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burtnolej\Downloads\"/>
    </mc:Choice>
  </mc:AlternateContent>
  <xr:revisionPtr revIDLastSave="0" documentId="13_ncr:1_{172BC582-8F4E-4E9C-B200-AC6711E59EB4}" xr6:coauthVersionLast="47" xr6:coauthVersionMax="47" xr10:uidLastSave="{00000000-0000-0000-0000-000000000000}"/>
  <bookViews>
    <workbookView xWindow="-110" yWindow="-110" windowWidth="25820" windowHeight="15500" tabRatio="840" activeTab="1" xr2:uid="{30BD8A45-5D23-49BF-AB8B-9E5AB9905784}"/>
  </bookViews>
  <sheets>
    <sheet name="PERSON" sheetId="67" r:id="rId1"/>
    <sheet name="OPPORTUNITY" sheetId="66" r:id="rId2"/>
    <sheet name="CLIENT" sheetId="65" r:id="rId3"/>
    <sheet name="ENTRIES_MEETINGS" sheetId="70" r:id="rId4"/>
    <sheet name="INPUT_SHEET" sheetId="1" r:id="rId5"/>
    <sheet name="MEETING_MINUTES" sheetId="69" r:id="rId6"/>
    <sheet name="SIMPLE_INPUT_SHEET" sheetId="18" r:id="rId7"/>
    <sheet name="CONFIG" sheetId="9" r:id="rId8"/>
    <sheet name="LOOKUPS" sheetId="2" r:id="rId9"/>
    <sheet name="RANGES" sheetId="8" r:id="rId10"/>
    <sheet name="OPPORTUNITY_META" sheetId="6" r:id="rId11"/>
    <sheet name="OPPORTUNITY_META_REF" sheetId="7" r:id="rId12"/>
    <sheet name="MONDAY_META" sheetId="68" r:id="rId13"/>
  </sheets>
  <functionGroups builtInGroupCount="19"/>
  <externalReferences>
    <externalReference r:id="rId14"/>
  </externalReferences>
  <definedNames>
    <definedName name="_xlnm._FilterDatabase" localSheetId="12" hidden="1">MONDAY_META!$A$1:$L$1012</definedName>
    <definedName name="_xlnm._FilterDatabase" localSheetId="0" hidden="1">PERSON!$A$1:$AS$64986</definedName>
    <definedName name="CLIENT_COMPANY_SIZE">CLIENT!$J$7:$J$12428</definedName>
    <definedName name="CLIENT_COMPANY_TYPE">CLIENT!$I$7:$I$12428</definedName>
    <definedName name="CLIENT_HEAD_REGION">CLIENT!$K$7:$K$12428</definedName>
    <definedName name="CLIENT_ID">CLIENT!$F$7:$F$12428</definedName>
    <definedName name="CLIENT_NAME">CLIENT!$A$7:$A$12428</definedName>
    <definedName name="CLIENT_ROW_COUNT">CONFIG!$C$4</definedName>
    <definedName name="COLORRANGE">CONFIG!$K$10:$P$15</definedName>
    <definedName name="COLUMN_COLORS">INPUT_SHEET!$BL$1:$BL$59</definedName>
    <definedName name="COLUMN_HEADERS">INPUT_SHEET!$BJ$1:$BJ$59</definedName>
    <definedName name="COLUMN_HEADERS_FORMAT">INPUT_SHEET!$BK$1:$BK$59</definedName>
    <definedName name="DEBUG">INPUT_SHEET!$B$1</definedName>
    <definedName name="External_Client_and_Prospect_Meeting_Minutes">INPUT_SHEET!$BH$5:$BH$9</definedName>
    <definedName name="HIDE">INPUT_SHEET!$BH$5:$BH$9</definedName>
    <definedName name="INPUT_ANN_CONTRACT_VALUE">INPUT_SHEET!$AU$5:$AU$9</definedName>
    <definedName name="INPUT_ARTEFACTS">INPUT_SHEET!$AF$5:$AF$9</definedName>
    <definedName name="INPUT_ARTEFACTS_FOLDER1">INPUT_SHEET!$AF$5:$AF$9</definedName>
    <definedName name="INPUT_ARTEFACTS_TYPE_3">INPUT_SHEET!$AG$5:$AG$9</definedName>
    <definedName name="INPUT_ARTEFACTS1">INPUT_SHEET!$AF$5:$AF$9</definedName>
    <definedName name="INPUT_ATTENDEE_ID_3">INPUT_SHEET!#REF!</definedName>
    <definedName name="INPUT_ATTENDEES1">INPUT_SHEET!$V$5:$V$9</definedName>
    <definedName name="INPUT_CAPSULE_LINK">INPUT_SHEET!$R$5:$R$9</definedName>
    <definedName name="INPUT_CLIENT_ID">INPUT_SHEET!$G$5:$G$9</definedName>
    <definedName name="INPUT_CLIENT_NAME">INPUT_SHEET!$F$5:$F$9</definedName>
    <definedName name="INPUT_CLIENT_REGION">INPUT_SHEET!$J$5:$J$9</definedName>
    <definedName name="INPUT_CLIENT_SIZE">INPUT_SHEET!$I$5:$I$9</definedName>
    <definedName name="INPUT_CLIENT_TYPE">INPUT_SHEET!$H$5:$H$9</definedName>
    <definedName name="INPUT_CLIENT_WEBSITE">INPUT_SHEET!$K$5:$K$9</definedName>
    <definedName name="INPUT_COLUMN_SET">INPUT_SHEET!$BO$3:$BO$18</definedName>
    <definedName name="INPUT_CONTACT_ROLE">INPUT_SHEET!$AW$5:$AW$9</definedName>
    <definedName name="INPUT_CONTACT_TYPE_VALUE_3">INPUT_SHEET!$BC$5:$BC$9</definedName>
    <definedName name="INPUT_CONTACT_TYPE1">INPUT_SHEET!$BB$5:$BB$9</definedName>
    <definedName name="INPUT_DATE">INPUT_SHEET!$Z$5:$Z$9</definedName>
    <definedName name="INPUT_DEMO_USED">INPUT_SHEET!#REF!</definedName>
    <definedName name="INPUT_DEPT">INPUT_SHEET!#REF!</definedName>
    <definedName name="INPUT_DEPT_8">INPUT_SHEET!#REF!</definedName>
    <definedName name="INPUT_DOCUMENTS_SHARED">INPUT_SHEET!#REF!</definedName>
    <definedName name="INPUT_DOCUMENTS_USED">INPUT_SHEET!#REF!</definedName>
    <definedName name="INPUT_EMAIL_6">INPUT_SHEET!#REF!</definedName>
    <definedName name="INPUT_FILE_4">INPUT_SHEET!$AH$5:$AH$9</definedName>
    <definedName name="INPUT_FIRM_TYPE1">INPUT_SHEET!$AZ$5:$AZ$9</definedName>
    <definedName name="INPUT_FOCUS">INPUT_SHEET!$F$1,INPUT_SHEET!$M$1,INPUT_SHEET!$T$1:$V$1,INPUT_SHEET!$Z$1:$AQ$1</definedName>
    <definedName name="INPUT_HIGHLIGHT_ANSWER_4">INPUT_SHEET!$AL$5:$AL$9</definedName>
    <definedName name="INPUT_HIGHLIGHT_QUESTION_3">INPUT_SHEET!$AK$5:$AK$9</definedName>
    <definedName name="INPUT_HIGHLIGHT_TIME1">INPUT_SHEET!$AJ$5:$AJ$9</definedName>
    <definedName name="INPUT_JOBTITLE_4">INPUT_SHEET!$X$5:$X$9</definedName>
    <definedName name="INPUT_JOBTITLE_5">INPUT_SHEET!$X$5:$X$9</definedName>
    <definedName name="INPUT_JOBTYPE">INPUT_SHEET!#REF!</definedName>
    <definedName name="INPUT_JOBTYPE_7">INPUT_SHEET!#REF!</definedName>
    <definedName name="INPUT_LAST_MINUTES_FILE_3">INPUT_SHEET!$AO$5:$AO$9</definedName>
    <definedName name="INPUT_LAST_MINUTES1">INPUT_SHEET!$AN$5:$AN$9</definedName>
    <definedName name="INPUT_LEAD_OWNER">INPUT_SHEET!$P$5:$P$9</definedName>
    <definedName name="INPUT_LEAD_SOURCE">INPUT_SHEET!$Q$5:$Q$9</definedName>
    <definedName name="INPUT_LINKEDIN_URL_3">INPUT_SHEET!$W$5:$W$9</definedName>
    <definedName name="INPUT_LINKEDIN_URL_4">INPUT_SHEET!$W$5:$W$9</definedName>
    <definedName name="INPUT_MEETING_ID">INPUT_SHEET!$B$5:$B$9</definedName>
    <definedName name="INPUT_MEETING_TYPE">INPUT_SHEET!$T$5:$T$9</definedName>
    <definedName name="INPUT_MONDAY_ID1">INPUT_SHEET!$AQ$5:$AQ$9</definedName>
    <definedName name="INPUT_MONDAY_LINK_4">INPUT_SHEET!$AS$5:$AS$9</definedName>
    <definedName name="INPUT_MONDAY_NAME_3">INPUT_SHEET!$AR$5:$AR$9</definedName>
    <definedName name="INPUT_MONDAY_NAME1">INPUT_SHEET!$AQ$5:$AQ$9</definedName>
    <definedName name="INPUT_MONDAY_OWNER_3">INPUT_SHEET!$AR$5:$AR$9</definedName>
    <definedName name="INPUT_NEXT_STEPS">INPUT_SHEET!$AD$5:$AD$9</definedName>
    <definedName name="INPUT_OPPO_CONCERNS">INPUT_SHEET!$AC$5:$AC$9</definedName>
    <definedName name="INPUT_OPPORTUNITY_CREATED">INPUT_SHEET!$O$5:$O$9</definedName>
    <definedName name="INPUT_OPPORTUNITY_ID">INPUT_SHEET!$N$5:$N$9</definedName>
    <definedName name="INPUT_OPPORTUNITY_NAME">INPUT_SHEET!$M$5:$M$9</definedName>
    <definedName name="INPUT_OPPORTUNITY_TYPE_VALUE_3">INPUT_SHEET!$AY$5:$AY$9</definedName>
    <definedName name="INPUT_OPPORTUNITY_TYPE1">INPUT_SHEET!$AX$5:$AX$9</definedName>
    <definedName name="INPUT_OUTCOME_DESCRIPTION">INPUT_SHEET!$AB$5:$AB$9</definedName>
    <definedName name="INPUT_PIPELINE_VALUE">INPUT_SHEET!$AV$5:$AV$9</definedName>
    <definedName name="INPUT_PURPOSE">INPUT_SHEET!$AA$5:$AA$9</definedName>
    <definedName name="INPUT_RECORDING_3">INPUT_SHEET!#REF!</definedName>
    <definedName name="INPUT_REV_TYPE_VALUE_3">INPUT_SHEET!$BG$5:$BG$9</definedName>
    <definedName name="INPUT_REV_TYPE1">INPUT_SHEET!$BF$5:$BF$9</definedName>
    <definedName name="INPUT_SENIORITYE">INPUT_SHEET!#REF!</definedName>
    <definedName name="INPUT_SENIORITYE_6">INPUT_SHEET!#REF!</definedName>
    <definedName name="INPUT_STAGE_TYPE_VALUE_3">INPUT_SHEET!$BE$5:$BE$9</definedName>
    <definedName name="INPUT_STAGE_TYPE1">INPUT_SHEET!$BD$5:$BD$9</definedName>
    <definedName name="INPUT_SUBDEPT">INPUT_SHEET!#REF!</definedName>
    <definedName name="INPUT_SUBDEPT_9">INPUT_SHEET!#REF!</definedName>
    <definedName name="INPUT_TYPE_3">INPUT_SHEET!#REF!</definedName>
    <definedName name="INPUT_XARTEFACTS_ALL">INPUT_SHEET!$AE$5:$AE$9</definedName>
    <definedName name="INPUT_XATTENDESS_ALL">INPUT_SHEET!$U$5:$U$9</definedName>
    <definedName name="INPUT_XCLIENT">INPUT_SHEET!$E$5:$E$9</definedName>
    <definedName name="INPUT_XHIGHLIGHTS_ALL">INPUT_SHEET!$AI$5:$AI$9</definedName>
    <definedName name="INPUT_XMEETING">INPUT_SHEET!$Y$5:$Y$9</definedName>
    <definedName name="INPUT_XMEETING_ALL">INPUT_SHEET!$S$5:$S$9</definedName>
    <definedName name="INPUT_XMINUTES_ALL">INPUT_SHEET!$AM$5:$AM$9</definedName>
    <definedName name="INPUT_XMONDAY">INPUT_SHEET!#REF!</definedName>
    <definedName name="INPUT_XMONDAY_ALL">INPUT_SHEET!$AP$5:$AP$9</definedName>
    <definedName name="INPUT_XOPPORTUNITY">INPUT_SHEET!$L$5:$L$9</definedName>
    <definedName name="INPUT_XPIPELINE">INPUT_SHEET!$AT$5:$AT$9</definedName>
    <definedName name="INPUT_XRECORD">INPUT_SHEET!$A$5:$A$9</definedName>
    <definedName name="INPUT_YFIRM_TYPE_VALUE_3">INPUT_SHEET!$BA$5:$BA$9</definedName>
    <definedName name="INPUT_YGENERATED">INPUT_SHEET!$D$5:$D$9</definedName>
    <definedName name="INPUT_YREC_NUM">INPUT_SHEET!$C$5:$C$9</definedName>
    <definedName name="LOOKUPS_CLIENT_COMPANY_SIZE">LOOKUPS!$E$2</definedName>
    <definedName name="LOOKUPS_CLIENT_COMPANY_TYPE">LOOKUPS!$D$2</definedName>
    <definedName name="LOOKUPS_CLIENT_DISPLAY_NAME">LOOKUPS!$A$2</definedName>
    <definedName name="LOOKUPS_CLIENT_HEAD_REGION">LOOKUPS!$F$2</definedName>
    <definedName name="LOOKUPS_CLIENT_ID">LOOKUPS!$C$2</definedName>
    <definedName name="LOOKUPS_CLIENT_NAME">LOOKUPS!$A$2</definedName>
    <definedName name="LOOKUPS_MEETING_DISPLAY_NAME">LOOKUPS!$X$2:$X$101</definedName>
    <definedName name="LOOKUPS_MEETING_FILE_NAME">LOOKUPS!$Y$2:$Y$101</definedName>
    <definedName name="LOOKUPS_OPPORTUNITY_DATE_CREATED">LOOKUPS!$I$2</definedName>
    <definedName name="LOOKUPS_OPPORTUNITY_ID">LOOKUPS!$L$2</definedName>
    <definedName name="LOOKUPS_OPPORTUNITY_LEAD_SOURCE">LOOKUPS!$K$2</definedName>
    <definedName name="LOOKUPS_OPPORTUNITY_NAME">LOOKUPS!$G$2:$G$22</definedName>
    <definedName name="LOOKUPS_OPPORTUNITY_OWNER">LOOKUPS!$J$2</definedName>
    <definedName name="LOOKUPS_PERSON_DEPT_TYPE">LOOKUPS!$U$2:$U$101</definedName>
    <definedName name="LOOKUPS_PERSON_EMAIL_ADDRESS">LOOKUPS!$Q$2:$Q$101</definedName>
    <definedName name="LOOKUPS_PERSON_FULL_NAME">LOOKUPS!$O$2:$O$502</definedName>
    <definedName name="LOOKUPS_PERSON_ID">LOOKUPS!$M$2:$M$101</definedName>
    <definedName name="LOOKUPS_PERSON_JOB_TITLE">LOOKUPS!$S$2:$S$101</definedName>
    <definedName name="LOOKUPS_PERSON_JOB_TYPE">LOOKUPS!$T$2:$T$101</definedName>
    <definedName name="LOOKUPS_PERSON_LINKEDINURL">LOOKUPS!$P$2:$P$101</definedName>
    <definedName name="LOOKUPS_PERSON_ROW_NUM">LOOKUPS!$N$2:$N$101</definedName>
    <definedName name="LOOKUPS_PERSON_SENIORITY">LOOKUPS!$V$2:$V$101</definedName>
    <definedName name="LOOKUPS_PERSON_SUB_DEPT_TYPE">LOOKUPS!$W$2:$W$101</definedName>
    <definedName name="MEETING_MINUTES_CLIENT_NAME">MEETING_MINUTES!$F$2:$F$65</definedName>
    <definedName name="MEETING_MINUTES_CREATED_ON">MEETING_MINUTES!$B$2:$B$65</definedName>
    <definedName name="MEETING_MINUTES_FILENAME">MEETING_MINUTES!$A$2:$A$65</definedName>
    <definedName name="MEETING_MINUTES_MINUTES_DISPLAY_NAME">MEETING_MINUTES!$G$2:$G$65</definedName>
    <definedName name="MEETING_MINUTES_MODIFIED_ON">MEETING_MINUTES!$C$2:$C$65</definedName>
    <definedName name="MEETING_MINUTES_OPPORTUNITY_NAME">MEETING_MINUTES!$E$2:$E$65</definedName>
    <definedName name="MEETING_MINUTES_PATH">MEETING_MINUTES!$D$2:$D$65</definedName>
    <definedName name="MONDAY_META_ID">MONDAY_META!$G$2:$G$38</definedName>
    <definedName name="MONDAY_META_ITEM_DISPLAY_NAME">MONDAY_META!$M$2:$M$38</definedName>
    <definedName name="MONDAY_META_ITEM_NAME">MONDAY_META!$D$2:$D$38</definedName>
    <definedName name="MONDAY_META_LINK">MONDAY_META!$L$2:$L$38</definedName>
    <definedName name="MONDAY_META_OWNER">MONDAY_META!$I$2:$I$38</definedName>
    <definedName name="OPPMETA_KEY">OPPORTUNITY_META_REF!$B$2:$B$55</definedName>
    <definedName name="OPPMETA_VALUE">OPPORTUNITY_META_REF!$C$2:$C$55</definedName>
    <definedName name="OPPORTUNITY_CREATEDAT">OPPORTUNITY!$O$6:$O$1207</definedName>
    <definedName name="OPPORTUNITY_ID">OPPORTUNITY!$J$6:$J$1207</definedName>
    <definedName name="OPPORTUNITY_LEAD_SOURCE">OPPORTUNITY!$S$6:$S$1207</definedName>
    <definedName name="OPPORTUNITY_META_ANNUALCONTRACTVALUE">OPPORTUNITY_META!$B$2:$B$40</definedName>
    <definedName name="OPPORTUNITY_META_FIRMTYPE1">OPPORTUNITY_META!$H$2:$H$40</definedName>
    <definedName name="OPPORTUNITY_META_FIRMTYPEVALUE">OPPORTUNITY_META!$I$2:$I$40</definedName>
    <definedName name="OPPORTUNITY_META_OPPORTUNITYNAME">OPPORTUNITY_META!$A$2:$A$40</definedName>
    <definedName name="OPPORTUNITY_META_OPPORTUNITYTYPE">OPPORTUNITY_META!$F$2:$F$40</definedName>
    <definedName name="OPPORTUNITY_META_OPPORTUNITYTYPEVALUE">OPPORTUNITY_META!$G$2:$G$40</definedName>
    <definedName name="OPPORTUNITY_META_PERSONJOBTITLE">OPPORTUNITY_META!$E$2:$E$40</definedName>
    <definedName name="OPPORTUNITY_META_PERSONNAME">OPPORTUNITY_META!$D$2:$D$40</definedName>
    <definedName name="OPPORTUNITY_META_PERSONTYPE1">OPPORTUNITY_META!$J$2:$J$40</definedName>
    <definedName name="OPPORTUNITY_META_PERSONTYPEVALUE">OPPORTUNITY_META!$K$2:$K$40</definedName>
    <definedName name="OPPORTUNITY_META_PIPELINEVALUE">OPPORTUNITY_META!$C$2:$C$36</definedName>
    <definedName name="OPPORTUNITY_META_REF_KEY">OPPORTUNITY_META_REF!$B$2:$B$55</definedName>
    <definedName name="OPPORTUNITY_META_REF_LOOKUP">OPPORTUNITY_META_REF!$D$2:$D$11</definedName>
    <definedName name="OPPORTUNITY_META_REF_TYPE">OPPORTUNITY_META_REF!$A$2:$A$55</definedName>
    <definedName name="OPPORTUNITY_META_REF_VALUE">OPPORTUNITY_META_REF!$C$2:$C$11</definedName>
    <definedName name="OPPORTUNITY_META_REVTYPE1">OPPORTUNITY_META!$N$2:$N$40</definedName>
    <definedName name="OPPORTUNITY_META_REVTYPEVALUE">OPPORTUNITY_META!$O$2:$O$40</definedName>
    <definedName name="OPPORTUNITY_META_STAGETYPE1">OPPORTUNITY_META!$L$2:$L$40</definedName>
    <definedName name="OPPORTUNITY_META_STAGETYPEVALUE">OPPORTUNITY_META!$M$2:$M$40</definedName>
    <definedName name="OPPORTUNITY_NAME">OPPORTUNITY!$A$6:$A$1207</definedName>
    <definedName name="OPPORTUNITY_OWNER">OPPORTUNITY!$D$6:$D$1207</definedName>
    <definedName name="OPPORTUNITY_PARTY">OPPORTUNITY!$H$6:$H$1207</definedName>
    <definedName name="OPPORTUNITY_ROW_COUNT">CONFIG!$E$4</definedName>
    <definedName name="PERSON_ABOUT">#REF!</definedName>
    <definedName name="PERSON_CONTACT_OWNER">PERSON!$AB$2:$AB$1048576</definedName>
    <definedName name="PERSON_CREATEDAT">#REF!</definedName>
    <definedName name="PERSON_DEPARTMENT">PERSON!$AP$2:$AP$1048576</definedName>
    <definedName name="PERSON_EMAILADDRESSES">PERSON!$AA$2:$AA$1048576</definedName>
    <definedName name="PERSON_FIRSTNAME">PERSON!$AC$2:$AC$1048576</definedName>
    <definedName name="PERSON_ID">PERSON!$AD$2:$AD$1048576</definedName>
    <definedName name="PERSON_JOB_TYPE">PERSON!$AO$2:$AO$1048576</definedName>
    <definedName name="PERSON_JOBTITLE">PERSON!$AE$2:$AE$1048576</definedName>
    <definedName name="PERSON_LASTCONTACTEDAT">#REF!</definedName>
    <definedName name="PERSON_LASTNAME">PERSON!$AF$2:$AF$1048576</definedName>
    <definedName name="PERSON_LINKEDINURL">PERSON!$AS$2:$AS$1048576</definedName>
    <definedName name="PERSON_ORGANISATION">PERSON!$AG$2:$AG$1048576</definedName>
    <definedName name="PERSON_OWNER">#REF!</definedName>
    <definedName name="PERSON_PHONENUMBERS">#REF!</definedName>
    <definedName name="PERSON_RELATIONSHIP">#REF!</definedName>
    <definedName name="PERSON_ROW_COUNT">CONFIG!$D$4</definedName>
    <definedName name="PERSON_SENIORITY">PERSON!$AR$2:$AR$1048576</definedName>
    <definedName name="PERSON_SUB_DEPARTMENT">PERSON!$AQ$2:$AQ$1048576</definedName>
    <definedName name="PERSON_TEAM">#REF!</definedName>
    <definedName name="PERSON_TITLE">#REF!</definedName>
    <definedName name="PERSON_TYPE">#REF!</definedName>
    <definedName name="PERSON_UPDATEDAT">#REF!</definedName>
    <definedName name="RANGES">RANGES!$A$1:$C$83</definedName>
    <definedName name="ROW_DATA">INPUT_SHEET!$A$5:$BG$5</definedName>
    <definedName name="ROW_NUM">INPUT_SHEET!$E$1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6" i="1" l="1"/>
  <c r="AF6" i="1"/>
  <c r="AH5" i="1"/>
  <c r="AF5" i="1"/>
  <c r="AS6" i="1"/>
  <c r="AS7" i="1"/>
  <c r="AS8" i="1"/>
  <c r="AS9" i="1"/>
  <c r="AS5" i="1"/>
  <c r="AR6" i="1"/>
  <c r="AR7" i="1"/>
  <c r="AR8" i="1"/>
  <c r="AR9" i="1"/>
  <c r="AR5" i="1"/>
  <c r="BG5" i="1"/>
  <c r="BF5" i="1"/>
  <c r="BE5" i="1"/>
  <c r="BD5" i="1"/>
  <c r="BC5" i="1"/>
  <c r="BB5" i="1"/>
  <c r="BA5" i="1"/>
  <c r="AZ5" i="1"/>
  <c r="AY5" i="1"/>
  <c r="AX5" i="1"/>
  <c r="D2" i="69"/>
  <c r="Y8" i="2" l="1"/>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BK1" i="1" a="1"/>
  <c r="BK1" i="1" s="1"/>
  <c r="BJ1" i="1" l="1" a="1"/>
  <c r="BJ1" i="1" s="1"/>
  <c r="AW5" i="1" l="1"/>
  <c r="AV5" i="1"/>
  <c r="AU5" i="1"/>
  <c r="A2" i="2"/>
  <c r="X2" i="2" s="1" a="1"/>
  <c r="Y7" i="2" s="1"/>
  <c r="M3" i="68"/>
  <c r="M4" i="68"/>
  <c r="M5" i="68"/>
  <c r="M6" i="68"/>
  <c r="M7" i="68"/>
  <c r="M8" i="68"/>
  <c r="M9" i="68"/>
  <c r="M10" i="68"/>
  <c r="M11" i="68"/>
  <c r="M12" i="68"/>
  <c r="M13" i="68"/>
  <c r="M14" i="68"/>
  <c r="M15" i="68"/>
  <c r="M16" i="68"/>
  <c r="M17" i="68"/>
  <c r="M18" i="68"/>
  <c r="M19" i="68"/>
  <c r="M20" i="68"/>
  <c r="M21" i="68"/>
  <c r="M22" i="68"/>
  <c r="M23" i="68"/>
  <c r="M24" i="68"/>
  <c r="M25" i="68"/>
  <c r="M26" i="68"/>
  <c r="M27" i="68"/>
  <c r="M28" i="68"/>
  <c r="M29" i="68"/>
  <c r="M30" i="68"/>
  <c r="M31" i="68"/>
  <c r="M32" i="68"/>
  <c r="M33" i="68"/>
  <c r="M34" i="68"/>
  <c r="M35" i="68"/>
  <c r="M36" i="68"/>
  <c r="M37" i="68"/>
  <c r="M38" i="68"/>
  <c r="M2" i="68"/>
  <c r="L3" i="68"/>
  <c r="L4" i="68"/>
  <c r="L5" i="68"/>
  <c r="L6" i="68"/>
  <c r="L7" i="68"/>
  <c r="L8" i="68"/>
  <c r="L9" i="68"/>
  <c r="L10" i="68"/>
  <c r="L11" i="68"/>
  <c r="L12" i="68"/>
  <c r="L13" i="68"/>
  <c r="L14" i="68"/>
  <c r="L15" i="68"/>
  <c r="L16" i="68"/>
  <c r="L17" i="68"/>
  <c r="L18" i="68"/>
  <c r="L19" i="68"/>
  <c r="L20" i="68"/>
  <c r="L21" i="68"/>
  <c r="L22" i="68"/>
  <c r="L23" i="68"/>
  <c r="L24" i="68"/>
  <c r="L25" i="68"/>
  <c r="L26" i="68"/>
  <c r="L27" i="68"/>
  <c r="L28" i="68"/>
  <c r="L29" i="68"/>
  <c r="L30" i="68"/>
  <c r="L31" i="68"/>
  <c r="L32" i="68"/>
  <c r="L33" i="68"/>
  <c r="L34" i="68"/>
  <c r="L35" i="68"/>
  <c r="L36" i="68"/>
  <c r="L37" i="68"/>
  <c r="L38" i="68"/>
  <c r="L2" i="68"/>
  <c r="X2" i="2" l="1"/>
  <c r="Y6" i="2"/>
  <c r="Y5" i="2"/>
  <c r="Y4" i="2"/>
  <c r="Y3" i="2"/>
  <c r="G2" i="2" a="1"/>
  <c r="G2" i="2" s="1"/>
  <c r="B2" i="2"/>
  <c r="C2" i="2" s="1" a="1"/>
  <c r="C2" i="2" s="1"/>
  <c r="G5" i="1" s="1"/>
  <c r="K27" i="6"/>
  <c r="G28" i="6"/>
  <c r="M28" i="6"/>
  <c r="O44" i="6"/>
  <c r="M44" i="6"/>
  <c r="K44" i="6"/>
  <c r="I44" i="6"/>
  <c r="G44" i="6"/>
  <c r="D44" i="6"/>
  <c r="A44" i="6"/>
  <c r="O36" i="6"/>
  <c r="M36" i="6"/>
  <c r="K36" i="6"/>
  <c r="I36" i="6"/>
  <c r="G36" i="6"/>
  <c r="O35" i="6"/>
  <c r="M35" i="6"/>
  <c r="K35" i="6"/>
  <c r="I35" i="6"/>
  <c r="G35" i="6"/>
  <c r="O34" i="6"/>
  <c r="M34" i="6"/>
  <c r="K34" i="6"/>
  <c r="I34" i="6"/>
  <c r="G34" i="6"/>
  <c r="C44" i="6" l="1"/>
  <c r="AO6" i="1"/>
  <c r="AO7" i="1"/>
  <c r="AO9" i="1"/>
  <c r="AO5" i="1"/>
  <c r="AO8" i="1"/>
  <c r="Y2" i="2"/>
  <c r="C35" i="6"/>
  <c r="C36" i="6"/>
  <c r="C34" i="6"/>
  <c r="H2" i="2" l="1"/>
  <c r="O33" i="6"/>
  <c r="M33" i="6"/>
  <c r="K33" i="6"/>
  <c r="I33" i="6"/>
  <c r="G33" i="6"/>
  <c r="O32" i="6"/>
  <c r="M32" i="6"/>
  <c r="K32" i="6"/>
  <c r="I32" i="6"/>
  <c r="G32" i="6"/>
  <c r="C33" i="6" l="1"/>
  <c r="C32" i="6"/>
  <c r="F4" i="18" l="1"/>
  <c r="O31" i="6"/>
  <c r="M31" i="6"/>
  <c r="K31" i="6"/>
  <c r="I31" i="6"/>
  <c r="G31" i="6"/>
  <c r="C31" i="6" l="1"/>
  <c r="O29" i="6"/>
  <c r="M29" i="6"/>
  <c r="K29" i="6"/>
  <c r="I29" i="6"/>
  <c r="G29" i="6"/>
  <c r="O30" i="6"/>
  <c r="M30" i="6"/>
  <c r="K30" i="6"/>
  <c r="I30" i="6"/>
  <c r="G30" i="6"/>
  <c r="M2" i="2" a="1"/>
  <c r="N175" i="2" l="1"/>
  <c r="N185" i="2"/>
  <c r="N193" i="2"/>
  <c r="N199" i="2"/>
  <c r="N202" i="2"/>
  <c r="N209" i="2"/>
  <c r="N211" i="2"/>
  <c r="N220" i="2"/>
  <c r="N223" i="2"/>
  <c r="N225" i="2"/>
  <c r="N250" i="2"/>
  <c r="N274" i="2"/>
  <c r="N280" i="2"/>
  <c r="N286" i="2"/>
  <c r="N161" i="2"/>
  <c r="N178" i="2"/>
  <c r="N183" i="2"/>
  <c r="N186" i="2"/>
  <c r="N194" i="2"/>
  <c r="N212" i="2"/>
  <c r="N226" i="2"/>
  <c r="N231" i="2"/>
  <c r="N236" i="2"/>
  <c r="N259" i="2"/>
  <c r="N266" i="2"/>
  <c r="N283" i="2"/>
  <c r="N294" i="2"/>
  <c r="N159" i="2"/>
  <c r="N162" i="2"/>
  <c r="N168" i="2"/>
  <c r="N172" i="2"/>
  <c r="N177" i="2"/>
  <c r="N188" i="2"/>
  <c r="N229" i="2"/>
  <c r="N232" i="2"/>
  <c r="N245" i="2"/>
  <c r="N273" i="2"/>
  <c r="N301" i="2"/>
  <c r="N169" i="2"/>
  <c r="N179" i="2"/>
  <c r="N215" i="2"/>
  <c r="N218" i="2"/>
  <c r="N221" i="2"/>
  <c r="N241" i="2"/>
  <c r="N246" i="2"/>
  <c r="N248" i="2"/>
  <c r="N263" i="2"/>
  <c r="N277" i="2"/>
  <c r="N288" i="2"/>
  <c r="N289" i="2"/>
  <c r="N296" i="2"/>
  <c r="N156" i="2"/>
  <c r="N165" i="2"/>
  <c r="N170" i="2"/>
  <c r="N195" i="2"/>
  <c r="N197" i="2"/>
  <c r="N203" i="2"/>
  <c r="N204" i="2"/>
  <c r="N216" i="2"/>
  <c r="N224" i="2"/>
  <c r="N233" i="2"/>
  <c r="N234" i="2"/>
  <c r="N243" i="2"/>
  <c r="N173" i="2"/>
  <c r="N180" i="2"/>
  <c r="N184" i="2"/>
  <c r="N187" i="2"/>
  <c r="N189" i="2"/>
  <c r="N190" i="2"/>
  <c r="N198" i="2"/>
  <c r="N205" i="2"/>
  <c r="N210" i="2"/>
  <c r="N264" i="2"/>
  <c r="N157" i="2"/>
  <c r="N160" i="2"/>
  <c r="N164" i="2"/>
  <c r="N166" i="2"/>
  <c r="N174" i="2"/>
  <c r="N222" i="2"/>
  <c r="N230" i="2"/>
  <c r="N239" i="2"/>
  <c r="N252" i="2"/>
  <c r="N256" i="2"/>
  <c r="N261" i="2"/>
  <c r="N181" i="2"/>
  <c r="N213" i="2"/>
  <c r="N227" i="2"/>
  <c r="N237" i="2"/>
  <c r="N251" i="2"/>
  <c r="N272" i="2"/>
  <c r="N281" i="2"/>
  <c r="N292" i="2"/>
  <c r="N306" i="2"/>
  <c r="N163" i="2"/>
  <c r="N171" i="2"/>
  <c r="N182" i="2"/>
  <c r="N191" i="2"/>
  <c r="N206" i="2"/>
  <c r="N214" i="2"/>
  <c r="N219" i="2"/>
  <c r="N228" i="2"/>
  <c r="N240" i="2"/>
  <c r="N242" i="2"/>
  <c r="N244" i="2"/>
  <c r="N267" i="2"/>
  <c r="N275" i="2"/>
  <c r="N158" i="2"/>
  <c r="N167" i="2"/>
  <c r="N176" i="2"/>
  <c r="N192" i="2"/>
  <c r="N196" i="2"/>
  <c r="N200" i="2"/>
  <c r="N208" i="2"/>
  <c r="N217" i="2"/>
  <c r="N235" i="2"/>
  <c r="N249" i="2"/>
  <c r="N253" i="2"/>
  <c r="N254" i="2"/>
  <c r="N255" i="2"/>
  <c r="N257" i="2"/>
  <c r="N207" i="2"/>
  <c r="N238" i="2"/>
  <c r="N247" i="2"/>
  <c r="N258" i="2"/>
  <c r="N260" i="2"/>
  <c r="N262" i="2"/>
  <c r="N279" i="2"/>
  <c r="N293" i="2"/>
  <c r="N299" i="2"/>
  <c r="N307" i="2"/>
  <c r="N313" i="2"/>
  <c r="N201" i="2"/>
  <c r="N278" i="2"/>
  <c r="N287" i="2"/>
  <c r="N308" i="2"/>
  <c r="N325" i="2"/>
  <c r="N332" i="2"/>
  <c r="N364" i="2"/>
  <c r="N384" i="2"/>
  <c r="N406" i="2"/>
  <c r="N268" i="2"/>
  <c r="N298" i="2"/>
  <c r="N326" i="2"/>
  <c r="N335" i="2"/>
  <c r="N366" i="2"/>
  <c r="N368" i="2"/>
  <c r="N401" i="2"/>
  <c r="N407" i="2"/>
  <c r="N432" i="2"/>
  <c r="N437" i="2"/>
  <c r="N291" i="2"/>
  <c r="N302" i="2"/>
  <c r="N311" i="2"/>
  <c r="N316" i="2"/>
  <c r="N318" i="2"/>
  <c r="N333" i="2"/>
  <c r="N349" i="2"/>
  <c r="N363" i="2"/>
  <c r="N365" i="2"/>
  <c r="N367" i="2"/>
  <c r="N371" i="2"/>
  <c r="N372" i="2"/>
  <c r="N389" i="2"/>
  <c r="N430" i="2"/>
  <c r="N440" i="2"/>
  <c r="N443" i="2"/>
  <c r="N269" i="2"/>
  <c r="N284" i="2"/>
  <c r="N312" i="2"/>
  <c r="N323" i="2"/>
  <c r="N340" i="2"/>
  <c r="N341" i="2"/>
  <c r="N342" i="2"/>
  <c r="N347" i="2"/>
  <c r="N369" i="2"/>
  <c r="N377" i="2"/>
  <c r="N409" i="2"/>
  <c r="N414" i="2"/>
  <c r="N418" i="2"/>
  <c r="N433" i="2"/>
  <c r="N270" i="2"/>
  <c r="N295" i="2"/>
  <c r="N315" i="2"/>
  <c r="N336" i="2"/>
  <c r="N350" i="2"/>
  <c r="N358" i="2"/>
  <c r="N373" i="2"/>
  <c r="N382" i="2"/>
  <c r="N395" i="2"/>
  <c r="N397" i="2"/>
  <c r="N399" i="2"/>
  <c r="N403" i="2"/>
  <c r="N411" i="2"/>
  <c r="N413" i="2"/>
  <c r="N415" i="2"/>
  <c r="N424" i="2"/>
  <c r="N426" i="2"/>
  <c r="N427" i="2"/>
  <c r="N435" i="2"/>
  <c r="N438" i="2"/>
  <c r="N441" i="2"/>
  <c r="N305" i="2"/>
  <c r="N320" i="2"/>
  <c r="N330" i="2"/>
  <c r="N339" i="2"/>
  <c r="N354" i="2"/>
  <c r="N385" i="2"/>
  <c r="N391" i="2"/>
  <c r="N410" i="2"/>
  <c r="N419" i="2"/>
  <c r="N428" i="2"/>
  <c r="N447" i="2"/>
  <c r="N271" i="2"/>
  <c r="N324" i="2"/>
  <c r="N329" i="2"/>
  <c r="N334" i="2"/>
  <c r="N337" i="2"/>
  <c r="N343" i="2"/>
  <c r="N351" i="2"/>
  <c r="N374" i="2"/>
  <c r="N378" i="2"/>
  <c r="N392" i="2"/>
  <c r="N398" i="2"/>
  <c r="N402" i="2"/>
  <c r="N404" i="2"/>
  <c r="N421" i="2"/>
  <c r="N425" i="2"/>
  <c r="N434" i="2"/>
  <c r="N442" i="2"/>
  <c r="N444" i="2"/>
  <c r="N285" i="2"/>
  <c r="N319" i="2"/>
  <c r="N321" i="2"/>
  <c r="N328" i="2"/>
  <c r="N344" i="2"/>
  <c r="N352" i="2"/>
  <c r="N356" i="2"/>
  <c r="N379" i="2"/>
  <c r="N380" i="2"/>
  <c r="N386" i="2"/>
  <c r="N390" i="2"/>
  <c r="N408" i="2"/>
  <c r="N422" i="2"/>
  <c r="N423" i="2"/>
  <c r="N429" i="2"/>
  <c r="N276" i="2"/>
  <c r="N290" i="2"/>
  <c r="N300" i="2"/>
  <c r="N303" i="2"/>
  <c r="N309" i="2"/>
  <c r="N353" i="2"/>
  <c r="N355" i="2"/>
  <c r="N357" i="2"/>
  <c r="N360" i="2"/>
  <c r="N387" i="2"/>
  <c r="N416" i="2"/>
  <c r="N265" i="2"/>
  <c r="N297" i="2"/>
  <c r="N338" i="2"/>
  <c r="N359" i="2"/>
  <c r="N361" i="2"/>
  <c r="N381" i="2"/>
  <c r="N396" i="2"/>
  <c r="N417" i="2"/>
  <c r="N314" i="2"/>
  <c r="N317" i="2"/>
  <c r="N322" i="2"/>
  <c r="N327" i="2"/>
  <c r="N345" i="2"/>
  <c r="N362" i="2"/>
  <c r="N376" i="2"/>
  <c r="N393" i="2"/>
  <c r="N400" i="2"/>
  <c r="N405" i="2"/>
  <c r="N412" i="2"/>
  <c r="N282" i="2"/>
  <c r="N370" i="2"/>
  <c r="N436" i="2"/>
  <c r="N449" i="2"/>
  <c r="N452" i="2"/>
  <c r="N455" i="2"/>
  <c r="N463" i="2"/>
  <c r="N469" i="2"/>
  <c r="N482" i="2"/>
  <c r="N504" i="2"/>
  <c r="N505" i="2"/>
  <c r="N507" i="2"/>
  <c r="N508" i="2"/>
  <c r="N512" i="2"/>
  <c r="N522" i="2"/>
  <c r="N539" i="2"/>
  <c r="N554" i="2"/>
  <c r="N561" i="2"/>
  <c r="N474" i="2"/>
  <c r="N535" i="2"/>
  <c r="N570" i="2"/>
  <c r="N346" i="2"/>
  <c r="N439" i="2"/>
  <c r="N446" i="2"/>
  <c r="N479" i="2"/>
  <c r="N489" i="2"/>
  <c r="N498" i="2"/>
  <c r="N509" i="2"/>
  <c r="N517" i="2"/>
  <c r="N525" i="2"/>
  <c r="N527" i="2"/>
  <c r="N530" i="2"/>
  <c r="N541" i="2"/>
  <c r="N545" i="2"/>
  <c r="N551" i="2"/>
  <c r="N558" i="2"/>
  <c r="N448" i="2"/>
  <c r="N462" i="2"/>
  <c r="N348" i="2"/>
  <c r="N375" i="2"/>
  <c r="N460" i="2"/>
  <c r="N473" i="2"/>
  <c r="N480" i="2"/>
  <c r="N484" i="2"/>
  <c r="N494" i="2"/>
  <c r="N495" i="2"/>
  <c r="N542" i="2"/>
  <c r="N546" i="2"/>
  <c r="N574" i="2"/>
  <c r="N573" i="2"/>
  <c r="N394" i="2"/>
  <c r="N516" i="2"/>
  <c r="N420" i="2"/>
  <c r="N461" i="2"/>
  <c r="N464" i="2"/>
  <c r="N485" i="2"/>
  <c r="N491" i="2"/>
  <c r="N523" i="2"/>
  <c r="N562" i="2"/>
  <c r="N566" i="2"/>
  <c r="N571" i="2"/>
  <c r="N454" i="2"/>
  <c r="N465" i="2"/>
  <c r="N488" i="2"/>
  <c r="N499" i="2"/>
  <c r="N501" i="2"/>
  <c r="N510" i="2"/>
  <c r="N518" i="2"/>
  <c r="N529" i="2"/>
  <c r="N532" i="2"/>
  <c r="N536" i="2"/>
  <c r="N563" i="2"/>
  <c r="N304" i="2"/>
  <c r="N331" i="2"/>
  <c r="N431" i="2"/>
  <c r="N450" i="2"/>
  <c r="N453" i="2"/>
  <c r="N466" i="2"/>
  <c r="N470" i="2"/>
  <c r="N472" i="2"/>
  <c r="N513" i="2"/>
  <c r="N543" i="2"/>
  <c r="N557" i="2"/>
  <c r="N569" i="2"/>
  <c r="N572" i="2"/>
  <c r="N383" i="2"/>
  <c r="N451" i="2"/>
  <c r="N456" i="2"/>
  <c r="N467" i="2"/>
  <c r="N486" i="2"/>
  <c r="N490" i="2"/>
  <c r="N519" i="2"/>
  <c r="N533" i="2"/>
  <c r="N537" i="2"/>
  <c r="N548" i="2"/>
  <c r="N552" i="2"/>
  <c r="N560" i="2"/>
  <c r="N310" i="2"/>
  <c r="N457" i="2"/>
  <c r="N481" i="2"/>
  <c r="N483" i="2"/>
  <c r="N492" i="2"/>
  <c r="N493" i="2"/>
  <c r="N511" i="2"/>
  <c r="N515" i="2"/>
  <c r="N531" i="2"/>
  <c r="N540" i="2"/>
  <c r="N549" i="2"/>
  <c r="N555" i="2"/>
  <c r="N564" i="2"/>
  <c r="N528" i="2"/>
  <c r="N559" i="2"/>
  <c r="N445" i="2"/>
  <c r="N476" i="2"/>
  <c r="N503" i="2"/>
  <c r="N520" i="2"/>
  <c r="N524" i="2"/>
  <c r="N526" i="2"/>
  <c r="N544" i="2"/>
  <c r="N565" i="2"/>
  <c r="N567" i="2"/>
  <c r="N388" i="2"/>
  <c r="N458" i="2"/>
  <c r="N468" i="2"/>
  <c r="N475" i="2"/>
  <c r="N477" i="2"/>
  <c r="N487" i="2"/>
  <c r="N496" i="2"/>
  <c r="N500" i="2"/>
  <c r="N502" i="2"/>
  <c r="N506" i="2"/>
  <c r="N521" i="2"/>
  <c r="N534" i="2"/>
  <c r="N538" i="2"/>
  <c r="N547" i="2"/>
  <c r="N553" i="2"/>
  <c r="N556" i="2"/>
  <c r="N459" i="2"/>
  <c r="N568" i="2"/>
  <c r="N471" i="2"/>
  <c r="N478" i="2"/>
  <c r="N497" i="2"/>
  <c r="N514" i="2"/>
  <c r="N550" i="2"/>
  <c r="N106" i="2"/>
  <c r="N111" i="2"/>
  <c r="N122" i="2"/>
  <c r="N144" i="2"/>
  <c r="N148" i="2"/>
  <c r="N151" i="2"/>
  <c r="N132" i="2"/>
  <c r="N150" i="2"/>
  <c r="N141" i="2"/>
  <c r="N145" i="2"/>
  <c r="N152" i="2"/>
  <c r="N110" i="2"/>
  <c r="N116" i="2"/>
  <c r="N119" i="2"/>
  <c r="N142" i="2"/>
  <c r="N99" i="2"/>
  <c r="N143" i="2"/>
  <c r="N102" i="2"/>
  <c r="N107" i="2"/>
  <c r="N133" i="2"/>
  <c r="N153" i="2"/>
  <c r="N137" i="2"/>
  <c r="N146" i="2"/>
  <c r="N118" i="2"/>
  <c r="N149" i="2"/>
  <c r="N108" i="2"/>
  <c r="N112" i="2"/>
  <c r="N115" i="2"/>
  <c r="N117" i="2"/>
  <c r="N128" i="2"/>
  <c r="N136" i="2"/>
  <c r="N138" i="2"/>
  <c r="N127" i="2"/>
  <c r="N104" i="2"/>
  <c r="N120" i="2"/>
  <c r="N97" i="2"/>
  <c r="N100" i="2"/>
  <c r="N103" i="2"/>
  <c r="N109" i="2"/>
  <c r="N130" i="2"/>
  <c r="N139" i="2"/>
  <c r="N101" i="2"/>
  <c r="N131" i="2"/>
  <c r="N124" i="2"/>
  <c r="N140" i="2"/>
  <c r="N154" i="2"/>
  <c r="N155" i="2"/>
  <c r="N105" i="2"/>
  <c r="N125" i="2"/>
  <c r="N135" i="2"/>
  <c r="N123" i="2"/>
  <c r="N147" i="2"/>
  <c r="N114" i="2"/>
  <c r="N121" i="2"/>
  <c r="N98" i="2"/>
  <c r="N113" i="2"/>
  <c r="N126" i="2"/>
  <c r="N129" i="2"/>
  <c r="N134" i="2"/>
  <c r="N81" i="2"/>
  <c r="N96" i="2"/>
  <c r="N82" i="2"/>
  <c r="N83" i="2"/>
  <c r="N77" i="2"/>
  <c r="N88" i="2"/>
  <c r="N78" i="2"/>
  <c r="N84" i="2"/>
  <c r="N90" i="2"/>
  <c r="N79" i="2"/>
  <c r="N85" i="2"/>
  <c r="N91" i="2"/>
  <c r="N92" i="2"/>
  <c r="N86" i="2"/>
  <c r="N94" i="2"/>
  <c r="N89" i="2"/>
  <c r="N87" i="2"/>
  <c r="N95" i="2"/>
  <c r="N80" i="2"/>
  <c r="N93" i="2"/>
  <c r="F2" i="2" a="1"/>
  <c r="F2" i="2" s="1"/>
  <c r="J5" i="1" s="1"/>
  <c r="E2" i="2" a="1"/>
  <c r="E2" i="2" s="1"/>
  <c r="I5" i="1" s="1"/>
  <c r="D2" i="2" a="1"/>
  <c r="D2" i="2" s="1"/>
  <c r="H5" i="1" s="1"/>
  <c r="M2" i="2"/>
  <c r="N71" i="2"/>
  <c r="N53" i="2"/>
  <c r="N61" i="2"/>
  <c r="N45" i="2"/>
  <c r="N31" i="2"/>
  <c r="N39" i="2"/>
  <c r="N65" i="2"/>
  <c r="N73" i="2"/>
  <c r="N55" i="2"/>
  <c r="N63" i="2"/>
  <c r="N47" i="2"/>
  <c r="N33" i="2"/>
  <c r="N67" i="2"/>
  <c r="N75" i="2"/>
  <c r="N57" i="2"/>
  <c r="N76" i="2"/>
  <c r="N62" i="2"/>
  <c r="N49" i="2"/>
  <c r="N37" i="2"/>
  <c r="N64" i="2"/>
  <c r="N40" i="2"/>
  <c r="N50" i="2"/>
  <c r="N38" i="2"/>
  <c r="N41" i="2"/>
  <c r="N51" i="2"/>
  <c r="N66" i="2"/>
  <c r="N68" i="2"/>
  <c r="N54" i="2"/>
  <c r="N42" i="2"/>
  <c r="N30" i="2"/>
  <c r="N59" i="2"/>
  <c r="N74" i="2"/>
  <c r="N48" i="2"/>
  <c r="N52" i="2"/>
  <c r="N69" i="2"/>
  <c r="N56" i="2"/>
  <c r="N43" i="2"/>
  <c r="N32" i="2"/>
  <c r="N70" i="2"/>
  <c r="N58" i="2"/>
  <c r="N34" i="2"/>
  <c r="N36" i="2"/>
  <c r="N29" i="2"/>
  <c r="N44" i="2"/>
  <c r="N72" i="2"/>
  <c r="N35" i="2"/>
  <c r="N60" i="2"/>
  <c r="N46" i="2"/>
  <c r="C29" i="6"/>
  <c r="C30" i="6"/>
  <c r="O38" i="6"/>
  <c r="M38" i="6"/>
  <c r="K38" i="6"/>
  <c r="I38" i="6"/>
  <c r="G38" i="6"/>
  <c r="S403" i="2" l="1" a="1"/>
  <c r="S403" i="2" s="1"/>
  <c r="W403" i="2" a="1"/>
  <c r="W403" i="2" s="1"/>
  <c r="R403" i="2" a="1"/>
  <c r="R403" i="2" s="1"/>
  <c r="T403" i="2" a="1"/>
  <c r="T403" i="2" s="1"/>
  <c r="O327" i="2" a="1"/>
  <c r="O327" i="2" s="1"/>
  <c r="U403" i="2" a="1"/>
  <c r="U403" i="2" s="1"/>
  <c r="P403" i="2" a="1"/>
  <c r="P403" i="2" s="1"/>
  <c r="Q403" i="2" a="1"/>
  <c r="Q403" i="2" s="1"/>
  <c r="V403" i="2" a="1"/>
  <c r="V403" i="2" s="1"/>
  <c r="U433" i="2" a="1"/>
  <c r="U433" i="2" s="1"/>
  <c r="V433" i="2" a="1"/>
  <c r="V433" i="2" s="1"/>
  <c r="O490" i="2" a="1"/>
  <c r="O490" i="2" s="1"/>
  <c r="W433" i="2" a="1"/>
  <c r="W433" i="2" s="1"/>
  <c r="P433" i="2" a="1"/>
  <c r="P433" i="2" s="1"/>
  <c r="Q433" i="2" a="1"/>
  <c r="Q433" i="2" s="1"/>
  <c r="R433" i="2" a="1"/>
  <c r="R433" i="2" s="1"/>
  <c r="S433" i="2" a="1"/>
  <c r="S433" i="2" s="1"/>
  <c r="T433" i="2" a="1"/>
  <c r="T433" i="2" s="1"/>
  <c r="S284" i="2" a="1"/>
  <c r="S284" i="2" s="1"/>
  <c r="T284" i="2" a="1"/>
  <c r="T284" i="2" s="1"/>
  <c r="V284" i="2" a="1"/>
  <c r="V284" i="2" s="1"/>
  <c r="O187" i="2" a="1"/>
  <c r="O187" i="2" s="1"/>
  <c r="P284" i="2" a="1"/>
  <c r="P284" i="2" s="1"/>
  <c r="Q284" i="2" a="1"/>
  <c r="Q284" i="2" s="1"/>
  <c r="R284" i="2" a="1"/>
  <c r="R284" i="2" s="1"/>
  <c r="U284" i="2" a="1"/>
  <c r="U284" i="2" s="1"/>
  <c r="W284" i="2" a="1"/>
  <c r="W284" i="2" s="1"/>
  <c r="P333" i="2" a="1"/>
  <c r="P333" i="2" s="1"/>
  <c r="Q333" i="2" a="1"/>
  <c r="Q333" i="2" s="1"/>
  <c r="S333" i="2" a="1"/>
  <c r="S333" i="2" s="1"/>
  <c r="V333" i="2" a="1"/>
  <c r="V333" i="2" s="1"/>
  <c r="W333" i="2" a="1"/>
  <c r="W333" i="2" s="1"/>
  <c r="R333" i="2" a="1"/>
  <c r="R333" i="2" s="1"/>
  <c r="T333" i="2" a="1"/>
  <c r="T333" i="2" s="1"/>
  <c r="O400" i="2" a="1"/>
  <c r="O400" i="2" s="1"/>
  <c r="U333" i="2" a="1"/>
  <c r="U333" i="2" s="1"/>
  <c r="O45" i="2" a="1"/>
  <c r="O45" i="2" s="1"/>
  <c r="U335" i="2" a="1"/>
  <c r="U335" i="2" s="1"/>
  <c r="V335" i="2" a="1"/>
  <c r="V335" i="2" s="1"/>
  <c r="P335" i="2" a="1"/>
  <c r="P335" i="2" s="1"/>
  <c r="W335" i="2" a="1"/>
  <c r="W335" i="2" s="1"/>
  <c r="Q335" i="2" a="1"/>
  <c r="Q335" i="2" s="1"/>
  <c r="S335" i="2" a="1"/>
  <c r="S335" i="2" s="1"/>
  <c r="T335" i="2" a="1"/>
  <c r="T335" i="2" s="1"/>
  <c r="R335" i="2" a="1"/>
  <c r="R335" i="2" s="1"/>
  <c r="R201" i="2" a="1"/>
  <c r="R201" i="2" s="1"/>
  <c r="O352" i="2" a="1"/>
  <c r="O352" i="2" s="1"/>
  <c r="P201" i="2" a="1"/>
  <c r="P201" i="2" s="1"/>
  <c r="Q201" i="2" a="1"/>
  <c r="Q201" i="2" s="1"/>
  <c r="S201" i="2" a="1"/>
  <c r="S201" i="2" s="1"/>
  <c r="T201" i="2" a="1"/>
  <c r="T201" i="2" s="1"/>
  <c r="U201" i="2" a="1"/>
  <c r="U201" i="2" s="1"/>
  <c r="V201" i="2" a="1"/>
  <c r="V201" i="2" s="1"/>
  <c r="W201" i="2" a="1"/>
  <c r="W201" i="2" s="1"/>
  <c r="P257" i="2" a="1"/>
  <c r="P257" i="2" s="1"/>
  <c r="Q257" i="2" a="1"/>
  <c r="Q257" i="2" s="1"/>
  <c r="S257" i="2" a="1"/>
  <c r="S257" i="2" s="1"/>
  <c r="T257" i="2" a="1"/>
  <c r="T257" i="2" s="1"/>
  <c r="U257" i="2" a="1"/>
  <c r="U257" i="2" s="1"/>
  <c r="V257" i="2" a="1"/>
  <c r="V257" i="2" s="1"/>
  <c r="W257" i="2" a="1"/>
  <c r="W257" i="2" s="1"/>
  <c r="O31" i="2" a="1"/>
  <c r="O31" i="2" s="1"/>
  <c r="R257" i="2" a="1"/>
  <c r="R257" i="2" s="1"/>
  <c r="W167" i="2" a="1"/>
  <c r="W167" i="2" s="1"/>
  <c r="P167" i="2" a="1"/>
  <c r="P167" i="2" s="1"/>
  <c r="R167" i="2" a="1"/>
  <c r="R167" i="2" s="1"/>
  <c r="S167" i="2" a="1"/>
  <c r="S167" i="2" s="1"/>
  <c r="T167" i="2" a="1"/>
  <c r="T167" i="2" s="1"/>
  <c r="U167" i="2" a="1"/>
  <c r="U167" i="2" s="1"/>
  <c r="V167" i="2" a="1"/>
  <c r="V167" i="2" s="1"/>
  <c r="O295" i="2" a="1"/>
  <c r="O295" i="2" s="1"/>
  <c r="Q167" i="2" a="1"/>
  <c r="Q167" i="2" s="1"/>
  <c r="T182" i="2" a="1"/>
  <c r="T182" i="2" s="1"/>
  <c r="W182" i="2" a="1"/>
  <c r="W182" i="2" s="1"/>
  <c r="Q182" i="2" a="1"/>
  <c r="Q182" i="2" s="1"/>
  <c r="S182" i="2" a="1"/>
  <c r="S182" i="2" s="1"/>
  <c r="V182" i="2" a="1"/>
  <c r="V182" i="2" s="1"/>
  <c r="P182" i="2" a="1"/>
  <c r="P182" i="2" s="1"/>
  <c r="R182" i="2" a="1"/>
  <c r="R182" i="2" s="1"/>
  <c r="U182" i="2" a="1"/>
  <c r="U182" i="2" s="1"/>
  <c r="O319" i="2" a="1"/>
  <c r="O319" i="2" s="1"/>
  <c r="O47" i="2" a="1"/>
  <c r="O47" i="2" s="1"/>
  <c r="S261" i="2" a="1"/>
  <c r="S261" i="2" s="1"/>
  <c r="T261" i="2" a="1"/>
  <c r="T261" i="2" s="1"/>
  <c r="U261" i="2" a="1"/>
  <c r="U261" i="2" s="1"/>
  <c r="P261" i="2" a="1"/>
  <c r="P261" i="2" s="1"/>
  <c r="V261" i="2" a="1"/>
  <c r="V261" i="2" s="1"/>
  <c r="R261" i="2" a="1"/>
  <c r="R261" i="2" s="1"/>
  <c r="W261" i="2" a="1"/>
  <c r="W261" i="2" s="1"/>
  <c r="Q261" i="2" a="1"/>
  <c r="Q261" i="2" s="1"/>
  <c r="O374" i="2" a="1"/>
  <c r="O374" i="2" s="1"/>
  <c r="P210" i="2" a="1"/>
  <c r="P210" i="2" s="1"/>
  <c r="Q210" i="2" a="1"/>
  <c r="Q210" i="2" s="1"/>
  <c r="V210" i="2" a="1"/>
  <c r="V210" i="2" s="1"/>
  <c r="W210" i="2" a="1"/>
  <c r="W210" i="2" s="1"/>
  <c r="S210" i="2" a="1"/>
  <c r="S210" i="2" s="1"/>
  <c r="T210" i="2" a="1"/>
  <c r="T210" i="2" s="1"/>
  <c r="R210" i="2" a="1"/>
  <c r="R210" i="2" s="1"/>
  <c r="U210" i="2" a="1"/>
  <c r="U210" i="2" s="1"/>
  <c r="T224" i="2" a="1"/>
  <c r="T224" i="2" s="1"/>
  <c r="O117" i="2" a="1"/>
  <c r="O117" i="2" s="1"/>
  <c r="Q224" i="2" a="1"/>
  <c r="Q224" i="2" s="1"/>
  <c r="R224" i="2" a="1"/>
  <c r="R224" i="2" s="1"/>
  <c r="S224" i="2" a="1"/>
  <c r="S224" i="2" s="1"/>
  <c r="U224" i="2" a="1"/>
  <c r="U224" i="2" s="1"/>
  <c r="W224" i="2" a="1"/>
  <c r="W224" i="2" s="1"/>
  <c r="P224" i="2" a="1"/>
  <c r="P224" i="2" s="1"/>
  <c r="V224" i="2" a="1"/>
  <c r="V224" i="2" s="1"/>
  <c r="R277" i="2" a="1"/>
  <c r="R277" i="2" s="1"/>
  <c r="U277" i="2" a="1"/>
  <c r="U277" i="2" s="1"/>
  <c r="W277" i="2" a="1"/>
  <c r="W277" i="2" s="1"/>
  <c r="O367" i="2" a="1"/>
  <c r="O367" i="2" s="1"/>
  <c r="P277" i="2" a="1"/>
  <c r="P277" i="2" s="1"/>
  <c r="V277" i="2" a="1"/>
  <c r="V277" i="2" s="1"/>
  <c r="Q277" i="2" a="1"/>
  <c r="Q277" i="2" s="1"/>
  <c r="T277" i="2" a="1"/>
  <c r="T277" i="2" s="1"/>
  <c r="S277" i="2" a="1"/>
  <c r="S277" i="2" s="1"/>
  <c r="S245" i="2" a="1"/>
  <c r="S245" i="2" s="1"/>
  <c r="V245" i="2" a="1"/>
  <c r="V245" i="2" s="1"/>
  <c r="P245" i="2" a="1"/>
  <c r="P245" i="2" s="1"/>
  <c r="Q245" i="2" a="1"/>
  <c r="Q245" i="2" s="1"/>
  <c r="R245" i="2" a="1"/>
  <c r="R245" i="2" s="1"/>
  <c r="T245" i="2" a="1"/>
  <c r="T245" i="2" s="1"/>
  <c r="U245" i="2" a="1"/>
  <c r="U245" i="2" s="1"/>
  <c r="O544" i="2" a="1"/>
  <c r="O544" i="2" s="1"/>
  <c r="W245" i="2" a="1"/>
  <c r="W245" i="2" s="1"/>
  <c r="O392" i="2" a="1"/>
  <c r="O392" i="2" s="1"/>
  <c r="P259" i="2" a="1"/>
  <c r="P259" i="2" s="1"/>
  <c r="R259" i="2" a="1"/>
  <c r="R259" i="2" s="1"/>
  <c r="T259" i="2" a="1"/>
  <c r="T259" i="2" s="1"/>
  <c r="U259" i="2" a="1"/>
  <c r="U259" i="2" s="1"/>
  <c r="W259" i="2" a="1"/>
  <c r="W259" i="2" s="1"/>
  <c r="Q259" i="2" a="1"/>
  <c r="Q259" i="2" s="1"/>
  <c r="S259" i="2" a="1"/>
  <c r="S259" i="2" s="1"/>
  <c r="V259" i="2" a="1"/>
  <c r="V259" i="2" s="1"/>
  <c r="R274" i="2" a="1"/>
  <c r="R274" i="2" s="1"/>
  <c r="O317" i="2" a="1"/>
  <c r="O317" i="2" s="1"/>
  <c r="Q274" i="2" a="1"/>
  <c r="Q274" i="2" s="1"/>
  <c r="U274" i="2" a="1"/>
  <c r="U274" i="2" s="1"/>
  <c r="S274" i="2" a="1"/>
  <c r="S274" i="2" s="1"/>
  <c r="T274" i="2" a="1"/>
  <c r="T274" i="2" s="1"/>
  <c r="W274" i="2" a="1"/>
  <c r="W274" i="2" s="1"/>
  <c r="P274" i="2" a="1"/>
  <c r="P274" i="2" s="1"/>
  <c r="V274" i="2" a="1"/>
  <c r="V274" i="2" s="1"/>
  <c r="S399" i="2" a="1"/>
  <c r="S399" i="2" s="1"/>
  <c r="O110" i="2" a="1"/>
  <c r="O110" i="2" s="1"/>
  <c r="R399" i="2" a="1"/>
  <c r="R399" i="2" s="1"/>
  <c r="T399" i="2" a="1"/>
  <c r="T399" i="2" s="1"/>
  <c r="U399" i="2" a="1"/>
  <c r="U399" i="2" s="1"/>
  <c r="V399" i="2" a="1"/>
  <c r="V399" i="2" s="1"/>
  <c r="W399" i="2" a="1"/>
  <c r="W399" i="2" s="1"/>
  <c r="P399" i="2" a="1"/>
  <c r="P399" i="2" s="1"/>
  <c r="Q399" i="2" a="1"/>
  <c r="Q399" i="2" s="1"/>
  <c r="Q418" i="2" a="1"/>
  <c r="Q418" i="2" s="1"/>
  <c r="P418" i="2" a="1"/>
  <c r="P418" i="2" s="1"/>
  <c r="V418" i="2" a="1"/>
  <c r="V418" i="2" s="1"/>
  <c r="S418" i="2" a="1"/>
  <c r="S418" i="2" s="1"/>
  <c r="T418" i="2" a="1"/>
  <c r="T418" i="2" s="1"/>
  <c r="O243" i="2" a="1"/>
  <c r="O243" i="2" s="1"/>
  <c r="U418" i="2" a="1"/>
  <c r="U418" i="2" s="1"/>
  <c r="R418" i="2" a="1"/>
  <c r="R418" i="2" s="1"/>
  <c r="W418" i="2" a="1"/>
  <c r="W418" i="2" s="1"/>
  <c r="V269" i="2" a="1"/>
  <c r="V269" i="2" s="1"/>
  <c r="U269" i="2" a="1"/>
  <c r="U269" i="2" s="1"/>
  <c r="T269" i="2" a="1"/>
  <c r="T269" i="2" s="1"/>
  <c r="O52" i="2" a="1"/>
  <c r="O52" i="2" s="1"/>
  <c r="S269" i="2" a="1"/>
  <c r="S269" i="2" s="1"/>
  <c r="P269" i="2" a="1"/>
  <c r="P269" i="2" s="1"/>
  <c r="R269" i="2" a="1"/>
  <c r="R269" i="2" s="1"/>
  <c r="W269" i="2" a="1"/>
  <c r="W269" i="2" s="1"/>
  <c r="Q269" i="2" a="1"/>
  <c r="Q269" i="2" s="1"/>
  <c r="P318" i="2" a="1"/>
  <c r="P318" i="2" s="1"/>
  <c r="O488" i="2" a="1"/>
  <c r="O488" i="2" s="1"/>
  <c r="S318" i="2" a="1"/>
  <c r="S318" i="2" s="1"/>
  <c r="T318" i="2" a="1"/>
  <c r="T318" i="2" s="1"/>
  <c r="U318" i="2" a="1"/>
  <c r="U318" i="2" s="1"/>
  <c r="Q318" i="2" a="1"/>
  <c r="Q318" i="2" s="1"/>
  <c r="V318" i="2" a="1"/>
  <c r="V318" i="2" s="1"/>
  <c r="W318" i="2" a="1"/>
  <c r="W318" i="2" s="1"/>
  <c r="R318" i="2" a="1"/>
  <c r="R318" i="2" s="1"/>
  <c r="R326" i="2" a="1"/>
  <c r="R326" i="2" s="1"/>
  <c r="O244" i="2" a="1"/>
  <c r="O244" i="2" s="1"/>
  <c r="P326" i="2" a="1"/>
  <c r="P326" i="2" s="1"/>
  <c r="Q326" i="2" a="1"/>
  <c r="Q326" i="2" s="1"/>
  <c r="U326" i="2" a="1"/>
  <c r="U326" i="2" s="1"/>
  <c r="V326" i="2" a="1"/>
  <c r="V326" i="2" s="1"/>
  <c r="W326" i="2" a="1"/>
  <c r="W326" i="2" s="1"/>
  <c r="T326" i="2" a="1"/>
  <c r="T326" i="2" s="1"/>
  <c r="S326" i="2" a="1"/>
  <c r="S326" i="2" s="1"/>
  <c r="O521" i="2" a="1"/>
  <c r="O521" i="2" s="1"/>
  <c r="P313" i="2" a="1"/>
  <c r="P313" i="2" s="1"/>
  <c r="V313" i="2" a="1"/>
  <c r="V313" i="2" s="1"/>
  <c r="Q313" i="2" a="1"/>
  <c r="Q313" i="2" s="1"/>
  <c r="U313" i="2" a="1"/>
  <c r="U313" i="2" s="1"/>
  <c r="W313" i="2" a="1"/>
  <c r="W313" i="2" s="1"/>
  <c r="R313" i="2" a="1"/>
  <c r="R313" i="2" s="1"/>
  <c r="S313" i="2" a="1"/>
  <c r="S313" i="2" s="1"/>
  <c r="T313" i="2" a="1"/>
  <c r="T313" i="2" s="1"/>
  <c r="S255" i="2" a="1"/>
  <c r="S255" i="2" s="1"/>
  <c r="P255" i="2" a="1"/>
  <c r="P255" i="2" s="1"/>
  <c r="Q255" i="2" a="1"/>
  <c r="Q255" i="2" s="1"/>
  <c r="R255" i="2" a="1"/>
  <c r="R255" i="2" s="1"/>
  <c r="V255" i="2" a="1"/>
  <c r="V255" i="2" s="1"/>
  <c r="W255" i="2" a="1"/>
  <c r="W255" i="2" s="1"/>
  <c r="O563" i="2" a="1"/>
  <c r="O563" i="2" s="1"/>
  <c r="U255" i="2" a="1"/>
  <c r="U255" i="2" s="1"/>
  <c r="T255" i="2" a="1"/>
  <c r="T255" i="2" s="1"/>
  <c r="T158" i="2" a="1"/>
  <c r="T158" i="2" s="1"/>
  <c r="S158" i="2" a="1"/>
  <c r="S158" i="2" s="1"/>
  <c r="W158" i="2" a="1"/>
  <c r="W158" i="2" s="1"/>
  <c r="Q158" i="2" a="1"/>
  <c r="Q158" i="2" s="1"/>
  <c r="P158" i="2" a="1"/>
  <c r="P158" i="2" s="1"/>
  <c r="U158" i="2" a="1"/>
  <c r="U158" i="2" s="1"/>
  <c r="O280" i="2" a="1"/>
  <c r="O280" i="2" s="1"/>
  <c r="R158" i="2" a="1"/>
  <c r="R158" i="2" s="1"/>
  <c r="V158" i="2" a="1"/>
  <c r="V158" i="2" s="1"/>
  <c r="R171" i="2" a="1"/>
  <c r="R171" i="2" s="1"/>
  <c r="V171" i="2" a="1"/>
  <c r="V171" i="2" s="1"/>
  <c r="W171" i="2" a="1"/>
  <c r="W171" i="2" s="1"/>
  <c r="P171" i="2" a="1"/>
  <c r="P171" i="2" s="1"/>
  <c r="Q171" i="2" a="1"/>
  <c r="Q171" i="2" s="1"/>
  <c r="U171" i="2" a="1"/>
  <c r="U171" i="2" s="1"/>
  <c r="O301" i="2" a="1"/>
  <c r="O301" i="2" s="1"/>
  <c r="T171" i="2" a="1"/>
  <c r="T171" i="2" s="1"/>
  <c r="S171" i="2" a="1"/>
  <c r="S171" i="2" s="1"/>
  <c r="T256" i="2" a="1"/>
  <c r="T256" i="2" s="1"/>
  <c r="V256" i="2" a="1"/>
  <c r="V256" i="2" s="1"/>
  <c r="S256" i="2" a="1"/>
  <c r="S256" i="2" s="1"/>
  <c r="O501" i="2" a="1"/>
  <c r="O501" i="2" s="1"/>
  <c r="U256" i="2" a="1"/>
  <c r="U256" i="2" s="1"/>
  <c r="R256" i="2" a="1"/>
  <c r="R256" i="2" s="1"/>
  <c r="P256" i="2" a="1"/>
  <c r="P256" i="2" s="1"/>
  <c r="W256" i="2" a="1"/>
  <c r="W256" i="2" s="1"/>
  <c r="Q256" i="2" a="1"/>
  <c r="Q256" i="2" s="1"/>
  <c r="O364" i="2" a="1"/>
  <c r="O364" i="2" s="1"/>
  <c r="V205" i="2" a="1"/>
  <c r="V205" i="2" s="1"/>
  <c r="W205" i="2" a="1"/>
  <c r="W205" i="2" s="1"/>
  <c r="T205" i="2" a="1"/>
  <c r="T205" i="2" s="1"/>
  <c r="S205" i="2" a="1"/>
  <c r="S205" i="2" s="1"/>
  <c r="Q205" i="2" a="1"/>
  <c r="Q205" i="2" s="1"/>
  <c r="U205" i="2" a="1"/>
  <c r="U205" i="2" s="1"/>
  <c r="R205" i="2" a="1"/>
  <c r="R205" i="2" s="1"/>
  <c r="P205" i="2" a="1"/>
  <c r="P205" i="2" s="1"/>
  <c r="R216" i="2" a="1"/>
  <c r="R216" i="2" s="1"/>
  <c r="P216" i="2" a="1"/>
  <c r="P216" i="2" s="1"/>
  <c r="Q216" i="2" a="1"/>
  <c r="Q216" i="2" s="1"/>
  <c r="V216" i="2" a="1"/>
  <c r="V216" i="2" s="1"/>
  <c r="W216" i="2" a="1"/>
  <c r="W216" i="2" s="1"/>
  <c r="T216" i="2" a="1"/>
  <c r="T216" i="2" s="1"/>
  <c r="U216" i="2" a="1"/>
  <c r="U216" i="2" s="1"/>
  <c r="O384" i="2" a="1"/>
  <c r="O384" i="2" s="1"/>
  <c r="S216" i="2" a="1"/>
  <c r="S216" i="2" s="1"/>
  <c r="T263" i="2" a="1"/>
  <c r="T263" i="2" s="1"/>
  <c r="U263" i="2" a="1"/>
  <c r="U263" i="2" s="1"/>
  <c r="W263" i="2" a="1"/>
  <c r="W263" i="2" s="1"/>
  <c r="P263" i="2" a="1"/>
  <c r="P263" i="2" s="1"/>
  <c r="Q263" i="2" a="1"/>
  <c r="Q263" i="2" s="1"/>
  <c r="R263" i="2" a="1"/>
  <c r="R263" i="2" s="1"/>
  <c r="S263" i="2" a="1"/>
  <c r="S263" i="2" s="1"/>
  <c r="V263" i="2" a="1"/>
  <c r="V263" i="2" s="1"/>
  <c r="O372" i="2" a="1"/>
  <c r="O372" i="2" s="1"/>
  <c r="T232" i="2" a="1"/>
  <c r="T232" i="2" s="1"/>
  <c r="S232" i="2" a="1"/>
  <c r="S232" i="2" s="1"/>
  <c r="W232" i="2" a="1"/>
  <c r="W232" i="2" s="1"/>
  <c r="Q232" i="2" a="1"/>
  <c r="Q232" i="2" s="1"/>
  <c r="U232" i="2" a="1"/>
  <c r="U232" i="2" s="1"/>
  <c r="V232" i="2" a="1"/>
  <c r="V232" i="2" s="1"/>
  <c r="P232" i="2" a="1"/>
  <c r="P232" i="2" s="1"/>
  <c r="R232" i="2" a="1"/>
  <c r="R232" i="2" s="1"/>
  <c r="T236" i="2" a="1"/>
  <c r="T236" i="2" s="1"/>
  <c r="O29" i="2" a="1"/>
  <c r="O29" i="2" s="1"/>
  <c r="R236" i="2" a="1"/>
  <c r="R236" i="2" s="1"/>
  <c r="S236" i="2" a="1"/>
  <c r="S236" i="2" s="1"/>
  <c r="U236" i="2" a="1"/>
  <c r="U236" i="2" s="1"/>
  <c r="W236" i="2" a="1"/>
  <c r="W236" i="2" s="1"/>
  <c r="Q236" i="2" a="1"/>
  <c r="Q236" i="2" s="1"/>
  <c r="V236" i="2" a="1"/>
  <c r="V236" i="2" s="1"/>
  <c r="P236" i="2" a="1"/>
  <c r="P236" i="2" s="1"/>
  <c r="R250" i="2" a="1"/>
  <c r="R250" i="2" s="1"/>
  <c r="P250" i="2" a="1"/>
  <c r="P250" i="2" s="1"/>
  <c r="Q250" i="2" a="1"/>
  <c r="Q250" i="2" s="1"/>
  <c r="T250" i="2" a="1"/>
  <c r="T250" i="2" s="1"/>
  <c r="V250" i="2" a="1"/>
  <c r="V250" i="2" s="1"/>
  <c r="W250" i="2" a="1"/>
  <c r="W250" i="2" s="1"/>
  <c r="U250" i="2" a="1"/>
  <c r="U250" i="2" s="1"/>
  <c r="O94" i="2" a="1"/>
  <c r="O94" i="2" s="1"/>
  <c r="S250" i="2" a="1"/>
  <c r="S250" i="2" s="1"/>
  <c r="O329" i="2" a="1"/>
  <c r="O329" i="2" s="1"/>
  <c r="S388" i="2" a="1"/>
  <c r="S388" i="2" s="1"/>
  <c r="T388" i="2" a="1"/>
  <c r="T388" i="2" s="1"/>
  <c r="Q388" i="2" a="1"/>
  <c r="Q388" i="2" s="1"/>
  <c r="V388" i="2" a="1"/>
  <c r="V388" i="2" s="1"/>
  <c r="U388" i="2" a="1"/>
  <c r="U388" i="2" s="1"/>
  <c r="P388" i="2" a="1"/>
  <c r="P388" i="2" s="1"/>
  <c r="R388" i="2" a="1"/>
  <c r="R388" i="2" s="1"/>
  <c r="W388" i="2" a="1"/>
  <c r="W388" i="2" s="1"/>
  <c r="S454" i="2" a="1"/>
  <c r="S454" i="2" s="1"/>
  <c r="O449" i="2" a="1"/>
  <c r="O449" i="2" s="1"/>
  <c r="P454" i="2" a="1"/>
  <c r="P454" i="2" s="1"/>
  <c r="T454" i="2" a="1"/>
  <c r="T454" i="2" s="1"/>
  <c r="U454" i="2" a="1"/>
  <c r="U454" i="2" s="1"/>
  <c r="V454" i="2" a="1"/>
  <c r="V454" i="2" s="1"/>
  <c r="R454" i="2" a="1"/>
  <c r="R454" i="2" s="1"/>
  <c r="W454" i="2" a="1"/>
  <c r="W454" i="2" s="1"/>
  <c r="Q454" i="2" a="1"/>
  <c r="Q454" i="2" s="1"/>
  <c r="O106" i="2" a="1"/>
  <c r="O106" i="2" s="1"/>
  <c r="W370" i="2" a="1"/>
  <c r="W370" i="2" s="1"/>
  <c r="Q370" i="2" a="1"/>
  <c r="Q370" i="2" s="1"/>
  <c r="T370" i="2" a="1"/>
  <c r="T370" i="2" s="1"/>
  <c r="P370" i="2" a="1"/>
  <c r="P370" i="2" s="1"/>
  <c r="V370" i="2" a="1"/>
  <c r="V370" i="2" s="1"/>
  <c r="S370" i="2" a="1"/>
  <c r="S370" i="2" s="1"/>
  <c r="R370" i="2" a="1"/>
  <c r="R370" i="2" s="1"/>
  <c r="U370" i="2" a="1"/>
  <c r="U370" i="2" s="1"/>
  <c r="S442" i="2" a="1"/>
  <c r="S442" i="2" s="1"/>
  <c r="V442" i="2" a="1"/>
  <c r="V442" i="2" s="1"/>
  <c r="O414" i="2" a="1"/>
  <c r="O414" i="2" s="1"/>
  <c r="Q442" i="2" a="1"/>
  <c r="Q442" i="2" s="1"/>
  <c r="R442" i="2" a="1"/>
  <c r="R442" i="2" s="1"/>
  <c r="T442" i="2" a="1"/>
  <c r="T442" i="2" s="1"/>
  <c r="U442" i="2" a="1"/>
  <c r="U442" i="2" s="1"/>
  <c r="W442" i="2" a="1"/>
  <c r="W442" i="2" s="1"/>
  <c r="P442" i="2" a="1"/>
  <c r="P442" i="2" s="1"/>
  <c r="R572" i="2" a="1"/>
  <c r="R572" i="2" s="1"/>
  <c r="O570" i="2" a="1"/>
  <c r="O570" i="2" s="1"/>
  <c r="U572" i="2" a="1"/>
  <c r="U572" i="2" s="1"/>
  <c r="V572" i="2" a="1"/>
  <c r="V572" i="2" s="1"/>
  <c r="P572" i="2" a="1"/>
  <c r="P572" i="2" s="1"/>
  <c r="S572" i="2" a="1"/>
  <c r="S572" i="2" s="1"/>
  <c r="T572" i="2" a="1"/>
  <c r="T572" i="2" s="1"/>
  <c r="W572" i="2" a="1"/>
  <c r="W572" i="2" s="1"/>
  <c r="Q572" i="2" a="1"/>
  <c r="Q572" i="2" s="1"/>
  <c r="P448" i="2" a="1"/>
  <c r="P448" i="2" s="1"/>
  <c r="V448" i="2" a="1"/>
  <c r="V448" i="2" s="1"/>
  <c r="U448" i="2" a="1"/>
  <c r="U448" i="2" s="1"/>
  <c r="S448" i="2" a="1"/>
  <c r="S448" i="2" s="1"/>
  <c r="O204" i="2" a="1"/>
  <c r="O204" i="2" s="1"/>
  <c r="R448" i="2" a="1"/>
  <c r="R448" i="2" s="1"/>
  <c r="W448" i="2" a="1"/>
  <c r="W448" i="2" s="1"/>
  <c r="Q448" i="2" a="1"/>
  <c r="Q448" i="2" s="1"/>
  <c r="T448" i="2" a="1"/>
  <c r="T448" i="2" s="1"/>
  <c r="W282" i="2" a="1"/>
  <c r="W282" i="2" s="1"/>
  <c r="O552" i="2" a="1"/>
  <c r="O552" i="2" s="1"/>
  <c r="P282" i="2" a="1"/>
  <c r="P282" i="2" s="1"/>
  <c r="Q282" i="2" a="1"/>
  <c r="Q282" i="2" s="1"/>
  <c r="V282" i="2" a="1"/>
  <c r="V282" i="2" s="1"/>
  <c r="U282" i="2" a="1"/>
  <c r="U282" i="2" s="1"/>
  <c r="R282" i="2" a="1"/>
  <c r="R282" i="2" s="1"/>
  <c r="S282" i="2" a="1"/>
  <c r="S282" i="2" s="1"/>
  <c r="T282" i="2" a="1"/>
  <c r="T282" i="2" s="1"/>
  <c r="R417" i="2" a="1"/>
  <c r="R417" i="2" s="1"/>
  <c r="U417" i="2" a="1"/>
  <c r="U417" i="2" s="1"/>
  <c r="W417" i="2" a="1"/>
  <c r="W417" i="2" s="1"/>
  <c r="O412" i="2" a="1"/>
  <c r="O412" i="2" s="1"/>
  <c r="Q417" i="2" a="1"/>
  <c r="Q417" i="2" s="1"/>
  <c r="P417" i="2" a="1"/>
  <c r="P417" i="2" s="1"/>
  <c r="V417" i="2" a="1"/>
  <c r="V417" i="2" s="1"/>
  <c r="S417" i="2" a="1"/>
  <c r="S417" i="2" s="1"/>
  <c r="T417" i="2" a="1"/>
  <c r="T417" i="2" s="1"/>
  <c r="R355" i="2" a="1"/>
  <c r="R355" i="2" s="1"/>
  <c r="S355" i="2" a="1"/>
  <c r="S355" i="2" s="1"/>
  <c r="T355" i="2" a="1"/>
  <c r="T355" i="2" s="1"/>
  <c r="U355" i="2" a="1"/>
  <c r="U355" i="2" s="1"/>
  <c r="V355" i="2" a="1"/>
  <c r="V355" i="2" s="1"/>
  <c r="W355" i="2" a="1"/>
  <c r="W355" i="2" s="1"/>
  <c r="O540" i="2" a="1"/>
  <c r="O540" i="2" s="1"/>
  <c r="P355" i="2" a="1"/>
  <c r="P355" i="2" s="1"/>
  <c r="Q355" i="2" a="1"/>
  <c r="Q355" i="2" s="1"/>
  <c r="O210" i="2" a="1"/>
  <c r="O210" i="2" s="1"/>
  <c r="S386" i="2" a="1"/>
  <c r="S386" i="2" s="1"/>
  <c r="Q386" i="2" a="1"/>
  <c r="Q386" i="2" s="1"/>
  <c r="T386" i="2" a="1"/>
  <c r="T386" i="2" s="1"/>
  <c r="R386" i="2" a="1"/>
  <c r="R386" i="2" s="1"/>
  <c r="U386" i="2" a="1"/>
  <c r="U386" i="2" s="1"/>
  <c r="W386" i="2" a="1"/>
  <c r="W386" i="2" s="1"/>
  <c r="P386" i="2" a="1"/>
  <c r="P386" i="2" s="1"/>
  <c r="V386" i="2" a="1"/>
  <c r="V386" i="2" s="1"/>
  <c r="Q434" i="2" a="1"/>
  <c r="Q434" i="2" s="1"/>
  <c r="S434" i="2" a="1"/>
  <c r="S434" i="2" s="1"/>
  <c r="T434" i="2" a="1"/>
  <c r="T434" i="2" s="1"/>
  <c r="U434" i="2" a="1"/>
  <c r="U434" i="2" s="1"/>
  <c r="V434" i="2" a="1"/>
  <c r="V434" i="2" s="1"/>
  <c r="O270" i="2" a="1"/>
  <c r="O270" i="2" s="1"/>
  <c r="P434" i="2" a="1"/>
  <c r="P434" i="2" s="1"/>
  <c r="R434" i="2" a="1"/>
  <c r="R434" i="2" s="1"/>
  <c r="W434" i="2" a="1"/>
  <c r="W434" i="2" s="1"/>
  <c r="T334" i="2" a="1"/>
  <c r="T334" i="2" s="1"/>
  <c r="W334" i="2" a="1"/>
  <c r="W334" i="2" s="1"/>
  <c r="Q334" i="2" a="1"/>
  <c r="Q334" i="2" s="1"/>
  <c r="R334" i="2" a="1"/>
  <c r="R334" i="2" s="1"/>
  <c r="S334" i="2" a="1"/>
  <c r="S334" i="2" s="1"/>
  <c r="U334" i="2" a="1"/>
  <c r="U334" i="2" s="1"/>
  <c r="O259" i="2" a="1"/>
  <c r="O259" i="2" s="1"/>
  <c r="V334" i="2" a="1"/>
  <c r="V334" i="2" s="1"/>
  <c r="P334" i="2" a="1"/>
  <c r="P334" i="2" s="1"/>
  <c r="P330" i="2" a="1"/>
  <c r="P330" i="2" s="1"/>
  <c r="O341" i="2" a="1"/>
  <c r="O341" i="2" s="1"/>
  <c r="S330" i="2" a="1"/>
  <c r="S330" i="2" s="1"/>
  <c r="T330" i="2" a="1"/>
  <c r="T330" i="2" s="1"/>
  <c r="U330" i="2" a="1"/>
  <c r="U330" i="2" s="1"/>
  <c r="V330" i="2" a="1"/>
  <c r="V330" i="2" s="1"/>
  <c r="W330" i="2" a="1"/>
  <c r="W330" i="2" s="1"/>
  <c r="Q330" i="2" a="1"/>
  <c r="Q330" i="2" s="1"/>
  <c r="R330" i="2" a="1"/>
  <c r="R330" i="2" s="1"/>
  <c r="P550" i="2" a="1"/>
  <c r="P550" i="2" s="1"/>
  <c r="W550" i="2" a="1"/>
  <c r="W550" i="2" s="1"/>
  <c r="Q550" i="2" a="1"/>
  <c r="Q550" i="2" s="1"/>
  <c r="T550" i="2" a="1"/>
  <c r="T550" i="2" s="1"/>
  <c r="U550" i="2" a="1"/>
  <c r="U550" i="2" s="1"/>
  <c r="S550" i="2" a="1"/>
  <c r="S550" i="2" s="1"/>
  <c r="O539" i="2" a="1"/>
  <c r="O539" i="2" s="1"/>
  <c r="R550" i="2" a="1"/>
  <c r="R550" i="2" s="1"/>
  <c r="V550" i="2" a="1"/>
  <c r="V550" i="2" s="1"/>
  <c r="S521" i="2" a="1"/>
  <c r="S521" i="2" s="1"/>
  <c r="W521" i="2" a="1"/>
  <c r="W521" i="2" s="1"/>
  <c r="Q521" i="2" a="1"/>
  <c r="Q521" i="2" s="1"/>
  <c r="V521" i="2" a="1"/>
  <c r="V521" i="2" s="1"/>
  <c r="P521" i="2" a="1"/>
  <c r="P521" i="2" s="1"/>
  <c r="U521" i="2" a="1"/>
  <c r="U521" i="2" s="1"/>
  <c r="O503" i="2" a="1"/>
  <c r="O503" i="2" s="1"/>
  <c r="R521" i="2" a="1"/>
  <c r="R521" i="2" s="1"/>
  <c r="T521" i="2" a="1"/>
  <c r="T521" i="2" s="1"/>
  <c r="R565" i="2" a="1"/>
  <c r="R565" i="2" s="1"/>
  <c r="U565" i="2" a="1"/>
  <c r="U565" i="2" s="1"/>
  <c r="V565" i="2" a="1"/>
  <c r="V565" i="2" s="1"/>
  <c r="W565" i="2" a="1"/>
  <c r="W565" i="2" s="1"/>
  <c r="Q565" i="2" a="1"/>
  <c r="Q565" i="2" s="1"/>
  <c r="O564" i="2" a="1"/>
  <c r="O564" i="2" s="1"/>
  <c r="P565" i="2" a="1"/>
  <c r="P565" i="2" s="1"/>
  <c r="T565" i="2" a="1"/>
  <c r="T565" i="2" s="1"/>
  <c r="S565" i="2" a="1"/>
  <c r="S565" i="2" s="1"/>
  <c r="S549" i="2" a="1"/>
  <c r="S549" i="2" s="1"/>
  <c r="Q549" i="2" a="1"/>
  <c r="Q549" i="2" s="1"/>
  <c r="W549" i="2" a="1"/>
  <c r="W549" i="2" s="1"/>
  <c r="V549" i="2" a="1"/>
  <c r="V549" i="2" s="1"/>
  <c r="P549" i="2" a="1"/>
  <c r="P549" i="2" s="1"/>
  <c r="U549" i="2" a="1"/>
  <c r="U549" i="2" s="1"/>
  <c r="O537" i="2" a="1"/>
  <c r="O537" i="2" s="1"/>
  <c r="R549" i="2" a="1"/>
  <c r="R549" i="2" s="1"/>
  <c r="T549" i="2" a="1"/>
  <c r="T549" i="2" s="1"/>
  <c r="O543" i="2" a="1"/>
  <c r="O543" i="2" s="1"/>
  <c r="P552" i="2" a="1"/>
  <c r="P552" i="2" s="1"/>
  <c r="V552" i="2" a="1"/>
  <c r="V552" i="2" s="1"/>
  <c r="S552" i="2" a="1"/>
  <c r="S552" i="2" s="1"/>
  <c r="T552" i="2" a="1"/>
  <c r="T552" i="2" s="1"/>
  <c r="R552" i="2" a="1"/>
  <c r="R552" i="2" s="1"/>
  <c r="W552" i="2" a="1"/>
  <c r="W552" i="2" s="1"/>
  <c r="Q552" i="2" a="1"/>
  <c r="Q552" i="2" s="1"/>
  <c r="U552" i="2" a="1"/>
  <c r="U552" i="2" s="1"/>
  <c r="P569" i="2" a="1"/>
  <c r="P569" i="2" s="1"/>
  <c r="U569" i="2" a="1"/>
  <c r="U569" i="2" s="1"/>
  <c r="S569" i="2" a="1"/>
  <c r="S569" i="2" s="1"/>
  <c r="O166" i="2" a="1"/>
  <c r="O166" i="2" s="1"/>
  <c r="T569" i="2" a="1"/>
  <c r="T569" i="2" s="1"/>
  <c r="R569" i="2" a="1"/>
  <c r="R569" i="2" s="1"/>
  <c r="Q569" i="2" a="1"/>
  <c r="Q569" i="2" s="1"/>
  <c r="V569" i="2" a="1"/>
  <c r="V569" i="2" s="1"/>
  <c r="W569" i="2" a="1"/>
  <c r="W569" i="2" s="1"/>
  <c r="R563" i="2" a="1"/>
  <c r="R563" i="2" s="1"/>
  <c r="Q563" i="2" a="1"/>
  <c r="Q563" i="2" s="1"/>
  <c r="W563" i="2" a="1"/>
  <c r="W563" i="2" s="1"/>
  <c r="P563" i="2" a="1"/>
  <c r="P563" i="2" s="1"/>
  <c r="U563" i="2" a="1"/>
  <c r="U563" i="2" s="1"/>
  <c r="T563" i="2" a="1"/>
  <c r="T563" i="2" s="1"/>
  <c r="O562" i="2" a="1"/>
  <c r="O562" i="2" s="1"/>
  <c r="S563" i="2" a="1"/>
  <c r="S563" i="2" s="1"/>
  <c r="V563" i="2" a="1"/>
  <c r="V563" i="2" s="1"/>
  <c r="T566" i="2" a="1"/>
  <c r="T566" i="2" s="1"/>
  <c r="O565" i="2" a="1"/>
  <c r="O565" i="2" s="1"/>
  <c r="P566" i="2" a="1"/>
  <c r="P566" i="2" s="1"/>
  <c r="U566" i="2" a="1"/>
  <c r="U566" i="2" s="1"/>
  <c r="V566" i="2" a="1"/>
  <c r="V566" i="2" s="1"/>
  <c r="W566" i="2" a="1"/>
  <c r="W566" i="2" s="1"/>
  <c r="Q566" i="2" a="1"/>
  <c r="Q566" i="2" s="1"/>
  <c r="R566" i="2" a="1"/>
  <c r="R566" i="2" s="1"/>
  <c r="S566" i="2" a="1"/>
  <c r="S566" i="2" s="1"/>
  <c r="R546" i="2" a="1"/>
  <c r="R546" i="2" s="1"/>
  <c r="O529" i="2" a="1"/>
  <c r="O529" i="2" s="1"/>
  <c r="P546" i="2" a="1"/>
  <c r="P546" i="2" s="1"/>
  <c r="Q546" i="2" a="1"/>
  <c r="Q546" i="2" s="1"/>
  <c r="U546" i="2" a="1"/>
  <c r="U546" i="2" s="1"/>
  <c r="V546" i="2" a="1"/>
  <c r="V546" i="2" s="1"/>
  <c r="W546" i="2" a="1"/>
  <c r="W546" i="2" s="1"/>
  <c r="S546" i="2" a="1"/>
  <c r="S546" i="2" s="1"/>
  <c r="T546" i="2" a="1"/>
  <c r="T546" i="2" s="1"/>
  <c r="R558" i="2" a="1"/>
  <c r="R558" i="2" s="1"/>
  <c r="O554" i="2" a="1"/>
  <c r="O554" i="2" s="1"/>
  <c r="P558" i="2" a="1"/>
  <c r="P558" i="2" s="1"/>
  <c r="Q558" i="2" a="1"/>
  <c r="Q558" i="2" s="1"/>
  <c r="S558" i="2" a="1"/>
  <c r="S558" i="2" s="1"/>
  <c r="U558" i="2" a="1"/>
  <c r="U558" i="2" s="1"/>
  <c r="V558" i="2" a="1"/>
  <c r="V558" i="2" s="1"/>
  <c r="W558" i="2" a="1"/>
  <c r="W558" i="2" s="1"/>
  <c r="T558" i="2" a="1"/>
  <c r="T558" i="2" s="1"/>
  <c r="O407" i="2" a="1"/>
  <c r="O407" i="2" s="1"/>
  <c r="V446" i="2" a="1"/>
  <c r="V446" i="2" s="1"/>
  <c r="P446" i="2" a="1"/>
  <c r="P446" i="2" s="1"/>
  <c r="W446" i="2" a="1"/>
  <c r="W446" i="2" s="1"/>
  <c r="Q446" i="2" a="1"/>
  <c r="Q446" i="2" s="1"/>
  <c r="R446" i="2" a="1"/>
  <c r="R446" i="2" s="1"/>
  <c r="S446" i="2" a="1"/>
  <c r="S446" i="2" s="1"/>
  <c r="T446" i="2" a="1"/>
  <c r="T446" i="2" s="1"/>
  <c r="U446" i="2" a="1"/>
  <c r="U446" i="2" s="1"/>
  <c r="P507" i="2" a="1"/>
  <c r="P507" i="2" s="1"/>
  <c r="O393" i="2" a="1"/>
  <c r="O393" i="2" s="1"/>
  <c r="Q507" i="2" a="1"/>
  <c r="Q507" i="2" s="1"/>
  <c r="R507" i="2" a="1"/>
  <c r="R507" i="2" s="1"/>
  <c r="S507" i="2" a="1"/>
  <c r="S507" i="2" s="1"/>
  <c r="T507" i="2" a="1"/>
  <c r="T507" i="2" s="1"/>
  <c r="U507" i="2" a="1"/>
  <c r="U507" i="2" s="1"/>
  <c r="W507" i="2" a="1"/>
  <c r="W507" i="2" s="1"/>
  <c r="V507" i="2" a="1"/>
  <c r="V507" i="2" s="1"/>
  <c r="P412" i="2" a="1"/>
  <c r="P412" i="2" s="1"/>
  <c r="S412" i="2" a="1"/>
  <c r="S412" i="2" s="1"/>
  <c r="T412" i="2" a="1"/>
  <c r="T412" i="2" s="1"/>
  <c r="U412" i="2" a="1"/>
  <c r="U412" i="2" s="1"/>
  <c r="O471" i="2" a="1"/>
  <c r="O471" i="2" s="1"/>
  <c r="W412" i="2" a="1"/>
  <c r="W412" i="2" s="1"/>
  <c r="R412" i="2" a="1"/>
  <c r="R412" i="2" s="1"/>
  <c r="Q412" i="2" a="1"/>
  <c r="Q412" i="2" s="1"/>
  <c r="V412" i="2" a="1"/>
  <c r="V412" i="2" s="1"/>
  <c r="R396" i="2" a="1"/>
  <c r="R396" i="2" s="1"/>
  <c r="Q396" i="2" a="1"/>
  <c r="Q396" i="2" s="1"/>
  <c r="U396" i="2" a="1"/>
  <c r="U396" i="2" s="1"/>
  <c r="V396" i="2" a="1"/>
  <c r="V396" i="2" s="1"/>
  <c r="W396" i="2" a="1"/>
  <c r="W396" i="2" s="1"/>
  <c r="O326" i="2" a="1"/>
  <c r="O326" i="2" s="1"/>
  <c r="P396" i="2" a="1"/>
  <c r="P396" i="2" s="1"/>
  <c r="T396" i="2" a="1"/>
  <c r="T396" i="2" s="1"/>
  <c r="S396" i="2" a="1"/>
  <c r="S396" i="2" s="1"/>
  <c r="T353" i="2" a="1"/>
  <c r="T353" i="2" s="1"/>
  <c r="R353" i="2" a="1"/>
  <c r="R353" i="2" s="1"/>
  <c r="S353" i="2" a="1"/>
  <c r="S353" i="2" s="1"/>
  <c r="U353" i="2" a="1"/>
  <c r="U353" i="2" s="1"/>
  <c r="V353" i="2" a="1"/>
  <c r="V353" i="2" s="1"/>
  <c r="W353" i="2" a="1"/>
  <c r="W353" i="2" s="1"/>
  <c r="O466" i="2" a="1"/>
  <c r="O466" i="2" s="1"/>
  <c r="P353" i="2" a="1"/>
  <c r="P353" i="2" s="1"/>
  <c r="Q353" i="2" a="1"/>
  <c r="Q353" i="2" s="1"/>
  <c r="P380" i="2" a="1"/>
  <c r="P380" i="2" s="1"/>
  <c r="V380" i="2" a="1"/>
  <c r="V380" i="2" s="1"/>
  <c r="R380" i="2" a="1"/>
  <c r="R380" i="2" s="1"/>
  <c r="T380" i="2" a="1"/>
  <c r="T380" i="2" s="1"/>
  <c r="Q380" i="2" a="1"/>
  <c r="Q380" i="2" s="1"/>
  <c r="O456" i="2" a="1"/>
  <c r="O456" i="2" s="1"/>
  <c r="U380" i="2" a="1"/>
  <c r="U380" i="2" s="1"/>
  <c r="S380" i="2" a="1"/>
  <c r="S380" i="2" s="1"/>
  <c r="W380" i="2" a="1"/>
  <c r="W380" i="2" s="1"/>
  <c r="R425" i="2" a="1"/>
  <c r="R425" i="2" s="1"/>
  <c r="T425" i="2" a="1"/>
  <c r="T425" i="2" s="1"/>
  <c r="U425" i="2" a="1"/>
  <c r="U425" i="2" s="1"/>
  <c r="W425" i="2" a="1"/>
  <c r="W425" i="2" s="1"/>
  <c r="O553" i="2" a="1"/>
  <c r="O553" i="2" s="1"/>
  <c r="Q425" i="2" a="1"/>
  <c r="Q425" i="2" s="1"/>
  <c r="S425" i="2" a="1"/>
  <c r="S425" i="2" s="1"/>
  <c r="P425" i="2" a="1"/>
  <c r="P425" i="2" s="1"/>
  <c r="V425" i="2" a="1"/>
  <c r="V425" i="2" s="1"/>
  <c r="Q329" i="2" a="1"/>
  <c r="Q329" i="2" s="1"/>
  <c r="S329" i="2" a="1"/>
  <c r="S329" i="2" s="1"/>
  <c r="T329" i="2" a="1"/>
  <c r="T329" i="2" s="1"/>
  <c r="U329" i="2" a="1"/>
  <c r="U329" i="2" s="1"/>
  <c r="V329" i="2" a="1"/>
  <c r="V329" i="2" s="1"/>
  <c r="P329" i="2" a="1"/>
  <c r="P329" i="2" s="1"/>
  <c r="R329" i="2" a="1"/>
  <c r="R329" i="2" s="1"/>
  <c r="W329" i="2" a="1"/>
  <c r="W329" i="2" s="1"/>
  <c r="S320" i="2" a="1"/>
  <c r="S320" i="2" s="1"/>
  <c r="T320" i="2" a="1"/>
  <c r="T320" i="2" s="1"/>
  <c r="U320" i="2" a="1"/>
  <c r="U320" i="2" s="1"/>
  <c r="P320" i="2" a="1"/>
  <c r="P320" i="2" s="1"/>
  <c r="Q320" i="2" a="1"/>
  <c r="Q320" i="2" s="1"/>
  <c r="R320" i="2" a="1"/>
  <c r="R320" i="2" s="1"/>
  <c r="W320" i="2" a="1"/>
  <c r="W320" i="2" s="1"/>
  <c r="V320" i="2" a="1"/>
  <c r="V320" i="2" s="1"/>
  <c r="O556" i="2" a="1"/>
  <c r="O556" i="2" s="1"/>
  <c r="T514" i="2" a="1"/>
  <c r="T514" i="2" s="1"/>
  <c r="P514" i="2" a="1"/>
  <c r="P514" i="2" s="1"/>
  <c r="Q514" i="2" a="1"/>
  <c r="Q514" i="2" s="1"/>
  <c r="U514" i="2" a="1"/>
  <c r="U514" i="2" s="1"/>
  <c r="V514" i="2" a="1"/>
  <c r="V514" i="2" s="1"/>
  <c r="W514" i="2" a="1"/>
  <c r="W514" i="2" s="1"/>
  <c r="O477" i="2" a="1"/>
  <c r="O477" i="2" s="1"/>
  <c r="S514" i="2" a="1"/>
  <c r="S514" i="2" s="1"/>
  <c r="R514" i="2" a="1"/>
  <c r="R514" i="2" s="1"/>
  <c r="R506" i="2" a="1"/>
  <c r="R506" i="2" s="1"/>
  <c r="P506" i="2" a="1"/>
  <c r="P506" i="2" s="1"/>
  <c r="Q506" i="2" a="1"/>
  <c r="Q506" i="2" s="1"/>
  <c r="S506" i="2" a="1"/>
  <c r="S506" i="2" s="1"/>
  <c r="T506" i="2" a="1"/>
  <c r="T506" i="2" s="1"/>
  <c r="U506" i="2" a="1"/>
  <c r="U506" i="2" s="1"/>
  <c r="V506" i="2" a="1"/>
  <c r="V506" i="2" s="1"/>
  <c r="O463" i="2" a="1"/>
  <c r="O463" i="2" s="1"/>
  <c r="W506" i="2" a="1"/>
  <c r="W506" i="2" s="1"/>
  <c r="S544" i="2" a="1"/>
  <c r="S544" i="2" s="1"/>
  <c r="W544" i="2" a="1"/>
  <c r="W544" i="2" s="1"/>
  <c r="P544" i="2" a="1"/>
  <c r="P544" i="2" s="1"/>
  <c r="Q544" i="2" a="1"/>
  <c r="Q544" i="2" s="1"/>
  <c r="V544" i="2" a="1"/>
  <c r="V544" i="2" s="1"/>
  <c r="T544" i="2" a="1"/>
  <c r="T544" i="2" s="1"/>
  <c r="R544" i="2" a="1"/>
  <c r="R544" i="2" s="1"/>
  <c r="U544" i="2" a="1"/>
  <c r="U544" i="2" s="1"/>
  <c r="O440" i="2" a="1"/>
  <c r="O440" i="2" s="1"/>
  <c r="O348" i="2" a="1"/>
  <c r="O348" i="2" s="1"/>
  <c r="W540" i="2" a="1"/>
  <c r="W540" i="2" s="1"/>
  <c r="P540" i="2" a="1"/>
  <c r="P540" i="2" s="1"/>
  <c r="Q540" i="2" a="1"/>
  <c r="Q540" i="2" s="1"/>
  <c r="V540" i="2" a="1"/>
  <c r="V540" i="2" s="1"/>
  <c r="T540" i="2" a="1"/>
  <c r="T540" i="2" s="1"/>
  <c r="S540" i="2" a="1"/>
  <c r="S540" i="2" s="1"/>
  <c r="R540" i="2" a="1"/>
  <c r="R540" i="2" s="1"/>
  <c r="U540" i="2" a="1"/>
  <c r="U540" i="2" s="1"/>
  <c r="Q548" i="2" a="1"/>
  <c r="Q548" i="2" s="1"/>
  <c r="U548" i="2" a="1"/>
  <c r="U548" i="2" s="1"/>
  <c r="O536" i="2" a="1"/>
  <c r="O536" i="2" s="1"/>
  <c r="T548" i="2" a="1"/>
  <c r="T548" i="2" s="1"/>
  <c r="R548" i="2" a="1"/>
  <c r="R548" i="2" s="1"/>
  <c r="V548" i="2" a="1"/>
  <c r="V548" i="2" s="1"/>
  <c r="S548" i="2" a="1"/>
  <c r="S548" i="2" s="1"/>
  <c r="P548" i="2" a="1"/>
  <c r="P548" i="2" s="1"/>
  <c r="W548" i="2" a="1"/>
  <c r="W548" i="2" s="1"/>
  <c r="O551" i="2" a="1"/>
  <c r="O551" i="2" s="1"/>
  <c r="W557" i="2" a="1"/>
  <c r="W557" i="2" s="1"/>
  <c r="P557" i="2" a="1"/>
  <c r="P557" i="2" s="1"/>
  <c r="Q557" i="2" a="1"/>
  <c r="Q557" i="2" s="1"/>
  <c r="S557" i="2" a="1"/>
  <c r="S557" i="2" s="1"/>
  <c r="V557" i="2" a="1"/>
  <c r="V557" i="2" s="1"/>
  <c r="T557" i="2" a="1"/>
  <c r="T557" i="2" s="1"/>
  <c r="U557" i="2" a="1"/>
  <c r="U557" i="2" s="1"/>
  <c r="R557" i="2" a="1"/>
  <c r="R557" i="2" s="1"/>
  <c r="O507" i="2" a="1"/>
  <c r="O507" i="2" s="1"/>
  <c r="T536" i="2" a="1"/>
  <c r="T536" i="2" s="1"/>
  <c r="R536" i="2" a="1"/>
  <c r="R536" i="2" s="1"/>
  <c r="U536" i="2" a="1"/>
  <c r="U536" i="2" s="1"/>
  <c r="S536" i="2" a="1"/>
  <c r="S536" i="2" s="1"/>
  <c r="V536" i="2" a="1"/>
  <c r="V536" i="2" s="1"/>
  <c r="W536" i="2" a="1"/>
  <c r="W536" i="2" s="1"/>
  <c r="Q536" i="2" a="1"/>
  <c r="Q536" i="2" s="1"/>
  <c r="P536" i="2" a="1"/>
  <c r="P536" i="2" s="1"/>
  <c r="P562" i="2" a="1"/>
  <c r="P562" i="2" s="1"/>
  <c r="O161" i="2" a="1"/>
  <c r="O161" i="2" s="1"/>
  <c r="Q562" i="2" a="1"/>
  <c r="Q562" i="2" s="1"/>
  <c r="S562" i="2" a="1"/>
  <c r="S562" i="2" s="1"/>
  <c r="V562" i="2" a="1"/>
  <c r="V562" i="2" s="1"/>
  <c r="T562" i="2" a="1"/>
  <c r="T562" i="2" s="1"/>
  <c r="U562" i="2" a="1"/>
  <c r="U562" i="2" s="1"/>
  <c r="W562" i="2" a="1"/>
  <c r="W562" i="2" s="1"/>
  <c r="R562" i="2" a="1"/>
  <c r="R562" i="2" s="1"/>
  <c r="T542" i="2" a="1"/>
  <c r="T542" i="2" s="1"/>
  <c r="Q542" i="2" a="1"/>
  <c r="Q542" i="2" s="1"/>
  <c r="W542" i="2" a="1"/>
  <c r="W542" i="2" s="1"/>
  <c r="V542" i="2" a="1"/>
  <c r="V542" i="2" s="1"/>
  <c r="P542" i="2" a="1"/>
  <c r="P542" i="2" s="1"/>
  <c r="R542" i="2" a="1"/>
  <c r="R542" i="2" s="1"/>
  <c r="U542" i="2" a="1"/>
  <c r="U542" i="2" s="1"/>
  <c r="O525" i="2" a="1"/>
  <c r="O525" i="2" s="1"/>
  <c r="S542" i="2" a="1"/>
  <c r="S542" i="2" s="1"/>
  <c r="R551" i="2" a="1"/>
  <c r="R551" i="2" s="1"/>
  <c r="P551" i="2" a="1"/>
  <c r="P551" i="2" s="1"/>
  <c r="Q551" i="2" a="1"/>
  <c r="Q551" i="2" s="1"/>
  <c r="V551" i="2" a="1"/>
  <c r="V551" i="2" s="1"/>
  <c r="W551" i="2" a="1"/>
  <c r="W551" i="2" s="1"/>
  <c r="T551" i="2" a="1"/>
  <c r="T551" i="2" s="1"/>
  <c r="S551" i="2" a="1"/>
  <c r="S551" i="2" s="1"/>
  <c r="U551" i="2" a="1"/>
  <c r="U551" i="2" s="1"/>
  <c r="O541" i="2" a="1"/>
  <c r="O541" i="2" s="1"/>
  <c r="P439" i="2" a="1"/>
  <c r="P439" i="2" s="1"/>
  <c r="T439" i="2" a="1"/>
  <c r="T439" i="2" s="1"/>
  <c r="V439" i="2" a="1"/>
  <c r="V439" i="2" s="1"/>
  <c r="S439" i="2" a="1"/>
  <c r="S439" i="2" s="1"/>
  <c r="R439" i="2" a="1"/>
  <c r="R439" i="2" s="1"/>
  <c r="O71" i="2" a="1"/>
  <c r="O71" i="2" s="1"/>
  <c r="W439" i="2" a="1"/>
  <c r="W439" i="2" s="1"/>
  <c r="U439" i="2" a="1"/>
  <c r="U439" i="2" s="1"/>
  <c r="Q439" i="2" a="1"/>
  <c r="Q439" i="2" s="1"/>
  <c r="Q505" i="2" a="1"/>
  <c r="Q505" i="2" s="1"/>
  <c r="O461" i="2" a="1"/>
  <c r="O461" i="2" s="1"/>
  <c r="P505" i="2" a="1"/>
  <c r="P505" i="2" s="1"/>
  <c r="S505" i="2" a="1"/>
  <c r="S505" i="2" s="1"/>
  <c r="T505" i="2" a="1"/>
  <c r="T505" i="2" s="1"/>
  <c r="U505" i="2" a="1"/>
  <c r="U505" i="2" s="1"/>
  <c r="V505" i="2" a="1"/>
  <c r="V505" i="2" s="1"/>
  <c r="R505" i="2" a="1"/>
  <c r="R505" i="2" s="1"/>
  <c r="W505" i="2" a="1"/>
  <c r="W505" i="2" s="1"/>
  <c r="Q405" i="2" a="1"/>
  <c r="Q405" i="2" s="1"/>
  <c r="R405" i="2" a="1"/>
  <c r="R405" i="2" s="1"/>
  <c r="O255" i="2" a="1"/>
  <c r="O255" i="2" s="1"/>
  <c r="U405" i="2" a="1"/>
  <c r="U405" i="2" s="1"/>
  <c r="P405" i="2" a="1"/>
  <c r="P405" i="2" s="1"/>
  <c r="V405" i="2" a="1"/>
  <c r="V405" i="2" s="1"/>
  <c r="S405" i="2" a="1"/>
  <c r="S405" i="2" s="1"/>
  <c r="W405" i="2" a="1"/>
  <c r="W405" i="2" s="1"/>
  <c r="T405" i="2" a="1"/>
  <c r="T405" i="2" s="1"/>
  <c r="T381" i="2" a="1"/>
  <c r="T381" i="2" s="1"/>
  <c r="S381" i="2" a="1"/>
  <c r="S381" i="2" s="1"/>
  <c r="U381" i="2" a="1"/>
  <c r="U381" i="2" s="1"/>
  <c r="V381" i="2" a="1"/>
  <c r="V381" i="2" s="1"/>
  <c r="O402" i="2" a="1"/>
  <c r="O402" i="2" s="1"/>
  <c r="Q381" i="2" a="1"/>
  <c r="Q381" i="2" s="1"/>
  <c r="W381" i="2" a="1"/>
  <c r="W381" i="2" s="1"/>
  <c r="P381" i="2" a="1"/>
  <c r="P381" i="2" s="1"/>
  <c r="R381" i="2" a="1"/>
  <c r="R381" i="2" s="1"/>
  <c r="R309" i="2" a="1"/>
  <c r="R309" i="2" s="1"/>
  <c r="Q309" i="2" a="1"/>
  <c r="Q309" i="2" s="1"/>
  <c r="W309" i="2" a="1"/>
  <c r="W309" i="2" s="1"/>
  <c r="V309" i="2" a="1"/>
  <c r="V309" i="2" s="1"/>
  <c r="S309" i="2" a="1"/>
  <c r="S309" i="2" s="1"/>
  <c r="P309" i="2" a="1"/>
  <c r="P309" i="2" s="1"/>
  <c r="U309" i="2" a="1"/>
  <c r="U309" i="2" s="1"/>
  <c r="O240" i="2" a="1"/>
  <c r="O240" i="2" s="1"/>
  <c r="T309" i="2" a="1"/>
  <c r="T309" i="2" s="1"/>
  <c r="R379" i="2" a="1"/>
  <c r="R379" i="2" s="1"/>
  <c r="S379" i="2" a="1"/>
  <c r="S379" i="2" s="1"/>
  <c r="T379" i="2" a="1"/>
  <c r="T379" i="2" s="1"/>
  <c r="U379" i="2" a="1"/>
  <c r="U379" i="2" s="1"/>
  <c r="V379" i="2" a="1"/>
  <c r="V379" i="2" s="1"/>
  <c r="W379" i="2" a="1"/>
  <c r="W379" i="2" s="1"/>
  <c r="O41" i="2" a="1"/>
  <c r="O41" i="2" s="1"/>
  <c r="P379" i="2" a="1"/>
  <c r="P379" i="2" s="1"/>
  <c r="Q379" i="2" a="1"/>
  <c r="Q379" i="2" s="1"/>
  <c r="S421" i="2" a="1"/>
  <c r="S421" i="2" s="1"/>
  <c r="T421" i="2" a="1"/>
  <c r="T421" i="2" s="1"/>
  <c r="U421" i="2" a="1"/>
  <c r="U421" i="2" s="1"/>
  <c r="V421" i="2" a="1"/>
  <c r="V421" i="2" s="1"/>
  <c r="W421" i="2" a="1"/>
  <c r="W421" i="2" s="1"/>
  <c r="O368" i="2" a="1"/>
  <c r="O368" i="2" s="1"/>
  <c r="P421" i="2" a="1"/>
  <c r="P421" i="2" s="1"/>
  <c r="Q421" i="2" a="1"/>
  <c r="Q421" i="2" s="1"/>
  <c r="R421" i="2" a="1"/>
  <c r="R421" i="2" s="1"/>
  <c r="S324" i="2" a="1"/>
  <c r="S324" i="2" s="1"/>
  <c r="P324" i="2" a="1"/>
  <c r="P324" i="2" s="1"/>
  <c r="Q324" i="2" a="1"/>
  <c r="Q324" i="2" s="1"/>
  <c r="R324" i="2" a="1"/>
  <c r="R324" i="2" s="1"/>
  <c r="V324" i="2" a="1"/>
  <c r="V324" i="2" s="1"/>
  <c r="W324" i="2" a="1"/>
  <c r="W324" i="2" s="1"/>
  <c r="O371" i="2" a="1"/>
  <c r="O371" i="2" s="1"/>
  <c r="T324" i="2" a="1"/>
  <c r="T324" i="2" s="1"/>
  <c r="U324" i="2" a="1"/>
  <c r="U324" i="2" s="1"/>
  <c r="Q305" i="2" a="1"/>
  <c r="Q305" i="2" s="1"/>
  <c r="W305" i="2" a="1"/>
  <c r="W305" i="2" s="1"/>
  <c r="O249" i="2" a="1"/>
  <c r="O249" i="2" s="1"/>
  <c r="U305" i="2" a="1"/>
  <c r="U305" i="2" s="1"/>
  <c r="P305" i="2" a="1"/>
  <c r="P305" i="2" s="1"/>
  <c r="R305" i="2" a="1"/>
  <c r="R305" i="2" s="1"/>
  <c r="V305" i="2" a="1"/>
  <c r="V305" i="2" s="1"/>
  <c r="S305" i="2" a="1"/>
  <c r="S305" i="2" s="1"/>
  <c r="T305" i="2" a="1"/>
  <c r="T305" i="2" s="1"/>
  <c r="T397" i="2" a="1"/>
  <c r="T397" i="2" s="1"/>
  <c r="U397" i="2" a="1"/>
  <c r="U397" i="2" s="1"/>
  <c r="V397" i="2" a="1"/>
  <c r="V397" i="2" s="1"/>
  <c r="W397" i="2" a="1"/>
  <c r="W397" i="2" s="1"/>
  <c r="O226" i="2" a="1"/>
  <c r="O226" i="2" s="1"/>
  <c r="P397" i="2" a="1"/>
  <c r="P397" i="2" s="1"/>
  <c r="Q397" i="2" a="1"/>
  <c r="Q397" i="2" s="1"/>
  <c r="R397" i="2" a="1"/>
  <c r="R397" i="2" s="1"/>
  <c r="S397" i="2" a="1"/>
  <c r="S397" i="2" s="1"/>
  <c r="O233" i="2" a="1"/>
  <c r="O233" i="2" s="1"/>
  <c r="V414" i="2" a="1"/>
  <c r="V414" i="2" s="1"/>
  <c r="W414" i="2" a="1"/>
  <c r="W414" i="2" s="1"/>
  <c r="P414" i="2" a="1"/>
  <c r="P414" i="2" s="1"/>
  <c r="Q414" i="2" a="1"/>
  <c r="Q414" i="2" s="1"/>
  <c r="R414" i="2" a="1"/>
  <c r="R414" i="2" s="1"/>
  <c r="T414" i="2" a="1"/>
  <c r="T414" i="2" s="1"/>
  <c r="S414" i="2" a="1"/>
  <c r="S414" i="2" s="1"/>
  <c r="U414" i="2" a="1"/>
  <c r="U414" i="2" s="1"/>
  <c r="S443" i="2" a="1"/>
  <c r="S443" i="2" s="1"/>
  <c r="Q443" i="2" a="1"/>
  <c r="Q443" i="2" s="1"/>
  <c r="R443" i="2" a="1"/>
  <c r="R443" i="2" s="1"/>
  <c r="V443" i="2" a="1"/>
  <c r="V443" i="2" s="1"/>
  <c r="O574" i="2" a="1"/>
  <c r="O574" i="2" s="1"/>
  <c r="P443" i="2" a="1"/>
  <c r="P443" i="2" s="1"/>
  <c r="T443" i="2" a="1"/>
  <c r="T443" i="2" s="1"/>
  <c r="U443" i="2" a="1"/>
  <c r="U443" i="2" s="1"/>
  <c r="W443" i="2" a="1"/>
  <c r="W443" i="2" s="1"/>
  <c r="R316" i="2" a="1"/>
  <c r="R316" i="2" s="1"/>
  <c r="Q316" i="2" a="1"/>
  <c r="Q316" i="2" s="1"/>
  <c r="P316" i="2" a="1"/>
  <c r="P316" i="2" s="1"/>
  <c r="O535" i="2" a="1"/>
  <c r="O535" i="2" s="1"/>
  <c r="T316" i="2" a="1"/>
  <c r="T316" i="2" s="1"/>
  <c r="U316" i="2" a="1"/>
  <c r="U316" i="2" s="1"/>
  <c r="V316" i="2" a="1"/>
  <c r="V316" i="2" s="1"/>
  <c r="W316" i="2" a="1"/>
  <c r="W316" i="2" s="1"/>
  <c r="S316" i="2" a="1"/>
  <c r="S316" i="2" s="1"/>
  <c r="P298" i="2" a="1"/>
  <c r="P298" i="2" s="1"/>
  <c r="Q298" i="2" a="1"/>
  <c r="Q298" i="2" s="1"/>
  <c r="V298" i="2" a="1"/>
  <c r="V298" i="2" s="1"/>
  <c r="W298" i="2" a="1"/>
  <c r="W298" i="2" s="1"/>
  <c r="O483" i="2" a="1"/>
  <c r="O483" i="2" s="1"/>
  <c r="R298" i="2" a="1"/>
  <c r="R298" i="2" s="1"/>
  <c r="S298" i="2" a="1"/>
  <c r="S298" i="2" s="1"/>
  <c r="T298" i="2" a="1"/>
  <c r="T298" i="2" s="1"/>
  <c r="U298" i="2" a="1"/>
  <c r="U298" i="2" s="1"/>
  <c r="Q307" i="2" a="1"/>
  <c r="Q307" i="2" s="1"/>
  <c r="V307" i="2" a="1"/>
  <c r="V307" i="2" s="1"/>
  <c r="P307" i="2" a="1"/>
  <c r="P307" i="2" s="1"/>
  <c r="W307" i="2" a="1"/>
  <c r="W307" i="2" s="1"/>
  <c r="T307" i="2" a="1"/>
  <c r="T307" i="2" s="1"/>
  <c r="O504" i="2" a="1"/>
  <c r="O504" i="2" s="1"/>
  <c r="U307" i="2" a="1"/>
  <c r="U307" i="2" s="1"/>
  <c r="R307" i="2" a="1"/>
  <c r="R307" i="2" s="1"/>
  <c r="S307" i="2" a="1"/>
  <c r="S307" i="2" s="1"/>
  <c r="P254" i="2" a="1"/>
  <c r="P254" i="2" s="1"/>
  <c r="Q254" i="2" a="1"/>
  <c r="Q254" i="2" s="1"/>
  <c r="R254" i="2" a="1"/>
  <c r="R254" i="2" s="1"/>
  <c r="T254" i="2" a="1"/>
  <c r="T254" i="2" s="1"/>
  <c r="U254" i="2" a="1"/>
  <c r="U254" i="2" s="1"/>
  <c r="W254" i="2" a="1"/>
  <c r="W254" i="2" s="1"/>
  <c r="V254" i="2" a="1"/>
  <c r="V254" i="2" s="1"/>
  <c r="S254" i="2" a="1"/>
  <c r="S254" i="2" s="1"/>
  <c r="P275" i="2" a="1"/>
  <c r="P275" i="2" s="1"/>
  <c r="Q275" i="2" a="1"/>
  <c r="Q275" i="2" s="1"/>
  <c r="R275" i="2" a="1"/>
  <c r="R275" i="2" s="1"/>
  <c r="V275" i="2" a="1"/>
  <c r="V275" i="2" s="1"/>
  <c r="W275" i="2" a="1"/>
  <c r="W275" i="2" s="1"/>
  <c r="O195" i="2" a="1"/>
  <c r="O195" i="2" s="1"/>
  <c r="S275" i="2" a="1"/>
  <c r="S275" i="2" s="1"/>
  <c r="T275" i="2" a="1"/>
  <c r="T275" i="2" s="1"/>
  <c r="U275" i="2" a="1"/>
  <c r="U275" i="2" s="1"/>
  <c r="R163" i="2" a="1"/>
  <c r="R163" i="2" s="1"/>
  <c r="Q163" i="2" a="1"/>
  <c r="Q163" i="2" s="1"/>
  <c r="T163" i="2" a="1"/>
  <c r="T163" i="2" s="1"/>
  <c r="V163" i="2" a="1"/>
  <c r="V163" i="2" s="1"/>
  <c r="W163" i="2" a="1"/>
  <c r="W163" i="2" s="1"/>
  <c r="O285" i="2" a="1"/>
  <c r="O285" i="2" s="1"/>
  <c r="P163" i="2" a="1"/>
  <c r="P163" i="2" s="1"/>
  <c r="U163" i="2" a="1"/>
  <c r="U163" i="2" s="1"/>
  <c r="S163" i="2" a="1"/>
  <c r="S163" i="2" s="1"/>
  <c r="U252" i="2" a="1"/>
  <c r="U252" i="2" s="1"/>
  <c r="V252" i="2" a="1"/>
  <c r="V252" i="2" s="1"/>
  <c r="T252" i="2" a="1"/>
  <c r="T252" i="2" s="1"/>
  <c r="W252" i="2" a="1"/>
  <c r="W252" i="2" s="1"/>
  <c r="O316" i="2" a="1"/>
  <c r="O316" i="2" s="1"/>
  <c r="P252" i="2" a="1"/>
  <c r="P252" i="2" s="1"/>
  <c r="S252" i="2" a="1"/>
  <c r="S252" i="2" s="1"/>
  <c r="R252" i="2" a="1"/>
  <c r="R252" i="2" s="1"/>
  <c r="Q252" i="2" a="1"/>
  <c r="Q252" i="2" s="1"/>
  <c r="R198" i="2" a="1"/>
  <c r="R198" i="2" s="1"/>
  <c r="O328" i="2" a="1"/>
  <c r="O328" i="2" s="1"/>
  <c r="Q198" i="2" a="1"/>
  <c r="Q198" i="2" s="1"/>
  <c r="U198" i="2" a="1"/>
  <c r="U198" i="2" s="1"/>
  <c r="W198" i="2" a="1"/>
  <c r="W198" i="2" s="1"/>
  <c r="P198" i="2" a="1"/>
  <c r="P198" i="2" s="1"/>
  <c r="T198" i="2" a="1"/>
  <c r="T198" i="2" s="1"/>
  <c r="V198" i="2" a="1"/>
  <c r="V198" i="2" s="1"/>
  <c r="S198" i="2" a="1"/>
  <c r="S198" i="2" s="1"/>
  <c r="R204" i="2" a="1"/>
  <c r="R204" i="2" s="1"/>
  <c r="T204" i="2" a="1"/>
  <c r="T204" i="2" s="1"/>
  <c r="O365" i="2" a="1"/>
  <c r="O365" i="2" s="1"/>
  <c r="U204" i="2" a="1"/>
  <c r="U204" i="2" s="1"/>
  <c r="W204" i="2" a="1"/>
  <c r="W204" i="2" s="1"/>
  <c r="P204" i="2" a="1"/>
  <c r="P204" i="2" s="1"/>
  <c r="V204" i="2" a="1"/>
  <c r="V204" i="2" s="1"/>
  <c r="Q204" i="2" a="1"/>
  <c r="Q204" i="2" s="1"/>
  <c r="S204" i="2" a="1"/>
  <c r="S204" i="2" s="1"/>
  <c r="S248" i="2" a="1"/>
  <c r="S248" i="2" s="1"/>
  <c r="O559" i="2" a="1"/>
  <c r="O559" i="2" s="1"/>
  <c r="Q248" i="2" a="1"/>
  <c r="Q248" i="2" s="1"/>
  <c r="R248" i="2" a="1"/>
  <c r="R248" i="2" s="1"/>
  <c r="U248" i="2" a="1"/>
  <c r="U248" i="2" s="1"/>
  <c r="W248" i="2" a="1"/>
  <c r="W248" i="2" s="1"/>
  <c r="V248" i="2" a="1"/>
  <c r="V248" i="2" s="1"/>
  <c r="P248" i="2" a="1"/>
  <c r="P248" i="2" s="1"/>
  <c r="T248" i="2" a="1"/>
  <c r="T248" i="2" s="1"/>
  <c r="T229" i="2" a="1"/>
  <c r="T229" i="2" s="1"/>
  <c r="S229" i="2" a="1"/>
  <c r="S229" i="2" s="1"/>
  <c r="W229" i="2" a="1"/>
  <c r="W229" i="2" s="1"/>
  <c r="Q229" i="2" a="1"/>
  <c r="Q229" i="2" s="1"/>
  <c r="R229" i="2" a="1"/>
  <c r="R229" i="2" s="1"/>
  <c r="V229" i="2" a="1"/>
  <c r="V229" i="2" s="1"/>
  <c r="P229" i="2" a="1"/>
  <c r="P229" i="2" s="1"/>
  <c r="U229" i="2" a="1"/>
  <c r="U229" i="2" s="1"/>
  <c r="O202" i="2" a="1"/>
  <c r="O202" i="2" s="1"/>
  <c r="R231" i="2" a="1"/>
  <c r="R231" i="2" s="1"/>
  <c r="W231" i="2" a="1"/>
  <c r="W231" i="2" s="1"/>
  <c r="S231" i="2" a="1"/>
  <c r="S231" i="2" s="1"/>
  <c r="Q231" i="2" a="1"/>
  <c r="Q231" i="2" s="1"/>
  <c r="V231" i="2" a="1"/>
  <c r="V231" i="2" s="1"/>
  <c r="P231" i="2" a="1"/>
  <c r="P231" i="2" s="1"/>
  <c r="U231" i="2" a="1"/>
  <c r="U231" i="2" s="1"/>
  <c r="O519" i="2" a="1"/>
  <c r="O519" i="2" s="1"/>
  <c r="T231" i="2" a="1"/>
  <c r="T231" i="2" s="1"/>
  <c r="U225" i="2" a="1"/>
  <c r="U225" i="2" s="1"/>
  <c r="P225" i="2" a="1"/>
  <c r="P225" i="2" s="1"/>
  <c r="O65" i="2" a="1"/>
  <c r="O65" i="2" s="1"/>
  <c r="V225" i="2" a="1"/>
  <c r="V225" i="2" s="1"/>
  <c r="Q225" i="2" a="1"/>
  <c r="Q225" i="2" s="1"/>
  <c r="W225" i="2" a="1"/>
  <c r="W225" i="2" s="1"/>
  <c r="R225" i="2" a="1"/>
  <c r="R225" i="2" s="1"/>
  <c r="S225" i="2" a="1"/>
  <c r="S225" i="2" s="1"/>
  <c r="T225" i="2" a="1"/>
  <c r="T225" i="2" s="1"/>
  <c r="T395" i="2" a="1"/>
  <c r="T395" i="2" s="1"/>
  <c r="P395" i="2" a="1"/>
  <c r="P395" i="2" s="1"/>
  <c r="Q395" i="2" a="1"/>
  <c r="Q395" i="2" s="1"/>
  <c r="V395" i="2" a="1"/>
  <c r="V395" i="2" s="1"/>
  <c r="W395" i="2" a="1"/>
  <c r="W395" i="2" s="1"/>
  <c r="U395" i="2" a="1"/>
  <c r="U395" i="2" s="1"/>
  <c r="O100" i="2" a="1"/>
  <c r="O100" i="2" s="1"/>
  <c r="S395" i="2" a="1"/>
  <c r="S395" i="2" s="1"/>
  <c r="R395" i="2" a="1"/>
  <c r="R395" i="2" s="1"/>
  <c r="T409" i="2" a="1"/>
  <c r="T409" i="2" s="1"/>
  <c r="U409" i="2" a="1"/>
  <c r="U409" i="2" s="1"/>
  <c r="V409" i="2" a="1"/>
  <c r="V409" i="2" s="1"/>
  <c r="W409" i="2" a="1"/>
  <c r="W409" i="2" s="1"/>
  <c r="O383" i="2" a="1"/>
  <c r="O383" i="2" s="1"/>
  <c r="P409" i="2" a="1"/>
  <c r="P409" i="2" s="1"/>
  <c r="Q409" i="2" a="1"/>
  <c r="Q409" i="2" s="1"/>
  <c r="R409" i="2" a="1"/>
  <c r="R409" i="2" s="1"/>
  <c r="S409" i="2" a="1"/>
  <c r="S409" i="2" s="1"/>
  <c r="T440" i="2" a="1"/>
  <c r="T440" i="2" s="1"/>
  <c r="R440" i="2" a="1"/>
  <c r="R440" i="2" s="1"/>
  <c r="U440" i="2" a="1"/>
  <c r="U440" i="2" s="1"/>
  <c r="W440" i="2" a="1"/>
  <c r="W440" i="2" s="1"/>
  <c r="P440" i="2" a="1"/>
  <c r="P440" i="2" s="1"/>
  <c r="S440" i="2" a="1"/>
  <c r="S440" i="2" s="1"/>
  <c r="V440" i="2" a="1"/>
  <c r="V440" i="2" s="1"/>
  <c r="O517" i="2" a="1"/>
  <c r="O517" i="2" s="1"/>
  <c r="Q440" i="2" a="1"/>
  <c r="Q440" i="2" s="1"/>
  <c r="S311" i="2" a="1"/>
  <c r="S311" i="2" s="1"/>
  <c r="T311" i="2" a="1"/>
  <c r="T311" i="2" s="1"/>
  <c r="O418" i="2" a="1"/>
  <c r="O418" i="2" s="1"/>
  <c r="U311" i="2" a="1"/>
  <c r="U311" i="2" s="1"/>
  <c r="V311" i="2" a="1"/>
  <c r="V311" i="2" s="1"/>
  <c r="Q311" i="2" a="1"/>
  <c r="Q311" i="2" s="1"/>
  <c r="W311" i="2" a="1"/>
  <c r="W311" i="2" s="1"/>
  <c r="R311" i="2" a="1"/>
  <c r="R311" i="2" s="1"/>
  <c r="P311" i="2" a="1"/>
  <c r="P311" i="2" s="1"/>
  <c r="W268" i="2" a="1"/>
  <c r="W268" i="2" s="1"/>
  <c r="P268" i="2" a="1"/>
  <c r="P268" i="2" s="1"/>
  <c r="Q268" i="2" a="1"/>
  <c r="Q268" i="2" s="1"/>
  <c r="R268" i="2" a="1"/>
  <c r="R268" i="2" s="1"/>
  <c r="V268" i="2" a="1"/>
  <c r="V268" i="2" s="1"/>
  <c r="U268" i="2" a="1"/>
  <c r="U268" i="2" s="1"/>
  <c r="S268" i="2" a="1"/>
  <c r="S268" i="2" s="1"/>
  <c r="O421" i="2" a="1"/>
  <c r="O421" i="2" s="1"/>
  <c r="T268" i="2" a="1"/>
  <c r="T268" i="2" s="1"/>
  <c r="O224" i="2" a="1"/>
  <c r="O224" i="2" s="1"/>
  <c r="Q299" i="2" a="1"/>
  <c r="Q299" i="2" s="1"/>
  <c r="U299" i="2" a="1"/>
  <c r="U299" i="2" s="1"/>
  <c r="P299" i="2" a="1"/>
  <c r="P299" i="2" s="1"/>
  <c r="V299" i="2" a="1"/>
  <c r="V299" i="2" s="1"/>
  <c r="R299" i="2" a="1"/>
  <c r="R299" i="2" s="1"/>
  <c r="T299" i="2" a="1"/>
  <c r="T299" i="2" s="1"/>
  <c r="S299" i="2" a="1"/>
  <c r="S299" i="2" s="1"/>
  <c r="W299" i="2" a="1"/>
  <c r="W299" i="2" s="1"/>
  <c r="R253" i="2" a="1"/>
  <c r="R253" i="2" s="1"/>
  <c r="P253" i="2" a="1"/>
  <c r="P253" i="2" s="1"/>
  <c r="Q253" i="2" a="1"/>
  <c r="Q253" i="2" s="1"/>
  <c r="S253" i="2" a="1"/>
  <c r="S253" i="2" s="1"/>
  <c r="T253" i="2" a="1"/>
  <c r="T253" i="2" s="1"/>
  <c r="U253" i="2" a="1"/>
  <c r="U253" i="2" s="1"/>
  <c r="V253" i="2" a="1"/>
  <c r="V253" i="2" s="1"/>
  <c r="W253" i="2" a="1"/>
  <c r="W253" i="2" s="1"/>
  <c r="O131" i="2" a="1"/>
  <c r="O131" i="2" s="1"/>
  <c r="V267" i="2" a="1"/>
  <c r="V267" i="2" s="1"/>
  <c r="R267" i="2" a="1"/>
  <c r="R267" i="2" s="1"/>
  <c r="S267" i="2" a="1"/>
  <c r="S267" i="2" s="1"/>
  <c r="T267" i="2" a="1"/>
  <c r="T267" i="2" s="1"/>
  <c r="P267" i="2" a="1"/>
  <c r="P267" i="2" s="1"/>
  <c r="U267" i="2" a="1"/>
  <c r="U267" i="2" s="1"/>
  <c r="O257" i="2" a="1"/>
  <c r="O257" i="2" s="1"/>
  <c r="Q267" i="2" a="1"/>
  <c r="Q267" i="2" s="1"/>
  <c r="W267" i="2" a="1"/>
  <c r="W267" i="2" s="1"/>
  <c r="O454" i="2" a="1"/>
  <c r="O454" i="2" s="1"/>
  <c r="U306" i="2" a="1"/>
  <c r="U306" i="2" s="1"/>
  <c r="W306" i="2" a="1"/>
  <c r="W306" i="2" s="1"/>
  <c r="Q306" i="2" a="1"/>
  <c r="Q306" i="2" s="1"/>
  <c r="P306" i="2" a="1"/>
  <c r="P306" i="2" s="1"/>
  <c r="R306" i="2" a="1"/>
  <c r="R306" i="2" s="1"/>
  <c r="S306" i="2" a="1"/>
  <c r="S306" i="2" s="1"/>
  <c r="T306" i="2" a="1"/>
  <c r="T306" i="2" s="1"/>
  <c r="V306" i="2" a="1"/>
  <c r="V306" i="2" s="1"/>
  <c r="O120" i="2" a="1"/>
  <c r="O120" i="2" s="1"/>
  <c r="T239" i="2" a="1"/>
  <c r="T239" i="2" s="1"/>
  <c r="R239" i="2" a="1"/>
  <c r="R239" i="2" s="1"/>
  <c r="W239" i="2" a="1"/>
  <c r="W239" i="2" s="1"/>
  <c r="Q239" i="2" a="1"/>
  <c r="Q239" i="2" s="1"/>
  <c r="V239" i="2" a="1"/>
  <c r="V239" i="2" s="1"/>
  <c r="P239" i="2" a="1"/>
  <c r="P239" i="2" s="1"/>
  <c r="S239" i="2" a="1"/>
  <c r="S239" i="2" s="1"/>
  <c r="U239" i="2" a="1"/>
  <c r="U239" i="2" s="1"/>
  <c r="P190" i="2" a="1"/>
  <c r="P190" i="2" s="1"/>
  <c r="O334" i="2" a="1"/>
  <c r="O334" i="2" s="1"/>
  <c r="U190" i="2" a="1"/>
  <c r="U190" i="2" s="1"/>
  <c r="T190" i="2" a="1"/>
  <c r="T190" i="2" s="1"/>
  <c r="W190" i="2" a="1"/>
  <c r="W190" i="2" s="1"/>
  <c r="Q190" i="2" a="1"/>
  <c r="Q190" i="2" s="1"/>
  <c r="R190" i="2" a="1"/>
  <c r="R190" i="2" s="1"/>
  <c r="S190" i="2" a="1"/>
  <c r="S190" i="2" s="1"/>
  <c r="V190" i="2" a="1"/>
  <c r="V190" i="2" s="1"/>
  <c r="T203" i="2" a="1"/>
  <c r="T203" i="2" s="1"/>
  <c r="U203" i="2" a="1"/>
  <c r="U203" i="2" s="1"/>
  <c r="W203" i="2" a="1"/>
  <c r="W203" i="2" s="1"/>
  <c r="O358" i="2" a="1"/>
  <c r="O358" i="2" s="1"/>
  <c r="P203" i="2" a="1"/>
  <c r="P203" i="2" s="1"/>
  <c r="Q203" i="2" a="1"/>
  <c r="Q203" i="2" s="1"/>
  <c r="R203" i="2" a="1"/>
  <c r="R203" i="2" s="1"/>
  <c r="S203" i="2" a="1"/>
  <c r="S203" i="2" s="1"/>
  <c r="V203" i="2" a="1"/>
  <c r="V203" i="2" s="1"/>
  <c r="T246" i="2" a="1"/>
  <c r="T246" i="2" s="1"/>
  <c r="P246" i="2" a="1"/>
  <c r="P246" i="2" s="1"/>
  <c r="R246" i="2" a="1"/>
  <c r="R246" i="2" s="1"/>
  <c r="S246" i="2" a="1"/>
  <c r="S246" i="2" s="1"/>
  <c r="V246" i="2" a="1"/>
  <c r="V246" i="2" s="1"/>
  <c r="U246" i="2" a="1"/>
  <c r="U246" i="2" s="1"/>
  <c r="O69" i="2" a="1"/>
  <c r="O69" i="2" s="1"/>
  <c r="W246" i="2" a="1"/>
  <c r="W246" i="2" s="1"/>
  <c r="Q246" i="2" a="1"/>
  <c r="Q246" i="2" s="1"/>
  <c r="Q188" i="2" a="1"/>
  <c r="Q188" i="2" s="1"/>
  <c r="T188" i="2" a="1"/>
  <c r="T188" i="2" s="1"/>
  <c r="V188" i="2" a="1"/>
  <c r="V188" i="2" s="1"/>
  <c r="P188" i="2" a="1"/>
  <c r="P188" i="2" s="1"/>
  <c r="W188" i="2" a="1"/>
  <c r="W188" i="2" s="1"/>
  <c r="U188" i="2" a="1"/>
  <c r="U188" i="2" s="1"/>
  <c r="O324" i="2" a="1"/>
  <c r="O324" i="2" s="1"/>
  <c r="R188" i="2" a="1"/>
  <c r="R188" i="2" s="1"/>
  <c r="S188" i="2" a="1"/>
  <c r="S188" i="2" s="1"/>
  <c r="S226" i="2" a="1"/>
  <c r="S226" i="2" s="1"/>
  <c r="P226" i="2" a="1"/>
  <c r="P226" i="2" s="1"/>
  <c r="R226" i="2" a="1"/>
  <c r="R226" i="2" s="1"/>
  <c r="T226" i="2" a="1"/>
  <c r="T226" i="2" s="1"/>
  <c r="V226" i="2" a="1"/>
  <c r="V226" i="2" s="1"/>
  <c r="W226" i="2" a="1"/>
  <c r="W226" i="2" s="1"/>
  <c r="Q226" i="2" a="1"/>
  <c r="Q226" i="2" s="1"/>
  <c r="U226" i="2" a="1"/>
  <c r="U226" i="2" s="1"/>
  <c r="O102" i="2" a="1"/>
  <c r="O102" i="2" s="1"/>
  <c r="Q223" i="2" a="1"/>
  <c r="Q223" i="2" s="1"/>
  <c r="P223" i="2" a="1"/>
  <c r="P223" i="2" s="1"/>
  <c r="V223" i="2" a="1"/>
  <c r="V223" i="2" s="1"/>
  <c r="S223" i="2" a="1"/>
  <c r="S223" i="2" s="1"/>
  <c r="R223" i="2" a="1"/>
  <c r="R223" i="2" s="1"/>
  <c r="W223" i="2" a="1"/>
  <c r="W223" i="2" s="1"/>
  <c r="U223" i="2" a="1"/>
  <c r="U223" i="2" s="1"/>
  <c r="O288" i="2" a="1"/>
  <c r="O288" i="2" s="1"/>
  <c r="T223" i="2" a="1"/>
  <c r="T223" i="2" s="1"/>
  <c r="O512" i="2" a="1"/>
  <c r="O512" i="2" s="1"/>
  <c r="P382" i="2" a="1"/>
  <c r="P382" i="2" s="1"/>
  <c r="Q382" i="2" a="1"/>
  <c r="Q382" i="2" s="1"/>
  <c r="S382" i="2" a="1"/>
  <c r="S382" i="2" s="1"/>
  <c r="V382" i="2" a="1"/>
  <c r="V382" i="2" s="1"/>
  <c r="W382" i="2" a="1"/>
  <c r="W382" i="2" s="1"/>
  <c r="U382" i="2" a="1"/>
  <c r="U382" i="2" s="1"/>
  <c r="T382" i="2" a="1"/>
  <c r="T382" i="2" s="1"/>
  <c r="R382" i="2" a="1"/>
  <c r="R382" i="2" s="1"/>
  <c r="T377" i="2" a="1"/>
  <c r="T377" i="2" s="1"/>
  <c r="R377" i="2" a="1"/>
  <c r="R377" i="2" s="1"/>
  <c r="S377" i="2" a="1"/>
  <c r="S377" i="2" s="1"/>
  <c r="P377" i="2" a="1"/>
  <c r="P377" i="2" s="1"/>
  <c r="Q377" i="2" a="1"/>
  <c r="Q377" i="2" s="1"/>
  <c r="W377" i="2" a="1"/>
  <c r="W377" i="2" s="1"/>
  <c r="U377" i="2" a="1"/>
  <c r="U377" i="2" s="1"/>
  <c r="O331" i="2" a="1"/>
  <c r="O331" i="2" s="1"/>
  <c r="V377" i="2" a="1"/>
  <c r="V377" i="2" s="1"/>
  <c r="S430" i="2" a="1"/>
  <c r="S430" i="2" s="1"/>
  <c r="O175" i="2" a="1"/>
  <c r="O175" i="2" s="1"/>
  <c r="P430" i="2" a="1"/>
  <c r="P430" i="2" s="1"/>
  <c r="U430" i="2" a="1"/>
  <c r="U430" i="2" s="1"/>
  <c r="V430" i="2" a="1"/>
  <c r="V430" i="2" s="1"/>
  <c r="W430" i="2" a="1"/>
  <c r="W430" i="2" s="1"/>
  <c r="Q430" i="2" a="1"/>
  <c r="Q430" i="2" s="1"/>
  <c r="R430" i="2" a="1"/>
  <c r="R430" i="2" s="1"/>
  <c r="T430" i="2" a="1"/>
  <c r="T430" i="2" s="1"/>
  <c r="V302" i="2" a="1"/>
  <c r="V302" i="2" s="1"/>
  <c r="W302" i="2" a="1"/>
  <c r="W302" i="2" s="1"/>
  <c r="R302" i="2" a="1"/>
  <c r="R302" i="2" s="1"/>
  <c r="S302" i="2" a="1"/>
  <c r="S302" i="2" s="1"/>
  <c r="U302" i="2" a="1"/>
  <c r="U302" i="2" s="1"/>
  <c r="O344" i="2" a="1"/>
  <c r="O344" i="2" s="1"/>
  <c r="P302" i="2" a="1"/>
  <c r="P302" i="2" s="1"/>
  <c r="Q302" i="2" a="1"/>
  <c r="Q302" i="2" s="1"/>
  <c r="T302" i="2" a="1"/>
  <c r="T302" i="2" s="1"/>
  <c r="P406" i="2" a="1"/>
  <c r="P406" i="2" s="1"/>
  <c r="R406" i="2" a="1"/>
  <c r="R406" i="2" s="1"/>
  <c r="S406" i="2" a="1"/>
  <c r="S406" i="2" s="1"/>
  <c r="W406" i="2" a="1"/>
  <c r="W406" i="2" s="1"/>
  <c r="T406" i="2" a="1"/>
  <c r="T406" i="2" s="1"/>
  <c r="O482" i="2" a="1"/>
  <c r="O482" i="2" s="1"/>
  <c r="U406" i="2" a="1"/>
  <c r="U406" i="2" s="1"/>
  <c r="Q406" i="2" a="1"/>
  <c r="Q406" i="2" s="1"/>
  <c r="V406" i="2" a="1"/>
  <c r="V406" i="2" s="1"/>
  <c r="W293" i="2" a="1"/>
  <c r="W293" i="2" s="1"/>
  <c r="Q293" i="2" a="1"/>
  <c r="Q293" i="2" s="1"/>
  <c r="T293" i="2" a="1"/>
  <c r="T293" i="2" s="1"/>
  <c r="O430" i="2" a="1"/>
  <c r="O430" i="2" s="1"/>
  <c r="U293" i="2" a="1"/>
  <c r="U293" i="2" s="1"/>
  <c r="P293" i="2" a="1"/>
  <c r="P293" i="2" s="1"/>
  <c r="R293" i="2" a="1"/>
  <c r="R293" i="2" s="1"/>
  <c r="V293" i="2" a="1"/>
  <c r="V293" i="2" s="1"/>
  <c r="S293" i="2" a="1"/>
  <c r="S293" i="2" s="1"/>
  <c r="P249" i="2" a="1"/>
  <c r="P249" i="2" s="1"/>
  <c r="T249" i="2" a="1"/>
  <c r="T249" i="2" s="1"/>
  <c r="U249" i="2" a="1"/>
  <c r="U249" i="2" s="1"/>
  <c r="O410" i="2" a="1"/>
  <c r="O410" i="2" s="1"/>
  <c r="W249" i="2" a="1"/>
  <c r="W249" i="2" s="1"/>
  <c r="R249" i="2" a="1"/>
  <c r="R249" i="2" s="1"/>
  <c r="Q249" i="2" a="1"/>
  <c r="Q249" i="2" s="1"/>
  <c r="S249" i="2" a="1"/>
  <c r="S249" i="2" s="1"/>
  <c r="V249" i="2" a="1"/>
  <c r="V249" i="2" s="1"/>
  <c r="T244" i="2" a="1"/>
  <c r="T244" i="2" s="1"/>
  <c r="W244" i="2" a="1"/>
  <c r="W244" i="2" s="1"/>
  <c r="Q244" i="2" a="1"/>
  <c r="Q244" i="2" s="1"/>
  <c r="S244" i="2" a="1"/>
  <c r="S244" i="2" s="1"/>
  <c r="P244" i="2" a="1"/>
  <c r="P244" i="2" s="1"/>
  <c r="V244" i="2" a="1"/>
  <c r="V244" i="2" s="1"/>
  <c r="R244" i="2" a="1"/>
  <c r="R244" i="2" s="1"/>
  <c r="U244" i="2" a="1"/>
  <c r="U244" i="2" s="1"/>
  <c r="Q292" i="2" a="1"/>
  <c r="Q292" i="2" s="1"/>
  <c r="P292" i="2" a="1"/>
  <c r="P292" i="2" s="1"/>
  <c r="W292" i="2" a="1"/>
  <c r="W292" i="2" s="1"/>
  <c r="T292" i="2" a="1"/>
  <c r="T292" i="2" s="1"/>
  <c r="S292" i="2" a="1"/>
  <c r="S292" i="2" s="1"/>
  <c r="O231" i="2" a="1"/>
  <c r="O231" i="2" s="1"/>
  <c r="V292" i="2" a="1"/>
  <c r="V292" i="2" s="1"/>
  <c r="U292" i="2" a="1"/>
  <c r="U292" i="2" s="1"/>
  <c r="R292" i="2" a="1"/>
  <c r="R292" i="2" s="1"/>
  <c r="Q230" i="2" a="1"/>
  <c r="Q230" i="2" s="1"/>
  <c r="V230" i="2" a="1"/>
  <c r="V230" i="2" s="1"/>
  <c r="O116" i="2" a="1"/>
  <c r="O116" i="2" s="1"/>
  <c r="P230" i="2" a="1"/>
  <c r="P230" i="2" s="1"/>
  <c r="T230" i="2" a="1"/>
  <c r="T230" i="2" s="1"/>
  <c r="U230" i="2" a="1"/>
  <c r="U230" i="2" s="1"/>
  <c r="R230" i="2" a="1"/>
  <c r="R230" i="2" s="1"/>
  <c r="W230" i="2" a="1"/>
  <c r="W230" i="2" s="1"/>
  <c r="S230" i="2" a="1"/>
  <c r="S230" i="2" s="1"/>
  <c r="R189" i="2" a="1"/>
  <c r="R189" i="2" s="1"/>
  <c r="S189" i="2" a="1"/>
  <c r="S189" i="2" s="1"/>
  <c r="T189" i="2" a="1"/>
  <c r="T189" i="2" s="1"/>
  <c r="U189" i="2" a="1"/>
  <c r="U189" i="2" s="1"/>
  <c r="W189" i="2" a="1"/>
  <c r="W189" i="2" s="1"/>
  <c r="O332" i="2" a="1"/>
  <c r="O332" i="2" s="1"/>
  <c r="P189" i="2" a="1"/>
  <c r="P189" i="2" s="1"/>
  <c r="Q189" i="2" a="1"/>
  <c r="Q189" i="2" s="1"/>
  <c r="V189" i="2" a="1"/>
  <c r="V189" i="2" s="1"/>
  <c r="O347" i="2" a="1"/>
  <c r="O347" i="2" s="1"/>
  <c r="Q197" i="2" a="1"/>
  <c r="Q197" i="2" s="1"/>
  <c r="W197" i="2" a="1"/>
  <c r="W197" i="2" s="1"/>
  <c r="U197" i="2" a="1"/>
  <c r="U197" i="2" s="1"/>
  <c r="R197" i="2" a="1"/>
  <c r="R197" i="2" s="1"/>
  <c r="P197" i="2" a="1"/>
  <c r="P197" i="2" s="1"/>
  <c r="S197" i="2" a="1"/>
  <c r="S197" i="2" s="1"/>
  <c r="T197" i="2" a="1"/>
  <c r="T197" i="2" s="1"/>
  <c r="V197" i="2" a="1"/>
  <c r="V197" i="2" s="1"/>
  <c r="T241" i="2" a="1"/>
  <c r="T241" i="2" s="1"/>
  <c r="Q241" i="2" a="1"/>
  <c r="Q241" i="2" s="1"/>
  <c r="S241" i="2" a="1"/>
  <c r="S241" i="2" s="1"/>
  <c r="W241" i="2" a="1"/>
  <c r="W241" i="2" s="1"/>
  <c r="V241" i="2" a="1"/>
  <c r="V241" i="2" s="1"/>
  <c r="P241" i="2" a="1"/>
  <c r="P241" i="2" s="1"/>
  <c r="U241" i="2" a="1"/>
  <c r="U241" i="2" s="1"/>
  <c r="O432" i="2" a="1"/>
  <c r="O432" i="2" s="1"/>
  <c r="R241" i="2" a="1"/>
  <c r="R241" i="2" s="1"/>
  <c r="R177" i="2" a="1"/>
  <c r="R177" i="2" s="1"/>
  <c r="W177" i="2" a="1"/>
  <c r="W177" i="2" s="1"/>
  <c r="P177" i="2" a="1"/>
  <c r="P177" i="2" s="1"/>
  <c r="Q177" i="2" a="1"/>
  <c r="Q177" i="2" s="1"/>
  <c r="S177" i="2" a="1"/>
  <c r="S177" i="2" s="1"/>
  <c r="T177" i="2" a="1"/>
  <c r="T177" i="2" s="1"/>
  <c r="U177" i="2" a="1"/>
  <c r="U177" i="2" s="1"/>
  <c r="V177" i="2" a="1"/>
  <c r="V177" i="2" s="1"/>
  <c r="O309" i="2" a="1"/>
  <c r="O309" i="2" s="1"/>
  <c r="T212" i="2" a="1"/>
  <c r="T212" i="2" s="1"/>
  <c r="O376" i="2" a="1"/>
  <c r="O376" i="2" s="1"/>
  <c r="R212" i="2" a="1"/>
  <c r="R212" i="2" s="1"/>
  <c r="S212" i="2" a="1"/>
  <c r="S212" i="2" s="1"/>
  <c r="U212" i="2" a="1"/>
  <c r="U212" i="2" s="1"/>
  <c r="W212" i="2" a="1"/>
  <c r="W212" i="2" s="1"/>
  <c r="Q212" i="2" a="1"/>
  <c r="Q212" i="2" s="1"/>
  <c r="V212" i="2" a="1"/>
  <c r="V212" i="2" s="1"/>
  <c r="P212" i="2" a="1"/>
  <c r="P212" i="2" s="1"/>
  <c r="P220" i="2" a="1"/>
  <c r="P220" i="2" s="1"/>
  <c r="O390" i="2" a="1"/>
  <c r="O390" i="2" s="1"/>
  <c r="T220" i="2" a="1"/>
  <c r="T220" i="2" s="1"/>
  <c r="U220" i="2" a="1"/>
  <c r="U220" i="2" s="1"/>
  <c r="R220" i="2" a="1"/>
  <c r="R220" i="2" s="1"/>
  <c r="S220" i="2" a="1"/>
  <c r="S220" i="2" s="1"/>
  <c r="W220" i="2" a="1"/>
  <c r="W220" i="2" s="1"/>
  <c r="Q220" i="2" a="1"/>
  <c r="Q220" i="2" s="1"/>
  <c r="V220" i="2" a="1"/>
  <c r="V220" i="2" s="1"/>
  <c r="S373" i="2" a="1"/>
  <c r="S373" i="2" s="1"/>
  <c r="R373" i="2" a="1"/>
  <c r="R373" i="2" s="1"/>
  <c r="U373" i="2" a="1"/>
  <c r="U373" i="2" s="1"/>
  <c r="T373" i="2" a="1"/>
  <c r="T373" i="2" s="1"/>
  <c r="W373" i="2" a="1"/>
  <c r="W373" i="2" s="1"/>
  <c r="Q373" i="2" a="1"/>
  <c r="Q373" i="2" s="1"/>
  <c r="O401" i="2" a="1"/>
  <c r="O401" i="2" s="1"/>
  <c r="P373" i="2" a="1"/>
  <c r="P373" i="2" s="1"/>
  <c r="V373" i="2" a="1"/>
  <c r="V373" i="2" s="1"/>
  <c r="S369" i="2" a="1"/>
  <c r="S369" i="2" s="1"/>
  <c r="O83" i="2" a="1"/>
  <c r="O83" i="2" s="1"/>
  <c r="Q369" i="2" a="1"/>
  <c r="Q369" i="2" s="1"/>
  <c r="R369" i="2" a="1"/>
  <c r="R369" i="2" s="1"/>
  <c r="T369" i="2" a="1"/>
  <c r="T369" i="2" s="1"/>
  <c r="U369" i="2" a="1"/>
  <c r="U369" i="2" s="1"/>
  <c r="V369" i="2" a="1"/>
  <c r="V369" i="2" s="1"/>
  <c r="W369" i="2" a="1"/>
  <c r="W369" i="2" s="1"/>
  <c r="P369" i="2" a="1"/>
  <c r="P369" i="2" s="1"/>
  <c r="R389" i="2" a="1"/>
  <c r="R389" i="2" s="1"/>
  <c r="Q389" i="2" a="1"/>
  <c r="Q389" i="2" s="1"/>
  <c r="S389" i="2" a="1"/>
  <c r="S389" i="2" s="1"/>
  <c r="T389" i="2" a="1"/>
  <c r="T389" i="2" s="1"/>
  <c r="W389" i="2" a="1"/>
  <c r="W389" i="2" s="1"/>
  <c r="V389" i="2" a="1"/>
  <c r="V389" i="2" s="1"/>
  <c r="O361" i="2" a="1"/>
  <c r="O361" i="2" s="1"/>
  <c r="P389" i="2" a="1"/>
  <c r="P389" i="2" s="1"/>
  <c r="U389" i="2" a="1"/>
  <c r="U389" i="2" s="1"/>
  <c r="R291" i="2" a="1"/>
  <c r="R291" i="2" s="1"/>
  <c r="T291" i="2" a="1"/>
  <c r="T291" i="2" s="1"/>
  <c r="O538" i="2" a="1"/>
  <c r="O538" i="2" s="1"/>
  <c r="U291" i="2" a="1"/>
  <c r="U291" i="2" s="1"/>
  <c r="P291" i="2" a="1"/>
  <c r="P291" i="2" s="1"/>
  <c r="V291" i="2" a="1"/>
  <c r="V291" i="2" s="1"/>
  <c r="S291" i="2" a="1"/>
  <c r="S291" i="2" s="1"/>
  <c r="Q291" i="2" a="1"/>
  <c r="Q291" i="2" s="1"/>
  <c r="W291" i="2" a="1"/>
  <c r="W291" i="2" s="1"/>
  <c r="P384" i="2" a="1"/>
  <c r="P384" i="2" s="1"/>
  <c r="O403" i="2" a="1"/>
  <c r="O403" i="2" s="1"/>
  <c r="R384" i="2" a="1"/>
  <c r="R384" i="2" s="1"/>
  <c r="U384" i="2" a="1"/>
  <c r="U384" i="2" s="1"/>
  <c r="V384" i="2" a="1"/>
  <c r="V384" i="2" s="1"/>
  <c r="S384" i="2" a="1"/>
  <c r="S384" i="2" s="1"/>
  <c r="Q384" i="2" a="1"/>
  <c r="Q384" i="2" s="1"/>
  <c r="W384" i="2" a="1"/>
  <c r="W384" i="2" s="1"/>
  <c r="T384" i="2" a="1"/>
  <c r="T384" i="2" s="1"/>
  <c r="T279" i="2" a="1"/>
  <c r="T279" i="2" s="1"/>
  <c r="O323" i="2" a="1"/>
  <c r="O323" i="2" s="1"/>
  <c r="P279" i="2" a="1"/>
  <c r="P279" i="2" s="1"/>
  <c r="Q279" i="2" a="1"/>
  <c r="Q279" i="2" s="1"/>
  <c r="U279" i="2" a="1"/>
  <c r="U279" i="2" s="1"/>
  <c r="W279" i="2" a="1"/>
  <c r="W279" i="2" s="1"/>
  <c r="R279" i="2" a="1"/>
  <c r="R279" i="2" s="1"/>
  <c r="S279" i="2" a="1"/>
  <c r="S279" i="2" s="1"/>
  <c r="V279" i="2" a="1"/>
  <c r="V279" i="2" s="1"/>
  <c r="Q235" i="2" a="1"/>
  <c r="Q235" i="2" s="1"/>
  <c r="V235" i="2" a="1"/>
  <c r="V235" i="2" s="1"/>
  <c r="P235" i="2" a="1"/>
  <c r="P235" i="2" s="1"/>
  <c r="O30" i="2" a="1"/>
  <c r="O30" i="2" s="1"/>
  <c r="T235" i="2" a="1"/>
  <c r="T235" i="2" s="1"/>
  <c r="S235" i="2" a="1"/>
  <c r="S235" i="2" s="1"/>
  <c r="U235" i="2" a="1"/>
  <c r="U235" i="2" s="1"/>
  <c r="R235" i="2" a="1"/>
  <c r="R235" i="2" s="1"/>
  <c r="W235" i="2" a="1"/>
  <c r="W235" i="2" s="1"/>
  <c r="Q242" i="2" a="1"/>
  <c r="Q242" i="2" s="1"/>
  <c r="P242" i="2" a="1"/>
  <c r="P242" i="2" s="1"/>
  <c r="T242" i="2" a="1"/>
  <c r="T242" i="2" s="1"/>
  <c r="U242" i="2" a="1"/>
  <c r="U242" i="2" s="1"/>
  <c r="V242" i="2" a="1"/>
  <c r="V242" i="2" s="1"/>
  <c r="O220" i="2" a="1"/>
  <c r="O220" i="2" s="1"/>
  <c r="W242" i="2" a="1"/>
  <c r="W242" i="2" s="1"/>
  <c r="R242" i="2" a="1"/>
  <c r="R242" i="2" s="1"/>
  <c r="S242" i="2" a="1"/>
  <c r="S242" i="2" s="1"/>
  <c r="O511" i="2" a="1"/>
  <c r="O511" i="2" s="1"/>
  <c r="S281" i="2" a="1"/>
  <c r="S281" i="2" s="1"/>
  <c r="T281" i="2" a="1"/>
  <c r="T281" i="2" s="1"/>
  <c r="U281" i="2" a="1"/>
  <c r="U281" i="2" s="1"/>
  <c r="P281" i="2" a="1"/>
  <c r="P281" i="2" s="1"/>
  <c r="R281" i="2" a="1"/>
  <c r="R281" i="2" s="1"/>
  <c r="Q281" i="2" a="1"/>
  <c r="Q281" i="2" s="1"/>
  <c r="V281" i="2" a="1"/>
  <c r="V281" i="2" s="1"/>
  <c r="W281" i="2" a="1"/>
  <c r="W281" i="2" s="1"/>
  <c r="O394" i="2" a="1"/>
  <c r="O394" i="2" s="1"/>
  <c r="P222" i="2" a="1"/>
  <c r="P222" i="2" s="1"/>
  <c r="S222" i="2" a="1"/>
  <c r="S222" i="2" s="1"/>
  <c r="T222" i="2" a="1"/>
  <c r="T222" i="2" s="1"/>
  <c r="V222" i="2" a="1"/>
  <c r="V222" i="2" s="1"/>
  <c r="W222" i="2" a="1"/>
  <c r="W222" i="2" s="1"/>
  <c r="Q222" i="2" a="1"/>
  <c r="Q222" i="2" s="1"/>
  <c r="R222" i="2" a="1"/>
  <c r="R222" i="2" s="1"/>
  <c r="U222" i="2" a="1"/>
  <c r="U222" i="2" s="1"/>
  <c r="P187" i="2" a="1"/>
  <c r="P187" i="2" s="1"/>
  <c r="W187" i="2" a="1"/>
  <c r="W187" i="2" s="1"/>
  <c r="O139" i="2" a="1"/>
  <c r="O139" i="2" s="1"/>
  <c r="Q187" i="2" a="1"/>
  <c r="Q187" i="2" s="1"/>
  <c r="T187" i="2" a="1"/>
  <c r="T187" i="2" s="1"/>
  <c r="U187" i="2" a="1"/>
  <c r="U187" i="2" s="1"/>
  <c r="R187" i="2" a="1"/>
  <c r="R187" i="2" s="1"/>
  <c r="V187" i="2" a="1"/>
  <c r="V187" i="2" s="1"/>
  <c r="S187" i="2" a="1"/>
  <c r="S187" i="2" s="1"/>
  <c r="R195" i="2" a="1"/>
  <c r="R195" i="2" s="1"/>
  <c r="P195" i="2" a="1"/>
  <c r="P195" i="2" s="1"/>
  <c r="Q195" i="2" a="1"/>
  <c r="Q195" i="2" s="1"/>
  <c r="V195" i="2" a="1"/>
  <c r="V195" i="2" s="1"/>
  <c r="W195" i="2" a="1"/>
  <c r="W195" i="2" s="1"/>
  <c r="U195" i="2" a="1"/>
  <c r="U195" i="2" s="1"/>
  <c r="O343" i="2" a="1"/>
  <c r="O343" i="2" s="1"/>
  <c r="S195" i="2" a="1"/>
  <c r="S195" i="2" s="1"/>
  <c r="T195" i="2" a="1"/>
  <c r="T195" i="2" s="1"/>
  <c r="T221" i="2" a="1"/>
  <c r="T221" i="2" s="1"/>
  <c r="U221" i="2" a="1"/>
  <c r="U221" i="2" s="1"/>
  <c r="O391" i="2" a="1"/>
  <c r="O391" i="2" s="1"/>
  <c r="W221" i="2" a="1"/>
  <c r="W221" i="2" s="1"/>
  <c r="P221" i="2" a="1"/>
  <c r="P221" i="2" s="1"/>
  <c r="Q221" i="2" a="1"/>
  <c r="Q221" i="2" s="1"/>
  <c r="R221" i="2" a="1"/>
  <c r="R221" i="2" s="1"/>
  <c r="S221" i="2" a="1"/>
  <c r="S221" i="2" s="1"/>
  <c r="V221" i="2" a="1"/>
  <c r="V221" i="2" s="1"/>
  <c r="S172" i="2" a="1"/>
  <c r="S172" i="2" s="1"/>
  <c r="R172" i="2" a="1"/>
  <c r="R172" i="2" s="1"/>
  <c r="V172" i="2" a="1"/>
  <c r="V172" i="2" s="1"/>
  <c r="P172" i="2" a="1"/>
  <c r="P172" i="2" s="1"/>
  <c r="U172" i="2" a="1"/>
  <c r="U172" i="2" s="1"/>
  <c r="W172" i="2" a="1"/>
  <c r="W172" i="2" s="1"/>
  <c r="T172" i="2" a="1"/>
  <c r="T172" i="2" s="1"/>
  <c r="Q172" i="2" a="1"/>
  <c r="Q172" i="2" s="1"/>
  <c r="O300" i="2" a="1"/>
  <c r="O300" i="2" s="1"/>
  <c r="T194" i="2" a="1"/>
  <c r="T194" i="2" s="1"/>
  <c r="Q194" i="2" a="1"/>
  <c r="Q194" i="2" s="1"/>
  <c r="W194" i="2" a="1"/>
  <c r="W194" i="2" s="1"/>
  <c r="S194" i="2" a="1"/>
  <c r="S194" i="2" s="1"/>
  <c r="R194" i="2" a="1"/>
  <c r="R194" i="2" s="1"/>
  <c r="O342" i="2" a="1"/>
  <c r="O342" i="2" s="1"/>
  <c r="V194" i="2" a="1"/>
  <c r="V194" i="2" s="1"/>
  <c r="P194" i="2" a="1"/>
  <c r="P194" i="2" s="1"/>
  <c r="U194" i="2" a="1"/>
  <c r="U194" i="2" s="1"/>
  <c r="W211" i="2" a="1"/>
  <c r="W211" i="2" s="1"/>
  <c r="O375" i="2" a="1"/>
  <c r="O375" i="2" s="1"/>
  <c r="P211" i="2" a="1"/>
  <c r="P211" i="2" s="1"/>
  <c r="R211" i="2" a="1"/>
  <c r="R211" i="2" s="1"/>
  <c r="S211" i="2" a="1"/>
  <c r="S211" i="2" s="1"/>
  <c r="T211" i="2" a="1"/>
  <c r="T211" i="2" s="1"/>
  <c r="U211" i="2" a="1"/>
  <c r="U211" i="2" s="1"/>
  <c r="V211" i="2" a="1"/>
  <c r="V211" i="2" s="1"/>
  <c r="Q211" i="2" a="1"/>
  <c r="Q211" i="2" s="1"/>
  <c r="O467" i="2" a="1"/>
  <c r="O467" i="2" s="1"/>
  <c r="P383" i="2" a="1"/>
  <c r="P383" i="2" s="1"/>
  <c r="Q383" i="2" a="1"/>
  <c r="Q383" i="2" s="1"/>
  <c r="R383" i="2" a="1"/>
  <c r="R383" i="2" s="1"/>
  <c r="S383" i="2" a="1"/>
  <c r="S383" i="2" s="1"/>
  <c r="T383" i="2" a="1"/>
  <c r="T383" i="2" s="1"/>
  <c r="U383" i="2" a="1"/>
  <c r="U383" i="2" s="1"/>
  <c r="V383" i="2" a="1"/>
  <c r="V383" i="2" s="1"/>
  <c r="W383" i="2" a="1"/>
  <c r="W383" i="2" s="1"/>
  <c r="O310" i="2" a="1"/>
  <c r="O310" i="2" s="1"/>
  <c r="S462" i="2" a="1"/>
  <c r="S462" i="2" s="1"/>
  <c r="Q462" i="2" a="1"/>
  <c r="Q462" i="2" s="1"/>
  <c r="V462" i="2" a="1"/>
  <c r="V462" i="2" s="1"/>
  <c r="P462" i="2" a="1"/>
  <c r="P462" i="2" s="1"/>
  <c r="T462" i="2" a="1"/>
  <c r="T462" i="2" s="1"/>
  <c r="U462" i="2" a="1"/>
  <c r="U462" i="2" s="1"/>
  <c r="R462" i="2" a="1"/>
  <c r="R462" i="2" s="1"/>
  <c r="W462" i="2" a="1"/>
  <c r="W462" i="2" s="1"/>
  <c r="R357" i="2" a="1"/>
  <c r="R357" i="2" s="1"/>
  <c r="T357" i="2" a="1"/>
  <c r="T357" i="2" s="1"/>
  <c r="U357" i="2" a="1"/>
  <c r="U357" i="2" s="1"/>
  <c r="V357" i="2" a="1"/>
  <c r="V357" i="2" s="1"/>
  <c r="W357" i="2" a="1"/>
  <c r="W357" i="2" s="1"/>
  <c r="O260" i="2" a="1"/>
  <c r="O260" i="2" s="1"/>
  <c r="P357" i="2" a="1"/>
  <c r="P357" i="2" s="1"/>
  <c r="Q357" i="2" a="1"/>
  <c r="Q357" i="2" s="1"/>
  <c r="S357" i="2" a="1"/>
  <c r="S357" i="2" s="1"/>
  <c r="S411" i="2" a="1"/>
  <c r="S411" i="2" s="1"/>
  <c r="O436" i="2" a="1"/>
  <c r="O436" i="2" s="1"/>
  <c r="R411" i="2" a="1"/>
  <c r="R411" i="2" s="1"/>
  <c r="T411" i="2" a="1"/>
  <c r="T411" i="2" s="1"/>
  <c r="U411" i="2" a="1"/>
  <c r="U411" i="2" s="1"/>
  <c r="V411" i="2" a="1"/>
  <c r="V411" i="2" s="1"/>
  <c r="W411" i="2" a="1"/>
  <c r="W411" i="2" s="1"/>
  <c r="P411" i="2" a="1"/>
  <c r="P411" i="2" s="1"/>
  <c r="Q411" i="2" a="1"/>
  <c r="Q411" i="2" s="1"/>
  <c r="P555" i="2" a="1"/>
  <c r="P555" i="2" s="1"/>
  <c r="T555" i="2" a="1"/>
  <c r="T555" i="2" s="1"/>
  <c r="U555" i="2" a="1"/>
  <c r="U555" i="2" s="1"/>
  <c r="R555" i="2" a="1"/>
  <c r="R555" i="2" s="1"/>
  <c r="W555" i="2" a="1"/>
  <c r="W555" i="2" s="1"/>
  <c r="O548" i="2" a="1"/>
  <c r="O548" i="2" s="1"/>
  <c r="Q555" i="2" a="1"/>
  <c r="Q555" i="2" s="1"/>
  <c r="V555" i="2" a="1"/>
  <c r="V555" i="2" s="1"/>
  <c r="S555" i="2" a="1"/>
  <c r="S555" i="2" s="1"/>
  <c r="T574" i="2" a="1"/>
  <c r="T574" i="2" s="1"/>
  <c r="Q574" i="2" a="1"/>
  <c r="Q574" i="2" s="1"/>
  <c r="W574" i="2" a="1"/>
  <c r="W574" i="2" s="1"/>
  <c r="R574" i="2" a="1"/>
  <c r="R574" i="2" s="1"/>
  <c r="S574" i="2" a="1"/>
  <c r="S574" i="2" s="1"/>
  <c r="O572" i="2" a="1"/>
  <c r="O572" i="2" s="1"/>
  <c r="U574" i="2" a="1"/>
  <c r="U574" i="2" s="1"/>
  <c r="P574" i="2" a="1"/>
  <c r="P574" i="2" s="1"/>
  <c r="V574" i="2" a="1"/>
  <c r="V574" i="2" s="1"/>
  <c r="S497" i="2" a="1"/>
  <c r="S497" i="2" s="1"/>
  <c r="W497" i="2" a="1"/>
  <c r="W497" i="2" s="1"/>
  <c r="Q497" i="2" a="1"/>
  <c r="Q497" i="2" s="1"/>
  <c r="U497" i="2" a="1"/>
  <c r="U497" i="2" s="1"/>
  <c r="T497" i="2" a="1"/>
  <c r="T497" i="2" s="1"/>
  <c r="R497" i="2" a="1"/>
  <c r="R497" i="2" s="1"/>
  <c r="O441" i="2" a="1"/>
  <c r="O441" i="2" s="1"/>
  <c r="V497" i="2" a="1"/>
  <c r="V497" i="2" s="1"/>
  <c r="P497" i="2" a="1"/>
  <c r="P497" i="2" s="1"/>
  <c r="S537" i="2" a="1"/>
  <c r="S537" i="2" s="1"/>
  <c r="R537" i="2" a="1"/>
  <c r="R537" i="2" s="1"/>
  <c r="T537" i="2" a="1"/>
  <c r="T537" i="2" s="1"/>
  <c r="U537" i="2" a="1"/>
  <c r="U537" i="2" s="1"/>
  <c r="V537" i="2" a="1"/>
  <c r="V537" i="2" s="1"/>
  <c r="O513" i="2" a="1"/>
  <c r="O513" i="2" s="1"/>
  <c r="W537" i="2" a="1"/>
  <c r="W537" i="2" s="1"/>
  <c r="P537" i="2" a="1"/>
  <c r="P537" i="2" s="1"/>
  <c r="Q537" i="2" a="1"/>
  <c r="Q537" i="2" s="1"/>
  <c r="T495" i="2" a="1"/>
  <c r="T495" i="2" s="1"/>
  <c r="O438" i="2" a="1"/>
  <c r="O438" i="2" s="1"/>
  <c r="R495" i="2" a="1"/>
  <c r="R495" i="2" s="1"/>
  <c r="S495" i="2" a="1"/>
  <c r="S495" i="2" s="1"/>
  <c r="U495" i="2" a="1"/>
  <c r="U495" i="2" s="1"/>
  <c r="W495" i="2" a="1"/>
  <c r="W495" i="2" s="1"/>
  <c r="Q495" i="2" a="1"/>
  <c r="Q495" i="2" s="1"/>
  <c r="V495" i="2" a="1"/>
  <c r="V495" i="2" s="1"/>
  <c r="P495" i="2" a="1"/>
  <c r="P495" i="2" s="1"/>
  <c r="O173" i="2" a="1"/>
  <c r="O173" i="2" s="1"/>
  <c r="T400" i="2" a="1"/>
  <c r="T400" i="2" s="1"/>
  <c r="S400" i="2" a="1"/>
  <c r="S400" i="2" s="1"/>
  <c r="P400" i="2" a="1"/>
  <c r="P400" i="2" s="1"/>
  <c r="U400" i="2" a="1"/>
  <c r="U400" i="2" s="1"/>
  <c r="R400" i="2" a="1"/>
  <c r="R400" i="2" s="1"/>
  <c r="W400" i="2" a="1"/>
  <c r="W400" i="2" s="1"/>
  <c r="Q400" i="2" a="1"/>
  <c r="Q400" i="2" s="1"/>
  <c r="V400" i="2" a="1"/>
  <c r="V400" i="2" s="1"/>
  <c r="O470" i="2" a="1"/>
  <c r="O470" i="2" s="1"/>
  <c r="P271" i="2" a="1"/>
  <c r="P271" i="2" s="1"/>
  <c r="W271" i="2" a="1"/>
  <c r="W271" i="2" s="1"/>
  <c r="U271" i="2" a="1"/>
  <c r="U271" i="2" s="1"/>
  <c r="Q271" i="2" a="1"/>
  <c r="Q271" i="2" s="1"/>
  <c r="R271" i="2" a="1"/>
  <c r="R271" i="2" s="1"/>
  <c r="S271" i="2" a="1"/>
  <c r="S271" i="2" s="1"/>
  <c r="T271" i="2" a="1"/>
  <c r="T271" i="2" s="1"/>
  <c r="V271" i="2" a="1"/>
  <c r="V271" i="2" s="1"/>
  <c r="O399" i="2" a="1"/>
  <c r="O399" i="2" s="1"/>
  <c r="W524" i="2" a="1"/>
  <c r="W524" i="2" s="1"/>
  <c r="V524" i="2" a="1"/>
  <c r="V524" i="2" s="1"/>
  <c r="P524" i="2" a="1"/>
  <c r="P524" i="2" s="1"/>
  <c r="Q524" i="2" a="1"/>
  <c r="Q524" i="2" s="1"/>
  <c r="S524" i="2" a="1"/>
  <c r="S524" i="2" s="1"/>
  <c r="T524" i="2" a="1"/>
  <c r="T524" i="2" s="1"/>
  <c r="U524" i="2" a="1"/>
  <c r="U524" i="2" s="1"/>
  <c r="R524" i="2" a="1"/>
  <c r="R524" i="2" s="1"/>
  <c r="O498" i="2" a="1"/>
  <c r="O498" i="2" s="1"/>
  <c r="W529" i="2" a="1"/>
  <c r="W529" i="2" s="1"/>
  <c r="P529" i="2" a="1"/>
  <c r="P529" i="2" s="1"/>
  <c r="Q529" i="2" a="1"/>
  <c r="Q529" i="2" s="1"/>
  <c r="S529" i="2" a="1"/>
  <c r="S529" i="2" s="1"/>
  <c r="T529" i="2" a="1"/>
  <c r="T529" i="2" s="1"/>
  <c r="V529" i="2" a="1"/>
  <c r="V529" i="2" s="1"/>
  <c r="R529" i="2" a="1"/>
  <c r="R529" i="2" s="1"/>
  <c r="U529" i="2" a="1"/>
  <c r="U529" i="2" s="1"/>
  <c r="R482" i="2" a="1"/>
  <c r="R482" i="2" s="1"/>
  <c r="O411" i="2" a="1"/>
  <c r="O411" i="2" s="1"/>
  <c r="P482" i="2" a="1"/>
  <c r="P482" i="2" s="1"/>
  <c r="Q482" i="2" a="1"/>
  <c r="Q482" i="2" s="1"/>
  <c r="U482" i="2" a="1"/>
  <c r="U482" i="2" s="1"/>
  <c r="V482" i="2" a="1"/>
  <c r="V482" i="2" s="1"/>
  <c r="W482" i="2" a="1"/>
  <c r="W482" i="2" s="1"/>
  <c r="T482" i="2" a="1"/>
  <c r="T482" i="2" s="1"/>
  <c r="S482" i="2" a="1"/>
  <c r="S482" i="2" s="1"/>
  <c r="P352" i="2" a="1"/>
  <c r="P352" i="2" s="1"/>
  <c r="Q352" i="2" a="1"/>
  <c r="Q352" i="2" s="1"/>
  <c r="W352" i="2" a="1"/>
  <c r="W352" i="2" s="1"/>
  <c r="R352" i="2" a="1"/>
  <c r="R352" i="2" s="1"/>
  <c r="S352" i="2" a="1"/>
  <c r="S352" i="2" s="1"/>
  <c r="O363" i="2" a="1"/>
  <c r="O363" i="2" s="1"/>
  <c r="U352" i="2" a="1"/>
  <c r="U352" i="2" s="1"/>
  <c r="V352" i="2" a="1"/>
  <c r="V352" i="2" s="1"/>
  <c r="T352" i="2" a="1"/>
  <c r="T352" i="2" s="1"/>
  <c r="Q496" i="2" a="1"/>
  <c r="Q496" i="2" s="1"/>
  <c r="P496" i="2" a="1"/>
  <c r="P496" i="2" s="1"/>
  <c r="R496" i="2" a="1"/>
  <c r="R496" i="2" s="1"/>
  <c r="U496" i="2" a="1"/>
  <c r="U496" i="2" s="1"/>
  <c r="W496" i="2" a="1"/>
  <c r="W496" i="2" s="1"/>
  <c r="O439" i="2" a="1"/>
  <c r="O439" i="2" s="1"/>
  <c r="S496" i="2" a="1"/>
  <c r="S496" i="2" s="1"/>
  <c r="T496" i="2" a="1"/>
  <c r="T496" i="2" s="1"/>
  <c r="V496" i="2" a="1"/>
  <c r="V496" i="2" s="1"/>
  <c r="R511" i="2" a="1"/>
  <c r="R511" i="2" s="1"/>
  <c r="W511" i="2" a="1"/>
  <c r="W511" i="2" s="1"/>
  <c r="P511" i="2" a="1"/>
  <c r="P511" i="2" s="1"/>
  <c r="Q511" i="2" a="1"/>
  <c r="Q511" i="2" s="1"/>
  <c r="V511" i="2" a="1"/>
  <c r="V511" i="2" s="1"/>
  <c r="U511" i="2" a="1"/>
  <c r="U511" i="2" s="1"/>
  <c r="O452" i="2" a="1"/>
  <c r="O452" i="2" s="1"/>
  <c r="T511" i="2" a="1"/>
  <c r="T511" i="2" s="1"/>
  <c r="S511" i="2" a="1"/>
  <c r="S511" i="2" s="1"/>
  <c r="R472" i="2" a="1"/>
  <c r="R472" i="2" s="1"/>
  <c r="W472" i="2" a="1"/>
  <c r="W472" i="2" s="1"/>
  <c r="O101" i="2" a="1"/>
  <c r="O101" i="2" s="1"/>
  <c r="P472" i="2" a="1"/>
  <c r="P472" i="2" s="1"/>
  <c r="V472" i="2" a="1"/>
  <c r="V472" i="2" s="1"/>
  <c r="Q472" i="2" a="1"/>
  <c r="Q472" i="2" s="1"/>
  <c r="U472" i="2" a="1"/>
  <c r="U472" i="2" s="1"/>
  <c r="S472" i="2" a="1"/>
  <c r="S472" i="2" s="1"/>
  <c r="T472" i="2" a="1"/>
  <c r="T472" i="2" s="1"/>
  <c r="S485" i="2" a="1"/>
  <c r="S485" i="2" s="1"/>
  <c r="Q485" i="2" a="1"/>
  <c r="Q485" i="2" s="1"/>
  <c r="W485" i="2" a="1"/>
  <c r="W485" i="2" s="1"/>
  <c r="R485" i="2" a="1"/>
  <c r="R485" i="2" s="1"/>
  <c r="T485" i="2" a="1"/>
  <c r="T485" i="2" s="1"/>
  <c r="V485" i="2" a="1"/>
  <c r="V485" i="2" s="1"/>
  <c r="P485" i="2" a="1"/>
  <c r="P485" i="2" s="1"/>
  <c r="U485" i="2" a="1"/>
  <c r="U485" i="2" s="1"/>
  <c r="O420" i="2" a="1"/>
  <c r="O420" i="2" s="1"/>
  <c r="R530" i="2" a="1"/>
  <c r="R530" i="2" s="1"/>
  <c r="Q530" i="2" a="1"/>
  <c r="Q530" i="2" s="1"/>
  <c r="S530" i="2" a="1"/>
  <c r="S530" i="2" s="1"/>
  <c r="T530" i="2" a="1"/>
  <c r="T530" i="2" s="1"/>
  <c r="W530" i="2" a="1"/>
  <c r="W530" i="2" s="1"/>
  <c r="U530" i="2" a="1"/>
  <c r="U530" i="2" s="1"/>
  <c r="O499" i="2" a="1"/>
  <c r="O499" i="2" s="1"/>
  <c r="V530" i="2" a="1"/>
  <c r="V530" i="2" s="1"/>
  <c r="P530" i="2" a="1"/>
  <c r="P530" i="2" s="1"/>
  <c r="O425" i="2" a="1"/>
  <c r="O425" i="2" s="1"/>
  <c r="P469" i="2" a="1"/>
  <c r="P469" i="2" s="1"/>
  <c r="Q469" i="2" a="1"/>
  <c r="Q469" i="2" s="1"/>
  <c r="V469" i="2" a="1"/>
  <c r="V469" i="2" s="1"/>
  <c r="W469" i="2" a="1"/>
  <c r="W469" i="2" s="1"/>
  <c r="S469" i="2" a="1"/>
  <c r="S469" i="2" s="1"/>
  <c r="T469" i="2" a="1"/>
  <c r="T469" i="2" s="1"/>
  <c r="U469" i="2" a="1"/>
  <c r="U469" i="2" s="1"/>
  <c r="R469" i="2" a="1"/>
  <c r="R469" i="2" s="1"/>
  <c r="R338" i="2" a="1"/>
  <c r="R338" i="2" s="1"/>
  <c r="Q338" i="2" a="1"/>
  <c r="Q338" i="2" s="1"/>
  <c r="U338" i="2" a="1"/>
  <c r="U338" i="2" s="1"/>
  <c r="V338" i="2" a="1"/>
  <c r="V338" i="2" s="1"/>
  <c r="W338" i="2" a="1"/>
  <c r="W338" i="2" s="1"/>
  <c r="O228" i="2" a="1"/>
  <c r="O228" i="2" s="1"/>
  <c r="P338" i="2" a="1"/>
  <c r="P338" i="2" s="1"/>
  <c r="S338" i="2" a="1"/>
  <c r="S338" i="2" s="1"/>
  <c r="T338" i="2" a="1"/>
  <c r="T338" i="2" s="1"/>
  <c r="R290" i="2" a="1"/>
  <c r="R290" i="2" s="1"/>
  <c r="S290" i="2" a="1"/>
  <c r="S290" i="2" s="1"/>
  <c r="T290" i="2" a="1"/>
  <c r="T290" i="2" s="1"/>
  <c r="V290" i="2" a="1"/>
  <c r="V290" i="2" s="1"/>
  <c r="P290" i="2" a="1"/>
  <c r="P290" i="2" s="1"/>
  <c r="Q290" i="2" a="1"/>
  <c r="Q290" i="2" s="1"/>
  <c r="W290" i="2" a="1"/>
  <c r="W290" i="2" s="1"/>
  <c r="O141" i="2" a="1"/>
  <c r="O141" i="2" s="1"/>
  <c r="U290" i="2" a="1"/>
  <c r="U290" i="2" s="1"/>
  <c r="Q398" i="2" a="1"/>
  <c r="Q398" i="2" s="1"/>
  <c r="T398" i="2" a="1"/>
  <c r="T398" i="2" s="1"/>
  <c r="U398" i="2" a="1"/>
  <c r="U398" i="2" s="1"/>
  <c r="V398" i="2" a="1"/>
  <c r="V398" i="2" s="1"/>
  <c r="P398" i="2" a="1"/>
  <c r="P398" i="2" s="1"/>
  <c r="R398" i="2" a="1"/>
  <c r="R398" i="2" s="1"/>
  <c r="S398" i="2" a="1"/>
  <c r="S398" i="2" s="1"/>
  <c r="W398" i="2" a="1"/>
  <c r="W398" i="2" s="1"/>
  <c r="O265" i="2" a="1"/>
  <c r="O265" i="2" s="1"/>
  <c r="R435" i="2" a="1"/>
  <c r="R435" i="2" s="1"/>
  <c r="T435" i="2" a="1"/>
  <c r="T435" i="2" s="1"/>
  <c r="U435" i="2" a="1"/>
  <c r="U435" i="2" s="1"/>
  <c r="V435" i="2" a="1"/>
  <c r="V435" i="2" s="1"/>
  <c r="S435" i="2" a="1"/>
  <c r="S435" i="2" s="1"/>
  <c r="Q435" i="2" a="1"/>
  <c r="Q435" i="2" s="1"/>
  <c r="W435" i="2" a="1"/>
  <c r="W435" i="2" s="1"/>
  <c r="P435" i="2" a="1"/>
  <c r="P435" i="2" s="1"/>
  <c r="S568" i="2" a="1"/>
  <c r="S568" i="2" s="1"/>
  <c r="Q568" i="2" a="1"/>
  <c r="Q568" i="2" s="1"/>
  <c r="T568" i="2" a="1"/>
  <c r="T568" i="2" s="1"/>
  <c r="U568" i="2" a="1"/>
  <c r="U568" i="2" s="1"/>
  <c r="W568" i="2" a="1"/>
  <c r="W568" i="2" s="1"/>
  <c r="R568" i="2" a="1"/>
  <c r="R568" i="2" s="1"/>
  <c r="V568" i="2" a="1"/>
  <c r="V568" i="2" s="1"/>
  <c r="P568" i="2" a="1"/>
  <c r="P568" i="2" s="1"/>
  <c r="R487" i="2" a="1"/>
  <c r="R487" i="2" s="1"/>
  <c r="S487" i="2" a="1"/>
  <c r="S487" i="2" s="1"/>
  <c r="Q487" i="2" a="1"/>
  <c r="Q487" i="2" s="1"/>
  <c r="V487" i="2" a="1"/>
  <c r="V487" i="2" s="1"/>
  <c r="W487" i="2" a="1"/>
  <c r="W487" i="2" s="1"/>
  <c r="P487" i="2" a="1"/>
  <c r="P487" i="2" s="1"/>
  <c r="U487" i="2" a="1"/>
  <c r="U487" i="2" s="1"/>
  <c r="O422" i="2" a="1"/>
  <c r="O422" i="2" s="1"/>
  <c r="T487" i="2" a="1"/>
  <c r="T487" i="2" s="1"/>
  <c r="P503" i="2" a="1"/>
  <c r="P503" i="2" s="1"/>
  <c r="O460" i="2" a="1"/>
  <c r="O460" i="2" s="1"/>
  <c r="U503" i="2" a="1"/>
  <c r="U503" i="2" s="1"/>
  <c r="T503" i="2" a="1"/>
  <c r="T503" i="2" s="1"/>
  <c r="V503" i="2" a="1"/>
  <c r="V503" i="2" s="1"/>
  <c r="S503" i="2" a="1"/>
  <c r="S503" i="2" s="1"/>
  <c r="W503" i="2" a="1"/>
  <c r="W503" i="2" s="1"/>
  <c r="R503" i="2" a="1"/>
  <c r="R503" i="2" s="1"/>
  <c r="Q503" i="2" a="1"/>
  <c r="Q503" i="2" s="1"/>
  <c r="O415" i="2" a="1"/>
  <c r="O415" i="2" s="1"/>
  <c r="V493" i="2" a="1"/>
  <c r="V493" i="2" s="1"/>
  <c r="T493" i="2" a="1"/>
  <c r="T493" i="2" s="1"/>
  <c r="P493" i="2" a="1"/>
  <c r="P493" i="2" s="1"/>
  <c r="S493" i="2" a="1"/>
  <c r="S493" i="2" s="1"/>
  <c r="R493" i="2" a="1"/>
  <c r="R493" i="2" s="1"/>
  <c r="U493" i="2" a="1"/>
  <c r="U493" i="2" s="1"/>
  <c r="W493" i="2" a="1"/>
  <c r="W493" i="2" s="1"/>
  <c r="Q493" i="2" a="1"/>
  <c r="Q493" i="2" s="1"/>
  <c r="T490" i="2" a="1"/>
  <c r="T490" i="2" s="1"/>
  <c r="U490" i="2" a="1"/>
  <c r="U490" i="2" s="1"/>
  <c r="W490" i="2" a="1"/>
  <c r="W490" i="2" s="1"/>
  <c r="O431" i="2" a="1"/>
  <c r="O431" i="2" s="1"/>
  <c r="Q490" i="2" a="1"/>
  <c r="Q490" i="2" s="1"/>
  <c r="R490" i="2" a="1"/>
  <c r="R490" i="2" s="1"/>
  <c r="S490" i="2" a="1"/>
  <c r="S490" i="2" s="1"/>
  <c r="V490" i="2" a="1"/>
  <c r="V490" i="2" s="1"/>
  <c r="P490" i="2" a="1"/>
  <c r="P490" i="2" s="1"/>
  <c r="R470" i="2" a="1"/>
  <c r="R470" i="2" s="1"/>
  <c r="P470" i="2" a="1"/>
  <c r="P470" i="2" s="1"/>
  <c r="Q470" i="2" a="1"/>
  <c r="Q470" i="2" s="1"/>
  <c r="V470" i="2" a="1"/>
  <c r="V470" i="2" s="1"/>
  <c r="W470" i="2" a="1"/>
  <c r="W470" i="2" s="1"/>
  <c r="T470" i="2" a="1"/>
  <c r="T470" i="2" s="1"/>
  <c r="U470" i="2" a="1"/>
  <c r="U470" i="2" s="1"/>
  <c r="S470" i="2" a="1"/>
  <c r="S470" i="2" s="1"/>
  <c r="O487" i="2" a="1"/>
  <c r="O487" i="2" s="1"/>
  <c r="P510" i="2" a="1"/>
  <c r="P510" i="2" s="1"/>
  <c r="Q510" i="2" a="1"/>
  <c r="Q510" i="2" s="1"/>
  <c r="W510" i="2" a="1"/>
  <c r="W510" i="2" s="1"/>
  <c r="T510" i="2" a="1"/>
  <c r="T510" i="2" s="1"/>
  <c r="V510" i="2" a="1"/>
  <c r="V510" i="2" s="1"/>
  <c r="U510" i="2" a="1"/>
  <c r="U510" i="2" s="1"/>
  <c r="O472" i="2" a="1"/>
  <c r="O472" i="2" s="1"/>
  <c r="S510" i="2" a="1"/>
  <c r="S510" i="2" s="1"/>
  <c r="R510" i="2" a="1"/>
  <c r="R510" i="2" s="1"/>
  <c r="T464" i="2" a="1"/>
  <c r="T464" i="2" s="1"/>
  <c r="U464" i="2" a="1"/>
  <c r="U464" i="2" s="1"/>
  <c r="O423" i="2" a="1"/>
  <c r="O423" i="2" s="1"/>
  <c r="S464" i="2" a="1"/>
  <c r="S464" i="2" s="1"/>
  <c r="W464" i="2" a="1"/>
  <c r="W464" i="2" s="1"/>
  <c r="Q464" i="2" a="1"/>
  <c r="Q464" i="2" s="1"/>
  <c r="V464" i="2" a="1"/>
  <c r="V464" i="2" s="1"/>
  <c r="P464" i="2" a="1"/>
  <c r="P464" i="2" s="1"/>
  <c r="R464" i="2" a="1"/>
  <c r="R464" i="2" s="1"/>
  <c r="S480" i="2" a="1"/>
  <c r="S480" i="2" s="1"/>
  <c r="P480" i="2" a="1"/>
  <c r="P480" i="2" s="1"/>
  <c r="Q480" i="2" a="1"/>
  <c r="Q480" i="2" s="1"/>
  <c r="V480" i="2" a="1"/>
  <c r="V480" i="2" s="1"/>
  <c r="W480" i="2" a="1"/>
  <c r="W480" i="2" s="1"/>
  <c r="U480" i="2" a="1"/>
  <c r="U480" i="2" s="1"/>
  <c r="O409" i="2" a="1"/>
  <c r="O409" i="2" s="1"/>
  <c r="T480" i="2" a="1"/>
  <c r="T480" i="2" s="1"/>
  <c r="R480" i="2" a="1"/>
  <c r="R480" i="2" s="1"/>
  <c r="R527" i="2" a="1"/>
  <c r="R527" i="2" s="1"/>
  <c r="O496" i="2" a="1"/>
  <c r="O496" i="2" s="1"/>
  <c r="P527" i="2" a="1"/>
  <c r="P527" i="2" s="1"/>
  <c r="Q527" i="2" a="1"/>
  <c r="Q527" i="2" s="1"/>
  <c r="T527" i="2" a="1"/>
  <c r="T527" i="2" s="1"/>
  <c r="U527" i="2" a="1"/>
  <c r="U527" i="2" s="1"/>
  <c r="V527" i="2" a="1"/>
  <c r="V527" i="2" s="1"/>
  <c r="W527" i="2" a="1"/>
  <c r="W527" i="2" s="1"/>
  <c r="S527" i="2" a="1"/>
  <c r="S527" i="2" s="1"/>
  <c r="R474" i="2" a="1"/>
  <c r="R474" i="2" s="1"/>
  <c r="O283" i="2" a="1"/>
  <c r="O283" i="2" s="1"/>
  <c r="P474" i="2" a="1"/>
  <c r="P474" i="2" s="1"/>
  <c r="Q474" i="2" a="1"/>
  <c r="Q474" i="2" s="1"/>
  <c r="T474" i="2" a="1"/>
  <c r="T474" i="2" s="1"/>
  <c r="U474" i="2" a="1"/>
  <c r="U474" i="2" s="1"/>
  <c r="V474" i="2" a="1"/>
  <c r="V474" i="2" s="1"/>
  <c r="W474" i="2" a="1"/>
  <c r="W474" i="2" s="1"/>
  <c r="S474" i="2" a="1"/>
  <c r="S474" i="2" s="1"/>
  <c r="R463" i="2" a="1"/>
  <c r="R463" i="2" s="1"/>
  <c r="Q463" i="2" a="1"/>
  <c r="Q463" i="2" s="1"/>
  <c r="W463" i="2" a="1"/>
  <c r="W463" i="2" s="1"/>
  <c r="P463" i="2" a="1"/>
  <c r="P463" i="2" s="1"/>
  <c r="U463" i="2" a="1"/>
  <c r="U463" i="2" s="1"/>
  <c r="O491" i="2" a="1"/>
  <c r="O491" i="2" s="1"/>
  <c r="T463" i="2" a="1"/>
  <c r="T463" i="2" s="1"/>
  <c r="S463" i="2" a="1"/>
  <c r="S463" i="2" s="1"/>
  <c r="V463" i="2" a="1"/>
  <c r="V463" i="2" s="1"/>
  <c r="O429" i="2" a="1"/>
  <c r="O429" i="2" s="1"/>
  <c r="Q362" i="2" a="1"/>
  <c r="Q362" i="2" s="1"/>
  <c r="W362" i="2" a="1"/>
  <c r="W362" i="2" s="1"/>
  <c r="V362" i="2" a="1"/>
  <c r="V362" i="2" s="1"/>
  <c r="U362" i="2" a="1"/>
  <c r="U362" i="2" s="1"/>
  <c r="R362" i="2" a="1"/>
  <c r="R362" i="2" s="1"/>
  <c r="S362" i="2" a="1"/>
  <c r="S362" i="2" s="1"/>
  <c r="T362" i="2" a="1"/>
  <c r="T362" i="2" s="1"/>
  <c r="P362" i="2" a="1"/>
  <c r="P362" i="2" s="1"/>
  <c r="O298" i="2" a="1"/>
  <c r="O298" i="2" s="1"/>
  <c r="V297" i="2" a="1"/>
  <c r="V297" i="2" s="1"/>
  <c r="U297" i="2" a="1"/>
  <c r="U297" i="2" s="1"/>
  <c r="P297" i="2" a="1"/>
  <c r="P297" i="2" s="1"/>
  <c r="W297" i="2" a="1"/>
  <c r="W297" i="2" s="1"/>
  <c r="R297" i="2" a="1"/>
  <c r="R297" i="2" s="1"/>
  <c r="S297" i="2" a="1"/>
  <c r="S297" i="2" s="1"/>
  <c r="T297" i="2" a="1"/>
  <c r="T297" i="2" s="1"/>
  <c r="Q297" i="2" a="1"/>
  <c r="Q297" i="2" s="1"/>
  <c r="V276" i="2" a="1"/>
  <c r="V276" i="2" s="1"/>
  <c r="R276" i="2" a="1"/>
  <c r="R276" i="2" s="1"/>
  <c r="S276" i="2" a="1"/>
  <c r="S276" i="2" s="1"/>
  <c r="U276" i="2" a="1"/>
  <c r="U276" i="2" s="1"/>
  <c r="O38" i="2" a="1"/>
  <c r="O38" i="2" s="1"/>
  <c r="W276" i="2" a="1"/>
  <c r="W276" i="2" s="1"/>
  <c r="T276" i="2" a="1"/>
  <c r="T276" i="2" s="1"/>
  <c r="P276" i="2" a="1"/>
  <c r="P276" i="2" s="1"/>
  <c r="Q276" i="2" a="1"/>
  <c r="Q276" i="2" s="1"/>
  <c r="R328" i="2" a="1"/>
  <c r="R328" i="2" s="1"/>
  <c r="T328" i="2" a="1"/>
  <c r="T328" i="2" s="1"/>
  <c r="U328" i="2" a="1"/>
  <c r="U328" i="2" s="1"/>
  <c r="V328" i="2" a="1"/>
  <c r="V328" i="2" s="1"/>
  <c r="W328" i="2" a="1"/>
  <c r="W328" i="2" s="1"/>
  <c r="O561" i="2" a="1"/>
  <c r="O561" i="2" s="1"/>
  <c r="P328" i="2" a="1"/>
  <c r="P328" i="2" s="1"/>
  <c r="Q328" i="2" a="1"/>
  <c r="Q328" i="2" s="1"/>
  <c r="S328" i="2" a="1"/>
  <c r="S328" i="2" s="1"/>
  <c r="S392" i="2" a="1"/>
  <c r="S392" i="2" s="1"/>
  <c r="Q392" i="2" a="1"/>
  <c r="Q392" i="2" s="1"/>
  <c r="R392" i="2" a="1"/>
  <c r="R392" i="2" s="1"/>
  <c r="W392" i="2" a="1"/>
  <c r="W392" i="2" s="1"/>
  <c r="T392" i="2" a="1"/>
  <c r="T392" i="2" s="1"/>
  <c r="V392" i="2" a="1"/>
  <c r="V392" i="2" s="1"/>
  <c r="U392" i="2" a="1"/>
  <c r="U392" i="2" s="1"/>
  <c r="P392" i="2" a="1"/>
  <c r="P392" i="2" s="1"/>
  <c r="O115" i="2" a="1"/>
  <c r="O115" i="2" s="1"/>
  <c r="P419" i="2" a="1"/>
  <c r="P419" i="2" s="1"/>
  <c r="Q419" i="2" a="1"/>
  <c r="Q419" i="2" s="1"/>
  <c r="T419" i="2" a="1"/>
  <c r="T419" i="2" s="1"/>
  <c r="V419" i="2" a="1"/>
  <c r="V419" i="2" s="1"/>
  <c r="O494" i="2" a="1"/>
  <c r="O494" i="2" s="1"/>
  <c r="U419" i="2" a="1"/>
  <c r="U419" i="2" s="1"/>
  <c r="R419" i="2" a="1"/>
  <c r="R419" i="2" s="1"/>
  <c r="S419" i="2" a="1"/>
  <c r="S419" i="2" s="1"/>
  <c r="W419" i="2" a="1"/>
  <c r="W419" i="2" s="1"/>
  <c r="R427" i="2" a="1"/>
  <c r="R427" i="2" s="1"/>
  <c r="T427" i="2" a="1"/>
  <c r="T427" i="2" s="1"/>
  <c r="V427" i="2" a="1"/>
  <c r="V427" i="2" s="1"/>
  <c r="Q427" i="2" a="1"/>
  <c r="Q427" i="2" s="1"/>
  <c r="W427" i="2" a="1"/>
  <c r="W427" i="2" s="1"/>
  <c r="O330" i="2" a="1"/>
  <c r="O330" i="2" s="1"/>
  <c r="U427" i="2" a="1"/>
  <c r="U427" i="2" s="1"/>
  <c r="P427" i="2" a="1"/>
  <c r="P427" i="2" s="1"/>
  <c r="S427" i="2" a="1"/>
  <c r="S427" i="2" s="1"/>
  <c r="T358" i="2" a="1"/>
  <c r="T358" i="2" s="1"/>
  <c r="Q358" i="2" a="1"/>
  <c r="Q358" i="2" s="1"/>
  <c r="S358" i="2" a="1"/>
  <c r="S358" i="2" s="1"/>
  <c r="W358" i="2" a="1"/>
  <c r="W358" i="2" s="1"/>
  <c r="P358" i="2" a="1"/>
  <c r="P358" i="2" s="1"/>
  <c r="U358" i="2" a="1"/>
  <c r="U358" i="2" s="1"/>
  <c r="O227" i="2" a="1"/>
  <c r="O227" i="2" s="1"/>
  <c r="R358" i="2" a="1"/>
  <c r="R358" i="2" s="1"/>
  <c r="V358" i="2" a="1"/>
  <c r="V358" i="2" s="1"/>
  <c r="U347" i="2" a="1"/>
  <c r="U347" i="2" s="1"/>
  <c r="O248" i="2" a="1"/>
  <c r="O248" i="2" s="1"/>
  <c r="Q347" i="2" a="1"/>
  <c r="Q347" i="2" s="1"/>
  <c r="R347" i="2" a="1"/>
  <c r="R347" i="2" s="1"/>
  <c r="T347" i="2" a="1"/>
  <c r="T347" i="2" s="1"/>
  <c r="V347" i="2" a="1"/>
  <c r="V347" i="2" s="1"/>
  <c r="W347" i="2" a="1"/>
  <c r="W347" i="2" s="1"/>
  <c r="S347" i="2" a="1"/>
  <c r="S347" i="2" s="1"/>
  <c r="P347" i="2" a="1"/>
  <c r="P347" i="2" s="1"/>
  <c r="P372" i="2" a="1"/>
  <c r="P372" i="2" s="1"/>
  <c r="R372" i="2" a="1"/>
  <c r="R372" i="2" s="1"/>
  <c r="S372" i="2" a="1"/>
  <c r="S372" i="2" s="1"/>
  <c r="O447" i="2" a="1"/>
  <c r="O447" i="2" s="1"/>
  <c r="U372" i="2" a="1"/>
  <c r="U372" i="2" s="1"/>
  <c r="Q372" i="2" a="1"/>
  <c r="Q372" i="2" s="1"/>
  <c r="W372" i="2" a="1"/>
  <c r="W372" i="2" s="1"/>
  <c r="T372" i="2" a="1"/>
  <c r="T372" i="2" s="1"/>
  <c r="V372" i="2" a="1"/>
  <c r="V372" i="2" s="1"/>
  <c r="W437" i="2" a="1"/>
  <c r="W437" i="2" s="1"/>
  <c r="O70" i="2" a="1"/>
  <c r="O70" i="2" s="1"/>
  <c r="U437" i="2" a="1"/>
  <c r="U437" i="2" s="1"/>
  <c r="R437" i="2" a="1"/>
  <c r="R437" i="2" s="1"/>
  <c r="S437" i="2" a="1"/>
  <c r="S437" i="2" s="1"/>
  <c r="P437" i="2" a="1"/>
  <c r="P437" i="2" s="1"/>
  <c r="T437" i="2" a="1"/>
  <c r="T437" i="2" s="1"/>
  <c r="V437" i="2" a="1"/>
  <c r="V437" i="2" s="1"/>
  <c r="Q437" i="2" a="1"/>
  <c r="Q437" i="2" s="1"/>
  <c r="P364" i="2" a="1"/>
  <c r="P364" i="2" s="1"/>
  <c r="R364" i="2" a="1"/>
  <c r="R364" i="2" s="1"/>
  <c r="S364" i="2" a="1"/>
  <c r="S364" i="2" s="1"/>
  <c r="O398" i="2" a="1"/>
  <c r="O398" i="2" s="1"/>
  <c r="U364" i="2" a="1"/>
  <c r="U364" i="2" s="1"/>
  <c r="T364" i="2" a="1"/>
  <c r="T364" i="2" s="1"/>
  <c r="V364" i="2" a="1"/>
  <c r="V364" i="2" s="1"/>
  <c r="Q364" i="2" a="1"/>
  <c r="Q364" i="2" s="1"/>
  <c r="W364" i="2" a="1"/>
  <c r="W364" i="2" s="1"/>
  <c r="R262" i="2" a="1"/>
  <c r="R262" i="2" s="1"/>
  <c r="P262" i="2" a="1"/>
  <c r="P262" i="2" s="1"/>
  <c r="Q262" i="2" a="1"/>
  <c r="Q262" i="2" s="1"/>
  <c r="U262" i="2" a="1"/>
  <c r="U262" i="2" s="1"/>
  <c r="V262" i="2" a="1"/>
  <c r="V262" i="2" s="1"/>
  <c r="S262" i="2" a="1"/>
  <c r="S262" i="2" s="1"/>
  <c r="O276" i="2" a="1"/>
  <c r="O276" i="2" s="1"/>
  <c r="T262" i="2" a="1"/>
  <c r="T262" i="2" s="1"/>
  <c r="W262" i="2" a="1"/>
  <c r="W262" i="2" s="1"/>
  <c r="O385" i="2" a="1"/>
  <c r="O385" i="2" s="1"/>
  <c r="S217" i="2" a="1"/>
  <c r="S217" i="2" s="1"/>
  <c r="T217" i="2" a="1"/>
  <c r="T217" i="2" s="1"/>
  <c r="Q217" i="2" a="1"/>
  <c r="Q217" i="2" s="1"/>
  <c r="W217" i="2" a="1"/>
  <c r="W217" i="2" s="1"/>
  <c r="U217" i="2" a="1"/>
  <c r="U217" i="2" s="1"/>
  <c r="V217" i="2" a="1"/>
  <c r="V217" i="2" s="1"/>
  <c r="P217" i="2" a="1"/>
  <c r="P217" i="2" s="1"/>
  <c r="R217" i="2" a="1"/>
  <c r="R217" i="2" s="1"/>
  <c r="Q240" i="2" a="1"/>
  <c r="Q240" i="2" s="1"/>
  <c r="U240" i="2" a="1"/>
  <c r="U240" i="2" s="1"/>
  <c r="V240" i="2" a="1"/>
  <c r="V240" i="2" s="1"/>
  <c r="O325" i="2" a="1"/>
  <c r="O325" i="2" s="1"/>
  <c r="P240" i="2" a="1"/>
  <c r="P240" i="2" s="1"/>
  <c r="S240" i="2" a="1"/>
  <c r="S240" i="2" s="1"/>
  <c r="T240" i="2" a="1"/>
  <c r="T240" i="2" s="1"/>
  <c r="R240" i="2" a="1"/>
  <c r="R240" i="2" s="1"/>
  <c r="W240" i="2" a="1"/>
  <c r="W240" i="2" s="1"/>
  <c r="S272" i="2" a="1"/>
  <c r="S272" i="2" s="1"/>
  <c r="T272" i="2" a="1"/>
  <c r="T272" i="2" s="1"/>
  <c r="U272" i="2" a="1"/>
  <c r="U272" i="2" s="1"/>
  <c r="Q272" i="2" a="1"/>
  <c r="Q272" i="2" s="1"/>
  <c r="R272" i="2" a="1"/>
  <c r="R272" i="2" s="1"/>
  <c r="W272" i="2" a="1"/>
  <c r="W272" i="2" s="1"/>
  <c r="P272" i="2" a="1"/>
  <c r="P272" i="2" s="1"/>
  <c r="V272" i="2" a="1"/>
  <c r="V272" i="2" s="1"/>
  <c r="O279" i="2" a="1"/>
  <c r="O279" i="2" s="1"/>
  <c r="R174" i="2" a="1"/>
  <c r="R174" i="2" s="1"/>
  <c r="O304" i="2" a="1"/>
  <c r="O304" i="2" s="1"/>
  <c r="Q174" i="2" a="1"/>
  <c r="Q174" i="2" s="1"/>
  <c r="U174" i="2" a="1"/>
  <c r="U174" i="2" s="1"/>
  <c r="W174" i="2" a="1"/>
  <c r="W174" i="2" s="1"/>
  <c r="V174" i="2" a="1"/>
  <c r="V174" i="2" s="1"/>
  <c r="P174" i="2" a="1"/>
  <c r="P174" i="2" s="1"/>
  <c r="S174" i="2" a="1"/>
  <c r="S174" i="2" s="1"/>
  <c r="T174" i="2" a="1"/>
  <c r="T174" i="2" s="1"/>
  <c r="S184" i="2" a="1"/>
  <c r="S184" i="2" s="1"/>
  <c r="P184" i="2" a="1"/>
  <c r="P184" i="2" s="1"/>
  <c r="Q184" i="2" a="1"/>
  <c r="Q184" i="2" s="1"/>
  <c r="R184" i="2" a="1"/>
  <c r="R184" i="2" s="1"/>
  <c r="V184" i="2" a="1"/>
  <c r="V184" i="2" s="1"/>
  <c r="W184" i="2" a="1"/>
  <c r="W184" i="2" s="1"/>
  <c r="U184" i="2" a="1"/>
  <c r="U184" i="2" s="1"/>
  <c r="O321" i="2" a="1"/>
  <c r="O321" i="2" s="1"/>
  <c r="T184" i="2" a="1"/>
  <c r="T184" i="2" s="1"/>
  <c r="T170" i="2" a="1"/>
  <c r="T170" i="2" s="1"/>
  <c r="Q170" i="2" a="1"/>
  <c r="Q170" i="2" s="1"/>
  <c r="S170" i="2" a="1"/>
  <c r="S170" i="2" s="1"/>
  <c r="W170" i="2" a="1"/>
  <c r="W170" i="2" s="1"/>
  <c r="V170" i="2" a="1"/>
  <c r="V170" i="2" s="1"/>
  <c r="P170" i="2" a="1"/>
  <c r="P170" i="2" s="1"/>
  <c r="R170" i="2" a="1"/>
  <c r="R170" i="2" s="1"/>
  <c r="U170" i="2" a="1"/>
  <c r="U170" i="2" s="1"/>
  <c r="O299" i="2" a="1"/>
  <c r="O299" i="2" s="1"/>
  <c r="Q218" i="2" a="1"/>
  <c r="Q218" i="2" s="1"/>
  <c r="O386" i="2" a="1"/>
  <c r="O386" i="2" s="1"/>
  <c r="P218" i="2" a="1"/>
  <c r="P218" i="2" s="1"/>
  <c r="U218" i="2" a="1"/>
  <c r="U218" i="2" s="1"/>
  <c r="V218" i="2" a="1"/>
  <c r="V218" i="2" s="1"/>
  <c r="S218" i="2" a="1"/>
  <c r="S218" i="2" s="1"/>
  <c r="T218" i="2" a="1"/>
  <c r="T218" i="2" s="1"/>
  <c r="W218" i="2" a="1"/>
  <c r="W218" i="2" s="1"/>
  <c r="R218" i="2" a="1"/>
  <c r="R218" i="2" s="1"/>
  <c r="O296" i="2" a="1"/>
  <c r="O296" i="2" s="1"/>
  <c r="T168" i="2" a="1"/>
  <c r="T168" i="2" s="1"/>
  <c r="U168" i="2" a="1"/>
  <c r="U168" i="2" s="1"/>
  <c r="W168" i="2" a="1"/>
  <c r="W168" i="2" s="1"/>
  <c r="R168" i="2" a="1"/>
  <c r="R168" i="2" s="1"/>
  <c r="Q168" i="2" a="1"/>
  <c r="Q168" i="2" s="1"/>
  <c r="P168" i="2" a="1"/>
  <c r="P168" i="2" s="1"/>
  <c r="S168" i="2" a="1"/>
  <c r="S168" i="2" s="1"/>
  <c r="V168" i="2" a="1"/>
  <c r="V168" i="2" s="1"/>
  <c r="R186" i="2" a="1"/>
  <c r="R186" i="2" s="1"/>
  <c r="O404" i="2" a="1"/>
  <c r="O404" i="2" s="1"/>
  <c r="U186" i="2" a="1"/>
  <c r="U186" i="2" s="1"/>
  <c r="W186" i="2" a="1"/>
  <c r="W186" i="2" s="1"/>
  <c r="Q186" i="2" a="1"/>
  <c r="Q186" i="2" s="1"/>
  <c r="T186" i="2" a="1"/>
  <c r="T186" i="2" s="1"/>
  <c r="V186" i="2" a="1"/>
  <c r="V186" i="2" s="1"/>
  <c r="P186" i="2" a="1"/>
  <c r="P186" i="2" s="1"/>
  <c r="S186" i="2" a="1"/>
  <c r="S186" i="2" s="1"/>
  <c r="T209" i="2" a="1"/>
  <c r="T209" i="2" s="1"/>
  <c r="Q209" i="2" a="1"/>
  <c r="Q209" i="2" s="1"/>
  <c r="R209" i="2" a="1"/>
  <c r="R209" i="2" s="1"/>
  <c r="S209" i="2" a="1"/>
  <c r="S209" i="2" s="1"/>
  <c r="W209" i="2" a="1"/>
  <c r="W209" i="2" s="1"/>
  <c r="O373" i="2" a="1"/>
  <c r="O373" i="2" s="1"/>
  <c r="V209" i="2" a="1"/>
  <c r="V209" i="2" s="1"/>
  <c r="P209" i="2" a="1"/>
  <c r="P209" i="2" s="1"/>
  <c r="U209" i="2" a="1"/>
  <c r="U209" i="2" s="1"/>
  <c r="R538" i="2" a="1"/>
  <c r="R538" i="2" s="1"/>
  <c r="W538" i="2" a="1"/>
  <c r="W538" i="2" s="1"/>
  <c r="U538" i="2" a="1"/>
  <c r="U538" i="2" s="1"/>
  <c r="V538" i="2" a="1"/>
  <c r="V538" i="2" s="1"/>
  <c r="O516" i="2" a="1"/>
  <c r="O516" i="2" s="1"/>
  <c r="P538" i="2" a="1"/>
  <c r="P538" i="2" s="1"/>
  <c r="Q538" i="2" a="1"/>
  <c r="Q538" i="2" s="1"/>
  <c r="T538" i="2" a="1"/>
  <c r="T538" i="2" s="1"/>
  <c r="S538" i="2" a="1"/>
  <c r="S538" i="2" s="1"/>
  <c r="P331" i="2" a="1"/>
  <c r="P331" i="2" s="1"/>
  <c r="O336" i="2" a="1"/>
  <c r="O336" i="2" s="1"/>
  <c r="Q331" i="2" a="1"/>
  <c r="Q331" i="2" s="1"/>
  <c r="R331" i="2" a="1"/>
  <c r="R331" i="2" s="1"/>
  <c r="S331" i="2" a="1"/>
  <c r="S331" i="2" s="1"/>
  <c r="T331" i="2" a="1"/>
  <c r="T331" i="2" s="1"/>
  <c r="U331" i="2" a="1"/>
  <c r="U331" i="2" s="1"/>
  <c r="W331" i="2" a="1"/>
  <c r="W331" i="2" s="1"/>
  <c r="V331" i="2" a="1"/>
  <c r="V331" i="2" s="1"/>
  <c r="O475" i="2" a="1"/>
  <c r="O475" i="2" s="1"/>
  <c r="P512" i="2" a="1"/>
  <c r="P512" i="2" s="1"/>
  <c r="Q512" i="2" a="1"/>
  <c r="Q512" i="2" s="1"/>
  <c r="V512" i="2" a="1"/>
  <c r="V512" i="2" s="1"/>
  <c r="W512" i="2" a="1"/>
  <c r="W512" i="2" s="1"/>
  <c r="S512" i="2" a="1"/>
  <c r="S512" i="2" s="1"/>
  <c r="U512" i="2" a="1"/>
  <c r="U512" i="2" s="1"/>
  <c r="T512" i="2" a="1"/>
  <c r="T512" i="2" s="1"/>
  <c r="R512" i="2" a="1"/>
  <c r="R512" i="2" s="1"/>
  <c r="O464" i="2" a="1"/>
  <c r="O464" i="2" s="1"/>
  <c r="S390" i="2" a="1"/>
  <c r="S390" i="2" s="1"/>
  <c r="T390" i="2" a="1"/>
  <c r="T390" i="2" s="1"/>
  <c r="V390" i="2" a="1"/>
  <c r="V390" i="2" s="1"/>
  <c r="W390" i="2" a="1"/>
  <c r="W390" i="2" s="1"/>
  <c r="P390" i="2" a="1"/>
  <c r="P390" i="2" s="1"/>
  <c r="Q390" i="2" a="1"/>
  <c r="Q390" i="2" s="1"/>
  <c r="R390" i="2" a="1"/>
  <c r="R390" i="2" s="1"/>
  <c r="U390" i="2" a="1"/>
  <c r="U390" i="2" s="1"/>
  <c r="O510" i="2" a="1"/>
  <c r="O510" i="2" s="1"/>
  <c r="U534" i="2" a="1"/>
  <c r="U534" i="2" s="1"/>
  <c r="Q534" i="2" a="1"/>
  <c r="Q534" i="2" s="1"/>
  <c r="W534" i="2" a="1"/>
  <c r="W534" i="2" s="1"/>
  <c r="R534" i="2" a="1"/>
  <c r="R534" i="2" s="1"/>
  <c r="V534" i="2" a="1"/>
  <c r="V534" i="2" s="1"/>
  <c r="P534" i="2" a="1"/>
  <c r="P534" i="2" s="1"/>
  <c r="S534" i="2" a="1"/>
  <c r="S534" i="2" s="1"/>
  <c r="T534" i="2" a="1"/>
  <c r="T534" i="2" s="1"/>
  <c r="S304" i="2" a="1"/>
  <c r="S304" i="2" s="1"/>
  <c r="U304" i="2" a="1"/>
  <c r="U304" i="2" s="1"/>
  <c r="P304" i="2" a="1"/>
  <c r="P304" i="2" s="1"/>
  <c r="Q304" i="2" a="1"/>
  <c r="Q304" i="2" s="1"/>
  <c r="R304" i="2" a="1"/>
  <c r="R304" i="2" s="1"/>
  <c r="O492" i="2" a="1"/>
  <c r="O492" i="2" s="1"/>
  <c r="T304" i="2" a="1"/>
  <c r="T304" i="2" s="1"/>
  <c r="V304" i="2" a="1"/>
  <c r="V304" i="2" s="1"/>
  <c r="W304" i="2" a="1"/>
  <c r="W304" i="2" s="1"/>
  <c r="Q508" i="2" a="1"/>
  <c r="Q508" i="2" s="1"/>
  <c r="U508" i="2" a="1"/>
  <c r="U508" i="2" s="1"/>
  <c r="W508" i="2" a="1"/>
  <c r="W508" i="2" s="1"/>
  <c r="O468" i="2" a="1"/>
  <c r="O468" i="2" s="1"/>
  <c r="R508" i="2" a="1"/>
  <c r="R508" i="2" s="1"/>
  <c r="V508" i="2" a="1"/>
  <c r="V508" i="2" s="1"/>
  <c r="P508" i="2" a="1"/>
  <c r="P508" i="2" s="1"/>
  <c r="T508" i="2" a="1"/>
  <c r="T508" i="2" s="1"/>
  <c r="S508" i="2" a="1"/>
  <c r="S508" i="2" s="1"/>
  <c r="T502" i="2" a="1"/>
  <c r="T502" i="2" s="1"/>
  <c r="Q502" i="2" a="1"/>
  <c r="Q502" i="2" s="1"/>
  <c r="R502" i="2" a="1"/>
  <c r="R502" i="2" s="1"/>
  <c r="U502" i="2" a="1"/>
  <c r="U502" i="2" s="1"/>
  <c r="V502" i="2" a="1"/>
  <c r="V502" i="2" s="1"/>
  <c r="W502" i="2" a="1"/>
  <c r="W502" i="2" s="1"/>
  <c r="P502" i="2" a="1"/>
  <c r="P502" i="2" s="1"/>
  <c r="O458" i="2" a="1"/>
  <c r="O458" i="2" s="1"/>
  <c r="S502" i="2" a="1"/>
  <c r="S502" i="2" s="1"/>
  <c r="P532" i="2" a="1"/>
  <c r="P532" i="2" s="1"/>
  <c r="W532" i="2" a="1"/>
  <c r="W532" i="2" s="1"/>
  <c r="T532" i="2" a="1"/>
  <c r="T532" i="2" s="1"/>
  <c r="O502" i="2" a="1"/>
  <c r="O502" i="2" s="1"/>
  <c r="U532" i="2" a="1"/>
  <c r="U532" i="2" s="1"/>
  <c r="V532" i="2" a="1"/>
  <c r="V532" i="2" s="1"/>
  <c r="S532" i="2" a="1"/>
  <c r="S532" i="2" s="1"/>
  <c r="R532" i="2" a="1"/>
  <c r="R532" i="2" s="1"/>
  <c r="Q532" i="2" a="1"/>
  <c r="Q532" i="2" s="1"/>
  <c r="Q346" i="2" a="1"/>
  <c r="Q346" i="2" s="1"/>
  <c r="S346" i="2" a="1"/>
  <c r="S346" i="2" s="1"/>
  <c r="T346" i="2" a="1"/>
  <c r="T346" i="2" s="1"/>
  <c r="W346" i="2" a="1"/>
  <c r="W346" i="2" s="1"/>
  <c r="R346" i="2" a="1"/>
  <c r="R346" i="2" s="1"/>
  <c r="P346" i="2" a="1"/>
  <c r="P346" i="2" s="1"/>
  <c r="V346" i="2" a="1"/>
  <c r="V346" i="2" s="1"/>
  <c r="O89" i="2" a="1"/>
  <c r="O89" i="2" s="1"/>
  <c r="U346" i="2" a="1"/>
  <c r="U346" i="2" s="1"/>
  <c r="Q361" i="2" a="1"/>
  <c r="Q361" i="2" s="1"/>
  <c r="W361" i="2" a="1"/>
  <c r="W361" i="2" s="1"/>
  <c r="O287" i="2" a="1"/>
  <c r="O287" i="2" s="1"/>
  <c r="P361" i="2" a="1"/>
  <c r="P361" i="2" s="1"/>
  <c r="V361" i="2" a="1"/>
  <c r="V361" i="2" s="1"/>
  <c r="R361" i="2" a="1"/>
  <c r="R361" i="2" s="1"/>
  <c r="S361" i="2" a="1"/>
  <c r="S361" i="2" s="1"/>
  <c r="T361" i="2" a="1"/>
  <c r="T361" i="2" s="1"/>
  <c r="U361" i="2" a="1"/>
  <c r="U361" i="2" s="1"/>
  <c r="S404" i="2" a="1"/>
  <c r="S404" i="2" s="1"/>
  <c r="Q404" i="2" a="1"/>
  <c r="Q404" i="2" s="1"/>
  <c r="R404" i="2" a="1"/>
  <c r="R404" i="2" s="1"/>
  <c r="W404" i="2" a="1"/>
  <c r="W404" i="2" s="1"/>
  <c r="V404" i="2" a="1"/>
  <c r="V404" i="2" s="1"/>
  <c r="U404" i="2" a="1"/>
  <c r="U404" i="2" s="1"/>
  <c r="P404" i="2" a="1"/>
  <c r="P404" i="2" s="1"/>
  <c r="O137" i="2" a="1"/>
  <c r="O137" i="2" s="1"/>
  <c r="T404" i="2" a="1"/>
  <c r="T404" i="2" s="1"/>
  <c r="T478" i="2" a="1"/>
  <c r="T478" i="2" s="1"/>
  <c r="W478" i="2" a="1"/>
  <c r="W478" i="2" s="1"/>
  <c r="Q478" i="2" a="1"/>
  <c r="Q478" i="2" s="1"/>
  <c r="V478" i="2" a="1"/>
  <c r="V478" i="2" s="1"/>
  <c r="P478" i="2" a="1"/>
  <c r="P478" i="2" s="1"/>
  <c r="U478" i="2" a="1"/>
  <c r="U478" i="2" s="1"/>
  <c r="O397" i="2" a="1"/>
  <c r="O397" i="2" s="1"/>
  <c r="R478" i="2" a="1"/>
  <c r="R478" i="2" s="1"/>
  <c r="S478" i="2" a="1"/>
  <c r="S478" i="2" s="1"/>
  <c r="S533" i="2" a="1"/>
  <c r="S533" i="2" s="1"/>
  <c r="U533" i="2" a="1"/>
  <c r="U533" i="2" s="1"/>
  <c r="V533" i="2" a="1"/>
  <c r="V533" i="2" s="1"/>
  <c r="R533" i="2" a="1"/>
  <c r="R533" i="2" s="1"/>
  <c r="P533" i="2" a="1"/>
  <c r="P533" i="2" s="1"/>
  <c r="T533" i="2" a="1"/>
  <c r="T533" i="2" s="1"/>
  <c r="W533" i="2" a="1"/>
  <c r="W533" i="2" s="1"/>
  <c r="O505" i="2" a="1"/>
  <c r="O505" i="2" s="1"/>
  <c r="Q533" i="2" a="1"/>
  <c r="Q533" i="2" s="1"/>
  <c r="R494" i="2" a="1"/>
  <c r="R494" i="2" s="1"/>
  <c r="W494" i="2" a="1"/>
  <c r="W494" i="2" s="1"/>
  <c r="V494" i="2" a="1"/>
  <c r="V494" i="2" s="1"/>
  <c r="O435" i="2" a="1"/>
  <c r="O435" i="2" s="1"/>
  <c r="P494" i="2" a="1"/>
  <c r="P494" i="2" s="1"/>
  <c r="S494" i="2" a="1"/>
  <c r="S494" i="2" s="1"/>
  <c r="T494" i="2" a="1"/>
  <c r="T494" i="2" s="1"/>
  <c r="U494" i="2" a="1"/>
  <c r="U494" i="2" s="1"/>
  <c r="Q494" i="2" a="1"/>
  <c r="Q494" i="2" s="1"/>
  <c r="Q359" i="2" a="1"/>
  <c r="Q359" i="2" s="1"/>
  <c r="R359" i="2" a="1"/>
  <c r="R359" i="2" s="1"/>
  <c r="S359" i="2" a="1"/>
  <c r="S359" i="2" s="1"/>
  <c r="T359" i="2" a="1"/>
  <c r="T359" i="2" s="1"/>
  <c r="U359" i="2" a="1"/>
  <c r="U359" i="2" s="1"/>
  <c r="V359" i="2" a="1"/>
  <c r="V359" i="2" s="1"/>
  <c r="W359" i="2" a="1"/>
  <c r="W359" i="2" s="1"/>
  <c r="O419" i="2" a="1"/>
  <c r="O419" i="2" s="1"/>
  <c r="P359" i="2" a="1"/>
  <c r="P359" i="2" s="1"/>
  <c r="Q438" i="2" a="1"/>
  <c r="Q438" i="2" s="1"/>
  <c r="S438" i="2" a="1"/>
  <c r="S438" i="2" s="1"/>
  <c r="T438" i="2" a="1"/>
  <c r="T438" i="2" s="1"/>
  <c r="V438" i="2" a="1"/>
  <c r="V438" i="2" s="1"/>
  <c r="R438" i="2" a="1"/>
  <c r="R438" i="2" s="1"/>
  <c r="W438" i="2" a="1"/>
  <c r="W438" i="2" s="1"/>
  <c r="P438" i="2" a="1"/>
  <c r="P438" i="2" s="1"/>
  <c r="O473" i="2" a="1"/>
  <c r="O473" i="2" s="1"/>
  <c r="U438" i="2" a="1"/>
  <c r="U438" i="2" s="1"/>
  <c r="T471" i="2" a="1"/>
  <c r="T471" i="2" s="1"/>
  <c r="P471" i="2" a="1"/>
  <c r="P471" i="2" s="1"/>
  <c r="Q471" i="2" a="1"/>
  <c r="Q471" i="2" s="1"/>
  <c r="U471" i="2" a="1"/>
  <c r="U471" i="2" s="1"/>
  <c r="V471" i="2" a="1"/>
  <c r="V471" i="2" s="1"/>
  <c r="W471" i="2" a="1"/>
  <c r="W471" i="2" s="1"/>
  <c r="O530" i="2" a="1"/>
  <c r="O530" i="2" s="1"/>
  <c r="R471" i="2" a="1"/>
  <c r="R471" i="2" s="1"/>
  <c r="S471" i="2" a="1"/>
  <c r="S471" i="2" s="1"/>
  <c r="Q520" i="2" a="1"/>
  <c r="Q520" i="2" s="1"/>
  <c r="T520" i="2" a="1"/>
  <c r="T520" i="2" s="1"/>
  <c r="S520" i="2" a="1"/>
  <c r="S520" i="2" s="1"/>
  <c r="R520" i="2" a="1"/>
  <c r="R520" i="2" s="1"/>
  <c r="U520" i="2" a="1"/>
  <c r="U520" i="2" s="1"/>
  <c r="O486" i="2" a="1"/>
  <c r="O486" i="2" s="1"/>
  <c r="V520" i="2" a="1"/>
  <c r="V520" i="2" s="1"/>
  <c r="P520" i="2" a="1"/>
  <c r="P520" i="2" s="1"/>
  <c r="W520" i="2" a="1"/>
  <c r="W520" i="2" s="1"/>
  <c r="T519" i="2" a="1"/>
  <c r="T519" i="2" s="1"/>
  <c r="R519" i="2" a="1"/>
  <c r="R519" i="2" s="1"/>
  <c r="S519" i="2" a="1"/>
  <c r="S519" i="2" s="1"/>
  <c r="P519" i="2" a="1"/>
  <c r="P519" i="2" s="1"/>
  <c r="U519" i="2" a="1"/>
  <c r="U519" i="2" s="1"/>
  <c r="O485" i="2" a="1"/>
  <c r="O485" i="2" s="1"/>
  <c r="W519" i="2" a="1"/>
  <c r="W519" i="2" s="1"/>
  <c r="Q519" i="2" a="1"/>
  <c r="Q519" i="2" s="1"/>
  <c r="V519" i="2" a="1"/>
  <c r="V519" i="2" s="1"/>
  <c r="R518" i="2" a="1"/>
  <c r="R518" i="2" s="1"/>
  <c r="S518" i="2" a="1"/>
  <c r="S518" i="2" s="1"/>
  <c r="U518" i="2" a="1"/>
  <c r="U518" i="2" s="1"/>
  <c r="O484" i="2" a="1"/>
  <c r="O484" i="2" s="1"/>
  <c r="T518" i="2" a="1"/>
  <c r="T518" i="2" s="1"/>
  <c r="V518" i="2" a="1"/>
  <c r="V518" i="2" s="1"/>
  <c r="P518" i="2" a="1"/>
  <c r="P518" i="2" s="1"/>
  <c r="W518" i="2" a="1"/>
  <c r="W518" i="2" s="1"/>
  <c r="Q518" i="2" a="1"/>
  <c r="Q518" i="2" s="1"/>
  <c r="Q484" i="2" a="1"/>
  <c r="Q484" i="2" s="1"/>
  <c r="T484" i="2" a="1"/>
  <c r="T484" i="2" s="1"/>
  <c r="S484" i="2" a="1"/>
  <c r="S484" i="2" s="1"/>
  <c r="R484" i="2" a="1"/>
  <c r="R484" i="2" s="1"/>
  <c r="V484" i="2" a="1"/>
  <c r="V484" i="2" s="1"/>
  <c r="P484" i="2" a="1"/>
  <c r="P484" i="2" s="1"/>
  <c r="U484" i="2" a="1"/>
  <c r="U484" i="2" s="1"/>
  <c r="W484" i="2" a="1"/>
  <c r="W484" i="2" s="1"/>
  <c r="O417" i="2" a="1"/>
  <c r="O417" i="2" s="1"/>
  <c r="P535" i="2" a="1"/>
  <c r="P535" i="2" s="1"/>
  <c r="R535" i="2" a="1"/>
  <c r="R535" i="2" s="1"/>
  <c r="S535" i="2" a="1"/>
  <c r="S535" i="2" s="1"/>
  <c r="T535" i="2" a="1"/>
  <c r="T535" i="2" s="1"/>
  <c r="V535" i="2" a="1"/>
  <c r="V535" i="2" s="1"/>
  <c r="W535" i="2" a="1"/>
  <c r="W535" i="2" s="1"/>
  <c r="O506" i="2" a="1"/>
  <c r="O506" i="2" s="1"/>
  <c r="Q535" i="2" a="1"/>
  <c r="Q535" i="2" s="1"/>
  <c r="U535" i="2" a="1"/>
  <c r="U535" i="2" s="1"/>
  <c r="T376" i="2" a="1"/>
  <c r="T376" i="2" s="1"/>
  <c r="R376" i="2" a="1"/>
  <c r="R376" i="2" s="1"/>
  <c r="V376" i="2" a="1"/>
  <c r="V376" i="2" s="1"/>
  <c r="P376" i="2" a="1"/>
  <c r="P376" i="2" s="1"/>
  <c r="Q376" i="2" a="1"/>
  <c r="Q376" i="2" s="1"/>
  <c r="S376" i="2" a="1"/>
  <c r="S376" i="2" s="1"/>
  <c r="U376" i="2" a="1"/>
  <c r="U376" i="2" s="1"/>
  <c r="W376" i="2" a="1"/>
  <c r="W376" i="2" s="1"/>
  <c r="O292" i="2" a="1"/>
  <c r="O292" i="2" s="1"/>
  <c r="O524" i="2" a="1"/>
  <c r="O524" i="2" s="1"/>
  <c r="S344" i="2" a="1"/>
  <c r="S344" i="2" s="1"/>
  <c r="T344" i="2" a="1"/>
  <c r="T344" i="2" s="1"/>
  <c r="V344" i="2" a="1"/>
  <c r="V344" i="2" s="1"/>
  <c r="W344" i="2" a="1"/>
  <c r="W344" i="2" s="1"/>
  <c r="P344" i="2" a="1"/>
  <c r="P344" i="2" s="1"/>
  <c r="Q344" i="2" a="1"/>
  <c r="Q344" i="2" s="1"/>
  <c r="R344" i="2" a="1"/>
  <c r="R344" i="2" s="1"/>
  <c r="U344" i="2" a="1"/>
  <c r="U344" i="2" s="1"/>
  <c r="T428" i="2" a="1"/>
  <c r="T428" i="2" s="1"/>
  <c r="V428" i="2" a="1"/>
  <c r="V428" i="2" s="1"/>
  <c r="U428" i="2" a="1"/>
  <c r="U428" i="2" s="1"/>
  <c r="Q428" i="2" a="1"/>
  <c r="Q428" i="2" s="1"/>
  <c r="S428" i="2" a="1"/>
  <c r="S428" i="2" s="1"/>
  <c r="P428" i="2" a="1"/>
  <c r="P428" i="2" s="1"/>
  <c r="R428" i="2" a="1"/>
  <c r="R428" i="2" s="1"/>
  <c r="O238" i="2" a="1"/>
  <c r="O238" i="2" s="1"/>
  <c r="W428" i="2" a="1"/>
  <c r="W428" i="2" s="1"/>
  <c r="T459" i="2" a="1"/>
  <c r="T459" i="2" s="1"/>
  <c r="R459" i="2" a="1"/>
  <c r="R459" i="2" s="1"/>
  <c r="S459" i="2" a="1"/>
  <c r="S459" i="2" s="1"/>
  <c r="O359" i="2" a="1"/>
  <c r="O359" i="2" s="1"/>
  <c r="W459" i="2" a="1"/>
  <c r="W459" i="2" s="1"/>
  <c r="Q459" i="2" a="1"/>
  <c r="Q459" i="2" s="1"/>
  <c r="V459" i="2" a="1"/>
  <c r="V459" i="2" s="1"/>
  <c r="P459" i="2" a="1"/>
  <c r="P459" i="2" s="1"/>
  <c r="U459" i="2" a="1"/>
  <c r="U459" i="2" s="1"/>
  <c r="Q477" i="2" a="1"/>
  <c r="Q477" i="2" s="1"/>
  <c r="T477" i="2" a="1"/>
  <c r="T477" i="2" s="1"/>
  <c r="S477" i="2" a="1"/>
  <c r="S477" i="2" s="1"/>
  <c r="U477" i="2" a="1"/>
  <c r="U477" i="2" s="1"/>
  <c r="O405" i="2" a="1"/>
  <c r="O405" i="2" s="1"/>
  <c r="V477" i="2" a="1"/>
  <c r="V477" i="2" s="1"/>
  <c r="R477" i="2" a="1"/>
  <c r="R477" i="2" s="1"/>
  <c r="W477" i="2" a="1"/>
  <c r="W477" i="2" s="1"/>
  <c r="P477" i="2" a="1"/>
  <c r="P477" i="2" s="1"/>
  <c r="R476" i="2" a="1"/>
  <c r="R476" i="2" s="1"/>
  <c r="S476" i="2" a="1"/>
  <c r="S476" i="2" s="1"/>
  <c r="T476" i="2" a="1"/>
  <c r="T476" i="2" s="1"/>
  <c r="U476" i="2" a="1"/>
  <c r="U476" i="2" s="1"/>
  <c r="V476" i="2" a="1"/>
  <c r="V476" i="2" s="1"/>
  <c r="Q476" i="2" a="1"/>
  <c r="Q476" i="2" s="1"/>
  <c r="W476" i="2" a="1"/>
  <c r="W476" i="2" s="1"/>
  <c r="O164" i="2" a="1"/>
  <c r="O164" i="2" s="1"/>
  <c r="P476" i="2" a="1"/>
  <c r="P476" i="2" s="1"/>
  <c r="S492" i="2" a="1"/>
  <c r="S492" i="2" s="1"/>
  <c r="T492" i="2" a="1"/>
  <c r="T492" i="2" s="1"/>
  <c r="U492" i="2" a="1"/>
  <c r="U492" i="2" s="1"/>
  <c r="V492" i="2" a="1"/>
  <c r="V492" i="2" s="1"/>
  <c r="W492" i="2" a="1"/>
  <c r="W492" i="2" s="1"/>
  <c r="O434" i="2" a="1"/>
  <c r="O434" i="2" s="1"/>
  <c r="P492" i="2" a="1"/>
  <c r="P492" i="2" s="1"/>
  <c r="Q492" i="2" a="1"/>
  <c r="Q492" i="2" s="1"/>
  <c r="R492" i="2" a="1"/>
  <c r="R492" i="2" s="1"/>
  <c r="P486" i="2" a="1"/>
  <c r="P486" i="2" s="1"/>
  <c r="Q486" i="2" a="1"/>
  <c r="Q486" i="2" s="1"/>
  <c r="W486" i="2" a="1"/>
  <c r="W486" i="2" s="1"/>
  <c r="R486" i="2" a="1"/>
  <c r="R486" i="2" s="1"/>
  <c r="U486" i="2" a="1"/>
  <c r="U486" i="2" s="1"/>
  <c r="O424" i="2" a="1"/>
  <c r="O424" i="2" s="1"/>
  <c r="T486" i="2" a="1"/>
  <c r="T486" i="2" s="1"/>
  <c r="V486" i="2" a="1"/>
  <c r="V486" i="2" s="1"/>
  <c r="S486" i="2" a="1"/>
  <c r="S486" i="2" s="1"/>
  <c r="S466" i="2" a="1"/>
  <c r="S466" i="2" s="1"/>
  <c r="R466" i="2" a="1"/>
  <c r="R466" i="2" s="1"/>
  <c r="V466" i="2" a="1"/>
  <c r="V466" i="2" s="1"/>
  <c r="P466" i="2" a="1"/>
  <c r="P466" i="2" s="1"/>
  <c r="U466" i="2" a="1"/>
  <c r="U466" i="2" s="1"/>
  <c r="O450" i="2" a="1"/>
  <c r="O450" i="2" s="1"/>
  <c r="W466" i="2" a="1"/>
  <c r="W466" i="2" s="1"/>
  <c r="Q466" i="2" a="1"/>
  <c r="Q466" i="2" s="1"/>
  <c r="T466" i="2" a="1"/>
  <c r="T466" i="2" s="1"/>
  <c r="Q501" i="2" a="1"/>
  <c r="Q501" i="2" s="1"/>
  <c r="O442" i="2" a="1"/>
  <c r="O442" i="2" s="1"/>
  <c r="P501" i="2" a="1"/>
  <c r="P501" i="2" s="1"/>
  <c r="U501" i="2" a="1"/>
  <c r="U501" i="2" s="1"/>
  <c r="V501" i="2" a="1"/>
  <c r="V501" i="2" s="1"/>
  <c r="W501" i="2" a="1"/>
  <c r="W501" i="2" s="1"/>
  <c r="T501" i="2" a="1"/>
  <c r="T501" i="2" s="1"/>
  <c r="S501" i="2" a="1"/>
  <c r="S501" i="2" s="1"/>
  <c r="R501" i="2" a="1"/>
  <c r="R501" i="2" s="1"/>
  <c r="S461" i="2" a="1"/>
  <c r="S461" i="2" s="1"/>
  <c r="O378" i="2" a="1"/>
  <c r="O378" i="2" s="1"/>
  <c r="P461" i="2" a="1"/>
  <c r="P461" i="2" s="1"/>
  <c r="Q461" i="2" a="1"/>
  <c r="Q461" i="2" s="1"/>
  <c r="R461" i="2" a="1"/>
  <c r="R461" i="2" s="1"/>
  <c r="U461" i="2" a="1"/>
  <c r="U461" i="2" s="1"/>
  <c r="V461" i="2" a="1"/>
  <c r="V461" i="2" s="1"/>
  <c r="W461" i="2" a="1"/>
  <c r="W461" i="2" s="1"/>
  <c r="T461" i="2" a="1"/>
  <c r="T461" i="2" s="1"/>
  <c r="S473" i="2" a="1"/>
  <c r="S473" i="2" s="1"/>
  <c r="O193" i="2" a="1"/>
  <c r="O193" i="2" s="1"/>
  <c r="P473" i="2" a="1"/>
  <c r="P473" i="2" s="1"/>
  <c r="Q473" i="2" a="1"/>
  <c r="Q473" i="2" s="1"/>
  <c r="T473" i="2" a="1"/>
  <c r="T473" i="2" s="1"/>
  <c r="U473" i="2" a="1"/>
  <c r="U473" i="2" s="1"/>
  <c r="V473" i="2" a="1"/>
  <c r="V473" i="2" s="1"/>
  <c r="W473" i="2" a="1"/>
  <c r="W473" i="2" s="1"/>
  <c r="R473" i="2" a="1"/>
  <c r="R473" i="2" s="1"/>
  <c r="R525" i="2" a="1"/>
  <c r="R525" i="2" s="1"/>
  <c r="O335" i="2" a="1"/>
  <c r="O335" i="2" s="1"/>
  <c r="P525" i="2" a="1"/>
  <c r="P525" i="2" s="1"/>
  <c r="Q525" i="2" a="1"/>
  <c r="Q525" i="2" s="1"/>
  <c r="U525" i="2" a="1"/>
  <c r="U525" i="2" s="1"/>
  <c r="V525" i="2" a="1"/>
  <c r="V525" i="2" s="1"/>
  <c r="W525" i="2" a="1"/>
  <c r="W525" i="2" s="1"/>
  <c r="T525" i="2" a="1"/>
  <c r="T525" i="2" s="1"/>
  <c r="S525" i="2" a="1"/>
  <c r="S525" i="2" s="1"/>
  <c r="S561" i="2" a="1"/>
  <c r="S561" i="2" s="1"/>
  <c r="Q561" i="2" a="1"/>
  <c r="Q561" i="2" s="1"/>
  <c r="W561" i="2" a="1"/>
  <c r="W561" i="2" s="1"/>
  <c r="R561" i="2" a="1"/>
  <c r="R561" i="2" s="1"/>
  <c r="U561" i="2" a="1"/>
  <c r="U561" i="2" s="1"/>
  <c r="V561" i="2" a="1"/>
  <c r="V561" i="2" s="1"/>
  <c r="O558" i="2" a="1"/>
  <c r="O558" i="2" s="1"/>
  <c r="T561" i="2" a="1"/>
  <c r="T561" i="2" s="1"/>
  <c r="P561" i="2" a="1"/>
  <c r="P561" i="2" s="1"/>
  <c r="P455" i="2" a="1"/>
  <c r="P455" i="2" s="1"/>
  <c r="O136" i="2" a="1"/>
  <c r="O136" i="2" s="1"/>
  <c r="R455" i="2" a="1"/>
  <c r="R455" i="2" s="1"/>
  <c r="S455" i="2" a="1"/>
  <c r="S455" i="2" s="1"/>
  <c r="T455" i="2" a="1"/>
  <c r="T455" i="2" s="1"/>
  <c r="U455" i="2" a="1"/>
  <c r="U455" i="2" s="1"/>
  <c r="W455" i="2" a="1"/>
  <c r="W455" i="2" s="1"/>
  <c r="Q455" i="2" a="1"/>
  <c r="Q455" i="2" s="1"/>
  <c r="V455" i="2" a="1"/>
  <c r="V455" i="2" s="1"/>
  <c r="Q345" i="2" a="1"/>
  <c r="Q345" i="2" s="1"/>
  <c r="R345" i="2" a="1"/>
  <c r="R345" i="2" s="1"/>
  <c r="S345" i="2" a="1"/>
  <c r="S345" i="2" s="1"/>
  <c r="T345" i="2" a="1"/>
  <c r="T345" i="2" s="1"/>
  <c r="U345" i="2" a="1"/>
  <c r="U345" i="2" s="1"/>
  <c r="O453" i="2" a="1"/>
  <c r="O453" i="2" s="1"/>
  <c r="V345" i="2" a="1"/>
  <c r="V345" i="2" s="1"/>
  <c r="P345" i="2" a="1"/>
  <c r="P345" i="2" s="1"/>
  <c r="W345" i="2" a="1"/>
  <c r="W345" i="2" s="1"/>
  <c r="S265" i="2" a="1"/>
  <c r="S265" i="2" s="1"/>
  <c r="U265" i="2" a="1"/>
  <c r="U265" i="2" s="1"/>
  <c r="T265" i="2" a="1"/>
  <c r="T265" i="2" s="1"/>
  <c r="P265" i="2" a="1"/>
  <c r="P265" i="2" s="1"/>
  <c r="W265" i="2" a="1"/>
  <c r="W265" i="2" s="1"/>
  <c r="O515" i="2" a="1"/>
  <c r="O515" i="2" s="1"/>
  <c r="Q265" i="2" a="1"/>
  <c r="Q265" i="2" s="1"/>
  <c r="R265" i="2" a="1"/>
  <c r="R265" i="2" s="1"/>
  <c r="V265" i="2" a="1"/>
  <c r="V265" i="2" s="1"/>
  <c r="W429" i="2" a="1"/>
  <c r="W429" i="2" s="1"/>
  <c r="Q429" i="2" a="1"/>
  <c r="Q429" i="2" s="1"/>
  <c r="R429" i="2" a="1"/>
  <c r="R429" i="2" s="1"/>
  <c r="S429" i="2" a="1"/>
  <c r="S429" i="2" s="1"/>
  <c r="P429" i="2" a="1"/>
  <c r="P429" i="2" s="1"/>
  <c r="V429" i="2" a="1"/>
  <c r="V429" i="2" s="1"/>
  <c r="T429" i="2" a="1"/>
  <c r="T429" i="2" s="1"/>
  <c r="U429" i="2" a="1"/>
  <c r="U429" i="2" s="1"/>
  <c r="R321" i="2" a="1"/>
  <c r="R321" i="2" s="1"/>
  <c r="Q321" i="2" a="1"/>
  <c r="Q321" i="2" s="1"/>
  <c r="W321" i="2" a="1"/>
  <c r="W321" i="2" s="1"/>
  <c r="U321" i="2" a="1"/>
  <c r="U321" i="2" s="1"/>
  <c r="O481" i="2" a="1"/>
  <c r="O481" i="2" s="1"/>
  <c r="P321" i="2" a="1"/>
  <c r="P321" i="2" s="1"/>
  <c r="S321" i="2" a="1"/>
  <c r="S321" i="2" s="1"/>
  <c r="T321" i="2" a="1"/>
  <c r="T321" i="2" s="1"/>
  <c r="V321" i="2" a="1"/>
  <c r="V321" i="2" s="1"/>
  <c r="O514" i="2" a="1"/>
  <c r="O514" i="2" s="1"/>
  <c r="T378" i="2" a="1"/>
  <c r="T378" i="2" s="1"/>
  <c r="S378" i="2" a="1"/>
  <c r="S378" i="2" s="1"/>
  <c r="W378" i="2" a="1"/>
  <c r="W378" i="2" s="1"/>
  <c r="Q378" i="2" a="1"/>
  <c r="Q378" i="2" s="1"/>
  <c r="P378" i="2" a="1"/>
  <c r="P378" i="2" s="1"/>
  <c r="V378" i="2" a="1"/>
  <c r="V378" i="2" s="1"/>
  <c r="R378" i="2" a="1"/>
  <c r="R378" i="2" s="1"/>
  <c r="U378" i="2" a="1"/>
  <c r="U378" i="2" s="1"/>
  <c r="Q410" i="2" a="1"/>
  <c r="Q410" i="2" s="1"/>
  <c r="T410" i="2" a="1"/>
  <c r="T410" i="2" s="1"/>
  <c r="U410" i="2" a="1"/>
  <c r="U410" i="2" s="1"/>
  <c r="V410" i="2" a="1"/>
  <c r="V410" i="2" s="1"/>
  <c r="O408" i="2" a="1"/>
  <c r="O408" i="2" s="1"/>
  <c r="P410" i="2" a="1"/>
  <c r="P410" i="2" s="1"/>
  <c r="R410" i="2" a="1"/>
  <c r="R410" i="2" s="1"/>
  <c r="S410" i="2" a="1"/>
  <c r="S410" i="2" s="1"/>
  <c r="W410" i="2" a="1"/>
  <c r="W410" i="2" s="1"/>
  <c r="O381" i="2" a="1"/>
  <c r="O381" i="2" s="1"/>
  <c r="T426" i="2" a="1"/>
  <c r="T426" i="2" s="1"/>
  <c r="V426" i="2" a="1"/>
  <c r="V426" i="2" s="1"/>
  <c r="W426" i="2" a="1"/>
  <c r="W426" i="2" s="1"/>
  <c r="P426" i="2" a="1"/>
  <c r="P426" i="2" s="1"/>
  <c r="Q426" i="2" a="1"/>
  <c r="Q426" i="2" s="1"/>
  <c r="R426" i="2" a="1"/>
  <c r="R426" i="2" s="1"/>
  <c r="S426" i="2" a="1"/>
  <c r="S426" i="2" s="1"/>
  <c r="U426" i="2" a="1"/>
  <c r="U426" i="2" s="1"/>
  <c r="Q350" i="2" a="1"/>
  <c r="Q350" i="2" s="1"/>
  <c r="W350" i="2" a="1"/>
  <c r="W350" i="2" s="1"/>
  <c r="R350" i="2" a="1"/>
  <c r="R350" i="2" s="1"/>
  <c r="S350" i="2" a="1"/>
  <c r="S350" i="2" s="1"/>
  <c r="T350" i="2" a="1"/>
  <c r="T350" i="2" s="1"/>
  <c r="O455" i="2" a="1"/>
  <c r="O455" i="2" s="1"/>
  <c r="U350" i="2" a="1"/>
  <c r="U350" i="2" s="1"/>
  <c r="P350" i="2" a="1"/>
  <c r="P350" i="2" s="1"/>
  <c r="V350" i="2" a="1"/>
  <c r="V350" i="2" s="1"/>
  <c r="U342" i="2" a="1"/>
  <c r="U342" i="2" s="1"/>
  <c r="V342" i="2" a="1"/>
  <c r="V342" i="2" s="1"/>
  <c r="S342" i="2" a="1"/>
  <c r="S342" i="2" s="1"/>
  <c r="T342" i="2" a="1"/>
  <c r="T342" i="2" s="1"/>
  <c r="O81" i="2" a="1"/>
  <c r="O81" i="2" s="1"/>
  <c r="Q342" i="2" a="1"/>
  <c r="Q342" i="2" s="1"/>
  <c r="W342" i="2" a="1"/>
  <c r="W342" i="2" s="1"/>
  <c r="R342" i="2" a="1"/>
  <c r="R342" i="2" s="1"/>
  <c r="P342" i="2" a="1"/>
  <c r="P342" i="2" s="1"/>
  <c r="V371" i="2" a="1"/>
  <c r="V371" i="2" s="1"/>
  <c r="W371" i="2" a="1"/>
  <c r="W371" i="2" s="1"/>
  <c r="O107" i="2" a="1"/>
  <c r="O107" i="2" s="1"/>
  <c r="P371" i="2" a="1"/>
  <c r="P371" i="2" s="1"/>
  <c r="Q371" i="2" a="1"/>
  <c r="Q371" i="2" s="1"/>
  <c r="R371" i="2" a="1"/>
  <c r="R371" i="2" s="1"/>
  <c r="S371" i="2" a="1"/>
  <c r="S371" i="2" s="1"/>
  <c r="T371" i="2" a="1"/>
  <c r="T371" i="2" s="1"/>
  <c r="U371" i="2" a="1"/>
  <c r="U371" i="2" s="1"/>
  <c r="R432" i="2" a="1"/>
  <c r="R432" i="2" s="1"/>
  <c r="P432" i="2" a="1"/>
  <c r="P432" i="2" s="1"/>
  <c r="U432" i="2" a="1"/>
  <c r="U432" i="2" s="1"/>
  <c r="W432" i="2" a="1"/>
  <c r="W432" i="2" s="1"/>
  <c r="O362" i="2" a="1"/>
  <c r="O362" i="2" s="1"/>
  <c r="V432" i="2" a="1"/>
  <c r="V432" i="2" s="1"/>
  <c r="T432" i="2" a="1"/>
  <c r="T432" i="2" s="1"/>
  <c r="Q432" i="2" a="1"/>
  <c r="Q432" i="2" s="1"/>
  <c r="S432" i="2" a="1"/>
  <c r="S432" i="2" s="1"/>
  <c r="R332" i="2" a="1"/>
  <c r="R332" i="2" s="1"/>
  <c r="S332" i="2" a="1"/>
  <c r="S332" i="2" s="1"/>
  <c r="W332" i="2" a="1"/>
  <c r="W332" i="2" s="1"/>
  <c r="O509" i="2" a="1"/>
  <c r="O509" i="2" s="1"/>
  <c r="U332" i="2" a="1"/>
  <c r="U332" i="2" s="1"/>
  <c r="P332" i="2" a="1"/>
  <c r="P332" i="2" s="1"/>
  <c r="V332" i="2" a="1"/>
  <c r="V332" i="2" s="1"/>
  <c r="Q332" i="2" a="1"/>
  <c r="Q332" i="2" s="1"/>
  <c r="T332" i="2" a="1"/>
  <c r="T332" i="2" s="1"/>
  <c r="S260" i="2" a="1"/>
  <c r="S260" i="2" s="1"/>
  <c r="O294" i="2" a="1"/>
  <c r="O294" i="2" s="1"/>
  <c r="T260" i="2" a="1"/>
  <c r="T260" i="2" s="1"/>
  <c r="V260" i="2" a="1"/>
  <c r="V260" i="2" s="1"/>
  <c r="W260" i="2" a="1"/>
  <c r="W260" i="2" s="1"/>
  <c r="U260" i="2" a="1"/>
  <c r="U260" i="2" s="1"/>
  <c r="Q260" i="2" a="1"/>
  <c r="Q260" i="2" s="1"/>
  <c r="R260" i="2" a="1"/>
  <c r="R260" i="2" s="1"/>
  <c r="P260" i="2" a="1"/>
  <c r="P260" i="2" s="1"/>
  <c r="W208" i="2" a="1"/>
  <c r="W208" i="2" s="1"/>
  <c r="R208" i="2" a="1"/>
  <c r="R208" i="2" s="1"/>
  <c r="U208" i="2" a="1"/>
  <c r="U208" i="2" s="1"/>
  <c r="O370" i="2" a="1"/>
  <c r="O370" i="2" s="1"/>
  <c r="Q208" i="2" a="1"/>
  <c r="Q208" i="2" s="1"/>
  <c r="T208" i="2" a="1"/>
  <c r="T208" i="2" s="1"/>
  <c r="P208" i="2" a="1"/>
  <c r="P208" i="2" s="1"/>
  <c r="V208" i="2" a="1"/>
  <c r="V208" i="2" s="1"/>
  <c r="S208" i="2" a="1"/>
  <c r="S208" i="2" s="1"/>
  <c r="R228" i="2" a="1"/>
  <c r="R228" i="2" s="1"/>
  <c r="V228" i="2" a="1"/>
  <c r="V228" i="2" s="1"/>
  <c r="W228" i="2" a="1"/>
  <c r="W228" i="2" s="1"/>
  <c r="P228" i="2" a="1"/>
  <c r="P228" i="2" s="1"/>
  <c r="Q228" i="2" a="1"/>
  <c r="Q228" i="2" s="1"/>
  <c r="U228" i="2" a="1"/>
  <c r="U228" i="2" s="1"/>
  <c r="O474" i="2" a="1"/>
  <c r="O474" i="2" s="1"/>
  <c r="S228" i="2" a="1"/>
  <c r="S228" i="2" s="1"/>
  <c r="T228" i="2" a="1"/>
  <c r="T228" i="2" s="1"/>
  <c r="S251" i="2" a="1"/>
  <c r="S251" i="2" s="1"/>
  <c r="R251" i="2" a="1"/>
  <c r="R251" i="2" s="1"/>
  <c r="T251" i="2" a="1"/>
  <c r="T251" i="2" s="1"/>
  <c r="V251" i="2" a="1"/>
  <c r="V251" i="2" s="1"/>
  <c r="W251" i="2" a="1"/>
  <c r="W251" i="2" s="1"/>
  <c r="O219" i="2" a="1"/>
  <c r="O219" i="2" s="1"/>
  <c r="P251" i="2" a="1"/>
  <c r="P251" i="2" s="1"/>
  <c r="Q251" i="2" a="1"/>
  <c r="Q251" i="2" s="1"/>
  <c r="U251" i="2" a="1"/>
  <c r="U251" i="2" s="1"/>
  <c r="P166" i="2" a="1"/>
  <c r="P166" i="2" s="1"/>
  <c r="O293" i="2" a="1"/>
  <c r="O293" i="2" s="1"/>
  <c r="U166" i="2" a="1"/>
  <c r="U166" i="2" s="1"/>
  <c r="R166" i="2" a="1"/>
  <c r="R166" i="2" s="1"/>
  <c r="S166" i="2" a="1"/>
  <c r="S166" i="2" s="1"/>
  <c r="Q166" i="2" a="1"/>
  <c r="Q166" i="2" s="1"/>
  <c r="V166" i="2" a="1"/>
  <c r="V166" i="2" s="1"/>
  <c r="T166" i="2" a="1"/>
  <c r="T166" i="2" s="1"/>
  <c r="W166" i="2" a="1"/>
  <c r="W166" i="2" s="1"/>
  <c r="O313" i="2" a="1"/>
  <c r="O313" i="2" s="1"/>
  <c r="T180" i="2" a="1"/>
  <c r="T180" i="2" s="1"/>
  <c r="R180" i="2" a="1"/>
  <c r="R180" i="2" s="1"/>
  <c r="U180" i="2" a="1"/>
  <c r="U180" i="2" s="1"/>
  <c r="W180" i="2" a="1"/>
  <c r="W180" i="2" s="1"/>
  <c r="Q180" i="2" a="1"/>
  <c r="Q180" i="2" s="1"/>
  <c r="S180" i="2" a="1"/>
  <c r="S180" i="2" s="1"/>
  <c r="V180" i="2" a="1"/>
  <c r="V180" i="2" s="1"/>
  <c r="P180" i="2" a="1"/>
  <c r="P180" i="2" s="1"/>
  <c r="R165" i="2" a="1"/>
  <c r="R165" i="2" s="1"/>
  <c r="S165" i="2" a="1"/>
  <c r="S165" i="2" s="1"/>
  <c r="T165" i="2" a="1"/>
  <c r="T165" i="2" s="1"/>
  <c r="U165" i="2" a="1"/>
  <c r="U165" i="2" s="1"/>
  <c r="W165" i="2" a="1"/>
  <c r="W165" i="2" s="1"/>
  <c r="O289" i="2" a="1"/>
  <c r="O289" i="2" s="1"/>
  <c r="P165" i="2" a="1"/>
  <c r="P165" i="2" s="1"/>
  <c r="Q165" i="2" a="1"/>
  <c r="Q165" i="2" s="1"/>
  <c r="V165" i="2" a="1"/>
  <c r="V165" i="2" s="1"/>
  <c r="T215" i="2" a="1"/>
  <c r="T215" i="2" s="1"/>
  <c r="U215" i="2" a="1"/>
  <c r="U215" i="2" s="1"/>
  <c r="V215" i="2" a="1"/>
  <c r="V215" i="2" s="1"/>
  <c r="O382" i="2" a="1"/>
  <c r="O382" i="2" s="1"/>
  <c r="P215" i="2" a="1"/>
  <c r="P215" i="2" s="1"/>
  <c r="W215" i="2" a="1"/>
  <c r="W215" i="2" s="1"/>
  <c r="Q215" i="2" a="1"/>
  <c r="Q215" i="2" s="1"/>
  <c r="S215" i="2" a="1"/>
  <c r="S215" i="2" s="1"/>
  <c r="R215" i="2" a="1"/>
  <c r="R215" i="2" s="1"/>
  <c r="R162" i="2" a="1"/>
  <c r="R162" i="2" s="1"/>
  <c r="P162" i="2" a="1"/>
  <c r="P162" i="2" s="1"/>
  <c r="Q162" i="2" a="1"/>
  <c r="Q162" i="2" s="1"/>
  <c r="U162" i="2" a="1"/>
  <c r="U162" i="2" s="1"/>
  <c r="V162" i="2" a="1"/>
  <c r="V162" i="2" s="1"/>
  <c r="W162" i="2" a="1"/>
  <c r="W162" i="2" s="1"/>
  <c r="O284" i="2" a="1"/>
  <c r="O284" i="2" s="1"/>
  <c r="T162" i="2" a="1"/>
  <c r="T162" i="2" s="1"/>
  <c r="S162" i="2" a="1"/>
  <c r="S162" i="2" s="1"/>
  <c r="R183" i="2" a="1"/>
  <c r="R183" i="2" s="1"/>
  <c r="P183" i="2" a="1"/>
  <c r="P183" i="2" s="1"/>
  <c r="V183" i="2" a="1"/>
  <c r="V183" i="2" s="1"/>
  <c r="W183" i="2" a="1"/>
  <c r="W183" i="2" s="1"/>
  <c r="Q183" i="2" a="1"/>
  <c r="Q183" i="2" s="1"/>
  <c r="T183" i="2" a="1"/>
  <c r="T183" i="2" s="1"/>
  <c r="U183" i="2" a="1"/>
  <c r="U183" i="2" s="1"/>
  <c r="O320" i="2" a="1"/>
  <c r="O320" i="2" s="1"/>
  <c r="S183" i="2" a="1"/>
  <c r="S183" i="2" s="1"/>
  <c r="P202" i="2" a="1"/>
  <c r="P202" i="2" s="1"/>
  <c r="O354" i="2" a="1"/>
  <c r="O354" i="2" s="1"/>
  <c r="U202" i="2" a="1"/>
  <c r="U202" i="2" s="1"/>
  <c r="S202" i="2" a="1"/>
  <c r="S202" i="2" s="1"/>
  <c r="R202" i="2" a="1"/>
  <c r="R202" i="2" s="1"/>
  <c r="V202" i="2" a="1"/>
  <c r="V202" i="2" s="1"/>
  <c r="Q202" i="2" a="1"/>
  <c r="Q202" i="2" s="1"/>
  <c r="W202" i="2" a="1"/>
  <c r="W202" i="2" s="1"/>
  <c r="T202" i="2" a="1"/>
  <c r="T202" i="2" s="1"/>
  <c r="P336" i="2" a="1"/>
  <c r="P336" i="2" s="1"/>
  <c r="V336" i="2" a="1"/>
  <c r="V336" i="2" s="1"/>
  <c r="S336" i="2" a="1"/>
  <c r="S336" i="2" s="1"/>
  <c r="T336" i="2" a="1"/>
  <c r="T336" i="2" s="1"/>
  <c r="O43" i="2" a="1"/>
  <c r="O43" i="2" s="1"/>
  <c r="R336" i="2" a="1"/>
  <c r="R336" i="2" s="1"/>
  <c r="U336" i="2" a="1"/>
  <c r="U336" i="2" s="1"/>
  <c r="W336" i="2" a="1"/>
  <c r="W336" i="2" s="1"/>
  <c r="Q336" i="2" a="1"/>
  <c r="Q336" i="2" s="1"/>
  <c r="Q341" i="2" a="1"/>
  <c r="Q341" i="2" s="1"/>
  <c r="U341" i="2" a="1"/>
  <c r="U341" i="2" s="1"/>
  <c r="V341" i="2" a="1"/>
  <c r="V341" i="2" s="1"/>
  <c r="O56" i="2" a="1"/>
  <c r="O56" i="2" s="1"/>
  <c r="P341" i="2" a="1"/>
  <c r="P341" i="2" s="1"/>
  <c r="R341" i="2" a="1"/>
  <c r="R341" i="2" s="1"/>
  <c r="S341" i="2" a="1"/>
  <c r="S341" i="2" s="1"/>
  <c r="T341" i="2" a="1"/>
  <c r="T341" i="2" s="1"/>
  <c r="W341" i="2" a="1"/>
  <c r="W341" i="2" s="1"/>
  <c r="W367" i="2" a="1"/>
  <c r="W367" i="2" s="1"/>
  <c r="O59" i="2" a="1"/>
  <c r="O59" i="2" s="1"/>
  <c r="P367" i="2" a="1"/>
  <c r="P367" i="2" s="1"/>
  <c r="Q367" i="2" a="1"/>
  <c r="Q367" i="2" s="1"/>
  <c r="R367" i="2" a="1"/>
  <c r="R367" i="2" s="1"/>
  <c r="S367" i="2" a="1"/>
  <c r="S367" i="2" s="1"/>
  <c r="T367" i="2" a="1"/>
  <c r="T367" i="2" s="1"/>
  <c r="U367" i="2" a="1"/>
  <c r="U367" i="2" s="1"/>
  <c r="V367" i="2" a="1"/>
  <c r="V367" i="2" s="1"/>
  <c r="T407" i="2" a="1"/>
  <c r="T407" i="2" s="1"/>
  <c r="P407" i="2" a="1"/>
  <c r="P407" i="2" s="1"/>
  <c r="Q407" i="2" a="1"/>
  <c r="Q407" i="2" s="1"/>
  <c r="V407" i="2" a="1"/>
  <c r="V407" i="2" s="1"/>
  <c r="W407" i="2" a="1"/>
  <c r="W407" i="2" s="1"/>
  <c r="U407" i="2" a="1"/>
  <c r="U407" i="2" s="1"/>
  <c r="O350" i="2" a="1"/>
  <c r="O350" i="2" s="1"/>
  <c r="R407" i="2" a="1"/>
  <c r="R407" i="2" s="1"/>
  <c r="S407" i="2" a="1"/>
  <c r="S407" i="2" s="1"/>
  <c r="O123" i="2" a="1"/>
  <c r="O123" i="2" s="1"/>
  <c r="T325" i="2" a="1"/>
  <c r="T325" i="2" s="1"/>
  <c r="S325" i="2" a="1"/>
  <c r="S325" i="2" s="1"/>
  <c r="P325" i="2" a="1"/>
  <c r="P325" i="2" s="1"/>
  <c r="R325" i="2" a="1"/>
  <c r="R325" i="2" s="1"/>
  <c r="V325" i="2" a="1"/>
  <c r="V325" i="2" s="1"/>
  <c r="U325" i="2" a="1"/>
  <c r="U325" i="2" s="1"/>
  <c r="Q325" i="2" a="1"/>
  <c r="Q325" i="2" s="1"/>
  <c r="W325" i="2" a="1"/>
  <c r="W325" i="2" s="1"/>
  <c r="O272" i="2" a="1"/>
  <c r="O272" i="2" s="1"/>
  <c r="U258" i="2" a="1"/>
  <c r="U258" i="2" s="1"/>
  <c r="Q258" i="2" a="1"/>
  <c r="Q258" i="2" s="1"/>
  <c r="R258" i="2" a="1"/>
  <c r="R258" i="2" s="1"/>
  <c r="S258" i="2" a="1"/>
  <c r="S258" i="2" s="1"/>
  <c r="V258" i="2" a="1"/>
  <c r="V258" i="2" s="1"/>
  <c r="T258" i="2" a="1"/>
  <c r="T258" i="2" s="1"/>
  <c r="W258" i="2" a="1"/>
  <c r="W258" i="2" s="1"/>
  <c r="P258" i="2" a="1"/>
  <c r="P258" i="2" s="1"/>
  <c r="Q200" i="2" a="1"/>
  <c r="Q200" i="2" s="1"/>
  <c r="T200" i="2" a="1"/>
  <c r="T200" i="2" s="1"/>
  <c r="V200" i="2" a="1"/>
  <c r="V200" i="2" s="1"/>
  <c r="P200" i="2" a="1"/>
  <c r="P200" i="2" s="1"/>
  <c r="S200" i="2" a="1"/>
  <c r="S200" i="2" s="1"/>
  <c r="U200" i="2" a="1"/>
  <c r="U200" i="2" s="1"/>
  <c r="R200" i="2" a="1"/>
  <c r="R200" i="2" s="1"/>
  <c r="O351" i="2" a="1"/>
  <c r="O351" i="2" s="1"/>
  <c r="W200" i="2" a="1"/>
  <c r="W200" i="2" s="1"/>
  <c r="S219" i="2" a="1"/>
  <c r="S219" i="2" s="1"/>
  <c r="R219" i="2" a="1"/>
  <c r="R219" i="2" s="1"/>
  <c r="U219" i="2" a="1"/>
  <c r="U219" i="2" s="1"/>
  <c r="T219" i="2" a="1"/>
  <c r="T219" i="2" s="1"/>
  <c r="O389" i="2" a="1"/>
  <c r="O389" i="2" s="1"/>
  <c r="W219" i="2" a="1"/>
  <c r="W219" i="2" s="1"/>
  <c r="Q219" i="2" a="1"/>
  <c r="Q219" i="2" s="1"/>
  <c r="V219" i="2" a="1"/>
  <c r="V219" i="2" s="1"/>
  <c r="P219" i="2" a="1"/>
  <c r="P219" i="2" s="1"/>
  <c r="O61" i="2" a="1"/>
  <c r="O61" i="2" s="1"/>
  <c r="U237" i="2" a="1"/>
  <c r="U237" i="2" s="1"/>
  <c r="T237" i="2" a="1"/>
  <c r="T237" i="2" s="1"/>
  <c r="P237" i="2" a="1"/>
  <c r="P237" i="2" s="1"/>
  <c r="V237" i="2" a="1"/>
  <c r="V237" i="2" s="1"/>
  <c r="Q237" i="2" a="1"/>
  <c r="Q237" i="2" s="1"/>
  <c r="W237" i="2" a="1"/>
  <c r="W237" i="2" s="1"/>
  <c r="R237" i="2" a="1"/>
  <c r="R237" i="2" s="1"/>
  <c r="S237" i="2" a="1"/>
  <c r="S237" i="2" s="1"/>
  <c r="R164" i="2" a="1"/>
  <c r="R164" i="2" s="1"/>
  <c r="T164" i="2" a="1"/>
  <c r="T164" i="2" s="1"/>
  <c r="U164" i="2" a="1"/>
  <c r="U164" i="2" s="1"/>
  <c r="V164" i="2" a="1"/>
  <c r="V164" i="2" s="1"/>
  <c r="O291" i="2" a="1"/>
  <c r="O291" i="2" s="1"/>
  <c r="P164" i="2" a="1"/>
  <c r="P164" i="2" s="1"/>
  <c r="Q164" i="2" a="1"/>
  <c r="Q164" i="2" s="1"/>
  <c r="W164" i="2" a="1"/>
  <c r="W164" i="2" s="1"/>
  <c r="S164" i="2" a="1"/>
  <c r="S164" i="2" s="1"/>
  <c r="U173" i="2" a="1"/>
  <c r="U173" i="2" s="1"/>
  <c r="P173" i="2" a="1"/>
  <c r="P173" i="2" s="1"/>
  <c r="V173" i="2" a="1"/>
  <c r="V173" i="2" s="1"/>
  <c r="Q173" i="2" a="1"/>
  <c r="Q173" i="2" s="1"/>
  <c r="O303" i="2" a="1"/>
  <c r="O303" i="2" s="1"/>
  <c r="W173" i="2" a="1"/>
  <c r="W173" i="2" s="1"/>
  <c r="R173" i="2" a="1"/>
  <c r="R173" i="2" s="1"/>
  <c r="S173" i="2" a="1"/>
  <c r="S173" i="2" s="1"/>
  <c r="T173" i="2" a="1"/>
  <c r="T173" i="2" s="1"/>
  <c r="O275" i="2" a="1"/>
  <c r="O275" i="2" s="1"/>
  <c r="T156" i="2" a="1"/>
  <c r="T156" i="2" s="1"/>
  <c r="Q156" i="2" a="1"/>
  <c r="Q156" i="2" s="1"/>
  <c r="P156" i="2" a="1"/>
  <c r="P156" i="2" s="1"/>
  <c r="V156" i="2" a="1"/>
  <c r="V156" i="2" s="1"/>
  <c r="S156" i="2" a="1"/>
  <c r="S156" i="2" s="1"/>
  <c r="R156" i="2" a="1"/>
  <c r="R156" i="2" s="1"/>
  <c r="U156" i="2" a="1"/>
  <c r="U156" i="2" s="1"/>
  <c r="W156" i="2" a="1"/>
  <c r="W156" i="2" s="1"/>
  <c r="T179" i="2" a="1"/>
  <c r="T179" i="2" s="1"/>
  <c r="U179" i="2" a="1"/>
  <c r="U179" i="2" s="1"/>
  <c r="W179" i="2" a="1"/>
  <c r="W179" i="2" s="1"/>
  <c r="O312" i="2" a="1"/>
  <c r="O312" i="2" s="1"/>
  <c r="P179" i="2" a="1"/>
  <c r="P179" i="2" s="1"/>
  <c r="Q179" i="2" a="1"/>
  <c r="Q179" i="2" s="1"/>
  <c r="R179" i="2" a="1"/>
  <c r="R179" i="2" s="1"/>
  <c r="S179" i="2" a="1"/>
  <c r="S179" i="2" s="1"/>
  <c r="V179" i="2" a="1"/>
  <c r="V179" i="2" s="1"/>
  <c r="R159" i="2" a="1"/>
  <c r="R159" i="2" s="1"/>
  <c r="P159" i="2" a="1"/>
  <c r="P159" i="2" s="1"/>
  <c r="Q159" i="2" a="1"/>
  <c r="Q159" i="2" s="1"/>
  <c r="V159" i="2" a="1"/>
  <c r="V159" i="2" s="1"/>
  <c r="W159" i="2" a="1"/>
  <c r="W159" i="2" s="1"/>
  <c r="S159" i="2" a="1"/>
  <c r="S159" i="2" s="1"/>
  <c r="U159" i="2" a="1"/>
  <c r="U159" i="2" s="1"/>
  <c r="O281" i="2" a="1"/>
  <c r="O281" i="2" s="1"/>
  <c r="T159" i="2" a="1"/>
  <c r="T159" i="2" s="1"/>
  <c r="P178" i="2" a="1"/>
  <c r="P178" i="2" s="1"/>
  <c r="O311" i="2" a="1"/>
  <c r="O311" i="2" s="1"/>
  <c r="U178" i="2" a="1"/>
  <c r="U178" i="2" s="1"/>
  <c r="W178" i="2" a="1"/>
  <c r="W178" i="2" s="1"/>
  <c r="S178" i="2" a="1"/>
  <c r="S178" i="2" s="1"/>
  <c r="Q178" i="2" a="1"/>
  <c r="Q178" i="2" s="1"/>
  <c r="V178" i="2" a="1"/>
  <c r="V178" i="2" s="1"/>
  <c r="R178" i="2" a="1"/>
  <c r="R178" i="2" s="1"/>
  <c r="T178" i="2" a="1"/>
  <c r="T178" i="2" s="1"/>
  <c r="R199" i="2" a="1"/>
  <c r="R199" i="2" s="1"/>
  <c r="O349" i="2" a="1"/>
  <c r="O349" i="2" s="1"/>
  <c r="P199" i="2" a="1"/>
  <c r="P199" i="2" s="1"/>
  <c r="T199" i="2" a="1"/>
  <c r="T199" i="2" s="1"/>
  <c r="U199" i="2" a="1"/>
  <c r="U199" i="2" s="1"/>
  <c r="V199" i="2" a="1"/>
  <c r="V199" i="2" s="1"/>
  <c r="W199" i="2" a="1"/>
  <c r="W199" i="2" s="1"/>
  <c r="Q199" i="2" a="1"/>
  <c r="Q199" i="2" s="1"/>
  <c r="S199" i="2" a="1"/>
  <c r="S199" i="2" s="1"/>
  <c r="O80" i="2" a="1"/>
  <c r="O80" i="2" s="1"/>
  <c r="R564" i="2" a="1"/>
  <c r="R564" i="2" s="1"/>
  <c r="W564" i="2" a="1"/>
  <c r="W564" i="2" s="1"/>
  <c r="U564" i="2" a="1"/>
  <c r="U564" i="2" s="1"/>
  <c r="Q564" i="2" a="1"/>
  <c r="Q564" i="2" s="1"/>
  <c r="S564" i="2" a="1"/>
  <c r="S564" i="2" s="1"/>
  <c r="V564" i="2" a="1"/>
  <c r="V564" i="2" s="1"/>
  <c r="T564" i="2" a="1"/>
  <c r="T564" i="2" s="1"/>
  <c r="P564" i="2" a="1"/>
  <c r="P564" i="2" s="1"/>
  <c r="T573" i="2" a="1"/>
  <c r="T573" i="2" s="1"/>
  <c r="W573" i="2" a="1"/>
  <c r="W573" i="2" s="1"/>
  <c r="R573" i="2" a="1"/>
  <c r="R573" i="2" s="1"/>
  <c r="Q573" i="2" a="1"/>
  <c r="Q573" i="2" s="1"/>
  <c r="S573" i="2" a="1"/>
  <c r="S573" i="2" s="1"/>
  <c r="V573" i="2" a="1"/>
  <c r="V573" i="2" s="1"/>
  <c r="P573" i="2" a="1"/>
  <c r="P573" i="2" s="1"/>
  <c r="U573" i="2" a="1"/>
  <c r="U573" i="2" s="1"/>
  <c r="O571" i="2" a="1"/>
  <c r="O571" i="2" s="1"/>
  <c r="R314" i="2" a="1"/>
  <c r="R314" i="2" s="1"/>
  <c r="O360" i="2" a="1"/>
  <c r="O360" i="2" s="1"/>
  <c r="P314" i="2" a="1"/>
  <c r="P314" i="2" s="1"/>
  <c r="U314" i="2" a="1"/>
  <c r="U314" i="2" s="1"/>
  <c r="V314" i="2" a="1"/>
  <c r="V314" i="2" s="1"/>
  <c r="W314" i="2" a="1"/>
  <c r="W314" i="2" s="1"/>
  <c r="Q314" i="2" a="1"/>
  <c r="Q314" i="2" s="1"/>
  <c r="S314" i="2" a="1"/>
  <c r="S314" i="2" s="1"/>
  <c r="T314" i="2" a="1"/>
  <c r="T314" i="2" s="1"/>
  <c r="P337" i="2" a="1"/>
  <c r="P337" i="2" s="1"/>
  <c r="O337" i="2" a="1"/>
  <c r="O337" i="2" s="1"/>
  <c r="V337" i="2" a="1"/>
  <c r="V337" i="2" s="1"/>
  <c r="T337" i="2" a="1"/>
  <c r="T337" i="2" s="1"/>
  <c r="U337" i="2" a="1"/>
  <c r="U337" i="2" s="1"/>
  <c r="R337" i="2" a="1"/>
  <c r="R337" i="2" s="1"/>
  <c r="S337" i="2" a="1"/>
  <c r="S337" i="2" s="1"/>
  <c r="W337" i="2" a="1"/>
  <c r="W337" i="2" s="1"/>
  <c r="Q337" i="2" a="1"/>
  <c r="Q337" i="2" s="1"/>
  <c r="Q567" i="2" a="1"/>
  <c r="Q567" i="2" s="1"/>
  <c r="U567" i="2" a="1"/>
  <c r="U567" i="2" s="1"/>
  <c r="O566" i="2" a="1"/>
  <c r="O566" i="2" s="1"/>
  <c r="S567" i="2" a="1"/>
  <c r="S567" i="2" s="1"/>
  <c r="R567" i="2" a="1"/>
  <c r="R567" i="2" s="1"/>
  <c r="V567" i="2" a="1"/>
  <c r="V567" i="2" s="1"/>
  <c r="P567" i="2" a="1"/>
  <c r="P567" i="2" s="1"/>
  <c r="W567" i="2" a="1"/>
  <c r="W567" i="2" s="1"/>
  <c r="T567" i="2" a="1"/>
  <c r="T567" i="2" s="1"/>
  <c r="O569" i="2" a="1"/>
  <c r="O569" i="2" s="1"/>
  <c r="S571" i="2" a="1"/>
  <c r="S571" i="2" s="1"/>
  <c r="T571" i="2" a="1"/>
  <c r="T571" i="2" s="1"/>
  <c r="U571" i="2" a="1"/>
  <c r="U571" i="2" s="1"/>
  <c r="R571" i="2" a="1"/>
  <c r="R571" i="2" s="1"/>
  <c r="Q571" i="2" a="1"/>
  <c r="Q571" i="2" s="1"/>
  <c r="W571" i="2" a="1"/>
  <c r="W571" i="2" s="1"/>
  <c r="V571" i="2" a="1"/>
  <c r="V571" i="2" s="1"/>
  <c r="P571" i="2" a="1"/>
  <c r="P571" i="2" s="1"/>
  <c r="T526" i="2" a="1"/>
  <c r="T526" i="2" s="1"/>
  <c r="V526" i="2" a="1"/>
  <c r="V526" i="2" s="1"/>
  <c r="O495" i="2" a="1"/>
  <c r="O495" i="2" s="1"/>
  <c r="U526" i="2" a="1"/>
  <c r="U526" i="2" s="1"/>
  <c r="P526" i="2" a="1"/>
  <c r="P526" i="2" s="1"/>
  <c r="R526" i="2" a="1"/>
  <c r="R526" i="2" s="1"/>
  <c r="S526" i="2" a="1"/>
  <c r="S526" i="2" s="1"/>
  <c r="W526" i="2" a="1"/>
  <c r="W526" i="2" s="1"/>
  <c r="Q526" i="2" a="1"/>
  <c r="Q526" i="2" s="1"/>
  <c r="P543" i="2" a="1"/>
  <c r="P543" i="2" s="1"/>
  <c r="Q543" i="2" a="1"/>
  <c r="Q543" i="2" s="1"/>
  <c r="W543" i="2" a="1"/>
  <c r="W543" i="2" s="1"/>
  <c r="U543" i="2" a="1"/>
  <c r="U543" i="2" s="1"/>
  <c r="T543" i="2" a="1"/>
  <c r="T543" i="2" s="1"/>
  <c r="R543" i="2" a="1"/>
  <c r="R543" i="2" s="1"/>
  <c r="O526" i="2" a="1"/>
  <c r="O526" i="2" s="1"/>
  <c r="S543" i="2" a="1"/>
  <c r="S543" i="2" s="1"/>
  <c r="V543" i="2" a="1"/>
  <c r="V543" i="2" s="1"/>
  <c r="O528" i="2" a="1"/>
  <c r="O528" i="2" s="1"/>
  <c r="T545" i="2" a="1"/>
  <c r="T545" i="2" s="1"/>
  <c r="S545" i="2" a="1"/>
  <c r="S545" i="2" s="1"/>
  <c r="Q545" i="2" a="1"/>
  <c r="Q545" i="2" s="1"/>
  <c r="P545" i="2" a="1"/>
  <c r="P545" i="2" s="1"/>
  <c r="R545" i="2" a="1"/>
  <c r="R545" i="2" s="1"/>
  <c r="U545" i="2" a="1"/>
  <c r="U545" i="2" s="1"/>
  <c r="W545" i="2" a="1"/>
  <c r="W545" i="2" s="1"/>
  <c r="V545" i="2" a="1"/>
  <c r="V545" i="2" s="1"/>
  <c r="O112" i="2" a="1"/>
  <c r="O112" i="2" s="1"/>
  <c r="R303" i="2" a="1"/>
  <c r="R303" i="2" s="1"/>
  <c r="S303" i="2" a="1"/>
  <c r="S303" i="2" s="1"/>
  <c r="P303" i="2" a="1"/>
  <c r="P303" i="2" s="1"/>
  <c r="V303" i="2" a="1"/>
  <c r="V303" i="2" s="1"/>
  <c r="Q303" i="2" a="1"/>
  <c r="Q303" i="2" s="1"/>
  <c r="W303" i="2" a="1"/>
  <c r="W303" i="2" s="1"/>
  <c r="T303" i="2" a="1"/>
  <c r="T303" i="2" s="1"/>
  <c r="U303" i="2" a="1"/>
  <c r="U303" i="2" s="1"/>
  <c r="T441" i="2" a="1"/>
  <c r="T441" i="2" s="1"/>
  <c r="W441" i="2" a="1"/>
  <c r="W441" i="2" s="1"/>
  <c r="U441" i="2" a="1"/>
  <c r="U441" i="2" s="1"/>
  <c r="P441" i="2" a="1"/>
  <c r="P441" i="2" s="1"/>
  <c r="Q441" i="2" a="1"/>
  <c r="Q441" i="2" s="1"/>
  <c r="V441" i="2" a="1"/>
  <c r="V441" i="2" s="1"/>
  <c r="S441" i="2" a="1"/>
  <c r="S441" i="2" s="1"/>
  <c r="R441" i="2" a="1"/>
  <c r="R441" i="2" s="1"/>
  <c r="O451" i="2" a="1"/>
  <c r="O451" i="2" s="1"/>
  <c r="S500" i="2" a="1"/>
  <c r="S500" i="2" s="1"/>
  <c r="V500" i="2" a="1"/>
  <c r="V500" i="2" s="1"/>
  <c r="W500" i="2" a="1"/>
  <c r="W500" i="2" s="1"/>
  <c r="P500" i="2" a="1"/>
  <c r="P500" i="2" s="1"/>
  <c r="Q500" i="2" a="1"/>
  <c r="Q500" i="2" s="1"/>
  <c r="U500" i="2" a="1"/>
  <c r="U500" i="2" s="1"/>
  <c r="T500" i="2" a="1"/>
  <c r="T500" i="2" s="1"/>
  <c r="R500" i="2" a="1"/>
  <c r="R500" i="2" s="1"/>
  <c r="Q513" i="2" a="1"/>
  <c r="Q513" i="2" s="1"/>
  <c r="O476" i="2" a="1"/>
  <c r="O476" i="2" s="1"/>
  <c r="P513" i="2" a="1"/>
  <c r="P513" i="2" s="1"/>
  <c r="U513" i="2" a="1"/>
  <c r="U513" i="2" s="1"/>
  <c r="V513" i="2" a="1"/>
  <c r="V513" i="2" s="1"/>
  <c r="T513" i="2" a="1"/>
  <c r="T513" i="2" s="1"/>
  <c r="W513" i="2" a="1"/>
  <c r="W513" i="2" s="1"/>
  <c r="S513" i="2" a="1"/>
  <c r="S513" i="2" s="1"/>
  <c r="R513" i="2" a="1"/>
  <c r="R513" i="2" s="1"/>
  <c r="Q541" i="2" a="1"/>
  <c r="Q541" i="2" s="1"/>
  <c r="R541" i="2" a="1"/>
  <c r="R541" i="2" s="1"/>
  <c r="U541" i="2" a="1"/>
  <c r="U541" i="2" s="1"/>
  <c r="S541" i="2" a="1"/>
  <c r="S541" i="2" s="1"/>
  <c r="V541" i="2" a="1"/>
  <c r="V541" i="2" s="1"/>
  <c r="O522" i="2" a="1"/>
  <c r="O522" i="2" s="1"/>
  <c r="P541" i="2" a="1"/>
  <c r="P541" i="2" s="1"/>
  <c r="T541" i="2" a="1"/>
  <c r="T541" i="2" s="1"/>
  <c r="W541" i="2" a="1"/>
  <c r="W541" i="2" s="1"/>
  <c r="R393" i="2" a="1"/>
  <c r="R393" i="2" s="1"/>
  <c r="S393" i="2" a="1"/>
  <c r="S393" i="2" s="1"/>
  <c r="T393" i="2" a="1"/>
  <c r="T393" i="2" s="1"/>
  <c r="O87" i="2" a="1"/>
  <c r="O87" i="2" s="1"/>
  <c r="U393" i="2" a="1"/>
  <c r="U393" i="2" s="1"/>
  <c r="P393" i="2" a="1"/>
  <c r="P393" i="2" s="1"/>
  <c r="V393" i="2" a="1"/>
  <c r="V393" i="2" s="1"/>
  <c r="Q393" i="2" a="1"/>
  <c r="Q393" i="2" s="1"/>
  <c r="W393" i="2" a="1"/>
  <c r="W393" i="2" s="1"/>
  <c r="O67" i="2" a="1"/>
  <c r="O67" i="2" s="1"/>
  <c r="T402" i="2" a="1"/>
  <c r="T402" i="2" s="1"/>
  <c r="V402" i="2" a="1"/>
  <c r="V402" i="2" s="1"/>
  <c r="W402" i="2" a="1"/>
  <c r="W402" i="2" s="1"/>
  <c r="P402" i="2" a="1"/>
  <c r="P402" i="2" s="1"/>
  <c r="Q402" i="2" a="1"/>
  <c r="Q402" i="2" s="1"/>
  <c r="R402" i="2" a="1"/>
  <c r="R402" i="2" s="1"/>
  <c r="S402" i="2" a="1"/>
  <c r="S402" i="2" s="1"/>
  <c r="U402" i="2" a="1"/>
  <c r="U402" i="2" s="1"/>
  <c r="S556" i="2" a="1"/>
  <c r="S556" i="2" s="1"/>
  <c r="Q556" i="2" a="1"/>
  <c r="Q556" i="2" s="1"/>
  <c r="T556" i="2" a="1"/>
  <c r="T556" i="2" s="1"/>
  <c r="V556" i="2" a="1"/>
  <c r="V556" i="2" s="1"/>
  <c r="W556" i="2" a="1"/>
  <c r="W556" i="2" s="1"/>
  <c r="P556" i="2" a="1"/>
  <c r="P556" i="2" s="1"/>
  <c r="U556" i="2" a="1"/>
  <c r="U556" i="2" s="1"/>
  <c r="O549" i="2" a="1"/>
  <c r="O549" i="2" s="1"/>
  <c r="R556" i="2" a="1"/>
  <c r="R556" i="2" s="1"/>
  <c r="R445" i="2" a="1"/>
  <c r="R445" i="2" s="1"/>
  <c r="P445" i="2" a="1"/>
  <c r="P445" i="2" s="1"/>
  <c r="Q445" i="2" a="1"/>
  <c r="Q445" i="2" s="1"/>
  <c r="S445" i="2" a="1"/>
  <c r="S445" i="2" s="1"/>
  <c r="T445" i="2" a="1"/>
  <c r="T445" i="2" s="1"/>
  <c r="U445" i="2" a="1"/>
  <c r="U445" i="2" s="1"/>
  <c r="V445" i="2" a="1"/>
  <c r="V445" i="2" s="1"/>
  <c r="W445" i="2" a="1"/>
  <c r="W445" i="2" s="1"/>
  <c r="O85" i="2" a="1"/>
  <c r="O85" i="2" s="1"/>
  <c r="P467" i="2" a="1"/>
  <c r="P467" i="2" s="1"/>
  <c r="Q467" i="2" a="1"/>
  <c r="Q467" i="2" s="1"/>
  <c r="W467" i="2" a="1"/>
  <c r="W467" i="2" s="1"/>
  <c r="U467" i="2" a="1"/>
  <c r="U467" i="2" s="1"/>
  <c r="S467" i="2" a="1"/>
  <c r="S467" i="2" s="1"/>
  <c r="V467" i="2" a="1"/>
  <c r="V467" i="2" s="1"/>
  <c r="O518" i="2" a="1"/>
  <c r="O518" i="2" s="1"/>
  <c r="R467" i="2" a="1"/>
  <c r="R467" i="2" s="1"/>
  <c r="T467" i="2" a="1"/>
  <c r="T467" i="2" s="1"/>
  <c r="R499" i="2" a="1"/>
  <c r="R499" i="2" s="1"/>
  <c r="P499" i="2" a="1"/>
  <c r="P499" i="2" s="1"/>
  <c r="Q499" i="2" a="1"/>
  <c r="Q499" i="2" s="1"/>
  <c r="V499" i="2" a="1"/>
  <c r="V499" i="2" s="1"/>
  <c r="W499" i="2" a="1"/>
  <c r="W499" i="2" s="1"/>
  <c r="T499" i="2" a="1"/>
  <c r="T499" i="2" s="1"/>
  <c r="S499" i="2" a="1"/>
  <c r="S499" i="2" s="1"/>
  <c r="U499" i="2" a="1"/>
  <c r="U499" i="2" s="1"/>
  <c r="O448" i="2" a="1"/>
  <c r="O448" i="2" s="1"/>
  <c r="P460" i="2" a="1"/>
  <c r="P460" i="2" s="1"/>
  <c r="T460" i="2" a="1"/>
  <c r="T460" i="2" s="1"/>
  <c r="R460" i="2" a="1"/>
  <c r="R460" i="2" s="1"/>
  <c r="W460" i="2" a="1"/>
  <c r="W460" i="2" s="1"/>
  <c r="Q460" i="2" a="1"/>
  <c r="Q460" i="2" s="1"/>
  <c r="U460" i="2" a="1"/>
  <c r="U460" i="2" s="1"/>
  <c r="O437" i="2" a="1"/>
  <c r="O437" i="2" s="1"/>
  <c r="V460" i="2" a="1"/>
  <c r="V460" i="2" s="1"/>
  <c r="S460" i="2" a="1"/>
  <c r="S460" i="2" s="1"/>
  <c r="T554" i="2" a="1"/>
  <c r="T554" i="2" s="1"/>
  <c r="O547" i="2" a="1"/>
  <c r="O547" i="2" s="1"/>
  <c r="Q554" i="2" a="1"/>
  <c r="Q554" i="2" s="1"/>
  <c r="U554" i="2" a="1"/>
  <c r="U554" i="2" s="1"/>
  <c r="W554" i="2" a="1"/>
  <c r="W554" i="2" s="1"/>
  <c r="R554" i="2" a="1"/>
  <c r="R554" i="2" s="1"/>
  <c r="V554" i="2" a="1"/>
  <c r="V554" i="2" s="1"/>
  <c r="S554" i="2" a="1"/>
  <c r="S554" i="2" s="1"/>
  <c r="P554" i="2" a="1"/>
  <c r="P554" i="2" s="1"/>
  <c r="Q327" i="2" a="1"/>
  <c r="Q327" i="2" s="1"/>
  <c r="P327" i="2" a="1"/>
  <c r="P327" i="2" s="1"/>
  <c r="S327" i="2" a="1"/>
  <c r="S327" i="2" s="1"/>
  <c r="T327" i="2" a="1"/>
  <c r="T327" i="2" s="1"/>
  <c r="U327" i="2" a="1"/>
  <c r="U327" i="2" s="1"/>
  <c r="V327" i="2" a="1"/>
  <c r="V327" i="2" s="1"/>
  <c r="O250" i="2" a="1"/>
  <c r="O250" i="2" s="1"/>
  <c r="R327" i="2" a="1"/>
  <c r="R327" i="2" s="1"/>
  <c r="W327" i="2" a="1"/>
  <c r="W327" i="2" s="1"/>
  <c r="S423" i="2" a="1"/>
  <c r="S423" i="2" s="1"/>
  <c r="T423" i="2" a="1"/>
  <c r="T423" i="2" s="1"/>
  <c r="U423" i="2" a="1"/>
  <c r="U423" i="2" s="1"/>
  <c r="V423" i="2" a="1"/>
  <c r="V423" i="2" s="1"/>
  <c r="O427" i="2" a="1"/>
  <c r="O427" i="2" s="1"/>
  <c r="P423" i="2" a="1"/>
  <c r="P423" i="2" s="1"/>
  <c r="R423" i="2" a="1"/>
  <c r="R423" i="2" s="1"/>
  <c r="W423" i="2" a="1"/>
  <c r="W423" i="2" s="1"/>
  <c r="Q423" i="2" a="1"/>
  <c r="Q423" i="2" s="1"/>
  <c r="O523" i="2" a="1"/>
  <c r="O523" i="2" s="1"/>
  <c r="Q374" i="2" a="1"/>
  <c r="Q374" i="2" s="1"/>
  <c r="U374" i="2" a="1"/>
  <c r="U374" i="2" s="1"/>
  <c r="W374" i="2" a="1"/>
  <c r="W374" i="2" s="1"/>
  <c r="R374" i="2" a="1"/>
  <c r="R374" i="2" s="1"/>
  <c r="T374" i="2" a="1"/>
  <c r="T374" i="2" s="1"/>
  <c r="P374" i="2" a="1"/>
  <c r="P374" i="2" s="1"/>
  <c r="V374" i="2" a="1"/>
  <c r="V374" i="2" s="1"/>
  <c r="S374" i="2" a="1"/>
  <c r="S374" i="2" s="1"/>
  <c r="O57" i="2" a="1"/>
  <c r="O57" i="2" s="1"/>
  <c r="S424" i="2" a="1"/>
  <c r="S424" i="2" s="1"/>
  <c r="V424" i="2" a="1"/>
  <c r="V424" i="2" s="1"/>
  <c r="R424" i="2" a="1"/>
  <c r="R424" i="2" s="1"/>
  <c r="W424" i="2" a="1"/>
  <c r="W424" i="2" s="1"/>
  <c r="Q424" i="2" a="1"/>
  <c r="Q424" i="2" s="1"/>
  <c r="U424" i="2" a="1"/>
  <c r="U424" i="2" s="1"/>
  <c r="T424" i="2" a="1"/>
  <c r="T424" i="2" s="1"/>
  <c r="P424" i="2" a="1"/>
  <c r="P424" i="2" s="1"/>
  <c r="Q553" i="2" a="1"/>
  <c r="Q553" i="2" s="1"/>
  <c r="U553" i="2" a="1"/>
  <c r="U553" i="2" s="1"/>
  <c r="O546" i="2" a="1"/>
  <c r="O546" i="2" s="1"/>
  <c r="S553" i="2" a="1"/>
  <c r="S553" i="2" s="1"/>
  <c r="V553" i="2" a="1"/>
  <c r="V553" i="2" s="1"/>
  <c r="R553" i="2" a="1"/>
  <c r="R553" i="2" s="1"/>
  <c r="W553" i="2" a="1"/>
  <c r="W553" i="2" s="1"/>
  <c r="P553" i="2" a="1"/>
  <c r="P553" i="2" s="1"/>
  <c r="T553" i="2" a="1"/>
  <c r="T553" i="2" s="1"/>
  <c r="R468" i="2" a="1"/>
  <c r="R468" i="2" s="1"/>
  <c r="W468" i="2" a="1"/>
  <c r="W468" i="2" s="1"/>
  <c r="Q468" i="2" a="1"/>
  <c r="Q468" i="2" s="1"/>
  <c r="U468" i="2" a="1"/>
  <c r="U468" i="2" s="1"/>
  <c r="O278" i="2" a="1"/>
  <c r="O278" i="2" s="1"/>
  <c r="T468" i="2" a="1"/>
  <c r="T468" i="2" s="1"/>
  <c r="V468" i="2" a="1"/>
  <c r="V468" i="2" s="1"/>
  <c r="P468" i="2" a="1"/>
  <c r="P468" i="2" s="1"/>
  <c r="S468" i="2" a="1"/>
  <c r="S468" i="2" s="1"/>
  <c r="T559" i="2" a="1"/>
  <c r="T559" i="2" s="1"/>
  <c r="O555" i="2" a="1"/>
  <c r="O555" i="2" s="1"/>
  <c r="P559" i="2" a="1"/>
  <c r="P559" i="2" s="1"/>
  <c r="Q559" i="2" a="1"/>
  <c r="Q559" i="2" s="1"/>
  <c r="R559" i="2" a="1"/>
  <c r="R559" i="2" s="1"/>
  <c r="U559" i="2" a="1"/>
  <c r="U559" i="2" s="1"/>
  <c r="V559" i="2" a="1"/>
  <c r="V559" i="2" s="1"/>
  <c r="W559" i="2" a="1"/>
  <c r="W559" i="2" s="1"/>
  <c r="S559" i="2" a="1"/>
  <c r="S559" i="2" s="1"/>
  <c r="O413" i="2" a="1"/>
  <c r="O413" i="2" s="1"/>
  <c r="P481" i="2" a="1"/>
  <c r="P481" i="2" s="1"/>
  <c r="Q481" i="2" a="1"/>
  <c r="Q481" i="2" s="1"/>
  <c r="W481" i="2" a="1"/>
  <c r="W481" i="2" s="1"/>
  <c r="V481" i="2" a="1"/>
  <c r="V481" i="2" s="1"/>
  <c r="S481" i="2" a="1"/>
  <c r="S481" i="2" s="1"/>
  <c r="T481" i="2" a="1"/>
  <c r="T481" i="2" s="1"/>
  <c r="U481" i="2" a="1"/>
  <c r="U481" i="2" s="1"/>
  <c r="R481" i="2" a="1"/>
  <c r="R481" i="2" s="1"/>
  <c r="R456" i="2" a="1"/>
  <c r="R456" i="2" s="1"/>
  <c r="U456" i="2" a="1"/>
  <c r="U456" i="2" s="1"/>
  <c r="O174" i="2" a="1"/>
  <c r="O174" i="2" s="1"/>
  <c r="T456" i="2" a="1"/>
  <c r="T456" i="2" s="1"/>
  <c r="V456" i="2" a="1"/>
  <c r="V456" i="2" s="1"/>
  <c r="P456" i="2" a="1"/>
  <c r="P456" i="2" s="1"/>
  <c r="S456" i="2" a="1"/>
  <c r="S456" i="2" s="1"/>
  <c r="W456" i="2" a="1"/>
  <c r="W456" i="2" s="1"/>
  <c r="Q456" i="2" a="1"/>
  <c r="Q456" i="2" s="1"/>
  <c r="O130" i="2" a="1"/>
  <c r="O130" i="2" s="1"/>
  <c r="T450" i="2" a="1"/>
  <c r="T450" i="2" s="1"/>
  <c r="R450" i="2" a="1"/>
  <c r="R450" i="2" s="1"/>
  <c r="W450" i="2" a="1"/>
  <c r="W450" i="2" s="1"/>
  <c r="Q450" i="2" a="1"/>
  <c r="Q450" i="2" s="1"/>
  <c r="V450" i="2" a="1"/>
  <c r="V450" i="2" s="1"/>
  <c r="P450" i="2" a="1"/>
  <c r="P450" i="2" s="1"/>
  <c r="S450" i="2" a="1"/>
  <c r="S450" i="2" s="1"/>
  <c r="U450" i="2" a="1"/>
  <c r="U450" i="2" s="1"/>
  <c r="O426" i="2" a="1"/>
  <c r="O426" i="2" s="1"/>
  <c r="W488" i="2" a="1"/>
  <c r="W488" i="2" s="1"/>
  <c r="P488" i="2" a="1"/>
  <c r="P488" i="2" s="1"/>
  <c r="V488" i="2" a="1"/>
  <c r="V488" i="2" s="1"/>
  <c r="Q488" i="2" a="1"/>
  <c r="Q488" i="2" s="1"/>
  <c r="R488" i="2" a="1"/>
  <c r="R488" i="2" s="1"/>
  <c r="S488" i="2" a="1"/>
  <c r="S488" i="2" s="1"/>
  <c r="T488" i="2" a="1"/>
  <c r="T488" i="2" s="1"/>
  <c r="U488" i="2" a="1"/>
  <c r="U488" i="2" s="1"/>
  <c r="S516" i="2" a="1"/>
  <c r="S516" i="2" s="1"/>
  <c r="T516" i="2" a="1"/>
  <c r="T516" i="2" s="1"/>
  <c r="V516" i="2" a="1"/>
  <c r="V516" i="2" s="1"/>
  <c r="P516" i="2" a="1"/>
  <c r="P516" i="2" s="1"/>
  <c r="U516" i="2" a="1"/>
  <c r="U516" i="2" s="1"/>
  <c r="O479" i="2" a="1"/>
  <c r="O479" i="2" s="1"/>
  <c r="W516" i="2" a="1"/>
  <c r="W516" i="2" s="1"/>
  <c r="R516" i="2" a="1"/>
  <c r="R516" i="2" s="1"/>
  <c r="Q516" i="2" a="1"/>
  <c r="Q516" i="2" s="1"/>
  <c r="O192" i="2" a="1"/>
  <c r="O192" i="2" s="1"/>
  <c r="P375" i="2" a="1"/>
  <c r="P375" i="2" s="1"/>
  <c r="Q375" i="2" a="1"/>
  <c r="Q375" i="2" s="1"/>
  <c r="R375" i="2" a="1"/>
  <c r="R375" i="2" s="1"/>
  <c r="S375" i="2" a="1"/>
  <c r="S375" i="2" s="1"/>
  <c r="T375" i="2" a="1"/>
  <c r="T375" i="2" s="1"/>
  <c r="U375" i="2" a="1"/>
  <c r="U375" i="2" s="1"/>
  <c r="V375" i="2" a="1"/>
  <c r="V375" i="2" s="1"/>
  <c r="W375" i="2" a="1"/>
  <c r="W375" i="2" s="1"/>
  <c r="S509" i="2" a="1"/>
  <c r="S509" i="2" s="1"/>
  <c r="Q509" i="2" a="1"/>
  <c r="Q509" i="2" s="1"/>
  <c r="W509" i="2" a="1"/>
  <c r="W509" i="2" s="1"/>
  <c r="R509" i="2" a="1"/>
  <c r="R509" i="2" s="1"/>
  <c r="V509" i="2" a="1"/>
  <c r="V509" i="2" s="1"/>
  <c r="P509" i="2" a="1"/>
  <c r="P509" i="2" s="1"/>
  <c r="U509" i="2" a="1"/>
  <c r="U509" i="2" s="1"/>
  <c r="O469" i="2" a="1"/>
  <c r="O469" i="2" s="1"/>
  <c r="T509" i="2" a="1"/>
  <c r="T509" i="2" s="1"/>
  <c r="O520" i="2" a="1"/>
  <c r="O520" i="2" s="1"/>
  <c r="U539" i="2" a="1"/>
  <c r="U539" i="2" s="1"/>
  <c r="P539" i="2" a="1"/>
  <c r="P539" i="2" s="1"/>
  <c r="V539" i="2" a="1"/>
  <c r="V539" i="2" s="1"/>
  <c r="Q539" i="2" a="1"/>
  <c r="Q539" i="2" s="1"/>
  <c r="W539" i="2" a="1"/>
  <c r="W539" i="2" s="1"/>
  <c r="T539" i="2" a="1"/>
  <c r="T539" i="2" s="1"/>
  <c r="R539" i="2" a="1"/>
  <c r="R539" i="2" s="1"/>
  <c r="S539" i="2" a="1"/>
  <c r="S539" i="2" s="1"/>
  <c r="S449" i="2" a="1"/>
  <c r="S449" i="2" s="1"/>
  <c r="O36" i="2" a="1"/>
  <c r="O36" i="2" s="1"/>
  <c r="P449" i="2" a="1"/>
  <c r="P449" i="2" s="1"/>
  <c r="R449" i="2" a="1"/>
  <c r="R449" i="2" s="1"/>
  <c r="Q449" i="2" a="1"/>
  <c r="Q449" i="2" s="1"/>
  <c r="U449" i="2" a="1"/>
  <c r="U449" i="2" s="1"/>
  <c r="V449" i="2" a="1"/>
  <c r="V449" i="2" s="1"/>
  <c r="W449" i="2" a="1"/>
  <c r="W449" i="2" s="1"/>
  <c r="T449" i="2" a="1"/>
  <c r="T449" i="2" s="1"/>
  <c r="T322" i="2" a="1"/>
  <c r="T322" i="2" s="1"/>
  <c r="R322" i="2" a="1"/>
  <c r="R322" i="2" s="1"/>
  <c r="S322" i="2" a="1"/>
  <c r="S322" i="2" s="1"/>
  <c r="W322" i="2" a="1"/>
  <c r="W322" i="2" s="1"/>
  <c r="Q322" i="2" a="1"/>
  <c r="Q322" i="2" s="1"/>
  <c r="V322" i="2" a="1"/>
  <c r="V322" i="2" s="1"/>
  <c r="P322" i="2" a="1"/>
  <c r="P322" i="2" s="1"/>
  <c r="U322" i="2" a="1"/>
  <c r="U322" i="2" s="1"/>
  <c r="O263" i="2" a="1"/>
  <c r="O263" i="2" s="1"/>
  <c r="Q387" i="2" a="1"/>
  <c r="Q387" i="2" s="1"/>
  <c r="R387" i="2" a="1"/>
  <c r="R387" i="2" s="1"/>
  <c r="S387" i="2" a="1"/>
  <c r="S387" i="2" s="1"/>
  <c r="T387" i="2" a="1"/>
  <c r="T387" i="2" s="1"/>
  <c r="U387" i="2" a="1"/>
  <c r="U387" i="2" s="1"/>
  <c r="V387" i="2" a="1"/>
  <c r="V387" i="2" s="1"/>
  <c r="O172" i="2" a="1"/>
  <c r="O172" i="2" s="1"/>
  <c r="W387" i="2" a="1"/>
  <c r="W387" i="2" s="1"/>
  <c r="P387" i="2" a="1"/>
  <c r="P387" i="2" s="1"/>
  <c r="Q422" i="2" a="1"/>
  <c r="Q422" i="2" s="1"/>
  <c r="S422" i="2" a="1"/>
  <c r="S422" i="2" s="1"/>
  <c r="T422" i="2" a="1"/>
  <c r="T422" i="2" s="1"/>
  <c r="U422" i="2" a="1"/>
  <c r="U422" i="2" s="1"/>
  <c r="V422" i="2" a="1"/>
  <c r="V422" i="2" s="1"/>
  <c r="O241" i="2" a="1"/>
  <c r="O241" i="2" s="1"/>
  <c r="P422" i="2" a="1"/>
  <c r="P422" i="2" s="1"/>
  <c r="R422" i="2" a="1"/>
  <c r="R422" i="2" s="1"/>
  <c r="W422" i="2" a="1"/>
  <c r="W422" i="2" s="1"/>
  <c r="R285" i="2" a="1"/>
  <c r="R285" i="2" s="1"/>
  <c r="O191" i="2" a="1"/>
  <c r="O191" i="2" s="1"/>
  <c r="P285" i="2" a="1"/>
  <c r="P285" i="2" s="1"/>
  <c r="V285" i="2" a="1"/>
  <c r="V285" i="2" s="1"/>
  <c r="U285" i="2" a="1"/>
  <c r="U285" i="2" s="1"/>
  <c r="W285" i="2" a="1"/>
  <c r="W285" i="2" s="1"/>
  <c r="Q285" i="2" a="1"/>
  <c r="Q285" i="2" s="1"/>
  <c r="T285" i="2" a="1"/>
  <c r="T285" i="2" s="1"/>
  <c r="S285" i="2" a="1"/>
  <c r="S285" i="2" s="1"/>
  <c r="S351" i="2" a="1"/>
  <c r="S351" i="2" s="1"/>
  <c r="T351" i="2" a="1"/>
  <c r="T351" i="2" s="1"/>
  <c r="U351" i="2" a="1"/>
  <c r="U351" i="2" s="1"/>
  <c r="V351" i="2" a="1"/>
  <c r="V351" i="2" s="1"/>
  <c r="W351" i="2" a="1"/>
  <c r="W351" i="2" s="1"/>
  <c r="O465" i="2" a="1"/>
  <c r="O465" i="2" s="1"/>
  <c r="P351" i="2" a="1"/>
  <c r="P351" i="2" s="1"/>
  <c r="Q351" i="2" a="1"/>
  <c r="Q351" i="2" s="1"/>
  <c r="R351" i="2" a="1"/>
  <c r="R351" i="2" s="1"/>
  <c r="P385" i="2" a="1"/>
  <c r="P385" i="2" s="1"/>
  <c r="V385" i="2" a="1"/>
  <c r="V385" i="2" s="1"/>
  <c r="O48" i="2" a="1"/>
  <c r="O48" i="2" s="1"/>
  <c r="Q385" i="2" a="1"/>
  <c r="Q385" i="2" s="1"/>
  <c r="R385" i="2" a="1"/>
  <c r="R385" i="2" s="1"/>
  <c r="W385" i="2" a="1"/>
  <c r="W385" i="2" s="1"/>
  <c r="S385" i="2" a="1"/>
  <c r="S385" i="2" s="1"/>
  <c r="T385" i="2" a="1"/>
  <c r="T385" i="2" s="1"/>
  <c r="U385" i="2" a="1"/>
  <c r="U385" i="2" s="1"/>
  <c r="S415" i="2" a="1"/>
  <c r="S415" i="2" s="1"/>
  <c r="P415" i="2" a="1"/>
  <c r="P415" i="2" s="1"/>
  <c r="R415" i="2" a="1"/>
  <c r="R415" i="2" s="1"/>
  <c r="V415" i="2" a="1"/>
  <c r="V415" i="2" s="1"/>
  <c r="Q415" i="2" a="1"/>
  <c r="Q415" i="2" s="1"/>
  <c r="W415" i="2" a="1"/>
  <c r="W415" i="2" s="1"/>
  <c r="T415" i="2" a="1"/>
  <c r="T415" i="2" s="1"/>
  <c r="O357" i="2" a="1"/>
  <c r="O357" i="2" s="1"/>
  <c r="U415" i="2" a="1"/>
  <c r="U415" i="2" s="1"/>
  <c r="R315" i="2" a="1"/>
  <c r="R315" i="2" s="1"/>
  <c r="S315" i="2" a="1"/>
  <c r="S315" i="2" s="1"/>
  <c r="Q315" i="2" a="1"/>
  <c r="Q315" i="2" s="1"/>
  <c r="W315" i="2" a="1"/>
  <c r="W315" i="2" s="1"/>
  <c r="O533" i="2" a="1"/>
  <c r="O533" i="2" s="1"/>
  <c r="P315" i="2" a="1"/>
  <c r="P315" i="2" s="1"/>
  <c r="T315" i="2" a="1"/>
  <c r="T315" i="2" s="1"/>
  <c r="U315" i="2" a="1"/>
  <c r="U315" i="2" s="1"/>
  <c r="V315" i="2" a="1"/>
  <c r="V315" i="2" s="1"/>
  <c r="R340" i="2" a="1"/>
  <c r="R340" i="2" s="1"/>
  <c r="V340" i="2" a="1"/>
  <c r="V340" i="2" s="1"/>
  <c r="W340" i="2" a="1"/>
  <c r="W340" i="2" s="1"/>
  <c r="O190" i="2" a="1"/>
  <c r="O190" i="2" s="1"/>
  <c r="P340" i="2" a="1"/>
  <c r="P340" i="2" s="1"/>
  <c r="Q340" i="2" a="1"/>
  <c r="Q340" i="2" s="1"/>
  <c r="T340" i="2" a="1"/>
  <c r="T340" i="2" s="1"/>
  <c r="U340" i="2" a="1"/>
  <c r="U340" i="2" s="1"/>
  <c r="S340" i="2" a="1"/>
  <c r="S340" i="2" s="1"/>
  <c r="W365" i="2" a="1"/>
  <c r="W365" i="2" s="1"/>
  <c r="O171" i="2" a="1"/>
  <c r="O171" i="2" s="1"/>
  <c r="P365" i="2" a="1"/>
  <c r="P365" i="2" s="1"/>
  <c r="Q365" i="2" a="1"/>
  <c r="Q365" i="2" s="1"/>
  <c r="R365" i="2" a="1"/>
  <c r="R365" i="2" s="1"/>
  <c r="S365" i="2" a="1"/>
  <c r="S365" i="2" s="1"/>
  <c r="T365" i="2" a="1"/>
  <c r="T365" i="2" s="1"/>
  <c r="U365" i="2" a="1"/>
  <c r="U365" i="2" s="1"/>
  <c r="V365" i="2" a="1"/>
  <c r="V365" i="2" s="1"/>
  <c r="R401" i="2" a="1"/>
  <c r="R401" i="2" s="1"/>
  <c r="Q401" i="2" a="1"/>
  <c r="Q401" i="2" s="1"/>
  <c r="S401" i="2" a="1"/>
  <c r="S401" i="2" s="1"/>
  <c r="T401" i="2" a="1"/>
  <c r="T401" i="2" s="1"/>
  <c r="W401" i="2" a="1"/>
  <c r="W401" i="2" s="1"/>
  <c r="U401" i="2" a="1"/>
  <c r="U401" i="2" s="1"/>
  <c r="V401" i="2" a="1"/>
  <c r="V401" i="2" s="1"/>
  <c r="P401" i="2" a="1"/>
  <c r="P401" i="2" s="1"/>
  <c r="U308" i="2" a="1"/>
  <c r="U308" i="2" s="1"/>
  <c r="P308" i="2" a="1"/>
  <c r="P308" i="2" s="1"/>
  <c r="Q308" i="2" a="1"/>
  <c r="Q308" i="2" s="1"/>
  <c r="S308" i="2" a="1"/>
  <c r="S308" i="2" s="1"/>
  <c r="O534" i="2" a="1"/>
  <c r="O534" i="2" s="1"/>
  <c r="R308" i="2" a="1"/>
  <c r="R308" i="2" s="1"/>
  <c r="T308" i="2" a="1"/>
  <c r="T308" i="2" s="1"/>
  <c r="V308" i="2" a="1"/>
  <c r="V308" i="2" s="1"/>
  <c r="W308" i="2" a="1"/>
  <c r="W308" i="2" s="1"/>
  <c r="P247" i="2" a="1"/>
  <c r="P247" i="2" s="1"/>
  <c r="T247" i="2" a="1"/>
  <c r="T247" i="2" s="1"/>
  <c r="V247" i="2" a="1"/>
  <c r="V247" i="2" s="1"/>
  <c r="W247" i="2" a="1"/>
  <c r="W247" i="2" s="1"/>
  <c r="Q247" i="2" a="1"/>
  <c r="Q247" i="2" s="1"/>
  <c r="R247" i="2" a="1"/>
  <c r="R247" i="2" s="1"/>
  <c r="S247" i="2" a="1"/>
  <c r="S247" i="2" s="1"/>
  <c r="O183" i="2" a="1"/>
  <c r="O183" i="2" s="1"/>
  <c r="U247" i="2" a="1"/>
  <c r="U247" i="2" s="1"/>
  <c r="S196" i="2" a="1"/>
  <c r="S196" i="2" s="1"/>
  <c r="Q196" i="2" a="1"/>
  <c r="Q196" i="2" s="1"/>
  <c r="R196" i="2" a="1"/>
  <c r="R196" i="2" s="1"/>
  <c r="W196" i="2" a="1"/>
  <c r="W196" i="2" s="1"/>
  <c r="P196" i="2" a="1"/>
  <c r="P196" i="2" s="1"/>
  <c r="V196" i="2" a="1"/>
  <c r="V196" i="2" s="1"/>
  <c r="U196" i="2" a="1"/>
  <c r="U196" i="2" s="1"/>
  <c r="O345" i="2" a="1"/>
  <c r="O345" i="2" s="1"/>
  <c r="T196" i="2" a="1"/>
  <c r="T196" i="2" s="1"/>
  <c r="S214" i="2" a="1"/>
  <c r="S214" i="2" s="1"/>
  <c r="R214" i="2" a="1"/>
  <c r="R214" i="2" s="1"/>
  <c r="T214" i="2" a="1"/>
  <c r="T214" i="2" s="1"/>
  <c r="V214" i="2" a="1"/>
  <c r="V214" i="2" s="1"/>
  <c r="P214" i="2" a="1"/>
  <c r="P214" i="2" s="1"/>
  <c r="Q214" i="2" a="1"/>
  <c r="Q214" i="2" s="1"/>
  <c r="W214" i="2" a="1"/>
  <c r="W214" i="2" s="1"/>
  <c r="U214" i="2" a="1"/>
  <c r="U214" i="2" s="1"/>
  <c r="O380" i="2" a="1"/>
  <c r="O380" i="2" s="1"/>
  <c r="T227" i="2" a="1"/>
  <c r="T227" i="2" s="1"/>
  <c r="W227" i="2" a="1"/>
  <c r="W227" i="2" s="1"/>
  <c r="V227" i="2" a="1"/>
  <c r="V227" i="2" s="1"/>
  <c r="Q227" i="2" a="1"/>
  <c r="Q227" i="2" s="1"/>
  <c r="P227" i="2" a="1"/>
  <c r="P227" i="2" s="1"/>
  <c r="U227" i="2" a="1"/>
  <c r="U227" i="2" s="1"/>
  <c r="O542" i="2" a="1"/>
  <c r="O542" i="2" s="1"/>
  <c r="S227" i="2" a="1"/>
  <c r="S227" i="2" s="1"/>
  <c r="R227" i="2" a="1"/>
  <c r="R227" i="2" s="1"/>
  <c r="S160" i="2" a="1"/>
  <c r="S160" i="2" s="1"/>
  <c r="W160" i="2" a="1"/>
  <c r="W160" i="2" s="1"/>
  <c r="P160" i="2" a="1"/>
  <c r="P160" i="2" s="1"/>
  <c r="Q160" i="2" a="1"/>
  <c r="Q160" i="2" s="1"/>
  <c r="R160" i="2" a="1"/>
  <c r="R160" i="2" s="1"/>
  <c r="V160" i="2" a="1"/>
  <c r="V160" i="2" s="1"/>
  <c r="T160" i="2" a="1"/>
  <c r="T160" i="2" s="1"/>
  <c r="O282" i="2" a="1"/>
  <c r="O282" i="2" s="1"/>
  <c r="U160" i="2" a="1"/>
  <c r="U160" i="2" s="1"/>
  <c r="S243" i="2" a="1"/>
  <c r="S243" i="2" s="1"/>
  <c r="P243" i="2" a="1"/>
  <c r="P243" i="2" s="1"/>
  <c r="R243" i="2" a="1"/>
  <c r="R243" i="2" s="1"/>
  <c r="V243" i="2" a="1"/>
  <c r="V243" i="2" s="1"/>
  <c r="U243" i="2" a="1"/>
  <c r="U243" i="2" s="1"/>
  <c r="O162" i="2" a="1"/>
  <c r="O162" i="2" s="1"/>
  <c r="T243" i="2" a="1"/>
  <c r="T243" i="2" s="1"/>
  <c r="W243" i="2" a="1"/>
  <c r="W243" i="2" s="1"/>
  <c r="Q243" i="2" a="1"/>
  <c r="Q243" i="2" s="1"/>
  <c r="U296" i="2" a="1"/>
  <c r="U296" i="2" s="1"/>
  <c r="V296" i="2" a="1"/>
  <c r="V296" i="2" s="1"/>
  <c r="W296" i="2" a="1"/>
  <c r="W296" i="2" s="1"/>
  <c r="R296" i="2" a="1"/>
  <c r="R296" i="2" s="1"/>
  <c r="T296" i="2" a="1"/>
  <c r="T296" i="2" s="1"/>
  <c r="O91" i="2" a="1"/>
  <c r="O91" i="2" s="1"/>
  <c r="P296" i="2" a="1"/>
  <c r="P296" i="2" s="1"/>
  <c r="Q296" i="2" a="1"/>
  <c r="Q296" i="2" s="1"/>
  <c r="S296" i="2" a="1"/>
  <c r="S296" i="2" s="1"/>
  <c r="Q169" i="2" a="1"/>
  <c r="Q169" i="2" s="1"/>
  <c r="V169" i="2" a="1"/>
  <c r="V169" i="2" s="1"/>
  <c r="P169" i="2" a="1"/>
  <c r="P169" i="2" s="1"/>
  <c r="R169" i="2" a="1"/>
  <c r="R169" i="2" s="1"/>
  <c r="T169" i="2" a="1"/>
  <c r="T169" i="2" s="1"/>
  <c r="S169" i="2" a="1"/>
  <c r="S169" i="2" s="1"/>
  <c r="U169" i="2" a="1"/>
  <c r="U169" i="2" s="1"/>
  <c r="O297" i="2" a="1"/>
  <c r="O297" i="2" s="1"/>
  <c r="W169" i="2" a="1"/>
  <c r="W169" i="2" s="1"/>
  <c r="V294" i="2" a="1"/>
  <c r="V294" i="2" s="1"/>
  <c r="O457" i="2" a="1"/>
  <c r="O457" i="2" s="1"/>
  <c r="P294" i="2" a="1"/>
  <c r="P294" i="2" s="1"/>
  <c r="R294" i="2" a="1"/>
  <c r="R294" i="2" s="1"/>
  <c r="U294" i="2" a="1"/>
  <c r="U294" i="2" s="1"/>
  <c r="Q294" i="2" a="1"/>
  <c r="Q294" i="2" s="1"/>
  <c r="S294" i="2" a="1"/>
  <c r="S294" i="2" s="1"/>
  <c r="T294" i="2" a="1"/>
  <c r="T294" i="2" s="1"/>
  <c r="W294" i="2" a="1"/>
  <c r="W294" i="2" s="1"/>
  <c r="O273" i="2" a="1"/>
  <c r="O273" i="2" s="1"/>
  <c r="U161" i="2" a="1"/>
  <c r="U161" i="2" s="1"/>
  <c r="R161" i="2" a="1"/>
  <c r="R161" i="2" s="1"/>
  <c r="P161" i="2" a="1"/>
  <c r="P161" i="2" s="1"/>
  <c r="T161" i="2" a="1"/>
  <c r="T161" i="2" s="1"/>
  <c r="V161" i="2" a="1"/>
  <c r="V161" i="2" s="1"/>
  <c r="Q161" i="2" a="1"/>
  <c r="Q161" i="2" s="1"/>
  <c r="W161" i="2" a="1"/>
  <c r="W161" i="2" s="1"/>
  <c r="S161" i="2" a="1"/>
  <c r="S161" i="2" s="1"/>
  <c r="Q193" i="2" a="1"/>
  <c r="Q193" i="2" s="1"/>
  <c r="W193" i="2" a="1"/>
  <c r="W193" i="2" s="1"/>
  <c r="S193" i="2" a="1"/>
  <c r="S193" i="2" s="1"/>
  <c r="V193" i="2" a="1"/>
  <c r="V193" i="2" s="1"/>
  <c r="P193" i="2" a="1"/>
  <c r="P193" i="2" s="1"/>
  <c r="R193" i="2" a="1"/>
  <c r="R193" i="2" s="1"/>
  <c r="T193" i="2" a="1"/>
  <c r="T193" i="2" s="1"/>
  <c r="U193" i="2" a="1"/>
  <c r="U193" i="2" s="1"/>
  <c r="O340" i="2" a="1"/>
  <c r="O340" i="2" s="1"/>
  <c r="T310" i="2" a="1"/>
  <c r="T310" i="2" s="1"/>
  <c r="W310" i="2" a="1"/>
  <c r="W310" i="2" s="1"/>
  <c r="R310" i="2" a="1"/>
  <c r="R310" i="2" s="1"/>
  <c r="Q310" i="2" a="1"/>
  <c r="Q310" i="2" s="1"/>
  <c r="S310" i="2" a="1"/>
  <c r="S310" i="2" s="1"/>
  <c r="U310" i="2" a="1"/>
  <c r="U310" i="2" s="1"/>
  <c r="O531" i="2" a="1"/>
  <c r="O531" i="2" s="1"/>
  <c r="V310" i="2" a="1"/>
  <c r="V310" i="2" s="1"/>
  <c r="P310" i="2" a="1"/>
  <c r="P310" i="2" s="1"/>
  <c r="Q489" i="2" a="1"/>
  <c r="Q489" i="2" s="1"/>
  <c r="O428" i="2" a="1"/>
  <c r="O428" i="2" s="1"/>
  <c r="P489" i="2" a="1"/>
  <c r="P489" i="2" s="1"/>
  <c r="U489" i="2" a="1"/>
  <c r="U489" i="2" s="1"/>
  <c r="V489" i="2" a="1"/>
  <c r="V489" i="2" s="1"/>
  <c r="T489" i="2" a="1"/>
  <c r="T489" i="2" s="1"/>
  <c r="R489" i="2" a="1"/>
  <c r="R489" i="2" s="1"/>
  <c r="W489" i="2" a="1"/>
  <c r="W489" i="2" s="1"/>
  <c r="S489" i="2" a="1"/>
  <c r="S489" i="2" s="1"/>
  <c r="R339" i="2" a="1"/>
  <c r="R339" i="2" s="1"/>
  <c r="U339" i="2" a="1"/>
  <c r="U339" i="2" s="1"/>
  <c r="V339" i="2" a="1"/>
  <c r="V339" i="2" s="1"/>
  <c r="W339" i="2" a="1"/>
  <c r="W339" i="2" s="1"/>
  <c r="O560" i="2" a="1"/>
  <c r="O560" i="2" s="1"/>
  <c r="P339" i="2" a="1"/>
  <c r="P339" i="2" s="1"/>
  <c r="Q339" i="2" a="1"/>
  <c r="Q339" i="2" s="1"/>
  <c r="S339" i="2" a="1"/>
  <c r="S339" i="2" s="1"/>
  <c r="T339" i="2" a="1"/>
  <c r="T339" i="2" s="1"/>
  <c r="Q560" i="2" a="1"/>
  <c r="Q560" i="2" s="1"/>
  <c r="V560" i="2" a="1"/>
  <c r="V560" i="2" s="1"/>
  <c r="P560" i="2" a="1"/>
  <c r="P560" i="2" s="1"/>
  <c r="T560" i="2" a="1"/>
  <c r="T560" i="2" s="1"/>
  <c r="R560" i="2" a="1"/>
  <c r="R560" i="2" s="1"/>
  <c r="W560" i="2" a="1"/>
  <c r="W560" i="2" s="1"/>
  <c r="S560" i="2" a="1"/>
  <c r="S560" i="2" s="1"/>
  <c r="U560" i="2" a="1"/>
  <c r="U560" i="2" s="1"/>
  <c r="O557" i="2" a="1"/>
  <c r="O557" i="2" s="1"/>
  <c r="P479" i="2" a="1"/>
  <c r="P479" i="2" s="1"/>
  <c r="R479" i="2" a="1"/>
  <c r="R479" i="2" s="1"/>
  <c r="T479" i="2" a="1"/>
  <c r="T479" i="2" s="1"/>
  <c r="U479" i="2" a="1"/>
  <c r="U479" i="2" s="1"/>
  <c r="W479" i="2" a="1"/>
  <c r="W479" i="2" s="1"/>
  <c r="O406" i="2" a="1"/>
  <c r="O406" i="2" s="1"/>
  <c r="Q479" i="2" a="1"/>
  <c r="Q479" i="2" s="1"/>
  <c r="V479" i="2" a="1"/>
  <c r="V479" i="2" s="1"/>
  <c r="S479" i="2" a="1"/>
  <c r="S479" i="2" s="1"/>
  <c r="T531" i="2" a="1"/>
  <c r="T531" i="2" s="1"/>
  <c r="S531" i="2" a="1"/>
  <c r="S531" i="2" s="1"/>
  <c r="U531" i="2" a="1"/>
  <c r="U531" i="2" s="1"/>
  <c r="V531" i="2" a="1"/>
  <c r="V531" i="2" s="1"/>
  <c r="W531" i="2" a="1"/>
  <c r="W531" i="2" s="1"/>
  <c r="R531" i="2" a="1"/>
  <c r="R531" i="2" s="1"/>
  <c r="O500" i="2" a="1"/>
  <c r="O500" i="2" s="1"/>
  <c r="P531" i="2" a="1"/>
  <c r="P531" i="2" s="1"/>
  <c r="Q531" i="2" a="1"/>
  <c r="Q531" i="2" s="1"/>
  <c r="R523" i="2" a="1"/>
  <c r="R523" i="2" s="1"/>
  <c r="P523" i="2" a="1"/>
  <c r="P523" i="2" s="1"/>
  <c r="Q523" i="2" a="1"/>
  <c r="Q523" i="2" s="1"/>
  <c r="V523" i="2" a="1"/>
  <c r="V523" i="2" s="1"/>
  <c r="W523" i="2" a="1"/>
  <c r="W523" i="2" s="1"/>
  <c r="U523" i="2" a="1"/>
  <c r="U523" i="2" s="1"/>
  <c r="O493" i="2" a="1"/>
  <c r="O493" i="2" s="1"/>
  <c r="T523" i="2" a="1"/>
  <c r="T523" i="2" s="1"/>
  <c r="S523" i="2" a="1"/>
  <c r="S523" i="2" s="1"/>
  <c r="S504" i="2" a="1"/>
  <c r="S504" i="2" s="1"/>
  <c r="O459" i="2" a="1"/>
  <c r="O459" i="2" s="1"/>
  <c r="P504" i="2" a="1"/>
  <c r="P504" i="2" s="1"/>
  <c r="Q504" i="2" a="1"/>
  <c r="Q504" i="2" s="1"/>
  <c r="T504" i="2" a="1"/>
  <c r="T504" i="2" s="1"/>
  <c r="U504" i="2" a="1"/>
  <c r="U504" i="2" s="1"/>
  <c r="V504" i="2" a="1"/>
  <c r="V504" i="2" s="1"/>
  <c r="W504" i="2" a="1"/>
  <c r="W504" i="2" s="1"/>
  <c r="R504" i="2" a="1"/>
  <c r="R504" i="2" s="1"/>
  <c r="T356" i="2" a="1"/>
  <c r="T356" i="2" s="1"/>
  <c r="W356" i="2" a="1"/>
  <c r="W356" i="2" s="1"/>
  <c r="R356" i="2" a="1"/>
  <c r="R356" i="2" s="1"/>
  <c r="S356" i="2" a="1"/>
  <c r="S356" i="2" s="1"/>
  <c r="O147" i="2" a="1"/>
  <c r="O147" i="2" s="1"/>
  <c r="P356" i="2" a="1"/>
  <c r="P356" i="2" s="1"/>
  <c r="U356" i="2" a="1"/>
  <c r="U356" i="2" s="1"/>
  <c r="V356" i="2" a="1"/>
  <c r="V356" i="2" s="1"/>
  <c r="Q356" i="2" a="1"/>
  <c r="Q356" i="2" s="1"/>
  <c r="P515" i="2" a="1"/>
  <c r="P515" i="2" s="1"/>
  <c r="O478" i="2" a="1"/>
  <c r="O478" i="2" s="1"/>
  <c r="T515" i="2" a="1"/>
  <c r="T515" i="2" s="1"/>
  <c r="U515" i="2" a="1"/>
  <c r="U515" i="2" s="1"/>
  <c r="R515" i="2" a="1"/>
  <c r="R515" i="2" s="1"/>
  <c r="W515" i="2" a="1"/>
  <c r="W515" i="2" s="1"/>
  <c r="Q515" i="2" a="1"/>
  <c r="Q515" i="2" s="1"/>
  <c r="V515" i="2" a="1"/>
  <c r="V515" i="2" s="1"/>
  <c r="S515" i="2" a="1"/>
  <c r="S515" i="2" s="1"/>
  <c r="P491" i="2" a="1"/>
  <c r="P491" i="2" s="1"/>
  <c r="O433" i="2" a="1"/>
  <c r="O433" i="2" s="1"/>
  <c r="T491" i="2" a="1"/>
  <c r="T491" i="2" s="1"/>
  <c r="U491" i="2" a="1"/>
  <c r="U491" i="2" s="1"/>
  <c r="W491" i="2" a="1"/>
  <c r="W491" i="2" s="1"/>
  <c r="S491" i="2" a="1"/>
  <c r="S491" i="2" s="1"/>
  <c r="Q491" i="2" a="1"/>
  <c r="Q491" i="2" s="1"/>
  <c r="V491" i="2" a="1"/>
  <c r="V491" i="2" s="1"/>
  <c r="R491" i="2" a="1"/>
  <c r="R491" i="2" s="1"/>
  <c r="R570" i="2" a="1"/>
  <c r="R570" i="2" s="1"/>
  <c r="P570" i="2" a="1"/>
  <c r="P570" i="2" s="1"/>
  <c r="V570" i="2" a="1"/>
  <c r="V570" i="2" s="1"/>
  <c r="W570" i="2" a="1"/>
  <c r="W570" i="2" s="1"/>
  <c r="Q570" i="2" a="1"/>
  <c r="Q570" i="2" s="1"/>
  <c r="T570" i="2" a="1"/>
  <c r="T570" i="2" s="1"/>
  <c r="U570" i="2" a="1"/>
  <c r="U570" i="2" s="1"/>
  <c r="S570" i="2" a="1"/>
  <c r="S570" i="2" s="1"/>
  <c r="O568" i="2" a="1"/>
  <c r="O568" i="2" s="1"/>
  <c r="V300" i="2" a="1"/>
  <c r="V300" i="2" s="1"/>
  <c r="W300" i="2" a="1"/>
  <c r="W300" i="2" s="1"/>
  <c r="R300" i="2" a="1"/>
  <c r="R300" i="2" s="1"/>
  <c r="S300" i="2" a="1"/>
  <c r="S300" i="2" s="1"/>
  <c r="U300" i="2" a="1"/>
  <c r="U300" i="2" s="1"/>
  <c r="Q300" i="2" a="1"/>
  <c r="Q300" i="2" s="1"/>
  <c r="T300" i="2" a="1"/>
  <c r="T300" i="2" s="1"/>
  <c r="O79" i="2" a="1"/>
  <c r="O79" i="2" s="1"/>
  <c r="P300" i="2" a="1"/>
  <c r="P300" i="2" s="1"/>
  <c r="T447" i="2" a="1"/>
  <c r="T447" i="2" s="1"/>
  <c r="P447" i="2" a="1"/>
  <c r="P447" i="2" s="1"/>
  <c r="R447" i="2" a="1"/>
  <c r="R447" i="2" s="1"/>
  <c r="S447" i="2" a="1"/>
  <c r="S447" i="2" s="1"/>
  <c r="V447" i="2" a="1"/>
  <c r="V447" i="2" s="1"/>
  <c r="U447" i="2" a="1"/>
  <c r="U447" i="2" s="1"/>
  <c r="O314" i="2" a="1"/>
  <c r="O314" i="2" s="1"/>
  <c r="W447" i="2" a="1"/>
  <c r="W447" i="2" s="1"/>
  <c r="Q447" i="2" a="1"/>
  <c r="Q447" i="2" s="1"/>
  <c r="R475" i="2" a="1"/>
  <c r="R475" i="2" s="1"/>
  <c r="Q475" i="2" a="1"/>
  <c r="Q475" i="2" s="1"/>
  <c r="P475" i="2" a="1"/>
  <c r="P475" i="2" s="1"/>
  <c r="S475" i="2" a="1"/>
  <c r="S475" i="2" s="1"/>
  <c r="T475" i="2" a="1"/>
  <c r="T475" i="2" s="1"/>
  <c r="U475" i="2" a="1"/>
  <c r="U475" i="2" s="1"/>
  <c r="V475" i="2" a="1"/>
  <c r="V475" i="2" s="1"/>
  <c r="W475" i="2" a="1"/>
  <c r="W475" i="2" s="1"/>
  <c r="O377" i="2" a="1"/>
  <c r="O377" i="2" s="1"/>
  <c r="T483" i="2" a="1"/>
  <c r="T483" i="2" s="1"/>
  <c r="W483" i="2" a="1"/>
  <c r="W483" i="2" s="1"/>
  <c r="O416" i="2" a="1"/>
  <c r="O416" i="2" s="1"/>
  <c r="V483" i="2" a="1"/>
  <c r="V483" i="2" s="1"/>
  <c r="P483" i="2" a="1"/>
  <c r="P483" i="2" s="1"/>
  <c r="U483" i="2" a="1"/>
  <c r="U483" i="2" s="1"/>
  <c r="S483" i="2" a="1"/>
  <c r="S483" i="2" s="1"/>
  <c r="Q483" i="2" a="1"/>
  <c r="Q483" i="2" s="1"/>
  <c r="R483" i="2" a="1"/>
  <c r="R483" i="2" s="1"/>
  <c r="R453" i="2" a="1"/>
  <c r="R453" i="2" s="1"/>
  <c r="U453" i="2" a="1"/>
  <c r="U453" i="2" s="1"/>
  <c r="V453" i="2" a="1"/>
  <c r="V453" i="2" s="1"/>
  <c r="T453" i="2" a="1"/>
  <c r="T453" i="2" s="1"/>
  <c r="W453" i="2" a="1"/>
  <c r="W453" i="2" s="1"/>
  <c r="O346" i="2" a="1"/>
  <c r="O346" i="2" s="1"/>
  <c r="P453" i="2" a="1"/>
  <c r="P453" i="2" s="1"/>
  <c r="Q453" i="2" a="1"/>
  <c r="Q453" i="2" s="1"/>
  <c r="S453" i="2" a="1"/>
  <c r="S453" i="2" s="1"/>
  <c r="R420" i="2" a="1"/>
  <c r="R420" i="2" s="1"/>
  <c r="P420" i="2" a="1"/>
  <c r="P420" i="2" s="1"/>
  <c r="Q420" i="2" a="1"/>
  <c r="Q420" i="2" s="1"/>
  <c r="U420" i="2" a="1"/>
  <c r="U420" i="2" s="1"/>
  <c r="V420" i="2" a="1"/>
  <c r="V420" i="2" s="1"/>
  <c r="W420" i="2" a="1"/>
  <c r="W420" i="2" s="1"/>
  <c r="O306" i="2" a="1"/>
  <c r="O306" i="2" s="1"/>
  <c r="T420" i="2" a="1"/>
  <c r="T420" i="2" s="1"/>
  <c r="S420" i="2" a="1"/>
  <c r="S420" i="2" s="1"/>
  <c r="O480" i="2" a="1"/>
  <c r="O480" i="2" s="1"/>
  <c r="S517" i="2" a="1"/>
  <c r="S517" i="2" s="1"/>
  <c r="T517" i="2" a="1"/>
  <c r="T517" i="2" s="1"/>
  <c r="W517" i="2" a="1"/>
  <c r="W517" i="2" s="1"/>
  <c r="Q517" i="2" a="1"/>
  <c r="Q517" i="2" s="1"/>
  <c r="V517" i="2" a="1"/>
  <c r="V517" i="2" s="1"/>
  <c r="P517" i="2" a="1"/>
  <c r="P517" i="2" s="1"/>
  <c r="U517" i="2" a="1"/>
  <c r="U517" i="2" s="1"/>
  <c r="R517" i="2" a="1"/>
  <c r="R517" i="2" s="1"/>
  <c r="T452" i="2" a="1"/>
  <c r="T452" i="2" s="1"/>
  <c r="O387" i="2" a="1"/>
  <c r="O387" i="2" s="1"/>
  <c r="Q452" i="2" a="1"/>
  <c r="Q452" i="2" s="1"/>
  <c r="U452" i="2" a="1"/>
  <c r="U452" i="2" s="1"/>
  <c r="W452" i="2" a="1"/>
  <c r="W452" i="2" s="1"/>
  <c r="S452" i="2" a="1"/>
  <c r="S452" i="2" s="1"/>
  <c r="V452" i="2" a="1"/>
  <c r="V452" i="2" s="1"/>
  <c r="P452" i="2" a="1"/>
  <c r="P452" i="2" s="1"/>
  <c r="R452" i="2" a="1"/>
  <c r="R452" i="2" s="1"/>
  <c r="V416" i="2" a="1"/>
  <c r="V416" i="2" s="1"/>
  <c r="Q416" i="2" a="1"/>
  <c r="Q416" i="2" s="1"/>
  <c r="W416" i="2" a="1"/>
  <c r="W416" i="2" s="1"/>
  <c r="T416" i="2" a="1"/>
  <c r="T416" i="2" s="1"/>
  <c r="O353" i="2" a="1"/>
  <c r="O353" i="2" s="1"/>
  <c r="R416" i="2" a="1"/>
  <c r="R416" i="2" s="1"/>
  <c r="U416" i="2" a="1"/>
  <c r="U416" i="2" s="1"/>
  <c r="S416" i="2" a="1"/>
  <c r="S416" i="2" s="1"/>
  <c r="P416" i="2" a="1"/>
  <c r="P416" i="2" s="1"/>
  <c r="P319" i="2" a="1"/>
  <c r="P319" i="2" s="1"/>
  <c r="R319" i="2" a="1"/>
  <c r="R319" i="2" s="1"/>
  <c r="Q319" i="2" a="1"/>
  <c r="Q319" i="2" s="1"/>
  <c r="T319" i="2" a="1"/>
  <c r="T319" i="2" s="1"/>
  <c r="U319" i="2" a="1"/>
  <c r="U319" i="2" s="1"/>
  <c r="W319" i="2" a="1"/>
  <c r="W319" i="2" s="1"/>
  <c r="O216" i="2" a="1"/>
  <c r="O216" i="2" s="1"/>
  <c r="S319" i="2" a="1"/>
  <c r="S319" i="2" s="1"/>
  <c r="V319" i="2" a="1"/>
  <c r="V319" i="2" s="1"/>
  <c r="P391" i="2" a="1"/>
  <c r="P391" i="2" s="1"/>
  <c r="V391" i="2" a="1"/>
  <c r="V391" i="2" s="1"/>
  <c r="Q391" i="2" a="1"/>
  <c r="Q391" i="2" s="1"/>
  <c r="W391" i="2" a="1"/>
  <c r="W391" i="2" s="1"/>
  <c r="R391" i="2" a="1"/>
  <c r="R391" i="2" s="1"/>
  <c r="S391" i="2" a="1"/>
  <c r="S391" i="2" s="1"/>
  <c r="T391" i="2" a="1"/>
  <c r="T391" i="2" s="1"/>
  <c r="O221" i="2" a="1"/>
  <c r="O221" i="2" s="1"/>
  <c r="U391" i="2" a="1"/>
  <c r="U391" i="2" s="1"/>
  <c r="T547" i="2" a="1"/>
  <c r="T547" i="2" s="1"/>
  <c r="Q547" i="2" a="1"/>
  <c r="Q547" i="2" s="1"/>
  <c r="U547" i="2" a="1"/>
  <c r="U547" i="2" s="1"/>
  <c r="V547" i="2" a="1"/>
  <c r="V547" i="2" s="1"/>
  <c r="W547" i="2" a="1"/>
  <c r="W547" i="2" s="1"/>
  <c r="P547" i="2" a="1"/>
  <c r="P547" i="2" s="1"/>
  <c r="O532" i="2" a="1"/>
  <c r="O532" i="2" s="1"/>
  <c r="R547" i="2" a="1"/>
  <c r="R547" i="2" s="1"/>
  <c r="S547" i="2" a="1"/>
  <c r="S547" i="2" s="1"/>
  <c r="Q458" i="2" a="1"/>
  <c r="Q458" i="2" s="1"/>
  <c r="R458" i="2" a="1"/>
  <c r="R458" i="2" s="1"/>
  <c r="U458" i="2" a="1"/>
  <c r="U458" i="2" s="1"/>
  <c r="S458" i="2" a="1"/>
  <c r="S458" i="2" s="1"/>
  <c r="O307" i="2" a="1"/>
  <c r="O307" i="2" s="1"/>
  <c r="V458" i="2" a="1"/>
  <c r="V458" i="2" s="1"/>
  <c r="P458" i="2" a="1"/>
  <c r="P458" i="2" s="1"/>
  <c r="T458" i="2" a="1"/>
  <c r="T458" i="2" s="1"/>
  <c r="W458" i="2" a="1"/>
  <c r="W458" i="2" s="1"/>
  <c r="S528" i="2" a="1"/>
  <c r="S528" i="2" s="1"/>
  <c r="O497" i="2" a="1"/>
  <c r="O497" i="2" s="1"/>
  <c r="T528" i="2" a="1"/>
  <c r="T528" i="2" s="1"/>
  <c r="U528" i="2" a="1"/>
  <c r="U528" i="2" s="1"/>
  <c r="W528" i="2" a="1"/>
  <c r="W528" i="2" s="1"/>
  <c r="Q528" i="2" a="1"/>
  <c r="Q528" i="2" s="1"/>
  <c r="R528" i="2" a="1"/>
  <c r="R528" i="2" s="1"/>
  <c r="V528" i="2" a="1"/>
  <c r="V528" i="2" s="1"/>
  <c r="P528" i="2" a="1"/>
  <c r="P528" i="2" s="1"/>
  <c r="Q457" i="2" a="1"/>
  <c r="Q457" i="2" s="1"/>
  <c r="R457" i="2" a="1"/>
  <c r="R457" i="2" s="1"/>
  <c r="S457" i="2" a="1"/>
  <c r="S457" i="2" s="1"/>
  <c r="T457" i="2" a="1"/>
  <c r="T457" i="2" s="1"/>
  <c r="U457" i="2" a="1"/>
  <c r="U457" i="2" s="1"/>
  <c r="V457" i="2" a="1"/>
  <c r="V457" i="2" s="1"/>
  <c r="O302" i="2" a="1"/>
  <c r="O302" i="2" s="1"/>
  <c r="W457" i="2" a="1"/>
  <c r="W457" i="2" s="1"/>
  <c r="P457" i="2" a="1"/>
  <c r="P457" i="2" s="1"/>
  <c r="R451" i="2" a="1"/>
  <c r="R451" i="2" s="1"/>
  <c r="P451" i="2" a="1"/>
  <c r="P451" i="2" s="1"/>
  <c r="Q451" i="2" a="1"/>
  <c r="Q451" i="2" s="1"/>
  <c r="T451" i="2" a="1"/>
  <c r="T451" i="2" s="1"/>
  <c r="W451" i="2" a="1"/>
  <c r="W451" i="2" s="1"/>
  <c r="V451" i="2" a="1"/>
  <c r="V451" i="2" s="1"/>
  <c r="S451" i="2" a="1"/>
  <c r="S451" i="2" s="1"/>
  <c r="U451" i="2" a="1"/>
  <c r="U451" i="2" s="1"/>
  <c r="O445" i="2" a="1"/>
  <c r="O445" i="2" s="1"/>
  <c r="P431" i="2" a="1"/>
  <c r="P431" i="2" s="1"/>
  <c r="W431" i="2" a="1"/>
  <c r="W431" i="2" s="1"/>
  <c r="V431" i="2" a="1"/>
  <c r="V431" i="2" s="1"/>
  <c r="O140" i="2" a="1"/>
  <c r="O140" i="2" s="1"/>
  <c r="U431" i="2" a="1"/>
  <c r="U431" i="2" s="1"/>
  <c r="S431" i="2" a="1"/>
  <c r="S431" i="2" s="1"/>
  <c r="Q431" i="2" a="1"/>
  <c r="Q431" i="2" s="1"/>
  <c r="R431" i="2" a="1"/>
  <c r="R431" i="2" s="1"/>
  <c r="T431" i="2" a="1"/>
  <c r="T431" i="2" s="1"/>
  <c r="Q465" i="2" a="1"/>
  <c r="Q465" i="2" s="1"/>
  <c r="T465" i="2" a="1"/>
  <c r="T465" i="2" s="1"/>
  <c r="W465" i="2" a="1"/>
  <c r="W465" i="2" s="1"/>
  <c r="V465" i="2" a="1"/>
  <c r="V465" i="2" s="1"/>
  <c r="P465" i="2" a="1"/>
  <c r="P465" i="2" s="1"/>
  <c r="S465" i="2" a="1"/>
  <c r="S465" i="2" s="1"/>
  <c r="R465" i="2" a="1"/>
  <c r="R465" i="2" s="1"/>
  <c r="U465" i="2" a="1"/>
  <c r="U465" i="2" s="1"/>
  <c r="O214" i="2" a="1"/>
  <c r="O214" i="2" s="1"/>
  <c r="R394" i="2" a="1"/>
  <c r="R394" i="2" s="1"/>
  <c r="P394" i="2" a="1"/>
  <c r="P394" i="2" s="1"/>
  <c r="Q394" i="2" a="1"/>
  <c r="Q394" i="2" s="1"/>
  <c r="V394" i="2" a="1"/>
  <c r="V394" i="2" s="1"/>
  <c r="W394" i="2" a="1"/>
  <c r="W394" i="2" s="1"/>
  <c r="S394" i="2" a="1"/>
  <c r="S394" i="2" s="1"/>
  <c r="U394" i="2" a="1"/>
  <c r="U394" i="2" s="1"/>
  <c r="O42" i="2" a="1"/>
  <c r="O42" i="2" s="1"/>
  <c r="T394" i="2" a="1"/>
  <c r="T394" i="2" s="1"/>
  <c r="P348" i="2" a="1"/>
  <c r="P348" i="2" s="1"/>
  <c r="Q348" i="2" a="1"/>
  <c r="Q348" i="2" s="1"/>
  <c r="T348" i="2" a="1"/>
  <c r="T348" i="2" s="1"/>
  <c r="O508" i="2" a="1"/>
  <c r="O508" i="2" s="1"/>
  <c r="R348" i="2" a="1"/>
  <c r="R348" i="2" s="1"/>
  <c r="S348" i="2" a="1"/>
  <c r="S348" i="2" s="1"/>
  <c r="U348" i="2" a="1"/>
  <c r="U348" i="2" s="1"/>
  <c r="V348" i="2" a="1"/>
  <c r="V348" i="2" s="1"/>
  <c r="W348" i="2" a="1"/>
  <c r="W348" i="2" s="1"/>
  <c r="P498" i="2" a="1"/>
  <c r="P498" i="2" s="1"/>
  <c r="Q498" i="2" a="1"/>
  <c r="Q498" i="2" s="1"/>
  <c r="W498" i="2" a="1"/>
  <c r="W498" i="2" s="1"/>
  <c r="T498" i="2" a="1"/>
  <c r="T498" i="2" s="1"/>
  <c r="V498" i="2" a="1"/>
  <c r="V498" i="2" s="1"/>
  <c r="R498" i="2" a="1"/>
  <c r="R498" i="2" s="1"/>
  <c r="U498" i="2" a="1"/>
  <c r="U498" i="2" s="1"/>
  <c r="S498" i="2" a="1"/>
  <c r="S498" i="2" s="1"/>
  <c r="O446" i="2" a="1"/>
  <c r="O446" i="2" s="1"/>
  <c r="P522" i="2" a="1"/>
  <c r="P522" i="2" s="1"/>
  <c r="Q522" i="2" a="1"/>
  <c r="Q522" i="2" s="1"/>
  <c r="W522" i="2" a="1"/>
  <c r="W522" i="2" s="1"/>
  <c r="R522" i="2" a="1"/>
  <c r="R522" i="2" s="1"/>
  <c r="T522" i="2" a="1"/>
  <c r="T522" i="2" s="1"/>
  <c r="U522" i="2" a="1"/>
  <c r="U522" i="2" s="1"/>
  <c r="O489" i="2" a="1"/>
  <c r="O489" i="2" s="1"/>
  <c r="S522" i="2" a="1"/>
  <c r="S522" i="2" s="1"/>
  <c r="V522" i="2" a="1"/>
  <c r="V522" i="2" s="1"/>
  <c r="T436" i="2" a="1"/>
  <c r="T436" i="2" s="1"/>
  <c r="S436" i="2" a="1"/>
  <c r="S436" i="2" s="1"/>
  <c r="P436" i="2" a="1"/>
  <c r="P436" i="2" s="1"/>
  <c r="R436" i="2" a="1"/>
  <c r="R436" i="2" s="1"/>
  <c r="W436" i="2" a="1"/>
  <c r="W436" i="2" s="1"/>
  <c r="V436" i="2" a="1"/>
  <c r="V436" i="2" s="1"/>
  <c r="U436" i="2" a="1"/>
  <c r="U436" i="2" s="1"/>
  <c r="Q436" i="2" a="1"/>
  <c r="Q436" i="2" s="1"/>
  <c r="P317" i="2" a="1"/>
  <c r="P317" i="2" s="1"/>
  <c r="T317" i="2" a="1"/>
  <c r="T317" i="2" s="1"/>
  <c r="U317" i="2" a="1"/>
  <c r="U317" i="2" s="1"/>
  <c r="R317" i="2" a="1"/>
  <c r="R317" i="2" s="1"/>
  <c r="S317" i="2" a="1"/>
  <c r="S317" i="2" s="1"/>
  <c r="O49" i="2" a="1"/>
  <c r="O49" i="2" s="1"/>
  <c r="W317" i="2" a="1"/>
  <c r="W317" i="2" s="1"/>
  <c r="Q317" i="2" a="1"/>
  <c r="Q317" i="2" s="1"/>
  <c r="V317" i="2" a="1"/>
  <c r="V317" i="2" s="1"/>
  <c r="P360" i="2" a="1"/>
  <c r="P360" i="2" s="1"/>
  <c r="S360" i="2" a="1"/>
  <c r="S360" i="2" s="1"/>
  <c r="T360" i="2" a="1"/>
  <c r="T360" i="2" s="1"/>
  <c r="O333" i="2" a="1"/>
  <c r="O333" i="2" s="1"/>
  <c r="U360" i="2" a="1"/>
  <c r="U360" i="2" s="1"/>
  <c r="Q360" i="2" a="1"/>
  <c r="Q360" i="2" s="1"/>
  <c r="W360" i="2" a="1"/>
  <c r="W360" i="2" s="1"/>
  <c r="R360" i="2" a="1"/>
  <c r="R360" i="2" s="1"/>
  <c r="V360" i="2" a="1"/>
  <c r="V360" i="2" s="1"/>
  <c r="R408" i="2" a="1"/>
  <c r="R408" i="2" s="1"/>
  <c r="U408" i="2" a="1"/>
  <c r="U408" i="2" s="1"/>
  <c r="V408" i="2" a="1"/>
  <c r="V408" i="2" s="1"/>
  <c r="W408" i="2" a="1"/>
  <c r="W408" i="2" s="1"/>
  <c r="O126" i="2" a="1"/>
  <c r="O126" i="2" s="1"/>
  <c r="P408" i="2" a="1"/>
  <c r="P408" i="2" s="1"/>
  <c r="Q408" i="2" a="1"/>
  <c r="Q408" i="2" s="1"/>
  <c r="T408" i="2" a="1"/>
  <c r="T408" i="2" s="1"/>
  <c r="S408" i="2" a="1"/>
  <c r="S408" i="2" s="1"/>
  <c r="R444" i="2" a="1"/>
  <c r="R444" i="2" s="1"/>
  <c r="V444" i="2" a="1"/>
  <c r="V444" i="2" s="1"/>
  <c r="P444" i="2" a="1"/>
  <c r="P444" i="2" s="1"/>
  <c r="W444" i="2" a="1"/>
  <c r="W444" i="2" s="1"/>
  <c r="Q444" i="2" a="1"/>
  <c r="Q444" i="2" s="1"/>
  <c r="T444" i="2" a="1"/>
  <c r="T444" i="2" s="1"/>
  <c r="O550" i="2" a="1"/>
  <c r="O550" i="2" s="1"/>
  <c r="S444" i="2" a="1"/>
  <c r="S444" i="2" s="1"/>
  <c r="U444" i="2" a="1"/>
  <c r="U444" i="2" s="1"/>
  <c r="S343" i="2" a="1"/>
  <c r="S343" i="2" s="1"/>
  <c r="T343" i="2" a="1"/>
  <c r="T343" i="2" s="1"/>
  <c r="U343" i="2" a="1"/>
  <c r="U343" i="2" s="1"/>
  <c r="V343" i="2" a="1"/>
  <c r="V343" i="2" s="1"/>
  <c r="W343" i="2" a="1"/>
  <c r="W343" i="2" s="1"/>
  <c r="O185" i="2" a="1"/>
  <c r="O185" i="2" s="1"/>
  <c r="P343" i="2" a="1"/>
  <c r="P343" i="2" s="1"/>
  <c r="Q343" i="2" a="1"/>
  <c r="Q343" i="2" s="1"/>
  <c r="R343" i="2" a="1"/>
  <c r="R343" i="2" s="1"/>
  <c r="O315" i="2" a="1"/>
  <c r="O315" i="2" s="1"/>
  <c r="U354" i="2" a="1"/>
  <c r="U354" i="2" s="1"/>
  <c r="P354" i="2" a="1"/>
  <c r="P354" i="2" s="1"/>
  <c r="V354" i="2" a="1"/>
  <c r="V354" i="2" s="1"/>
  <c r="Q354" i="2" a="1"/>
  <c r="Q354" i="2" s="1"/>
  <c r="W354" i="2" a="1"/>
  <c r="W354" i="2" s="1"/>
  <c r="R354" i="2" a="1"/>
  <c r="R354" i="2" s="1"/>
  <c r="S354" i="2" a="1"/>
  <c r="S354" i="2" s="1"/>
  <c r="T354" i="2" a="1"/>
  <c r="T354" i="2" s="1"/>
  <c r="R413" i="2" a="1"/>
  <c r="R413" i="2" s="1"/>
  <c r="W413" i="2" a="1"/>
  <c r="W413" i="2" s="1"/>
  <c r="Q413" i="2" a="1"/>
  <c r="Q413" i="2" s="1"/>
  <c r="S413" i="2" a="1"/>
  <c r="S413" i="2" s="1"/>
  <c r="T413" i="2" a="1"/>
  <c r="T413" i="2" s="1"/>
  <c r="U413" i="2" a="1"/>
  <c r="U413" i="2" s="1"/>
  <c r="V413" i="2" a="1"/>
  <c r="V413" i="2" s="1"/>
  <c r="P413" i="2" a="1"/>
  <c r="P413" i="2" s="1"/>
  <c r="R295" i="2" a="1"/>
  <c r="R295" i="2" s="1"/>
  <c r="P295" i="2" a="1"/>
  <c r="P295" i="2" s="1"/>
  <c r="V295" i="2" a="1"/>
  <c r="V295" i="2" s="1"/>
  <c r="T295" i="2" a="1"/>
  <c r="T295" i="2" s="1"/>
  <c r="O268" i="2" a="1"/>
  <c r="O268" i="2" s="1"/>
  <c r="U295" i="2" a="1"/>
  <c r="U295" i="2" s="1"/>
  <c r="Q295" i="2" a="1"/>
  <c r="Q295" i="2" s="1"/>
  <c r="W295" i="2" a="1"/>
  <c r="W295" i="2" s="1"/>
  <c r="S295" i="2" a="1"/>
  <c r="S295" i="2" s="1"/>
  <c r="P323" i="2" a="1"/>
  <c r="P323" i="2" s="1"/>
  <c r="V323" i="2" a="1"/>
  <c r="V323" i="2" s="1"/>
  <c r="R323" i="2" a="1"/>
  <c r="R323" i="2" s="1"/>
  <c r="S323" i="2" a="1"/>
  <c r="S323" i="2" s="1"/>
  <c r="T323" i="2" a="1"/>
  <c r="T323" i="2" s="1"/>
  <c r="O356" i="2" a="1"/>
  <c r="O356" i="2" s="1"/>
  <c r="U323" i="2" a="1"/>
  <c r="U323" i="2" s="1"/>
  <c r="W323" i="2" a="1"/>
  <c r="W323" i="2" s="1"/>
  <c r="Q323" i="2" a="1"/>
  <c r="Q323" i="2" s="1"/>
  <c r="O443" i="2" a="1"/>
  <c r="O443" i="2" s="1"/>
  <c r="P363" i="2" a="1"/>
  <c r="P363" i="2" s="1"/>
  <c r="Q363" i="2" a="1"/>
  <c r="Q363" i="2" s="1"/>
  <c r="R363" i="2" a="1"/>
  <c r="R363" i="2" s="1"/>
  <c r="S363" i="2" a="1"/>
  <c r="S363" i="2" s="1"/>
  <c r="T363" i="2" a="1"/>
  <c r="T363" i="2" s="1"/>
  <c r="U363" i="2" a="1"/>
  <c r="U363" i="2" s="1"/>
  <c r="V363" i="2" a="1"/>
  <c r="V363" i="2" s="1"/>
  <c r="W363" i="2" a="1"/>
  <c r="W363" i="2" s="1"/>
  <c r="P368" i="2" a="1"/>
  <c r="P368" i="2" s="1"/>
  <c r="R368" i="2" a="1"/>
  <c r="R368" i="2" s="1"/>
  <c r="O125" i="2" a="1"/>
  <c r="O125" i="2" s="1"/>
  <c r="T368" i="2" a="1"/>
  <c r="T368" i="2" s="1"/>
  <c r="U368" i="2" a="1"/>
  <c r="U368" i="2" s="1"/>
  <c r="Q368" i="2" a="1"/>
  <c r="Q368" i="2" s="1"/>
  <c r="W368" i="2" a="1"/>
  <c r="W368" i="2" s="1"/>
  <c r="S368" i="2" a="1"/>
  <c r="S368" i="2" s="1"/>
  <c r="V368" i="2" a="1"/>
  <c r="V368" i="2" s="1"/>
  <c r="Q287" i="2" a="1"/>
  <c r="Q287" i="2" s="1"/>
  <c r="T287" i="2" a="1"/>
  <c r="T287" i="2" s="1"/>
  <c r="U287" i="2" a="1"/>
  <c r="U287" i="2" s="1"/>
  <c r="O95" i="2" a="1"/>
  <c r="O95" i="2" s="1"/>
  <c r="P287" i="2" a="1"/>
  <c r="P287" i="2" s="1"/>
  <c r="S287" i="2" a="1"/>
  <c r="S287" i="2" s="1"/>
  <c r="R287" i="2" a="1"/>
  <c r="R287" i="2" s="1"/>
  <c r="V287" i="2" a="1"/>
  <c r="V287" i="2" s="1"/>
  <c r="W287" i="2" a="1"/>
  <c r="W287" i="2" s="1"/>
  <c r="S238" i="2" a="1"/>
  <c r="S238" i="2" s="1"/>
  <c r="P238" i="2" a="1"/>
  <c r="P238" i="2" s="1"/>
  <c r="Q238" i="2" a="1"/>
  <c r="Q238" i="2" s="1"/>
  <c r="R238" i="2" a="1"/>
  <c r="R238" i="2" s="1"/>
  <c r="V238" i="2" a="1"/>
  <c r="V238" i="2" s="1"/>
  <c r="W238" i="2" a="1"/>
  <c r="W238" i="2" s="1"/>
  <c r="T238" i="2" a="1"/>
  <c r="T238" i="2" s="1"/>
  <c r="O78" i="2" a="1"/>
  <c r="O78" i="2" s="1"/>
  <c r="U238" i="2" a="1"/>
  <c r="U238" i="2" s="1"/>
  <c r="O339" i="2" a="1"/>
  <c r="O339" i="2" s="1"/>
  <c r="T192" i="2" a="1"/>
  <c r="T192" i="2" s="1"/>
  <c r="S192" i="2" a="1"/>
  <c r="S192" i="2" s="1"/>
  <c r="V192" i="2" a="1"/>
  <c r="V192" i="2" s="1"/>
  <c r="P192" i="2" a="1"/>
  <c r="P192" i="2" s="1"/>
  <c r="R192" i="2" a="1"/>
  <c r="R192" i="2" s="1"/>
  <c r="W192" i="2" a="1"/>
  <c r="W192" i="2" s="1"/>
  <c r="U192" i="2" a="1"/>
  <c r="U192" i="2" s="1"/>
  <c r="Q192" i="2" a="1"/>
  <c r="Q192" i="2" s="1"/>
  <c r="Q206" i="2" a="1"/>
  <c r="Q206" i="2" s="1"/>
  <c r="W206" i="2" a="1"/>
  <c r="W206" i="2" s="1"/>
  <c r="U206" i="2" a="1"/>
  <c r="U206" i="2" s="1"/>
  <c r="R206" i="2" a="1"/>
  <c r="R206" i="2" s="1"/>
  <c r="V206" i="2" a="1"/>
  <c r="V206" i="2" s="1"/>
  <c r="T206" i="2" a="1"/>
  <c r="T206" i="2" s="1"/>
  <c r="O366" i="2" a="1"/>
  <c r="O366" i="2" s="1"/>
  <c r="P206" i="2" a="1"/>
  <c r="P206" i="2" s="1"/>
  <c r="S206" i="2" a="1"/>
  <c r="S206" i="2" s="1"/>
  <c r="O379" i="2" a="1"/>
  <c r="O379" i="2" s="1"/>
  <c r="U213" i="2" a="1"/>
  <c r="U213" i="2" s="1"/>
  <c r="P213" i="2" a="1"/>
  <c r="P213" i="2" s="1"/>
  <c r="V213" i="2" a="1"/>
  <c r="V213" i="2" s="1"/>
  <c r="T213" i="2" a="1"/>
  <c r="T213" i="2" s="1"/>
  <c r="Q213" i="2" a="1"/>
  <c r="Q213" i="2" s="1"/>
  <c r="W213" i="2" a="1"/>
  <c r="W213" i="2" s="1"/>
  <c r="R213" i="2" a="1"/>
  <c r="R213" i="2" s="1"/>
  <c r="S213" i="2" a="1"/>
  <c r="S213" i="2" s="1"/>
  <c r="R157" i="2" a="1"/>
  <c r="R157" i="2" s="1"/>
  <c r="Q157" i="2" a="1"/>
  <c r="Q157" i="2" s="1"/>
  <c r="W157" i="2" a="1"/>
  <c r="W157" i="2" s="1"/>
  <c r="T157" i="2" a="1"/>
  <c r="T157" i="2" s="1"/>
  <c r="U157" i="2" a="1"/>
  <c r="U157" i="2" s="1"/>
  <c r="V157" i="2" a="1"/>
  <c r="V157" i="2" s="1"/>
  <c r="S157" i="2" a="1"/>
  <c r="S157" i="2" s="1"/>
  <c r="P157" i="2" a="1"/>
  <c r="P157" i="2" s="1"/>
  <c r="O277" i="2" a="1"/>
  <c r="O277" i="2" s="1"/>
  <c r="O256" i="2" a="1"/>
  <c r="O256" i="2" s="1"/>
  <c r="P234" i="2" a="1"/>
  <c r="P234" i="2" s="1"/>
  <c r="S234" i="2" a="1"/>
  <c r="S234" i="2" s="1"/>
  <c r="T234" i="2" a="1"/>
  <c r="T234" i="2" s="1"/>
  <c r="V234" i="2" a="1"/>
  <c r="V234" i="2" s="1"/>
  <c r="R234" i="2" a="1"/>
  <c r="R234" i="2" s="1"/>
  <c r="U234" i="2" a="1"/>
  <c r="U234" i="2" s="1"/>
  <c r="W234" i="2" a="1"/>
  <c r="W234" i="2" s="1"/>
  <c r="Q234" i="2" a="1"/>
  <c r="Q234" i="2" s="1"/>
  <c r="S289" i="2" a="1"/>
  <c r="S289" i="2" s="1"/>
  <c r="Q289" i="2" a="1"/>
  <c r="Q289" i="2" s="1"/>
  <c r="W289" i="2" a="1"/>
  <c r="W289" i="2" s="1"/>
  <c r="R289" i="2" a="1"/>
  <c r="R289" i="2" s="1"/>
  <c r="T289" i="2" a="1"/>
  <c r="T289" i="2" s="1"/>
  <c r="O355" i="2" a="1"/>
  <c r="O355" i="2" s="1"/>
  <c r="U289" i="2" a="1"/>
  <c r="U289" i="2" s="1"/>
  <c r="V289" i="2" a="1"/>
  <c r="V289" i="2" s="1"/>
  <c r="P289" i="2" a="1"/>
  <c r="P289" i="2" s="1"/>
  <c r="T301" i="2" a="1"/>
  <c r="T301" i="2" s="1"/>
  <c r="V301" i="2" a="1"/>
  <c r="V301" i="2" s="1"/>
  <c r="W301" i="2" a="1"/>
  <c r="W301" i="2" s="1"/>
  <c r="Q301" i="2" a="1"/>
  <c r="Q301" i="2" s="1"/>
  <c r="R301" i="2" a="1"/>
  <c r="R301" i="2" s="1"/>
  <c r="O573" i="2" a="1"/>
  <c r="O573" i="2" s="1"/>
  <c r="U301" i="2" a="1"/>
  <c r="U301" i="2" s="1"/>
  <c r="P301" i="2" a="1"/>
  <c r="P301" i="2" s="1"/>
  <c r="S301" i="2" a="1"/>
  <c r="S301" i="2" s="1"/>
  <c r="S283" i="2" a="1"/>
  <c r="S283" i="2" s="1"/>
  <c r="P283" i="2" a="1"/>
  <c r="P283" i="2" s="1"/>
  <c r="V283" i="2" a="1"/>
  <c r="V283" i="2" s="1"/>
  <c r="Q283" i="2" a="1"/>
  <c r="Q283" i="2" s="1"/>
  <c r="W283" i="2" a="1"/>
  <c r="W283" i="2" s="1"/>
  <c r="R283" i="2" a="1"/>
  <c r="R283" i="2" s="1"/>
  <c r="U283" i="2" a="1"/>
  <c r="U283" i="2" s="1"/>
  <c r="T283" i="2" a="1"/>
  <c r="T283" i="2" s="1"/>
  <c r="O527" i="2" a="1"/>
  <c r="O527" i="2" s="1"/>
  <c r="R286" i="2" a="1"/>
  <c r="R286" i="2" s="1"/>
  <c r="O247" i="2" a="1"/>
  <c r="O247" i="2" s="1"/>
  <c r="P286" i="2" a="1"/>
  <c r="P286" i="2" s="1"/>
  <c r="U286" i="2" a="1"/>
  <c r="U286" i="2" s="1"/>
  <c r="V286" i="2" a="1"/>
  <c r="V286" i="2" s="1"/>
  <c r="W286" i="2" a="1"/>
  <c r="W286" i="2" s="1"/>
  <c r="Q286" i="2" a="1"/>
  <c r="Q286" i="2" s="1"/>
  <c r="S286" i="2" a="1"/>
  <c r="S286" i="2" s="1"/>
  <c r="T286" i="2" a="1"/>
  <c r="T286" i="2" s="1"/>
  <c r="S185" i="2" a="1"/>
  <c r="S185" i="2" s="1"/>
  <c r="W185" i="2" a="1"/>
  <c r="W185" i="2" s="1"/>
  <c r="T185" i="2" a="1"/>
  <c r="T185" i="2" s="1"/>
  <c r="O322" i="2" a="1"/>
  <c r="O322" i="2" s="1"/>
  <c r="V185" i="2" a="1"/>
  <c r="V185" i="2" s="1"/>
  <c r="U185" i="2" a="1"/>
  <c r="U185" i="2" s="1"/>
  <c r="R185" i="2" a="1"/>
  <c r="R185" i="2" s="1"/>
  <c r="P185" i="2" a="1"/>
  <c r="P185" i="2" s="1"/>
  <c r="Q185" i="2" a="1"/>
  <c r="Q185" i="2" s="1"/>
  <c r="T270" i="2" a="1"/>
  <c r="T270" i="2" s="1"/>
  <c r="U270" i="2" a="1"/>
  <c r="U270" i="2" s="1"/>
  <c r="W270" i="2" a="1"/>
  <c r="W270" i="2" s="1"/>
  <c r="P270" i="2" a="1"/>
  <c r="P270" i="2" s="1"/>
  <c r="Q270" i="2" a="1"/>
  <c r="Q270" i="2" s="1"/>
  <c r="S270" i="2" a="1"/>
  <c r="S270" i="2" s="1"/>
  <c r="R270" i="2" a="1"/>
  <c r="R270" i="2" s="1"/>
  <c r="V270" i="2" a="1"/>
  <c r="V270" i="2" s="1"/>
  <c r="O76" i="2" a="1"/>
  <c r="O76" i="2" s="1"/>
  <c r="S312" i="2" a="1"/>
  <c r="S312" i="2" s="1"/>
  <c r="P312" i="2" a="1"/>
  <c r="P312" i="2" s="1"/>
  <c r="Q312" i="2" a="1"/>
  <c r="Q312" i="2" s="1"/>
  <c r="R312" i="2" a="1"/>
  <c r="R312" i="2" s="1"/>
  <c r="V312" i="2" a="1"/>
  <c r="V312" i="2" s="1"/>
  <c r="W312" i="2" a="1"/>
  <c r="W312" i="2" s="1"/>
  <c r="T312" i="2" a="1"/>
  <c r="T312" i="2" s="1"/>
  <c r="U312" i="2" a="1"/>
  <c r="U312" i="2" s="1"/>
  <c r="O462" i="2" a="1"/>
  <c r="O462" i="2" s="1"/>
  <c r="O122" i="2" a="1"/>
  <c r="O122" i="2" s="1"/>
  <c r="S349" i="2" a="1"/>
  <c r="S349" i="2" s="1"/>
  <c r="T349" i="2" a="1"/>
  <c r="T349" i="2" s="1"/>
  <c r="P349" i="2" a="1"/>
  <c r="P349" i="2" s="1"/>
  <c r="U349" i="2" a="1"/>
  <c r="U349" i="2" s="1"/>
  <c r="V349" i="2" a="1"/>
  <c r="V349" i="2" s="1"/>
  <c r="Q349" i="2" a="1"/>
  <c r="Q349" i="2" s="1"/>
  <c r="W349" i="2" a="1"/>
  <c r="W349" i="2" s="1"/>
  <c r="R349" i="2" a="1"/>
  <c r="R349" i="2" s="1"/>
  <c r="O54" i="2" a="1"/>
  <c r="O54" i="2" s="1"/>
  <c r="U366" i="2" a="1"/>
  <c r="U366" i="2" s="1"/>
  <c r="W366" i="2" a="1"/>
  <c r="W366" i="2" s="1"/>
  <c r="Q366" i="2" a="1"/>
  <c r="Q366" i="2" s="1"/>
  <c r="S366" i="2" a="1"/>
  <c r="S366" i="2" s="1"/>
  <c r="V366" i="2" a="1"/>
  <c r="V366" i="2" s="1"/>
  <c r="P366" i="2" a="1"/>
  <c r="P366" i="2" s="1"/>
  <c r="R366" i="2" a="1"/>
  <c r="R366" i="2" s="1"/>
  <c r="T366" i="2" a="1"/>
  <c r="T366" i="2" s="1"/>
  <c r="Q278" i="2" a="1"/>
  <c r="Q278" i="2" s="1"/>
  <c r="R278" i="2" a="1"/>
  <c r="R278" i="2" s="1"/>
  <c r="T278" i="2" a="1"/>
  <c r="T278" i="2" s="1"/>
  <c r="O444" i="2" a="1"/>
  <c r="O444" i="2" s="1"/>
  <c r="W278" i="2" a="1"/>
  <c r="W278" i="2" s="1"/>
  <c r="V278" i="2" a="1"/>
  <c r="V278" i="2" s="1"/>
  <c r="S278" i="2" a="1"/>
  <c r="S278" i="2" s="1"/>
  <c r="P278" i="2" a="1"/>
  <c r="P278" i="2" s="1"/>
  <c r="U278" i="2" a="1"/>
  <c r="U278" i="2" s="1"/>
  <c r="O369" i="2" a="1"/>
  <c r="O369" i="2" s="1"/>
  <c r="P207" i="2" a="1"/>
  <c r="P207" i="2" s="1"/>
  <c r="Q207" i="2" a="1"/>
  <c r="Q207" i="2" s="1"/>
  <c r="S207" i="2" a="1"/>
  <c r="S207" i="2" s="1"/>
  <c r="T207" i="2" a="1"/>
  <c r="T207" i="2" s="1"/>
  <c r="U207" i="2" a="1"/>
  <c r="U207" i="2" s="1"/>
  <c r="V207" i="2" a="1"/>
  <c r="V207" i="2" s="1"/>
  <c r="W207" i="2" a="1"/>
  <c r="W207" i="2" s="1"/>
  <c r="R207" i="2" a="1"/>
  <c r="R207" i="2" s="1"/>
  <c r="Q176" i="2" a="1"/>
  <c r="Q176" i="2" s="1"/>
  <c r="T176" i="2" a="1"/>
  <c r="T176" i="2" s="1"/>
  <c r="V176" i="2" a="1"/>
  <c r="V176" i="2" s="1"/>
  <c r="P176" i="2" a="1"/>
  <c r="P176" i="2" s="1"/>
  <c r="S176" i="2" a="1"/>
  <c r="S176" i="2" s="1"/>
  <c r="R176" i="2" a="1"/>
  <c r="R176" i="2" s="1"/>
  <c r="W176" i="2" a="1"/>
  <c r="W176" i="2" s="1"/>
  <c r="O308" i="2" a="1"/>
  <c r="O308" i="2" s="1"/>
  <c r="U176" i="2" a="1"/>
  <c r="U176" i="2" s="1"/>
  <c r="T191" i="2" a="1"/>
  <c r="T191" i="2" s="1"/>
  <c r="P191" i="2" a="1"/>
  <c r="P191" i="2" s="1"/>
  <c r="Q191" i="2" a="1"/>
  <c r="Q191" i="2" s="1"/>
  <c r="S191" i="2" a="1"/>
  <c r="S191" i="2" s="1"/>
  <c r="U191" i="2" a="1"/>
  <c r="U191" i="2" s="1"/>
  <c r="V191" i="2" a="1"/>
  <c r="V191" i="2" s="1"/>
  <c r="W191" i="2" a="1"/>
  <c r="W191" i="2" s="1"/>
  <c r="O338" i="2" a="1"/>
  <c r="O338" i="2" s="1"/>
  <c r="R191" i="2" a="1"/>
  <c r="R191" i="2" s="1"/>
  <c r="Q181" i="2" a="1"/>
  <c r="Q181" i="2" s="1"/>
  <c r="P181" i="2" a="1"/>
  <c r="P181" i="2" s="1"/>
  <c r="W181" i="2" a="1"/>
  <c r="W181" i="2" s="1"/>
  <c r="U181" i="2" a="1"/>
  <c r="U181" i="2" s="1"/>
  <c r="T181" i="2" a="1"/>
  <c r="T181" i="2" s="1"/>
  <c r="O318" i="2" a="1"/>
  <c r="O318" i="2" s="1"/>
  <c r="S181" i="2" a="1"/>
  <c r="S181" i="2" s="1"/>
  <c r="R181" i="2" a="1"/>
  <c r="R181" i="2" s="1"/>
  <c r="V181" i="2" a="1"/>
  <c r="V181" i="2" s="1"/>
  <c r="O388" i="2" a="1"/>
  <c r="O388" i="2" s="1"/>
  <c r="P264" i="2" a="1"/>
  <c r="P264" i="2" s="1"/>
  <c r="U264" i="2" a="1"/>
  <c r="U264" i="2" s="1"/>
  <c r="V264" i="2" a="1"/>
  <c r="V264" i="2" s="1"/>
  <c r="S264" i="2" a="1"/>
  <c r="S264" i="2" s="1"/>
  <c r="R264" i="2" a="1"/>
  <c r="R264" i="2" s="1"/>
  <c r="T264" i="2" a="1"/>
  <c r="T264" i="2" s="1"/>
  <c r="Q264" i="2" a="1"/>
  <c r="Q264" i="2" s="1"/>
  <c r="W264" i="2" a="1"/>
  <c r="W264" i="2" s="1"/>
  <c r="S233" i="2" a="1"/>
  <c r="S233" i="2" s="1"/>
  <c r="T233" i="2" a="1"/>
  <c r="T233" i="2" s="1"/>
  <c r="U233" i="2" a="1"/>
  <c r="U233" i="2" s="1"/>
  <c r="V233" i="2" a="1"/>
  <c r="V233" i="2" s="1"/>
  <c r="W233" i="2" a="1"/>
  <c r="W233" i="2" s="1"/>
  <c r="O77" i="2" a="1"/>
  <c r="O77" i="2" s="1"/>
  <c r="P233" i="2" a="1"/>
  <c r="P233" i="2" s="1"/>
  <c r="Q233" i="2" a="1"/>
  <c r="Q233" i="2" s="1"/>
  <c r="R233" i="2" a="1"/>
  <c r="R233" i="2" s="1"/>
  <c r="U288" i="2" a="1"/>
  <c r="U288" i="2" s="1"/>
  <c r="V288" i="2" a="1"/>
  <c r="V288" i="2" s="1"/>
  <c r="W288" i="2" a="1"/>
  <c r="W288" i="2" s="1"/>
  <c r="R288" i="2" a="1"/>
  <c r="R288" i="2" s="1"/>
  <c r="T288" i="2" a="1"/>
  <c r="T288" i="2" s="1"/>
  <c r="O127" i="2" a="1"/>
  <c r="O127" i="2" s="1"/>
  <c r="P288" i="2" a="1"/>
  <c r="P288" i="2" s="1"/>
  <c r="Q288" i="2" a="1"/>
  <c r="Q288" i="2" s="1"/>
  <c r="S288" i="2" a="1"/>
  <c r="S288" i="2" s="1"/>
  <c r="S273" i="2" a="1"/>
  <c r="S273" i="2" s="1"/>
  <c r="P273" i="2" a="1"/>
  <c r="P273" i="2" s="1"/>
  <c r="T273" i="2" a="1"/>
  <c r="T273" i="2" s="1"/>
  <c r="U273" i="2" a="1"/>
  <c r="U273" i="2" s="1"/>
  <c r="V273" i="2" a="1"/>
  <c r="V273" i="2" s="1"/>
  <c r="O188" i="2" a="1"/>
  <c r="O188" i="2" s="1"/>
  <c r="Q273" i="2" a="1"/>
  <c r="Q273" i="2" s="1"/>
  <c r="R273" i="2" a="1"/>
  <c r="R273" i="2" s="1"/>
  <c r="W273" i="2" a="1"/>
  <c r="W273" i="2" s="1"/>
  <c r="O290" i="2" a="1"/>
  <c r="O290" i="2" s="1"/>
  <c r="R266" i="2" a="1"/>
  <c r="R266" i="2" s="1"/>
  <c r="S266" i="2" a="1"/>
  <c r="S266" i="2" s="1"/>
  <c r="U266" i="2" a="1"/>
  <c r="U266" i="2" s="1"/>
  <c r="W266" i="2" a="1"/>
  <c r="W266" i="2" s="1"/>
  <c r="Q266" i="2" a="1"/>
  <c r="Q266" i="2" s="1"/>
  <c r="T266" i="2" a="1"/>
  <c r="T266" i="2" s="1"/>
  <c r="P266" i="2" a="1"/>
  <c r="P266" i="2" s="1"/>
  <c r="V266" i="2" a="1"/>
  <c r="V266" i="2" s="1"/>
  <c r="P280" i="2" a="1"/>
  <c r="P280" i="2" s="1"/>
  <c r="T280" i="2" a="1"/>
  <c r="T280" i="2" s="1"/>
  <c r="W280" i="2" a="1"/>
  <c r="W280" i="2" s="1"/>
  <c r="S280" i="2" a="1"/>
  <c r="S280" i="2" s="1"/>
  <c r="V280" i="2" a="1"/>
  <c r="V280" i="2" s="1"/>
  <c r="O286" i="2" a="1"/>
  <c r="O286" i="2" s="1"/>
  <c r="U280" i="2" a="1"/>
  <c r="U280" i="2" s="1"/>
  <c r="Q280" i="2" a="1"/>
  <c r="Q280" i="2" s="1"/>
  <c r="R280" i="2" a="1"/>
  <c r="R280" i="2" s="1"/>
  <c r="R175" i="2" a="1"/>
  <c r="R175" i="2" s="1"/>
  <c r="O305" i="2" a="1"/>
  <c r="O305" i="2" s="1"/>
  <c r="P175" i="2" a="1"/>
  <c r="P175" i="2" s="1"/>
  <c r="T175" i="2" a="1"/>
  <c r="T175" i="2" s="1"/>
  <c r="U175" i="2" a="1"/>
  <c r="U175" i="2" s="1"/>
  <c r="V175" i="2" a="1"/>
  <c r="V175" i="2" s="1"/>
  <c r="W175" i="2" a="1"/>
  <c r="W175" i="2" s="1"/>
  <c r="Q175" i="2" a="1"/>
  <c r="Q175" i="2" s="1"/>
  <c r="S175" i="2" a="1"/>
  <c r="S175" i="2" s="1"/>
  <c r="Q105" i="2" a="1"/>
  <c r="Q105" i="2" s="1"/>
  <c r="S105" i="2" a="1"/>
  <c r="S105" i="2" s="1"/>
  <c r="U105" i="2" a="1"/>
  <c r="U105" i="2" s="1"/>
  <c r="V105" i="2" a="1"/>
  <c r="V105" i="2" s="1"/>
  <c r="P105" i="2" a="1"/>
  <c r="P105" i="2" s="1"/>
  <c r="R105" i="2" a="1"/>
  <c r="R105" i="2" s="1"/>
  <c r="O181" i="2" a="1"/>
  <c r="O181" i="2" s="1"/>
  <c r="T105" i="2" a="1"/>
  <c r="T105" i="2" s="1"/>
  <c r="W105" i="2" a="1"/>
  <c r="W105" i="2" s="1"/>
  <c r="O167" i="2" a="1"/>
  <c r="O167" i="2" s="1"/>
  <c r="W97" i="2" a="1"/>
  <c r="W97" i="2" s="1"/>
  <c r="S97" i="2" a="1"/>
  <c r="S97" i="2" s="1"/>
  <c r="R97" i="2" a="1"/>
  <c r="R97" i="2" s="1"/>
  <c r="Q97" i="2" a="1"/>
  <c r="Q97" i="2" s="1"/>
  <c r="V97" i="2" a="1"/>
  <c r="V97" i="2" s="1"/>
  <c r="P97" i="2" a="1"/>
  <c r="P97" i="2" s="1"/>
  <c r="T97" i="2" a="1"/>
  <c r="T97" i="2" s="1"/>
  <c r="U97" i="2" a="1"/>
  <c r="U97" i="2" s="1"/>
  <c r="S118" i="2" a="1"/>
  <c r="S118" i="2" s="1"/>
  <c r="P118" i="2" a="1"/>
  <c r="P118" i="2" s="1"/>
  <c r="Q118" i="2" a="1"/>
  <c r="Q118" i="2" s="1"/>
  <c r="R118" i="2" a="1"/>
  <c r="R118" i="2" s="1"/>
  <c r="U118" i="2" a="1"/>
  <c r="U118" i="2" s="1"/>
  <c r="V118" i="2" a="1"/>
  <c r="V118" i="2" s="1"/>
  <c r="O203" i="2" a="1"/>
  <c r="O203" i="2" s="1"/>
  <c r="W118" i="2" a="1"/>
  <c r="W118" i="2" s="1"/>
  <c r="T118" i="2" a="1"/>
  <c r="T118" i="2" s="1"/>
  <c r="R110" i="2" a="1"/>
  <c r="R110" i="2" s="1"/>
  <c r="V110" i="2" a="1"/>
  <c r="V110" i="2" s="1"/>
  <c r="Q110" i="2" a="1"/>
  <c r="Q110" i="2" s="1"/>
  <c r="W110" i="2" a="1"/>
  <c r="W110" i="2" s="1"/>
  <c r="P110" i="2" a="1"/>
  <c r="P110" i="2" s="1"/>
  <c r="S110" i="2" a="1"/>
  <c r="S110" i="2" s="1"/>
  <c r="U110" i="2" a="1"/>
  <c r="U110" i="2" s="1"/>
  <c r="T110" i="2" a="1"/>
  <c r="T110" i="2" s="1"/>
  <c r="O194" i="2" a="1"/>
  <c r="O194" i="2" s="1"/>
  <c r="R154" i="2" a="1"/>
  <c r="R154" i="2" s="1"/>
  <c r="W154" i="2" a="1"/>
  <c r="W154" i="2" s="1"/>
  <c r="S154" i="2" a="1"/>
  <c r="S154" i="2" s="1"/>
  <c r="Q154" i="2" a="1"/>
  <c r="Q154" i="2" s="1"/>
  <c r="T154" i="2" a="1"/>
  <c r="T154" i="2" s="1"/>
  <c r="O271" i="2" a="1"/>
  <c r="O271" i="2" s="1"/>
  <c r="V154" i="2" a="1"/>
  <c r="V154" i="2" s="1"/>
  <c r="U154" i="2" a="1"/>
  <c r="U154" i="2" s="1"/>
  <c r="P154" i="2" a="1"/>
  <c r="P154" i="2" s="1"/>
  <c r="T104" i="2" a="1"/>
  <c r="T104" i="2" s="1"/>
  <c r="S104" i="2" a="1"/>
  <c r="S104" i="2" s="1"/>
  <c r="Q104" i="2" a="1"/>
  <c r="Q104" i="2" s="1"/>
  <c r="R104" i="2" a="1"/>
  <c r="R104" i="2" s="1"/>
  <c r="V104" i="2" a="1"/>
  <c r="V104" i="2" s="1"/>
  <c r="P104" i="2" a="1"/>
  <c r="P104" i="2" s="1"/>
  <c r="U104" i="2" a="1"/>
  <c r="U104" i="2" s="1"/>
  <c r="W104" i="2" a="1"/>
  <c r="W104" i="2" s="1"/>
  <c r="O180" i="2" a="1"/>
  <c r="O180" i="2" s="1"/>
  <c r="O253" i="2" a="1"/>
  <c r="O253" i="2" s="1"/>
  <c r="Q145" i="2" a="1"/>
  <c r="Q145" i="2" s="1"/>
  <c r="T145" i="2" a="1"/>
  <c r="T145" i="2" s="1"/>
  <c r="U145" i="2" a="1"/>
  <c r="U145" i="2" s="1"/>
  <c r="W145" i="2" a="1"/>
  <c r="W145" i="2" s="1"/>
  <c r="S145" i="2" a="1"/>
  <c r="S145" i="2" s="1"/>
  <c r="R145" i="2" a="1"/>
  <c r="R145" i="2" s="1"/>
  <c r="V145" i="2" a="1"/>
  <c r="V145" i="2" s="1"/>
  <c r="P145" i="2" a="1"/>
  <c r="P145" i="2" s="1"/>
  <c r="Q134" i="2" a="1"/>
  <c r="Q134" i="2" s="1"/>
  <c r="V134" i="2" a="1"/>
  <c r="V134" i="2" s="1"/>
  <c r="P134" i="2" a="1"/>
  <c r="P134" i="2" s="1"/>
  <c r="W134" i="2" a="1"/>
  <c r="W134" i="2" s="1"/>
  <c r="T134" i="2" a="1"/>
  <c r="T134" i="2" s="1"/>
  <c r="O230" i="2" a="1"/>
  <c r="O230" i="2" s="1"/>
  <c r="U134" i="2" a="1"/>
  <c r="U134" i="2" s="1"/>
  <c r="S134" i="2" a="1"/>
  <c r="S134" i="2" s="1"/>
  <c r="R134" i="2" a="1"/>
  <c r="R134" i="2" s="1"/>
  <c r="T155" i="2" a="1"/>
  <c r="T155" i="2" s="1"/>
  <c r="S155" i="2" a="1"/>
  <c r="S155" i="2" s="1"/>
  <c r="U155" i="2" a="1"/>
  <c r="U155" i="2" s="1"/>
  <c r="O274" i="2" a="1"/>
  <c r="O274" i="2" s="1"/>
  <c r="Q155" i="2" a="1"/>
  <c r="Q155" i="2" s="1"/>
  <c r="R155" i="2" a="1"/>
  <c r="R155" i="2" s="1"/>
  <c r="V155" i="2" a="1"/>
  <c r="V155" i="2" s="1"/>
  <c r="W155" i="2" a="1"/>
  <c r="W155" i="2" s="1"/>
  <c r="P155" i="2" a="1"/>
  <c r="P155" i="2" s="1"/>
  <c r="R120" i="2" a="1"/>
  <c r="R120" i="2" s="1"/>
  <c r="W120" i="2" a="1"/>
  <c r="W120" i="2" s="1"/>
  <c r="S120" i="2" a="1"/>
  <c r="S120" i="2" s="1"/>
  <c r="P120" i="2" a="1"/>
  <c r="P120" i="2" s="1"/>
  <c r="U120" i="2" a="1"/>
  <c r="U120" i="2" s="1"/>
  <c r="O206" i="2" a="1"/>
  <c r="O206" i="2" s="1"/>
  <c r="V120" i="2" a="1"/>
  <c r="V120" i="2" s="1"/>
  <c r="Q120" i="2" a="1"/>
  <c r="Q120" i="2" s="1"/>
  <c r="T120" i="2" a="1"/>
  <c r="T120" i="2" s="1"/>
  <c r="R146" i="2" a="1"/>
  <c r="R146" i="2" s="1"/>
  <c r="V146" i="2" a="1"/>
  <c r="V146" i="2" s="1"/>
  <c r="Q146" i="2" a="1"/>
  <c r="Q146" i="2" s="1"/>
  <c r="P146" i="2" a="1"/>
  <c r="P146" i="2" s="1"/>
  <c r="W146" i="2" a="1"/>
  <c r="W146" i="2" s="1"/>
  <c r="T146" i="2" a="1"/>
  <c r="T146" i="2" s="1"/>
  <c r="U146" i="2" a="1"/>
  <c r="U146" i="2" s="1"/>
  <c r="S146" i="2" a="1"/>
  <c r="S146" i="2" s="1"/>
  <c r="O254" i="2" a="1"/>
  <c r="O254" i="2" s="1"/>
  <c r="R152" i="2" a="1"/>
  <c r="R152" i="2" s="1"/>
  <c r="W152" i="2" a="1"/>
  <c r="W152" i="2" s="1"/>
  <c r="U152" i="2" a="1"/>
  <c r="U152" i="2" s="1"/>
  <c r="O267" i="2" a="1"/>
  <c r="O267" i="2" s="1"/>
  <c r="S152" i="2" a="1"/>
  <c r="S152" i="2" s="1"/>
  <c r="V152" i="2" a="1"/>
  <c r="V152" i="2" s="1"/>
  <c r="T152" i="2" a="1"/>
  <c r="T152" i="2" s="1"/>
  <c r="Q152" i="2" a="1"/>
  <c r="Q152" i="2" s="1"/>
  <c r="P152" i="2" a="1"/>
  <c r="P152" i="2" s="1"/>
  <c r="O215" i="2" a="1"/>
  <c r="O215" i="2" s="1"/>
  <c r="U126" i="2" a="1"/>
  <c r="U126" i="2" s="1"/>
  <c r="W126" i="2" a="1"/>
  <c r="W126" i="2" s="1"/>
  <c r="V126" i="2" a="1"/>
  <c r="V126" i="2" s="1"/>
  <c r="S126" i="2" a="1"/>
  <c r="S126" i="2" s="1"/>
  <c r="Q126" i="2" a="1"/>
  <c r="Q126" i="2" s="1"/>
  <c r="P126" i="2" a="1"/>
  <c r="P126" i="2" s="1"/>
  <c r="T126" i="2" a="1"/>
  <c r="T126" i="2" s="1"/>
  <c r="R126" i="2" a="1"/>
  <c r="R126" i="2" s="1"/>
  <c r="T140" i="2" a="1"/>
  <c r="T140" i="2" s="1"/>
  <c r="W140" i="2" a="1"/>
  <c r="W140" i="2" s="1"/>
  <c r="S140" i="2" a="1"/>
  <c r="S140" i="2" s="1"/>
  <c r="Q140" i="2" a="1"/>
  <c r="Q140" i="2" s="1"/>
  <c r="R140" i="2" a="1"/>
  <c r="R140" i="2" s="1"/>
  <c r="V140" i="2" a="1"/>
  <c r="V140" i="2" s="1"/>
  <c r="U140" i="2" a="1"/>
  <c r="U140" i="2" s="1"/>
  <c r="P140" i="2" a="1"/>
  <c r="P140" i="2" s="1"/>
  <c r="O242" i="2" a="1"/>
  <c r="O242" i="2" s="1"/>
  <c r="R127" i="2" a="1"/>
  <c r="R127" i="2" s="1"/>
  <c r="V127" i="2" a="1"/>
  <c r="V127" i="2" s="1"/>
  <c r="P127" i="2" a="1"/>
  <c r="P127" i="2" s="1"/>
  <c r="T127" i="2" a="1"/>
  <c r="T127" i="2" s="1"/>
  <c r="W127" i="2" a="1"/>
  <c r="W127" i="2" s="1"/>
  <c r="Q127" i="2" a="1"/>
  <c r="Q127" i="2" s="1"/>
  <c r="U127" i="2" a="1"/>
  <c r="U127" i="2" s="1"/>
  <c r="O217" i="2" a="1"/>
  <c r="O217" i="2" s="1"/>
  <c r="S127" i="2" a="1"/>
  <c r="S127" i="2" s="1"/>
  <c r="T153" i="2" a="1"/>
  <c r="T153" i="2" s="1"/>
  <c r="U153" i="2" a="1"/>
  <c r="U153" i="2" s="1"/>
  <c r="Q153" i="2" a="1"/>
  <c r="Q153" i="2" s="1"/>
  <c r="R153" i="2" a="1"/>
  <c r="R153" i="2" s="1"/>
  <c r="O269" i="2" a="1"/>
  <c r="O269" i="2" s="1"/>
  <c r="V153" i="2" a="1"/>
  <c r="V153" i="2" s="1"/>
  <c r="P153" i="2" a="1"/>
  <c r="P153" i="2" s="1"/>
  <c r="S153" i="2" a="1"/>
  <c r="S153" i="2" s="1"/>
  <c r="W153" i="2" a="1"/>
  <c r="W153" i="2" s="1"/>
  <c r="R141" i="2" a="1"/>
  <c r="R141" i="2" s="1"/>
  <c r="P141" i="2" a="1"/>
  <c r="P141" i="2" s="1"/>
  <c r="Q141" i="2" a="1"/>
  <c r="Q141" i="2" s="1"/>
  <c r="S141" i="2" a="1"/>
  <c r="S141" i="2" s="1"/>
  <c r="V141" i="2" a="1"/>
  <c r="V141" i="2" s="1"/>
  <c r="W141" i="2" a="1"/>
  <c r="W141" i="2" s="1"/>
  <c r="U141" i="2" a="1"/>
  <c r="U141" i="2" s="1"/>
  <c r="T141" i="2" a="1"/>
  <c r="T141" i="2" s="1"/>
  <c r="O245" i="2" a="1"/>
  <c r="O245" i="2" s="1"/>
  <c r="S113" i="2" a="1"/>
  <c r="S113" i="2" s="1"/>
  <c r="O197" i="2" a="1"/>
  <c r="O197" i="2" s="1"/>
  <c r="U113" i="2" a="1"/>
  <c r="U113" i="2" s="1"/>
  <c r="P113" i="2" a="1"/>
  <c r="P113" i="2" s="1"/>
  <c r="V113" i="2" a="1"/>
  <c r="V113" i="2" s="1"/>
  <c r="R113" i="2" a="1"/>
  <c r="R113" i="2" s="1"/>
  <c r="W113" i="2" a="1"/>
  <c r="W113" i="2" s="1"/>
  <c r="T113" i="2" a="1"/>
  <c r="T113" i="2" s="1"/>
  <c r="Q113" i="2" a="1"/>
  <c r="Q113" i="2" s="1"/>
  <c r="P124" i="2" a="1"/>
  <c r="P124" i="2" s="1"/>
  <c r="O211" i="2" a="1"/>
  <c r="O211" i="2" s="1"/>
  <c r="U124" i="2" a="1"/>
  <c r="U124" i="2" s="1"/>
  <c r="V124" i="2" a="1"/>
  <c r="V124" i="2" s="1"/>
  <c r="T124" i="2" a="1"/>
  <c r="T124" i="2" s="1"/>
  <c r="R124" i="2" a="1"/>
  <c r="R124" i="2" s="1"/>
  <c r="W124" i="2" a="1"/>
  <c r="W124" i="2" s="1"/>
  <c r="S124" i="2" a="1"/>
  <c r="S124" i="2" s="1"/>
  <c r="Q124" i="2" a="1"/>
  <c r="Q124" i="2" s="1"/>
  <c r="T138" i="2" a="1"/>
  <c r="T138" i="2" s="1"/>
  <c r="O236" i="2" a="1"/>
  <c r="O236" i="2" s="1"/>
  <c r="U138" i="2" a="1"/>
  <c r="U138" i="2" s="1"/>
  <c r="P138" i="2" a="1"/>
  <c r="P138" i="2" s="1"/>
  <c r="V138" i="2" a="1"/>
  <c r="V138" i="2" s="1"/>
  <c r="Q138" i="2" a="1"/>
  <c r="Q138" i="2" s="1"/>
  <c r="W138" i="2" a="1"/>
  <c r="W138" i="2" s="1"/>
  <c r="R138" i="2" a="1"/>
  <c r="R138" i="2" s="1"/>
  <c r="S138" i="2" a="1"/>
  <c r="S138" i="2" s="1"/>
  <c r="O229" i="2" a="1"/>
  <c r="O229" i="2" s="1"/>
  <c r="Q133" i="2" a="1"/>
  <c r="Q133" i="2" s="1"/>
  <c r="T133" i="2" a="1"/>
  <c r="T133" i="2" s="1"/>
  <c r="W133" i="2" a="1"/>
  <c r="W133" i="2" s="1"/>
  <c r="U133" i="2" a="1"/>
  <c r="U133" i="2" s="1"/>
  <c r="R133" i="2" a="1"/>
  <c r="R133" i="2" s="1"/>
  <c r="V133" i="2" a="1"/>
  <c r="V133" i="2" s="1"/>
  <c r="P133" i="2" a="1"/>
  <c r="P133" i="2" s="1"/>
  <c r="S133" i="2" a="1"/>
  <c r="S133" i="2" s="1"/>
  <c r="S150" i="2" a="1"/>
  <c r="S150" i="2" s="1"/>
  <c r="U150" i="2" a="1"/>
  <c r="U150" i="2" s="1"/>
  <c r="Q150" i="2" a="1"/>
  <c r="Q150" i="2" s="1"/>
  <c r="W150" i="2" a="1"/>
  <c r="W150" i="2" s="1"/>
  <c r="T150" i="2" a="1"/>
  <c r="T150" i="2" s="1"/>
  <c r="V150" i="2" a="1"/>
  <c r="V150" i="2" s="1"/>
  <c r="O264" i="2" a="1"/>
  <c r="O264" i="2" s="1"/>
  <c r="P150" i="2" a="1"/>
  <c r="P150" i="2" s="1"/>
  <c r="R150" i="2" a="1"/>
  <c r="R150" i="2" s="1"/>
  <c r="R98" i="2" a="1"/>
  <c r="R98" i="2" s="1"/>
  <c r="V98" i="2" a="1"/>
  <c r="V98" i="2" s="1"/>
  <c r="W98" i="2" a="1"/>
  <c r="W98" i="2" s="1"/>
  <c r="Q98" i="2" a="1"/>
  <c r="Q98" i="2" s="1"/>
  <c r="P98" i="2" a="1"/>
  <c r="P98" i="2" s="1"/>
  <c r="O168" i="2" a="1"/>
  <c r="O168" i="2" s="1"/>
  <c r="T98" i="2" a="1"/>
  <c r="T98" i="2" s="1"/>
  <c r="S98" i="2" a="1"/>
  <c r="S98" i="2" s="1"/>
  <c r="U98" i="2" a="1"/>
  <c r="U98" i="2" s="1"/>
  <c r="P131" i="2" a="1"/>
  <c r="P131" i="2" s="1"/>
  <c r="U131" i="2" a="1"/>
  <c r="U131" i="2" s="1"/>
  <c r="O223" i="2" a="1"/>
  <c r="O223" i="2" s="1"/>
  <c r="R131" i="2" a="1"/>
  <c r="R131" i="2" s="1"/>
  <c r="V131" i="2" a="1"/>
  <c r="V131" i="2" s="1"/>
  <c r="T131" i="2" a="1"/>
  <c r="T131" i="2" s="1"/>
  <c r="W131" i="2" a="1"/>
  <c r="W131" i="2" s="1"/>
  <c r="S131" i="2" a="1"/>
  <c r="S131" i="2" s="1"/>
  <c r="Q131" i="2" a="1"/>
  <c r="Q131" i="2" s="1"/>
  <c r="P136" i="2" a="1"/>
  <c r="P136" i="2" s="1"/>
  <c r="O234" i="2" a="1"/>
  <c r="O234" i="2" s="1"/>
  <c r="U136" i="2" a="1"/>
  <c r="U136" i="2" s="1"/>
  <c r="W136" i="2" a="1"/>
  <c r="W136" i="2" s="1"/>
  <c r="Q136" i="2" a="1"/>
  <c r="Q136" i="2" s="1"/>
  <c r="S136" i="2" a="1"/>
  <c r="S136" i="2" s="1"/>
  <c r="T136" i="2" a="1"/>
  <c r="T136" i="2" s="1"/>
  <c r="V136" i="2" a="1"/>
  <c r="V136" i="2" s="1"/>
  <c r="R136" i="2" a="1"/>
  <c r="R136" i="2" s="1"/>
  <c r="P107" i="2" a="1"/>
  <c r="P107" i="2" s="1"/>
  <c r="U107" i="2" a="1"/>
  <c r="U107" i="2" s="1"/>
  <c r="O184" i="2" a="1"/>
  <c r="O184" i="2" s="1"/>
  <c r="R107" i="2" a="1"/>
  <c r="R107" i="2" s="1"/>
  <c r="Q107" i="2" a="1"/>
  <c r="Q107" i="2" s="1"/>
  <c r="S107" i="2" a="1"/>
  <c r="S107" i="2" s="1"/>
  <c r="W107" i="2" a="1"/>
  <c r="W107" i="2" s="1"/>
  <c r="V107" i="2" a="1"/>
  <c r="V107" i="2" s="1"/>
  <c r="T107" i="2" a="1"/>
  <c r="T107" i="2" s="1"/>
  <c r="R132" i="2" a="1"/>
  <c r="R132" i="2" s="1"/>
  <c r="W132" i="2" a="1"/>
  <c r="W132" i="2" s="1"/>
  <c r="Q132" i="2" a="1"/>
  <c r="Q132" i="2" s="1"/>
  <c r="V132" i="2" a="1"/>
  <c r="V132" i="2" s="1"/>
  <c r="S132" i="2" a="1"/>
  <c r="S132" i="2" s="1"/>
  <c r="P132" i="2" a="1"/>
  <c r="P132" i="2" s="1"/>
  <c r="U132" i="2" a="1"/>
  <c r="U132" i="2" s="1"/>
  <c r="O225" i="2" a="1"/>
  <c r="O225" i="2" s="1"/>
  <c r="T132" i="2" a="1"/>
  <c r="T132" i="2" s="1"/>
  <c r="O207" i="2" a="1"/>
  <c r="O207" i="2" s="1"/>
  <c r="W121" i="2" a="1"/>
  <c r="W121" i="2" s="1"/>
  <c r="Q121" i="2" a="1"/>
  <c r="Q121" i="2" s="1"/>
  <c r="P121" i="2" a="1"/>
  <c r="P121" i="2" s="1"/>
  <c r="U121" i="2" a="1"/>
  <c r="U121" i="2" s="1"/>
  <c r="V121" i="2" a="1"/>
  <c r="V121" i="2" s="1"/>
  <c r="T121" i="2" a="1"/>
  <c r="T121" i="2" s="1"/>
  <c r="R121" i="2" a="1"/>
  <c r="R121" i="2" s="1"/>
  <c r="S121" i="2" a="1"/>
  <c r="S121" i="2" s="1"/>
  <c r="S101" i="2" a="1"/>
  <c r="S101" i="2" s="1"/>
  <c r="W101" i="2" a="1"/>
  <c r="W101" i="2" s="1"/>
  <c r="O177" i="2" a="1"/>
  <c r="O177" i="2" s="1"/>
  <c r="Q101" i="2" a="1"/>
  <c r="Q101" i="2" s="1"/>
  <c r="U101" i="2" a="1"/>
  <c r="U101" i="2" s="1"/>
  <c r="T101" i="2" a="1"/>
  <c r="T101" i="2" s="1"/>
  <c r="R101" i="2" a="1"/>
  <c r="R101" i="2" s="1"/>
  <c r="V101" i="2" a="1"/>
  <c r="V101" i="2" s="1"/>
  <c r="P101" i="2" a="1"/>
  <c r="P101" i="2" s="1"/>
  <c r="T128" i="2" a="1"/>
  <c r="T128" i="2" s="1"/>
  <c r="S128" i="2" a="1"/>
  <c r="S128" i="2" s="1"/>
  <c r="V128" i="2" a="1"/>
  <c r="V128" i="2" s="1"/>
  <c r="U128" i="2" a="1"/>
  <c r="U128" i="2" s="1"/>
  <c r="O213" i="2" a="1"/>
  <c r="O213" i="2" s="1"/>
  <c r="P128" i="2" a="1"/>
  <c r="P128" i="2" s="1"/>
  <c r="R128" i="2" a="1"/>
  <c r="R128" i="2" s="1"/>
  <c r="W128" i="2" a="1"/>
  <c r="W128" i="2" s="1"/>
  <c r="Q128" i="2" a="1"/>
  <c r="Q128" i="2" s="1"/>
  <c r="O178" i="2" a="1"/>
  <c r="O178" i="2" s="1"/>
  <c r="T102" i="2" a="1"/>
  <c r="T102" i="2" s="1"/>
  <c r="U102" i="2" a="1"/>
  <c r="U102" i="2" s="1"/>
  <c r="R102" i="2" a="1"/>
  <c r="R102" i="2" s="1"/>
  <c r="W102" i="2" a="1"/>
  <c r="W102" i="2" s="1"/>
  <c r="V102" i="2" a="1"/>
  <c r="V102" i="2" s="1"/>
  <c r="S102" i="2" a="1"/>
  <c r="S102" i="2" s="1"/>
  <c r="Q102" i="2" a="1"/>
  <c r="Q102" i="2" s="1"/>
  <c r="P102" i="2" a="1"/>
  <c r="P102" i="2" s="1"/>
  <c r="S151" i="2" a="1"/>
  <c r="S151" i="2" s="1"/>
  <c r="V151" i="2" a="1"/>
  <c r="V151" i="2" s="1"/>
  <c r="R151" i="2" a="1"/>
  <c r="R151" i="2" s="1"/>
  <c r="P151" i="2" a="1"/>
  <c r="P151" i="2" s="1"/>
  <c r="T151" i="2" a="1"/>
  <c r="T151" i="2" s="1"/>
  <c r="U151" i="2" a="1"/>
  <c r="U151" i="2" s="1"/>
  <c r="Q151" i="2" a="1"/>
  <c r="Q151" i="2" s="1"/>
  <c r="W151" i="2" a="1"/>
  <c r="W151" i="2" s="1"/>
  <c r="O266" i="2" a="1"/>
  <c r="O266" i="2" s="1"/>
  <c r="R129" i="2" a="1"/>
  <c r="R129" i="2" s="1"/>
  <c r="U129" i="2" a="1"/>
  <c r="U129" i="2" s="1"/>
  <c r="O218" i="2" a="1"/>
  <c r="O218" i="2" s="1"/>
  <c r="V129" i="2" a="1"/>
  <c r="V129" i="2" s="1"/>
  <c r="P129" i="2" a="1"/>
  <c r="P129" i="2" s="1"/>
  <c r="S129" i="2" a="1"/>
  <c r="S129" i="2" s="1"/>
  <c r="W129" i="2" a="1"/>
  <c r="W129" i="2" s="1"/>
  <c r="Q129" i="2" a="1"/>
  <c r="Q129" i="2" s="1"/>
  <c r="T129" i="2" a="1"/>
  <c r="T129" i="2" s="1"/>
  <c r="S137" i="2" a="1"/>
  <c r="S137" i="2" s="1"/>
  <c r="U137" i="2" a="1"/>
  <c r="U137" i="2" s="1"/>
  <c r="W137" i="2" a="1"/>
  <c r="W137" i="2" s="1"/>
  <c r="O235" i="2" a="1"/>
  <c r="O235" i="2" s="1"/>
  <c r="Q137" i="2" a="1"/>
  <c r="Q137" i="2" s="1"/>
  <c r="R137" i="2" a="1"/>
  <c r="R137" i="2" s="1"/>
  <c r="T137" i="2" a="1"/>
  <c r="T137" i="2" s="1"/>
  <c r="V137" i="2" a="1"/>
  <c r="V137" i="2" s="1"/>
  <c r="P137" i="2" a="1"/>
  <c r="P137" i="2" s="1"/>
  <c r="O198" i="2" a="1"/>
  <c r="O198" i="2" s="1"/>
  <c r="T114" i="2" a="1"/>
  <c r="T114" i="2" s="1"/>
  <c r="W114" i="2" a="1"/>
  <c r="W114" i="2" s="1"/>
  <c r="Q114" i="2" a="1"/>
  <c r="Q114" i="2" s="1"/>
  <c r="S114" i="2" a="1"/>
  <c r="S114" i="2" s="1"/>
  <c r="R114" i="2" a="1"/>
  <c r="R114" i="2" s="1"/>
  <c r="V114" i="2" a="1"/>
  <c r="V114" i="2" s="1"/>
  <c r="P114" i="2" a="1"/>
  <c r="P114" i="2" s="1"/>
  <c r="U114" i="2" a="1"/>
  <c r="U114" i="2" s="1"/>
  <c r="R139" i="2" a="1"/>
  <c r="R139" i="2" s="1"/>
  <c r="W139" i="2" a="1"/>
  <c r="W139" i="2" s="1"/>
  <c r="Q139" i="2" a="1"/>
  <c r="Q139" i="2" s="1"/>
  <c r="T139" i="2" a="1"/>
  <c r="T139" i="2" s="1"/>
  <c r="S139" i="2" a="1"/>
  <c r="S139" i="2" s="1"/>
  <c r="U139" i="2" a="1"/>
  <c r="U139" i="2" s="1"/>
  <c r="V139" i="2" a="1"/>
  <c r="V139" i="2" s="1"/>
  <c r="O237" i="2" a="1"/>
  <c r="O237" i="2" s="1"/>
  <c r="P139" i="2" a="1"/>
  <c r="P139" i="2" s="1"/>
  <c r="R117" i="2" a="1"/>
  <c r="R117" i="2" s="1"/>
  <c r="V117" i="2" a="1"/>
  <c r="V117" i="2" s="1"/>
  <c r="P117" i="2" a="1"/>
  <c r="P117" i="2" s="1"/>
  <c r="Q117" i="2" a="1"/>
  <c r="Q117" i="2" s="1"/>
  <c r="W117" i="2" a="1"/>
  <c r="W117" i="2" s="1"/>
  <c r="S117" i="2" a="1"/>
  <c r="S117" i="2" s="1"/>
  <c r="U117" i="2" a="1"/>
  <c r="U117" i="2" s="1"/>
  <c r="O201" i="2" a="1"/>
  <c r="O201" i="2" s="1"/>
  <c r="T117" i="2" a="1"/>
  <c r="T117" i="2" s="1"/>
  <c r="O252" i="2" a="1"/>
  <c r="O252" i="2" s="1"/>
  <c r="V143" i="2" a="1"/>
  <c r="V143" i="2" s="1"/>
  <c r="Q143" i="2" a="1"/>
  <c r="Q143" i="2" s="1"/>
  <c r="U143" i="2" a="1"/>
  <c r="U143" i="2" s="1"/>
  <c r="W143" i="2" a="1"/>
  <c r="W143" i="2" s="1"/>
  <c r="S143" i="2" a="1"/>
  <c r="S143" i="2" s="1"/>
  <c r="T143" i="2" a="1"/>
  <c r="T143" i="2" s="1"/>
  <c r="R143" i="2" a="1"/>
  <c r="R143" i="2" s="1"/>
  <c r="P143" i="2" a="1"/>
  <c r="P143" i="2" s="1"/>
  <c r="R148" i="2" a="1"/>
  <c r="R148" i="2" s="1"/>
  <c r="W148" i="2" a="1"/>
  <c r="W148" i="2" s="1"/>
  <c r="O261" i="2" a="1"/>
  <c r="O261" i="2" s="1"/>
  <c r="V148" i="2" a="1"/>
  <c r="V148" i="2" s="1"/>
  <c r="P148" i="2" a="1"/>
  <c r="P148" i="2" s="1"/>
  <c r="Q148" i="2" a="1"/>
  <c r="Q148" i="2" s="1"/>
  <c r="S148" i="2" a="1"/>
  <c r="S148" i="2" s="1"/>
  <c r="U148" i="2" a="1"/>
  <c r="U148" i="2" s="1"/>
  <c r="T148" i="2" a="1"/>
  <c r="T148" i="2" s="1"/>
  <c r="O258" i="2" a="1"/>
  <c r="O258" i="2" s="1"/>
  <c r="S147" i="2" a="1"/>
  <c r="S147" i="2" s="1"/>
  <c r="W147" i="2" a="1"/>
  <c r="W147" i="2" s="1"/>
  <c r="T147" i="2" a="1"/>
  <c r="T147" i="2" s="1"/>
  <c r="V147" i="2" a="1"/>
  <c r="V147" i="2" s="1"/>
  <c r="Q147" i="2" a="1"/>
  <c r="Q147" i="2" s="1"/>
  <c r="P147" i="2" a="1"/>
  <c r="P147" i="2" s="1"/>
  <c r="R147" i="2" a="1"/>
  <c r="R147" i="2" s="1"/>
  <c r="U147" i="2" a="1"/>
  <c r="U147" i="2" s="1"/>
  <c r="S130" i="2" a="1"/>
  <c r="S130" i="2" s="1"/>
  <c r="R130" i="2" a="1"/>
  <c r="R130" i="2" s="1"/>
  <c r="U130" i="2" a="1"/>
  <c r="U130" i="2" s="1"/>
  <c r="O222" i="2" a="1"/>
  <c r="O222" i="2" s="1"/>
  <c r="T130" i="2" a="1"/>
  <c r="T130" i="2" s="1"/>
  <c r="W130" i="2" a="1"/>
  <c r="W130" i="2" s="1"/>
  <c r="Q130" i="2" a="1"/>
  <c r="Q130" i="2" s="1"/>
  <c r="V130" i="2" a="1"/>
  <c r="V130" i="2" s="1"/>
  <c r="P130" i="2" a="1"/>
  <c r="P130" i="2" s="1"/>
  <c r="R115" i="2" a="1"/>
  <c r="R115" i="2" s="1"/>
  <c r="Q115" i="2" a="1"/>
  <c r="Q115" i="2" s="1"/>
  <c r="T115" i="2" a="1"/>
  <c r="T115" i="2" s="1"/>
  <c r="W115" i="2" a="1"/>
  <c r="W115" i="2" s="1"/>
  <c r="V115" i="2" a="1"/>
  <c r="V115" i="2" s="1"/>
  <c r="P115" i="2" a="1"/>
  <c r="P115" i="2" s="1"/>
  <c r="S115" i="2" a="1"/>
  <c r="S115" i="2" s="1"/>
  <c r="O199" i="2" a="1"/>
  <c r="O199" i="2" s="1"/>
  <c r="U115" i="2" a="1"/>
  <c r="U115" i="2" s="1"/>
  <c r="T99" i="2" a="1"/>
  <c r="T99" i="2" s="1"/>
  <c r="P99" i="2" a="1"/>
  <c r="P99" i="2" s="1"/>
  <c r="Q99" i="2" a="1"/>
  <c r="Q99" i="2" s="1"/>
  <c r="V99" i="2" a="1"/>
  <c r="V99" i="2" s="1"/>
  <c r="W99" i="2" a="1"/>
  <c r="W99" i="2" s="1"/>
  <c r="R99" i="2" a="1"/>
  <c r="R99" i="2" s="1"/>
  <c r="U99" i="2" a="1"/>
  <c r="U99" i="2" s="1"/>
  <c r="O169" i="2" a="1"/>
  <c r="O169" i="2" s="1"/>
  <c r="S99" i="2" a="1"/>
  <c r="S99" i="2" s="1"/>
  <c r="O251" i="2" a="1"/>
  <c r="O251" i="2" s="1"/>
  <c r="U144" i="2" a="1"/>
  <c r="U144" i="2" s="1"/>
  <c r="S144" i="2" a="1"/>
  <c r="S144" i="2" s="1"/>
  <c r="Q144" i="2" a="1"/>
  <c r="Q144" i="2" s="1"/>
  <c r="T144" i="2" a="1"/>
  <c r="T144" i="2" s="1"/>
  <c r="R144" i="2" a="1"/>
  <c r="R144" i="2" s="1"/>
  <c r="P144" i="2" a="1"/>
  <c r="P144" i="2" s="1"/>
  <c r="V144" i="2" a="1"/>
  <c r="V144" i="2" s="1"/>
  <c r="W144" i="2" a="1"/>
  <c r="W144" i="2" s="1"/>
  <c r="T123" i="2" a="1"/>
  <c r="T123" i="2" s="1"/>
  <c r="V123" i="2" a="1"/>
  <c r="V123" i="2" s="1"/>
  <c r="P123" i="2" a="1"/>
  <c r="P123" i="2" s="1"/>
  <c r="R123" i="2" a="1"/>
  <c r="R123" i="2" s="1"/>
  <c r="W123" i="2" a="1"/>
  <c r="W123" i="2" s="1"/>
  <c r="S123" i="2" a="1"/>
  <c r="S123" i="2" s="1"/>
  <c r="Q123" i="2" a="1"/>
  <c r="Q123" i="2" s="1"/>
  <c r="U123" i="2" a="1"/>
  <c r="U123" i="2" s="1"/>
  <c r="O209" i="2" a="1"/>
  <c r="O209" i="2" s="1"/>
  <c r="O189" i="2" a="1"/>
  <c r="O189" i="2" s="1"/>
  <c r="Q109" i="2" a="1"/>
  <c r="Q109" i="2" s="1"/>
  <c r="W109" i="2" a="1"/>
  <c r="W109" i="2" s="1"/>
  <c r="P109" i="2" a="1"/>
  <c r="P109" i="2" s="1"/>
  <c r="T109" i="2" a="1"/>
  <c r="T109" i="2" s="1"/>
  <c r="R109" i="2" a="1"/>
  <c r="R109" i="2" s="1"/>
  <c r="U109" i="2" a="1"/>
  <c r="U109" i="2" s="1"/>
  <c r="S109" i="2" a="1"/>
  <c r="S109" i="2" s="1"/>
  <c r="V109" i="2" a="1"/>
  <c r="V109" i="2" s="1"/>
  <c r="P112" i="2" a="1"/>
  <c r="P112" i="2" s="1"/>
  <c r="O239" i="2" a="1"/>
  <c r="O239" i="2" s="1"/>
  <c r="U112" i="2" a="1"/>
  <c r="U112" i="2" s="1"/>
  <c r="V112" i="2" a="1"/>
  <c r="V112" i="2" s="1"/>
  <c r="Q112" i="2" a="1"/>
  <c r="Q112" i="2" s="1"/>
  <c r="T112" i="2" a="1"/>
  <c r="T112" i="2" s="1"/>
  <c r="S112" i="2" a="1"/>
  <c r="S112" i="2" s="1"/>
  <c r="R112" i="2" a="1"/>
  <c r="R112" i="2" s="1"/>
  <c r="W112" i="2" a="1"/>
  <c r="W112" i="2" s="1"/>
  <c r="S142" i="2" a="1"/>
  <c r="S142" i="2" s="1"/>
  <c r="R142" i="2" a="1"/>
  <c r="R142" i="2" s="1"/>
  <c r="V142" i="2" a="1"/>
  <c r="V142" i="2" s="1"/>
  <c r="P142" i="2" a="1"/>
  <c r="P142" i="2" s="1"/>
  <c r="U142" i="2" a="1"/>
  <c r="U142" i="2" s="1"/>
  <c r="W142" i="2" a="1"/>
  <c r="W142" i="2" s="1"/>
  <c r="O246" i="2" a="1"/>
  <c r="O246" i="2" s="1"/>
  <c r="T142" i="2" a="1"/>
  <c r="T142" i="2" s="1"/>
  <c r="Q142" i="2" a="1"/>
  <c r="Q142" i="2" s="1"/>
  <c r="R122" i="2" a="1"/>
  <c r="R122" i="2" s="1"/>
  <c r="P122" i="2" a="1"/>
  <c r="P122" i="2" s="1"/>
  <c r="Q122" i="2" a="1"/>
  <c r="Q122" i="2" s="1"/>
  <c r="V122" i="2" a="1"/>
  <c r="V122" i="2" s="1"/>
  <c r="W122" i="2" a="1"/>
  <c r="W122" i="2" s="1"/>
  <c r="T122" i="2" a="1"/>
  <c r="T122" i="2" s="1"/>
  <c r="O208" i="2" a="1"/>
  <c r="O208" i="2" s="1"/>
  <c r="U122" i="2" a="1"/>
  <c r="U122" i="2" s="1"/>
  <c r="S122" i="2" a="1"/>
  <c r="S122" i="2" s="1"/>
  <c r="T135" i="2" a="1"/>
  <c r="T135" i="2" s="1"/>
  <c r="P135" i="2" a="1"/>
  <c r="P135" i="2" s="1"/>
  <c r="S135" i="2" a="1"/>
  <c r="S135" i="2" s="1"/>
  <c r="V135" i="2" a="1"/>
  <c r="V135" i="2" s="1"/>
  <c r="U135" i="2" a="1"/>
  <c r="U135" i="2" s="1"/>
  <c r="O232" i="2" a="1"/>
  <c r="O232" i="2" s="1"/>
  <c r="R135" i="2" a="1"/>
  <c r="R135" i="2" s="1"/>
  <c r="W135" i="2" a="1"/>
  <c r="W135" i="2" s="1"/>
  <c r="Q135" i="2" a="1"/>
  <c r="Q135" i="2" s="1"/>
  <c r="R103" i="2" a="1"/>
  <c r="R103" i="2" s="1"/>
  <c r="W103" i="2" a="1"/>
  <c r="W103" i="2" s="1"/>
  <c r="Q103" i="2" a="1"/>
  <c r="Q103" i="2" s="1"/>
  <c r="T103" i="2" a="1"/>
  <c r="T103" i="2" s="1"/>
  <c r="P103" i="2" a="1"/>
  <c r="P103" i="2" s="1"/>
  <c r="S103" i="2" a="1"/>
  <c r="S103" i="2" s="1"/>
  <c r="V103" i="2" a="1"/>
  <c r="V103" i="2" s="1"/>
  <c r="U103" i="2" a="1"/>
  <c r="U103" i="2" s="1"/>
  <c r="O179" i="2" a="1"/>
  <c r="O179" i="2" s="1"/>
  <c r="R108" i="2" a="1"/>
  <c r="R108" i="2" s="1"/>
  <c r="W108" i="2" a="1"/>
  <c r="W108" i="2" s="1"/>
  <c r="U108" i="2" a="1"/>
  <c r="U108" i="2" s="1"/>
  <c r="Q108" i="2" a="1"/>
  <c r="Q108" i="2" s="1"/>
  <c r="V108" i="2" a="1"/>
  <c r="V108" i="2" s="1"/>
  <c r="O186" i="2" a="1"/>
  <c r="O186" i="2" s="1"/>
  <c r="S108" i="2" a="1"/>
  <c r="S108" i="2" s="1"/>
  <c r="P108" i="2" a="1"/>
  <c r="P108" i="2" s="1"/>
  <c r="T108" i="2" a="1"/>
  <c r="T108" i="2" s="1"/>
  <c r="P119" i="2" a="1"/>
  <c r="P119" i="2" s="1"/>
  <c r="R119" i="2" a="1"/>
  <c r="R119" i="2" s="1"/>
  <c r="W119" i="2" a="1"/>
  <c r="W119" i="2" s="1"/>
  <c r="V119" i="2" a="1"/>
  <c r="V119" i="2" s="1"/>
  <c r="O205" i="2" a="1"/>
  <c r="O205" i="2" s="1"/>
  <c r="Q119" i="2" a="1"/>
  <c r="Q119" i="2" s="1"/>
  <c r="T119" i="2" a="1"/>
  <c r="T119" i="2" s="1"/>
  <c r="U119" i="2" a="1"/>
  <c r="U119" i="2" s="1"/>
  <c r="S119" i="2" a="1"/>
  <c r="S119" i="2" s="1"/>
  <c r="T111" i="2" a="1"/>
  <c r="T111" i="2" s="1"/>
  <c r="P111" i="2" a="1"/>
  <c r="P111" i="2" s="1"/>
  <c r="V111" i="2" a="1"/>
  <c r="V111" i="2" s="1"/>
  <c r="S111" i="2" a="1"/>
  <c r="S111" i="2" s="1"/>
  <c r="W111" i="2" a="1"/>
  <c r="W111" i="2" s="1"/>
  <c r="Q111" i="2" a="1"/>
  <c r="Q111" i="2" s="1"/>
  <c r="U111" i="2" a="1"/>
  <c r="U111" i="2" s="1"/>
  <c r="R111" i="2" a="1"/>
  <c r="R111" i="2" s="1"/>
  <c r="O196" i="2" a="1"/>
  <c r="O196" i="2" s="1"/>
  <c r="S125" i="2" a="1"/>
  <c r="S125" i="2" s="1"/>
  <c r="O212" i="2" a="1"/>
  <c r="O212" i="2" s="1"/>
  <c r="Q125" i="2" a="1"/>
  <c r="Q125" i="2" s="1"/>
  <c r="U125" i="2" a="1"/>
  <c r="U125" i="2" s="1"/>
  <c r="W125" i="2" a="1"/>
  <c r="W125" i="2" s="1"/>
  <c r="V125" i="2" a="1"/>
  <c r="V125" i="2" s="1"/>
  <c r="P125" i="2" a="1"/>
  <c r="P125" i="2" s="1"/>
  <c r="R125" i="2" a="1"/>
  <c r="R125" i="2" s="1"/>
  <c r="T125" i="2" a="1"/>
  <c r="T125" i="2" s="1"/>
  <c r="P100" i="2" a="1"/>
  <c r="P100" i="2" s="1"/>
  <c r="O176" i="2" a="1"/>
  <c r="O176" i="2" s="1"/>
  <c r="U100" i="2" a="1"/>
  <c r="U100" i="2" s="1"/>
  <c r="W100" i="2" a="1"/>
  <c r="W100" i="2" s="1"/>
  <c r="V100" i="2" a="1"/>
  <c r="V100" i="2" s="1"/>
  <c r="S100" i="2" a="1"/>
  <c r="S100" i="2" s="1"/>
  <c r="Q100" i="2" a="1"/>
  <c r="Q100" i="2" s="1"/>
  <c r="R100" i="2" a="1"/>
  <c r="R100" i="2" s="1"/>
  <c r="T100" i="2" a="1"/>
  <c r="T100" i="2" s="1"/>
  <c r="T149" i="2" a="1"/>
  <c r="T149" i="2" s="1"/>
  <c r="O262" i="2" a="1"/>
  <c r="O262" i="2" s="1"/>
  <c r="P149" i="2" a="1"/>
  <c r="P149" i="2" s="1"/>
  <c r="W149" i="2" a="1"/>
  <c r="W149" i="2" s="1"/>
  <c r="Q149" i="2" a="1"/>
  <c r="Q149" i="2" s="1"/>
  <c r="R149" i="2" a="1"/>
  <c r="R149" i="2" s="1"/>
  <c r="U149" i="2" a="1"/>
  <c r="U149" i="2" s="1"/>
  <c r="S149" i="2" a="1"/>
  <c r="S149" i="2" s="1"/>
  <c r="V149" i="2" a="1"/>
  <c r="V149" i="2" s="1"/>
  <c r="T116" i="2" a="1"/>
  <c r="T116" i="2" s="1"/>
  <c r="Q116" i="2" a="1"/>
  <c r="Q116" i="2" s="1"/>
  <c r="V116" i="2" a="1"/>
  <c r="V116" i="2" s="1"/>
  <c r="W116" i="2" a="1"/>
  <c r="W116" i="2" s="1"/>
  <c r="P116" i="2" a="1"/>
  <c r="P116" i="2" s="1"/>
  <c r="S116" i="2" a="1"/>
  <c r="S116" i="2" s="1"/>
  <c r="O200" i="2" a="1"/>
  <c r="O200" i="2" s="1"/>
  <c r="R116" i="2" a="1"/>
  <c r="R116" i="2" s="1"/>
  <c r="U116" i="2" a="1"/>
  <c r="U116" i="2" s="1"/>
  <c r="S106" i="2" a="1"/>
  <c r="S106" i="2" s="1"/>
  <c r="R106" i="2" a="1"/>
  <c r="R106" i="2" s="1"/>
  <c r="U106" i="2" a="1"/>
  <c r="U106" i="2" s="1"/>
  <c r="O182" i="2" a="1"/>
  <c r="O182" i="2" s="1"/>
  <c r="V106" i="2" a="1"/>
  <c r="V106" i="2" s="1"/>
  <c r="T106" i="2" a="1"/>
  <c r="T106" i="2" s="1"/>
  <c r="W106" i="2" a="1"/>
  <c r="W106" i="2" s="1"/>
  <c r="P106" i="2" a="1"/>
  <c r="P106" i="2" s="1"/>
  <c r="Q106" i="2" a="1"/>
  <c r="Q106" i="2" s="1"/>
  <c r="Q85" i="2" a="1"/>
  <c r="Q85" i="2" s="1"/>
  <c r="P85" i="2" a="1"/>
  <c r="P85" i="2" s="1"/>
  <c r="V85" i="2" a="1"/>
  <c r="V85" i="2" s="1"/>
  <c r="S85" i="2" a="1"/>
  <c r="S85" i="2" s="1"/>
  <c r="R85" i="2" a="1"/>
  <c r="R85" i="2" s="1"/>
  <c r="W85" i="2" a="1"/>
  <c r="W85" i="2" s="1"/>
  <c r="U85" i="2" a="1"/>
  <c r="U85" i="2" s="1"/>
  <c r="T85" i="2" a="1"/>
  <c r="T85" i="2" s="1"/>
  <c r="O153" i="2" a="1"/>
  <c r="O153" i="2" s="1"/>
  <c r="T84" i="2" a="1"/>
  <c r="T84" i="2" s="1"/>
  <c r="S84" i="2" a="1"/>
  <c r="S84" i="2" s="1"/>
  <c r="W84" i="2" a="1"/>
  <c r="W84" i="2" s="1"/>
  <c r="U84" i="2" a="1"/>
  <c r="U84" i="2" s="1"/>
  <c r="Q84" i="2" a="1"/>
  <c r="Q84" i="2" s="1"/>
  <c r="O152" i="2" a="1"/>
  <c r="O152" i="2" s="1"/>
  <c r="R84" i="2" a="1"/>
  <c r="R84" i="2" s="1"/>
  <c r="V84" i="2" a="1"/>
  <c r="V84" i="2" s="1"/>
  <c r="P84" i="2" a="1"/>
  <c r="P84" i="2" s="1"/>
  <c r="R90" i="2" a="1"/>
  <c r="R90" i="2" s="1"/>
  <c r="S90" i="2" a="1"/>
  <c r="S90" i="2" s="1"/>
  <c r="W90" i="2" a="1"/>
  <c r="W90" i="2" s="1"/>
  <c r="Q90" i="2" a="1"/>
  <c r="Q90" i="2" s="1"/>
  <c r="T90" i="2" a="1"/>
  <c r="T90" i="2" s="1"/>
  <c r="U90" i="2" a="1"/>
  <c r="U90" i="2" s="1"/>
  <c r="V90" i="2" a="1"/>
  <c r="V90" i="2" s="1"/>
  <c r="O396" i="2" a="1"/>
  <c r="O396" i="2" s="1"/>
  <c r="P90" i="2" a="1"/>
  <c r="P90" i="2" s="1"/>
  <c r="Q78" i="2" a="1"/>
  <c r="Q78" i="2" s="1"/>
  <c r="W78" i="2" a="1"/>
  <c r="W78" i="2" s="1"/>
  <c r="S78" i="2" a="1"/>
  <c r="S78" i="2" s="1"/>
  <c r="V78" i="2" a="1"/>
  <c r="V78" i="2" s="1"/>
  <c r="T78" i="2" a="1"/>
  <c r="T78" i="2" s="1"/>
  <c r="R78" i="2" a="1"/>
  <c r="R78" i="2" s="1"/>
  <c r="P78" i="2" a="1"/>
  <c r="P78" i="2" s="1"/>
  <c r="U78" i="2" a="1"/>
  <c r="U78" i="2" s="1"/>
  <c r="O145" i="2" a="1"/>
  <c r="O145" i="2" s="1"/>
  <c r="S93" i="2" a="1"/>
  <c r="S93" i="2" s="1"/>
  <c r="T93" i="2" a="1"/>
  <c r="T93" i="2" s="1"/>
  <c r="V93" i="2" a="1"/>
  <c r="V93" i="2" s="1"/>
  <c r="W93" i="2" a="1"/>
  <c r="W93" i="2" s="1"/>
  <c r="P93" i="2" a="1"/>
  <c r="P93" i="2" s="1"/>
  <c r="Q93" i="2" a="1"/>
  <c r="Q93" i="2" s="1"/>
  <c r="U93" i="2" a="1"/>
  <c r="U93" i="2" s="1"/>
  <c r="R93" i="2" a="1"/>
  <c r="R93" i="2" s="1"/>
  <c r="O160" i="2" a="1"/>
  <c r="O160" i="2" s="1"/>
  <c r="R95" i="2" a="1"/>
  <c r="R95" i="2" s="1"/>
  <c r="U95" i="2" a="1"/>
  <c r="U95" i="2" s="1"/>
  <c r="V95" i="2" a="1"/>
  <c r="V95" i="2" s="1"/>
  <c r="O165" i="2" a="1"/>
  <c r="O165" i="2" s="1"/>
  <c r="P95" i="2" a="1"/>
  <c r="P95" i="2" s="1"/>
  <c r="Q95" i="2" a="1"/>
  <c r="Q95" i="2" s="1"/>
  <c r="T95" i="2" a="1"/>
  <c r="T95" i="2" s="1"/>
  <c r="W95" i="2" a="1"/>
  <c r="W95" i="2" s="1"/>
  <c r="S95" i="2" a="1"/>
  <c r="S95" i="2" s="1"/>
  <c r="R88" i="2" a="1"/>
  <c r="R88" i="2" s="1"/>
  <c r="W88" i="2" a="1"/>
  <c r="W88" i="2" s="1"/>
  <c r="P88" i="2" a="1"/>
  <c r="P88" i="2" s="1"/>
  <c r="Q88" i="2" a="1"/>
  <c r="Q88" i="2" s="1"/>
  <c r="T88" i="2" a="1"/>
  <c r="T88" i="2" s="1"/>
  <c r="V88" i="2" a="1"/>
  <c r="V88" i="2" s="1"/>
  <c r="S88" i="2" a="1"/>
  <c r="S88" i="2" s="1"/>
  <c r="U88" i="2" a="1"/>
  <c r="U88" i="2" s="1"/>
  <c r="O156" i="2" a="1"/>
  <c r="O156" i="2" s="1"/>
  <c r="P87" i="2" a="1"/>
  <c r="P87" i="2" s="1"/>
  <c r="O155" i="2" a="1"/>
  <c r="O155" i="2" s="1"/>
  <c r="Q87" i="2" a="1"/>
  <c r="Q87" i="2" s="1"/>
  <c r="U87" i="2" a="1"/>
  <c r="U87" i="2" s="1"/>
  <c r="W87" i="2" a="1"/>
  <c r="W87" i="2" s="1"/>
  <c r="R87" i="2" a="1"/>
  <c r="R87" i="2" s="1"/>
  <c r="V87" i="2" a="1"/>
  <c r="V87" i="2" s="1"/>
  <c r="T87" i="2" a="1"/>
  <c r="T87" i="2" s="1"/>
  <c r="S87" i="2" a="1"/>
  <c r="S87" i="2" s="1"/>
  <c r="O144" i="2" a="1"/>
  <c r="O144" i="2" s="1"/>
  <c r="T77" i="2" a="1"/>
  <c r="T77" i="2" s="1"/>
  <c r="V77" i="2" a="1"/>
  <c r="V77" i="2" s="1"/>
  <c r="S77" i="2" a="1"/>
  <c r="S77" i="2" s="1"/>
  <c r="R77" i="2" a="1"/>
  <c r="R77" i="2" s="1"/>
  <c r="U77" i="2" a="1"/>
  <c r="U77" i="2" s="1"/>
  <c r="W77" i="2" a="1"/>
  <c r="W77" i="2" s="1"/>
  <c r="P77" i="2" a="1"/>
  <c r="P77" i="2" s="1"/>
  <c r="Q77" i="2" a="1"/>
  <c r="Q77" i="2" s="1"/>
  <c r="O157" i="2" a="1"/>
  <c r="O157" i="2" s="1"/>
  <c r="T89" i="2" a="1"/>
  <c r="T89" i="2" s="1"/>
  <c r="W89" i="2" a="1"/>
  <c r="W89" i="2" s="1"/>
  <c r="Q89" i="2" a="1"/>
  <c r="Q89" i="2" s="1"/>
  <c r="V89" i="2" a="1"/>
  <c r="V89" i="2" s="1"/>
  <c r="P89" i="2" a="1"/>
  <c r="P89" i="2" s="1"/>
  <c r="U89" i="2" a="1"/>
  <c r="U89" i="2" s="1"/>
  <c r="S89" i="2" a="1"/>
  <c r="S89" i="2" s="1"/>
  <c r="R89" i="2" a="1"/>
  <c r="R89" i="2" s="1"/>
  <c r="R83" i="2" a="1"/>
  <c r="R83" i="2" s="1"/>
  <c r="W83" i="2" a="1"/>
  <c r="W83" i="2" s="1"/>
  <c r="Q83" i="2" a="1"/>
  <c r="Q83" i="2" s="1"/>
  <c r="V83" i="2" a="1"/>
  <c r="V83" i="2" s="1"/>
  <c r="O151" i="2" a="1"/>
  <c r="O151" i="2" s="1"/>
  <c r="P83" i="2" a="1"/>
  <c r="P83" i="2" s="1"/>
  <c r="U83" i="2" a="1"/>
  <c r="U83" i="2" s="1"/>
  <c r="T83" i="2" a="1"/>
  <c r="T83" i="2" s="1"/>
  <c r="S83" i="2" a="1"/>
  <c r="S83" i="2" s="1"/>
  <c r="T79" i="2" a="1"/>
  <c r="T79" i="2" s="1"/>
  <c r="S79" i="2" a="1"/>
  <c r="S79" i="2" s="1"/>
  <c r="O146" i="2" a="1"/>
  <c r="O146" i="2" s="1"/>
  <c r="V79" i="2" a="1"/>
  <c r="V79" i="2" s="1"/>
  <c r="W79" i="2" a="1"/>
  <c r="W79" i="2" s="1"/>
  <c r="R79" i="2" a="1"/>
  <c r="R79" i="2" s="1"/>
  <c r="Q79" i="2" a="1"/>
  <c r="Q79" i="2" s="1"/>
  <c r="P79" i="2" a="1"/>
  <c r="P79" i="2" s="1"/>
  <c r="U79" i="2" a="1"/>
  <c r="U79" i="2" s="1"/>
  <c r="W94" i="2" a="1"/>
  <c r="W94" i="2" s="1"/>
  <c r="V94" i="2" a="1"/>
  <c r="V94" i="2" s="1"/>
  <c r="U94" i="2" a="1"/>
  <c r="U94" i="2" s="1"/>
  <c r="O163" i="2" a="1"/>
  <c r="O163" i="2" s="1"/>
  <c r="R94" i="2" a="1"/>
  <c r="R94" i="2" s="1"/>
  <c r="Q94" i="2" a="1"/>
  <c r="Q94" i="2" s="1"/>
  <c r="T94" i="2" a="1"/>
  <c r="T94" i="2" s="1"/>
  <c r="S94" i="2" a="1"/>
  <c r="S94" i="2" s="1"/>
  <c r="P94" i="2" a="1"/>
  <c r="P94" i="2" s="1"/>
  <c r="O150" i="2" a="1"/>
  <c r="O150" i="2" s="1"/>
  <c r="T82" i="2" a="1"/>
  <c r="T82" i="2" s="1"/>
  <c r="R82" i="2" a="1"/>
  <c r="R82" i="2" s="1"/>
  <c r="V82" i="2" a="1"/>
  <c r="V82" i="2" s="1"/>
  <c r="S82" i="2" a="1"/>
  <c r="S82" i="2" s="1"/>
  <c r="P82" i="2" a="1"/>
  <c r="P82" i="2" s="1"/>
  <c r="W82" i="2" a="1"/>
  <c r="W82" i="2" s="1"/>
  <c r="Q82" i="2" a="1"/>
  <c r="Q82" i="2" s="1"/>
  <c r="U82" i="2" a="1"/>
  <c r="U82" i="2" s="1"/>
  <c r="T91" i="2" a="1"/>
  <c r="T91" i="2" s="1"/>
  <c r="P91" i="2" a="1"/>
  <c r="P91" i="2" s="1"/>
  <c r="U91" i="2" a="1"/>
  <c r="U91" i="2" s="1"/>
  <c r="O158" i="2" a="1"/>
  <c r="O158" i="2" s="1"/>
  <c r="S91" i="2" a="1"/>
  <c r="S91" i="2" s="1"/>
  <c r="W91" i="2" a="1"/>
  <c r="W91" i="2" s="1"/>
  <c r="V91" i="2" a="1"/>
  <c r="V91" i="2" s="1"/>
  <c r="Q91" i="2" a="1"/>
  <c r="Q91" i="2" s="1"/>
  <c r="R91" i="2" a="1"/>
  <c r="R91" i="2" s="1"/>
  <c r="P80" i="2" a="1"/>
  <c r="P80" i="2" s="1"/>
  <c r="Q80" i="2" a="1"/>
  <c r="Q80" i="2" s="1"/>
  <c r="W80" i="2" a="1"/>
  <c r="W80" i="2" s="1"/>
  <c r="U80" i="2" a="1"/>
  <c r="U80" i="2" s="1"/>
  <c r="R80" i="2" a="1"/>
  <c r="R80" i="2" s="1"/>
  <c r="V80" i="2" a="1"/>
  <c r="V80" i="2" s="1"/>
  <c r="O148" i="2" a="1"/>
  <c r="O148" i="2" s="1"/>
  <c r="S80" i="2" a="1"/>
  <c r="S80" i="2" s="1"/>
  <c r="T80" i="2" a="1"/>
  <c r="T80" i="2" s="1"/>
  <c r="S86" i="2" a="1"/>
  <c r="S86" i="2" s="1"/>
  <c r="R86" i="2" a="1"/>
  <c r="R86" i="2" s="1"/>
  <c r="P86" i="2" a="1"/>
  <c r="P86" i="2" s="1"/>
  <c r="T86" i="2" a="1"/>
  <c r="T86" i="2" s="1"/>
  <c r="W86" i="2" a="1"/>
  <c r="W86" i="2" s="1"/>
  <c r="Q86" i="2" a="1"/>
  <c r="Q86" i="2" s="1"/>
  <c r="U86" i="2" a="1"/>
  <c r="U86" i="2" s="1"/>
  <c r="O154" i="2" a="1"/>
  <c r="O154" i="2" s="1"/>
  <c r="V86" i="2" a="1"/>
  <c r="V86" i="2" s="1"/>
  <c r="Q96" i="2" a="1"/>
  <c r="Q96" i="2" s="1"/>
  <c r="V96" i="2" a="1"/>
  <c r="V96" i="2" s="1"/>
  <c r="P96" i="2" a="1"/>
  <c r="P96" i="2" s="1"/>
  <c r="T96" i="2" a="1"/>
  <c r="T96" i="2" s="1"/>
  <c r="S96" i="2" a="1"/>
  <c r="S96" i="2" s="1"/>
  <c r="R96" i="2" a="1"/>
  <c r="R96" i="2" s="1"/>
  <c r="U96" i="2" a="1"/>
  <c r="U96" i="2" s="1"/>
  <c r="W96" i="2" a="1"/>
  <c r="W96" i="2" s="1"/>
  <c r="O170" i="2" a="1"/>
  <c r="O170" i="2" s="1"/>
  <c r="R92" i="2" a="1"/>
  <c r="R92" i="2" s="1"/>
  <c r="Q92" i="2" a="1"/>
  <c r="Q92" i="2" s="1"/>
  <c r="W92" i="2" a="1"/>
  <c r="W92" i="2" s="1"/>
  <c r="V92" i="2" a="1"/>
  <c r="V92" i="2" s="1"/>
  <c r="P92" i="2" a="1"/>
  <c r="P92" i="2" s="1"/>
  <c r="S92" i="2" a="1"/>
  <c r="S92" i="2" s="1"/>
  <c r="U92" i="2" a="1"/>
  <c r="U92" i="2" s="1"/>
  <c r="T92" i="2" a="1"/>
  <c r="T92" i="2" s="1"/>
  <c r="O159" i="2" a="1"/>
  <c r="O159" i="2" s="1"/>
  <c r="S81" i="2" a="1"/>
  <c r="S81" i="2" s="1"/>
  <c r="R81" i="2" a="1"/>
  <c r="R81" i="2" s="1"/>
  <c r="V81" i="2" a="1"/>
  <c r="V81" i="2" s="1"/>
  <c r="W81" i="2" a="1"/>
  <c r="W81" i="2" s="1"/>
  <c r="P81" i="2" a="1"/>
  <c r="P81" i="2" s="1"/>
  <c r="Q81" i="2" a="1"/>
  <c r="Q81" i="2" s="1"/>
  <c r="U81" i="2" a="1"/>
  <c r="U81" i="2" s="1"/>
  <c r="T81" i="2" a="1"/>
  <c r="T81" i="2" s="1"/>
  <c r="O149" i="2" a="1"/>
  <c r="O149" i="2" s="1"/>
  <c r="V65" i="2" a="1"/>
  <c r="V65" i="2" s="1"/>
  <c r="W65" i="2" a="1"/>
  <c r="W65" i="2" s="1"/>
  <c r="P65" i="2" a="1"/>
  <c r="P65" i="2" s="1"/>
  <c r="S65" i="2" a="1"/>
  <c r="S65" i="2" s="1"/>
  <c r="T65" i="2" a="1"/>
  <c r="T65" i="2" s="1"/>
  <c r="U65" i="2" a="1"/>
  <c r="U65" i="2" s="1"/>
  <c r="O121" i="2" a="1"/>
  <c r="O121" i="2" s="1"/>
  <c r="Q65" i="2" a="1"/>
  <c r="Q65" i="2" s="1"/>
  <c r="R65" i="2" a="1"/>
  <c r="R65" i="2" s="1"/>
  <c r="S39" i="2" a="1"/>
  <c r="S39" i="2" s="1"/>
  <c r="T39" i="2" a="1"/>
  <c r="T39" i="2" s="1"/>
  <c r="U39" i="2" a="1"/>
  <c r="U39" i="2" s="1"/>
  <c r="V39" i="2" a="1"/>
  <c r="V39" i="2" s="1"/>
  <c r="W39" i="2" a="1"/>
  <c r="W39" i="2" s="1"/>
  <c r="O58" i="2" a="1"/>
  <c r="O58" i="2" s="1"/>
  <c r="P39" i="2" a="1"/>
  <c r="P39" i="2" s="1"/>
  <c r="Q39" i="2" a="1"/>
  <c r="Q39" i="2" s="1"/>
  <c r="R39" i="2" a="1"/>
  <c r="R39" i="2" s="1"/>
  <c r="W31" i="2" a="1"/>
  <c r="W31" i="2" s="1"/>
  <c r="R31" i="2" a="1"/>
  <c r="R31" i="2" s="1"/>
  <c r="S31" i="2" a="1"/>
  <c r="S31" i="2" s="1"/>
  <c r="T31" i="2" a="1"/>
  <c r="T31" i="2" s="1"/>
  <c r="U31" i="2" a="1"/>
  <c r="U31" i="2" s="1"/>
  <c r="O51" i="2" a="1"/>
  <c r="O51" i="2" s="1"/>
  <c r="P31" i="2" a="1"/>
  <c r="P31" i="2" s="1"/>
  <c r="Q31" i="2" a="1"/>
  <c r="Q31" i="2" s="1"/>
  <c r="V31" i="2" a="1"/>
  <c r="V31" i="2" s="1"/>
  <c r="T45" i="2" a="1"/>
  <c r="T45" i="2" s="1"/>
  <c r="U45" i="2" a="1"/>
  <c r="U45" i="2" s="1"/>
  <c r="P45" i="2" a="1"/>
  <c r="P45" i="2" s="1"/>
  <c r="V45" i="2" a="1"/>
  <c r="V45" i="2" s="1"/>
  <c r="W45" i="2" a="1"/>
  <c r="W45" i="2" s="1"/>
  <c r="O84" i="2" a="1"/>
  <c r="O84" i="2" s="1"/>
  <c r="Q45" i="2" a="1"/>
  <c r="Q45" i="2" s="1"/>
  <c r="S45" i="2" a="1"/>
  <c r="S45" i="2" s="1"/>
  <c r="R45" i="2" a="1"/>
  <c r="R45" i="2" s="1"/>
  <c r="W61" i="2" a="1"/>
  <c r="W61" i="2" s="1"/>
  <c r="P61" i="2" a="1"/>
  <c r="P61" i="2" s="1"/>
  <c r="S61" i="2" a="1"/>
  <c r="S61" i="2" s="1"/>
  <c r="T61" i="2" a="1"/>
  <c r="T61" i="2" s="1"/>
  <c r="U61" i="2" a="1"/>
  <c r="U61" i="2" s="1"/>
  <c r="V61" i="2" a="1"/>
  <c r="V61" i="2" s="1"/>
  <c r="O104" i="2" a="1"/>
  <c r="O104" i="2" s="1"/>
  <c r="R61" i="2" a="1"/>
  <c r="R61" i="2" s="1"/>
  <c r="Q61" i="2" a="1"/>
  <c r="Q61" i="2" s="1"/>
  <c r="S53" i="2" a="1"/>
  <c r="S53" i="2" s="1"/>
  <c r="T53" i="2" a="1"/>
  <c r="T53" i="2" s="1"/>
  <c r="P53" i="2" a="1"/>
  <c r="P53" i="2" s="1"/>
  <c r="U53" i="2" a="1"/>
  <c r="U53" i="2" s="1"/>
  <c r="V53" i="2" a="1"/>
  <c r="V53" i="2" s="1"/>
  <c r="W53" i="2" a="1"/>
  <c r="W53" i="2" s="1"/>
  <c r="Q53" i="2" a="1"/>
  <c r="Q53" i="2" s="1"/>
  <c r="R53" i="2" a="1"/>
  <c r="R53" i="2" s="1"/>
  <c r="O97" i="2" a="1"/>
  <c r="O97" i="2" s="1"/>
  <c r="T59" i="2" a="1"/>
  <c r="T59" i="2" s="1"/>
  <c r="U59" i="2" a="1"/>
  <c r="U59" i="2" s="1"/>
  <c r="V59" i="2" a="1"/>
  <c r="V59" i="2" s="1"/>
  <c r="W59" i="2" a="1"/>
  <c r="W59" i="2" s="1"/>
  <c r="S59" i="2" a="1"/>
  <c r="S59" i="2" s="1"/>
  <c r="R59" i="2" a="1"/>
  <c r="R59" i="2" s="1"/>
  <c r="Q59" i="2" a="1"/>
  <c r="Q59" i="2" s="1"/>
  <c r="P59" i="2" a="1"/>
  <c r="P59" i="2" s="1"/>
  <c r="O114" i="2" a="1"/>
  <c r="O114" i="2" s="1"/>
  <c r="S35" i="2" a="1"/>
  <c r="S35" i="2" s="1"/>
  <c r="T35" i="2" a="1"/>
  <c r="T35" i="2" s="1"/>
  <c r="U35" i="2" a="1"/>
  <c r="U35" i="2" s="1"/>
  <c r="V35" i="2" a="1"/>
  <c r="V35" i="2" s="1"/>
  <c r="W35" i="2" a="1"/>
  <c r="W35" i="2" s="1"/>
  <c r="O62" i="2" a="1"/>
  <c r="O62" i="2" s="1"/>
  <c r="P35" i="2" a="1"/>
  <c r="P35" i="2" s="1"/>
  <c r="Q35" i="2" a="1"/>
  <c r="Q35" i="2" s="1"/>
  <c r="R35" i="2" a="1"/>
  <c r="R35" i="2" s="1"/>
  <c r="S72" i="2" a="1"/>
  <c r="S72" i="2" s="1"/>
  <c r="T72" i="2" a="1"/>
  <c r="T72" i="2" s="1"/>
  <c r="U72" i="2" a="1"/>
  <c r="U72" i="2" s="1"/>
  <c r="V72" i="2" a="1"/>
  <c r="V72" i="2" s="1"/>
  <c r="P72" i="2" a="1"/>
  <c r="P72" i="2" s="1"/>
  <c r="W72" i="2" a="1"/>
  <c r="W72" i="2" s="1"/>
  <c r="R72" i="2" a="1"/>
  <c r="R72" i="2" s="1"/>
  <c r="O135" i="2" a="1"/>
  <c r="O135" i="2" s="1"/>
  <c r="Q72" i="2" a="1"/>
  <c r="Q72" i="2" s="1"/>
  <c r="S71" i="2" a="1"/>
  <c r="S71" i="2" s="1"/>
  <c r="T71" i="2" a="1"/>
  <c r="T71" i="2" s="1"/>
  <c r="U71" i="2" a="1"/>
  <c r="U71" i="2" s="1"/>
  <c r="V71" i="2" a="1"/>
  <c r="V71" i="2" s="1"/>
  <c r="O134" i="2" a="1"/>
  <c r="O134" i="2" s="1"/>
  <c r="P71" i="2" a="1"/>
  <c r="P71" i="2" s="1"/>
  <c r="W71" i="2" a="1"/>
  <c r="W71" i="2" s="1"/>
  <c r="Q71" i="2" a="1"/>
  <c r="Q71" i="2" s="1"/>
  <c r="R71" i="2" a="1"/>
  <c r="R71" i="2" s="1"/>
  <c r="V60" i="2" a="1"/>
  <c r="V60" i="2" s="1"/>
  <c r="W60" i="2" a="1"/>
  <c r="W60" i="2" s="1"/>
  <c r="P60" i="2" a="1"/>
  <c r="P60" i="2" s="1"/>
  <c r="S60" i="2" a="1"/>
  <c r="S60" i="2" s="1"/>
  <c r="O103" i="2" a="1"/>
  <c r="O103" i="2" s="1"/>
  <c r="T60" i="2" a="1"/>
  <c r="T60" i="2" s="1"/>
  <c r="Q60" i="2" a="1"/>
  <c r="Q60" i="2" s="1"/>
  <c r="U60" i="2" a="1"/>
  <c r="U60" i="2" s="1"/>
  <c r="R60" i="2" a="1"/>
  <c r="R60" i="2" s="1"/>
  <c r="W70" i="2" a="1"/>
  <c r="W70" i="2" s="1"/>
  <c r="P70" i="2" a="1"/>
  <c r="P70" i="2" s="1"/>
  <c r="S70" i="2" a="1"/>
  <c r="S70" i="2" s="1"/>
  <c r="T70" i="2" a="1"/>
  <c r="T70" i="2" s="1"/>
  <c r="Q70" i="2" a="1"/>
  <c r="Q70" i="2" s="1"/>
  <c r="R70" i="2" a="1"/>
  <c r="R70" i="2" s="1"/>
  <c r="U70" i="2" a="1"/>
  <c r="U70" i="2" s="1"/>
  <c r="V70" i="2" a="1"/>
  <c r="V70" i="2" s="1"/>
  <c r="O133" i="2" a="1"/>
  <c r="O133" i="2" s="1"/>
  <c r="W38" i="2" a="1"/>
  <c r="W38" i="2" s="1"/>
  <c r="P38" i="2" a="1"/>
  <c r="P38" i="2" s="1"/>
  <c r="S38" i="2" a="1"/>
  <c r="S38" i="2" s="1"/>
  <c r="T38" i="2" a="1"/>
  <c r="T38" i="2" s="1"/>
  <c r="U38" i="2" a="1"/>
  <c r="U38" i="2" s="1"/>
  <c r="Q38" i="2" a="1"/>
  <c r="Q38" i="2" s="1"/>
  <c r="V38" i="2" a="1"/>
  <c r="V38" i="2" s="1"/>
  <c r="R38" i="2" a="1"/>
  <c r="R38" i="2" s="1"/>
  <c r="O66" i="2" a="1"/>
  <c r="O66" i="2" s="1"/>
  <c r="S57" i="2" a="1"/>
  <c r="S57" i="2" s="1"/>
  <c r="P57" i="2" a="1"/>
  <c r="P57" i="2" s="1"/>
  <c r="T57" i="2" a="1"/>
  <c r="T57" i="2" s="1"/>
  <c r="U57" i="2" a="1"/>
  <c r="U57" i="2" s="1"/>
  <c r="R57" i="2" a="1"/>
  <c r="R57" i="2" s="1"/>
  <c r="O109" i="2" a="1"/>
  <c r="O109" i="2" s="1"/>
  <c r="W57" i="2" a="1"/>
  <c r="W57" i="2" s="1"/>
  <c r="Q57" i="2" a="1"/>
  <c r="Q57" i="2" s="1"/>
  <c r="V57" i="2" a="1"/>
  <c r="V57" i="2" s="1"/>
  <c r="U32" i="2" a="1"/>
  <c r="U32" i="2" s="1"/>
  <c r="V32" i="2" a="1"/>
  <c r="V32" i="2" s="1"/>
  <c r="O53" i="2" a="1"/>
  <c r="O53" i="2" s="1"/>
  <c r="W32" i="2" a="1"/>
  <c r="W32" i="2" s="1"/>
  <c r="P32" i="2" a="1"/>
  <c r="P32" i="2" s="1"/>
  <c r="Q32" i="2" a="1"/>
  <c r="Q32" i="2" s="1"/>
  <c r="R32" i="2" a="1"/>
  <c r="R32" i="2" s="1"/>
  <c r="T32" i="2" a="1"/>
  <c r="T32" i="2" s="1"/>
  <c r="S32" i="2" a="1"/>
  <c r="S32" i="2" s="1"/>
  <c r="V30" i="2" a="1"/>
  <c r="V30" i="2" s="1"/>
  <c r="P30" i="2" a="1"/>
  <c r="P30" i="2" s="1"/>
  <c r="Q30" i="2" a="1"/>
  <c r="Q30" i="2" s="1"/>
  <c r="W30" i="2" a="1"/>
  <c r="W30" i="2" s="1"/>
  <c r="R30" i="2" a="1"/>
  <c r="R30" i="2" s="1"/>
  <c r="S30" i="2" a="1"/>
  <c r="S30" i="2" s="1"/>
  <c r="O50" i="2" a="1"/>
  <c r="O50" i="2" s="1"/>
  <c r="T30" i="2" a="1"/>
  <c r="T30" i="2" s="1"/>
  <c r="U30" i="2" a="1"/>
  <c r="U30" i="2" s="1"/>
  <c r="P50" i="2" a="1"/>
  <c r="P50" i="2" s="1"/>
  <c r="U50" i="2" a="1"/>
  <c r="U50" i="2" s="1"/>
  <c r="V50" i="2" a="1"/>
  <c r="V50" i="2" s="1"/>
  <c r="W50" i="2" a="1"/>
  <c r="W50" i="2" s="1"/>
  <c r="S50" i="2" a="1"/>
  <c r="S50" i="2" s="1"/>
  <c r="T50" i="2" a="1"/>
  <c r="T50" i="2" s="1"/>
  <c r="O93" i="2" a="1"/>
  <c r="O93" i="2" s="1"/>
  <c r="Q50" i="2" a="1"/>
  <c r="Q50" i="2" s="1"/>
  <c r="R50" i="2" a="1"/>
  <c r="R50" i="2" s="1"/>
  <c r="S75" i="2" a="1"/>
  <c r="S75" i="2" s="1"/>
  <c r="T75" i="2" a="1"/>
  <c r="T75" i="2" s="1"/>
  <c r="U75" i="2" a="1"/>
  <c r="U75" i="2" s="1"/>
  <c r="O143" i="2" a="1"/>
  <c r="O143" i="2" s="1"/>
  <c r="V75" i="2" a="1"/>
  <c r="V75" i="2" s="1"/>
  <c r="W75" i="2" a="1"/>
  <c r="W75" i="2" s="1"/>
  <c r="Q75" i="2" a="1"/>
  <c r="Q75" i="2" s="1"/>
  <c r="R75" i="2" a="1"/>
  <c r="R75" i="2" s="1"/>
  <c r="P75" i="2" a="1"/>
  <c r="P75" i="2" s="1"/>
  <c r="S43" i="2" a="1"/>
  <c r="S43" i="2" s="1"/>
  <c r="T43" i="2" a="1"/>
  <c r="T43" i="2" s="1"/>
  <c r="U43" i="2" a="1"/>
  <c r="U43" i="2" s="1"/>
  <c r="V43" i="2" a="1"/>
  <c r="V43" i="2" s="1"/>
  <c r="O75" i="2" a="1"/>
  <c r="O75" i="2" s="1"/>
  <c r="W43" i="2" a="1"/>
  <c r="W43" i="2" s="1"/>
  <c r="P43" i="2" a="1"/>
  <c r="P43" i="2" s="1"/>
  <c r="Q43" i="2" a="1"/>
  <c r="Q43" i="2" s="1"/>
  <c r="R43" i="2" a="1"/>
  <c r="R43" i="2" s="1"/>
  <c r="V42" i="2" a="1"/>
  <c r="V42" i="2" s="1"/>
  <c r="P42" i="2" a="1"/>
  <c r="P42" i="2" s="1"/>
  <c r="W42" i="2" a="1"/>
  <c r="W42" i="2" s="1"/>
  <c r="S42" i="2" a="1"/>
  <c r="S42" i="2" s="1"/>
  <c r="T42" i="2" a="1"/>
  <c r="T42" i="2" s="1"/>
  <c r="R42" i="2" a="1"/>
  <c r="R42" i="2" s="1"/>
  <c r="Q42" i="2" a="1"/>
  <c r="Q42" i="2" s="1"/>
  <c r="O74" i="2" a="1"/>
  <c r="O74" i="2" s="1"/>
  <c r="U42" i="2" a="1"/>
  <c r="U42" i="2" s="1"/>
  <c r="S40" i="2" a="1"/>
  <c r="S40" i="2" s="1"/>
  <c r="T40" i="2" a="1"/>
  <c r="T40" i="2" s="1"/>
  <c r="U40" i="2" a="1"/>
  <c r="U40" i="2" s="1"/>
  <c r="V40" i="2" a="1"/>
  <c r="V40" i="2" s="1"/>
  <c r="P40" i="2" a="1"/>
  <c r="P40" i="2" s="1"/>
  <c r="W40" i="2" a="1"/>
  <c r="W40" i="2" s="1"/>
  <c r="R40" i="2" a="1"/>
  <c r="R40" i="2" s="1"/>
  <c r="Q40" i="2" a="1"/>
  <c r="Q40" i="2" s="1"/>
  <c r="O72" i="2" a="1"/>
  <c r="O72" i="2" s="1"/>
  <c r="S67" i="2" a="1"/>
  <c r="S67" i="2" s="1"/>
  <c r="T67" i="2" a="1"/>
  <c r="T67" i="2" s="1"/>
  <c r="U67" i="2" a="1"/>
  <c r="U67" i="2" s="1"/>
  <c r="V67" i="2" a="1"/>
  <c r="V67" i="2" s="1"/>
  <c r="W67" i="2" a="1"/>
  <c r="W67" i="2" s="1"/>
  <c r="O128" i="2" a="1"/>
  <c r="O128" i="2" s="1"/>
  <c r="P67" i="2" a="1"/>
  <c r="P67" i="2" s="1"/>
  <c r="R67" i="2" a="1"/>
  <c r="R67" i="2" s="1"/>
  <c r="Q67" i="2" a="1"/>
  <c r="Q67" i="2" s="1"/>
  <c r="S44" i="2" a="1"/>
  <c r="S44" i="2" s="1"/>
  <c r="T44" i="2" a="1"/>
  <c r="T44" i="2" s="1"/>
  <c r="U44" i="2" a="1"/>
  <c r="U44" i="2" s="1"/>
  <c r="V44" i="2" a="1"/>
  <c r="V44" i="2" s="1"/>
  <c r="P44" i="2" a="1"/>
  <c r="P44" i="2" s="1"/>
  <c r="R44" i="2" a="1"/>
  <c r="R44" i="2" s="1"/>
  <c r="W44" i="2" a="1"/>
  <c r="W44" i="2" s="1"/>
  <c r="O82" i="2" a="1"/>
  <c r="O82" i="2" s="1"/>
  <c r="Q44" i="2" a="1"/>
  <c r="Q44" i="2" s="1"/>
  <c r="W56" i="2" a="1"/>
  <c r="W56" i="2" s="1"/>
  <c r="S56" i="2" a="1"/>
  <c r="S56" i="2" s="1"/>
  <c r="P56" i="2" a="1"/>
  <c r="P56" i="2" s="1"/>
  <c r="T56" i="2" a="1"/>
  <c r="T56" i="2" s="1"/>
  <c r="O108" i="2" a="1"/>
  <c r="O108" i="2" s="1"/>
  <c r="Q56" i="2" a="1"/>
  <c r="Q56" i="2" s="1"/>
  <c r="U56" i="2" a="1"/>
  <c r="U56" i="2" s="1"/>
  <c r="V56" i="2" a="1"/>
  <c r="V56" i="2" s="1"/>
  <c r="R56" i="2" a="1"/>
  <c r="R56" i="2" s="1"/>
  <c r="T54" i="2" a="1"/>
  <c r="T54" i="2" s="1"/>
  <c r="P54" i="2" a="1"/>
  <c r="P54" i="2" s="1"/>
  <c r="U54" i="2" a="1"/>
  <c r="U54" i="2" s="1"/>
  <c r="V54" i="2" a="1"/>
  <c r="V54" i="2" s="1"/>
  <c r="W54" i="2" a="1"/>
  <c r="W54" i="2" s="1"/>
  <c r="S54" i="2" a="1"/>
  <c r="S54" i="2" s="1"/>
  <c r="O98" i="2" a="1"/>
  <c r="O98" i="2" s="1"/>
  <c r="Q54" i="2" a="1"/>
  <c r="Q54" i="2" s="1"/>
  <c r="R54" i="2" a="1"/>
  <c r="R54" i="2" s="1"/>
  <c r="U64" i="2" a="1"/>
  <c r="U64" i="2" s="1"/>
  <c r="V64" i="2" a="1"/>
  <c r="V64" i="2" s="1"/>
  <c r="W64" i="2" a="1"/>
  <c r="W64" i="2" s="1"/>
  <c r="P64" i="2" a="1"/>
  <c r="P64" i="2" s="1"/>
  <c r="S64" i="2" a="1"/>
  <c r="S64" i="2" s="1"/>
  <c r="O119" i="2" a="1"/>
  <c r="O119" i="2" s="1"/>
  <c r="Q64" i="2" a="1"/>
  <c r="Q64" i="2" s="1"/>
  <c r="T64" i="2" a="1"/>
  <c r="T64" i="2" s="1"/>
  <c r="R64" i="2" a="1"/>
  <c r="R64" i="2" s="1"/>
  <c r="V33" i="2" a="1"/>
  <c r="V33" i="2" s="1"/>
  <c r="O55" i="2" a="1"/>
  <c r="O55" i="2" s="1"/>
  <c r="W33" i="2" a="1"/>
  <c r="W33" i="2" s="1"/>
  <c r="P33" i="2" a="1"/>
  <c r="P33" i="2" s="1"/>
  <c r="Q33" i="2" a="1"/>
  <c r="Q33" i="2" s="1"/>
  <c r="S33" i="2" a="1"/>
  <c r="S33" i="2" s="1"/>
  <c r="T33" i="2" a="1"/>
  <c r="T33" i="2" s="1"/>
  <c r="U33" i="2" a="1"/>
  <c r="U33" i="2" s="1"/>
  <c r="R33" i="2" a="1"/>
  <c r="R33" i="2" s="1"/>
  <c r="T29" i="2" a="1"/>
  <c r="T29" i="2" s="1"/>
  <c r="U29" i="2" a="1"/>
  <c r="U29" i="2" s="1"/>
  <c r="O567" i="2" a="1"/>
  <c r="O567" i="2" s="1"/>
  <c r="V29" i="2" a="1"/>
  <c r="V29" i="2" s="1"/>
  <c r="P29" i="2" a="1"/>
  <c r="P29" i="2" s="1"/>
  <c r="W29" i="2" a="1"/>
  <c r="W29" i="2" s="1"/>
  <c r="Q29" i="2" a="1"/>
  <c r="Q29" i="2" s="1"/>
  <c r="R29" i="2" a="1"/>
  <c r="R29" i="2" s="1"/>
  <c r="S29" i="2" a="1"/>
  <c r="S29" i="2" s="1"/>
  <c r="V69" i="2" a="1"/>
  <c r="V69" i="2" s="1"/>
  <c r="W69" i="2" a="1"/>
  <c r="W69" i="2" s="1"/>
  <c r="P69" i="2" a="1"/>
  <c r="P69" i="2" s="1"/>
  <c r="S69" i="2" a="1"/>
  <c r="S69" i="2" s="1"/>
  <c r="T69" i="2" a="1"/>
  <c r="T69" i="2" s="1"/>
  <c r="U69" i="2" a="1"/>
  <c r="U69" i="2" s="1"/>
  <c r="O132" i="2" a="1"/>
  <c r="O132" i="2" s="1"/>
  <c r="Q69" i="2" a="1"/>
  <c r="Q69" i="2" s="1"/>
  <c r="R69" i="2" a="1"/>
  <c r="R69" i="2" s="1"/>
  <c r="T68" i="2" a="1"/>
  <c r="T68" i="2" s="1"/>
  <c r="U68" i="2" a="1"/>
  <c r="U68" i="2" s="1"/>
  <c r="V68" i="2" a="1"/>
  <c r="V68" i="2" s="1"/>
  <c r="W68" i="2" a="1"/>
  <c r="W68" i="2" s="1"/>
  <c r="P68" i="2" a="1"/>
  <c r="P68" i="2" s="1"/>
  <c r="Q68" i="2" a="1"/>
  <c r="Q68" i="2" s="1"/>
  <c r="R68" i="2" a="1"/>
  <c r="R68" i="2" s="1"/>
  <c r="S68" i="2" a="1"/>
  <c r="S68" i="2" s="1"/>
  <c r="O129" i="2" a="1"/>
  <c r="O129" i="2" s="1"/>
  <c r="V37" i="2" a="1"/>
  <c r="V37" i="2" s="1"/>
  <c r="W37" i="2" a="1"/>
  <c r="W37" i="2" s="1"/>
  <c r="P37" i="2" a="1"/>
  <c r="P37" i="2" s="1"/>
  <c r="S37" i="2" a="1"/>
  <c r="S37" i="2" s="1"/>
  <c r="O63" i="2" a="1"/>
  <c r="O63" i="2" s="1"/>
  <c r="Q37" i="2" a="1"/>
  <c r="Q37" i="2" s="1"/>
  <c r="U37" i="2" a="1"/>
  <c r="U37" i="2" s="1"/>
  <c r="R37" i="2" a="1"/>
  <c r="R37" i="2" s="1"/>
  <c r="T37" i="2" a="1"/>
  <c r="T37" i="2" s="1"/>
  <c r="W47" i="2" a="1"/>
  <c r="W47" i="2" s="1"/>
  <c r="S47" i="2" a="1"/>
  <c r="S47" i="2" s="1"/>
  <c r="T47" i="2" a="1"/>
  <c r="T47" i="2" s="1"/>
  <c r="O88" i="2" a="1"/>
  <c r="O88" i="2" s="1"/>
  <c r="P47" i="2" a="1"/>
  <c r="P47" i="2" s="1"/>
  <c r="Q47" i="2" a="1"/>
  <c r="Q47" i="2" s="1"/>
  <c r="R47" i="2" a="1"/>
  <c r="R47" i="2" s="1"/>
  <c r="V47" i="2" a="1"/>
  <c r="V47" i="2" s="1"/>
  <c r="U47" i="2" a="1"/>
  <c r="U47" i="2" s="1"/>
  <c r="T36" i="2" a="1"/>
  <c r="T36" i="2" s="1"/>
  <c r="U36" i="2" a="1"/>
  <c r="U36" i="2" s="1"/>
  <c r="V36" i="2" a="1"/>
  <c r="V36" i="2" s="1"/>
  <c r="W36" i="2" a="1"/>
  <c r="W36" i="2" s="1"/>
  <c r="P36" i="2" a="1"/>
  <c r="P36" i="2" s="1"/>
  <c r="Q36" i="2" a="1"/>
  <c r="Q36" i="2" s="1"/>
  <c r="R36" i="2" a="1"/>
  <c r="R36" i="2" s="1"/>
  <c r="S36" i="2" a="1"/>
  <c r="S36" i="2" s="1"/>
  <c r="O64" i="2" a="1"/>
  <c r="O64" i="2" s="1"/>
  <c r="W52" i="2" a="1"/>
  <c r="W52" i="2" s="1"/>
  <c r="S52" i="2" a="1"/>
  <c r="S52" i="2" s="1"/>
  <c r="T52" i="2" a="1"/>
  <c r="T52" i="2" s="1"/>
  <c r="P52" i="2" a="1"/>
  <c r="P52" i="2" s="1"/>
  <c r="U52" i="2" a="1"/>
  <c r="U52" i="2" s="1"/>
  <c r="O105" i="2" a="1"/>
  <c r="O105" i="2" s="1"/>
  <c r="Q52" i="2" a="1"/>
  <c r="Q52" i="2" s="1"/>
  <c r="R52" i="2" a="1"/>
  <c r="R52" i="2" s="1"/>
  <c r="V52" i="2" a="1"/>
  <c r="V52" i="2" s="1"/>
  <c r="P66" i="2" a="1"/>
  <c r="P66" i="2" s="1"/>
  <c r="S66" i="2" a="1"/>
  <c r="S66" i="2" s="1"/>
  <c r="T66" i="2" a="1"/>
  <c r="T66" i="2" s="1"/>
  <c r="U66" i="2" a="1"/>
  <c r="U66" i="2" s="1"/>
  <c r="O124" i="2" a="1"/>
  <c r="O124" i="2" s="1"/>
  <c r="Q66" i="2" a="1"/>
  <c r="Q66" i="2" s="1"/>
  <c r="R66" i="2" a="1"/>
  <c r="R66" i="2" s="1"/>
  <c r="V66" i="2" a="1"/>
  <c r="V66" i="2" s="1"/>
  <c r="W66" i="2" a="1"/>
  <c r="W66" i="2" s="1"/>
  <c r="S49" i="2" a="1"/>
  <c r="S49" i="2" s="1"/>
  <c r="T49" i="2" a="1"/>
  <c r="T49" i="2" s="1"/>
  <c r="U49" i="2" a="1"/>
  <c r="U49" i="2" s="1"/>
  <c r="P49" i="2" a="1"/>
  <c r="P49" i="2" s="1"/>
  <c r="V49" i="2" a="1"/>
  <c r="V49" i="2" s="1"/>
  <c r="W49" i="2" a="1"/>
  <c r="W49" i="2" s="1"/>
  <c r="O92" i="2" a="1"/>
  <c r="O92" i="2" s="1"/>
  <c r="Q49" i="2" a="1"/>
  <c r="Q49" i="2" s="1"/>
  <c r="R49" i="2" a="1"/>
  <c r="R49" i="2" s="1"/>
  <c r="T63" i="2" a="1"/>
  <c r="T63" i="2" s="1"/>
  <c r="U63" i="2" a="1"/>
  <c r="U63" i="2" s="1"/>
  <c r="V63" i="2" a="1"/>
  <c r="V63" i="2" s="1"/>
  <c r="W63" i="2" a="1"/>
  <c r="W63" i="2" s="1"/>
  <c r="Q63" i="2" a="1"/>
  <c r="Q63" i="2" s="1"/>
  <c r="O118" i="2" a="1"/>
  <c r="O118" i="2" s="1"/>
  <c r="S63" i="2" a="1"/>
  <c r="S63" i="2" s="1"/>
  <c r="R63" i="2" a="1"/>
  <c r="R63" i="2" s="1"/>
  <c r="P63" i="2" a="1"/>
  <c r="P63" i="2" s="1"/>
  <c r="P34" i="2" a="1"/>
  <c r="P34" i="2" s="1"/>
  <c r="S34" i="2" a="1"/>
  <c r="S34" i="2" s="1"/>
  <c r="T34" i="2" a="1"/>
  <c r="T34" i="2" s="1"/>
  <c r="U34" i="2" a="1"/>
  <c r="U34" i="2" s="1"/>
  <c r="O60" i="2" a="1"/>
  <c r="O60" i="2" s="1"/>
  <c r="Q34" i="2" a="1"/>
  <c r="Q34" i="2" s="1"/>
  <c r="V34" i="2" a="1"/>
  <c r="V34" i="2" s="1"/>
  <c r="R34" i="2" a="1"/>
  <c r="R34" i="2" s="1"/>
  <c r="W34" i="2" a="1"/>
  <c r="W34" i="2" s="1"/>
  <c r="S48" i="2" a="1"/>
  <c r="S48" i="2" s="1"/>
  <c r="T48" i="2" a="1"/>
  <c r="T48" i="2" s="1"/>
  <c r="U48" i="2" a="1"/>
  <c r="U48" i="2" s="1"/>
  <c r="P48" i="2" a="1"/>
  <c r="P48" i="2" s="1"/>
  <c r="V48" i="2" a="1"/>
  <c r="V48" i="2" s="1"/>
  <c r="W48" i="2" a="1"/>
  <c r="W48" i="2" s="1"/>
  <c r="O90" i="2" a="1"/>
  <c r="O90" i="2" s="1"/>
  <c r="Q48" i="2" a="1"/>
  <c r="Q48" i="2" s="1"/>
  <c r="R48" i="2" a="1"/>
  <c r="R48" i="2" s="1"/>
  <c r="V51" i="2" a="1"/>
  <c r="V51" i="2" s="1"/>
  <c r="W51" i="2" a="1"/>
  <c r="W51" i="2" s="1"/>
  <c r="S51" i="2" a="1"/>
  <c r="S51" i="2" s="1"/>
  <c r="P51" i="2" a="1"/>
  <c r="P51" i="2" s="1"/>
  <c r="Q51" i="2" a="1"/>
  <c r="Q51" i="2" s="1"/>
  <c r="R51" i="2" a="1"/>
  <c r="R51" i="2" s="1"/>
  <c r="T51" i="2" a="1"/>
  <c r="T51" i="2" s="1"/>
  <c r="U51" i="2" a="1"/>
  <c r="U51" i="2" s="1"/>
  <c r="O96" i="2" a="1"/>
  <c r="O96" i="2" s="1"/>
  <c r="P62" i="2" a="1"/>
  <c r="P62" i="2" s="1"/>
  <c r="S62" i="2" a="1"/>
  <c r="S62" i="2" s="1"/>
  <c r="T62" i="2" a="1"/>
  <c r="T62" i="2" s="1"/>
  <c r="U62" i="2" a="1"/>
  <c r="U62" i="2" s="1"/>
  <c r="V62" i="2" a="1"/>
  <c r="V62" i="2" s="1"/>
  <c r="Q62" i="2" a="1"/>
  <c r="Q62" i="2" s="1"/>
  <c r="O111" i="2" a="1"/>
  <c r="O111" i="2" s="1"/>
  <c r="R62" i="2" a="1"/>
  <c r="R62" i="2" s="1"/>
  <c r="W62" i="2" a="1"/>
  <c r="W62" i="2" s="1"/>
  <c r="U55" i="2" a="1"/>
  <c r="U55" i="2" s="1"/>
  <c r="V55" i="2" a="1"/>
  <c r="V55" i="2" s="1"/>
  <c r="W55" i="2" a="1"/>
  <c r="W55" i="2" s="1"/>
  <c r="S55" i="2" a="1"/>
  <c r="S55" i="2" s="1"/>
  <c r="Q55" i="2" a="1"/>
  <c r="Q55" i="2" s="1"/>
  <c r="R55" i="2" a="1"/>
  <c r="R55" i="2" s="1"/>
  <c r="T55" i="2" a="1"/>
  <c r="T55" i="2" s="1"/>
  <c r="P55" i="2" a="1"/>
  <c r="P55" i="2" s="1"/>
  <c r="O99" i="2" a="1"/>
  <c r="O99" i="2" s="1"/>
  <c r="U46" i="2" a="1"/>
  <c r="U46" i="2" s="1"/>
  <c r="P46" i="2" a="1"/>
  <c r="P46" i="2" s="1"/>
  <c r="V46" i="2" a="1"/>
  <c r="V46" i="2" s="1"/>
  <c r="W46" i="2" a="1"/>
  <c r="W46" i="2" s="1"/>
  <c r="S46" i="2" a="1"/>
  <c r="S46" i="2" s="1"/>
  <c r="T46" i="2" a="1"/>
  <c r="T46" i="2" s="1"/>
  <c r="R46" i="2" a="1"/>
  <c r="R46" i="2" s="1"/>
  <c r="O86" i="2" a="1"/>
  <c r="O86" i="2" s="1"/>
  <c r="Q46" i="2" a="1"/>
  <c r="Q46" i="2" s="1"/>
  <c r="S58" i="2" a="1"/>
  <c r="S58" i="2" s="1"/>
  <c r="P58" i="2" a="1"/>
  <c r="P58" i="2" s="1"/>
  <c r="T58" i="2" a="1"/>
  <c r="T58" i="2" s="1"/>
  <c r="U58" i="2" a="1"/>
  <c r="U58" i="2" s="1"/>
  <c r="V58" i="2" a="1"/>
  <c r="V58" i="2" s="1"/>
  <c r="W58" i="2" a="1"/>
  <c r="W58" i="2" s="1"/>
  <c r="O113" i="2" a="1"/>
  <c r="O113" i="2" s="1"/>
  <c r="Q58" i="2" a="1"/>
  <c r="Q58" i="2" s="1"/>
  <c r="R58" i="2" a="1"/>
  <c r="R58" i="2" s="1"/>
  <c r="V74" i="2" a="1"/>
  <c r="V74" i="2" s="1"/>
  <c r="P74" i="2" a="1"/>
  <c r="P74" i="2" s="1"/>
  <c r="W74" i="2" a="1"/>
  <c r="W74" i="2" s="1"/>
  <c r="S74" i="2" a="1"/>
  <c r="S74" i="2" s="1"/>
  <c r="T74" i="2" a="1"/>
  <c r="T74" i="2" s="1"/>
  <c r="R74" i="2" a="1"/>
  <c r="R74" i="2" s="1"/>
  <c r="U74" i="2" a="1"/>
  <c r="U74" i="2" s="1"/>
  <c r="Q74" i="2" a="1"/>
  <c r="Q74" i="2" s="1"/>
  <c r="O395" i="2" a="1"/>
  <c r="O395" i="2" s="1"/>
  <c r="U41" i="2" a="1"/>
  <c r="U41" i="2" s="1"/>
  <c r="V41" i="2" a="1"/>
  <c r="V41" i="2" s="1"/>
  <c r="P41" i="2" a="1"/>
  <c r="P41" i="2" s="1"/>
  <c r="W41" i="2" a="1"/>
  <c r="W41" i="2" s="1"/>
  <c r="O73" i="2" a="1"/>
  <c r="O73" i="2" s="1"/>
  <c r="Q41" i="2" a="1"/>
  <c r="Q41" i="2" s="1"/>
  <c r="S41" i="2" a="1"/>
  <c r="S41" i="2" s="1"/>
  <c r="R41" i="2" a="1"/>
  <c r="R41" i="2" s="1"/>
  <c r="T41" i="2" a="1"/>
  <c r="T41" i="2" s="1"/>
  <c r="S76" i="2" a="1"/>
  <c r="S76" i="2" s="1"/>
  <c r="T76" i="2" a="1"/>
  <c r="T76" i="2" s="1"/>
  <c r="U76" i="2" a="1"/>
  <c r="U76" i="2" s="1"/>
  <c r="V76" i="2" a="1"/>
  <c r="V76" i="2" s="1"/>
  <c r="P76" i="2" a="1"/>
  <c r="P76" i="2" s="1"/>
  <c r="R76" i="2" a="1"/>
  <c r="R76" i="2" s="1"/>
  <c r="W76" i="2" a="1"/>
  <c r="W76" i="2" s="1"/>
  <c r="Q76" i="2" a="1"/>
  <c r="Q76" i="2" s="1"/>
  <c r="O142" i="2" a="1"/>
  <c r="O142" i="2" s="1"/>
  <c r="U73" i="2" a="1"/>
  <c r="U73" i="2" s="1"/>
  <c r="V73" i="2" a="1"/>
  <c r="V73" i="2" s="1"/>
  <c r="P73" i="2" a="1"/>
  <c r="P73" i="2" s="1"/>
  <c r="W73" i="2" a="1"/>
  <c r="W73" i="2" s="1"/>
  <c r="O138" i="2" a="1"/>
  <c r="O138" i="2" s="1"/>
  <c r="Q73" i="2" a="1"/>
  <c r="Q73" i="2" s="1"/>
  <c r="R73" i="2" a="1"/>
  <c r="R73" i="2" s="1"/>
  <c r="T73" i="2" a="1"/>
  <c r="T73" i="2" s="1"/>
  <c r="S73" i="2" a="1"/>
  <c r="S73" i="2" s="1"/>
  <c r="C38" i="6"/>
  <c r="O27" i="6" l="1"/>
  <c r="M27" i="6"/>
  <c r="I27" i="6"/>
  <c r="G27" i="6"/>
  <c r="C27" i="6" l="1"/>
  <c r="C5" i="1"/>
  <c r="D5" i="1"/>
  <c r="BH5" i="1"/>
  <c r="BI5" i="1"/>
  <c r="BM5" i="1"/>
  <c r="BN5" i="1"/>
  <c r="BR5" i="1"/>
  <c r="BS5" i="1"/>
  <c r="BT5" i="1"/>
  <c r="BU5" i="1"/>
  <c r="BV5" i="1"/>
  <c r="BW5" i="1"/>
  <c r="BX5" i="1"/>
  <c r="BY5" i="1"/>
  <c r="BZ5" i="1"/>
  <c r="CA5" i="1"/>
  <c r="CB5" i="1"/>
  <c r="CC5" i="1"/>
  <c r="CD5" i="1"/>
  <c r="CE5" i="1"/>
  <c r="CF5"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EZ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O40" i="6" l="1"/>
  <c r="M40" i="6"/>
  <c r="K40" i="6"/>
  <c r="I40" i="6"/>
  <c r="G40" i="6"/>
  <c r="O26" i="6"/>
  <c r="M26" i="6"/>
  <c r="K26" i="6"/>
  <c r="I26" i="6"/>
  <c r="G26" i="6"/>
  <c r="O25" i="6"/>
  <c r="M25" i="6"/>
  <c r="K25" i="6"/>
  <c r="I25" i="6"/>
  <c r="G25" i="6"/>
  <c r="O24" i="6"/>
  <c r="M24" i="6"/>
  <c r="K24" i="6"/>
  <c r="I24" i="6"/>
  <c r="G24" i="6"/>
  <c r="O23" i="6"/>
  <c r="M23" i="6"/>
  <c r="K23" i="6"/>
  <c r="I23" i="6"/>
  <c r="G23" i="6"/>
  <c r="O22" i="6"/>
  <c r="M22" i="6"/>
  <c r="K22" i="6"/>
  <c r="I22" i="6"/>
  <c r="G22" i="6"/>
  <c r="O21" i="6"/>
  <c r="M21" i="6"/>
  <c r="K21" i="6"/>
  <c r="I21" i="6"/>
  <c r="G21" i="6"/>
  <c r="O20" i="6"/>
  <c r="M20" i="6"/>
  <c r="K20" i="6"/>
  <c r="I20" i="6"/>
  <c r="G20" i="6"/>
  <c r="O19" i="6"/>
  <c r="M19" i="6"/>
  <c r="K19" i="6"/>
  <c r="I19" i="6"/>
  <c r="G19" i="6"/>
  <c r="O18" i="6"/>
  <c r="M18" i="6"/>
  <c r="K18" i="6"/>
  <c r="I18" i="6"/>
  <c r="G18" i="6"/>
  <c r="O17" i="6"/>
  <c r="M17" i="6"/>
  <c r="K17" i="6"/>
  <c r="I17" i="6"/>
  <c r="G17" i="6"/>
  <c r="O16" i="6"/>
  <c r="M16" i="6"/>
  <c r="K16" i="6"/>
  <c r="I16" i="6"/>
  <c r="G16" i="6"/>
  <c r="O15" i="6"/>
  <c r="M15" i="6"/>
  <c r="K15" i="6"/>
  <c r="I15" i="6"/>
  <c r="G15" i="6"/>
  <c r="O14" i="6"/>
  <c r="M14" i="6"/>
  <c r="K14" i="6"/>
  <c r="I14" i="6"/>
  <c r="G14" i="6"/>
  <c r="O13" i="6"/>
  <c r="M13" i="6"/>
  <c r="K13" i="6"/>
  <c r="I13" i="6"/>
  <c r="G13" i="6"/>
  <c r="O12" i="6"/>
  <c r="M12" i="6"/>
  <c r="K12" i="6"/>
  <c r="I12" i="6"/>
  <c r="G12" i="6"/>
  <c r="O11" i="6"/>
  <c r="M11" i="6"/>
  <c r="K11" i="6"/>
  <c r="I11" i="6"/>
  <c r="G11" i="6"/>
  <c r="O10" i="6"/>
  <c r="M10" i="6"/>
  <c r="K10" i="6"/>
  <c r="I10" i="6"/>
  <c r="G10" i="6"/>
  <c r="O9" i="6"/>
  <c r="M9" i="6"/>
  <c r="K9" i="6"/>
  <c r="I9" i="6"/>
  <c r="G9" i="6"/>
  <c r="O8" i="6"/>
  <c r="M8" i="6"/>
  <c r="K8" i="6"/>
  <c r="I8" i="6"/>
  <c r="G8" i="6"/>
  <c r="O7" i="6"/>
  <c r="M7" i="6"/>
  <c r="K7" i="6"/>
  <c r="I7" i="6"/>
  <c r="G7" i="6"/>
  <c r="O6" i="6"/>
  <c r="M6" i="6"/>
  <c r="K6" i="6"/>
  <c r="I6" i="6"/>
  <c r="G6" i="6"/>
  <c r="O5" i="6"/>
  <c r="M5" i="6"/>
  <c r="K5" i="6"/>
  <c r="I5" i="6"/>
  <c r="G5" i="6"/>
  <c r="O4" i="6"/>
  <c r="M4" i="6"/>
  <c r="K4" i="6"/>
  <c r="I4" i="6"/>
  <c r="G4" i="6"/>
  <c r="O3" i="6"/>
  <c r="M3" i="6"/>
  <c r="K3" i="6"/>
  <c r="I3" i="6"/>
  <c r="G3" i="6"/>
  <c r="O2" i="6"/>
  <c r="M2" i="6"/>
  <c r="K2" i="6"/>
  <c r="I2" i="6"/>
  <c r="G2" i="6"/>
  <c r="C26" i="6" l="1"/>
  <c r="C25" i="6"/>
  <c r="C40" i="6"/>
  <c r="C11" i="6"/>
  <c r="C23" i="6"/>
  <c r="C4" i="6"/>
  <c r="C12" i="6"/>
  <c r="C20" i="6"/>
  <c r="C7" i="6"/>
  <c r="C9" i="6"/>
  <c r="C17" i="6"/>
  <c r="C6" i="6"/>
  <c r="C14" i="6"/>
  <c r="C22" i="6"/>
  <c r="C15" i="6"/>
  <c r="C19" i="6"/>
  <c r="C8" i="6"/>
  <c r="C16" i="6"/>
  <c r="C24" i="6"/>
  <c r="C3" i="6"/>
  <c r="C5" i="6"/>
  <c r="C13" i="6"/>
  <c r="C21" i="6"/>
  <c r="C2" i="6"/>
  <c r="C10" i="6"/>
  <c r="C18" i="6"/>
  <c r="N8" i="2" l="1"/>
  <c r="N9" i="2"/>
  <c r="N17" i="2"/>
  <c r="N25" i="2"/>
  <c r="N11" i="2"/>
  <c r="O11" i="2" s="1" a="1"/>
  <c r="O11" i="2" s="1"/>
  <c r="N27" i="2"/>
  <c r="O27" i="2" s="1" a="1"/>
  <c r="O27" i="2" s="1"/>
  <c r="N7" i="2"/>
  <c r="N16" i="2"/>
  <c r="N10" i="2"/>
  <c r="O10" i="2" s="1" a="1"/>
  <c r="O10" i="2" s="1"/>
  <c r="N18" i="2"/>
  <c r="N26" i="2"/>
  <c r="N19" i="2"/>
  <c r="N14" i="2"/>
  <c r="N22" i="2"/>
  <c r="O22" i="2" s="1" a="1"/>
  <c r="O22" i="2" s="1"/>
  <c r="N15" i="2"/>
  <c r="N24" i="2"/>
  <c r="N12" i="2"/>
  <c r="N20" i="2"/>
  <c r="O20" i="2" s="1" a="1"/>
  <c r="O20" i="2" s="1"/>
  <c r="N28" i="2"/>
  <c r="O28" i="2" s="1" a="1"/>
  <c r="O28" i="2" s="1"/>
  <c r="N23" i="2"/>
  <c r="O23" i="2" s="1" a="1"/>
  <c r="O23" i="2" s="1"/>
  <c r="N13" i="2"/>
  <c r="N21" i="2"/>
  <c r="O21" i="2" s="1" a="1"/>
  <c r="O21" i="2" s="1"/>
  <c r="N6" i="2"/>
  <c r="N4" i="2"/>
  <c r="N5" i="2"/>
  <c r="O5" i="2" s="1" a="1"/>
  <c r="O5" i="2" s="1"/>
  <c r="T27" i="2" l="1" a="1"/>
  <c r="T27" i="2" s="1"/>
  <c r="U27" i="2" a="1"/>
  <c r="U27" i="2" s="1"/>
  <c r="V27" i="2" a="1"/>
  <c r="V27" i="2" s="1"/>
  <c r="W27" i="2" a="1"/>
  <c r="W27" i="2" s="1"/>
  <c r="S27" i="2" a="1"/>
  <c r="S27" i="2" s="1"/>
  <c r="T26" i="2" a="1"/>
  <c r="T26" i="2" s="1"/>
  <c r="U26" i="2" a="1"/>
  <c r="U26" i="2" s="1"/>
  <c r="V26" i="2" a="1"/>
  <c r="V26" i="2" s="1"/>
  <c r="S26" i="2" a="1"/>
  <c r="S26" i="2" s="1"/>
  <c r="W26" i="2" a="1"/>
  <c r="W26" i="2" s="1"/>
  <c r="T28" i="2" a="1"/>
  <c r="T28" i="2" s="1"/>
  <c r="U28" i="2" a="1"/>
  <c r="U28" i="2" s="1"/>
  <c r="V28" i="2" a="1"/>
  <c r="V28" i="2" s="1"/>
  <c r="W28" i="2" a="1"/>
  <c r="W28" i="2" s="1"/>
  <c r="S28" i="2" a="1"/>
  <c r="S28" i="2" s="1"/>
  <c r="V6" i="2" a="1"/>
  <c r="V6" i="2" s="1"/>
  <c r="W6" i="2" a="1"/>
  <c r="W6" i="2" s="1"/>
  <c r="T6" i="2" a="1"/>
  <c r="T6" i="2" s="1"/>
  <c r="U6" i="2" a="1"/>
  <c r="U6" i="2" s="1"/>
  <c r="V14" i="2" a="1"/>
  <c r="V14" i="2" s="1"/>
  <c r="W14" i="2" a="1"/>
  <c r="W14" i="2" s="1"/>
  <c r="T14" i="2" a="1"/>
  <c r="T14" i="2" s="1"/>
  <c r="U14" i="2" a="1"/>
  <c r="U14" i="2" s="1"/>
  <c r="U11" i="2" a="1"/>
  <c r="U11" i="2" s="1"/>
  <c r="V11" i="2" a="1"/>
  <c r="V11" i="2" s="1"/>
  <c r="T11" i="2" a="1"/>
  <c r="T11" i="2" s="1"/>
  <c r="W11" i="2" a="1"/>
  <c r="W11" i="2" s="1"/>
  <c r="T23" i="2" a="1"/>
  <c r="T23" i="2" s="1"/>
  <c r="U23" i="2" a="1"/>
  <c r="U23" i="2" s="1"/>
  <c r="V23" i="2" a="1"/>
  <c r="V23" i="2" s="1"/>
  <c r="W23" i="2" a="1"/>
  <c r="W23" i="2" s="1"/>
  <c r="T19" i="2" a="1"/>
  <c r="T19" i="2" s="1"/>
  <c r="U19" i="2" a="1"/>
  <c r="U19" i="2" s="1"/>
  <c r="V19" i="2" a="1"/>
  <c r="V19" i="2" s="1"/>
  <c r="W19" i="2" a="1"/>
  <c r="W19" i="2" s="1"/>
  <c r="U25" i="2" a="1"/>
  <c r="U25" i="2" s="1"/>
  <c r="V25" i="2" a="1"/>
  <c r="V25" i="2" s="1"/>
  <c r="T25" i="2" a="1"/>
  <c r="T25" i="2" s="1"/>
  <c r="W25" i="2" a="1"/>
  <c r="W25" i="2" s="1"/>
  <c r="U17" i="2" a="1"/>
  <c r="U17" i="2" s="1"/>
  <c r="V17" i="2" a="1"/>
  <c r="V17" i="2" s="1"/>
  <c r="T17" i="2" a="1"/>
  <c r="T17" i="2" s="1"/>
  <c r="W17" i="2" a="1"/>
  <c r="W17" i="2" s="1"/>
  <c r="U7" i="2" a="1"/>
  <c r="U7" i="2" s="1"/>
  <c r="V7" i="2" a="1"/>
  <c r="V7" i="2" s="1"/>
  <c r="T7" i="2" a="1"/>
  <c r="T7" i="2" s="1"/>
  <c r="W7" i="2" a="1"/>
  <c r="W7" i="2" s="1"/>
  <c r="V20" i="2" a="1"/>
  <c r="V20" i="2" s="1"/>
  <c r="W20" i="2" a="1"/>
  <c r="W20" i="2" s="1"/>
  <c r="T20" i="2" a="1"/>
  <c r="T20" i="2" s="1"/>
  <c r="U20" i="2" a="1"/>
  <c r="U20" i="2" s="1"/>
  <c r="U9" i="2" a="1"/>
  <c r="U9" i="2" s="1"/>
  <c r="V9" i="2" a="1"/>
  <c r="V9" i="2" s="1"/>
  <c r="W9" i="2" a="1"/>
  <c r="W9" i="2" s="1"/>
  <c r="T9" i="2" a="1"/>
  <c r="T9" i="2" s="1"/>
  <c r="U15" i="2" a="1"/>
  <c r="U15" i="2" s="1"/>
  <c r="T15" i="2" a="1"/>
  <c r="T15" i="2" s="1"/>
  <c r="V15" i="2" a="1"/>
  <c r="V15" i="2" s="1"/>
  <c r="W15" i="2" a="1"/>
  <c r="W15" i="2" s="1"/>
  <c r="U5" i="2" a="1"/>
  <c r="U5" i="2" s="1"/>
  <c r="T5" i="2" a="1"/>
  <c r="T5" i="2" s="1"/>
  <c r="V5" i="2" a="1"/>
  <c r="V5" i="2" s="1"/>
  <c r="W5" i="2" a="1"/>
  <c r="W5" i="2" s="1"/>
  <c r="V12" i="2" a="1"/>
  <c r="V12" i="2" s="1"/>
  <c r="W12" i="2" a="1"/>
  <c r="W12" i="2" s="1"/>
  <c r="T12" i="2" a="1"/>
  <c r="T12" i="2" s="1"/>
  <c r="U12" i="2" a="1"/>
  <c r="U12" i="2" s="1"/>
  <c r="V10" i="2" a="1"/>
  <c r="V10" i="2" s="1"/>
  <c r="W10" i="2" a="1"/>
  <c r="W10" i="2" s="1"/>
  <c r="T10" i="2" a="1"/>
  <c r="T10" i="2" s="1"/>
  <c r="U10" i="2" a="1"/>
  <c r="U10" i="2" s="1"/>
  <c r="V8" i="2" a="1"/>
  <c r="V8" i="2" s="1"/>
  <c r="W8" i="2" a="1"/>
  <c r="W8" i="2" s="1"/>
  <c r="T8" i="2" a="1"/>
  <c r="T8" i="2" s="1"/>
  <c r="U8" i="2" a="1"/>
  <c r="U8" i="2" s="1"/>
  <c r="T13" i="2" a="1"/>
  <c r="T13" i="2" s="1"/>
  <c r="U13" i="2" a="1"/>
  <c r="U13" i="2" s="1"/>
  <c r="V13" i="2" a="1"/>
  <c r="V13" i="2" s="1"/>
  <c r="W13" i="2" a="1"/>
  <c r="W13" i="2" s="1"/>
  <c r="V18" i="2" a="1"/>
  <c r="V18" i="2" s="1"/>
  <c r="W18" i="2" a="1"/>
  <c r="W18" i="2" s="1"/>
  <c r="T18" i="2" a="1"/>
  <c r="T18" i="2" s="1"/>
  <c r="U18" i="2" a="1"/>
  <c r="U18" i="2" s="1"/>
  <c r="W4" i="2" a="1"/>
  <c r="W4" i="2" s="1"/>
  <c r="U4" i="2" a="1"/>
  <c r="U4" i="2" s="1"/>
  <c r="T4" i="2" a="1"/>
  <c r="T4" i="2" s="1"/>
  <c r="V4" i="2" a="1"/>
  <c r="V4" i="2" s="1"/>
  <c r="V24" i="2" a="1"/>
  <c r="V24" i="2" s="1"/>
  <c r="W24" i="2" a="1"/>
  <c r="W24" i="2" s="1"/>
  <c r="T24" i="2" a="1"/>
  <c r="T24" i="2" s="1"/>
  <c r="U24" i="2" a="1"/>
  <c r="U24" i="2" s="1"/>
  <c r="V16" i="2" a="1"/>
  <c r="V16" i="2" s="1"/>
  <c r="W16" i="2" a="1"/>
  <c r="W16" i="2" s="1"/>
  <c r="T16" i="2" a="1"/>
  <c r="T16" i="2" s="1"/>
  <c r="U16" i="2" a="1"/>
  <c r="U16" i="2" s="1"/>
  <c r="U21" i="2" a="1"/>
  <c r="U21" i="2" s="1"/>
  <c r="T21" i="2" a="1"/>
  <c r="T21" i="2" s="1"/>
  <c r="V21" i="2" a="1"/>
  <c r="V21" i="2" s="1"/>
  <c r="W21" i="2" a="1"/>
  <c r="W21" i="2" s="1"/>
  <c r="V22" i="2" a="1"/>
  <c r="V22" i="2" s="1"/>
  <c r="T22" i="2" a="1"/>
  <c r="T22" i="2" s="1"/>
  <c r="U22" i="2" a="1"/>
  <c r="U22" i="2" s="1"/>
  <c r="W22" i="2" a="1"/>
  <c r="W22" i="2" s="1"/>
  <c r="N3" i="2"/>
  <c r="O3" i="2" s="1" a="1"/>
  <c r="O3" i="2" s="1"/>
  <c r="R16" i="2" a="1"/>
  <c r="R16" i="2" s="1"/>
  <c r="P16" i="2" a="1"/>
  <c r="P16" i="2" s="1"/>
  <c r="O19" i="2" a="1"/>
  <c r="O19" i="2" s="1"/>
  <c r="Q16" i="2" a="1"/>
  <c r="Q16" i="2" s="1"/>
  <c r="S16" i="2" a="1"/>
  <c r="S16" i="2" s="1"/>
  <c r="O18" i="2" a="1"/>
  <c r="O18" i="2" s="1"/>
  <c r="S15" i="2" a="1"/>
  <c r="S15" i="2" s="1"/>
  <c r="Q15" i="2" a="1"/>
  <c r="Q15" i="2" s="1"/>
  <c r="P15" i="2" a="1"/>
  <c r="P15" i="2" s="1"/>
  <c r="R15" i="2" a="1"/>
  <c r="R15" i="2" s="1"/>
  <c r="S7" i="2" a="1"/>
  <c r="S7" i="2" s="1"/>
  <c r="P7" i="2" a="1"/>
  <c r="P7" i="2" s="1"/>
  <c r="O8" i="2" a="1"/>
  <c r="O8" i="2" s="1"/>
  <c r="Q7" i="2" a="1"/>
  <c r="Q7" i="2" s="1"/>
  <c r="R7" i="2" a="1"/>
  <c r="R7" i="2" s="1"/>
  <c r="P27" i="2" a="1"/>
  <c r="P27" i="2" s="1"/>
  <c r="Q27" i="2" a="1"/>
  <c r="Q27" i="2" s="1"/>
  <c r="R27" i="2" a="1"/>
  <c r="R27" i="2" s="1"/>
  <c r="O40" i="2" a="1"/>
  <c r="O40" i="2" s="1"/>
  <c r="P13" i="2" a="1"/>
  <c r="P13" i="2" s="1"/>
  <c r="S13" i="2" a="1"/>
  <c r="S13" i="2" s="1"/>
  <c r="O14" i="2" a="1"/>
  <c r="O14" i="2" s="1"/>
  <c r="Q13" i="2" a="1"/>
  <c r="Q13" i="2" s="1"/>
  <c r="R13" i="2" a="1"/>
  <c r="R13" i="2" s="1"/>
  <c r="S14" i="2" a="1"/>
  <c r="S14" i="2" s="1"/>
  <c r="P14" i="2" a="1"/>
  <c r="P14" i="2" s="1"/>
  <c r="O17" i="2" a="1"/>
  <c r="O17" i="2" s="1"/>
  <c r="R14" i="2" a="1"/>
  <c r="R14" i="2" s="1"/>
  <c r="Q14" i="2" a="1"/>
  <c r="Q14" i="2" s="1"/>
  <c r="P11" i="2" a="1"/>
  <c r="P11" i="2" s="1"/>
  <c r="R11" i="2" a="1"/>
  <c r="R11" i="2" s="1"/>
  <c r="Q11" i="2" a="1"/>
  <c r="Q11" i="2" s="1"/>
  <c r="S11" i="2" a="1"/>
  <c r="S11" i="2" s="1"/>
  <c r="O15" i="2" a="1"/>
  <c r="O15" i="2" s="1"/>
  <c r="O34" i="2" a="1"/>
  <c r="O34" i="2" s="1"/>
  <c r="S22" i="2" a="1"/>
  <c r="S22" i="2" s="1"/>
  <c r="R22" i="2" a="1"/>
  <c r="R22" i="2" s="1"/>
  <c r="P22" i="2" a="1"/>
  <c r="P22" i="2" s="1"/>
  <c r="Q22" i="2" a="1"/>
  <c r="Q22" i="2" s="1"/>
  <c r="O35" i="2" a="1"/>
  <c r="O35" i="2" s="1"/>
  <c r="P23" i="2" a="1"/>
  <c r="P23" i="2" s="1"/>
  <c r="S23" i="2" a="1"/>
  <c r="S23" i="2" s="1"/>
  <c r="Q23" i="2" a="1"/>
  <c r="Q23" i="2" s="1"/>
  <c r="R23" i="2" a="1"/>
  <c r="R23" i="2" s="1"/>
  <c r="P19" i="2" a="1"/>
  <c r="P19" i="2" s="1"/>
  <c r="S19" i="2" a="1"/>
  <c r="S19" i="2" s="1"/>
  <c r="O26" i="2" a="1"/>
  <c r="O26" i="2" s="1"/>
  <c r="R19" i="2" a="1"/>
  <c r="R19" i="2" s="1"/>
  <c r="Q19" i="2" a="1"/>
  <c r="Q19" i="2" s="1"/>
  <c r="P25" i="2" a="1"/>
  <c r="P25" i="2" s="1"/>
  <c r="O37" i="2" a="1"/>
  <c r="O37" i="2" s="1"/>
  <c r="R25" i="2" a="1"/>
  <c r="R25" i="2" s="1"/>
  <c r="Q25" i="2" a="1"/>
  <c r="Q25" i="2" s="1"/>
  <c r="S25" i="2" a="1"/>
  <c r="S25" i="2" s="1"/>
  <c r="P24" i="2" a="1"/>
  <c r="P24" i="2" s="1"/>
  <c r="O545" i="2" a="1"/>
  <c r="O545" i="2" s="1"/>
  <c r="S24" i="2" a="1"/>
  <c r="S24" i="2" s="1"/>
  <c r="Q24" i="2" a="1"/>
  <c r="Q24" i="2" s="1"/>
  <c r="R24" i="2" a="1"/>
  <c r="R24" i="2" s="1"/>
  <c r="R21" i="2" a="1"/>
  <c r="R21" i="2" s="1"/>
  <c r="Q21" i="2" a="1"/>
  <c r="Q21" i="2" s="1"/>
  <c r="O33" i="2" a="1"/>
  <c r="O33" i="2" s="1"/>
  <c r="P21" i="2" a="1"/>
  <c r="P21" i="2" s="1"/>
  <c r="S21" i="2" a="1"/>
  <c r="S21" i="2" s="1"/>
  <c r="O46" i="2" a="1"/>
  <c r="O46" i="2" s="1"/>
  <c r="P28" i="2" a="1"/>
  <c r="P28" i="2" s="1"/>
  <c r="Q28" i="2" a="1"/>
  <c r="Q28" i="2" s="1"/>
  <c r="R28" i="2" a="1"/>
  <c r="R28" i="2" s="1"/>
  <c r="P26" i="2" a="1"/>
  <c r="P26" i="2" s="1"/>
  <c r="Q26" i="2" a="1"/>
  <c r="Q26" i="2" s="1"/>
  <c r="R26" i="2" a="1"/>
  <c r="R26" i="2" s="1"/>
  <c r="O39" i="2" a="1"/>
  <c r="O39" i="2" s="1"/>
  <c r="Q17" i="2" a="1"/>
  <c r="Q17" i="2" s="1"/>
  <c r="P17" i="2" a="1"/>
  <c r="P17" i="2" s="1"/>
  <c r="S17" i="2" a="1"/>
  <c r="S17" i="2" s="1"/>
  <c r="O24" i="2" a="1"/>
  <c r="O24" i="2" s="1"/>
  <c r="R17" i="2" a="1"/>
  <c r="R17" i="2" s="1"/>
  <c r="S20" i="2" a="1"/>
  <c r="S20" i="2" s="1"/>
  <c r="O32" i="2" a="1"/>
  <c r="O32" i="2" s="1"/>
  <c r="Q20" i="2" a="1"/>
  <c r="Q20" i="2" s="1"/>
  <c r="R20" i="2" a="1"/>
  <c r="R20" i="2" s="1"/>
  <c r="P20" i="2" a="1"/>
  <c r="P20" i="2" s="1"/>
  <c r="P18" i="2" a="1"/>
  <c r="P18" i="2" s="1"/>
  <c r="Q18" i="2" a="1"/>
  <c r="Q18" i="2" s="1"/>
  <c r="S18" i="2" a="1"/>
  <c r="S18" i="2" s="1"/>
  <c r="O25" i="2" a="1"/>
  <c r="O25" i="2" s="1"/>
  <c r="R18" i="2" a="1"/>
  <c r="R18" i="2" s="1"/>
  <c r="O12" i="2" a="1"/>
  <c r="O12" i="2" s="1"/>
  <c r="R9" i="2" a="1"/>
  <c r="R9" i="2" s="1"/>
  <c r="Q9" i="2" a="1"/>
  <c r="Q9" i="2" s="1"/>
  <c r="S9" i="2" a="1"/>
  <c r="S9" i="2" s="1"/>
  <c r="P9" i="2" a="1"/>
  <c r="P9" i="2" s="1"/>
  <c r="P12" i="2" a="1"/>
  <c r="P12" i="2" s="1"/>
  <c r="S12" i="2" a="1"/>
  <c r="S12" i="2" s="1"/>
  <c r="R12" i="2" a="1"/>
  <c r="R12" i="2" s="1"/>
  <c r="O16" i="2" a="1"/>
  <c r="O16" i="2" s="1"/>
  <c r="Q12" i="2" a="1"/>
  <c r="Q12" i="2" s="1"/>
  <c r="Q10" i="2" a="1"/>
  <c r="Q10" i="2" s="1"/>
  <c r="P10" i="2" a="1"/>
  <c r="P10" i="2" s="1"/>
  <c r="R10" i="2" a="1"/>
  <c r="R10" i="2" s="1"/>
  <c r="S10" i="2" a="1"/>
  <c r="S10" i="2" s="1"/>
  <c r="O13" i="2" a="1"/>
  <c r="O13" i="2" s="1"/>
  <c r="S8" i="2" a="1"/>
  <c r="S8" i="2" s="1"/>
  <c r="O9" i="2" a="1"/>
  <c r="O9" i="2" s="1"/>
  <c r="Q8" i="2" a="1"/>
  <c r="Q8" i="2" s="1"/>
  <c r="R8" i="2" a="1"/>
  <c r="R8" i="2" s="1"/>
  <c r="P8" i="2" a="1"/>
  <c r="P8" i="2" s="1"/>
  <c r="P4" i="2" a="1"/>
  <c r="P4" i="2" s="1"/>
  <c r="Q4" i="2" a="1"/>
  <c r="Q4" i="2" s="1"/>
  <c r="S4" i="2" a="1"/>
  <c r="S4" i="2" s="1"/>
  <c r="O4" i="2" a="1"/>
  <c r="O4" i="2" s="1"/>
  <c r="R4" i="2" a="1"/>
  <c r="R4" i="2" s="1"/>
  <c r="R5" i="2" a="1"/>
  <c r="R5" i="2" s="1"/>
  <c r="S5" i="2" a="1"/>
  <c r="S5" i="2" s="1"/>
  <c r="O6" i="2" a="1"/>
  <c r="O6" i="2" s="1"/>
  <c r="Q5" i="2" a="1"/>
  <c r="Q5" i="2" s="1"/>
  <c r="P5" i="2" a="1"/>
  <c r="P5" i="2" s="1"/>
  <c r="R6" i="2" a="1"/>
  <c r="R6" i="2" s="1"/>
  <c r="Q6" i="2" a="1"/>
  <c r="Q6" i="2" s="1"/>
  <c r="S6" i="2" a="1"/>
  <c r="S6" i="2" s="1"/>
  <c r="O7" i="2" a="1"/>
  <c r="O7" i="2" s="1"/>
  <c r="P6" i="2" a="1"/>
  <c r="P6" i="2" s="1"/>
  <c r="S3" i="2" l="1" a="1"/>
  <c r="S3" i="2" s="1"/>
  <c r="T3" i="2" a="1"/>
  <c r="T3" i="2" s="1"/>
  <c r="U3" i="2" a="1"/>
  <c r="U3" i="2" s="1"/>
  <c r="V3" i="2" a="1"/>
  <c r="V3" i="2" s="1"/>
  <c r="W3" i="2" a="1"/>
  <c r="W3" i="2" s="1"/>
  <c r="P3" i="2" a="1"/>
  <c r="P3" i="2" s="1"/>
  <c r="Q3" i="2" a="1"/>
  <c r="Q3" i="2" s="1"/>
  <c r="R3" i="2" a="1"/>
  <c r="R3" i="2" s="1"/>
  <c r="O68" i="2" a="1"/>
  <c r="O68" i="2" s="1"/>
  <c r="N2" i="2" l="1"/>
  <c r="O2" i="2" s="1" a="1"/>
  <c r="O2" i="2" s="1"/>
  <c r="T2" i="2" l="1" a="1"/>
  <c r="T2" i="2" s="1"/>
  <c r="O44" i="2" a="1"/>
  <c r="O44" i="2" s="1"/>
  <c r="X9" i="1" s="1"/>
  <c r="U2" i="2" a="1"/>
  <c r="U2" i="2" s="1"/>
  <c r="V2" i="2" a="1"/>
  <c r="V2" i="2" s="1"/>
  <c r="W2" i="2" a="1"/>
  <c r="W2" i="2" s="1"/>
  <c r="P2" i="2" a="1"/>
  <c r="P2" i="2" s="1"/>
  <c r="R2" i="2" a="1"/>
  <c r="R2" i="2" s="1"/>
  <c r="S2" i="2" a="1"/>
  <c r="S2" i="2" s="1"/>
  <c r="X5" i="1" s="1"/>
  <c r="Q2" i="2" a="1"/>
  <c r="Q2" i="2" s="1"/>
  <c r="K2" i="2" a="1"/>
  <c r="K2" i="2" s="1"/>
  <c r="Q5" i="1" s="1"/>
  <c r="I2" i="2" a="1"/>
  <c r="I2" i="2" s="1"/>
  <c r="O5" i="1" s="1"/>
  <c r="J2" i="2" a="1"/>
  <c r="J2" i="2" s="1"/>
  <c r="P5" i="1" s="1"/>
  <c r="L2" i="2" a="1"/>
  <c r="L2" i="2" s="1"/>
  <c r="W5" i="1" l="1"/>
  <c r="W6" i="1"/>
  <c r="X6" i="1"/>
  <c r="X7" i="1"/>
  <c r="W7" i="1"/>
  <c r="W8" i="1"/>
  <c r="X8" i="1"/>
  <c r="W9" i="1"/>
  <c r="N5" i="1"/>
  <c r="R5" i="1" s="1"/>
  <c r="E44" i="6"/>
  <c r="C4" i="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<sst xmlns="http://schemas.openxmlformats.org/spreadsheetml/2006/main" count="172060" uniqueCount="36657">
  <si>
    <t>createdAt</t>
  </si>
  <si>
    <t>emailAddresses</t>
  </si>
  <si>
    <t>Seniority</t>
  </si>
  <si>
    <t>Department</t>
  </si>
  <si>
    <t>Contact Owner</t>
  </si>
  <si>
    <t>LinkedInURL</t>
  </si>
  <si>
    <t>firstName</t>
  </si>
  <si>
    <t>id</t>
  </si>
  <si>
    <t>jobTitle</t>
  </si>
  <si>
    <t>lastContactedAt</t>
  </si>
  <si>
    <t>lastName</t>
  </si>
  <si>
    <t>organisation</t>
  </si>
  <si>
    <t>owner</t>
  </si>
  <si>
    <t>phoneNumbers</t>
  </si>
  <si>
    <t>team</t>
  </si>
  <si>
    <t>title</t>
  </si>
  <si>
    <t>updatedAt</t>
  </si>
  <si>
    <t>SENIOR</t>
  </si>
  <si>
    <t>network</t>
  </si>
  <si>
    <t>CEO</t>
  </si>
  <si>
    <t>Ultumus</t>
  </si>
  <si>
    <t>None</t>
  </si>
  <si>
    <t>Unknown</t>
  </si>
  <si>
    <t>NOTSET</t>
  </si>
  <si>
    <t>Paul</t>
  </si>
  <si>
    <t>QUANTUM TECHNOLOGY SOLUTIONS LIMITED</t>
  </si>
  <si>
    <t>Ali</t>
  </si>
  <si>
    <t>Borntec</t>
  </si>
  <si>
    <t>Webcoder-IT</t>
  </si>
  <si>
    <t>Singh</t>
  </si>
  <si>
    <t>StarTele Logic</t>
  </si>
  <si>
    <t>Standard Bank Group</t>
  </si>
  <si>
    <t>Abul</t>
  </si>
  <si>
    <t>Graphic Designer</t>
  </si>
  <si>
    <t>Muzumder</t>
  </si>
  <si>
    <t>Self-employed</t>
  </si>
  <si>
    <t>Scotiabank Global Banking and Markets</t>
  </si>
  <si>
    <t>Director</t>
  </si>
  <si>
    <t>Scotia Capital</t>
  </si>
  <si>
    <t>Co-Founder</t>
  </si>
  <si>
    <t>Kumar</t>
  </si>
  <si>
    <t>Prismic Reflections</t>
  </si>
  <si>
    <t>Digital Marketing Specialist</t>
  </si>
  <si>
    <t>Roy</t>
  </si>
  <si>
    <t>pijush roy</t>
  </si>
  <si>
    <t>Social Media Manager</t>
  </si>
  <si>
    <t>NEXA Mortgage</t>
  </si>
  <si>
    <t>Founder</t>
  </si>
  <si>
    <t>Investment Science</t>
  </si>
  <si>
    <t>Coalition Greenwich</t>
  </si>
  <si>
    <t>Amazon</t>
  </si>
  <si>
    <t>Alexis</t>
  </si>
  <si>
    <t>Senior Product Marketing Manager, Financial Services</t>
  </si>
  <si>
    <t>Holland, MBA</t>
  </si>
  <si>
    <t>OpenText</t>
  </si>
  <si>
    <t>Appian Corporation</t>
  </si>
  <si>
    <t>Taylor</t>
  </si>
  <si>
    <t>Coupa Software</t>
  </si>
  <si>
    <t>Genesis Corporation</t>
  </si>
  <si>
    <t>Li</t>
  </si>
  <si>
    <t>Business Warrior</t>
  </si>
  <si>
    <t>Ankit</t>
  </si>
  <si>
    <t>Senior Director</t>
  </si>
  <si>
    <t>Shah</t>
  </si>
  <si>
    <t>Duck Creek Technologies</t>
  </si>
  <si>
    <t>amit</t>
  </si>
  <si>
    <t>Fintech CTO &amp;  Credit / BNPL Chief Architect + Lead Dev (Serverless-First)</t>
  </si>
  <si>
    <t>chawathe</t>
  </si>
  <si>
    <t>Battlerz</t>
  </si>
  <si>
    <t>Vise</t>
  </si>
  <si>
    <t>ActionIQ</t>
  </si>
  <si>
    <t>Perry</t>
  </si>
  <si>
    <t>Mohammed</t>
  </si>
  <si>
    <t>Zaidi</t>
  </si>
  <si>
    <t>IBM</t>
  </si>
  <si>
    <t>Associate Partner</t>
  </si>
  <si>
    <t>Miller</t>
  </si>
  <si>
    <t>SwingSearch</t>
  </si>
  <si>
    <t>Intuitive</t>
  </si>
  <si>
    <t>OpenFin</t>
  </si>
  <si>
    <t>Amir</t>
  </si>
  <si>
    <t>Key Account Sales Manager</t>
  </si>
  <si>
    <t>Mesri</t>
  </si>
  <si>
    <t>Ahsan</t>
  </si>
  <si>
    <t>Naqvi</t>
  </si>
  <si>
    <t>Twilio</t>
  </si>
  <si>
    <t>Stealth Startup</t>
  </si>
  <si>
    <t>Pegasystems</t>
  </si>
  <si>
    <t>Movable Ink</t>
  </si>
  <si>
    <t>ChurnZero</t>
  </si>
  <si>
    <t>Block Search</t>
  </si>
  <si>
    <t>Founder &amp; CEO</t>
  </si>
  <si>
    <t>AI Media Group</t>
  </si>
  <si>
    <t>Fintech Meetup</t>
  </si>
  <si>
    <t>Akber Ali</t>
  </si>
  <si>
    <t>Technical Sourcer</t>
  </si>
  <si>
    <t>Mirza</t>
  </si>
  <si>
    <t>Meta</t>
  </si>
  <si>
    <t>Outbound Squad (formerly Blissful Prospecting)</t>
  </si>
  <si>
    <t>The Trade Desk</t>
  </si>
  <si>
    <t>Snyk</t>
  </si>
  <si>
    <t>Salesforce</t>
  </si>
  <si>
    <t>Mambu</t>
  </si>
  <si>
    <t>Myriad Genetics</t>
  </si>
  <si>
    <t>The Morrison Center</t>
  </si>
  <si>
    <t>Co-op Solutions</t>
  </si>
  <si>
    <t>Thumbtack</t>
  </si>
  <si>
    <t>Zeta Suite</t>
  </si>
  <si>
    <t>National Register--USA</t>
  </si>
  <si>
    <t>InFlux Partners</t>
  </si>
  <si>
    <t>SouthState Bank</t>
  </si>
  <si>
    <t>Engageware (formerly TimeTrade)</t>
  </si>
  <si>
    <t>Raza</t>
  </si>
  <si>
    <t>American Chemistry Council</t>
  </si>
  <si>
    <t>Williams</t>
  </si>
  <si>
    <t>Gage Capital LLC</t>
  </si>
  <si>
    <t>Freeman</t>
  </si>
  <si>
    <t>Hasan</t>
  </si>
  <si>
    <t>The New York Community Trust</t>
  </si>
  <si>
    <t>Goldman Sachs</t>
  </si>
  <si>
    <t>Rizvi</t>
  </si>
  <si>
    <t>Cosentini Associates</t>
  </si>
  <si>
    <t>Finance Manager (Corporate FP&amp;A)</t>
  </si>
  <si>
    <t>AMC Networks</t>
  </si>
  <si>
    <t>The Home Depot</t>
  </si>
  <si>
    <t>INRIX</t>
  </si>
  <si>
    <t>AJ</t>
  </si>
  <si>
    <t>V.P. Business Solutions</t>
  </si>
  <si>
    <t>Pratt</t>
  </si>
  <si>
    <t>LemonadeLXP</t>
  </si>
  <si>
    <t>Chief Executive Officer</t>
  </si>
  <si>
    <t>Jacobs</t>
  </si>
  <si>
    <t>Technisys</t>
  </si>
  <si>
    <t>SWIFT</t>
  </si>
  <si>
    <t>OFG BANCORP</t>
  </si>
  <si>
    <t>Austin</t>
  </si>
  <si>
    <t>Backbase</t>
  </si>
  <si>
    <t>TikTok</t>
  </si>
  <si>
    <t>Designit</t>
  </si>
  <si>
    <t>Kasisto</t>
  </si>
  <si>
    <t>Shopify</t>
  </si>
  <si>
    <t>JBarrows Sales Training</t>
  </si>
  <si>
    <t>Aditya</t>
  </si>
  <si>
    <t>Software Engineer</t>
  </si>
  <si>
    <t>Singhal</t>
  </si>
  <si>
    <t>IMMOBILIARE</t>
  </si>
  <si>
    <t>Hyde Leadership Charter School</t>
  </si>
  <si>
    <t>Chen</t>
  </si>
  <si>
    <t>Belal</t>
  </si>
  <si>
    <t>Head of GTM &amp; Amateur Meme Maker</t>
  </si>
  <si>
    <t>Batrawy</t>
  </si>
  <si>
    <t>GTM Buddy</t>
  </si>
  <si>
    <t>Chime</t>
  </si>
  <si>
    <t>Mohamed</t>
  </si>
  <si>
    <t>vhf Group</t>
  </si>
  <si>
    <t>Rao</t>
  </si>
  <si>
    <t>Foo</t>
  </si>
  <si>
    <t>GM Financial</t>
  </si>
  <si>
    <t>TIAA</t>
  </si>
  <si>
    <t>Cornerstone Advisors</t>
  </si>
  <si>
    <t>Oportun</t>
  </si>
  <si>
    <t>CORE Osteopathy</t>
  </si>
  <si>
    <t>Talwar</t>
  </si>
  <si>
    <t>Mastercard</t>
  </si>
  <si>
    <t>JPMorgan Chase &amp; Co.</t>
  </si>
  <si>
    <t>A.</t>
  </si>
  <si>
    <t>Mustafa</t>
  </si>
  <si>
    <t>The Tailored Foundation</t>
  </si>
  <si>
    <t>Antoinette</t>
  </si>
  <si>
    <t>M&amp;T Bank</t>
  </si>
  <si>
    <t>Pluralsight</t>
  </si>
  <si>
    <t>Engineering Technical Lead</t>
  </si>
  <si>
    <t>Abid</t>
  </si>
  <si>
    <t>Vanguard</t>
  </si>
  <si>
    <t>Sharma</t>
  </si>
  <si>
    <t>Beatriz</t>
  </si>
  <si>
    <t>Member of the Board of Directors</t>
  </si>
  <si>
    <t>Lara Bartolom</t>
  </si>
  <si>
    <t>UniCredit</t>
  </si>
  <si>
    <t>Smile! Dental Boutique</t>
  </si>
  <si>
    <t>PNC</t>
  </si>
  <si>
    <t>LivePerson</t>
  </si>
  <si>
    <t>Eurobank</t>
  </si>
  <si>
    <t>Allen</t>
  </si>
  <si>
    <t>Account Executive</t>
  </si>
  <si>
    <t>Lewis</t>
  </si>
  <si>
    <t>Blue Turtle Technologies</t>
  </si>
  <si>
    <t>Khan</t>
  </si>
  <si>
    <t>Syneos Health</t>
  </si>
  <si>
    <t>Aliya</t>
  </si>
  <si>
    <t>Ironwood Pharmaceuticals</t>
  </si>
  <si>
    <t>Medidata Solutions</t>
  </si>
  <si>
    <t>Socure</t>
  </si>
  <si>
    <t>Al</t>
  </si>
  <si>
    <t>SGI Training, Inc.</t>
  </si>
  <si>
    <t>BlackRock</t>
  </si>
  <si>
    <t>Smith</t>
  </si>
  <si>
    <t>Credit agricole</t>
  </si>
  <si>
    <t>Anthony</t>
  </si>
  <si>
    <t>Co-Founder &amp; CEO</t>
  </si>
  <si>
    <t>Tassone</t>
  </si>
  <si>
    <t>Truleo</t>
  </si>
  <si>
    <t>Thomas</t>
  </si>
  <si>
    <t>Slack</t>
  </si>
  <si>
    <t>Andrew</t>
  </si>
  <si>
    <t>Territory Sales Manager</t>
  </si>
  <si>
    <t>Posner</t>
  </si>
  <si>
    <t>Burlington Medical</t>
  </si>
  <si>
    <t>L Catterton</t>
  </si>
  <si>
    <t>Chief Revenue Officer</t>
  </si>
  <si>
    <t>Xceptor</t>
  </si>
  <si>
    <t>Primary Venture Partners</t>
  </si>
  <si>
    <t>Account Manager</t>
  </si>
  <si>
    <t>Patel</t>
  </si>
  <si>
    <t>Verity</t>
  </si>
  <si>
    <t>Global Head of Fund Sales</t>
  </si>
  <si>
    <t>Jones</t>
  </si>
  <si>
    <t>Allvue Systems</t>
  </si>
  <si>
    <t>CTO</t>
  </si>
  <si>
    <t>9Point8 Capital</t>
  </si>
  <si>
    <t>AL</t>
  </si>
  <si>
    <t>Senior Business Development Executive, Technology Oil &amp; Gas Energy Sector</t>
  </si>
  <si>
    <t>DISYS</t>
  </si>
  <si>
    <t>Alexandra</t>
  </si>
  <si>
    <t>AlphaSense</t>
  </si>
  <si>
    <t>Maiden Century</t>
  </si>
  <si>
    <t>Rubrik, Inc.</t>
  </si>
  <si>
    <t>Piper Jaffray</t>
  </si>
  <si>
    <t>Tom</t>
  </si>
  <si>
    <t>Head of Capital Markets</t>
  </si>
  <si>
    <t>Trilateral IT</t>
  </si>
  <si>
    <t>Selby Jennings</t>
  </si>
  <si>
    <t>Managing Partner</t>
  </si>
  <si>
    <t>Solomon</t>
  </si>
  <si>
    <t>Social Capital Resources</t>
  </si>
  <si>
    <t>Aaron</t>
  </si>
  <si>
    <t>SAP</t>
  </si>
  <si>
    <t>Finbourne</t>
  </si>
  <si>
    <t>DataRails</t>
  </si>
  <si>
    <t>Taskize</t>
  </si>
  <si>
    <t>Quility Insurance</t>
  </si>
  <si>
    <t>James</t>
  </si>
  <si>
    <t>Head Of Operations</t>
  </si>
  <si>
    <t>Balyasny Asset Management L.P.</t>
  </si>
  <si>
    <t>Consultant</t>
  </si>
  <si>
    <t>Cheval Place Investments</t>
  </si>
  <si>
    <t>BNP Paribas</t>
  </si>
  <si>
    <t>Fidelity Investments</t>
  </si>
  <si>
    <t>The Janssen Pharmaceutical Companies of Johnson &amp; Johnson</t>
  </si>
  <si>
    <t>Batool</t>
  </si>
  <si>
    <t>Sun Life</t>
  </si>
  <si>
    <t>Brown Brothers Harriman</t>
  </si>
  <si>
    <t>RightPlan Financial</t>
  </si>
  <si>
    <t>Citisoft</t>
  </si>
  <si>
    <t>Winter</t>
  </si>
  <si>
    <t>Archer</t>
  </si>
  <si>
    <t>MidChains</t>
  </si>
  <si>
    <t>Partner</t>
  </si>
  <si>
    <t>Capco</t>
  </si>
  <si>
    <t>Bank of America</t>
  </si>
  <si>
    <t>Brown</t>
  </si>
  <si>
    <t>Virtu</t>
  </si>
  <si>
    <t>Northern Trust Corporation</t>
  </si>
  <si>
    <t>BMO Capital Markets</t>
  </si>
  <si>
    <t>Uplancer Agency</t>
  </si>
  <si>
    <t>ThirdPartyTrust</t>
  </si>
  <si>
    <t>Akeem</t>
  </si>
  <si>
    <t>Senior Client Solutions Representative, Futures Clearing</t>
  </si>
  <si>
    <t>Jackson</t>
  </si>
  <si>
    <t>Macquarie Group</t>
  </si>
  <si>
    <t>Kim</t>
  </si>
  <si>
    <t>Managing Director</t>
  </si>
  <si>
    <t>Cohen</t>
  </si>
  <si>
    <t>State Street</t>
  </si>
  <si>
    <t>Global Clearing Firm</t>
  </si>
  <si>
    <t>Meesho</t>
  </si>
  <si>
    <t>Charles River Development</t>
  </si>
  <si>
    <t>Raymond James</t>
  </si>
  <si>
    <t>Norges Bank Investment Management</t>
  </si>
  <si>
    <t>BitGo</t>
  </si>
  <si>
    <t>Trading Technologies</t>
  </si>
  <si>
    <t>Operations Manager</t>
  </si>
  <si>
    <t>Solidus Labs</t>
  </si>
  <si>
    <t>City National Bank</t>
  </si>
  <si>
    <t>Uber</t>
  </si>
  <si>
    <t>Solidatus</t>
  </si>
  <si>
    <t>Soc Gen</t>
  </si>
  <si>
    <t>Uphold Inc.</t>
  </si>
  <si>
    <t>Cosaic</t>
  </si>
  <si>
    <t>Citizens Bank</t>
  </si>
  <si>
    <t>Moody's Analytics</t>
  </si>
  <si>
    <t>Abbas</t>
  </si>
  <si>
    <t>BD</t>
  </si>
  <si>
    <t>YouTube</t>
  </si>
  <si>
    <t>Morgan Stanley</t>
  </si>
  <si>
    <t>Riverside Medical Center, Inc.</t>
  </si>
  <si>
    <t>EZOPS Inc</t>
  </si>
  <si>
    <t>Harris Bank</t>
  </si>
  <si>
    <t>Principal</t>
  </si>
  <si>
    <t>RMJZ Consulting</t>
  </si>
  <si>
    <t>Asghar</t>
  </si>
  <si>
    <t>Cleveland Kitchen</t>
  </si>
  <si>
    <t>Senior Managing Director - Global Head of Portfolio Solutions</t>
  </si>
  <si>
    <t>Associate Medical Director of Hospitalist Medicine</t>
  </si>
  <si>
    <t>Upstate University Hospital at Community General</t>
  </si>
  <si>
    <t>Andy</t>
  </si>
  <si>
    <t>Menzies</t>
  </si>
  <si>
    <t>Provar Testing</t>
  </si>
  <si>
    <t>Cooper Horowitz, LLC</t>
  </si>
  <si>
    <t>Exactpro</t>
  </si>
  <si>
    <t>Financial Technology Partners / FT Partners</t>
  </si>
  <si>
    <t>Amy</t>
  </si>
  <si>
    <t>CME Group</t>
  </si>
  <si>
    <t>FXSpotStream LLC</t>
  </si>
  <si>
    <t>Portfolio Manager</t>
  </si>
  <si>
    <t>Apache Capital Management</t>
  </si>
  <si>
    <t>Moosavi</t>
  </si>
  <si>
    <t>Business Computing Solutions</t>
  </si>
  <si>
    <t>Broadridge</t>
  </si>
  <si>
    <t>Carr</t>
  </si>
  <si>
    <t>AgriBriefing</t>
  </si>
  <si>
    <t>Needham &amp; Company</t>
  </si>
  <si>
    <t>Dematic</t>
  </si>
  <si>
    <t>Aleena</t>
  </si>
  <si>
    <t>Edelman</t>
  </si>
  <si>
    <t>Staff Software Engineer</t>
  </si>
  <si>
    <t>Clear Street</t>
  </si>
  <si>
    <t>Knowledge First Financial</t>
  </si>
  <si>
    <t>Bauer</t>
  </si>
  <si>
    <t>Visible Alpha</t>
  </si>
  <si>
    <t>OTC ESP Systems LLC</t>
  </si>
  <si>
    <t>Bhat</t>
  </si>
  <si>
    <t>Schroders</t>
  </si>
  <si>
    <t>Senior Relationship Manager</t>
  </si>
  <si>
    <t>Traiana</t>
  </si>
  <si>
    <t>Anne</t>
  </si>
  <si>
    <t>VP, Head of North America</t>
  </si>
  <si>
    <t>Ross</t>
  </si>
  <si>
    <t>Shield.</t>
  </si>
  <si>
    <t>Accordance Search Group</t>
  </si>
  <si>
    <t>Commvault</t>
  </si>
  <si>
    <t>Antoine</t>
  </si>
  <si>
    <t>Linqto</t>
  </si>
  <si>
    <t>Sheikh</t>
  </si>
  <si>
    <t>Offit Kurman, P.A.</t>
  </si>
  <si>
    <t>Cognizant</t>
  </si>
  <si>
    <t>Longview Acquisition Corp</t>
  </si>
  <si>
    <t>Sriram</t>
  </si>
  <si>
    <t>SANCHEZ WEALTH MANAGEMENT, LLC</t>
  </si>
  <si>
    <t>CACEIS</t>
  </si>
  <si>
    <t>Mandarin Oriental Hotel Group</t>
  </si>
  <si>
    <t>Arcesium</t>
  </si>
  <si>
    <t>CentralReach</t>
  </si>
  <si>
    <t>Linedata</t>
  </si>
  <si>
    <t>divRIOTS</t>
  </si>
  <si>
    <t>Sustena, a Pariveda Company</t>
  </si>
  <si>
    <t>AuthenticID</t>
  </si>
  <si>
    <t>Betfair Romania Development</t>
  </si>
  <si>
    <t>Park</t>
  </si>
  <si>
    <t>Adaptive Growth Leadership</t>
  </si>
  <si>
    <t>MUFG</t>
  </si>
  <si>
    <t>Mukherjee</t>
  </si>
  <si>
    <t>Tata Consultancy Services</t>
  </si>
  <si>
    <t>Republic Services</t>
  </si>
  <si>
    <t>SS&amp;C Technologies</t>
  </si>
  <si>
    <t>General Counsel</t>
  </si>
  <si>
    <t>First National Realty Partners</t>
  </si>
  <si>
    <t>A MONEY MATTER MORTGAGE INC</t>
  </si>
  <si>
    <t>Aqeel</t>
  </si>
  <si>
    <t>Associate Director, Clinical Science</t>
  </si>
  <si>
    <t>Genmab</t>
  </si>
  <si>
    <t>Speak Wells</t>
  </si>
  <si>
    <t>Adeel</t>
  </si>
  <si>
    <t>Director Of Operations</t>
  </si>
  <si>
    <t>Afzal</t>
  </si>
  <si>
    <t>Command Line Systems (CLS)</t>
  </si>
  <si>
    <t>Dunkin'</t>
  </si>
  <si>
    <t>Markets Media</t>
  </si>
  <si>
    <t>Nasdaq</t>
  </si>
  <si>
    <t>Visiting Professor</t>
  </si>
  <si>
    <t>JLN Medical College</t>
  </si>
  <si>
    <t>AllianceBernstein</t>
  </si>
  <si>
    <t>The Kraft Heinz Company</t>
  </si>
  <si>
    <t>TD Ameritrade</t>
  </si>
  <si>
    <t>Latch</t>
  </si>
  <si>
    <t>Senior Software Engineer</t>
  </si>
  <si>
    <t>Lee</t>
  </si>
  <si>
    <t>ProSight Specialty Insurance</t>
  </si>
  <si>
    <t>Tradition Coffee Roasters</t>
  </si>
  <si>
    <t>Clearpool Group</t>
  </si>
  <si>
    <t>Alissa</t>
  </si>
  <si>
    <t>Senior Manager, Compliance Operations</t>
  </si>
  <si>
    <t>Perez, MBA, CCEP</t>
  </si>
  <si>
    <t>Stryker</t>
  </si>
  <si>
    <t>Project Visual</t>
  </si>
  <si>
    <t>Head of Client Execution Services and North American Sales</t>
  </si>
  <si>
    <t>Picardi</t>
  </si>
  <si>
    <t>Quantitative Brokers</t>
  </si>
  <si>
    <t>Citadel LLC</t>
  </si>
  <si>
    <t>University of Pennsylvania</t>
  </si>
  <si>
    <t>Lumera</t>
  </si>
  <si>
    <t>Alex</t>
  </si>
  <si>
    <t>Director, Relationship Manager</t>
  </si>
  <si>
    <t>Huntley</t>
  </si>
  <si>
    <t>Kennedy</t>
  </si>
  <si>
    <t>Kennedy Consulting PCS</t>
  </si>
  <si>
    <t>Tassat</t>
  </si>
  <si>
    <t>City of Asheville</t>
  </si>
  <si>
    <t>Homegoods</t>
  </si>
  <si>
    <t>Caruso</t>
  </si>
  <si>
    <t>Quantitative Analyst</t>
  </si>
  <si>
    <t>Chan</t>
  </si>
  <si>
    <t>cfX Incorporated</t>
  </si>
  <si>
    <t>Gisseman Consulting AB</t>
  </si>
  <si>
    <t>Avanade</t>
  </si>
  <si>
    <t>Hypertension &amp; Kidney Group of Ocean County</t>
  </si>
  <si>
    <t>eBev</t>
  </si>
  <si>
    <t>Bee Green garden &amp; design</t>
  </si>
  <si>
    <t>Pico</t>
  </si>
  <si>
    <t>Pardes Biosciences</t>
  </si>
  <si>
    <t>CEO &amp; Founder</t>
  </si>
  <si>
    <t>Moore</t>
  </si>
  <si>
    <t>Freelance</t>
  </si>
  <si>
    <t>Seton Hall University</t>
  </si>
  <si>
    <t>Head of Customer Success</t>
  </si>
  <si>
    <t>Alvi</t>
  </si>
  <si>
    <t>WinIt</t>
  </si>
  <si>
    <t>Azra</t>
  </si>
  <si>
    <t>Scientific Research Publications Consultant</t>
  </si>
  <si>
    <t>Jaferi</t>
  </si>
  <si>
    <t>Multiple Companies</t>
  </si>
  <si>
    <t>Asad</t>
  </si>
  <si>
    <t>Senior Counsel, Labor and Employment</t>
  </si>
  <si>
    <t>Panasonic North America</t>
  </si>
  <si>
    <t>Zafar</t>
  </si>
  <si>
    <t>Nirmata</t>
  </si>
  <si>
    <t>Alexander</t>
  </si>
  <si>
    <t>Aftab</t>
  </si>
  <si>
    <t>Wells Fargo</t>
  </si>
  <si>
    <t>Fisher</t>
  </si>
  <si>
    <t>FLYJETS</t>
  </si>
  <si>
    <t>VP Global Operations</t>
  </si>
  <si>
    <t>Lacatena</t>
  </si>
  <si>
    <t>IWG plc</t>
  </si>
  <si>
    <t>COO</t>
  </si>
  <si>
    <t>Silva</t>
  </si>
  <si>
    <t>Reydel Volkswagen Inc</t>
  </si>
  <si>
    <t>Argyle</t>
  </si>
  <si>
    <t>athenahealth</t>
  </si>
  <si>
    <t>Naval Sea Systems Command (NAVSEA)</t>
  </si>
  <si>
    <t>Humanscale</t>
  </si>
  <si>
    <t>Stone Ridge Engineering</t>
  </si>
  <si>
    <t>SMBC Nikko Capital Markets Limited</t>
  </si>
  <si>
    <t>Naeem</t>
  </si>
  <si>
    <t>LuxePsych</t>
  </si>
  <si>
    <t>Aliza</t>
  </si>
  <si>
    <t>Human Resources Director</t>
  </si>
  <si>
    <t>IQVIA</t>
  </si>
  <si>
    <t>Amal</t>
  </si>
  <si>
    <t>Head of Global Financial  Services and EMEA Marketing</t>
  </si>
  <si>
    <t>Ahmed</t>
  </si>
  <si>
    <t>Signifyd</t>
  </si>
  <si>
    <t>Florida's Best Realty Services</t>
  </si>
  <si>
    <t>UBS</t>
  </si>
  <si>
    <t>Retired</t>
  </si>
  <si>
    <t>UnoBot</t>
  </si>
  <si>
    <t>Shift Physicians</t>
  </si>
  <si>
    <t>Amena</t>
  </si>
  <si>
    <t>Airside</t>
  </si>
  <si>
    <t>Founding Partner</t>
  </si>
  <si>
    <t>Spry HQ</t>
  </si>
  <si>
    <t>Not Looking For A Job</t>
  </si>
  <si>
    <t>Person</t>
  </si>
  <si>
    <t>MSCI Inc.</t>
  </si>
  <si>
    <t>Yan</t>
  </si>
  <si>
    <t>FactSet</t>
  </si>
  <si>
    <t>Alain</t>
  </si>
  <si>
    <t>Agha</t>
  </si>
  <si>
    <t>Withum</t>
  </si>
  <si>
    <t>Haworth</t>
  </si>
  <si>
    <t>Martin</t>
  </si>
  <si>
    <t>Mashreq Bank</t>
  </si>
  <si>
    <t>Wilmington Trust</t>
  </si>
  <si>
    <t>Rahman</t>
  </si>
  <si>
    <t>SFR Search</t>
  </si>
  <si>
    <t>Avtar</t>
  </si>
  <si>
    <t>Batth</t>
  </si>
  <si>
    <t>Stavtar Solutions</t>
  </si>
  <si>
    <t>Glidian</t>
  </si>
  <si>
    <t>Pinpoint Asset Management Limited</t>
  </si>
  <si>
    <t>HUGO BOSS</t>
  </si>
  <si>
    <t>Canoo</t>
  </si>
  <si>
    <t>Compass Group</t>
  </si>
  <si>
    <t>Rutgers University</t>
  </si>
  <si>
    <t>Freshpet</t>
  </si>
  <si>
    <t>Synamedia</t>
  </si>
  <si>
    <t>Creative Mines</t>
  </si>
  <si>
    <t>Director, Supply Chain Operations Medical Devices South Africa</t>
  </si>
  <si>
    <t>Sitabkhan</t>
  </si>
  <si>
    <t>Johnson &amp; Johnson</t>
  </si>
  <si>
    <t>Mann</t>
  </si>
  <si>
    <t>Entergy</t>
  </si>
  <si>
    <t>Have Strings, Will Travel</t>
  </si>
  <si>
    <t>DirectBooks</t>
  </si>
  <si>
    <t>Perez</t>
  </si>
  <si>
    <t>JACHS</t>
  </si>
  <si>
    <t>De Montfort University (DMU)</t>
  </si>
  <si>
    <t>PARADIGM LTC</t>
  </si>
  <si>
    <t>Owner</t>
  </si>
  <si>
    <t>Lawrence A. Wander LLC</t>
  </si>
  <si>
    <t>Manager</t>
  </si>
  <si>
    <t>Helzberg Diamonds</t>
  </si>
  <si>
    <t>Accorian</t>
  </si>
  <si>
    <t>Afshan</t>
  </si>
  <si>
    <t>Wholesale Credit Risk</t>
  </si>
  <si>
    <t>Jabeen</t>
  </si>
  <si>
    <t>Esri Canada</t>
  </si>
  <si>
    <t>Marcus &amp; Millichap</t>
  </si>
  <si>
    <t>Vessel Capital Partners</t>
  </si>
  <si>
    <t>Ajey</t>
  </si>
  <si>
    <t>Test Delivery Director</t>
  </si>
  <si>
    <t>Markale</t>
  </si>
  <si>
    <t>Deshpande</t>
  </si>
  <si>
    <t>Icertis</t>
  </si>
  <si>
    <t>a volunteer supporting the Banzai Institute</t>
  </si>
  <si>
    <t>GQS Algo Team lead</t>
  </si>
  <si>
    <t>Zhang</t>
  </si>
  <si>
    <t>PGIM</t>
  </si>
  <si>
    <t>Central Diligence Group</t>
  </si>
  <si>
    <t>News Quantified</t>
  </si>
  <si>
    <t>Hassan</t>
  </si>
  <si>
    <t>Aman</t>
  </si>
  <si>
    <t>Siemens</t>
  </si>
  <si>
    <t>Sidewalk Labs</t>
  </si>
  <si>
    <t>Husain</t>
  </si>
  <si>
    <t>Craig</t>
  </si>
  <si>
    <t>Principal Software Engineer</t>
  </si>
  <si>
    <t>Pear Therapeutics</t>
  </si>
  <si>
    <t>Alyssa</t>
  </si>
  <si>
    <t>Executive Director</t>
  </si>
  <si>
    <t>Tripathi</t>
  </si>
  <si>
    <t>Tri State Financial Services</t>
  </si>
  <si>
    <t>Akuna Capital</t>
  </si>
  <si>
    <t>Business Owner</t>
  </si>
  <si>
    <t>PHOENIX TRAVEL AND TOURS INC</t>
  </si>
  <si>
    <t>Blueline Realty Group</t>
  </si>
  <si>
    <t>Icebox Cryotherapy Studios</t>
  </si>
  <si>
    <t>Johnson Controls</t>
  </si>
  <si>
    <t>International Registries, Inc.</t>
  </si>
  <si>
    <t>Nestl Health Science</t>
  </si>
  <si>
    <t>Radu</t>
  </si>
  <si>
    <t>Real Estate Agent</t>
  </si>
  <si>
    <t>Dobashi</t>
  </si>
  <si>
    <t>John L. Scott Real Estate</t>
  </si>
  <si>
    <t>BetMGM</t>
  </si>
  <si>
    <t>Thrive Market</t>
  </si>
  <si>
    <t>Brightby AB</t>
  </si>
  <si>
    <t>Arif A</t>
  </si>
  <si>
    <t>Director of IT - Business Relationship</t>
  </si>
  <si>
    <t>Hussain</t>
  </si>
  <si>
    <t>Axia Women's Health</t>
  </si>
  <si>
    <t>Director, Revenue Accounting &amp; Operations</t>
  </si>
  <si>
    <t>Harris, CPA</t>
  </si>
  <si>
    <t>supplier.io</t>
  </si>
  <si>
    <t>Amber</t>
  </si>
  <si>
    <t>User Engagement Specialist</t>
  </si>
  <si>
    <t>Voght</t>
  </si>
  <si>
    <t>Renaissance Technologies</t>
  </si>
  <si>
    <t>Proprietary Trader</t>
  </si>
  <si>
    <t>Alan</t>
  </si>
  <si>
    <t>Product Operations Manager</t>
  </si>
  <si>
    <t>Basque</t>
  </si>
  <si>
    <t>Evive | goevive.com</t>
  </si>
  <si>
    <t>Censys</t>
  </si>
  <si>
    <t>Circle B Veterinary Hospital</t>
  </si>
  <si>
    <t>ZAHRA FOUNDATION</t>
  </si>
  <si>
    <t>Self Employed</t>
  </si>
  <si>
    <t>FEC Compliance</t>
  </si>
  <si>
    <t>GlobalLogic UK&amp;I</t>
  </si>
  <si>
    <t>Nemt Platform</t>
  </si>
  <si>
    <t>Henriksson</t>
  </si>
  <si>
    <t>10 Star</t>
  </si>
  <si>
    <t>Petore</t>
  </si>
  <si>
    <t>Meltzer, Lippe, Goldstein &amp; Breitstone, LLP</t>
  </si>
  <si>
    <t>Valley Bank</t>
  </si>
  <si>
    <t>Arthur</t>
  </si>
  <si>
    <t>Site Reliability Engineer</t>
  </si>
  <si>
    <t>Chao</t>
  </si>
  <si>
    <t>GSR</t>
  </si>
  <si>
    <t>CC Holdings</t>
  </si>
  <si>
    <t>Roman</t>
  </si>
  <si>
    <t>ULTRADE</t>
  </si>
  <si>
    <t>PwC</t>
  </si>
  <si>
    <t>Principal Engineer</t>
  </si>
  <si>
    <t>Capital Group</t>
  </si>
  <si>
    <t>Accor</t>
  </si>
  <si>
    <t>Senior Sales Executive</t>
  </si>
  <si>
    <t>CoStar Group</t>
  </si>
  <si>
    <t>Abidi</t>
  </si>
  <si>
    <t>Bausch Health Companies Inc.</t>
  </si>
  <si>
    <t>Lawyer</t>
  </si>
  <si>
    <t>Technology Industry</t>
  </si>
  <si>
    <t>Shah Enterprises</t>
  </si>
  <si>
    <t>M4th</t>
  </si>
  <si>
    <t>Principal Software Developer</t>
  </si>
  <si>
    <t>Peraton</t>
  </si>
  <si>
    <t>Alpha Insight</t>
  </si>
  <si>
    <t>Personalized Indexing -- Head of Portfolio Management and Trading</t>
  </si>
  <si>
    <t>Bank of the West</t>
  </si>
  <si>
    <t>Engineer</t>
  </si>
  <si>
    <t>Oracle</t>
  </si>
  <si>
    <t>VP of Operations</t>
  </si>
  <si>
    <t>Haider</t>
  </si>
  <si>
    <t>Professional Transcription Company</t>
  </si>
  <si>
    <t>Hansen Technologies</t>
  </si>
  <si>
    <t>Vein Specialist Centers</t>
  </si>
  <si>
    <t>Liquidnet</t>
  </si>
  <si>
    <t>NYC Investment Bank</t>
  </si>
  <si>
    <t>Family Medicine Physician</t>
  </si>
  <si>
    <t>Sutter Health</t>
  </si>
  <si>
    <t>Kappa USA</t>
  </si>
  <si>
    <t>Bonds.com</t>
  </si>
  <si>
    <t>National Bank of Pakistan</t>
  </si>
  <si>
    <t>General Manager</t>
  </si>
  <si>
    <t>Club Metro USA</t>
  </si>
  <si>
    <t>Unitas Global</t>
  </si>
  <si>
    <t>New Jersey City University</t>
  </si>
  <si>
    <t>Sadiq</t>
  </si>
  <si>
    <t>BHS Image Consulting</t>
  </si>
  <si>
    <t>Business Manager</t>
  </si>
  <si>
    <t>Epsilon</t>
  </si>
  <si>
    <t>HBR Consulting</t>
  </si>
  <si>
    <t>Boston Scientific</t>
  </si>
  <si>
    <t>Cappy</t>
  </si>
  <si>
    <t>Templum, Inc.</t>
  </si>
  <si>
    <t>Awais</t>
  </si>
  <si>
    <t>Director, Trader</t>
  </si>
  <si>
    <t>Hashmi</t>
  </si>
  <si>
    <t>Barclays</t>
  </si>
  <si>
    <t>Flylance</t>
  </si>
  <si>
    <t>Water's Edge Dermatology</t>
  </si>
  <si>
    <t>Adventist Health</t>
  </si>
  <si>
    <t>Unisys India</t>
  </si>
  <si>
    <t>Jersey Smoke Shop</t>
  </si>
  <si>
    <t>Flex Your No</t>
  </si>
  <si>
    <t>The O'Dwyer Group</t>
  </si>
  <si>
    <t>Travelers</t>
  </si>
  <si>
    <t>Smile!</t>
  </si>
  <si>
    <t>NYC Department of Design and Construction</t>
  </si>
  <si>
    <t>Arshed</t>
  </si>
  <si>
    <t>Dahir</t>
  </si>
  <si>
    <t>Beau</t>
  </si>
  <si>
    <t>Hormuz Grand Hotel - Qorvus Collection by Rezidor</t>
  </si>
  <si>
    <t>The Leading Hotels of the World</t>
  </si>
  <si>
    <t>Ilha Capital</t>
  </si>
  <si>
    <t>Director Commercial Real Estate</t>
  </si>
  <si>
    <t>Webster Bank</t>
  </si>
  <si>
    <t>Merck</t>
  </si>
  <si>
    <t>Sourcing Procurement Manager</t>
  </si>
  <si>
    <t>Razvi</t>
  </si>
  <si>
    <t>HMS</t>
  </si>
  <si>
    <t>Wendy Thomas Coaching</t>
  </si>
  <si>
    <t>London Lifestyle Clinic</t>
  </si>
  <si>
    <t>Fashion Designer and Stylist</t>
  </si>
  <si>
    <t>Husayn</t>
  </si>
  <si>
    <t>Aliza Designs</t>
  </si>
  <si>
    <t>Cole</t>
  </si>
  <si>
    <t>GoNoGo Charts</t>
  </si>
  <si>
    <t>REMAX Central</t>
  </si>
  <si>
    <t>Merchants Fleet</t>
  </si>
  <si>
    <t>Marc Jacobs</t>
  </si>
  <si>
    <t>The RealReal</t>
  </si>
  <si>
    <t>Disney Streaming</t>
  </si>
  <si>
    <t>Associate Director, DSO - Data Services - Policy Engine</t>
  </si>
  <si>
    <t>Rahim</t>
  </si>
  <si>
    <t>KPMG UK</t>
  </si>
  <si>
    <t>Sales Director</t>
  </si>
  <si>
    <t>Fireblocks</t>
  </si>
  <si>
    <t>Manville School District</t>
  </si>
  <si>
    <t>BlackLine</t>
  </si>
  <si>
    <t>Adel</t>
  </si>
  <si>
    <t>El-Beik</t>
  </si>
  <si>
    <t>R3</t>
  </si>
  <si>
    <t>Profound Aesthetic</t>
  </si>
  <si>
    <t>San Francisco Unified School District</t>
  </si>
  <si>
    <t>SVP, Senior Analyst, Head of Industrials Sector</t>
  </si>
  <si>
    <t>Gustin</t>
  </si>
  <si>
    <t>Alger</t>
  </si>
  <si>
    <t>BlockFi</t>
  </si>
  <si>
    <t>Assad</t>
  </si>
  <si>
    <t>Moosvi</t>
  </si>
  <si>
    <t>Datawiz Corporation</t>
  </si>
  <si>
    <t>MetLife Investment Management</t>
  </si>
  <si>
    <t>Engineering Manager</t>
  </si>
  <si>
    <t>Stephan R. Ramsay DMDPLLC</t>
  </si>
  <si>
    <t>Anna</t>
  </si>
  <si>
    <t>Crescent Pharmacy</t>
  </si>
  <si>
    <t>Art Director</t>
  </si>
  <si>
    <t>LA MER</t>
  </si>
  <si>
    <t>Ailya</t>
  </si>
  <si>
    <t>Senior Occupational Therapist</t>
  </si>
  <si>
    <t>Trinitas Children's Therapy Services</t>
  </si>
  <si>
    <t>Rose Park Advisors</t>
  </si>
  <si>
    <t>Please contact for more info</t>
  </si>
  <si>
    <t>Coastline Wealth Management</t>
  </si>
  <si>
    <t>Group fitness performer</t>
  </si>
  <si>
    <t>Eichberger, MS CCC-SLP</t>
  </si>
  <si>
    <t>Life Time Inc.</t>
  </si>
  <si>
    <t>WIRB-Copernicus Group</t>
  </si>
  <si>
    <t>Silman</t>
  </si>
  <si>
    <t>Fursa Capital</t>
  </si>
  <si>
    <t>Allison</t>
  </si>
  <si>
    <t>Memorial Sloan Kettering Cancer Center</t>
  </si>
  <si>
    <t>Citi</t>
  </si>
  <si>
    <t>Kittrell</t>
  </si>
  <si>
    <t>Cain Brothers</t>
  </si>
  <si>
    <t>Mondelz International</t>
  </si>
  <si>
    <t>Booz Allen Hamilton</t>
  </si>
  <si>
    <t>Cloud Tech Architecture Delivery Manager</t>
  </si>
  <si>
    <t>Merchant</t>
  </si>
  <si>
    <t>Accenture</t>
  </si>
  <si>
    <t>NYC Department of Education</t>
  </si>
  <si>
    <t>Optimize Advisors</t>
  </si>
  <si>
    <t>Abha</t>
  </si>
  <si>
    <t>Saraswat</t>
  </si>
  <si>
    <t>Sano Naturals</t>
  </si>
  <si>
    <t>The Children's Hospital of Philadelphia</t>
  </si>
  <si>
    <t>Degreed</t>
  </si>
  <si>
    <t>Onlife Health</t>
  </si>
  <si>
    <t>University of Leeds</t>
  </si>
  <si>
    <t>Albert</t>
  </si>
  <si>
    <t>Founder - Owner- Welder &amp; Fabricator</t>
  </si>
  <si>
    <t>Schindler</t>
  </si>
  <si>
    <t>Schindler Welding &amp; Fabrication</t>
  </si>
  <si>
    <t>Two Sigma</t>
  </si>
  <si>
    <t>Indiscan</t>
  </si>
  <si>
    <t>2CRSI</t>
  </si>
  <si>
    <t>RWB Homes</t>
  </si>
  <si>
    <t>Munich Re</t>
  </si>
  <si>
    <t>City of Knowledge</t>
  </si>
  <si>
    <t>Anwar</t>
  </si>
  <si>
    <t>Scintillantinfotech</t>
  </si>
  <si>
    <t>ACCO Brands</t>
  </si>
  <si>
    <t>Independent</t>
  </si>
  <si>
    <t>Trident America Inc</t>
  </si>
  <si>
    <t>Adam</t>
  </si>
  <si>
    <t>Acting Chief of Staff, Centers of Excellence (CoE)</t>
  </si>
  <si>
    <t>Grandt</t>
  </si>
  <si>
    <t>GSA</t>
  </si>
  <si>
    <t>FTI Consulting</t>
  </si>
  <si>
    <t>Capital Cadillac of Atlanta</t>
  </si>
  <si>
    <t>Alanna</t>
  </si>
  <si>
    <t>Manager, Data Solutions</t>
  </si>
  <si>
    <t>Val-Hackett</t>
  </si>
  <si>
    <t>TripleLift</t>
  </si>
  <si>
    <t>Romero</t>
  </si>
  <si>
    <t>Adobe</t>
  </si>
  <si>
    <t>Xandr</t>
  </si>
  <si>
    <t>New York Life Insurance Company</t>
  </si>
  <si>
    <t>ClearBridge Investments</t>
  </si>
  <si>
    <t>Davis</t>
  </si>
  <si>
    <t>Aron</t>
  </si>
  <si>
    <t>Senior Sales Executive at Fiserv Card Services</t>
  </si>
  <si>
    <t>Fiserv</t>
  </si>
  <si>
    <t>HBO</t>
  </si>
  <si>
    <t>Asim</t>
  </si>
  <si>
    <t>Senior Manager</t>
  </si>
  <si>
    <t>Kaleem</t>
  </si>
  <si>
    <t>OMEX Technologies PK</t>
  </si>
  <si>
    <t>Adil</t>
  </si>
  <si>
    <t>Director, Network Engineering and Innovation</t>
  </si>
  <si>
    <t>BullsEye Telecom</t>
  </si>
  <si>
    <t>Schonfeld</t>
  </si>
  <si>
    <t>Alia</t>
  </si>
  <si>
    <t>Director, Commercial Insights &amp; Strategy</t>
  </si>
  <si>
    <t>Jafry</t>
  </si>
  <si>
    <t>Taconic Capital Advisors</t>
  </si>
  <si>
    <t>Eckhardt &amp; Company, P.C.</t>
  </si>
  <si>
    <t>Cabrera</t>
  </si>
  <si>
    <t>ACA Group</t>
  </si>
  <si>
    <t>SAFM, LLC</t>
  </si>
  <si>
    <t>Pablo</t>
  </si>
  <si>
    <t>The Star-Ledger</t>
  </si>
  <si>
    <t>American Printing</t>
  </si>
  <si>
    <t>WestRock Company</t>
  </si>
  <si>
    <t>JetTek, LLC</t>
  </si>
  <si>
    <t>1st Constitution Bank</t>
  </si>
  <si>
    <t>A. Derar</t>
  </si>
  <si>
    <t>Interim Chief Executive Officer</t>
  </si>
  <si>
    <t>Islim, PhD</t>
  </si>
  <si>
    <t>S.</t>
  </si>
  <si>
    <t>The Mainstay Foundation - UK</t>
  </si>
  <si>
    <t>FISD</t>
  </si>
  <si>
    <t>Private Client Advisor</t>
  </si>
  <si>
    <t>Destio</t>
  </si>
  <si>
    <t>Prometheum</t>
  </si>
  <si>
    <t>Gilchrist</t>
  </si>
  <si>
    <t>CKC Capital LLC</t>
  </si>
  <si>
    <t>Asma</t>
  </si>
  <si>
    <t>Binomial Coefficient Corporation</t>
  </si>
  <si>
    <t>First Eagle Investments</t>
  </si>
  <si>
    <t>Evocative Data Centers</t>
  </si>
  <si>
    <t>Elias</t>
  </si>
  <si>
    <t>Robert Graham Designs</t>
  </si>
  <si>
    <t>Wong</t>
  </si>
  <si>
    <t>Seaport Global Holdings LLC</t>
  </si>
  <si>
    <t>Ash</t>
  </si>
  <si>
    <t>Mentor</t>
  </si>
  <si>
    <t>Adil Hussain</t>
  </si>
  <si>
    <t>First Round Capital</t>
  </si>
  <si>
    <t>Veeam Software</t>
  </si>
  <si>
    <t>Charles</t>
  </si>
  <si>
    <t>Digital Realty</t>
  </si>
  <si>
    <t>Bed Bath &amp; Beyond</t>
  </si>
  <si>
    <t>Consulting</t>
  </si>
  <si>
    <t>Dropbox</t>
  </si>
  <si>
    <t>Trade Ideas LLC</t>
  </si>
  <si>
    <t>Chicago Learning Exchange</t>
  </si>
  <si>
    <t>K Health</t>
  </si>
  <si>
    <t>Attorney</t>
  </si>
  <si>
    <t>Law Offices of Abbas S. Sadiq, Esq.</t>
  </si>
  <si>
    <t>Adnan</t>
  </si>
  <si>
    <t>VP, Sr. Manager Research Analyst | Investment Strategy Group</t>
  </si>
  <si>
    <t>Sabih, CFA, CAIA</t>
  </si>
  <si>
    <t>Heights Research</t>
  </si>
  <si>
    <t>Currently Seeking New Opportunities and Looking for the New Adventure</t>
  </si>
  <si>
    <t>Social Security Administration</t>
  </si>
  <si>
    <t>Physician</t>
  </si>
  <si>
    <t>Ali, M.D.</t>
  </si>
  <si>
    <t>Associates in Physical Medicine and Rehabilitation</t>
  </si>
  <si>
    <t>NWI Management LP</t>
  </si>
  <si>
    <t>Orc Software</t>
  </si>
  <si>
    <t>Riviera Partners</t>
  </si>
  <si>
    <t>Marketing Science Partner</t>
  </si>
  <si>
    <t>Ladak</t>
  </si>
  <si>
    <t>Starbucks</t>
  </si>
  <si>
    <t>Finastra</t>
  </si>
  <si>
    <t>Venture Capital, Private Equity and Hedge Fund</t>
  </si>
  <si>
    <t>Miralis Construction Supply &amp; Services</t>
  </si>
  <si>
    <t>California Southern University</t>
  </si>
  <si>
    <t>Tor Brokerage LLC</t>
  </si>
  <si>
    <t>Wachtell, Lipton, Rosen &amp; Katz</t>
  </si>
  <si>
    <t>Alana</t>
  </si>
  <si>
    <t>R1 RCM</t>
  </si>
  <si>
    <t>Unqork</t>
  </si>
  <si>
    <t>Euler Hermes</t>
  </si>
  <si>
    <t>Financial Advisor</t>
  </si>
  <si>
    <t>Maurizi</t>
  </si>
  <si>
    <t>Northwestern Mutual</t>
  </si>
  <si>
    <t>Senior Finance Manager</t>
  </si>
  <si>
    <t>Bloomberg</t>
  </si>
  <si>
    <t>Autograph</t>
  </si>
  <si>
    <t>Amit</t>
  </si>
  <si>
    <t>Comar, LLC</t>
  </si>
  <si>
    <t>Xometry</t>
  </si>
  <si>
    <t>Akhter</t>
  </si>
  <si>
    <t>Principal Consultant - Director</t>
  </si>
  <si>
    <t>NaqTek, Inc</t>
  </si>
  <si>
    <t>LFG</t>
  </si>
  <si>
    <t>BIP.Monticello</t>
  </si>
  <si>
    <t>A</t>
  </si>
  <si>
    <t>Stealth-mode Startup</t>
  </si>
  <si>
    <t>Malik</t>
  </si>
  <si>
    <t>Financial Analyst</t>
  </si>
  <si>
    <t>EY</t>
  </si>
  <si>
    <t>RBC Capital Markets</t>
  </si>
  <si>
    <t>BNY Mellon</t>
  </si>
  <si>
    <t>Fireside Investments</t>
  </si>
  <si>
    <t>Sierra Global Management</t>
  </si>
  <si>
    <t>Statista</t>
  </si>
  <si>
    <t>PSPC RPS IAM ESAP UBCP</t>
  </si>
  <si>
    <t>AAPIA</t>
  </si>
  <si>
    <t>Lyxor Asset Management</t>
  </si>
  <si>
    <t>Twitter</t>
  </si>
  <si>
    <t>Neobell Ltd.</t>
  </si>
  <si>
    <t>Prolepsis Technologies</t>
  </si>
  <si>
    <t>Centerfin</t>
  </si>
  <si>
    <t>Investcorp</t>
  </si>
  <si>
    <t>Atif</t>
  </si>
  <si>
    <t>networkgray</t>
  </si>
  <si>
    <t>Qontigo</t>
  </si>
  <si>
    <t>U.S. Department of State</t>
  </si>
  <si>
    <t>Numerator</t>
  </si>
  <si>
    <t>LSEG</t>
  </si>
  <si>
    <t>Liu</t>
  </si>
  <si>
    <t>Arden Asset Management</t>
  </si>
  <si>
    <t>Asif</t>
  </si>
  <si>
    <t>SAH Capital Advisory</t>
  </si>
  <si>
    <t>BQ Capital Partners</t>
  </si>
  <si>
    <t>SYNAPS Dx</t>
  </si>
  <si>
    <t>Alkeon Capital Management</t>
  </si>
  <si>
    <t>Principal Consultant</t>
  </si>
  <si>
    <t>Durban Financial</t>
  </si>
  <si>
    <t>McKesson</t>
  </si>
  <si>
    <t>HSBC</t>
  </si>
  <si>
    <t>Sensor Tower</t>
  </si>
  <si>
    <t>Modern Citizen</t>
  </si>
  <si>
    <t>Goodwin</t>
  </si>
  <si>
    <t>Lincoln International</t>
  </si>
  <si>
    <t>Deutsche Bank</t>
  </si>
  <si>
    <t>Chang</t>
  </si>
  <si>
    <t>Amanda</t>
  </si>
  <si>
    <t>Strategy, Platforms &amp; Ecosystems</t>
  </si>
  <si>
    <t>Armston, MBA</t>
  </si>
  <si>
    <t>Verizon</t>
  </si>
  <si>
    <t>A Inc.</t>
  </si>
  <si>
    <t>Terumo Medical Corporation</t>
  </si>
  <si>
    <t>NYC Health + Hospitals</t>
  </si>
  <si>
    <t>Glenview Capital</t>
  </si>
  <si>
    <t>PicnicHealth</t>
  </si>
  <si>
    <t>Spring Inc.</t>
  </si>
  <si>
    <t>Stone and Birch Interiors</t>
  </si>
  <si>
    <t>Klara</t>
  </si>
  <si>
    <t>Entertainment 3Sixty</t>
  </si>
  <si>
    <t>AtlantiCare</t>
  </si>
  <si>
    <t>Annie C.</t>
  </si>
  <si>
    <t>Director of Investor Relations</t>
  </si>
  <si>
    <t>Lai, CFA</t>
  </si>
  <si>
    <t>Interactive network for continuing education</t>
  </si>
  <si>
    <t>Naquvi</t>
  </si>
  <si>
    <t>Warhaftig Associates, Inc.</t>
  </si>
  <si>
    <t>Jane Street</t>
  </si>
  <si>
    <t>University of Toronto</t>
  </si>
  <si>
    <t>Global Media Relations Director, Accenture Strategy &amp; Consulting</t>
  </si>
  <si>
    <t>Aizenberg</t>
  </si>
  <si>
    <t>Chambers Street Capital Management</t>
  </si>
  <si>
    <t>Absci</t>
  </si>
  <si>
    <t>Harbert Stoneview</t>
  </si>
  <si>
    <t>Al Hadi Learning Organization</t>
  </si>
  <si>
    <t>Smartsheet</t>
  </si>
  <si>
    <t>Captivate Talent</t>
  </si>
  <si>
    <t>Shore Dental Arts, PA</t>
  </si>
  <si>
    <t>Enterprise Implementation Consultant</t>
  </si>
  <si>
    <t>Rivera</t>
  </si>
  <si>
    <t>Stripe</t>
  </si>
  <si>
    <t>Hyder</t>
  </si>
  <si>
    <t>American Family Insurance</t>
  </si>
  <si>
    <t>Thrasio</t>
  </si>
  <si>
    <t>The Delray Beach House, LLC</t>
  </si>
  <si>
    <t>Aysha</t>
  </si>
  <si>
    <t>Cloud &amp; Digital Strategic Initiatives Driver</t>
  </si>
  <si>
    <t>Chishty</t>
  </si>
  <si>
    <t>Private Investor</t>
  </si>
  <si>
    <t>Marvin</t>
  </si>
  <si>
    <t>Regional Director</t>
  </si>
  <si>
    <t>Anam</t>
  </si>
  <si>
    <t>U.S. Oncology Marketing Lead, KEYTRUDA+LENVIMA (Merck/Eisai Collaboration)</t>
  </si>
  <si>
    <t>Iqbal, MBA</t>
  </si>
  <si>
    <t>UnitedHealth Group</t>
  </si>
  <si>
    <t>Gartner</t>
  </si>
  <si>
    <t>Indigenous Services Canada | Services aux Autochtones Canada</t>
  </si>
  <si>
    <t>Royal Caribbean Group</t>
  </si>
  <si>
    <t>Alice</t>
  </si>
  <si>
    <t>Global GTM Manager, Google Play Business Innovation &amp; Partnerships</t>
  </si>
  <si>
    <t>Google</t>
  </si>
  <si>
    <t>Prudential Financial</t>
  </si>
  <si>
    <t>Inner Serenity Life Coaching</t>
  </si>
  <si>
    <t>American Board of Internal Medicine</t>
  </si>
  <si>
    <t>Linear SolutionWorks, Inc</t>
  </si>
  <si>
    <t>Power Home Remodeling</t>
  </si>
  <si>
    <t>Managing Member</t>
  </si>
  <si>
    <t>Shamsi</t>
  </si>
  <si>
    <t>Nabata Enterprise LLC</t>
  </si>
  <si>
    <t>Product Consultant</t>
  </si>
  <si>
    <t>Pulis</t>
  </si>
  <si>
    <t>Stax - a global strategy consulting firm</t>
  </si>
  <si>
    <t>Global Fund Finance</t>
  </si>
  <si>
    <t>Blackstone</t>
  </si>
  <si>
    <t>Spectrum Chemical Mfg. Corp.</t>
  </si>
  <si>
    <t>PHX FINANCIAL, INC.</t>
  </si>
  <si>
    <t>BlueCrest Capital Management</t>
  </si>
  <si>
    <t>Sphera</t>
  </si>
  <si>
    <t>Software Engineering Institute | Carnegie Mellon University</t>
  </si>
  <si>
    <t>Husain MD</t>
  </si>
  <si>
    <t>Dominican Hospital Santa Cruz</t>
  </si>
  <si>
    <t>Tacton</t>
  </si>
  <si>
    <t>Arif</t>
  </si>
  <si>
    <t>WooStudy</t>
  </si>
  <si>
    <t>AbbVie</t>
  </si>
  <si>
    <t>Abeeha</t>
  </si>
  <si>
    <t>Qualtrics</t>
  </si>
  <si>
    <t>Hidden Valley Outdoors</t>
  </si>
  <si>
    <t>Head of Analysis, Strategic Projects</t>
  </si>
  <si>
    <t>Korchagin</t>
  </si>
  <si>
    <t>Allied Testing</t>
  </si>
  <si>
    <t>Doxim</t>
  </si>
  <si>
    <t>Enterprise Account Executive</t>
  </si>
  <si>
    <t>Parikh</t>
  </si>
  <si>
    <t>Dataiku</t>
  </si>
  <si>
    <t>DOLCE&amp;GABBANA S.r.l</t>
  </si>
  <si>
    <t>DocuSign</t>
  </si>
  <si>
    <t>JLL</t>
  </si>
  <si>
    <t>Overactive</t>
  </si>
  <si>
    <t>Chief Information Officer</t>
  </si>
  <si>
    <t>The Nigerian Stock Exchange (NSE)</t>
  </si>
  <si>
    <t>Bolton</t>
  </si>
  <si>
    <t>CloudQuant Alternative Data</t>
  </si>
  <si>
    <t>Flyer Financial Technologies</t>
  </si>
  <si>
    <t>Director Of Operations for North America</t>
  </si>
  <si>
    <t>CPIC</t>
  </si>
  <si>
    <t>Professional Freelancer</t>
  </si>
  <si>
    <t>MAC Therapy Services</t>
  </si>
  <si>
    <t>Tricomm Services Corporation</t>
  </si>
  <si>
    <t>Compliance Solutions Strategies (CSS)</t>
  </si>
  <si>
    <t>Brook Path Partners</t>
  </si>
  <si>
    <t>Andr</t>
  </si>
  <si>
    <t>Fintech B2B Marketing Community</t>
  </si>
  <si>
    <t>Generic Network Systems</t>
  </si>
  <si>
    <t>Thales</t>
  </si>
  <si>
    <t>Budge, Inc.</t>
  </si>
  <si>
    <t>Stone Harbor Investment Partners</t>
  </si>
  <si>
    <t>Wilson</t>
  </si>
  <si>
    <t>TDK-Lambda High power Division</t>
  </si>
  <si>
    <t>Futures Industry Association, Market Technology Division</t>
  </si>
  <si>
    <t>Allred Tax Advisors, PLLC</t>
  </si>
  <si>
    <t>InterNex Capital</t>
  </si>
  <si>
    <t>Kamdar</t>
  </si>
  <si>
    <t>Reading Partners</t>
  </si>
  <si>
    <t>SpeedRoute</t>
  </si>
  <si>
    <t>Forefront Communications Group Inc.</t>
  </si>
  <si>
    <t>Dhaliwal</t>
  </si>
  <si>
    <t>Associate Director</t>
  </si>
  <si>
    <t>Badrayani</t>
  </si>
  <si>
    <t>CalPERS</t>
  </si>
  <si>
    <t>Sustainable Capital Finance</t>
  </si>
  <si>
    <t>FHN Financial</t>
  </si>
  <si>
    <t>First Manhattan Co.</t>
  </si>
  <si>
    <t>Abbott</t>
  </si>
  <si>
    <t>Discerene Group LP</t>
  </si>
  <si>
    <t>Hill</t>
  </si>
  <si>
    <t>AAA Service Plumbing, Heating, and Electric</t>
  </si>
  <si>
    <t>Ammar</t>
  </si>
  <si>
    <t>Senior Director, Global Marketing</t>
  </si>
  <si>
    <t>Edwards Lifesciences</t>
  </si>
  <si>
    <t>Red Hat</t>
  </si>
  <si>
    <t>Datadog</t>
  </si>
  <si>
    <t>AMS</t>
  </si>
  <si>
    <t>JNS Squared Inc.</t>
  </si>
  <si>
    <t>JUNIOR</t>
  </si>
  <si>
    <t>ANON_Y</t>
  </si>
  <si>
    <t>ANON_W</t>
  </si>
  <si>
    <t>Hohmann</t>
  </si>
  <si>
    <t>Xignite</t>
  </si>
  <si>
    <t>Panmure Gordon</t>
  </si>
  <si>
    <t>AON</t>
  </si>
  <si>
    <t>Oasis &amp; Modex Insurance Risk Systems</t>
  </si>
  <si>
    <t>Nex Markets</t>
  </si>
  <si>
    <t>Endava</t>
  </si>
  <si>
    <t>Bieler</t>
  </si>
  <si>
    <t>Databricks</t>
  </si>
  <si>
    <t>IPUSHPULL</t>
  </si>
  <si>
    <t>Ally</t>
  </si>
  <si>
    <t>McRae</t>
  </si>
  <si>
    <t>Credit Suisse</t>
  </si>
  <si>
    <t>Alison</t>
  </si>
  <si>
    <t>NINTH WAVE</t>
  </si>
  <si>
    <t>Chairman</t>
  </si>
  <si>
    <t>Shanghai Jinde Asset Management Ltd</t>
  </si>
  <si>
    <t>ETFS Capital</t>
  </si>
  <si>
    <t>Martinez</t>
  </si>
  <si>
    <t>Moorgate Benchmarks</t>
  </si>
  <si>
    <t>Ashot</t>
  </si>
  <si>
    <t>Ordukanyan</t>
  </si>
  <si>
    <t>StoneX</t>
  </si>
  <si>
    <t>Bondliq</t>
  </si>
  <si>
    <t>UnaVista</t>
  </si>
  <si>
    <t>Intropic</t>
  </si>
  <si>
    <t>Scott Logic</t>
  </si>
  <si>
    <t>Cipher Capital</t>
  </si>
  <si>
    <t>Stifel Financial Corp.</t>
  </si>
  <si>
    <t>Krishnan</t>
  </si>
  <si>
    <t>Boston Consulting Group (BCG)</t>
  </si>
  <si>
    <t>The Bank Of New York Mellon</t>
  </si>
  <si>
    <t>Global Head of Portfolio Solutions and Electronic Sales</t>
  </si>
  <si>
    <t>Cantor Fitzgerald</t>
  </si>
  <si>
    <t>VP</t>
  </si>
  <si>
    <t>Index Market Making</t>
  </si>
  <si>
    <t>Bell</t>
  </si>
  <si>
    <t>Abhijeet</t>
  </si>
  <si>
    <t>AVP (Fidessa Lead)</t>
  </si>
  <si>
    <t>Parihar</t>
  </si>
  <si>
    <t>Daiwa Capital Markets</t>
  </si>
  <si>
    <t>Aarti</t>
  </si>
  <si>
    <t>Babu</t>
  </si>
  <si>
    <t>Fannie Mae</t>
  </si>
  <si>
    <t>First Derivatives</t>
  </si>
  <si>
    <t>First American Trust, FSB</t>
  </si>
  <si>
    <t>FXCM</t>
  </si>
  <si>
    <t>GQR Global Markets</t>
  </si>
  <si>
    <t>abhishek</t>
  </si>
  <si>
    <t>Analyst</t>
  </si>
  <si>
    <t>alosious</t>
  </si>
  <si>
    <t>Abuzer</t>
  </si>
  <si>
    <t>Shaikh</t>
  </si>
  <si>
    <t>Nelson</t>
  </si>
  <si>
    <t>Gupta</t>
  </si>
  <si>
    <t>PIMCO</t>
  </si>
  <si>
    <t>Head of Product Development</t>
  </si>
  <si>
    <t>Redburn</t>
  </si>
  <si>
    <t>Associate</t>
  </si>
  <si>
    <t>Amer</t>
  </si>
  <si>
    <t>Azhar</t>
  </si>
  <si>
    <t>Jump Trading LLC</t>
  </si>
  <si>
    <t>Bastian M.K.</t>
  </si>
  <si>
    <t>TBA</t>
  </si>
  <si>
    <t>Ohta</t>
  </si>
  <si>
    <t>Anil</t>
  </si>
  <si>
    <t>Quants Dev, FX</t>
  </si>
  <si>
    <t>Sharma, CFA</t>
  </si>
  <si>
    <t>Groomit for Pets, LLC</t>
  </si>
  <si>
    <t>Wellington Management</t>
  </si>
  <si>
    <t>Rath</t>
  </si>
  <si>
    <t>Worldpay</t>
  </si>
  <si>
    <t>CIO</t>
  </si>
  <si>
    <t>Osttra</t>
  </si>
  <si>
    <t>Gautam</t>
  </si>
  <si>
    <t>UST Global</t>
  </si>
  <si>
    <t>bp</t>
  </si>
  <si>
    <t>Lloyds Banking Group</t>
  </si>
  <si>
    <t>Alejandro</t>
  </si>
  <si>
    <t>Private Wealth Management</t>
  </si>
  <si>
    <t>Rojas</t>
  </si>
  <si>
    <t>Arora</t>
  </si>
  <si>
    <t>Standard Chartered Bank</t>
  </si>
  <si>
    <t>Global Institutional Clients Group</t>
  </si>
  <si>
    <t>Marbach</t>
  </si>
  <si>
    <t>Banerjee</t>
  </si>
  <si>
    <t>Executive</t>
  </si>
  <si>
    <t>Mcphun</t>
  </si>
  <si>
    <t>DiCaprio</t>
  </si>
  <si>
    <t>ABN AMRO Bank N.V.</t>
  </si>
  <si>
    <t>Nordea</t>
  </si>
  <si>
    <t>Ng</t>
  </si>
  <si>
    <t>Russell</t>
  </si>
  <si>
    <t>Jain</t>
  </si>
  <si>
    <t>Varma</t>
  </si>
  <si>
    <t>ADP</t>
  </si>
  <si>
    <t>Katz</t>
  </si>
  <si>
    <t>Anshuman</t>
  </si>
  <si>
    <t>CCAR Risk IA</t>
  </si>
  <si>
    <t>Mukherjee, FRM</t>
  </si>
  <si>
    <t>Cai</t>
  </si>
  <si>
    <t>Ashok</t>
  </si>
  <si>
    <t>Ennis</t>
  </si>
  <si>
    <t>VP, AML Compliance Risk Assessments</t>
  </si>
  <si>
    <t>Potes, CAMS, MBA</t>
  </si>
  <si>
    <t>Bajaj</t>
  </si>
  <si>
    <t>Mehta</t>
  </si>
  <si>
    <t>Aimee C.</t>
  </si>
  <si>
    <t>Financial Services Consultant, TPRM, Managed Services</t>
  </si>
  <si>
    <t>Reid</t>
  </si>
  <si>
    <t>Johnson</t>
  </si>
  <si>
    <t>AQR Capital Management</t>
  </si>
  <si>
    <t>Anita</t>
  </si>
  <si>
    <t>Edwards</t>
  </si>
  <si>
    <t>Ambroise</t>
  </si>
  <si>
    <t>Zhu</t>
  </si>
  <si>
    <t>Fischer</t>
  </si>
  <si>
    <t>Ajay</t>
  </si>
  <si>
    <t>Sinfield</t>
  </si>
  <si>
    <t>Centrica Trading</t>
  </si>
  <si>
    <t>Mccullough</t>
  </si>
  <si>
    <t>Quantitative Developer</t>
  </si>
  <si>
    <t>Edgehog Trading</t>
  </si>
  <si>
    <t>Akira</t>
  </si>
  <si>
    <t>Senior Director, Corporate Portfolio Management</t>
  </si>
  <si>
    <t>Yamaguchi</t>
  </si>
  <si>
    <t>MFS Investment Management</t>
  </si>
  <si>
    <t>PanAgora Asset Management</t>
  </si>
  <si>
    <t>CBOE Digital (FKA ErisX)</t>
  </si>
  <si>
    <t>Costa</t>
  </si>
  <si>
    <t>Marex</t>
  </si>
  <si>
    <t>Edward Jones &amp; Co.</t>
  </si>
  <si>
    <t>Versana</t>
  </si>
  <si>
    <t>Point72 Asset Management</t>
  </si>
  <si>
    <t>Cboe Global Markets</t>
  </si>
  <si>
    <t>Investec</t>
  </si>
  <si>
    <t>Mudit Venture Partners</t>
  </si>
  <si>
    <t>LiquidityBook</t>
  </si>
  <si>
    <t>VCT Technologies, LLC</t>
  </si>
  <si>
    <t>Head of Trading</t>
  </si>
  <si>
    <t>Mueller</t>
  </si>
  <si>
    <t>Agarwal</t>
  </si>
  <si>
    <t>Close Brothers</t>
  </si>
  <si>
    <t>Mendez</t>
  </si>
  <si>
    <t>Allyson</t>
  </si>
  <si>
    <t>VP, Fixed Income Technology</t>
  </si>
  <si>
    <t>Vorob</t>
  </si>
  <si>
    <t>Head of Equities Regulatory Reporting Technology - Director</t>
  </si>
  <si>
    <t>cohen</t>
  </si>
  <si>
    <t>Babatunde</t>
  </si>
  <si>
    <t>Technology Risk Officer - Prime Services</t>
  </si>
  <si>
    <t>Olapade-Olaopa</t>
  </si>
  <si>
    <t>Barry</t>
  </si>
  <si>
    <t>Abhinav</t>
  </si>
  <si>
    <t>aXess (Open Banking) Platform Lead Architect and Engineer</t>
  </si>
  <si>
    <t>AVP Product Control</t>
  </si>
  <si>
    <t>Sarawagi</t>
  </si>
  <si>
    <t>Valantic</t>
  </si>
  <si>
    <t>Nomura</t>
  </si>
  <si>
    <t>Axe Trading</t>
  </si>
  <si>
    <t>Director, Loans &amp; ETF Product, Product &amp; Client Experience</t>
  </si>
  <si>
    <t>Hastings Direct</t>
  </si>
  <si>
    <t>Ashish</t>
  </si>
  <si>
    <t>Developer</t>
  </si>
  <si>
    <t>Aggarwal</t>
  </si>
  <si>
    <t>XY Capital</t>
  </si>
  <si>
    <t>VP Digital Products</t>
  </si>
  <si>
    <t>Nanavati</t>
  </si>
  <si>
    <t>Keane</t>
  </si>
  <si>
    <t>Walsh</t>
  </si>
  <si>
    <t>Griggs</t>
  </si>
  <si>
    <t>Aarron</t>
  </si>
  <si>
    <t>Cloud and Advanced Technologies</t>
  </si>
  <si>
    <t>Gull</t>
  </si>
  <si>
    <t>Yu</t>
  </si>
  <si>
    <t>Aurelius Capital Management, LP</t>
  </si>
  <si>
    <t>Arxis Capital Group LLC</t>
  </si>
  <si>
    <t>Adoptech</t>
  </si>
  <si>
    <t>Qantex Capital Markets</t>
  </si>
  <si>
    <t>Glue42</t>
  </si>
  <si>
    <t>AIG</t>
  </si>
  <si>
    <t>Zenithar</t>
  </si>
  <si>
    <t>Crux Informatics</t>
  </si>
  <si>
    <t>Walters</t>
  </si>
  <si>
    <t>Tick42</t>
  </si>
  <si>
    <t>Jefferies</t>
  </si>
  <si>
    <t>0207 029 8000</t>
  </si>
  <si>
    <t>ODDO - BHF</t>
  </si>
  <si>
    <t>OPTIONS-IT</t>
  </si>
  <si>
    <t>Thiagarajan</t>
  </si>
  <si>
    <t>Sigma Financial Corporation</t>
  </si>
  <si>
    <t>Heaton</t>
  </si>
  <si>
    <t>INTERACTIVE_INVESTORS</t>
  </si>
  <si>
    <t>BMLL</t>
  </si>
  <si>
    <t>Parker</t>
  </si>
  <si>
    <t>King</t>
  </si>
  <si>
    <t>Obrien</t>
  </si>
  <si>
    <t>Becker</t>
  </si>
  <si>
    <t>MD Commodity Index and Agricultural Trading Global Banking and Markets</t>
  </si>
  <si>
    <t>Priya</t>
  </si>
  <si>
    <t>Deep FinTech</t>
  </si>
  <si>
    <t>big xyt</t>
  </si>
  <si>
    <t>Aurelio</t>
  </si>
  <si>
    <t>ESM</t>
  </si>
  <si>
    <t>DeSimone</t>
  </si>
  <si>
    <t>Director Edge Services</t>
  </si>
  <si>
    <t>Equinix</t>
  </si>
  <si>
    <t>Harrison</t>
  </si>
  <si>
    <t>FS Investments</t>
  </si>
  <si>
    <t>Anders</t>
  </si>
  <si>
    <t>CapitalMarkets.Technology</t>
  </si>
  <si>
    <t>Bennett</t>
  </si>
  <si>
    <t>Rapid Addition Limited</t>
  </si>
  <si>
    <t>Assistant</t>
  </si>
  <si>
    <t>Arnab</t>
  </si>
  <si>
    <t>Lau</t>
  </si>
  <si>
    <t>O'Connor</t>
  </si>
  <si>
    <t>Bridgewater Associates</t>
  </si>
  <si>
    <t>Portfolio Valuation</t>
  </si>
  <si>
    <t>Hall</t>
  </si>
  <si>
    <t>CIBC</t>
  </si>
  <si>
    <t>Amish</t>
  </si>
  <si>
    <t>Global Futures</t>
  </si>
  <si>
    <t>Meyer</t>
  </si>
  <si>
    <t>StarCare Med Inc.</t>
  </si>
  <si>
    <t>Murphy</t>
  </si>
  <si>
    <t>Foster</t>
  </si>
  <si>
    <t>Arun</t>
  </si>
  <si>
    <t>CitiConnect For Securities</t>
  </si>
  <si>
    <t>Sundar</t>
  </si>
  <si>
    <t>Andreas</t>
  </si>
  <si>
    <t>Project Mgmt Securities Processing</t>
  </si>
  <si>
    <t>Plesser</t>
  </si>
  <si>
    <t>Annapurna Executive</t>
  </si>
  <si>
    <t>Franklin Templeton</t>
  </si>
  <si>
    <t>Global Trading</t>
  </si>
  <si>
    <t>Anubhav</t>
  </si>
  <si>
    <t>FIX Client On Boarding Specialist - Equities Technology</t>
  </si>
  <si>
    <t>Atrish</t>
  </si>
  <si>
    <t>Graham Capital Management</t>
  </si>
  <si>
    <t>Operations Analyst</t>
  </si>
  <si>
    <t>Jitney Trade</t>
  </si>
  <si>
    <t>Web3 Roundup</t>
  </si>
  <si>
    <t>Weiss</t>
  </si>
  <si>
    <t>Mitsubishi UFJ Securities</t>
  </si>
  <si>
    <t>CaaS Capital Management</t>
  </si>
  <si>
    <t>Arnold</t>
  </si>
  <si>
    <t>Oppenheimer</t>
  </si>
  <si>
    <t>Quant</t>
  </si>
  <si>
    <t>Fixed Income</t>
  </si>
  <si>
    <t>Donovan</t>
  </si>
  <si>
    <t>Putnam Investments</t>
  </si>
  <si>
    <t>Charles Schwab and Co. Inc.</t>
  </si>
  <si>
    <t>Tudor Investment</t>
  </si>
  <si>
    <t>Wedbush Securities</t>
  </si>
  <si>
    <t>Wolverine Trading</t>
  </si>
  <si>
    <t>ApexCapital Distributors</t>
  </si>
  <si>
    <t>Bank of New Zealand</t>
  </si>
  <si>
    <t>Ari</t>
  </si>
  <si>
    <t>CIO, Managing Partner</t>
  </si>
  <si>
    <t>BlockTower Capital</t>
  </si>
  <si>
    <t>BROOKVILLE CAPITAL LIMITED</t>
  </si>
  <si>
    <t>CF Global Trading</t>
  </si>
  <si>
    <t>Clear Markets</t>
  </si>
  <si>
    <t>Erste Group</t>
  </si>
  <si>
    <t>Fox Davis Capital</t>
  </si>
  <si>
    <t>Global Processing Services</t>
  </si>
  <si>
    <t>Abhijit</t>
  </si>
  <si>
    <t>Millennium Management</t>
  </si>
  <si>
    <t>Zakharov</t>
  </si>
  <si>
    <t>National Settlement Depository</t>
  </si>
  <si>
    <t>Neuberger Berman</t>
  </si>
  <si>
    <t>RFR CAPITAL LLC</t>
  </si>
  <si>
    <t>SIX</t>
  </si>
  <si>
    <t>Sova Capital</t>
  </si>
  <si>
    <t>Andrea</t>
  </si>
  <si>
    <t>Ansgar</t>
  </si>
  <si>
    <t>Senior Manager Risk in Change</t>
  </si>
  <si>
    <t>Bruell</t>
  </si>
  <si>
    <t>Westpac</t>
  </si>
  <si>
    <t>Kallidus</t>
  </si>
  <si>
    <t>Lukka</t>
  </si>
  <si>
    <t>Equiduct</t>
  </si>
  <si>
    <t>Javed</t>
  </si>
  <si>
    <t>VP, Trading Technology</t>
  </si>
  <si>
    <t>Evteev</t>
  </si>
  <si>
    <t>Aki</t>
  </si>
  <si>
    <t>Global Head of Tax Operations Technology</t>
  </si>
  <si>
    <t>Tuccu</t>
  </si>
  <si>
    <t>Cox</t>
  </si>
  <si>
    <t>ANZ</t>
  </si>
  <si>
    <t>Senior Quantitative Developer Algorithmic Trading Technology</t>
  </si>
  <si>
    <t>Castle</t>
  </si>
  <si>
    <t>Fuller</t>
  </si>
  <si>
    <t>Program Manager</t>
  </si>
  <si>
    <t>Abdullah</t>
  </si>
  <si>
    <t>Alexandros</t>
  </si>
  <si>
    <t>Kourt</t>
  </si>
  <si>
    <t>Aaron (Ari)</t>
  </si>
  <si>
    <t>VP, FX Systematic Market Making, Engineering Manager, FIX API Client Integrations and Connectivity</t>
  </si>
  <si>
    <t>Engel</t>
  </si>
  <si>
    <t>TP ICAP</t>
  </si>
  <si>
    <t>Insight Investment</t>
  </si>
  <si>
    <t>Sales Manager</t>
  </si>
  <si>
    <t>Gould</t>
  </si>
  <si>
    <t>Miro</t>
  </si>
  <si>
    <t>BOSONIC</t>
  </si>
  <si>
    <t>VP - Equity Trading Developer</t>
  </si>
  <si>
    <t>Weigand</t>
  </si>
  <si>
    <t>Jennings</t>
  </si>
  <si>
    <t>VP Sales</t>
  </si>
  <si>
    <t>Toronto Stock Exchange (TMX)</t>
  </si>
  <si>
    <t>Ai-Ping</t>
  </si>
  <si>
    <t>Global Head of Technology Risk Governance</t>
  </si>
  <si>
    <t>J O Hambro Capital Management</t>
  </si>
  <si>
    <t>J. Wood Capital Advisors LLC</t>
  </si>
  <si>
    <t>Kotak Mahindra Bank</t>
  </si>
  <si>
    <t>Maybank</t>
  </si>
  <si>
    <t>Nephila Capital</t>
  </si>
  <si>
    <t>Pearl River Capital, LLC</t>
  </si>
  <si>
    <t>Recognise Bank</t>
  </si>
  <si>
    <t>Saxo Bank</t>
  </si>
  <si>
    <t>Ankush</t>
  </si>
  <si>
    <t>Head of Technology Operations</t>
  </si>
  <si>
    <t>Rai</t>
  </si>
  <si>
    <t>NESS Digital Engineering</t>
  </si>
  <si>
    <t>Abrams Capital</t>
  </si>
  <si>
    <t>Akikur</t>
  </si>
  <si>
    <t>Algorithmic Trading Risk Manager</t>
  </si>
  <si>
    <t>MW Partners Limited</t>
  </si>
  <si>
    <t>Ahmad</t>
  </si>
  <si>
    <t>Delivery Manager</t>
  </si>
  <si>
    <t>Amol</t>
  </si>
  <si>
    <t>Karekar</t>
  </si>
  <si>
    <t>Head, Volatility Trading Stocks and ETFs</t>
  </si>
  <si>
    <t>Executive Director; Electronic Trading/Automated Market Making</t>
  </si>
  <si>
    <t>McLeod</t>
  </si>
  <si>
    <t>Kaplan</t>
  </si>
  <si>
    <t>Karpov</t>
  </si>
  <si>
    <t>Anurag</t>
  </si>
  <si>
    <t>Alasdair</t>
  </si>
  <si>
    <t>Song</t>
  </si>
  <si>
    <t>Dun &amp; Bradstreet</t>
  </si>
  <si>
    <t>Capgemini</t>
  </si>
  <si>
    <t>Lionbridge</t>
  </si>
  <si>
    <t>T. Rowe Price</t>
  </si>
  <si>
    <t>Instinet Incorporated</t>
  </si>
  <si>
    <t>Akhil</t>
  </si>
  <si>
    <t>Mathur</t>
  </si>
  <si>
    <t>Campanella</t>
  </si>
  <si>
    <t>Oliver Wyman</t>
  </si>
  <si>
    <t>Director, Pershing Securities Canada Ltd.</t>
  </si>
  <si>
    <t>(212) 815-3884</t>
  </si>
  <si>
    <t>Gandolfo</t>
  </si>
  <si>
    <t>Curtis</t>
  </si>
  <si>
    <t>SVP Global BAnking &amp; Markets Technology Third Party Management</t>
  </si>
  <si>
    <t>Rice</t>
  </si>
  <si>
    <t>(212) 647-2314</t>
  </si>
  <si>
    <t>Fifth Third Bank</t>
  </si>
  <si>
    <t>Reis</t>
  </si>
  <si>
    <t>KeyCorp</t>
  </si>
  <si>
    <t>April</t>
  </si>
  <si>
    <t>Executive Director | Business Analyst | Technical Product Manager</t>
  </si>
  <si>
    <t>Head Of Information Technology</t>
  </si>
  <si>
    <t>[Y]OUR PARTNERS</t>
  </si>
  <si>
    <t>3E</t>
  </si>
  <si>
    <t>Julius Baer</t>
  </si>
  <si>
    <t>4XXI</t>
  </si>
  <si>
    <t>50 ALL-STARS</t>
  </si>
  <si>
    <t>5th Line Capital</t>
  </si>
  <si>
    <t>Chief Marketing Officer</t>
  </si>
  <si>
    <t>7L International</t>
  </si>
  <si>
    <t>9-Figure Marketing</t>
  </si>
  <si>
    <t>Acropolium</t>
  </si>
  <si>
    <t>Aubrey Mhae</t>
  </si>
  <si>
    <t>Lead Generation Specialist</t>
  </si>
  <si>
    <t>Acerado</t>
  </si>
  <si>
    <t>Adafine</t>
  </si>
  <si>
    <t>Aditya Birla Finance Limited</t>
  </si>
  <si>
    <t>ADIWEB TECH</t>
  </si>
  <si>
    <t>AdMedia Technologies Pvt Ltd</t>
  </si>
  <si>
    <t>Advanced Algorithmic Trading Systems LLC</t>
  </si>
  <si>
    <t>agileKRC</t>
  </si>
  <si>
    <t>Aimcast</t>
  </si>
  <si>
    <t>AIMedge</t>
  </si>
  <si>
    <t>AIRBPO</t>
  </si>
  <si>
    <t>Ajencia</t>
  </si>
  <si>
    <t>Al Hilal Bank</t>
  </si>
  <si>
    <t>Alanda Capital Management Limited</t>
  </si>
  <si>
    <t>Alexander Chapman</t>
  </si>
  <si>
    <t>Algorithmic Traders Association</t>
  </si>
  <si>
    <t>Alliance Study Solutions</t>
  </si>
  <si>
    <t>Allied Market Research</t>
  </si>
  <si>
    <t>Akash</t>
  </si>
  <si>
    <t>Search Engine Optimization Executive</t>
  </si>
  <si>
    <t>Vidhate</t>
  </si>
  <si>
    <t>Young</t>
  </si>
  <si>
    <t>AlphaLab Capital Group</t>
  </si>
  <si>
    <t>AMC Aerospace Technologies</t>
  </si>
  <si>
    <t>Student</t>
  </si>
  <si>
    <t>American International University-Bangladesh</t>
  </si>
  <si>
    <t>American Residential Services</t>
  </si>
  <si>
    <t>Amplexd Therapeutics</t>
  </si>
  <si>
    <t>ANB Legal</t>
  </si>
  <si>
    <t>ANBIMA</t>
  </si>
  <si>
    <t>Ansatz Capital</t>
  </si>
  <si>
    <t>AP Outsourcing Group</t>
  </si>
  <si>
    <t>Amelia J.</t>
  </si>
  <si>
    <t>Marketing Specialist</t>
  </si>
  <si>
    <t>Apex Leads inc</t>
  </si>
  <si>
    <t>Appspring</t>
  </si>
  <si>
    <t>Aqua Securities LP</t>
  </si>
  <si>
    <t>Founder | CTO</t>
  </si>
  <si>
    <t>Flatt</t>
  </si>
  <si>
    <t>Archax</t>
  </si>
  <si>
    <t>Green</t>
  </si>
  <si>
    <t>ARIA Commodities</t>
  </si>
  <si>
    <t>Armorup Consulting</t>
  </si>
  <si>
    <t>Article-Writing.co</t>
  </si>
  <si>
    <t>Audiience</t>
  </si>
  <si>
    <t>DBS Bank</t>
  </si>
  <si>
    <t>Amar</t>
  </si>
  <si>
    <t>Head of Data &amp; Technology</t>
  </si>
  <si>
    <t>Poddatooru</t>
  </si>
  <si>
    <t>Australian Ethical Investment</t>
  </si>
  <si>
    <t>Aventus</t>
  </si>
  <si>
    <t>AXS Investments</t>
  </si>
  <si>
    <t>Balanz Capital</t>
  </si>
  <si>
    <t>BankBazaar</t>
  </si>
  <si>
    <t>BankTech Ventures, LP</t>
  </si>
  <si>
    <t>Barigui Asset Management</t>
  </si>
  <si>
    <t>BC Partners</t>
  </si>
  <si>
    <t>Beacon Trust</t>
  </si>
  <si>
    <t>Hossain</t>
  </si>
  <si>
    <t>Behance</t>
  </si>
  <si>
    <t>Bell Copywriting, Inc.</t>
  </si>
  <si>
    <t>Bentley University</t>
  </si>
  <si>
    <t>Chief Administrative Officer</t>
  </si>
  <si>
    <t>BetaNXT</t>
  </si>
  <si>
    <t>betstamp</t>
  </si>
  <si>
    <t>BIGCHEFS</t>
  </si>
  <si>
    <t>Bilby Tolley &amp; Company Ltd</t>
  </si>
  <si>
    <t>Binariks Inc.</t>
  </si>
  <si>
    <t>Blue Diamond Steel Casting LLC</t>
  </si>
  <si>
    <t>BNF Bank p.l.c.</t>
  </si>
  <si>
    <t>BOTS</t>
  </si>
  <si>
    <t>brain in spa</t>
  </si>
  <si>
    <t>Brandex Financial</t>
  </si>
  <si>
    <t>Brenten Digital</t>
  </si>
  <si>
    <t>BRI Danareksa Sekuritas</t>
  </si>
  <si>
    <t>Brite Advisors USA, Inc.</t>
  </si>
  <si>
    <t>Budding Technologies, Inc</t>
  </si>
  <si>
    <t>Built To Evolve</t>
  </si>
  <si>
    <t>Burst Digital</t>
  </si>
  <si>
    <t>Bydrec, Inc.</t>
  </si>
  <si>
    <t>Raghav</t>
  </si>
  <si>
    <t>Bansal</t>
  </si>
  <si>
    <t>Byte Brackets</t>
  </si>
  <si>
    <t>Caeicola Capital</t>
  </si>
  <si>
    <t>CalcGuard Technologies</t>
  </si>
  <si>
    <t>Campeya India Pvt. Ltd.</t>
  </si>
  <si>
    <t>CAP Digisoft Solutions Inc.</t>
  </si>
  <si>
    <t>Head of Data  Technology ( Chief Data Officer)</t>
  </si>
  <si>
    <t>Troubnikoff  Head of Data Technology  CTO</t>
  </si>
  <si>
    <t>Capital Fund Management (CFM)</t>
  </si>
  <si>
    <t>Capsley</t>
  </si>
  <si>
    <t>Cardknox</t>
  </si>
  <si>
    <t>Head Of Technology</t>
  </si>
  <si>
    <t>Caspian</t>
  </si>
  <si>
    <t>CB Inc.</t>
  </si>
  <si>
    <t>CBX Marketing Solutions</t>
  </si>
  <si>
    <t>CCJK Technologies</t>
  </si>
  <si>
    <t>CDS Global, Inc.</t>
  </si>
  <si>
    <t>Ashley</t>
  </si>
  <si>
    <t>Financial Director</t>
  </si>
  <si>
    <t>Shanquila</t>
  </si>
  <si>
    <t>CEDEFI ANGELS INC</t>
  </si>
  <si>
    <t>Abraham</t>
  </si>
  <si>
    <t>Celebrity Cruises, Inc.</t>
  </si>
  <si>
    <t>Cenkos Securities plc</t>
  </si>
  <si>
    <t>President &amp; CEO</t>
  </si>
  <si>
    <t>CESSON</t>
  </si>
  <si>
    <t>Champions Tae Kwon Do</t>
  </si>
  <si>
    <t>Citeline, formerly Pharma Intelligence</t>
  </si>
  <si>
    <t>Abhishek</t>
  </si>
  <si>
    <t>Head Of Service Operations</t>
  </si>
  <si>
    <t>Basak</t>
  </si>
  <si>
    <t>Clerk-Tech</t>
  </si>
  <si>
    <t>CLOUDGATE</t>
  </si>
  <si>
    <t>CLSA</t>
  </si>
  <si>
    <t>Fund Manager</t>
  </si>
  <si>
    <t>CMIAlpha</t>
  </si>
  <si>
    <t>CoDev</t>
  </si>
  <si>
    <t>Cognitive Crypto</t>
  </si>
  <si>
    <t>OSL</t>
  </si>
  <si>
    <t>Adi</t>
  </si>
  <si>
    <t>Client Partner</t>
  </si>
  <si>
    <t>Sadhotra</t>
  </si>
  <si>
    <t>Iress</t>
  </si>
  <si>
    <t>Cohere Cyber Secure</t>
  </si>
  <si>
    <t>Abhay</t>
  </si>
  <si>
    <t>Colexion</t>
  </si>
  <si>
    <t>ComicConnect/Metropolis Comics</t>
  </si>
  <si>
    <t>Compello Partners</t>
  </si>
  <si>
    <t>Concise Recruiting</t>
  </si>
  <si>
    <t>ConneXio Cloud</t>
  </si>
  <si>
    <t>Conning</t>
  </si>
  <si>
    <t>Contigo Capital</t>
  </si>
  <si>
    <t>Control of Your Sensitive Data</t>
  </si>
  <si>
    <t>Amaira</t>
  </si>
  <si>
    <t>Mobile Application Developer</t>
  </si>
  <si>
    <t>Corb software Pvt Ltd.</t>
  </si>
  <si>
    <t>Astrid</t>
  </si>
  <si>
    <t>Holistic Performance Psychologist and Breath Specialist</t>
  </si>
  <si>
    <t>Merkt</t>
  </si>
  <si>
    <t>County of San Diego</t>
  </si>
  <si>
    <t>CreateTheWeb</t>
  </si>
  <si>
    <t>Creative Information Technology, Inc.</t>
  </si>
  <si>
    <t>Credible Digital Security Private Limited</t>
  </si>
  <si>
    <t>CRM</t>
  </si>
  <si>
    <t>Andrii</t>
  </si>
  <si>
    <t>Business Development Partner</t>
  </si>
  <si>
    <t>Crunch</t>
  </si>
  <si>
    <t>Ntertilis</t>
  </si>
  <si>
    <t>CRYPTO EXPO GREECE</t>
  </si>
  <si>
    <t>Crypto.com</t>
  </si>
  <si>
    <t>C-Suite IMPACT</t>
  </si>
  <si>
    <t>Cubyn</t>
  </si>
  <si>
    <t>CXDojo, Inc</t>
  </si>
  <si>
    <t>Daanam LLC</t>
  </si>
  <si>
    <t>DANA Brain Vital</t>
  </si>
  <si>
    <t>Ayman</t>
  </si>
  <si>
    <t>Dare</t>
  </si>
  <si>
    <t>Darvideo Animation Studio</t>
  </si>
  <si>
    <t>Artem</t>
  </si>
  <si>
    <t>Shum</t>
  </si>
  <si>
    <t>Dash Financial Technologies</t>
  </si>
  <si>
    <t>DataPillar</t>
  </si>
  <si>
    <t>Dealflow Solutions Ltd.</t>
  </si>
  <si>
    <t>Abhimanyu</t>
  </si>
  <si>
    <t>Client Success Manager</t>
  </si>
  <si>
    <t>Ambekar</t>
  </si>
  <si>
    <t>Deck 7</t>
  </si>
  <si>
    <t>Delimp Technology</t>
  </si>
  <si>
    <t>DGF - Digital Growth Formula</t>
  </si>
  <si>
    <t>Digital</t>
  </si>
  <si>
    <t>Digital Asset</t>
  </si>
  <si>
    <t>Digital IFIC Pvt Ltd</t>
  </si>
  <si>
    <t>Digital Monetary Fund</t>
  </si>
  <si>
    <t>DMarkecy</t>
  </si>
  <si>
    <t>Aashna</t>
  </si>
  <si>
    <t>Investment Professional, Dorilton Ventures</t>
  </si>
  <si>
    <t>Dorilton</t>
  </si>
  <si>
    <t>Double Your Doors</t>
  </si>
  <si>
    <t>DXC Technology</t>
  </si>
  <si>
    <t>Eagles Consultants</t>
  </si>
  <si>
    <t>EDU</t>
  </si>
  <si>
    <t>Efficient Fitness</t>
  </si>
  <si>
    <t>Choudhary</t>
  </si>
  <si>
    <t>Ghosh</t>
  </si>
  <si>
    <t>Mallik</t>
  </si>
  <si>
    <t>iKas International</t>
  </si>
  <si>
    <t>JIANG CHENG TRADE CO LIMITED</t>
  </si>
  <si>
    <t>Niederhoffer</t>
  </si>
  <si>
    <t>Bhandari</t>
  </si>
  <si>
    <t>Adithya</t>
  </si>
  <si>
    <t>Kota</t>
  </si>
  <si>
    <t>E*TRADE</t>
  </si>
  <si>
    <t>Adrian</t>
  </si>
  <si>
    <t>test</t>
  </si>
  <si>
    <t>Blumberg</t>
  </si>
  <si>
    <t>Managing Director &amp; CEO</t>
  </si>
  <si>
    <t>OneMarketData</t>
  </si>
  <si>
    <t>Bradley</t>
  </si>
  <si>
    <t>Barnett</t>
  </si>
  <si>
    <t>Moore Capital</t>
  </si>
  <si>
    <t>Microsoft</t>
  </si>
  <si>
    <t>Murray</t>
  </si>
  <si>
    <t>Lab49</t>
  </si>
  <si>
    <t>Barbara</t>
  </si>
  <si>
    <t>Antonio</t>
  </si>
  <si>
    <t>General Director</t>
  </si>
  <si>
    <t>Espindola</t>
  </si>
  <si>
    <t>Alfredo</t>
  </si>
  <si>
    <t>Alfonso</t>
  </si>
  <si>
    <t>Production support</t>
  </si>
  <si>
    <t>Ren Anaya Wolf</t>
  </si>
  <si>
    <t>Banchile</t>
  </si>
  <si>
    <t>Brazil Compliance &amp; Operational Risk Manager</t>
  </si>
  <si>
    <t>Hansen</t>
  </si>
  <si>
    <t>VP Futures Operations</t>
  </si>
  <si>
    <t>Jacknow</t>
  </si>
  <si>
    <t>AVP E-Conn</t>
  </si>
  <si>
    <t>Client Delivery Manager</t>
  </si>
  <si>
    <t>Genesis Global</t>
  </si>
  <si>
    <t>Aleksandr</t>
  </si>
  <si>
    <t>Global Head of QA Execution OMS / EMS</t>
  </si>
  <si>
    <t>Tsvayberg</t>
  </si>
  <si>
    <t>Arlene</t>
  </si>
  <si>
    <t>QA Analyst</t>
  </si>
  <si>
    <t>Yates</t>
  </si>
  <si>
    <t>Ashwin</t>
  </si>
  <si>
    <t>x</t>
  </si>
  <si>
    <t>Abe</t>
  </si>
  <si>
    <t>Tradeplant</t>
  </si>
  <si>
    <t>Hadad</t>
  </si>
  <si>
    <t>Kshirsagar</t>
  </si>
  <si>
    <t>Network Engineer</t>
  </si>
  <si>
    <t>Atsushi</t>
  </si>
  <si>
    <t>Senior Engineer</t>
  </si>
  <si>
    <t>Miyahara</t>
  </si>
  <si>
    <t>Support</t>
  </si>
  <si>
    <t>Anand</t>
  </si>
  <si>
    <t>Director ETF trading</t>
  </si>
  <si>
    <t>Delivery Manager Specialist</t>
  </si>
  <si>
    <t>Usajewicz</t>
  </si>
  <si>
    <t>Senior Manager - Market Data Vendor Management</t>
  </si>
  <si>
    <t>Yamin</t>
  </si>
  <si>
    <t>Yeung</t>
  </si>
  <si>
    <t>EVP &amp; CIO</t>
  </si>
  <si>
    <t>Jappy</t>
  </si>
  <si>
    <t>Risk Manager</t>
  </si>
  <si>
    <t>Amzad</t>
  </si>
  <si>
    <t>Mahmood</t>
  </si>
  <si>
    <t>Equities Global CTO</t>
  </si>
  <si>
    <t>Mirante</t>
  </si>
  <si>
    <t>n/a</t>
  </si>
  <si>
    <t>Kark</t>
  </si>
  <si>
    <t>KHALFAN</t>
  </si>
  <si>
    <t>Director - ETF Sales/Trading</t>
  </si>
  <si>
    <t>Co-Head NA Portfolio Sales &amp; Trading</t>
  </si>
  <si>
    <t>Cowen Inc.</t>
  </si>
  <si>
    <t>Dolan</t>
  </si>
  <si>
    <t>Faulkner</t>
  </si>
  <si>
    <t>Guzman</t>
  </si>
  <si>
    <t>Hsu</t>
  </si>
  <si>
    <t>Primiano</t>
  </si>
  <si>
    <t>Schumacher</t>
  </si>
  <si>
    <t>Mr</t>
  </si>
  <si>
    <t>Gonzalez</t>
  </si>
  <si>
    <t>VP Americas Regulatory Reporting</t>
  </si>
  <si>
    <t>Dillon</t>
  </si>
  <si>
    <t>Luis</t>
  </si>
  <si>
    <t>Accounts</t>
  </si>
  <si>
    <t>Payable</t>
  </si>
  <si>
    <t>Director - Futures &amp; Options Advisor</t>
  </si>
  <si>
    <t>Rialto Markets</t>
  </si>
  <si>
    <t>Sotgiu</t>
  </si>
  <si>
    <t>Director, Global Exchange Services</t>
  </si>
  <si>
    <t>Rubino</t>
  </si>
  <si>
    <t>Evercore</t>
  </si>
  <si>
    <t>Manning</t>
  </si>
  <si>
    <t>Guggenheim</t>
  </si>
  <si>
    <t>Senior Trader</t>
  </si>
  <si>
    <t>Min</t>
  </si>
  <si>
    <t>Bertulfo</t>
  </si>
  <si>
    <t>Briggs</t>
  </si>
  <si>
    <t>Carlo</t>
  </si>
  <si>
    <t>Ops</t>
  </si>
  <si>
    <t>Goodman</t>
  </si>
  <si>
    <t>Head of Connectivity</t>
  </si>
  <si>
    <t>MCCAFFREY</t>
  </si>
  <si>
    <t>Andrey</t>
  </si>
  <si>
    <t>Iospa</t>
  </si>
  <si>
    <t>Akber</t>
  </si>
  <si>
    <t>AVP</t>
  </si>
  <si>
    <t>Joy</t>
  </si>
  <si>
    <t>Client</t>
  </si>
  <si>
    <t>KBW</t>
  </si>
  <si>
    <t>Mallari</t>
  </si>
  <si>
    <t>Head of America Derivatives Trading</t>
  </si>
  <si>
    <t>Dawkins--GONE??</t>
  </si>
  <si>
    <t>G</t>
  </si>
  <si>
    <t>Division Director</t>
  </si>
  <si>
    <t>ETF Sales, Trading, and Structuring Specialist</t>
  </si>
  <si>
    <t>Global Head ETF Trading</t>
  </si>
  <si>
    <t>C Wealth Solutions</t>
  </si>
  <si>
    <t>Kaseya</t>
  </si>
  <si>
    <t>Armando</t>
  </si>
  <si>
    <t>BCP Global</t>
  </si>
  <si>
    <t>Hood</t>
  </si>
  <si>
    <t>Director, Portfolio Experience</t>
  </si>
  <si>
    <t>Dominguez</t>
  </si>
  <si>
    <t>Ita</t>
  </si>
  <si>
    <t>Senior Consultant</t>
  </si>
  <si>
    <t>Santander</t>
  </si>
  <si>
    <t>4KST</t>
  </si>
  <si>
    <t>Pereira</t>
  </si>
  <si>
    <t>City of Miami</t>
  </si>
  <si>
    <t>CoinDesk</t>
  </si>
  <si>
    <t>Itau</t>
  </si>
  <si>
    <t>B3</t>
  </si>
  <si>
    <t>Avenue</t>
  </si>
  <si>
    <t>MoneyCorp</t>
  </si>
  <si>
    <t>GFI Group</t>
  </si>
  <si>
    <t>Gerente de produtos</t>
  </si>
  <si>
    <t>Globant</t>
  </si>
  <si>
    <t>Senior Sales Engineer</t>
  </si>
  <si>
    <t>Arian</t>
  </si>
  <si>
    <t>Head Of Legal</t>
  </si>
  <si>
    <t>Hassanalizadeh</t>
  </si>
  <si>
    <t>XP Inc.</t>
  </si>
  <si>
    <t>Alexandre</t>
  </si>
  <si>
    <t>Andre</t>
  </si>
  <si>
    <t>Head of Equities</t>
  </si>
  <si>
    <t>Suaid</t>
  </si>
  <si>
    <t>Tribanco</t>
  </si>
  <si>
    <t>Kyndryl</t>
  </si>
  <si>
    <t>Bradesco</t>
  </si>
  <si>
    <t>Head Of Finance</t>
  </si>
  <si>
    <t>Kuroiva</t>
  </si>
  <si>
    <t>Member</t>
  </si>
  <si>
    <t>Linsky</t>
  </si>
  <si>
    <t>Atavas Partners</t>
  </si>
  <si>
    <t>Andreia</t>
  </si>
  <si>
    <t>Diretor de opera???es</t>
  </si>
  <si>
    <t>Franklin</t>
  </si>
  <si>
    <t>VERT Capital</t>
  </si>
  <si>
    <t>Ana</t>
  </si>
  <si>
    <t>Chief Economist Brazil</t>
  </si>
  <si>
    <t>Madeira</t>
  </si>
  <si>
    <t>Demodesk</t>
  </si>
  <si>
    <t>Banco do Brasil</t>
  </si>
  <si>
    <t>Global OTC / Revenue Manager</t>
  </si>
  <si>
    <t>Pichor</t>
  </si>
  <si>
    <t>NYSE</t>
  </si>
  <si>
    <t>Gomez</t>
  </si>
  <si>
    <t>Souza</t>
  </si>
  <si>
    <t>Lombardi</t>
  </si>
  <si>
    <t>F1RST Tecnologia</t>
  </si>
  <si>
    <t>State Representative</t>
  </si>
  <si>
    <t>Sabatini</t>
  </si>
  <si>
    <t>Alfie</t>
  </si>
  <si>
    <t>Product Developer</t>
  </si>
  <si>
    <t>Moroney</t>
  </si>
  <si>
    <t>ION Trading</t>
  </si>
  <si>
    <t>Aurea Software</t>
  </si>
  <si>
    <t>Chatterjee</t>
  </si>
  <si>
    <t>Banco Falabella</t>
  </si>
  <si>
    <t>Melo</t>
  </si>
  <si>
    <t>Fidessa</t>
  </si>
  <si>
    <t>Fieldware, LLC</t>
  </si>
  <si>
    <t>Torstone Technology</t>
  </si>
  <si>
    <t>Ann</t>
  </si>
  <si>
    <t>Operating Principal</t>
  </si>
  <si>
    <t>McCloskey</t>
  </si>
  <si>
    <t>Accel</t>
  </si>
  <si>
    <t>Exberry</t>
  </si>
  <si>
    <t>Grupo Vitra</t>
  </si>
  <si>
    <t>AlphaSights</t>
  </si>
  <si>
    <t>Genial Investimentos</t>
  </si>
  <si>
    <t>Banco PAN</t>
  </si>
  <si>
    <t>Coinbase</t>
  </si>
  <si>
    <t>Global Client Director - Strategic Accounts</t>
  </si>
  <si>
    <t>Boccard</t>
  </si>
  <si>
    <t>GlobalData Plc</t>
  </si>
  <si>
    <t>Andre Markus</t>
  </si>
  <si>
    <t>Schor</t>
  </si>
  <si>
    <t>Day</t>
  </si>
  <si>
    <t>AES Brasil</t>
  </si>
  <si>
    <t>CPQi</t>
  </si>
  <si>
    <t>Makwana</t>
  </si>
  <si>
    <t>Wright</t>
  </si>
  <si>
    <t>Barbosa</t>
  </si>
  <si>
    <t>Cedro Technologies</t>
  </si>
  <si>
    <t>Nubank</t>
  </si>
  <si>
    <t>Kaiko</t>
  </si>
  <si>
    <t>Cirrico</t>
  </si>
  <si>
    <t>Board Club</t>
  </si>
  <si>
    <t>MassMutual</t>
  </si>
  <si>
    <t>Andbank</t>
  </si>
  <si>
    <t>Murex</t>
  </si>
  <si>
    <t>Andr??</t>
  </si>
  <si>
    <t>Consultor de TI</t>
  </si>
  <si>
    <t>Almeida</t>
  </si>
  <si>
    <t>Finquest</t>
  </si>
  <si>
    <t>Fyniti</t>
  </si>
  <si>
    <t>Phare Global Markets</t>
  </si>
  <si>
    <t>General Partner</t>
  </si>
  <si>
    <t>Illuminate Financial</t>
  </si>
  <si>
    <t>Fenergo</t>
  </si>
  <si>
    <t>Banco Modal</t>
  </si>
  <si>
    <t>Margin Reform</t>
  </si>
  <si>
    <t>Korn Ferry</t>
  </si>
  <si>
    <t>Anderson</t>
  </si>
  <si>
    <t>Paes</t>
  </si>
  <si>
    <t>Banco Ita</t>
  </si>
  <si>
    <t>Glia</t>
  </si>
  <si>
    <t>CEO &amp; Managing Director</t>
  </si>
  <si>
    <t>Haui</t>
  </si>
  <si>
    <t>Faria</t>
  </si>
  <si>
    <t>Angelo</t>
  </si>
  <si>
    <t>Executive Director of Technology</t>
  </si>
  <si>
    <t>Portfolio and Product Strategist, Digital Assets</t>
  </si>
  <si>
    <t>Senior Manager, Engineering</t>
  </si>
  <si>
    <t>Fernandez</t>
  </si>
  <si>
    <t>Senior Director Business Operations</t>
  </si>
  <si>
    <t>Andre Eduardo</t>
  </si>
  <si>
    <t>Diretor de Autorregulacao da BSM Supervisao de Mercados</t>
  </si>
  <si>
    <t>Demarco</t>
  </si>
  <si>
    <t>BTIG</t>
  </si>
  <si>
    <t>Areb</t>
  </si>
  <si>
    <t>Technical Account Manager</t>
  </si>
  <si>
    <t>Ogden</t>
  </si>
  <si>
    <t>Investall</t>
  </si>
  <si>
    <t>Calypso Technology</t>
  </si>
  <si>
    <t>Adahel</t>
  </si>
  <si>
    <t>Tax Specialist</t>
  </si>
  <si>
    <t>Agence pour la Protection des Programmes</t>
  </si>
  <si>
    <t>Meireles (Guto)</t>
  </si>
  <si>
    <t>Technical Recruiter</t>
  </si>
  <si>
    <t>SAF Financial Service Pty Ltd</t>
  </si>
  <si>
    <t>Lai</t>
  </si>
  <si>
    <t>Colt Technology Services</t>
  </si>
  <si>
    <t>PayPal</t>
  </si>
  <si>
    <t>Aur??lie</t>
  </si>
  <si>
    <t>Junior Consultant</t>
  </si>
  <si>
    <t>Selfslagh</t>
  </si>
  <si>
    <t>Adriana</t>
  </si>
  <si>
    <t>Equities Trade Support Manager</t>
  </si>
  <si>
    <t>Director of Growth</t>
  </si>
  <si>
    <t>Americano</t>
  </si>
  <si>
    <t>Kirkland &amp; Ellis</t>
  </si>
  <si>
    <t>Meraki Global Advisors</t>
  </si>
  <si>
    <t>Sutherland</t>
  </si>
  <si>
    <t>Cloud Architect</t>
  </si>
  <si>
    <t>McAniff</t>
  </si>
  <si>
    <t>A. Gary</t>
  </si>
  <si>
    <t>Head Of International Business Development - Trading Markets and Market Data</t>
  </si>
  <si>
    <t>Flagler</t>
  </si>
  <si>
    <t>Alessandro</t>
  </si>
  <si>
    <t>BBVA</t>
  </si>
  <si>
    <t>Product Director</t>
  </si>
  <si>
    <t>Cabrini</t>
  </si>
  <si>
    <t>LinkedIn</t>
  </si>
  <si>
    <t>Chief Economist</t>
  </si>
  <si>
    <t>BIVA MX</t>
  </si>
  <si>
    <t>Principal Application Architect</t>
  </si>
  <si>
    <t>Banco Bradesco SA.</t>
  </si>
  <si>
    <t>Aseef</t>
  </si>
  <si>
    <t>Ismail</t>
  </si>
  <si>
    <t>Araujo</t>
  </si>
  <si>
    <t>Options Technology</t>
  </si>
  <si>
    <t>Professor - Cursos de P??s Gradua??o e MBA</t>
  </si>
  <si>
    <t>Jahnecke</t>
  </si>
  <si>
    <t>Investment Banking Associate</t>
  </si>
  <si>
    <t>ClearScale</t>
  </si>
  <si>
    <t>Guide Investimentos</t>
  </si>
  <si>
    <t>Jones Trading</t>
  </si>
  <si>
    <t>Quasar Asset Management (QAM)</t>
  </si>
  <si>
    <t>Accounting Manager</t>
  </si>
  <si>
    <t>Odintsova, CPA</t>
  </si>
  <si>
    <t>Teneo</t>
  </si>
  <si>
    <t>Palantir Technologies</t>
  </si>
  <si>
    <t>TC</t>
  </si>
  <si>
    <t>PagSeguro PagBank</t>
  </si>
  <si>
    <t>Tatarnikova</t>
  </si>
  <si>
    <t>Krabbe</t>
  </si>
  <si>
    <t>ACCT global</t>
  </si>
  <si>
    <t>BAT</t>
  </si>
  <si>
    <t>BRL Trust Investimentos</t>
  </si>
  <si>
    <t>William Blair</t>
  </si>
  <si>
    <t>4HD</t>
  </si>
  <si>
    <t>Computer Science Student</t>
  </si>
  <si>
    <t>Fiorito ,</t>
  </si>
  <si>
    <t>Instituto Agali Awamu</t>
  </si>
  <si>
    <t>Atento</t>
  </si>
  <si>
    <t>Pinto</t>
  </si>
  <si>
    <t>Flexsys</t>
  </si>
  <si>
    <t>BICE Inversiones</t>
  </si>
  <si>
    <t>CBMM</t>
  </si>
  <si>
    <t>Dow Jones</t>
  </si>
  <si>
    <t>Thakur</t>
  </si>
  <si>
    <t>Alberto</t>
  </si>
  <si>
    <t>Hackerott</t>
  </si>
  <si>
    <t>Zuppani Sakura</t>
  </si>
  <si>
    <t>Long</t>
  </si>
  <si>
    <t>Sr. Account Partner, Financial Services</t>
  </si>
  <si>
    <t>Kost</t>
  </si>
  <si>
    <t>Aicha</t>
  </si>
  <si>
    <t>Benjelloun</t>
  </si>
  <si>
    <t>Andr?? Faria</t>
  </si>
  <si>
    <t>Gomes ?</t>
  </si>
  <si>
    <t>Axoni</t>
  </si>
  <si>
    <t>Enfusion</t>
  </si>
  <si>
    <t>Aline</t>
  </si>
  <si>
    <t>Advogada</t>
  </si>
  <si>
    <t>Moreira Castro</t>
  </si>
  <si>
    <t>FYNSA</t>
  </si>
  <si>
    <t>FIND HR - Digital Transformation by People</t>
  </si>
  <si>
    <t>Technical Program Manager - Infrastructure</t>
  </si>
  <si>
    <t>Tejada</t>
  </si>
  <si>
    <t>Infosys</t>
  </si>
  <si>
    <t>Adalberto</t>
  </si>
  <si>
    <t>Software Engineering Specialist</t>
  </si>
  <si>
    <t>de Oliveira Santos</t>
  </si>
  <si>
    <t>Apple</t>
  </si>
  <si>
    <t>Facebook</t>
  </si>
  <si>
    <t>Senior Analyst</t>
  </si>
  <si>
    <t>C6 Bank</t>
  </si>
  <si>
    <t>Dasa</t>
  </si>
  <si>
    <t>Professional Services Executive - IaaS</t>
  </si>
  <si>
    <t>B.</t>
  </si>
  <si>
    <t>American Century</t>
  </si>
  <si>
    <t>Treasury Application Specialist</t>
  </si>
  <si>
    <t>Pereira, CFA</t>
  </si>
  <si>
    <t>Index Product Manager</t>
  </si>
  <si>
    <t>Developer Specialist - Quant Solutions (DBG)</t>
  </si>
  <si>
    <t>Jeyapaul</t>
  </si>
  <si>
    <t>Content Indexer</t>
  </si>
  <si>
    <t>AIM Strategic Account Manager</t>
  </si>
  <si>
    <t>Petruso</t>
  </si>
  <si>
    <t>Aryeh</t>
  </si>
  <si>
    <t>AIM Global Manager - Business &amp; Strategy Development</t>
  </si>
  <si>
    <t>Hauptman</t>
  </si>
  <si>
    <t>BRQ</t>
  </si>
  <si>
    <t>Catalyst</t>
  </si>
  <si>
    <t>CCB</t>
  </si>
  <si>
    <t>Crabel Capital Management</t>
  </si>
  <si>
    <t>Council Member</t>
  </si>
  <si>
    <t>Forbes</t>
  </si>
  <si>
    <t>Grandis Contruction</t>
  </si>
  <si>
    <t>ICBC</t>
  </si>
  <si>
    <t>020 7815 3000</t>
  </si>
  <si>
    <t>Head of Equities Technology</t>
  </si>
  <si>
    <t>Middle Office</t>
  </si>
  <si>
    <t>Igglesden</t>
  </si>
  <si>
    <t>InvestCloud, Inc.</t>
  </si>
  <si>
    <t>1 718 242 7863</t>
  </si>
  <si>
    <t>Ashutosh</t>
  </si>
  <si>
    <t>Moghe</t>
  </si>
  <si>
    <t>Skrillivetsky</t>
  </si>
  <si>
    <t>(212) 622-4021</t>
  </si>
  <si>
    <t>Englander</t>
  </si>
  <si>
    <t>Cruise</t>
  </si>
  <si>
    <t>Arturo</t>
  </si>
  <si>
    <t>Cordova</t>
  </si>
  <si>
    <t>Kezar Markets</t>
  </si>
  <si>
    <t>Arshad</t>
  </si>
  <si>
    <t>Lead AWS Cloud Engineer</t>
  </si>
  <si>
    <t>MITRE</t>
  </si>
  <si>
    <t>National Bank Financial</t>
  </si>
  <si>
    <t>OTC Markets</t>
  </si>
  <si>
    <t>Aaqib</t>
  </si>
  <si>
    <t>Peel Hunt</t>
  </si>
  <si>
    <t>Subbotin</t>
  </si>
  <si>
    <t>PhillipCapital</t>
  </si>
  <si>
    <t>Proper Source Inc</t>
  </si>
  <si>
    <t>Rimes</t>
  </si>
  <si>
    <t>Agha (Taha)</t>
  </si>
  <si>
    <t>Senior Relationship Banker, Small Business Specialist</t>
  </si>
  <si>
    <t>Executive Director, Head of Portfolio &amp; Electronic Trading Services</t>
  </si>
  <si>
    <t>Andres</t>
  </si>
  <si>
    <t>TACTech</t>
  </si>
  <si>
    <t>Global Head of Credit Risk Technology, Risk Platform - Data, Architecture &amp; DevOps</t>
  </si>
  <si>
    <t>Traffix</t>
  </si>
  <si>
    <t>Executive Director, Portfolio Trading</t>
  </si>
  <si>
    <t>The Top 100 Magazine</t>
  </si>
  <si>
    <t>The TCW Group</t>
  </si>
  <si>
    <t>Senior Fixed Income Portfolio Manager</t>
  </si>
  <si>
    <t>The Swarthmore Group, Inc.</t>
  </si>
  <si>
    <t>The Selita Agency</t>
  </si>
  <si>
    <t>The Salvation Army in Canada</t>
  </si>
  <si>
    <t>The Riverside Church</t>
  </si>
  <si>
    <t>Camp Director</t>
  </si>
  <si>
    <t>Leon</t>
  </si>
  <si>
    <t>The Quad Manhattan</t>
  </si>
  <si>
    <t>The Pipeline Group</t>
  </si>
  <si>
    <t>The Pintus Group USA</t>
  </si>
  <si>
    <t>The Pace Centre</t>
  </si>
  <si>
    <t>The Northern Branding Co</t>
  </si>
  <si>
    <t>The M-Wek Company</t>
  </si>
  <si>
    <t>The Maple Group</t>
  </si>
  <si>
    <t>The Linux Foundation</t>
  </si>
  <si>
    <t>The Keyes Company</t>
  </si>
  <si>
    <t>The Healy Family</t>
  </si>
  <si>
    <t>The Difference Engine</t>
  </si>
  <si>
    <t>The Culture Practice</t>
  </si>
  <si>
    <t>The Corcoran Group</t>
  </si>
  <si>
    <t>The Citco Group Limited</t>
  </si>
  <si>
    <t>The Cheeky Panda</t>
  </si>
  <si>
    <t>The Chase Partnership</t>
  </si>
  <si>
    <t>The Carlyle Group</t>
  </si>
  <si>
    <t>The Bernheim Car Club</t>
  </si>
  <si>
    <t>Founder &amp; Core Contributor</t>
  </si>
  <si>
    <t>Dutta</t>
  </si>
  <si>
    <t>The Beescribe Project</t>
  </si>
  <si>
    <t>The Beach</t>
  </si>
  <si>
    <t>The Bachrach Group</t>
  </si>
  <si>
    <t>The Asset Management Services Group</t>
  </si>
  <si>
    <t>Founder &amp; Director</t>
  </si>
  <si>
    <t>The Argyle Network</t>
  </si>
  <si>
    <t>Texas Stag Enterprises LLC</t>
  </si>
  <si>
    <t>Texas Capital Bank</t>
  </si>
  <si>
    <t>Tetraketra</t>
  </si>
  <si>
    <t>Teravision Technologies</t>
  </si>
  <si>
    <t>TeraHelix</t>
  </si>
  <si>
    <t>Teocalli Capital Partners</t>
  </si>
  <si>
    <t>TenTabs - Online Medical Supplies</t>
  </si>
  <si>
    <t>TeneNicolePR</t>
  </si>
  <si>
    <t>Temujin Fund Management</t>
  </si>
  <si>
    <t>Tellus Products, LLC</t>
  </si>
  <si>
    <t>TEKsystems</t>
  </si>
  <si>
    <t>Techsoftor</t>
  </si>
  <si>
    <t>TechPassport</t>
  </si>
  <si>
    <t>Technology Solutions USA L.L.C</t>
  </si>
  <si>
    <t>Technology Elite - Build Your Elite IT Team</t>
  </si>
  <si>
    <t>Techno Exponent</t>
  </si>
  <si>
    <t>TechAllie</t>
  </si>
  <si>
    <t>Tech Solutions</t>
  </si>
  <si>
    <t>TECEZE</t>
  </si>
  <si>
    <t>TeamUp Business</t>
  </si>
  <si>
    <t>Special Advisor, Risk</t>
  </si>
  <si>
    <t>Lodge</t>
  </si>
  <si>
    <t>.</t>
  </si>
  <si>
    <t>Kulkarni</t>
  </si>
  <si>
    <t>TANG UX</t>
  </si>
  <si>
    <t>Talos</t>
  </si>
  <si>
    <t>Talhunt</t>
  </si>
  <si>
    <t>TalentBurst, an Inc 5000 company</t>
  </si>
  <si>
    <t>Tailor-M</t>
  </si>
  <si>
    <t>TAG 61</t>
  </si>
  <si>
    <t>Tabula Investment Management</t>
  </si>
  <si>
    <t>Systematic Selection Ltd</t>
  </si>
  <si>
    <t>Systemart LLC</t>
  </si>
  <si>
    <t>Anupam</t>
  </si>
  <si>
    <t>Ghose</t>
  </si>
  <si>
    <t>System Fresh Consulting</t>
  </si>
  <si>
    <t>SysQuo Innovation Private Limited</t>
  </si>
  <si>
    <t>Synechron</t>
  </si>
  <si>
    <t>Syncresis</t>
  </si>
  <si>
    <t>VP, Portfolio Credit Manager</t>
  </si>
  <si>
    <t>Synchrony</t>
  </si>
  <si>
    <t>SyncFab</t>
  </si>
  <si>
    <t>Sylvan Road Capital LLC</t>
  </si>
  <si>
    <t>Swiss Post Solutions</t>
  </si>
  <si>
    <t>Swarthmore College</t>
  </si>
  <si>
    <t>Suxeed</t>
  </si>
  <si>
    <t>Supply Chain Fitness</t>
  </si>
  <si>
    <t>Super Kosher Sites</t>
  </si>
  <si>
    <t>Sunshine Profits</t>
  </si>
  <si>
    <t>Sunnside Media</t>
  </si>
  <si>
    <t>Subaio</t>
  </si>
  <si>
    <t>Consultant to CEO</t>
  </si>
  <si>
    <t>Juskin</t>
  </si>
  <si>
    <t>Sturm International</t>
  </si>
  <si>
    <t>SturdyBridge Consulting</t>
  </si>
  <si>
    <t>Studio Black NYC</t>
  </si>
  <si>
    <t>Su</t>
  </si>
  <si>
    <t>Striim</t>
  </si>
  <si>
    <t>SmartTick Software Inc.</t>
  </si>
  <si>
    <t>SMART VALOR</t>
  </si>
  <si>
    <t>SMART BOX MEDIA Solutions</t>
  </si>
  <si>
    <t>Smarsh</t>
  </si>
  <si>
    <t>Kumari</t>
  </si>
  <si>
    <t>SM Devops</t>
  </si>
  <si>
    <t>Slingshot Global</t>
  </si>
  <si>
    <t>Skylight IPV Limited</t>
  </si>
  <si>
    <t>Skybound Wealth Management USA LLC</t>
  </si>
  <si>
    <t>Sky Betting &amp; Gaming</t>
  </si>
  <si>
    <t>Sky</t>
  </si>
  <si>
    <t>skalex GmbH</t>
  </si>
  <si>
    <t>Akin</t>
  </si>
  <si>
    <t>Senior Solution Architect</t>
  </si>
  <si>
    <t>Akingbade</t>
  </si>
  <si>
    <t>Sixsentix AG</t>
  </si>
  <si>
    <t>Sirmio</t>
  </si>
  <si>
    <t>Si-Q Design Studio</t>
  </si>
  <si>
    <t>Sionic</t>
  </si>
  <si>
    <t>Single family office</t>
  </si>
  <si>
    <t>SimplyNice Marketing</t>
  </si>
  <si>
    <t>Simply Organic Beauty</t>
  </si>
  <si>
    <t>Simpl</t>
  </si>
  <si>
    <t>SilverMaple.io</t>
  </si>
  <si>
    <t>SilkRoaD</t>
  </si>
  <si>
    <t>Silicon Valley Bank</t>
  </si>
  <si>
    <t>Sigma Polaris</t>
  </si>
  <si>
    <t>Engagement Manager</t>
  </si>
  <si>
    <t>Sia Partners</t>
  </si>
  <si>
    <t>SHORE teams</t>
  </si>
  <si>
    <t>Founder CEO</t>
  </si>
  <si>
    <t>Shooting Star</t>
  </si>
  <si>
    <t>Shell</t>
  </si>
  <si>
    <t>Sheffield Haworth</t>
  </si>
  <si>
    <t>Shake Shack</t>
  </si>
  <si>
    <t>Shabodi</t>
  </si>
  <si>
    <t>Seven Grand Managers</t>
  </si>
  <si>
    <t>Sernova Financial</t>
  </si>
  <si>
    <t>SeoTuners</t>
  </si>
  <si>
    <t>Anjali</t>
  </si>
  <si>
    <t>Chaudhary</t>
  </si>
  <si>
    <t>SEO</t>
  </si>
  <si>
    <t>Senior Relationship Manager- Global Macro Funds</t>
  </si>
  <si>
    <t>Alpesh</t>
  </si>
  <si>
    <t>Director, Aqumen Consulting Limited</t>
  </si>
  <si>
    <t>Full Stack Engineer</t>
  </si>
  <si>
    <t>Hines</t>
  </si>
  <si>
    <t>Baber</t>
  </si>
  <si>
    <t>Full Stack Developer</t>
  </si>
  <si>
    <t>Selective Search</t>
  </si>
  <si>
    <t>Selective Promo Technology</t>
  </si>
  <si>
    <t>Agnes</t>
  </si>
  <si>
    <t>Financial Technology Recruitment Consultant</t>
  </si>
  <si>
    <t>Seismic</t>
  </si>
  <si>
    <t>Segantii Capital Management</t>
  </si>
  <si>
    <t>President and CEO</t>
  </si>
  <si>
    <t>Security Traders Association</t>
  </si>
  <si>
    <t>SDET Tech</t>
  </si>
  <si>
    <t>SCP Steward Capital Advisers LLC</t>
  </si>
  <si>
    <t>Scipher Medicine</t>
  </si>
  <si>
    <t>Philosopher</t>
  </si>
  <si>
    <t>School of Life</t>
  </si>
  <si>
    <t>Schafer Advisors LLC</t>
  </si>
  <si>
    <t>Scale Search</t>
  </si>
  <si>
    <t>Siddiqui</t>
  </si>
  <si>
    <t>RavenPack</t>
  </si>
  <si>
    <t>Rasa</t>
  </si>
  <si>
    <t>Rampd</t>
  </si>
  <si>
    <t>Co-founder | CEO</t>
  </si>
  <si>
    <t>Y</t>
  </si>
  <si>
    <t>Ralabs</t>
  </si>
  <si>
    <t>Rainboots Consulting</t>
  </si>
  <si>
    <t>Radley James</t>
  </si>
  <si>
    <t>Head of Talent</t>
  </si>
  <si>
    <t>Heath</t>
  </si>
  <si>
    <t>Rad AI</t>
  </si>
  <si>
    <t>Anish</t>
  </si>
  <si>
    <t>Director -  Derivatives</t>
  </si>
  <si>
    <t>Head Of Compliance</t>
  </si>
  <si>
    <t>Pai</t>
  </si>
  <si>
    <t>Cross</t>
  </si>
  <si>
    <t>R&amp;K Partners</t>
  </si>
  <si>
    <t>Quokka Capital</t>
  </si>
  <si>
    <t>Quinlan &amp; Associates</t>
  </si>
  <si>
    <t>Alistair</t>
  </si>
  <si>
    <t>Wallace</t>
  </si>
  <si>
    <t>Quilter</t>
  </si>
  <si>
    <t>QuestDB</t>
  </si>
  <si>
    <t>Quess Corp Limited</t>
  </si>
  <si>
    <t>Quantitative hedge fund manager</t>
  </si>
  <si>
    <t>Quantinuum</t>
  </si>
  <si>
    <t>Ariel</t>
  </si>
  <si>
    <t>Quad Capital</t>
  </si>
  <si>
    <t>Qrius (formerly The Indian Economist)</t>
  </si>
  <si>
    <t>QPQ International</t>
  </si>
  <si>
    <t>Qogent Infotech Pvt. Ltd.</t>
  </si>
  <si>
    <t>Q5 Infotech</t>
  </si>
  <si>
    <t>Pure Storage</t>
  </si>
  <si>
    <t>Purdue University Krannert School of Management</t>
  </si>
  <si>
    <t>Protiviti</t>
  </si>
  <si>
    <t>Projective</t>
  </si>
  <si>
    <t>Prodigy Associates - http://prodigyfirst.com</t>
  </si>
  <si>
    <t>Pro Systems SRL</t>
  </si>
  <si>
    <t>Prestidge Group - Personal Branding &amp; PR</t>
  </si>
  <si>
    <t>Prairie Payments Joint Venture</t>
  </si>
  <si>
    <t>Hallan</t>
  </si>
  <si>
    <t>Portman Square Capital</t>
  </si>
  <si>
    <t>Portfolia</t>
  </si>
  <si>
    <t>Polychain Capital</t>
  </si>
  <si>
    <t>Polsinelli</t>
  </si>
  <si>
    <t>Police &amp; Fire Federal Credit Union</t>
  </si>
  <si>
    <t>Chief Revenue Officer and Head of ESG</t>
  </si>
  <si>
    <t>Karppi</t>
  </si>
  <si>
    <t>Plia</t>
  </si>
  <si>
    <t>Plenish Finance</t>
  </si>
  <si>
    <t>Plenary Group</t>
  </si>
  <si>
    <t>Amith</t>
  </si>
  <si>
    <t>Plaxonic Technologies</t>
  </si>
  <si>
    <t>Planet Arborist</t>
  </si>
  <si>
    <t>Plan4vacation</t>
  </si>
  <si>
    <t>Plaid</t>
  </si>
  <si>
    <t>PitchBook Data</t>
  </si>
  <si>
    <t>Pirum</t>
  </si>
  <si>
    <t>Pippa &amp; Company</t>
  </si>
  <si>
    <t>Pioneer Financial</t>
  </si>
  <si>
    <t>Web Developer</t>
  </si>
  <si>
    <t>Pigeon Promotions</t>
  </si>
  <si>
    <t>Picabo Street Academy</t>
  </si>
  <si>
    <t>Piave Avenue LLC</t>
  </si>
  <si>
    <t>Phinney Design Group</t>
  </si>
  <si>
    <t>Phillip Securities Pte Ltd</t>
  </si>
  <si>
    <t>Philip Morris International</t>
  </si>
  <si>
    <t>PHD</t>
  </si>
  <si>
    <t>Personal Trainer</t>
  </si>
  <si>
    <t>Bareket</t>
  </si>
  <si>
    <t>Perimeter 81</t>
  </si>
  <si>
    <t>PeoplePerHour</t>
  </si>
  <si>
    <t>People Tech Group Inc</t>
  </si>
  <si>
    <t>Pandey</t>
  </si>
  <si>
    <t>PENNYMAC</t>
  </si>
  <si>
    <t>Pendo.io</t>
  </si>
  <si>
    <t>Peloton Interactive</t>
  </si>
  <si>
    <t>PeerIQ, a Cross River Company</t>
  </si>
  <si>
    <t>paybis.com</t>
  </si>
  <si>
    <t>Paxos</t>
  </si>
  <si>
    <t>PathForce Technologies</t>
  </si>
  <si>
    <t>PatentBooks Inc.</t>
  </si>
  <si>
    <t>PassFort, a Moody's Analytics company</t>
  </si>
  <si>
    <t>Partners Group AG</t>
  </si>
  <si>
    <t>Parris Group, Inc.</t>
  </si>
  <si>
    <t>Zheng</t>
  </si>
  <si>
    <t>Paro.ai</t>
  </si>
  <si>
    <t>Paix Spencer Limited</t>
  </si>
  <si>
    <t>Packet Dynamics, LLC</t>
  </si>
  <si>
    <t>Pacific West Financial Group</t>
  </si>
  <si>
    <t>PACE STOCKS &amp; SHARES PRIVATE LIMITED</t>
  </si>
  <si>
    <t>PA Department of Banking and Securities</t>
  </si>
  <si>
    <t>PA Consulting</t>
  </si>
  <si>
    <t>OYO</t>
  </si>
  <si>
    <t>OwnBackup</t>
  </si>
  <si>
    <t>Overland Group, LLC.</t>
  </si>
  <si>
    <t>OutSystems</t>
  </si>
  <si>
    <t>Outsourcing Institute</t>
  </si>
  <si>
    <t>OutFlow</t>
  </si>
  <si>
    <t>Orion Executive Search</t>
  </si>
  <si>
    <t>Originate group</t>
  </si>
  <si>
    <t>Brill</t>
  </si>
  <si>
    <t>Arjun</t>
  </si>
  <si>
    <t>Gangil</t>
  </si>
  <si>
    <t>OPTWISE CONSULTING</t>
  </si>
  <si>
    <t>Optimar Consulting</t>
  </si>
  <si>
    <t>Optherium Labs</t>
  </si>
  <si>
    <t>OpenGeeksLab</t>
  </si>
  <si>
    <t>OpenFren</t>
  </si>
  <si>
    <t>OpenBB</t>
  </si>
  <si>
    <t>Consul &amp; Senior Economic Officer - Head of Ontario's International Trade &amp; Investment Office in NY</t>
  </si>
  <si>
    <t>Ontario Government</t>
  </si>
  <si>
    <t>OnPlan</t>
  </si>
  <si>
    <t>Onkho</t>
  </si>
  <si>
    <t>oneZero Financial Systems</t>
  </si>
  <si>
    <t>OneChronos</t>
  </si>
  <si>
    <t>One2Ones</t>
  </si>
  <si>
    <t>Branding Consultant</t>
  </si>
  <si>
    <t>Khemka</t>
  </si>
  <si>
    <t>One2en</t>
  </si>
  <si>
    <t>One Man Solutions</t>
  </si>
  <si>
    <t>OMRG Motors</t>
  </si>
  <si>
    <t>Omnitrans</t>
  </si>
  <si>
    <t>Omni Funding Corporation of America</t>
  </si>
  <si>
    <t>Ohpen</t>
  </si>
  <si>
    <t>Office Freedom</t>
  </si>
  <si>
    <t>Investment Manager</t>
  </si>
  <si>
    <t>Obtain Consulting</t>
  </si>
  <si>
    <t>OakNorth</t>
  </si>
  <si>
    <t>Baker</t>
  </si>
  <si>
    <t>NYC SoftDevSky</t>
  </si>
  <si>
    <t>n-Tier Financial Services</t>
  </si>
  <si>
    <t>Nozomi Infotech Ltd.</t>
  </si>
  <si>
    <t>Novo</t>
  </si>
  <si>
    <t>Data Scientist</t>
  </si>
  <si>
    <t>Baser</t>
  </si>
  <si>
    <t>Northwell Health</t>
  </si>
  <si>
    <t>Norhurst, Inc.</t>
  </si>
  <si>
    <t>Mnemo.ai</t>
  </si>
  <si>
    <t>mmviii Digital Assets Group</t>
  </si>
  <si>
    <t>MK4 Capital</t>
  </si>
  <si>
    <t>Mitchell Martin Inc.</t>
  </si>
  <si>
    <t>Misha Infotech Pvt Ltd</t>
  </si>
  <si>
    <t>Mint + Bella Dental</t>
  </si>
  <si>
    <t>Mindtree</t>
  </si>
  <si>
    <t>Mindshare</t>
  </si>
  <si>
    <t>Systematic Macro Credit and X-Asset Portfolio Manager</t>
  </si>
  <si>
    <t>Mile Square Labs</t>
  </si>
  <si>
    <t>Mile End Capital</t>
  </si>
  <si>
    <t>Middleware, Inc.</t>
  </si>
  <si>
    <t>Amandeep</t>
  </si>
  <si>
    <t>Software Engineer II</t>
  </si>
  <si>
    <t>Bhupal</t>
  </si>
  <si>
    <t>Michael Waitze Media</t>
  </si>
  <si>
    <t>MIAX Exchange Group</t>
  </si>
  <si>
    <t>Metro Bank (UK)</t>
  </si>
  <si>
    <t>MetisBrown (formerly The Inclusion Partners)</t>
  </si>
  <si>
    <t>Gaynor</t>
  </si>
  <si>
    <t>Metacore Technologies</t>
  </si>
  <si>
    <t>MET Edinburgh Consulting Ltd</t>
  </si>
  <si>
    <t>Mesprosoft</t>
  </si>
  <si>
    <t>Merritt Healthcare Advisors</t>
  </si>
  <si>
    <t>Menteso Events</t>
  </si>
  <si>
    <t>MemVerge</t>
  </si>
  <si>
    <t>Members Only</t>
  </si>
  <si>
    <t>Vear</t>
  </si>
  <si>
    <t>MCO (MyComplianceOffice)</t>
  </si>
  <si>
    <t>McLaren</t>
  </si>
  <si>
    <t>Robinson</t>
  </si>
  <si>
    <t>McGregor Boyall Associates</t>
  </si>
  <si>
    <t>Ayoub</t>
  </si>
  <si>
    <t>Mozaffari</t>
  </si>
  <si>
    <t>McCarter &amp; English, LLP</t>
  </si>
  <si>
    <t>MBSA International</t>
  </si>
  <si>
    <t>Stewart</t>
  </si>
  <si>
    <t>MB Century Ltd</t>
  </si>
  <si>
    <t>Mayers Marketing</t>
  </si>
  <si>
    <t>Maxim Group LLC</t>
  </si>
  <si>
    <t>Max Life Insurance Company Limited</t>
  </si>
  <si>
    <t>Maven Securities</t>
  </si>
  <si>
    <t>Mathrix Group</t>
  </si>
  <si>
    <t>Masttro Holding, AG</t>
  </si>
  <si>
    <t>Finance Asssociate</t>
  </si>
  <si>
    <t>Perkins</t>
  </si>
  <si>
    <t>Masterworks.io</t>
  </si>
  <si>
    <t>Masabi</t>
  </si>
  <si>
    <t>Marsh &amp; McLennan Companies</t>
  </si>
  <si>
    <t>Marlin Hawk</t>
  </si>
  <si>
    <t>Marketvibes.net</t>
  </si>
  <si>
    <t>Mark Levesley Consultancy Ltd</t>
  </si>
  <si>
    <t>Mariner Gallery &amp; Northeast Hardwood</t>
  </si>
  <si>
    <t>Manifest</t>
  </si>
  <si>
    <t>Afreen</t>
  </si>
  <si>
    <t>Data Process Executive</t>
  </si>
  <si>
    <t>Zoha</t>
  </si>
  <si>
    <t>Mangates Tech Solutions Pvt Ltd</t>
  </si>
  <si>
    <t>ManekTech</t>
  </si>
  <si>
    <t>MAH Advising</t>
  </si>
  <si>
    <t>Magistral Consulting</t>
  </si>
  <si>
    <t>Magical Industries LLC</t>
  </si>
  <si>
    <t>Madison Maclean</t>
  </si>
  <si>
    <t>Macy's</t>
  </si>
  <si>
    <t>M2 Law</t>
  </si>
  <si>
    <t>M1</t>
  </si>
  <si>
    <t>Member Board Of Directors</t>
  </si>
  <si>
    <t>M&amp;G Investments</t>
  </si>
  <si>
    <t>Lynx Strategies</t>
  </si>
  <si>
    <t>Lyft</t>
  </si>
  <si>
    <t>Lutheran Church Extension Fund, LCEF</t>
  </si>
  <si>
    <t>Jordan Digitals</t>
  </si>
  <si>
    <t>John Lewis</t>
  </si>
  <si>
    <t>John Laing</t>
  </si>
  <si>
    <t>John Hancock</t>
  </si>
  <si>
    <t>Jibbly Marketing</t>
  </si>
  <si>
    <t>Jewel-Osco</t>
  </si>
  <si>
    <t>Jets Provider</t>
  </si>
  <si>
    <t>Jensen's Spirits A/S</t>
  </si>
  <si>
    <t>Jennison Associates LLC</t>
  </si>
  <si>
    <t>JCW</t>
  </si>
  <si>
    <t>JBK Associates International</t>
  </si>
  <si>
    <t>Jay Gaines &amp; Company</t>
  </si>
  <si>
    <t>Jassper Enterprise</t>
  </si>
  <si>
    <t>Jamaica Public Service Company Limited</t>
  </si>
  <si>
    <t>Goldberg</t>
  </si>
  <si>
    <t>J Harlan Group, LLC</t>
  </si>
  <si>
    <t>J D Fletcher Company</t>
  </si>
  <si>
    <t>Anton</t>
  </si>
  <si>
    <t>Netudykhata</t>
  </si>
  <si>
    <t>itjet</t>
  </si>
  <si>
    <t>iTechArt Group</t>
  </si>
  <si>
    <t>ITC Infotech</t>
  </si>
  <si>
    <t>ISDA</t>
  </si>
  <si>
    <t>Isaacson Search Company, LLC</t>
  </si>
  <si>
    <t>Iron Birch Advisors</t>
  </si>
  <si>
    <t>Irish Craft Malts</t>
  </si>
  <si>
    <t>iRemote Sales and Marketing</t>
  </si>
  <si>
    <t>i-Pharm Consulting</t>
  </si>
  <si>
    <t>Abhi</t>
  </si>
  <si>
    <t>Invesco Ltd.</t>
  </si>
  <si>
    <t>Intuitio Labs</t>
  </si>
  <si>
    <t>Maskara</t>
  </si>
  <si>
    <t>InterSystems</t>
  </si>
  <si>
    <t>Interlaken Advisors</t>
  </si>
  <si>
    <t>Intergence Ltd</t>
  </si>
  <si>
    <t>Interdependence Public Relations</t>
  </si>
  <si>
    <t>VP, Head of Index and Analytics at ICE Data Services</t>
  </si>
  <si>
    <t>Interactive Webtech Pvt Ltd</t>
  </si>
  <si>
    <t>Intense IP Services</t>
  </si>
  <si>
    <t>Intelliweb4</t>
  </si>
  <si>
    <t>Intellect Data</t>
  </si>
  <si>
    <t>Warden</t>
  </si>
  <si>
    <t>Intel Corporation</t>
  </si>
  <si>
    <t>Insider, Inc.</t>
  </si>
  <si>
    <t>INSART</t>
  </si>
  <si>
    <t>Innovation Experience Israel</t>
  </si>
  <si>
    <t>InMobi</t>
  </si>
  <si>
    <t>Ingram Micro</t>
  </si>
  <si>
    <t>ING</t>
  </si>
  <si>
    <t>Infozone</t>
  </si>
  <si>
    <t>Infostream Technology</t>
  </si>
  <si>
    <t>Infosoft International Inc</t>
  </si>
  <si>
    <t>Informa</t>
  </si>
  <si>
    <t>Anastacia</t>
  </si>
  <si>
    <t>Kurylo</t>
  </si>
  <si>
    <t>Inform Your Community</t>
  </si>
  <si>
    <t>Infopro Digital</t>
  </si>
  <si>
    <t>Infollion Research Services</t>
  </si>
  <si>
    <t>Infinite Computer Solutions</t>
  </si>
  <si>
    <t>I-NET Technologies, Inc.</t>
  </si>
  <si>
    <t>IndusInd Bank</t>
  </si>
  <si>
    <t>Indus Valley Partners</t>
  </si>
  <si>
    <t>Indoservice</t>
  </si>
  <si>
    <t>impulsive</t>
  </si>
  <si>
    <t>Imperva</t>
  </si>
  <si>
    <t>Founder, CEO</t>
  </si>
  <si>
    <t>Chaudhari</t>
  </si>
  <si>
    <t>IMATMI</t>
  </si>
  <si>
    <t>ILBK Group</t>
  </si>
  <si>
    <t>iintoo</t>
  </si>
  <si>
    <t>IFM Investors</t>
  </si>
  <si>
    <t>IDEG</t>
  </si>
  <si>
    <t>IDA Exterior Systems LLC</t>
  </si>
  <si>
    <t>Alastair</t>
  </si>
  <si>
    <t>Non Executive Director</t>
  </si>
  <si>
    <t>Icon Solutions</t>
  </si>
  <si>
    <t>ICON Executive Recruiting</t>
  </si>
  <si>
    <t>Iceberg (Cyber Security)</t>
  </si>
  <si>
    <t>ICE</t>
  </si>
  <si>
    <t>Director, Infrastructure Solutions Architecture</t>
  </si>
  <si>
    <t>Upton</t>
  </si>
  <si>
    <t>Head Of Information Technology Department</t>
  </si>
  <si>
    <t>Golden Global Yatrm Bankas A..</t>
  </si>
  <si>
    <t>GoDocs</t>
  </si>
  <si>
    <t>GMF Group</t>
  </si>
  <si>
    <t>Glocomms</t>
  </si>
  <si>
    <t>Global Time Investment Inc</t>
  </si>
  <si>
    <t>Global Technology Solutions</t>
  </si>
  <si>
    <t>Global Strategic Sourcing LLC</t>
  </si>
  <si>
    <t>Global Peer Financing Association (GPFA)</t>
  </si>
  <si>
    <t>Global Market Database</t>
  </si>
  <si>
    <t>Global Leading PIM Solutions</t>
  </si>
  <si>
    <t>Global Institute for IT Management</t>
  </si>
  <si>
    <t>Ajitpal</t>
  </si>
  <si>
    <t>Limited Partner</t>
  </si>
  <si>
    <t>Global Health Impact Fund</t>
  </si>
  <si>
    <t>Senior Manager- Operations &amp; Strategy</t>
  </si>
  <si>
    <t>Global FPO (A unit of VADS Consulting Private Limited)</t>
  </si>
  <si>
    <t>GLG</t>
  </si>
  <si>
    <t>Glacier Bancorp, Inc.</t>
  </si>
  <si>
    <t>Akbar</t>
  </si>
  <si>
    <t>CTO &amp; co-founder</t>
  </si>
  <si>
    <t>Giving Me</t>
  </si>
  <si>
    <t>GIOS Technology Ltd</t>
  </si>
  <si>
    <t>Get Property Limited (t/a Get Property &amp; Get Let)</t>
  </si>
  <si>
    <t>Speirs</t>
  </si>
  <si>
    <t>Gently heading into retirement</t>
  </si>
  <si>
    <t>Data Architect</t>
  </si>
  <si>
    <t>Aloni</t>
  </si>
  <si>
    <t>GCL B2B Limited</t>
  </si>
  <si>
    <t>Gazprom Marketing &amp; Trading</t>
  </si>
  <si>
    <t>Garthorne Associates</t>
  </si>
  <si>
    <t>Garda Capital Partners</t>
  </si>
  <si>
    <t>G-20 Strategies AG</t>
  </si>
  <si>
    <t>Fusion Cell</t>
  </si>
  <si>
    <t>FT Advisory LLC</t>
  </si>
  <si>
    <t>Fruitales</t>
  </si>
  <si>
    <t>Frontier</t>
  </si>
  <si>
    <t>Front Lines Media</t>
  </si>
  <si>
    <t>From Old To Bold</t>
  </si>
  <si>
    <t>Fremantle</t>
  </si>
  <si>
    <t>frelancing acadami</t>
  </si>
  <si>
    <t>Freetrade Europa AB</t>
  </si>
  <si>
    <t>Short</t>
  </si>
  <si>
    <t>Foundation Venture Capital Group, LLC</t>
  </si>
  <si>
    <t>Aditi</t>
  </si>
  <si>
    <t>Foreignerds Inc.</t>
  </si>
  <si>
    <t>Focused Intention Limited</t>
  </si>
  <si>
    <t>Focus Management Consultants Pvt Ltd</t>
  </si>
  <si>
    <t>Flyshot</t>
  </si>
  <si>
    <t>FLUIDLINE VALVES INTERNATIONAL PRIVATE LIMITED</t>
  </si>
  <si>
    <t>Flexjet</t>
  </si>
  <si>
    <t>FlexEarn</t>
  </si>
  <si>
    <t>FJS Capital, Inc.</t>
  </si>
  <si>
    <t>Fiverr</t>
  </si>
  <si>
    <t>Fiskl Limited</t>
  </si>
  <si>
    <t>Firstsource</t>
  </si>
  <si>
    <t>First Wave</t>
  </si>
  <si>
    <t>First In</t>
  </si>
  <si>
    <t>First Horizon Bank</t>
  </si>
  <si>
    <t>First Citizens Bank</t>
  </si>
  <si>
    <t>FinTech Portfolio</t>
  </si>
  <si>
    <t>Fintech Horizons</t>
  </si>
  <si>
    <t>FinPro Worldwide Financial Recruiting Services, LLC</t>
  </si>
  <si>
    <t>FinLync</t>
  </si>
  <si>
    <t>Fingermark</t>
  </si>
  <si>
    <t>Financial Times</t>
  </si>
  <si>
    <t>D.A. Davidson Investment Banking</t>
  </si>
  <si>
    <t>Cytiva</t>
  </si>
  <si>
    <t>Cyoda</t>
  </si>
  <si>
    <t>Cyclefit UK</t>
  </si>
  <si>
    <t>CWT</t>
  </si>
  <si>
    <t>Senior Manager, Data Science</t>
  </si>
  <si>
    <t>Setty</t>
  </si>
  <si>
    <t>CVS Health</t>
  </si>
  <si>
    <t>Currensea</t>
  </si>
  <si>
    <t>Cur8</t>
  </si>
  <si>
    <t>cuelang.org</t>
  </si>
  <si>
    <t>CT Advisory</t>
  </si>
  <si>
    <t>CSNYC - NYC Foundation for Computer Science Education</t>
  </si>
  <si>
    <t>CSG Talent</t>
  </si>
  <si>
    <t>CSC</t>
  </si>
  <si>
    <t>CryptoCritic</t>
  </si>
  <si>
    <t>CrossTower</t>
  </si>
  <si>
    <t>Crocsocial</t>
  </si>
  <si>
    <t>CRFT Video | Animated explainer videos</t>
  </si>
  <si>
    <t>Crestline Investors, Inc.</t>
  </si>
  <si>
    <t>Credit Management Group - ESG Solutions</t>
  </si>
  <si>
    <t>creative web</t>
  </si>
  <si>
    <t>CrawlQ.ai</t>
  </si>
  <si>
    <t>CPA Audit LLP</t>
  </si>
  <si>
    <t>Cornwallis Elt</t>
  </si>
  <si>
    <t>Coremont</t>
  </si>
  <si>
    <t>CoreLogic</t>
  </si>
  <si>
    <t>Copper.co</t>
  </si>
  <si>
    <t>Contrarian Thinking</t>
  </si>
  <si>
    <t>Contract Recruiter for Riot Games</t>
  </si>
  <si>
    <t>Marketing Director</t>
  </si>
  <si>
    <t>Continuum Economics (NEW)</t>
  </si>
  <si>
    <t>Consulate General of Canada in New York</t>
  </si>
  <si>
    <t>Connected Nurse Care</t>
  </si>
  <si>
    <t>Concourse Labs</t>
  </si>
  <si>
    <t>Comvest Partners</t>
  </si>
  <si>
    <t>Comtat Cycling</t>
  </si>
  <si>
    <t>Conn</t>
  </si>
  <si>
    <t>Computershare</t>
  </si>
  <si>
    <t>Complete Coherence Ltd</t>
  </si>
  <si>
    <t>Compass</t>
  </si>
  <si>
    <t>Senior Director, Platform and Product Architecture</t>
  </si>
  <si>
    <t>Paunikar</t>
  </si>
  <si>
    <t>Comcast</t>
  </si>
  <si>
    <t>Columbia Threadneedle Investments EMEA APAC</t>
  </si>
  <si>
    <t>Columbia Technology</t>
  </si>
  <si>
    <t>Coleman Group</t>
  </si>
  <si>
    <t>Cold Plunge Studios</t>
  </si>
  <si>
    <t>Coinswap Space</t>
  </si>
  <si>
    <t>CoinFlip</t>
  </si>
  <si>
    <t>Coin Metrics</t>
  </si>
  <si>
    <t>Cogo</t>
  </si>
  <si>
    <t>Arul</t>
  </si>
  <si>
    <t>Paramasivam</t>
  </si>
  <si>
    <t>Mishra</t>
  </si>
  <si>
    <t>Cogneum</t>
  </si>
  <si>
    <t>Kruger</t>
  </si>
  <si>
    <t>Cognacity</t>
  </si>
  <si>
    <t>Coforge</t>
  </si>
  <si>
    <t>CodeToArt Technology Pvt. Ltd.</t>
  </si>
  <si>
    <t>Codemap.io</t>
  </si>
  <si>
    <t>CodemanBD</t>
  </si>
  <si>
    <t>Codejig Limited</t>
  </si>
  <si>
    <t>Code Addict</t>
  </si>
  <si>
    <t>Codat</t>
  </si>
  <si>
    <t>Coconut Software</t>
  </si>
  <si>
    <t>Coast Payments</t>
  </si>
  <si>
    <t>Coach Caroline Doyle</t>
  </si>
  <si>
    <t>cmorq</t>
  </si>
  <si>
    <t>CMC Markets</t>
  </si>
  <si>
    <t>Cloud Vision Technologies</t>
  </si>
  <si>
    <t>Cloud Nine Quilts</t>
  </si>
  <si>
    <t>Clippers DigiTech, (SuZhou), Ltd. Co.</t>
  </si>
  <si>
    <t>ClickUp</t>
  </si>
  <si>
    <t>Claro Money</t>
  </si>
  <si>
    <t>Civic Technologies</t>
  </si>
  <si>
    <t>City Integration</t>
  </si>
  <si>
    <t>City CV Ltd</t>
  </si>
  <si>
    <t>Citihub Consulting</t>
  </si>
  <si>
    <t>Equity Portfolio Manager</t>
  </si>
  <si>
    <t>Global Head of Wealth Advisory Services</t>
  </si>
  <si>
    <t>von</t>
  </si>
  <si>
    <t>Senior AML Risk Manager, VP</t>
  </si>
  <si>
    <t>Potes</t>
  </si>
  <si>
    <t>Cissbury Enterprises Ltd</t>
  </si>
  <si>
    <t>Managing Director - Canadian Delta One, ETF, and Retail Block Trading</t>
  </si>
  <si>
    <t>Executive Director - Head of Partnerships, Middle East and S.E. Asia, Alternate Solutions Group</t>
  </si>
  <si>
    <t>Ayub</t>
  </si>
  <si>
    <t>Huber</t>
  </si>
  <si>
    <t>Chubb</t>
  </si>
  <si>
    <t>Chris F.F. Coaching</t>
  </si>
  <si>
    <t>Chicago Trading Company</t>
  </si>
  <si>
    <t>Business Development manager at CHI Software</t>
  </si>
  <si>
    <t>Pronina</t>
  </si>
  <si>
    <t>CHI Software</t>
  </si>
  <si>
    <t>Chewy</t>
  </si>
  <si>
    <t>Chesilton Leadership Development</t>
  </si>
  <si>
    <t>ChargeCheck</t>
  </si>
  <si>
    <t>Chainlink Labs</t>
  </si>
  <si>
    <t>Cetera Financial Group</t>
  </si>
  <si>
    <t>Cervin Blanc</t>
  </si>
  <si>
    <t>Centripetal Advisors</t>
  </si>
  <si>
    <t>Centene Corporation</t>
  </si>
  <si>
    <t>Celent</t>
  </si>
  <si>
    <t>CEIBA HEALTH</t>
  </si>
  <si>
    <t>Cedar Kite Strategies</t>
  </si>
  <si>
    <t>CDM Media</t>
  </si>
  <si>
    <t>Castell Consulting Ltd</t>
  </si>
  <si>
    <t>Avijit</t>
  </si>
  <si>
    <t>Senior Director, Operations Technology</t>
  </si>
  <si>
    <t>Casper</t>
  </si>
  <si>
    <t>Perrin</t>
  </si>
  <si>
    <t>Cascais Classics</t>
  </si>
  <si>
    <t>Carta</t>
  </si>
  <si>
    <t>Carnera</t>
  </si>
  <si>
    <t>Cargo Digital - Digital Agency</t>
  </si>
  <si>
    <t>Regional Sales Manager</t>
  </si>
  <si>
    <t>Captain of my Soul</t>
  </si>
  <si>
    <t>Capstone Global Management, Inc.</t>
  </si>
  <si>
    <t>Capnote</t>
  </si>
  <si>
    <t>Troubnikoff</t>
  </si>
  <si>
    <t>Capita</t>
  </si>
  <si>
    <t>Director, Portfolio Analytics</t>
  </si>
  <si>
    <t>Capchase</t>
  </si>
  <si>
    <t>Canadian Imperial Bank of Commerce</t>
  </si>
  <si>
    <t>Campbell O'Connor &amp; Co</t>
  </si>
  <si>
    <t>Aashish</t>
  </si>
  <si>
    <t>Callsign</t>
  </si>
  <si>
    <t>CaaStle</t>
  </si>
  <si>
    <t>Anastasia</t>
  </si>
  <si>
    <t>Senior IT Consultant</t>
  </si>
  <si>
    <t>Alekseenko</t>
  </si>
  <si>
    <t>Bunch Consulting</t>
  </si>
  <si>
    <t>BT</t>
  </si>
  <si>
    <t>Bryn Mawr Trust</t>
  </si>
  <si>
    <t>Broadway Technology</t>
  </si>
  <si>
    <t>BroadLight Capital</t>
  </si>
  <si>
    <t>British Airways</t>
  </si>
  <si>
    <t>Britannia Global Markets Limited</t>
  </si>
  <si>
    <t>BrightTower</t>
  </si>
  <si>
    <t>Brightfield</t>
  </si>
  <si>
    <t>Brightest Minds</t>
  </si>
  <si>
    <t>Brickendon Consulting</t>
  </si>
  <si>
    <t>Brendovik</t>
  </si>
  <si>
    <t>Brawlbig Technologies</t>
  </si>
  <si>
    <t>Brant Rock Advisory Services, LLC</t>
  </si>
  <si>
    <t>Bragit</t>
  </si>
  <si>
    <t>Bouge ta Boite</t>
  </si>
  <si>
    <t>Bosie Llc</t>
  </si>
  <si>
    <t>Chief Strategy Officer</t>
  </si>
  <si>
    <t>BooksApp</t>
  </si>
  <si>
    <t>Book Delivered</t>
  </si>
  <si>
    <t>Bonhams</t>
  </si>
  <si>
    <t>Bond</t>
  </si>
  <si>
    <t>Grover</t>
  </si>
  <si>
    <t>Bold</t>
  </si>
  <si>
    <t>Bohill Partners</t>
  </si>
  <si>
    <t>Bodega Bay Hard Seltzer</t>
  </si>
  <si>
    <t>BOBBI MARCUS PUBLIC RELATIONS, INC.</t>
  </si>
  <si>
    <t>Portfolio Lead / Director</t>
  </si>
  <si>
    <t>Robles</t>
  </si>
  <si>
    <t>Head of stress testing and analytics</t>
  </si>
  <si>
    <t>Scalari</t>
  </si>
  <si>
    <t>Vice President, Delta One Trading (ETF &amp; Index Products)</t>
  </si>
  <si>
    <t>Head of Capital Markets Technology &amp; Operations Strategy</t>
  </si>
  <si>
    <t>Kayiira</t>
  </si>
  <si>
    <t>BlueJam</t>
  </si>
  <si>
    <t>BlueCross BlueShield of South Carolina</t>
  </si>
  <si>
    <t>BlueCrest Recovery Center</t>
  </si>
  <si>
    <t>Blue Sky Thinking</t>
  </si>
  <si>
    <t>Blue Orange Digital</t>
  </si>
  <si>
    <t>AHR Group</t>
  </si>
  <si>
    <t>AhJacoby IT Services</t>
  </si>
  <si>
    <t>Aharonovich</t>
  </si>
  <si>
    <t>Aharonovich Management Limited</t>
  </si>
  <si>
    <t>Gaudeau</t>
  </si>
  <si>
    <t>AG Technology Consulting Limited</t>
  </si>
  <si>
    <t>Afrimoney</t>
  </si>
  <si>
    <t>Africa Finance Corporation</t>
  </si>
  <si>
    <t>Affirm</t>
  </si>
  <si>
    <t>Datey</t>
  </si>
  <si>
    <t>Wagner</t>
  </si>
  <si>
    <t>Affinidi</t>
  </si>
  <si>
    <t>Aethon Energy</t>
  </si>
  <si>
    <t>adMarketplace</t>
  </si>
  <si>
    <t>Adaptive Financial Consulting Ltd</t>
  </si>
  <si>
    <t>Adalent</t>
  </si>
  <si>
    <t>Acuity Knowledge Partners</t>
  </si>
  <si>
    <t>Actuate Global</t>
  </si>
  <si>
    <t>Actalent</t>
  </si>
  <si>
    <t>ACI Financial Markets Association</t>
  </si>
  <si>
    <t>Accumulate</t>
  </si>
  <si>
    <t>Head of Pre-Sales</t>
  </si>
  <si>
    <t>Sima</t>
  </si>
  <si>
    <t>accesa.eu</t>
  </si>
  <si>
    <t>Accelex</t>
  </si>
  <si>
    <t>Above Food</t>
  </si>
  <si>
    <t>Arlington</t>
  </si>
  <si>
    <t>VP/Front Office Specialist Desk Head</t>
  </si>
  <si>
    <t>ABM</t>
  </si>
  <si>
    <t>AbleBlox</t>
  </si>
  <si>
    <t>Abaxx Exchange</t>
  </si>
  <si>
    <t>Abacus Executive Search Limited</t>
  </si>
  <si>
    <t>A5E Consulting</t>
  </si>
  <si>
    <t>5flows</t>
  </si>
  <si>
    <t>360 Privacy</t>
  </si>
  <si>
    <t>3 Kubed Consulting India Pvt Ltd</t>
  </si>
  <si>
    <t>21.co</t>
  </si>
  <si>
    <t>Natixis</t>
  </si>
  <si>
    <t>Small</t>
  </si>
  <si>
    <t>Head of ETF Technology</t>
  </si>
  <si>
    <t>Xiao</t>
  </si>
  <si>
    <t>KLAAS FINANCIAL ASSET ADVISORS, LLC.</t>
  </si>
  <si>
    <t>Alinka</t>
  </si>
  <si>
    <t>Official Member</t>
  </si>
  <si>
    <t>Rutkowska</t>
  </si>
  <si>
    <t>Bain Capital</t>
  </si>
  <si>
    <t>Alain Pierre</t>
  </si>
  <si>
    <t>Chief Digital Officer  GBIS</t>
  </si>
  <si>
    <t>BCS</t>
  </si>
  <si>
    <t>Symphony</t>
  </si>
  <si>
    <t>Noble Bank International</t>
  </si>
  <si>
    <t>PM</t>
  </si>
  <si>
    <t>Head of Product</t>
  </si>
  <si>
    <t>Andrei</t>
  </si>
  <si>
    <t>Kasyanau</t>
  </si>
  <si>
    <t>Al Omaniya Middle East Investment Company WLL</t>
  </si>
  <si>
    <t>Triazine Software Pvt. Ltd.</t>
  </si>
  <si>
    <t>Deloitte Consulting</t>
  </si>
  <si>
    <t>KPL Tech Solution Pvt. Ltd.</t>
  </si>
  <si>
    <t>GoNext Solutions Pvt. Ltd.</t>
  </si>
  <si>
    <t>Pine</t>
  </si>
  <si>
    <t>Investment Company</t>
  </si>
  <si>
    <t>Barrett</t>
  </si>
  <si>
    <t>Wipro</t>
  </si>
  <si>
    <t>Systematix Group</t>
  </si>
  <si>
    <t>Edgytal Fintech Investment Services</t>
  </si>
  <si>
    <t>Balram</t>
  </si>
  <si>
    <t>Chief infromation Security officer</t>
  </si>
  <si>
    <t>ASK Group</t>
  </si>
  <si>
    <t>Shrivastava</t>
  </si>
  <si>
    <t>Government Blockchain Association</t>
  </si>
  <si>
    <t>Banco Popolare</t>
  </si>
  <si>
    <t>CGS-CIMB Securities</t>
  </si>
  <si>
    <t>Balasubramanian</t>
  </si>
  <si>
    <t>Coach/ Tech Expert</t>
  </si>
  <si>
    <t>MS</t>
  </si>
  <si>
    <t>Tikehau Capital</t>
  </si>
  <si>
    <t>TELUS Digital</t>
  </si>
  <si>
    <t>Investment Banking</t>
  </si>
  <si>
    <t>Spouting Rock</t>
  </si>
  <si>
    <t>Auerbach Grayson</t>
  </si>
  <si>
    <t>Immortal</t>
  </si>
  <si>
    <t>Anglo American</t>
  </si>
  <si>
    <t>Mortgages for Business</t>
  </si>
  <si>
    <t>Italia Solare</t>
  </si>
  <si>
    <t>Evanta, a Gartner Company</t>
  </si>
  <si>
    <t>Zodia Markets</t>
  </si>
  <si>
    <t>Qube Research &amp; Technologies</t>
  </si>
  <si>
    <t>iA Private Wealth</t>
  </si>
  <si>
    <t>Ant Financial</t>
  </si>
  <si>
    <t>VP AIMS Hedge Fund Strategies Portfolio Construction</t>
  </si>
  <si>
    <t>Ample</t>
  </si>
  <si>
    <t>Arup</t>
  </si>
  <si>
    <t>Treasury, Novi (Facebook)- Strategic Initiatives</t>
  </si>
  <si>
    <t>Sinha, CTP</t>
  </si>
  <si>
    <t>Orem Rehabilitation &amp; Skilled Nursing</t>
  </si>
  <si>
    <t>Financial Recruiters International</t>
  </si>
  <si>
    <t>BCG Digital Ventures</t>
  </si>
  <si>
    <t>Head of Engineering for SS&amp;C EZE Investment Suite and Financial Markets Group</t>
  </si>
  <si>
    <t>Audible</t>
  </si>
  <si>
    <t>Head of Development</t>
  </si>
  <si>
    <t>Pickering Energy Partners</t>
  </si>
  <si>
    <t>Head of Architecture Trading Technology</t>
  </si>
  <si>
    <t>Ma</t>
  </si>
  <si>
    <t>NYDIG</t>
  </si>
  <si>
    <t>Naik</t>
  </si>
  <si>
    <t>California Resources Corporation</t>
  </si>
  <si>
    <t>Transform SR Holding Management LLC</t>
  </si>
  <si>
    <t>Lin</t>
  </si>
  <si>
    <t>Jenius Bank</t>
  </si>
  <si>
    <t>Celonis</t>
  </si>
  <si>
    <t>GTS</t>
  </si>
  <si>
    <t>Colossus Technologies Group</t>
  </si>
  <si>
    <t>SumRidge Partners</t>
  </si>
  <si>
    <t>ExodusPoint Capital Management</t>
  </si>
  <si>
    <t>Encora Inc.</t>
  </si>
  <si>
    <t>WhiteCrow Research</t>
  </si>
  <si>
    <t>Snowflake</t>
  </si>
  <si>
    <t>Cantors rep at GS</t>
  </si>
  <si>
    <t>Hawker</t>
  </si>
  <si>
    <t>Prime Solutions &amp; Financing - Integration &amp; Front Office Controls</t>
  </si>
  <si>
    <t>Kudalkar</t>
  </si>
  <si>
    <t>tappengine</t>
  </si>
  <si>
    <t>Wall Street Bank</t>
  </si>
  <si>
    <t>BrainGu</t>
  </si>
  <si>
    <t>Sweat Pants Agency</t>
  </si>
  <si>
    <t>FIX Protocol Limited</t>
  </si>
  <si>
    <t>CIRCA5000</t>
  </si>
  <si>
    <t>Angela</t>
  </si>
  <si>
    <t>Adragna</t>
  </si>
  <si>
    <t>TRAFiX LLC</t>
  </si>
  <si>
    <t>Analisa</t>
  </si>
  <si>
    <t>Information Technology Consultant</t>
  </si>
  <si>
    <t>Sumitomo Mitsui Banking Corporation</t>
  </si>
  <si>
    <t>Alveo Technology</t>
  </si>
  <si>
    <t>Head of Fixed Income Beta Trading Technology and Cross Asset ETF Technology Program</t>
  </si>
  <si>
    <t>Kalekar</t>
  </si>
  <si>
    <t>Fund Administrator</t>
  </si>
  <si>
    <t>WorldQuant</t>
  </si>
  <si>
    <t>Red Deer</t>
  </si>
  <si>
    <t>Ajit</t>
  </si>
  <si>
    <t>GWI</t>
  </si>
  <si>
    <t>YelloSKYE</t>
  </si>
  <si>
    <t>NextChapter Digital Ltd</t>
  </si>
  <si>
    <t>7shifts</t>
  </si>
  <si>
    <t>Dataguise now part of PKWARE</t>
  </si>
  <si>
    <t>Illinois Science and Technology Coalition</t>
  </si>
  <si>
    <t>Jha</t>
  </si>
  <si>
    <t>Melco Resorts &amp; Entertainment</t>
  </si>
  <si>
    <t>ACBI Advisory</t>
  </si>
  <si>
    <t>EPAM Systems</t>
  </si>
  <si>
    <t>Kift</t>
  </si>
  <si>
    <t>Indeed.com</t>
  </si>
  <si>
    <t>Kijiji Canada</t>
  </si>
  <si>
    <t>Experienced Hire Technology Recruiter at Goldman Sachs</t>
  </si>
  <si>
    <t>Filevine</t>
  </si>
  <si>
    <t>National College of Ireland</t>
  </si>
  <si>
    <t>Arie</t>
  </si>
  <si>
    <t>Levi</t>
  </si>
  <si>
    <t>Apollo Global Management Inc.</t>
  </si>
  <si>
    <t>SVB</t>
  </si>
  <si>
    <t>nFormation</t>
  </si>
  <si>
    <t>Global Advisory Leader - Broadridge Consulting</t>
  </si>
  <si>
    <t>Nerone</t>
  </si>
  <si>
    <t>Grant Thornton</t>
  </si>
  <si>
    <t>Godel Technologies Europe</t>
  </si>
  <si>
    <t>University of Cincinnati - College of Engineering and Applied Science</t>
  </si>
  <si>
    <t>Fiera Capital</t>
  </si>
  <si>
    <t>The Monitoring Shop</t>
  </si>
  <si>
    <t>Growmore asset management Limited</t>
  </si>
  <si>
    <t>The Public Health Company</t>
  </si>
  <si>
    <t>The Attention Exchange</t>
  </si>
  <si>
    <t>PROTIUM</t>
  </si>
  <si>
    <t>Summary</t>
  </si>
  <si>
    <t>Hughes</t>
  </si>
  <si>
    <t>UKG</t>
  </si>
  <si>
    <t>FNZ Group</t>
  </si>
  <si>
    <t>3|5|2 Capital</t>
  </si>
  <si>
    <t>Part-time and pro bono</t>
  </si>
  <si>
    <t>Greenwich Quant Research</t>
  </si>
  <si>
    <t>Precisely | Trust in Data</t>
  </si>
  <si>
    <t>Vaidya</t>
  </si>
  <si>
    <t>Associate, Technology of Corporate &amp; Investment Bank</t>
  </si>
  <si>
    <t>Chan, CFA, FRM</t>
  </si>
  <si>
    <t>LMR Partners</t>
  </si>
  <si>
    <t>Appdome</t>
  </si>
  <si>
    <t>Raj</t>
  </si>
  <si>
    <t>Co-Head of Front Office Technology and CTO at NatWest Markets</t>
  </si>
  <si>
    <t>Senfino</t>
  </si>
  <si>
    <t>Zeopard Consulting</t>
  </si>
  <si>
    <t>Valcon</t>
  </si>
  <si>
    <t>Bite Investments</t>
  </si>
  <si>
    <t>qSpark Capital Management</t>
  </si>
  <si>
    <t>Grey Spark Partners</t>
  </si>
  <si>
    <t>Komainu - Next Generation Custodian</t>
  </si>
  <si>
    <t>Chairman of the UK Disability Network at Citi</t>
  </si>
  <si>
    <t>Wells FCA</t>
  </si>
  <si>
    <t>Ghafoor</t>
  </si>
  <si>
    <t>Price</t>
  </si>
  <si>
    <t>Charity Aid Foundation Bank</t>
  </si>
  <si>
    <t>Vasudevan</t>
  </si>
  <si>
    <t>Avi</t>
  </si>
  <si>
    <t>Managing Director, CIO of Wealth Management Technology at BNY Mellon</t>
  </si>
  <si>
    <t>Shua</t>
  </si>
  <si>
    <t>PureStream Trading Technologies</t>
  </si>
  <si>
    <t>EasyRend Ltd</t>
  </si>
  <si>
    <t>Vroom</t>
  </si>
  <si>
    <t>Tricor Group</t>
  </si>
  <si>
    <t>Pagaya</t>
  </si>
  <si>
    <t>NELSON &amp; FORBES LIMITED</t>
  </si>
  <si>
    <t>London Metal Exchange</t>
  </si>
  <si>
    <t>FIX Trading Community</t>
  </si>
  <si>
    <t>Trade Ledger</t>
  </si>
  <si>
    <t>Senior Partner</t>
  </si>
  <si>
    <t>Publicis Sapient</t>
  </si>
  <si>
    <t>Living life to the full</t>
  </si>
  <si>
    <t>Chief Risk Officer &amp; Head of Data Science</t>
  </si>
  <si>
    <t>Deek</t>
  </si>
  <si>
    <t>DKA Capital Management</t>
  </si>
  <si>
    <t>7RIDGE</t>
  </si>
  <si>
    <t>FD Technologies</t>
  </si>
  <si>
    <t>Waterfall Asset Management LLC</t>
  </si>
  <si>
    <t>Oak3</t>
  </si>
  <si>
    <t>Working Out Loud</t>
  </si>
  <si>
    <t>Head of Solutions Strategy and Product Portfolio Delivery for Collaboration Services</t>
  </si>
  <si>
    <t>Virtasant</t>
  </si>
  <si>
    <t>Raindancer Ltd</t>
  </si>
  <si>
    <t>Palo Alto Networks</t>
  </si>
  <si>
    <t>Motive Partners</t>
  </si>
  <si>
    <t>Panchal</t>
  </si>
  <si>
    <t>MarketAxess</t>
  </si>
  <si>
    <t>AX Team</t>
  </si>
  <si>
    <t>Atreyu Group LLC</t>
  </si>
  <si>
    <t>American Express</t>
  </si>
  <si>
    <t>Splunk Engineer</t>
  </si>
  <si>
    <t>Cingolani</t>
  </si>
  <si>
    <t>Optiv</t>
  </si>
  <si>
    <t>Capital One</t>
  </si>
  <si>
    <t>Virtua Health</t>
  </si>
  <si>
    <t>TOUCHDOWN-PRODUCTIONS</t>
  </si>
  <si>
    <t>Sargent, CFA</t>
  </si>
  <si>
    <t>Net Alpha Advisors</t>
  </si>
  <si>
    <t>ExtraHop</t>
  </si>
  <si>
    <t>Windmill Point Technologies</t>
  </si>
  <si>
    <t>S3 Partners</t>
  </si>
  <si>
    <t>The Arkin Group LLC</t>
  </si>
  <si>
    <t>Bhattacharya</t>
  </si>
  <si>
    <t>UniQreate</t>
  </si>
  <si>
    <t>Nike</t>
  </si>
  <si>
    <t>Dearborn Family Smiles</t>
  </si>
  <si>
    <t>Private Portfolio Manager</t>
  </si>
  <si>
    <t>The Finance Hive</t>
  </si>
  <si>
    <t>Crossover Markets Group, Inc</t>
  </si>
  <si>
    <t>Azmat</t>
  </si>
  <si>
    <t>Chief Medical Officer and Co-Founder</t>
  </si>
  <si>
    <t>Personic Healthcare</t>
  </si>
  <si>
    <t>Talkdesk</t>
  </si>
  <si>
    <t>kompany</t>
  </si>
  <si>
    <t>ITRS Group</t>
  </si>
  <si>
    <t>4P Capital</t>
  </si>
  <si>
    <t>City Of Asbury Park</t>
  </si>
  <si>
    <t>Bahareh</t>
  </si>
  <si>
    <t>Banisadr</t>
  </si>
  <si>
    <t>Object Edge Inc</t>
  </si>
  <si>
    <t>MicroStrategy</t>
  </si>
  <si>
    <t>Vision57</t>
  </si>
  <si>
    <t>Life Organization Project</t>
  </si>
  <si>
    <t>Flexera</t>
  </si>
  <si>
    <t>Ushur</t>
  </si>
  <si>
    <t>Labelbox</t>
  </si>
  <si>
    <t>The Path to President's Club</t>
  </si>
  <si>
    <t>Value Driven Solutions (VDS)</t>
  </si>
  <si>
    <t>Moven</t>
  </si>
  <si>
    <t>North Starr</t>
  </si>
  <si>
    <t>Zafin</t>
  </si>
  <si>
    <t>C.L. Smith</t>
  </si>
  <si>
    <t>Premier Hospital Pvt Ltd</t>
  </si>
  <si>
    <t>ATB Financial</t>
  </si>
  <si>
    <t>Nedbank</t>
  </si>
  <si>
    <t>Wio UAE</t>
  </si>
  <si>
    <t>In The Technology / Software Industry</t>
  </si>
  <si>
    <t>Angi</t>
  </si>
  <si>
    <t>Provident Bank</t>
  </si>
  <si>
    <t>Vodacom</t>
  </si>
  <si>
    <t>Numerous volunteer positions</t>
  </si>
  <si>
    <t>Vancity</t>
  </si>
  <si>
    <t>McReynolds</t>
  </si>
  <si>
    <t>Lacework</t>
  </si>
  <si>
    <t>Becky</t>
  </si>
  <si>
    <t>Director Clinical Operations</t>
  </si>
  <si>
    <t>Howell, M.A., MBA</t>
  </si>
  <si>
    <t>Acadia Pharmaceuticals Inc.</t>
  </si>
  <si>
    <t>Experian</t>
  </si>
  <si>
    <t>Maharaj</t>
  </si>
  <si>
    <t>Compass Pro Bono - National</t>
  </si>
  <si>
    <t>Hancock Whitney</t>
  </si>
  <si>
    <t>Envel</t>
  </si>
  <si>
    <t>Edina Realty</t>
  </si>
  <si>
    <t>healthPiper</t>
  </si>
  <si>
    <t>Organon</t>
  </si>
  <si>
    <t>Product</t>
  </si>
  <si>
    <t>H2O.ai</t>
  </si>
  <si>
    <t>Momentum Metropolitan Holdings Limited</t>
  </si>
  <si>
    <t>Trinity Health (HQ Michigan)</t>
  </si>
  <si>
    <t>Conference Speaker</t>
  </si>
  <si>
    <t>Warba Bank</t>
  </si>
  <si>
    <t>Conductiv</t>
  </si>
  <si>
    <t>Tyme</t>
  </si>
  <si>
    <t>Metanoia Services LLC</t>
  </si>
  <si>
    <t>Western Alliance Bank</t>
  </si>
  <si>
    <t>Guild Education</t>
  </si>
  <si>
    <t>Desjardins</t>
  </si>
  <si>
    <t>Growth Genie</t>
  </si>
  <si>
    <t>Head of Partnerships - CT Cash</t>
  </si>
  <si>
    <t>Langeveld</t>
  </si>
  <si>
    <t>CloudTrucks</t>
  </si>
  <si>
    <t>Proterra Inc</t>
  </si>
  <si>
    <t>Azana</t>
  </si>
  <si>
    <t>Manager, Policy &amp; Delivery</t>
  </si>
  <si>
    <t>Toronto Region Board of Trade</t>
  </si>
  <si>
    <t>Waterfield Technologies</t>
  </si>
  <si>
    <t>Dirawong</t>
  </si>
  <si>
    <t>Kapur</t>
  </si>
  <si>
    <t>Serving Financial Institutions</t>
  </si>
  <si>
    <t>Care.com</t>
  </si>
  <si>
    <t>Century 21 First Canadian Corp., Brokerage</t>
  </si>
  <si>
    <t>Map My Parts</t>
  </si>
  <si>
    <t>Infobip</t>
  </si>
  <si>
    <t>AI Rudder</t>
  </si>
  <si>
    <t>Fortress Blockchain Technologies</t>
  </si>
  <si>
    <t>CafeMedia</t>
  </si>
  <si>
    <t>Ameya</t>
  </si>
  <si>
    <t>Director of Sales Engineering</t>
  </si>
  <si>
    <t>Bhakay</t>
  </si>
  <si>
    <t>Leapfin</t>
  </si>
  <si>
    <t>Pavilion</t>
  </si>
  <si>
    <t>Temenos</t>
  </si>
  <si>
    <t>Waystone</t>
  </si>
  <si>
    <t>Optum</t>
  </si>
  <si>
    <t>Teel &amp; Company</t>
  </si>
  <si>
    <t>Agiliad</t>
  </si>
  <si>
    <t>ImageMover</t>
  </si>
  <si>
    <t>Savvas Learning Co (formerly Pearson K12 Learning)</t>
  </si>
  <si>
    <t>Assistant Professor</t>
  </si>
  <si>
    <t>Algburi</t>
  </si>
  <si>
    <t>University of Diyala</t>
  </si>
  <si>
    <t>ICOS</t>
  </si>
  <si>
    <t>Software Club</t>
  </si>
  <si>
    <t>AutoRek</t>
  </si>
  <si>
    <t>Foley Inc.</t>
  </si>
  <si>
    <t>TORA</t>
  </si>
  <si>
    <t>Applied Fund Solutions, LLC</t>
  </si>
  <si>
    <t>Adform</t>
  </si>
  <si>
    <t>8x8</t>
  </si>
  <si>
    <t>adapt</t>
  </si>
  <si>
    <t>EUROGROUP CONSULTING Deutschland</t>
  </si>
  <si>
    <t>Gresham Tech</t>
  </si>
  <si>
    <t>CELMACON</t>
  </si>
  <si>
    <t>Numenia</t>
  </si>
  <si>
    <t>Anytime Fitness</t>
  </si>
  <si>
    <t>Exeltis</t>
  </si>
  <si>
    <t>Anantha</t>
  </si>
  <si>
    <t>Sr. Tech Analyst</t>
  </si>
  <si>
    <t>Padmanabhan</t>
  </si>
  <si>
    <t>xxx</t>
  </si>
  <si>
    <t>CyberArk</t>
  </si>
  <si>
    <t>Physical Therapy and Wellness at Somerset</t>
  </si>
  <si>
    <t>Alaina</t>
  </si>
  <si>
    <t>Geological and Office Assistant</t>
  </si>
  <si>
    <t>Orix Geoscience Inc</t>
  </si>
  <si>
    <t>FundApps</t>
  </si>
  <si>
    <t>Infrastructure Team Lead</t>
  </si>
  <si>
    <t>Crerar</t>
  </si>
  <si>
    <t>CACI International Inc</t>
  </si>
  <si>
    <t>Senior Cost Accountant</t>
  </si>
  <si>
    <t>Virani, CFE, MBA</t>
  </si>
  <si>
    <t>Kent International, Inc.</t>
  </si>
  <si>
    <t>Amplifon</t>
  </si>
  <si>
    <t>LeafLink</t>
  </si>
  <si>
    <t>Trust Bank Ltd</t>
  </si>
  <si>
    <t>Head of AI/ML &amp; Engineering</t>
  </si>
  <si>
    <t>Client Engagement Manager</t>
  </si>
  <si>
    <t>Anita Beatrice</t>
  </si>
  <si>
    <t>On Leave</t>
  </si>
  <si>
    <t>Lupan</t>
  </si>
  <si>
    <t>Currently on maternity leave</t>
  </si>
  <si>
    <t>Bala</t>
  </si>
  <si>
    <t>Job Ready Programmer</t>
  </si>
  <si>
    <t>HUNTER PETERBILT</t>
  </si>
  <si>
    <t>The Street Trader Limited</t>
  </si>
  <si>
    <t>VP - EMEA</t>
  </si>
  <si>
    <t>BlueMatrix</t>
  </si>
  <si>
    <t>Husnain</t>
  </si>
  <si>
    <t>Zaiyla Event Designs</t>
  </si>
  <si>
    <t>Island Auto Group</t>
  </si>
  <si>
    <t>Rockefeller Capital Management</t>
  </si>
  <si>
    <t>Mayer Brown</t>
  </si>
  <si>
    <t>Agha &amp; Agha LLP</t>
  </si>
  <si>
    <t>Business Council of Canada</t>
  </si>
  <si>
    <t>Awn</t>
  </si>
  <si>
    <t>UX Consultant</t>
  </si>
  <si>
    <t>eCademy Educational Systems Pvt Ltd</t>
  </si>
  <si>
    <t>Agilence, Inc.</t>
  </si>
  <si>
    <t>National Director - Auto Field Training  | Auto Product</t>
  </si>
  <si>
    <t>Global Macro Fund</t>
  </si>
  <si>
    <t>Hoist Finance</t>
  </si>
  <si>
    <t>Weiss Multi-Strategy Advisers LLC</t>
  </si>
  <si>
    <t>Head of Data</t>
  </si>
  <si>
    <t>You, CIPM</t>
  </si>
  <si>
    <t>Prelude Capital</t>
  </si>
  <si>
    <t>Member of the Board</t>
  </si>
  <si>
    <t>NJ Academy of General Dentistry</t>
  </si>
  <si>
    <t>Pie Insurance</t>
  </si>
  <si>
    <t>Blueshift Asset Management, LLC</t>
  </si>
  <si>
    <t>Scientis</t>
  </si>
  <si>
    <t>FINCAD</t>
  </si>
  <si>
    <t>Medical Receptionist</t>
  </si>
  <si>
    <t>Executive Park Pediatrics</t>
  </si>
  <si>
    <t>USDA</t>
  </si>
  <si>
    <t>LIFE143</t>
  </si>
  <si>
    <t>PropelGrowth</t>
  </si>
  <si>
    <t>Ahad</t>
  </si>
  <si>
    <t>Miracle Brand</t>
  </si>
  <si>
    <t>Accounting Today</t>
  </si>
  <si>
    <t>BackingMinds</t>
  </si>
  <si>
    <t>EM4X</t>
  </si>
  <si>
    <t>CLIP Instructor</t>
  </si>
  <si>
    <t>City University of New York</t>
  </si>
  <si>
    <t>SHI International Corp.</t>
  </si>
  <si>
    <t>PennantPark Investment Advisers, LLC</t>
  </si>
  <si>
    <t>Ideanomics</t>
  </si>
  <si>
    <t>Inversiones Seguras LLC</t>
  </si>
  <si>
    <t>Corero Network Security</t>
  </si>
  <si>
    <t>Veho</t>
  </si>
  <si>
    <t>Karoleen D. Coaching</t>
  </si>
  <si>
    <t>NYU Langone Health</t>
  </si>
  <si>
    <t>RWJBarnabas Health</t>
  </si>
  <si>
    <t>Director of Product</t>
  </si>
  <si>
    <t>Pragel</t>
  </si>
  <si>
    <t>Spring Labs</t>
  </si>
  <si>
    <t>Celer Technologies</t>
  </si>
  <si>
    <t>Fashion Institute of Technology</t>
  </si>
  <si>
    <t>Pyramid Consulting, Inc</t>
  </si>
  <si>
    <t>Chain IQ USA</t>
  </si>
  <si>
    <t>Predict</t>
  </si>
  <si>
    <t>LiveRamp</t>
  </si>
  <si>
    <t>AuWire Technologies</t>
  </si>
  <si>
    <t>Anu</t>
  </si>
  <si>
    <t>Director, Product Management</t>
  </si>
  <si>
    <t>Sharma, MBA</t>
  </si>
  <si>
    <t>North Brunswick Board of Education</t>
  </si>
  <si>
    <t>Esprow LLC</t>
  </si>
  <si>
    <t>Greenline Financial Technologies</t>
  </si>
  <si>
    <t>Chief of Cardiology</t>
  </si>
  <si>
    <t>Ocean Medical Center, Brick, NJ</t>
  </si>
  <si>
    <t>Luxury Access</t>
  </si>
  <si>
    <t>Candela</t>
  </si>
  <si>
    <t>Lime Brokerage LLC</t>
  </si>
  <si>
    <t>Senior Director, Product Management</t>
  </si>
  <si>
    <t>Next League</t>
  </si>
  <si>
    <t>Kyriba</t>
  </si>
  <si>
    <t>Imamia Medics International</t>
  </si>
  <si>
    <t>Gymboree</t>
  </si>
  <si>
    <t>Great Product</t>
  </si>
  <si>
    <t>Babylon</t>
  </si>
  <si>
    <t>Regiment Securities</t>
  </si>
  <si>
    <t>Intact Insurance Specialty Solutions</t>
  </si>
  <si>
    <t>Ext. Marketing Inc.</t>
  </si>
  <si>
    <t>Confluent</t>
  </si>
  <si>
    <t>ARGO Systems, LLC</t>
  </si>
  <si>
    <t>Compass Charter School</t>
  </si>
  <si>
    <t>undisclosed</t>
  </si>
  <si>
    <t>Ajmeri</t>
  </si>
  <si>
    <t>Quality Controls Group, Inc.</t>
  </si>
  <si>
    <t>Smith, CFA, CAIA</t>
  </si>
  <si>
    <t>Senior Director of Government Affairs</t>
  </si>
  <si>
    <t>Office of Governor Phil Murphy</t>
  </si>
  <si>
    <t>Wolters Kluwer</t>
  </si>
  <si>
    <t>Sequoia Consulting Group</t>
  </si>
  <si>
    <t>Bayer Pharmaceuticals</t>
  </si>
  <si>
    <t>T-Mobile</t>
  </si>
  <si>
    <t>Equity Research Analyst</t>
  </si>
  <si>
    <t>Howard Capital Management (Howardcapital.com)</t>
  </si>
  <si>
    <t>TradeHelp</t>
  </si>
  <si>
    <t>Worldline Global</t>
  </si>
  <si>
    <t>Prime Medicine, Inc.</t>
  </si>
  <si>
    <t>Octagon</t>
  </si>
  <si>
    <t>Market Access TRAXX</t>
  </si>
  <si>
    <t>Afsheen</t>
  </si>
  <si>
    <t>Abacus Finance Group, LLC</t>
  </si>
  <si>
    <t>Annicka</t>
  </si>
  <si>
    <t>Brand Manager - Interparfum Inc, LVMH</t>
  </si>
  <si>
    <t>Berlin</t>
  </si>
  <si>
    <t>STHER</t>
  </si>
  <si>
    <t>NYC DOT</t>
  </si>
  <si>
    <t>mapmyparts.com</t>
  </si>
  <si>
    <t>Henderson</t>
  </si>
  <si>
    <t>Dippin' Rings</t>
  </si>
  <si>
    <t>SoftCapital</t>
  </si>
  <si>
    <t>OrbisPay</t>
  </si>
  <si>
    <t>LifeSci Consulting</t>
  </si>
  <si>
    <t>Senior Manager, Worldwide Education Content</t>
  </si>
  <si>
    <t>Afshar</t>
  </si>
  <si>
    <t>Reachdesk</t>
  </si>
  <si>
    <t>Senior Information Security Manager / VP</t>
  </si>
  <si>
    <t>Business Operations Specialist - Senior Manager</t>
  </si>
  <si>
    <t>Merchant, PharmD., MBA</t>
  </si>
  <si>
    <t>Pfizer</t>
  </si>
  <si>
    <t>Canadian Council of Muslim Woman</t>
  </si>
  <si>
    <t>The Hartford</t>
  </si>
  <si>
    <t>Director Program Management</t>
  </si>
  <si>
    <t>ATLAS ETC Pty Ltd</t>
  </si>
  <si>
    <t>Spring - Design Agency</t>
  </si>
  <si>
    <t>Preston-Patterson Co., Inc.</t>
  </si>
  <si>
    <t>J.B.L Advokater</t>
  </si>
  <si>
    <t>VP of Design - Lifestyle Brands</t>
  </si>
  <si>
    <t>Marriott International</t>
  </si>
  <si>
    <t>LogRhythm</t>
  </si>
  <si>
    <t>ExxonMobil</t>
  </si>
  <si>
    <t>Anum</t>
  </si>
  <si>
    <t>Senior Manager, IT Finance</t>
  </si>
  <si>
    <t>Hamedani</t>
  </si>
  <si>
    <t>Haldi Technologies</t>
  </si>
  <si>
    <t>Centers for Medicare &amp; Medicaid Services</t>
  </si>
  <si>
    <t>Fidel API</t>
  </si>
  <si>
    <t>American City Express limo</t>
  </si>
  <si>
    <t>Rigil Corporation</t>
  </si>
  <si>
    <t>Dell EMC</t>
  </si>
  <si>
    <t>100 Steps Supper Club + Raw Bar</t>
  </si>
  <si>
    <t>Avantika</t>
  </si>
  <si>
    <t>Director of Investments</t>
  </si>
  <si>
    <t>Investment Office of Ludwig Institute for Cancer Research</t>
  </si>
  <si>
    <t>Aadil</t>
  </si>
  <si>
    <t>Artist</t>
  </si>
  <si>
    <t>Abedi</t>
  </si>
  <si>
    <t>Aadil Abedi</t>
  </si>
  <si>
    <t>Partner &amp; Portfolio Manager</t>
  </si>
  <si>
    <t>Aleeza</t>
  </si>
  <si>
    <t>Director, Growth Strategy and Operations</t>
  </si>
  <si>
    <t>Mynd</t>
  </si>
  <si>
    <t>Elastic</t>
  </si>
  <si>
    <t>Sabeen Hasan Architect</t>
  </si>
  <si>
    <t>Maryland State Retirement and Pension System</t>
  </si>
  <si>
    <t>The City University of New York</t>
  </si>
  <si>
    <t>Senior Director Regulatory Affairs</t>
  </si>
  <si>
    <t>Rand</t>
  </si>
  <si>
    <t>Barbara Rand Management Consultant</t>
  </si>
  <si>
    <t>Endeavor Consulting Group, LLC</t>
  </si>
  <si>
    <t>Lamtec Corp.</t>
  </si>
  <si>
    <t>Vestwell</t>
  </si>
  <si>
    <t>Sr. Enterprise Technical Consultant</t>
  </si>
  <si>
    <t>TaxBit</t>
  </si>
  <si>
    <t>Cranford Advisors</t>
  </si>
  <si>
    <t>Taylor Spellman New York</t>
  </si>
  <si>
    <t>U.S. Department of Veterans Affairs</t>
  </si>
  <si>
    <t>M. Geller Ltd.</t>
  </si>
  <si>
    <t>Goshen Investments</t>
  </si>
  <si>
    <t>Idea Labs Consulting</t>
  </si>
  <si>
    <t>Federici, CPA</t>
  </si>
  <si>
    <t>Junonia Partners</t>
  </si>
  <si>
    <t>Children's Hospital of Philadelphia</t>
  </si>
  <si>
    <t>Government Agency</t>
  </si>
  <si>
    <t>BetterUp</t>
  </si>
  <si>
    <t>Kettle Hill Capital</t>
  </si>
  <si>
    <t>North Castle Partners</t>
  </si>
  <si>
    <t>Executive Auto Sales</t>
  </si>
  <si>
    <t>RCP Management Company</t>
  </si>
  <si>
    <t>Corvil</t>
  </si>
  <si>
    <t>Fundrise</t>
  </si>
  <si>
    <t>2i Capital LLC</t>
  </si>
  <si>
    <t>Insperity</t>
  </si>
  <si>
    <t>Law Champs</t>
  </si>
  <si>
    <t>HubSpot</t>
  </si>
  <si>
    <t>Bluegrass Capital Partners</t>
  </si>
  <si>
    <t>Princeton Hair Restoration</t>
  </si>
  <si>
    <t>Sir Speedy of Plainview</t>
  </si>
  <si>
    <t>Panjwani</t>
  </si>
  <si>
    <t>Pryor Cashman LLP</t>
  </si>
  <si>
    <t>Law Office of Nazia Hyder</t>
  </si>
  <si>
    <t>Fragomen</t>
  </si>
  <si>
    <t>Seeking New Position</t>
  </si>
  <si>
    <t>NEC Corporation of America</t>
  </si>
  <si>
    <t>MED Xpert Services</t>
  </si>
  <si>
    <t>Bose</t>
  </si>
  <si>
    <t>Sandfall Consulting LLC</t>
  </si>
  <si>
    <t>Evergreen Gavekal</t>
  </si>
  <si>
    <t>New Jersey Department of Banking and Insurance</t>
  </si>
  <si>
    <t>The Walt Disney Company</t>
  </si>
  <si>
    <t>ALE Consultants</t>
  </si>
  <si>
    <t>Afsar</t>
  </si>
  <si>
    <t>Senior Clinical Quality Analyst</t>
  </si>
  <si>
    <t>Stealth Design</t>
  </si>
  <si>
    <t>Brace</t>
  </si>
  <si>
    <t>REC Solutions LTD</t>
  </si>
  <si>
    <t>General Securities Principal</t>
  </si>
  <si>
    <t>Teckie</t>
  </si>
  <si>
    <t>Hartfield, Titus and Donnelly, LLC</t>
  </si>
  <si>
    <t>NuWest Group</t>
  </si>
  <si>
    <t>DELIVER EXCHANGE LLC</t>
  </si>
  <si>
    <t>Ipsos Healthcare</t>
  </si>
  <si>
    <t>Texas Medical Center</t>
  </si>
  <si>
    <t>Haque</t>
  </si>
  <si>
    <t>Lument</t>
  </si>
  <si>
    <t>Bustle Digital Group</t>
  </si>
  <si>
    <t>Clutch.co</t>
  </si>
  <si>
    <t>Government of Ontario</t>
  </si>
  <si>
    <t>AlixPartners</t>
  </si>
  <si>
    <t>G-Research</t>
  </si>
  <si>
    <t>Nissim Tutoring</t>
  </si>
  <si>
    <t>X3Energy</t>
  </si>
  <si>
    <t>Vaughan</t>
  </si>
  <si>
    <t>Minna Technologies</t>
  </si>
  <si>
    <t>G-III Apparel Group</t>
  </si>
  <si>
    <t>Sotheby's International Realty</t>
  </si>
  <si>
    <t>Saleem</t>
  </si>
  <si>
    <t>Strand Finans AB</t>
  </si>
  <si>
    <t>MPI - Business Valuation &amp; Advisory</t>
  </si>
  <si>
    <t>Ankoor</t>
  </si>
  <si>
    <t>Asset Manager</t>
  </si>
  <si>
    <t>Naik, CHA</t>
  </si>
  <si>
    <t>Lakecrest Partners LLC</t>
  </si>
  <si>
    <t>Tableau Software</t>
  </si>
  <si>
    <t>SBG Nutrition</t>
  </si>
  <si>
    <t>Ali A.</t>
  </si>
  <si>
    <t>Regional Director Franchise Openings &amp; Renovations</t>
  </si>
  <si>
    <t>InterContinental Hotels Group (IHG)</t>
  </si>
  <si>
    <t>Cerner Corporation</t>
  </si>
  <si>
    <t>Bank of Hope</t>
  </si>
  <si>
    <t>GHS Investments</t>
  </si>
  <si>
    <t>North Mill Equipment Finance LLC</t>
  </si>
  <si>
    <t>Media Supervisor</t>
  </si>
  <si>
    <t>Ritacco</t>
  </si>
  <si>
    <t>ICON International, Inc.</t>
  </si>
  <si>
    <t>Starwood Capital Group</t>
  </si>
  <si>
    <t>SoundExchange</t>
  </si>
  <si>
    <t>PSEG</t>
  </si>
  <si>
    <t>Brio Systems</t>
  </si>
  <si>
    <t>Quality Home Shop</t>
  </si>
  <si>
    <t>Acmesoft Global Inc</t>
  </si>
  <si>
    <t>Precision BioSciences, Inc.</t>
  </si>
  <si>
    <t>CNA Insurance</t>
  </si>
  <si>
    <t>Forrester</t>
  </si>
  <si>
    <t>Bespoke Market Intelligence, LLC</t>
  </si>
  <si>
    <t>Cara</t>
  </si>
  <si>
    <t>Thomas Ashbourne Craft Spirits</t>
  </si>
  <si>
    <t>Executive Director of Pharmacovigilance Process &amp; Standards</t>
  </si>
  <si>
    <t>ICONIQ Capital</t>
  </si>
  <si>
    <t>Senior Director Of Marketing</t>
  </si>
  <si>
    <t>Department for Infrastructure and Transport</t>
  </si>
  <si>
    <t>Burns White LLC</t>
  </si>
  <si>
    <t>LunchDates</t>
  </si>
  <si>
    <t>Federated Insurance</t>
  </si>
  <si>
    <t>Addepar</t>
  </si>
  <si>
    <t>Baloise Bank SoBa</t>
  </si>
  <si>
    <t>Hometuls</t>
  </si>
  <si>
    <t>ZipRecruiter</t>
  </si>
  <si>
    <t>Kaiser Permanente</t>
  </si>
  <si>
    <t>Wood Mackenzie</t>
  </si>
  <si>
    <t>Mid-Atlantic Area Sales Manager</t>
  </si>
  <si>
    <t>Khaleel</t>
  </si>
  <si>
    <t>Zurn Elkay Water Solutions</t>
  </si>
  <si>
    <t>Bristol Myers Squibb</t>
  </si>
  <si>
    <t>Tamir</t>
  </si>
  <si>
    <t>F. Schumacher &amp; Co.</t>
  </si>
  <si>
    <t>Neustreet</t>
  </si>
  <si>
    <t>Maxx Mail USA</t>
  </si>
  <si>
    <t>Perceptive Advisors</t>
  </si>
  <si>
    <t>Nets Group</t>
  </si>
  <si>
    <t>Tapestry</t>
  </si>
  <si>
    <t>Prairie Academy</t>
  </si>
  <si>
    <t>Axiomatics</t>
  </si>
  <si>
    <t>Celgene</t>
  </si>
  <si>
    <t>Annie M.</t>
  </si>
  <si>
    <t>North by Truman</t>
  </si>
  <si>
    <t>Fastly</t>
  </si>
  <si>
    <t>Jersey Shore ENT Specialists/Sound Hearing Center</t>
  </si>
  <si>
    <t>Comparion Insurance Agency - A Liberty Mutual Company</t>
  </si>
  <si>
    <t>Azeez</t>
  </si>
  <si>
    <t>Namazi, MBA, CLU, ChFC, CASL</t>
  </si>
  <si>
    <t>Primary Financial</t>
  </si>
  <si>
    <t>Crownpeak</t>
  </si>
  <si>
    <t>Quick Leonard Kieffer</t>
  </si>
  <si>
    <t>Chase</t>
  </si>
  <si>
    <t>Ambareen</t>
  </si>
  <si>
    <t>Director Of Development, SIPA</t>
  </si>
  <si>
    <t>Columbia University in the City of New York</t>
  </si>
  <si>
    <t>Klaviyo</t>
  </si>
  <si>
    <t>Program Manager, Talent Engagement</t>
  </si>
  <si>
    <t>Principal &amp; Senior Portfolio Manager</t>
  </si>
  <si>
    <t>Grain Management, LLC</t>
  </si>
  <si>
    <t>Anastasya</t>
  </si>
  <si>
    <t>Fashion Stylist / Brand Consultant</t>
  </si>
  <si>
    <t>Kolomytseva</t>
  </si>
  <si>
    <t>http://www.anastasyak.com</t>
  </si>
  <si>
    <t>CRYPTO BITCOIN MINING AND INVESTMENTS LIMITED</t>
  </si>
  <si>
    <t>Penn Cardiology</t>
  </si>
  <si>
    <t>Clari</t>
  </si>
  <si>
    <t>TK Recruiting</t>
  </si>
  <si>
    <t>Franklin Township Board of Education</t>
  </si>
  <si>
    <t>The Herbst Group, LLC</t>
  </si>
  <si>
    <t>Mediafly</t>
  </si>
  <si>
    <t>Front Office Consultant</t>
  </si>
  <si>
    <t>Robertson Stephens</t>
  </si>
  <si>
    <t>U.S. Census Bureau</t>
  </si>
  <si>
    <t>Cisco</t>
  </si>
  <si>
    <t>Liminal</t>
  </si>
  <si>
    <t>KeyBanc Capital Markets</t>
  </si>
  <si>
    <t>Andrew B.</t>
  </si>
  <si>
    <t>VP Sales, United States</t>
  </si>
  <si>
    <t>AccessFintech</t>
  </si>
  <si>
    <t>Audra</t>
  </si>
  <si>
    <t>New Business Consultant</t>
  </si>
  <si>
    <t>Grant Marketing LLC</t>
  </si>
  <si>
    <t>Herman Global Ventures</t>
  </si>
  <si>
    <t>Metallis International</t>
  </si>
  <si>
    <t>UC Santa Barbara</t>
  </si>
  <si>
    <t>Momento USA LLC</t>
  </si>
  <si>
    <t>Space Investment</t>
  </si>
  <si>
    <t>Prescient Security | CREST Certified Web Application Penetration Testing</t>
  </si>
  <si>
    <t>Tradition</t>
  </si>
  <si>
    <t>Algoteq</t>
  </si>
  <si>
    <t>Executive - Finance and Accounts</t>
  </si>
  <si>
    <t>S</t>
  </si>
  <si>
    <t>Allianz</t>
  </si>
  <si>
    <t>Allstate</t>
  </si>
  <si>
    <t>AutoQuotes</t>
  </si>
  <si>
    <t>Bagan Capital</t>
  </si>
  <si>
    <t>Director- Portfolio Manager, QA automation for Whole Credit Horizontal</t>
  </si>
  <si>
    <t>Barnegat Fund Management</t>
  </si>
  <si>
    <t>Balaji</t>
  </si>
  <si>
    <t>Al-Noor</t>
  </si>
  <si>
    <t>GEC member</t>
  </si>
  <si>
    <t>Ramji</t>
  </si>
  <si>
    <t>Quantifeed</t>
  </si>
  <si>
    <t>Soltan Capital, LLC</t>
  </si>
  <si>
    <t>Spencer Stuart</t>
  </si>
  <si>
    <t>Tagomi</t>
  </si>
  <si>
    <t>Amadeus</t>
  </si>
  <si>
    <t>Gallagher &amp; Co.</t>
  </si>
  <si>
    <t>Pallone</t>
  </si>
  <si>
    <t>Vice President, ETF &amp; CEF Research</t>
  </si>
  <si>
    <t>Harman</t>
  </si>
  <si>
    <t>VP, ETF Capital Markets</t>
  </si>
  <si>
    <t>Vice President, Global Sales and AM, Exchange Traded Instruments</t>
  </si>
  <si>
    <t>Anuj</t>
  </si>
  <si>
    <t>Executive Director, Global Head of Order Management Technology</t>
  </si>
  <si>
    <t>Cinquina</t>
  </si>
  <si>
    <t>Khandelwal</t>
  </si>
  <si>
    <t>TradeWeb</t>
  </si>
  <si>
    <t>Tech Lead</t>
  </si>
  <si>
    <t>Diaz</t>
  </si>
  <si>
    <t>Director, Global Head of Regulatory Technology Portfolio Management</t>
  </si>
  <si>
    <t>Chronicle Software</t>
  </si>
  <si>
    <t>Amaar</t>
  </si>
  <si>
    <t>Head of Technology - Asia Pacific</t>
  </si>
  <si>
    <t>RAD Developer, Global Markets</t>
  </si>
  <si>
    <t>Mehlig</t>
  </si>
  <si>
    <t>Phoenix Group</t>
  </si>
  <si>
    <t>EGlogics Softech Pvt. Ltd.</t>
  </si>
  <si>
    <t>Ego</t>
  </si>
  <si>
    <t>ELI</t>
  </si>
  <si>
    <t>Elinext</t>
  </si>
  <si>
    <t>Eltayeb plc</t>
  </si>
  <si>
    <t>Emenac solutions</t>
  </si>
  <si>
    <t>ENGIE Global Energy Management &amp; Sales</t>
  </si>
  <si>
    <t>Enrake</t>
  </si>
  <si>
    <t>ERTC Express</t>
  </si>
  <si>
    <t>eSearch Logix Technologies Pvt. Ltd.</t>
  </si>
  <si>
    <t>Etelligens Technologies</t>
  </si>
  <si>
    <t>ETT Global</t>
  </si>
  <si>
    <t>European Stability Mechanism (ESM)</t>
  </si>
  <si>
    <t>Evolve Investment Holding</t>
  </si>
  <si>
    <t>Exchange Income Corporation</t>
  </si>
  <si>
    <t>Execuzen</t>
  </si>
  <si>
    <t>F7A</t>
  </si>
  <si>
    <t>FacilityBot</t>
  </si>
  <si>
    <t>Factors Platform Pte Ltd</t>
  </si>
  <si>
    <t>FALCOM Financial Services</t>
  </si>
  <si>
    <t>FARI Solutions</t>
  </si>
  <si>
    <t>FHLBanks Office of Finance</t>
  </si>
  <si>
    <t>.. ATIK..</t>
  </si>
  <si>
    <t>Freelancer at Digital Marketing</t>
  </si>
  <si>
    <t>Abid Mahmud</t>
  </si>
  <si>
    <t>Rahmat</t>
  </si>
  <si>
    <t>Anamul</t>
  </si>
  <si>
    <t>Graphic Designer And wordpress Devoloper</t>
  </si>
  <si>
    <t>labu</t>
  </si>
  <si>
    <t>Arief</t>
  </si>
  <si>
    <t>Professional Digital Marketer and Virtual Assistant</t>
  </si>
  <si>
    <t>FiveS Digital</t>
  </si>
  <si>
    <t>Flairr Labs</t>
  </si>
  <si>
    <t>FlowChat</t>
  </si>
  <si>
    <t>Fluor Corporation</t>
  </si>
  <si>
    <t>foliumpx.com</t>
  </si>
  <si>
    <t>Annalisa</t>
  </si>
  <si>
    <t>Legal Director</t>
  </si>
  <si>
    <t>Checchi</t>
  </si>
  <si>
    <t>Foot Anstey LLP</t>
  </si>
  <si>
    <t>Foxberry Ltd</t>
  </si>
  <si>
    <t>Fundacin 3CIN</t>
  </si>
  <si>
    <t>Fundation</t>
  </si>
  <si>
    <t>Funnel Magazine</t>
  </si>
  <si>
    <t>Futique Florals and Fancies</t>
  </si>
  <si>
    <t>Futures First</t>
  </si>
  <si>
    <t>George C Chambers</t>
  </si>
  <si>
    <t>Get Web Builder</t>
  </si>
  <si>
    <t>GITH</t>
  </si>
  <si>
    <t>GLMX</t>
  </si>
  <si>
    <t>Program Specialist</t>
  </si>
  <si>
    <t>Global Business Coaching</t>
  </si>
  <si>
    <t>Global Growth Holdings</t>
  </si>
  <si>
    <t>Global Investment Strategy HK Ltd</t>
  </si>
  <si>
    <t>Global Ukraine Foundation</t>
  </si>
  <si>
    <t>Quantitative Researcher</t>
  </si>
  <si>
    <t>Kadu</t>
  </si>
  <si>
    <t>Globecircle Private Limited</t>
  </si>
  <si>
    <t>GoDay Capital</t>
  </si>
  <si>
    <t>Goldie Suleyman Recruitment LLC</t>
  </si>
  <si>
    <t>GR CPA Firm</t>
  </si>
  <si>
    <t>Algenaun</t>
  </si>
  <si>
    <t>Benham</t>
  </si>
  <si>
    <t>GR33NJAVA DOT COM, LLC</t>
  </si>
  <si>
    <t>Grainstone Lee</t>
  </si>
  <si>
    <t>Grammig Advisory</t>
  </si>
  <si>
    <t>Graphicsnext</t>
  </si>
  <si>
    <t>Grasons Co Estate Sale Services</t>
  </si>
  <si>
    <t>Aiden</t>
  </si>
  <si>
    <t>Principal Consultant Java Low Latency  / Team Lead - Java  Front Office Engineering</t>
  </si>
  <si>
    <t>Pestell</t>
  </si>
  <si>
    <t>Gravitas Recruitment Group Asia</t>
  </si>
  <si>
    <t>GREEN BYTE WEB PVT LTD</t>
  </si>
  <si>
    <t>Tyagi</t>
  </si>
  <si>
    <t>Green Resources</t>
  </si>
  <si>
    <t>Greenbyteweb pvt ltd</t>
  </si>
  <si>
    <t>H. J. HEINZ FINANCE UK PLC</t>
  </si>
  <si>
    <t>HAL.xyz</t>
  </si>
  <si>
    <t>Hammond Partners</t>
  </si>
  <si>
    <t>Harrington Starr</t>
  </si>
  <si>
    <t>HDFC Bank</t>
  </si>
  <si>
    <t>Heaven Group</t>
  </si>
  <si>
    <t>MEMX</t>
  </si>
  <si>
    <t>Hedosophia</t>
  </si>
  <si>
    <t>Helios</t>
  </si>
  <si>
    <t>Shearer</t>
  </si>
  <si>
    <t>Helping Brother Private Limited</t>
  </si>
  <si>
    <t>Henlow Recruitment Group</t>
  </si>
  <si>
    <t>Highen Fintech</t>
  </si>
  <si>
    <t>Hikko</t>
  </si>
  <si>
    <t>Hire FullStacks</t>
  </si>
  <si>
    <t>Hoojas</t>
  </si>
  <si>
    <t>Hoxton Capital Management</t>
  </si>
  <si>
    <t>Anda</t>
  </si>
  <si>
    <t>Operational Services Program Lead</t>
  </si>
  <si>
    <t>Hajdinjak</t>
  </si>
  <si>
    <t>HP</t>
  </si>
  <si>
    <t>ETF Pricing Specialist</t>
  </si>
  <si>
    <t>Hudson River Trading</t>
  </si>
  <si>
    <t>Humble Technology</t>
  </si>
  <si>
    <t>Hybrid Lidar Systems AG</t>
  </si>
  <si>
    <t>Hypernix Sdn Bhd</t>
  </si>
  <si>
    <t>Hypori</t>
  </si>
  <si>
    <t>ICONMA</t>
  </si>
  <si>
    <t>ICR</t>
  </si>
  <si>
    <t>Yelabugin</t>
  </si>
  <si>
    <t>icte.io</t>
  </si>
  <si>
    <t>IDFC FIRST Bank</t>
  </si>
  <si>
    <t>IN4IT</t>
  </si>
  <si>
    <t>Influence Podium</t>
  </si>
  <si>
    <t>InfoNoesisLtd</t>
  </si>
  <si>
    <t>Rass</t>
  </si>
  <si>
    <t>Informed Technology Business Solutions LLC</t>
  </si>
  <si>
    <t>Amrita</t>
  </si>
  <si>
    <t>Email Marketing Specialist</t>
  </si>
  <si>
    <t>Insightful Technologies</t>
  </si>
  <si>
    <t>Interactive Mission</t>
  </si>
  <si>
    <t>InterVenture</t>
  </si>
  <si>
    <t>Intigriti</t>
  </si>
  <si>
    <t>iownit capital and markets, Inc</t>
  </si>
  <si>
    <t>ISOLS Group Pvt Ltd</t>
  </si>
  <si>
    <t>Israel Securities Authority</t>
  </si>
  <si>
    <t>IT Jobs Updates</t>
  </si>
  <si>
    <t>IT4Medicine</t>
  </si>
  <si>
    <t>Itexus</t>
  </si>
  <si>
    <t>Buqais</t>
  </si>
  <si>
    <t>Ithmaar Bank</t>
  </si>
  <si>
    <t>J.H Tech</t>
  </si>
  <si>
    <t>JAPR Tech</t>
  </si>
  <si>
    <t>Jay Johnson</t>
  </si>
  <si>
    <t>Jay.devs</t>
  </si>
  <si>
    <t>Jelvix</t>
  </si>
  <si>
    <t>JFE Holdings Corporation</t>
  </si>
  <si>
    <t>JMI Group</t>
  </si>
  <si>
    <t>JoAnn Rolle Consulting</t>
  </si>
  <si>
    <t>Jonathan Flaks Coaching Associates, Inc.</t>
  </si>
  <si>
    <t>Joseph Gunnar &amp; Co., LLC</t>
  </si>
  <si>
    <t>International Business Specialist | Technical Consultant</t>
  </si>
  <si>
    <t>JumpGrowth</t>
  </si>
  <si>
    <t>Kalp Media Works LLP</t>
  </si>
  <si>
    <t>Katapult Enterprises</t>
  </si>
  <si>
    <t>KDPW</t>
  </si>
  <si>
    <t>Kellton Tech Solutions Limited</t>
  </si>
  <si>
    <t>Kevin Varno Coaching</t>
  </si>
  <si>
    <t>Khazanah Nasional Berhad</t>
  </si>
  <si>
    <t>kiekkotilasto.fi</t>
  </si>
  <si>
    <t>KnubiSoft</t>
  </si>
  <si>
    <t>Konnektors Technologies Inc</t>
  </si>
  <si>
    <t>Head Of Global Sales</t>
  </si>
  <si>
    <t>Lake B2B - The World's Leader in Data-Research Innovation</t>
  </si>
  <si>
    <t>Lapetitepaire</t>
  </si>
  <si>
    <t>Layer One</t>
  </si>
  <si>
    <t>Lazard</t>
  </si>
  <si>
    <t>LeadFlake</t>
  </si>
  <si>
    <t>Anuradha</t>
  </si>
  <si>
    <t>Kudesia</t>
  </si>
  <si>
    <t>LimitLess Names</t>
  </si>
  <si>
    <t>Linon Iv International Ltd</t>
  </si>
  <si>
    <t>LITSLINK</t>
  </si>
  <si>
    <t>Loadstone Group</t>
  </si>
  <si>
    <t>Localizationline Solutions</t>
  </si>
  <si>
    <t>Lomix Technologies</t>
  </si>
  <si>
    <t>Lookout</t>
  </si>
  <si>
    <t>Loyalty Alliance, Inc.</t>
  </si>
  <si>
    <t>Lucido</t>
  </si>
  <si>
    <t>Luv-health LLC</t>
  </si>
  <si>
    <t>LvlUp Ventures</t>
  </si>
  <si>
    <t>MA Tech Solutions BPO</t>
  </si>
  <si>
    <t>NorthEast Reg Mng</t>
  </si>
  <si>
    <t>Messina</t>
  </si>
  <si>
    <t>Management Decision Systems</t>
  </si>
  <si>
    <t>Mangomint</t>
  </si>
  <si>
    <t>ManpowerGroup</t>
  </si>
  <si>
    <t>Marketing, Sales and Business Development Consultant</t>
  </si>
  <si>
    <t>Basab</t>
  </si>
  <si>
    <t>MaxSales Connect</t>
  </si>
  <si>
    <t>MCB Group</t>
  </si>
  <si>
    <t>McCabe &amp; Barton</t>
  </si>
  <si>
    <t>MeisterIT Systems</t>
  </si>
  <si>
    <t>MetiSign</t>
  </si>
  <si>
    <t>MITYUNG</t>
  </si>
  <si>
    <t>MJ Quinn</t>
  </si>
  <si>
    <t>MMX</t>
  </si>
  <si>
    <t>MobileCoderz</t>
  </si>
  <si>
    <t>Monroe Financial Partners, Inc.</t>
  </si>
  <si>
    <t>Belmin</t>
  </si>
  <si>
    <t>Call Agent</t>
  </si>
  <si>
    <t>Karalija</t>
  </si>
  <si>
    <t>Movements Marketing</t>
  </si>
  <si>
    <t>Luizzi</t>
  </si>
  <si>
    <t>MVP Realty</t>
  </si>
  <si>
    <t>My Remote People</t>
  </si>
  <si>
    <t>Netsource</t>
  </si>
  <si>
    <t>Advisor to The Board - Digital</t>
  </si>
  <si>
    <t>Bremer</t>
  </si>
  <si>
    <t>Neuroblastoma UK</t>
  </si>
  <si>
    <t>New Gen Guru Pvt Ltd</t>
  </si>
  <si>
    <t>Newton.co</t>
  </si>
  <si>
    <t>Nexit | Advisors</t>
  </si>
  <si>
    <t>No Fluff Jobs</t>
  </si>
  <si>
    <t>Notepad++</t>
  </si>
  <si>
    <t>OANDA</t>
  </si>
  <si>
    <t>Off Madison Ave</t>
  </si>
  <si>
    <t>online</t>
  </si>
  <si>
    <t>Barbie</t>
  </si>
  <si>
    <t>Inside Sales Manager</t>
  </si>
  <si>
    <t>OnPoint Prospecting Inc</t>
  </si>
  <si>
    <t>Opportunity Hire</t>
  </si>
  <si>
    <t>Out sourcing institute</t>
  </si>
  <si>
    <t>Overbond</t>
  </si>
  <si>
    <t>Aeriana</t>
  </si>
  <si>
    <t>Shamarra</t>
  </si>
  <si>
    <t>P E M A - High Ticket Leads &amp; Clients</t>
  </si>
  <si>
    <t>Panagram Structured Asset Management</t>
  </si>
  <si>
    <t>Paradiso LMS</t>
  </si>
  <si>
    <t>PARM Advisory LLP</t>
  </si>
  <si>
    <t>Patriot Bank, N.A.</t>
  </si>
  <si>
    <t>Paydit: Automated Debt Negotiation</t>
  </si>
  <si>
    <t>Alonso</t>
  </si>
  <si>
    <t>Analyst at Paysafe</t>
  </si>
  <si>
    <t>Mendoza Arteaga</t>
  </si>
  <si>
    <t>Paysafe Group</t>
  </si>
  <si>
    <t>PCF Bank</t>
  </si>
  <si>
    <t>Peaccce</t>
  </si>
  <si>
    <t>Senior Analyst - Strategy &amp; Finance</t>
  </si>
  <si>
    <t>Wahi</t>
  </si>
  <si>
    <t>PeoplePlus Software, Inc.</t>
  </si>
  <si>
    <t>Performative Speaking</t>
  </si>
  <si>
    <t>PIFOR</t>
  </si>
  <si>
    <t>Alyson</t>
  </si>
  <si>
    <t>PILOT Inc.</t>
  </si>
  <si>
    <t>Pitch N Hire</t>
  </si>
  <si>
    <t>Plum Tree Consulting LLC</t>
  </si>
  <si>
    <t>PlusPlus NT d.o.o.</t>
  </si>
  <si>
    <t>Populate Social</t>
  </si>
  <si>
    <t>Pratap Technocrats Pvt Ltd</t>
  </si>
  <si>
    <t>Bayrakta</t>
  </si>
  <si>
    <t>Financial Agent</t>
  </si>
  <si>
    <t>Cuneyit</t>
  </si>
  <si>
    <t>Principals Financial Group</t>
  </si>
  <si>
    <t>proarea.com</t>
  </si>
  <si>
    <t>Profit by Piping Logistics</t>
  </si>
  <si>
    <t>Proforma Partners, LLC</t>
  </si>
  <si>
    <t>Prorise RPO</t>
  </si>
  <si>
    <t>ProspectROI</t>
  </si>
  <si>
    <t>Proventis Partners GmbH</t>
  </si>
  <si>
    <t>Qhub Technologies Private Limited</t>
  </si>
  <si>
    <t>Gomar</t>
  </si>
  <si>
    <t>QueensGiant LLC</t>
  </si>
  <si>
    <t>Chairman &amp; Owner</t>
  </si>
  <si>
    <t>Krenke</t>
  </si>
  <si>
    <t>Quest CE</t>
  </si>
  <si>
    <t>Quilvest Capital Partners</t>
  </si>
  <si>
    <t>Qwil Messenger</t>
  </si>
  <si>
    <t>Rare Crew</t>
  </si>
  <si>
    <t>Redfin</t>
  </si>
  <si>
    <t>Regnology</t>
  </si>
  <si>
    <t>Reliant Vision Group Inc</t>
  </si>
  <si>
    <t>Goss</t>
  </si>
  <si>
    <t>responsAbility Investments AG</t>
  </si>
  <si>
    <t>RestaurantTool.com</t>
  </si>
  <si>
    <t>Revolut</t>
  </si>
  <si>
    <t>Rho</t>
  </si>
  <si>
    <t>RightDirection Technology Solutions, LLC</t>
  </si>
  <si>
    <t>RightWork</t>
  </si>
  <si>
    <t>Robert Tearle Consulting - Retained Executive Search</t>
  </si>
  <si>
    <t>Roc Nation</t>
  </si>
  <si>
    <t>rockdata-solutions</t>
  </si>
  <si>
    <t>Rondeivu</t>
  </si>
  <si>
    <t>Bashir Oluwatobiloba</t>
  </si>
  <si>
    <t>Jaji</t>
  </si>
  <si>
    <t>Roots Automation</t>
  </si>
  <si>
    <t>Sporn</t>
  </si>
  <si>
    <t>Royce Brook Media</t>
  </si>
  <si>
    <t>RueOne Investments</t>
  </si>
  <si>
    <t>RunningAlpha.com Capital Markets</t>
  </si>
  <si>
    <t>SalesFuzz</t>
  </si>
  <si>
    <t>SalesKey</t>
  </si>
  <si>
    <t>Sattrix Information Security</t>
  </si>
  <si>
    <t>Abdulrahman</t>
  </si>
  <si>
    <t>Chief of Information Technology at Saudi Tadawul Group</t>
  </si>
  <si>
    <t>AlMushayqih</t>
  </si>
  <si>
    <t>Saudi Tadawul Group Holding</t>
  </si>
  <si>
    <t>Scaling121</t>
  </si>
  <si>
    <t>Schmidt Futures</t>
  </si>
  <si>
    <t>SDE</t>
  </si>
  <si>
    <t>SDLC</t>
  </si>
  <si>
    <t>Securities Fintech</t>
  </si>
  <si>
    <t>SEOBAL Business Solutions</t>
  </si>
  <si>
    <t>Wu</t>
  </si>
  <si>
    <t>Shanghai Shenda America, LLC</t>
  </si>
  <si>
    <t>Shannon Talbot Coaching &amp; Consulting</t>
  </si>
  <si>
    <t>Shenzhen lead circuit technology co.,ltd</t>
  </si>
  <si>
    <t>Simply Gold, Digital Marketing Agency</t>
  </si>
  <si>
    <t>SimplyInsured</t>
  </si>
  <si>
    <t>Smartbox Media American INC.</t>
  </si>
  <si>
    <t>SmartCo Consulting</t>
  </si>
  <si>
    <t>SME Bank</t>
  </si>
  <si>
    <t>Smith Hanley Associates</t>
  </si>
  <si>
    <t>SocialJack</t>
  </si>
  <si>
    <t>SPENZ MEDIA</t>
  </si>
  <si>
    <t>Stake</t>
  </si>
  <si>
    <t>Steve's SEO LLC</t>
  </si>
  <si>
    <t>StraightIn</t>
  </si>
  <si>
    <t>Success Sign Consulting Private Limited</t>
  </si>
  <si>
    <t>Sudameris</t>
  </si>
  <si>
    <t>Swastika Investmart Limited</t>
  </si>
  <si>
    <t>Sweetcode Lab</t>
  </si>
  <si>
    <t>Sybill</t>
  </si>
  <si>
    <t>Sygnl</t>
  </si>
  <si>
    <t>Head of Trading Technology</t>
  </si>
  <si>
    <t>SynOption</t>
  </si>
  <si>
    <t>Synovus</t>
  </si>
  <si>
    <t>Systematica Investments</t>
  </si>
  <si>
    <t>Syth Infotech pvt.ltd</t>
  </si>
  <si>
    <t>Tangence</t>
  </si>
  <si>
    <t>Bea</t>
  </si>
  <si>
    <t>Zambrano</t>
  </si>
  <si>
    <t>Taokym Business Solutions</t>
  </si>
  <si>
    <t>TAURANI INVESTMENT COMPANY</t>
  </si>
  <si>
    <t>Taylor Vinters</t>
  </si>
  <si>
    <t>TeachMeSkills</t>
  </si>
  <si>
    <t>TeamBank AG</t>
  </si>
  <si>
    <t>Techbuddies IT</t>
  </si>
  <si>
    <t>Techcapital Software Pvt. Ltd.</t>
  </si>
  <si>
    <t>TECVAL, Tecnologa de Valores</t>
  </si>
  <si>
    <t>Tekne</t>
  </si>
  <si>
    <t>Teleglobal International</t>
  </si>
  <si>
    <t>The Arcadia Group</t>
  </si>
  <si>
    <t>The Argonauts</t>
  </si>
  <si>
    <t>The B2B Link</t>
  </si>
  <si>
    <t>The CFO Center Limited</t>
  </si>
  <si>
    <t>The Executive Health Coach</t>
  </si>
  <si>
    <t>THE HOLT XCHANGE</t>
  </si>
  <si>
    <t>The Minimal LLC</t>
  </si>
  <si>
    <t>The Popp Group</t>
  </si>
  <si>
    <t>The Robot Mower</t>
  </si>
  <si>
    <t>Marketing Intern</t>
  </si>
  <si>
    <t>Castagna</t>
  </si>
  <si>
    <t>TheRecruit</t>
  </si>
  <si>
    <t>Thespacecode - Empowering Business</t>
  </si>
  <si>
    <t>Thinkwik</t>
  </si>
  <si>
    <t>Timeline Labs</t>
  </si>
  <si>
    <t>To New Beginnings</t>
  </si>
  <si>
    <t>TORCHLIGHT TAX AND FINANCIAL SOLUTIONS</t>
  </si>
  <si>
    <t>Tradefeedr</t>
  </si>
  <si>
    <t>Lead Generation</t>
  </si>
  <si>
    <t>Tringapps, Inc</t>
  </si>
  <si>
    <t>TriSmi-IT</t>
  </si>
  <si>
    <t>Triton Partners</t>
  </si>
  <si>
    <t>Troubleshooter</t>
  </si>
  <si>
    <t>TRUE FLORIDIAN REALTY INC</t>
  </si>
  <si>
    <t>T-Systems Hungary Ltd.</t>
  </si>
  <si>
    <t>Tugboat Logic by OneTrust</t>
  </si>
  <si>
    <t>Turing.com</t>
  </si>
  <si>
    <t>Two Comma PR</t>
  </si>
  <si>
    <t>Tyler Capital</t>
  </si>
  <si>
    <t>Typeqast</t>
  </si>
  <si>
    <t>Ambika</t>
  </si>
  <si>
    <t>Tyzoom Digital</t>
  </si>
  <si>
    <t>Ubitech Solutions Pvt Ltd</t>
  </si>
  <si>
    <t>UK Bond Co.</t>
  </si>
  <si>
    <t>Unberry</t>
  </si>
  <si>
    <t>Vacuumlabs</t>
  </si>
  <si>
    <t>Vector Securities Pvt. Ltd.</t>
  </si>
  <si>
    <t>Velox Financial Technology, LLC</t>
  </si>
  <si>
    <t>Kunz</t>
  </si>
  <si>
    <t>ventureblue Capital</t>
  </si>
  <si>
    <t>Virtual Subsidiary</t>
  </si>
  <si>
    <t>Kvitka</t>
  </si>
  <si>
    <t>Visense 3D Rendering Studio</t>
  </si>
  <si>
    <t>Vistage International</t>
  </si>
  <si>
    <t>VNDIRECT Securities Corporation</t>
  </si>
  <si>
    <t>VoApps, Inc.</t>
  </si>
  <si>
    <t>Volt</t>
  </si>
  <si>
    <t>VORA GEMS INC</t>
  </si>
  <si>
    <t>WA Indigenous Defence Services</t>
  </si>
  <si>
    <t>Watchroom</t>
  </si>
  <si>
    <t>web design</t>
  </si>
  <si>
    <t>Web Monsters</t>
  </si>
  <si>
    <t>WebBull India</t>
  </si>
  <si>
    <t>Webmaster-IT</t>
  </si>
  <si>
    <t>Webmob Software Solutions Pvt Ltd</t>
  </si>
  <si>
    <t>Webplus Tech Solution</t>
  </si>
  <si>
    <t>Wikibusines</t>
  </si>
  <si>
    <t>Wireless Realty Advisors</t>
  </si>
  <si>
    <t>Woodstock Fund</t>
  </si>
  <si>
    <t>Wooshii</t>
  </si>
  <si>
    <t>Aishwarya</t>
  </si>
  <si>
    <t>Growth Hacker</t>
  </si>
  <si>
    <t>Workfall</t>
  </si>
  <si>
    <t>WorkSocial | Shared Office Space | Enterprise Coworking (TM)</t>
  </si>
  <si>
    <t>www.essitco.com</t>
  </si>
  <si>
    <t>X4 Group</t>
  </si>
  <si>
    <t>XORLabs.com</t>
  </si>
  <si>
    <t>Xpats. Live Borderless</t>
  </si>
  <si>
    <t>XpertLab Technologies Private Limited</t>
  </si>
  <si>
    <t>Yeda - Technology Transfer Company of Weizmann Institute of Science</t>
  </si>
  <si>
    <t>YES YOU NOW with Catherine Llewellyn</t>
  </si>
  <si>
    <t>Your Dev Team Global</t>
  </si>
  <si>
    <t>Kalmanovitz</t>
  </si>
  <si>
    <t>Zelig Associates</t>
  </si>
  <si>
    <t>Zenfinex</t>
  </si>
  <si>
    <t>Zuki Consult Centre</t>
  </si>
  <si>
    <t>Zum goldenen Hirschen Frankfurt</t>
  </si>
  <si>
    <t>Numis Securities Ltd</t>
  </si>
  <si>
    <t>Abdul</t>
  </si>
  <si>
    <t>Hannan</t>
  </si>
  <si>
    <t>Annex World Wide Ltd</t>
  </si>
  <si>
    <t>Artius Inc.</t>
  </si>
  <si>
    <t>Danstring- Website Design &amp; Development Company India</t>
  </si>
  <si>
    <t>Excellent Freelance Outsourcing Company</t>
  </si>
  <si>
    <t>Perfectiongeeks Technologies</t>
  </si>
  <si>
    <t>ROI Mantra Inc.</t>
  </si>
  <si>
    <t>Saifr</t>
  </si>
  <si>
    <t>Abul Basher</t>
  </si>
  <si>
    <t>Tiksom</t>
  </si>
  <si>
    <t>abdullah al</t>
  </si>
  <si>
    <t>sabit</t>
  </si>
  <si>
    <t>Webority Technologies</t>
  </si>
  <si>
    <t>Alexa</t>
  </si>
  <si>
    <t>Sales Development Manager</t>
  </si>
  <si>
    <t>Willdom</t>
  </si>
  <si>
    <t>Ya-wadoud SEO Agency</t>
  </si>
  <si>
    <t>Associates of Cape Cod, Inc.</t>
  </si>
  <si>
    <t>Alyarglobal</t>
  </si>
  <si>
    <t>Adekanmi</t>
  </si>
  <si>
    <t>Adediji</t>
  </si>
  <si>
    <t>Ausaif</t>
  </si>
  <si>
    <t>Daines</t>
  </si>
  <si>
    <t>Fenske</t>
  </si>
  <si>
    <t>Anselm</t>
  </si>
  <si>
    <t>Aleks</t>
  </si>
  <si>
    <t>Ivic</t>
  </si>
  <si>
    <t>Arpita</t>
  </si>
  <si>
    <t>Katira</t>
  </si>
  <si>
    <t>Atiqur</t>
  </si>
  <si>
    <t>Antony</t>
  </si>
  <si>
    <t>Kotov</t>
  </si>
  <si>
    <t>Lal</t>
  </si>
  <si>
    <t>Le</t>
  </si>
  <si>
    <t>Merlov</t>
  </si>
  <si>
    <t>Adib</t>
  </si>
  <si>
    <t>Technical Analyst</t>
  </si>
  <si>
    <t>Moskalenko</t>
  </si>
  <si>
    <t>Anirudha</t>
  </si>
  <si>
    <t>Ayushee</t>
  </si>
  <si>
    <t>Alexey</t>
  </si>
  <si>
    <t>Shokhman</t>
  </si>
  <si>
    <t>Stula</t>
  </si>
  <si>
    <t>Aoam</t>
  </si>
  <si>
    <t>Taos</t>
  </si>
  <si>
    <t>Trukhin</t>
  </si>
  <si>
    <t>US</t>
  </si>
  <si>
    <t>Director, Global Markets</t>
  </si>
  <si>
    <t>Central Valuations Analyst</t>
  </si>
  <si>
    <t>Coppolecchia</t>
  </si>
  <si>
    <t>Senior Director, Global Head of Solution Product Management, Trading Solutions Delivery</t>
  </si>
  <si>
    <t>Baggio</t>
  </si>
  <si>
    <t>Clara</t>
  </si>
  <si>
    <t>BTON Financial</t>
  </si>
  <si>
    <t>TradeStation</t>
  </si>
  <si>
    <t>Client Delivery</t>
  </si>
  <si>
    <t>Ajith</t>
  </si>
  <si>
    <t>Customer Relationship Management Manager</t>
  </si>
  <si>
    <t>Nair</t>
  </si>
  <si>
    <t>Senior Portfolio Manager - VP Programme Management Office</t>
  </si>
  <si>
    <t>Akamai Technologies</t>
  </si>
  <si>
    <t>Brandao</t>
  </si>
  <si>
    <t>BBCE</t>
  </si>
  <si>
    <t>Banco Latinoamericano de Comercio Exterior S.A. (Bladex)</t>
  </si>
  <si>
    <t>ASA Investments</t>
  </si>
  <si>
    <t>Head of Legal, Risk and Compliance</t>
  </si>
  <si>
    <t>Bina</t>
  </si>
  <si>
    <t>SBT</t>
  </si>
  <si>
    <t>A.J.</t>
  </si>
  <si>
    <t>Head of Sustainable Finance, ETF and Asset Managers, Euroclear</t>
  </si>
  <si>
    <t>Harper</t>
  </si>
  <si>
    <t>Euroclear</t>
  </si>
  <si>
    <t>Senior Developer</t>
  </si>
  <si>
    <t>Fitch Ratings</t>
  </si>
  <si>
    <t>Cowri Labs</t>
  </si>
  <si>
    <t>Garden Leave</t>
  </si>
  <si>
    <t>Experis UK</t>
  </si>
  <si>
    <t>Exchange Traded Derivatives</t>
  </si>
  <si>
    <t>3CON Consultoria e Sistemas</t>
  </si>
  <si>
    <t>Agi</t>
  </si>
  <si>
    <t>Bart</t>
  </si>
  <si>
    <t>SmartStream Technologies</t>
  </si>
  <si>
    <t>Cloud9</t>
  </si>
  <si>
    <t>Manager, Technology Strategy &amp; Operations</t>
  </si>
  <si>
    <t>O'Donoghue, CISA, CSM, ABCP</t>
  </si>
  <si>
    <t>Dunamis Trading Group</t>
  </si>
  <si>
    <t>Technical Manager</t>
  </si>
  <si>
    <t>Banco Interamericano de Desenvolvimento</t>
  </si>
  <si>
    <t>Astha</t>
  </si>
  <si>
    <t>Global Client Partner</t>
  </si>
  <si>
    <t>Mehrotra</t>
  </si>
  <si>
    <t>DBA &amp; Market Development Consultant</t>
  </si>
  <si>
    <t>Adilson</t>
  </si>
  <si>
    <t>Senior Executive Information Technology</t>
  </si>
  <si>
    <t>Bueno, Mesquita e Advogados</t>
  </si>
  <si>
    <t>Nascimento Vieira</t>
  </si>
  <si>
    <t>Technical Recruitment Lead</t>
  </si>
  <si>
    <t>Diamant</t>
  </si>
  <si>
    <t>U.S. Bank</t>
  </si>
  <si>
    <t>Alkesh</t>
  </si>
  <si>
    <t>Site Reliability Engineer  - Associate- Technology</t>
  </si>
  <si>
    <t>Aishling</t>
  </si>
  <si>
    <t>Senior Manager, Business Development + Interim Regional Sales Director GRB - EMEA</t>
  </si>
  <si>
    <t>Java Developer(JAVA EE, Spring, Spring Boot, JPA)</t>
  </si>
  <si>
    <t>Heer</t>
  </si>
  <si>
    <t>Coaction Global Inc</t>
  </si>
  <si>
    <t>Demand Inc</t>
  </si>
  <si>
    <t>Quick</t>
  </si>
  <si>
    <t>Arthur Kenzo</t>
  </si>
  <si>
    <t>Senior Software Engineer (Specialist)</t>
  </si>
  <si>
    <t>Motinaga Sato</t>
  </si>
  <si>
    <t>VP - Head of Financial Technology Sales &amp; Marketing</t>
  </si>
  <si>
    <t>Kamel</t>
  </si>
  <si>
    <t>smartTrade Technologies</t>
  </si>
  <si>
    <t>Athila</t>
  </si>
  <si>
    <t>LATAM Head of Operations</t>
  </si>
  <si>
    <t>Lincon</t>
  </si>
  <si>
    <t>Helm Bank USA</t>
  </si>
  <si>
    <t>Portfolio Specialist</t>
  </si>
  <si>
    <t>JP Tactical Trading</t>
  </si>
  <si>
    <t>B2B Solution Development - Product Analyst</t>
  </si>
  <si>
    <t>Guevara</t>
  </si>
  <si>
    <t>ACP Capital Markets</t>
  </si>
  <si>
    <t>Head Of Product Management</t>
  </si>
  <si>
    <t>Muri</t>
  </si>
  <si>
    <t>Instituto Pen?nsula</t>
  </si>
  <si>
    <t>Ant??nio Jos??</t>
  </si>
  <si>
    <t>Innovation Leader</t>
  </si>
  <si>
    <t>Ferreira Neto</t>
  </si>
  <si>
    <t>Asset Management</t>
  </si>
  <si>
    <t>Senior Associate Digital Investment</t>
  </si>
  <si>
    <t>Dudas</t>
  </si>
  <si>
    <t>Exadel</t>
  </si>
  <si>
    <t>Bryant</t>
  </si>
  <si>
    <t>Inversiones SURA MX</t>
  </si>
  <si>
    <t>Adolfo</t>
  </si>
  <si>
    <t>CBT Commercial</t>
  </si>
  <si>
    <t>Aldama, PMP  MBA</t>
  </si>
  <si>
    <t>VP Equity Sales Trading</t>
  </si>
  <si>
    <t>Llorente</t>
  </si>
  <si>
    <t>FX HedgePool</t>
  </si>
  <si>
    <t>Sales &amp; Customer Success Director</t>
  </si>
  <si>
    <t>Vivanco</t>
  </si>
  <si>
    <t>Fenics Market Data</t>
  </si>
  <si>
    <t>Aluizio</t>
  </si>
  <si>
    <t>Operador da bolsa</t>
  </si>
  <si>
    <t>Tadeu Keler</t>
  </si>
  <si>
    <t>Bank C6</t>
  </si>
  <si>
    <t>Administrador, engenheiro, um dos fundadores e ex-presidente do N</t>
  </si>
  <si>
    <t>Cognatio Solutions</t>
  </si>
  <si>
    <t>Cemco Holdings</t>
  </si>
  <si>
    <t>Alfred</t>
  </si>
  <si>
    <t>evory</t>
  </si>
  <si>
    <t>The D. E. Shaw Group</t>
  </si>
  <si>
    <t>ITB-International Tobaccos Business Ltda.</t>
  </si>
  <si>
    <t>Head of Equity Trading</t>
  </si>
  <si>
    <t>Market Data Relationship Manager</t>
  </si>
  <si>
    <t>Ullink</t>
  </si>
  <si>
    <t>Amynta Group</t>
  </si>
  <si>
    <t>Rice Financial Products Company</t>
  </si>
  <si>
    <t>Morningstar</t>
  </si>
  <si>
    <t>Indosuez Wealth Management</t>
  </si>
  <si>
    <t>FxPro</t>
  </si>
  <si>
    <t>Allan</t>
  </si>
  <si>
    <t>Associate Founder</t>
  </si>
  <si>
    <t>Barush</t>
  </si>
  <si>
    <t>Executive Director, Sales &amp; Marketing</t>
  </si>
  <si>
    <t>Mindlin</t>
  </si>
  <si>
    <t>Software Dev Engineer II</t>
  </si>
  <si>
    <t>Mu??oz Diaz</t>
  </si>
  <si>
    <t>Aleph Group, Inc</t>
  </si>
  <si>
    <t>Ana Carolina</t>
  </si>
  <si>
    <t>Assistente de Vendas M.I.C.E.</t>
  </si>
  <si>
    <t>Paulon Laine</t>
  </si>
  <si>
    <t>BidFX</t>
  </si>
  <si>
    <t>Atitude Profissional</t>
  </si>
  <si>
    <t>SVP Global Head Operational Risk Management + Chief Risk Officer Latin America</t>
  </si>
  <si>
    <t>Taboas</t>
  </si>
  <si>
    <t>Client Services Officer at Citi Private Bank</t>
  </si>
  <si>
    <t>Bertoli</t>
  </si>
  <si>
    <t>B?ra</t>
  </si>
  <si>
    <t>Head of Partnerships &amp; Community</t>
  </si>
  <si>
    <t>Seidlov?</t>
  </si>
  <si>
    <t>Transbank S.A.</t>
  </si>
  <si>
    <t>IMC Trading</t>
  </si>
  <si>
    <t>Ausenco</t>
  </si>
  <si>
    <t>Maciel</t>
  </si>
  <si>
    <t>Cortex</t>
  </si>
  <si>
    <t>LESTE FINANCIAL SERVICES</t>
  </si>
  <si>
    <t>Chief Service Officer and Interim CTO</t>
  </si>
  <si>
    <t>Wildey</t>
  </si>
  <si>
    <t>Luiz Barsi Investimentos</t>
  </si>
  <si>
    <t>Senior Account Manager, Latin America</t>
  </si>
  <si>
    <t>Mosconi</t>
  </si>
  <si>
    <t>AYABE administrative services Ltda</t>
  </si>
  <si>
    <t>Market Pay</t>
  </si>
  <si>
    <t>Antonio Lukiys Filho</t>
  </si>
  <si>
    <t>Em Busca de uma Oportunidade no Mercado Financeiro - Operador de Mesa Bovespa/ BM&amp;F, MEGA, GTS,CMA</t>
  </si>
  <si>
    <t>( Tutty )</t>
  </si>
  <si>
    <t>A procura de uma OPORTUNIDADE</t>
  </si>
  <si>
    <t>Humana</t>
  </si>
  <si>
    <t>Fundador</t>
  </si>
  <si>
    <t>Duvivier</t>
  </si>
  <si>
    <t>Lifetime Investimentos</t>
  </si>
  <si>
    <t>Aleksandra</t>
  </si>
  <si>
    <t>Leasing Associate</t>
  </si>
  <si>
    <t>Milanova</t>
  </si>
  <si>
    <t>Prime Broker Contact</t>
  </si>
  <si>
    <t>Horowitz</t>
  </si>
  <si>
    <t>+1.212.713.6064</t>
  </si>
  <si>
    <t>Vitale</t>
  </si>
  <si>
    <t>Verisk</t>
  </si>
  <si>
    <t>Wintrust Bank</t>
  </si>
  <si>
    <t>Zwift</t>
  </si>
  <si>
    <t>Zuellig Pharma</t>
  </si>
  <si>
    <t>Zuddl</t>
  </si>
  <si>
    <t>Ztek Consulting</t>
  </si>
  <si>
    <t>Zooper World, Inc.</t>
  </si>
  <si>
    <t>ZoomInfo</t>
  </si>
  <si>
    <t>Zimmer Biomet</t>
  </si>
  <si>
    <t>ZETRIXWEB INFOTECH LLP</t>
  </si>
  <si>
    <t>Zero Hash</t>
  </si>
  <si>
    <t>Zensung Singapore Pte Ltd.</t>
  </si>
  <si>
    <t>Zenospace</t>
  </si>
  <si>
    <t>Zelcova Technology Corp</t>
  </si>
  <si>
    <t>Zebaq</t>
  </si>
  <si>
    <t>Director, Legal Affairs</t>
  </si>
  <si>
    <t>ZBC LLC</t>
  </si>
  <si>
    <t>YTKO GROUP LIMITED</t>
  </si>
  <si>
    <t>YouView TV Limited</t>
  </si>
  <si>
    <t>youngStartup Ventures</t>
  </si>
  <si>
    <t>Young Cyber BD</t>
  </si>
  <si>
    <t>Yewno, Inc.</t>
  </si>
  <si>
    <t>Yapily</t>
  </si>
  <si>
    <t>Yale New Haven Hospital</t>
  </si>
  <si>
    <t>Head of ETF Trading</t>
  </si>
  <si>
    <t>Xpress Exterior Design LLC</t>
  </si>
  <si>
    <t>XPO Logistics, Inc.</t>
  </si>
  <si>
    <t>Xperts Mix LLC</t>
  </si>
  <si>
    <t>Xodus</t>
  </si>
  <si>
    <t>XMG Inc</t>
  </si>
  <si>
    <t>XiGlobal.io</t>
  </si>
  <si>
    <t>Xenoss</t>
  </si>
  <si>
    <t>Xelevate GmbH</t>
  </si>
  <si>
    <t>xBK LLC</t>
  </si>
  <si>
    <t>WPP</t>
  </si>
  <si>
    <t>World Trade Center Utah</t>
  </si>
  <si>
    <t>Worksite Strategy Group</t>
  </si>
  <si>
    <t>Workgut Services</t>
  </si>
  <si>
    <t>Word Perfect</t>
  </si>
  <si>
    <t>Wolf Pond Creative LLC</t>
  </si>
  <si>
    <t>WOAW</t>
  </si>
  <si>
    <t>Wix.com</t>
  </si>
  <si>
    <t>Wissen Infotech</t>
  </si>
  <si>
    <t>Principal Consultant-Domain Consulting</t>
  </si>
  <si>
    <t>Killampalli</t>
  </si>
  <si>
    <t>Blockchain Developer</t>
  </si>
  <si>
    <t>Consulting Partner</t>
  </si>
  <si>
    <t>Winvesta</t>
  </si>
  <si>
    <t>Winston Fox</t>
  </si>
  <si>
    <t>Windstream Enterprise</t>
  </si>
  <si>
    <t>Wilton &amp; Bain</t>
  </si>
  <si>
    <t>Annika</t>
  </si>
  <si>
    <t>Willis Towers Watson</t>
  </si>
  <si>
    <t>Williams Trading LLC</t>
  </si>
  <si>
    <t>Wildwood Trading</t>
  </si>
  <si>
    <t>White &amp; Case LLP</t>
  </si>
  <si>
    <t>WEVE Acceleration (formerly NUMA New York)</t>
  </si>
  <si>
    <t>Western Strategic Capital</t>
  </si>
  <si>
    <t>App Dev Product Manager - Trading, Portfolio Mgmt, Risk, Attribution, Compliance</t>
  </si>
  <si>
    <t>Western Asset Management</t>
  </si>
  <si>
    <t>West 1</t>
  </si>
  <si>
    <t>WeSoftYou</t>
  </si>
  <si>
    <t>Wenzhou Brilliant Vision Co., Ltd</t>
  </si>
  <si>
    <t>Wenban Advisers Inc.</t>
  </si>
  <si>
    <t>Welmart</t>
  </si>
  <si>
    <t>Welledge</t>
  </si>
  <si>
    <t>Well Groomed Pets, Inc</t>
  </si>
  <si>
    <t>Weichert, Realtors</t>
  </si>
  <si>
    <t>abdullah</t>
  </si>
  <si>
    <t>WEBB Traders</t>
  </si>
  <si>
    <t>WCKD RZR</t>
  </si>
  <si>
    <t>Wayve</t>
  </si>
  <si>
    <t>Director - Investment banking &amp; Alternative Investments</t>
  </si>
  <si>
    <t>Water Street Search</t>
  </si>
  <si>
    <t>Walmart Global Tech</t>
  </si>
  <si>
    <t>Wabtec Corporation</t>
  </si>
  <si>
    <t>Waalaxy</t>
  </si>
  <si>
    <t>Wrtsil</t>
  </si>
  <si>
    <t>Vola Dynamics LLC</t>
  </si>
  <si>
    <t>VOIP Networks</t>
  </si>
  <si>
    <t>VMware</t>
  </si>
  <si>
    <t>VIVOTEK USA</t>
  </si>
  <si>
    <t>Vivid Edge Media Group</t>
  </si>
  <si>
    <t>Vitol Inc.</t>
  </si>
  <si>
    <t>VISO Trust</t>
  </si>
  <si>
    <t>Visa</t>
  </si>
  <si>
    <t>Virtusa</t>
  </si>
  <si>
    <t>Virtual PA London</t>
  </si>
  <si>
    <t>Virtual Assistant Staffing Agency</t>
  </si>
  <si>
    <t>VioletX</t>
  </si>
  <si>
    <t>Vinter</t>
  </si>
  <si>
    <t>Vichara Technologies</t>
  </si>
  <si>
    <t>Vertex Inc.</t>
  </si>
  <si>
    <t>Verifone</t>
  </si>
  <si>
    <t>Vergo</t>
  </si>
  <si>
    <t>Veraxis</t>
  </si>
  <si>
    <t>Head Of Risk Management</t>
  </si>
  <si>
    <t>VegaMX Inc.</t>
  </si>
  <si>
    <t>VastSolutionsGroup.com</t>
  </si>
  <si>
    <t>various East African Ventures</t>
  </si>
  <si>
    <t>Various Companies</t>
  </si>
  <si>
    <t>Vanta</t>
  </si>
  <si>
    <t>Vallum Associates Limited</t>
  </si>
  <si>
    <t>VA remote business solutions</t>
  </si>
  <si>
    <t>V7</t>
  </si>
  <si>
    <t>UserWay</t>
  </si>
  <si>
    <t>USAA</t>
  </si>
  <si>
    <t>US Tech Solutions</t>
  </si>
  <si>
    <t>US Capital Global</t>
  </si>
  <si>
    <t>Urban Tropics</t>
  </si>
  <si>
    <t>Upwork</t>
  </si>
  <si>
    <t>Babs</t>
  </si>
  <si>
    <t>Odunsi</t>
  </si>
  <si>
    <t>Upwell Finance LLC</t>
  </si>
  <si>
    <t>UPS</t>
  </si>
  <si>
    <t>UPPLUCK, LLC</t>
  </si>
  <si>
    <t>Upper90</t>
  </si>
  <si>
    <t>Unstoppable Domains</t>
  </si>
  <si>
    <t>UNO Corporation</t>
  </si>
  <si>
    <t>Unlock The Sales Game</t>
  </si>
  <si>
    <t>University of Portsmouth</t>
  </si>
  <si>
    <t>Professor and Associate Dean</t>
  </si>
  <si>
    <t>Jaswal</t>
  </si>
  <si>
    <t>University of Petroleum and Energy Studies</t>
  </si>
  <si>
    <t>University of Notre Dame - Mendoza College of Business</t>
  </si>
  <si>
    <t>Arka</t>
  </si>
  <si>
    <t>Assistant Professor of Professional Practice (Non-TT)</t>
  </si>
  <si>
    <t>Bandyopadhyay</t>
  </si>
  <si>
    <t>University of Miami</t>
  </si>
  <si>
    <t>University of Exeter</t>
  </si>
  <si>
    <t>University of California, Los Angeles</t>
  </si>
  <si>
    <t>University of Birmingham</t>
  </si>
  <si>
    <t>Uniphore</t>
  </si>
  <si>
    <t>Union Savings Bank - CT</t>
  </si>
  <si>
    <t>Unicity BHJ</t>
  </si>
  <si>
    <t>Uncapped</t>
  </si>
  <si>
    <t>Portfolio Analyst</t>
  </si>
  <si>
    <t>UK Ministry of Defence</t>
  </si>
  <si>
    <t>Wheelwright</t>
  </si>
  <si>
    <t>UK Health Security Agency</t>
  </si>
  <si>
    <t>UCL</t>
  </si>
  <si>
    <t>Director - Portfolio Management and Trading</t>
  </si>
  <si>
    <t>Ayomikun</t>
  </si>
  <si>
    <t>Associate Director, Compliance &amp; Operational Risk control</t>
  </si>
  <si>
    <t>Rominiyi</t>
  </si>
  <si>
    <t>U.S. Securities and Exchange Commission</t>
  </si>
  <si>
    <t>Amro</t>
  </si>
  <si>
    <t>Canteen Chief</t>
  </si>
  <si>
    <t>Abdel</t>
  </si>
  <si>
    <t>Audi</t>
  </si>
  <si>
    <t>Commissioned Officer</t>
  </si>
  <si>
    <t>Vailoces</t>
  </si>
  <si>
    <t>U.S. Coast Guard</t>
  </si>
  <si>
    <t>Tyro Payments</t>
  </si>
  <si>
    <t>TXG Limited</t>
  </si>
  <si>
    <t>TS Imagine</t>
  </si>
  <si>
    <t>Founder &amp; Chief Marketer</t>
  </si>
  <si>
    <t>Murdock</t>
  </si>
  <si>
    <t>Trusted CMO</t>
  </si>
  <si>
    <t>Truist Securities</t>
  </si>
  <si>
    <t>Honig</t>
  </si>
  <si>
    <t>TruckPay Inc</t>
  </si>
  <si>
    <t>Trium Capital</t>
  </si>
  <si>
    <t>Head of Technical Product &amp; Portfolio CTO/EVP</t>
  </si>
  <si>
    <t>Trilogy</t>
  </si>
  <si>
    <t>Trillium Health Partners Foundation</t>
  </si>
  <si>
    <t>TreasurySpring</t>
  </si>
  <si>
    <t>Travel Counsellors</t>
  </si>
  <si>
    <t>Transact Campus Inc</t>
  </si>
  <si>
    <t>Trahan Macro Research</t>
  </si>
  <si>
    <t>TradingScreen</t>
  </si>
  <si>
    <t>Trade Nation</t>
  </si>
  <si>
    <t>Tractable</t>
  </si>
  <si>
    <t>Toyota North America</t>
  </si>
  <si>
    <t>TorreBlanc</t>
  </si>
  <si>
    <t>Co-Portfolio Managers of the Amplify Transformational Data Sharing ETF</t>
  </si>
  <si>
    <t>Toroso Asset Management Subadvisor to Amplify Transformational Data Sharing ETF (BLOK)</t>
  </si>
  <si>
    <t>Top-10 Bank</t>
  </si>
  <si>
    <t>Toni Lontis Enterprises</t>
  </si>
  <si>
    <t>Tokenomy</t>
  </si>
  <si>
    <t>Tinuiti</t>
  </si>
  <si>
    <t>TickSmith</t>
  </si>
  <si>
    <t>Founder &amp; Chairman</t>
  </si>
  <si>
    <t>ThriveCash</t>
  </si>
  <si>
    <t>ThoughtWorks</t>
  </si>
  <si>
    <t>Thomas Company | Net Lease Capital Markets</t>
  </si>
  <si>
    <t>Third Summit</t>
  </si>
  <si>
    <t>theScreener</t>
  </si>
  <si>
    <t>Thena</t>
  </si>
  <si>
    <t>TheFutures.io</t>
  </si>
  <si>
    <t>the Wond'ry</t>
  </si>
  <si>
    <t>STREET'S PRESS HOUSE</t>
  </si>
  <si>
    <t>Strategies for Wealth / Park Avenue Securities</t>
  </si>
  <si>
    <t>Strategic Systems International</t>
  </si>
  <si>
    <t>Strategic Growth Consulting</t>
  </si>
  <si>
    <t>Stott and May</t>
  </si>
  <si>
    <t>Storware</t>
  </si>
  <si>
    <t>Storm-7 Consulting Limited</t>
  </si>
  <si>
    <t>VP @ Storm2</t>
  </si>
  <si>
    <t>Storm2</t>
  </si>
  <si>
    <t>STOPit Solutions</t>
  </si>
  <si>
    <t>Stonehaven Associates LLP</t>
  </si>
  <si>
    <t>STOCKS2CASH CORP</t>
  </si>
  <si>
    <t>StockPick</t>
  </si>
  <si>
    <t>STIHL USA</t>
  </si>
  <si>
    <t>Sterling Green LLC</t>
  </si>
  <si>
    <t>Stem Lending, Inc.</t>
  </si>
  <si>
    <t>Stealth Digital Asset - Pre-operating</t>
  </si>
  <si>
    <t>Stay At Home Parent</t>
  </si>
  <si>
    <t>Integration Architect</t>
  </si>
  <si>
    <t>Statistics New Zealand</t>
  </si>
  <si>
    <t>Senior Associate, Internal Sales - SPDR Exchange Traded Funds (ETFs)</t>
  </si>
  <si>
    <t>Akshay</t>
  </si>
  <si>
    <t>Gangavalli</t>
  </si>
  <si>
    <t>State of Georgia</t>
  </si>
  <si>
    <t>Stasher</t>
  </si>
  <si>
    <t>Stash</t>
  </si>
  <si>
    <t>Star</t>
  </si>
  <si>
    <t>ShahPatel</t>
  </si>
  <si>
    <t>Staples Stores</t>
  </si>
  <si>
    <t>St. James's Place Wealth Management Group</t>
  </si>
  <si>
    <t>Trustee</t>
  </si>
  <si>
    <t>St Luke's Advice Service</t>
  </si>
  <si>
    <t>S-Servicepartner Deutschland GmbH</t>
  </si>
  <si>
    <t>Legal Intern</t>
  </si>
  <si>
    <t>Pawaskar</t>
  </si>
  <si>
    <t>Sr Adv. Pradeep Rai (Supreme Court of India)</t>
  </si>
  <si>
    <t>Squarespace</t>
  </si>
  <si>
    <t>Spotify</t>
  </si>
  <si>
    <t>Sportlight Technology</t>
  </si>
  <si>
    <t>Spirus Capital Partners</t>
  </si>
  <si>
    <t>Spire Europe Limited</t>
  </si>
  <si>
    <t>Spectra Group Inc.</t>
  </si>
  <si>
    <t>Specialized Concept Store Ruislip</t>
  </si>
  <si>
    <t>SpeakDebate</t>
  </si>
  <si>
    <t>Sparck Technologies (formerly Packaging by Quadient)</t>
  </si>
  <si>
    <t>Spacious</t>
  </si>
  <si>
    <t>Soostone</t>
  </si>
  <si>
    <t>Sommsation</t>
  </si>
  <si>
    <t>SoluLab Inc</t>
  </si>
  <si>
    <t>Data Engineer Lead</t>
  </si>
  <si>
    <t>Xue</t>
  </si>
  <si>
    <t>Solera, Inc.</t>
  </si>
  <si>
    <t>Sole Stop Media</t>
  </si>
  <si>
    <t>Lutz</t>
  </si>
  <si>
    <t>Software Improvement Group (SIG)</t>
  </si>
  <si>
    <t>SoftBank Investment Advisers</t>
  </si>
  <si>
    <t>SoFi</t>
  </si>
  <si>
    <t>Sodexo</t>
  </si>
  <si>
    <t>Socratic Consultancy</t>
  </si>
  <si>
    <t>Senior Director of Professional Services / AMS East &amp; PubSec</t>
  </si>
  <si>
    <t>Goetze</t>
  </si>
  <si>
    <t>Snelling Staffing Middlesex County</t>
  </si>
  <si>
    <t>SMC Group</t>
  </si>
  <si>
    <t>SMArtX Advisory Solutions</t>
  </si>
  <si>
    <t>Chief Executive Officer, UK</t>
  </si>
  <si>
    <t>Jesney</t>
  </si>
  <si>
    <t>Sberbank CIB</t>
  </si>
  <si>
    <t>Fund Management Director</t>
  </si>
  <si>
    <t>SB Energy</t>
  </si>
  <si>
    <t>Savills</t>
  </si>
  <si>
    <t>SAUNDERS ASSET MANAGEMENT LTD</t>
  </si>
  <si>
    <t>San Diego County Sheriff's Department</t>
  </si>
  <si>
    <t>Samsung</t>
  </si>
  <si>
    <t>Scaramucci</t>
  </si>
  <si>
    <t>SALT</t>
  </si>
  <si>
    <t>Sales Flip</t>
  </si>
  <si>
    <t>Saggezza</t>
  </si>
  <si>
    <t>SageView Advisory Group</t>
  </si>
  <si>
    <t>Sachs Capital Group LP</t>
  </si>
  <si>
    <t>Sabio Holdings Inc. (TSXV: SBIO)</t>
  </si>
  <si>
    <t>Sabbatical</t>
  </si>
  <si>
    <t>SaaS Labs</t>
  </si>
  <si>
    <t>S3</t>
  </si>
  <si>
    <t>Russell Reynolds Associates</t>
  </si>
  <si>
    <t>RUPERT RIVETT PHOTOGRAPHER</t>
  </si>
  <si>
    <t>Runey &amp; Associates Wealth Management</t>
  </si>
  <si>
    <t>Senior Software Engineer - Asset Management</t>
  </si>
  <si>
    <t>Ruffer LLP</t>
  </si>
  <si>
    <t>RTL Consulting Group LLC</t>
  </si>
  <si>
    <t>RR Donnelley</t>
  </si>
  <si>
    <t>Rove</t>
  </si>
  <si>
    <t>Rouleur</t>
  </si>
  <si>
    <t>Rothschild</t>
  </si>
  <si>
    <t>Roivant Sciences</t>
  </si>
  <si>
    <t>Rogue Talent</t>
  </si>
  <si>
    <t>Roel-Schaart</t>
  </si>
  <si>
    <t>Robert Walters</t>
  </si>
  <si>
    <t>Robert Half Management Resources</t>
  </si>
  <si>
    <t>RKSS Technologies Pvt Ltd</t>
  </si>
  <si>
    <t>Rize</t>
  </si>
  <si>
    <t>Riverside (asset management startup)</t>
  </si>
  <si>
    <t>Riskigy</t>
  </si>
  <si>
    <t>Riskalyze</t>
  </si>
  <si>
    <t>Rippon Consulting Limited</t>
  </si>
  <si>
    <t>Rimrock Associates Inc.</t>
  </si>
  <si>
    <t>Ridgeline</t>
  </si>
  <si>
    <t>Ricoh USA, Inc.</t>
  </si>
  <si>
    <t>Rice Search Partners Ltd.</t>
  </si>
  <si>
    <t>Rice Business - Jones Graduate School of Business</t>
  </si>
  <si>
    <t>Rewire</t>
  </si>
  <si>
    <t>RevSure AI</t>
  </si>
  <si>
    <t>REVOLUTION STAFFING - US</t>
  </si>
  <si>
    <t>Revolution Populi</t>
  </si>
  <si>
    <t>Reuben Brothers</t>
  </si>
  <si>
    <t>ResponseiQ</t>
  </si>
  <si>
    <t>Resource 1 LLC</t>
  </si>
  <si>
    <t>RESOLVE GROUP</t>
  </si>
  <si>
    <t>Requestum</t>
  </si>
  <si>
    <t>Remote Penguin</t>
  </si>
  <si>
    <t>Reliance Insurance Limited</t>
  </si>
  <si>
    <t>REGnosys</t>
  </si>
  <si>
    <t>Reference Point</t>
  </si>
  <si>
    <t>Redwood Investments Corp.</t>
  </si>
  <si>
    <t>Redcruise</t>
  </si>
  <si>
    <t>RecruitBot</t>
  </si>
  <si>
    <t>Recorded Future</t>
  </si>
  <si>
    <t>Realtime Resourcing</t>
  </si>
  <si>
    <t>RCI Bank and Services</t>
  </si>
  <si>
    <t>Director, Venture Capital</t>
  </si>
  <si>
    <t>Mouchantaf</t>
  </si>
  <si>
    <t>NOI Digital</t>
  </si>
  <si>
    <t>No-H2O</t>
  </si>
  <si>
    <t>nobrand. Custom Handmade</t>
  </si>
  <si>
    <t>Nixora Group Pty Ltd</t>
  </si>
  <si>
    <t>Nisa Fashion</t>
  </si>
  <si>
    <t>nextsales</t>
  </si>
  <si>
    <t>Newmark</t>
  </si>
  <si>
    <t>Newchip Accelerator</t>
  </si>
  <si>
    <t>New York University</t>
  </si>
  <si>
    <t>New Project Media</t>
  </si>
  <si>
    <t>Nevadia Technology Ltd.</t>
  </si>
  <si>
    <t>Network Homes</t>
  </si>
  <si>
    <t>NETSOL Technologies Inc.</t>
  </si>
  <si>
    <t>Netra One Technology</t>
  </si>
  <si>
    <t>Netflix</t>
  </si>
  <si>
    <t>Managing Architect</t>
  </si>
  <si>
    <t>Sandhu</t>
  </si>
  <si>
    <t>Netcompany</t>
  </si>
  <si>
    <t>NestEdge</t>
  </si>
  <si>
    <t>neste oil and gas</t>
  </si>
  <si>
    <t>Neptune Networks Ltd.</t>
  </si>
  <si>
    <t>NeoSOFT Technologies (A CMMi Level 5 Organization)</t>
  </si>
  <si>
    <t>NCR Corporation</t>
  </si>
  <si>
    <t>NBC</t>
  </si>
  <si>
    <t>Locke</t>
  </si>
  <si>
    <t>NASA - National Aeronautics and Space Administration</t>
  </si>
  <si>
    <t>Aidan</t>
  </si>
  <si>
    <t>Head of Americas</t>
  </si>
  <si>
    <t>Houlihan</t>
  </si>
  <si>
    <t>Napier AI</t>
  </si>
  <si>
    <t>NANOOK ENERGY ADVISORS LLP</t>
  </si>
  <si>
    <t>MV</t>
  </si>
  <si>
    <t>Muqassa (Securities Clearing Center Company)</t>
  </si>
  <si>
    <t>multiply.ai</t>
  </si>
  <si>
    <t>Interim Head of AML for MUFG Securities Americas, Canada, and Intrepid</t>
  </si>
  <si>
    <t>Hull</t>
  </si>
  <si>
    <t>Amogha</t>
  </si>
  <si>
    <t>Gurumallappa</t>
  </si>
  <si>
    <t>MTO Financial Services</t>
  </si>
  <si>
    <t>MS Capital llc</t>
  </si>
  <si>
    <t>Mr. Handyman of Union and N. Somerset County</t>
  </si>
  <si>
    <t>Mphasis</t>
  </si>
  <si>
    <t>Mott MacDonald</t>
  </si>
  <si>
    <t>Motion Recruitment</t>
  </si>
  <si>
    <t>Mosaic Smart Data</t>
  </si>
  <si>
    <t>MorganMayfair</t>
  </si>
  <si>
    <t>Morehouse Search Partners</t>
  </si>
  <si>
    <t>moon</t>
  </si>
  <si>
    <t>Montgomery County Community College</t>
  </si>
  <si>
    <t>Monochrome</t>
  </si>
  <si>
    <t>MongoDB</t>
  </si>
  <si>
    <t>Money 2.0 Conference</t>
  </si>
  <si>
    <t>MonetaGo</t>
  </si>
  <si>
    <t>Mondrian Alpha Recruitment Solutions</t>
  </si>
  <si>
    <t>Mondeum Financial Holdings, Inc.</t>
  </si>
  <si>
    <t>Stevenson</t>
  </si>
  <si>
    <t>Mobile Vascular Physicians</t>
  </si>
  <si>
    <t>Mobile Marketing Association</t>
  </si>
  <si>
    <t>Lumiwealth</t>
  </si>
  <si>
    <t>Lucera</t>
  </si>
  <si>
    <t>LTSE</t>
  </si>
  <si>
    <t>LTI - Larsen &amp; Toubro Infotech</t>
  </si>
  <si>
    <t>LPL Financial</t>
  </si>
  <si>
    <t>Lowe's Companies, Inc.</t>
  </si>
  <si>
    <t>LodeStar Leadership LLC</t>
  </si>
  <si>
    <t>Localike</t>
  </si>
  <si>
    <t>Litify</t>
  </si>
  <si>
    <t>Linked2Sell</t>
  </si>
  <si>
    <t>LHH</t>
  </si>
  <si>
    <t>Levi Strauss &amp; Co.</t>
  </si>
  <si>
    <t>LessTests</t>
  </si>
  <si>
    <t>Leo Wealth</t>
  </si>
  <si>
    <t>LendingTree</t>
  </si>
  <si>
    <t>Legly | Contract review made easy</t>
  </si>
  <si>
    <t>Leading Point</t>
  </si>
  <si>
    <t>Leaders Excellence</t>
  </si>
  <si>
    <t>Lead IT Firm</t>
  </si>
  <si>
    <t>Layzells</t>
  </si>
  <si>
    <t>LAVR INTERNATIONAL LLC</t>
  </si>
  <si>
    <t>Latour Trading</t>
  </si>
  <si>
    <t>Larsen &amp; Toubro Infotech Ltd (LTI)</t>
  </si>
  <si>
    <t>Bella</t>
  </si>
  <si>
    <t>Virtual Events</t>
  </si>
  <si>
    <t>Paige</t>
  </si>
  <si>
    <t>Lambda School</t>
  </si>
  <si>
    <t>Laina Recruitment, Inc.</t>
  </si>
  <si>
    <t>KyivExpats</t>
  </si>
  <si>
    <t>KW Commercial</t>
  </si>
  <si>
    <t>kumarinfotech</t>
  </si>
  <si>
    <t>Kubrick Group</t>
  </si>
  <si>
    <t>Kruze</t>
  </si>
  <si>
    <t>Pamecha</t>
  </si>
  <si>
    <t>Kosherkart, LLC</t>
  </si>
  <si>
    <t>Konvergent Ltd</t>
  </si>
  <si>
    <t>Knoema</t>
  </si>
  <si>
    <t>KnightDigitals</t>
  </si>
  <si>
    <t>Kissell Research Group</t>
  </si>
  <si>
    <t>Kinguin</t>
  </si>
  <si>
    <t>Kingfield Corporation</t>
  </si>
  <si>
    <t>Kinetic Innovative Staffing Services LLC</t>
  </si>
  <si>
    <t>Kin + Carta Europe</t>
  </si>
  <si>
    <t>Khonology / Africa Hops / Biggest Little Beer Shop</t>
  </si>
  <si>
    <t>KeyTec</t>
  </si>
  <si>
    <t>KEY Intelligence</t>
  </si>
  <si>
    <t>Kepler Cheuvreux</t>
  </si>
  <si>
    <t>KADO NETWORKS</t>
  </si>
  <si>
    <t>K2 Corporate Mobility</t>
  </si>
  <si>
    <t>Jumelle Consulting Ltd</t>
  </si>
  <si>
    <t>JoTo PR Disruptors</t>
  </si>
  <si>
    <t>Managing Director, Head of Portfolio Analytics</t>
  </si>
  <si>
    <t>iCapital Network, Inc.</t>
  </si>
  <si>
    <t>IBC Group - International Blockchain Consulting</t>
  </si>
  <si>
    <t>IBASHO gallery</t>
  </si>
  <si>
    <t>Hyper Flywheel</t>
  </si>
  <si>
    <t>Hydra Host</t>
  </si>
  <si>
    <t>Adina</t>
  </si>
  <si>
    <t>Senior Practice Lead</t>
  </si>
  <si>
    <t>Porat</t>
  </si>
  <si>
    <t>Huxley</t>
  </si>
  <si>
    <t>Hutton Consulting</t>
  </si>
  <si>
    <t>O'Toole</t>
  </si>
  <si>
    <t>Hunter Bond</t>
  </si>
  <si>
    <t>Hull Tactical Asset Allocation (HTAA)</t>
  </si>
  <si>
    <t>Huddle Fifty</t>
  </si>
  <si>
    <t>https://cheaterkiller.com/</t>
  </si>
  <si>
    <t>http://businessmagazineuae.com/</t>
  </si>
  <si>
    <t>HTF Group</t>
  </si>
  <si>
    <t>Milton</t>
  </si>
  <si>
    <t>Executive Search Partner - GBM, CMB and Wholesale</t>
  </si>
  <si>
    <t>Westwood</t>
  </si>
  <si>
    <t>HQLA</t>
  </si>
  <si>
    <t>Howard Lee and Associates</t>
  </si>
  <si>
    <t>House Bazar Limited</t>
  </si>
  <si>
    <t>Houlihan Lokey</t>
  </si>
  <si>
    <t>HopeQure Wellness Solutions Pvt Ltd</t>
  </si>
  <si>
    <t>Hong Kong Baptist University</t>
  </si>
  <si>
    <t>Honeywell</t>
  </si>
  <si>
    <t>Homewood Group</t>
  </si>
  <si>
    <t>Home</t>
  </si>
  <si>
    <t>Hoaie Pepa Reinsurance Company Inc.</t>
  </si>
  <si>
    <t>Highsoft AS</t>
  </si>
  <si>
    <t>Highsight Analytics</t>
  </si>
  <si>
    <t>HighSeasTradingCompany</t>
  </si>
  <si>
    <t>High Frequency Trading</t>
  </si>
  <si>
    <t>Hewlett Packard Enterprise</t>
  </si>
  <si>
    <t>Hepta Software Solutions</t>
  </si>
  <si>
    <t>VP - Technology, Capital Markets, Cloud-based OMS/EMS, Portfolio Management and Risk System</t>
  </si>
  <si>
    <t>Hedge Fund Industry</t>
  </si>
  <si>
    <t>HEC Paris</t>
  </si>
  <si>
    <t>HEC Montral</t>
  </si>
  <si>
    <t>Headlands Technologies LLC</t>
  </si>
  <si>
    <t>HCL Technologies</t>
  </si>
  <si>
    <t>Harvard Medical Devices</t>
  </si>
  <si>
    <t>Harris Associates</t>
  </si>
  <si>
    <t>Harris Allied</t>
  </si>
  <si>
    <t>Harbor Hills</t>
  </si>
  <si>
    <t>Happy Money</t>
  </si>
  <si>
    <t>Founding Partner / CEO</t>
  </si>
  <si>
    <t>pl</t>
  </si>
  <si>
    <t>Hali Teknoloji</t>
  </si>
  <si>
    <t>GXS</t>
  </si>
  <si>
    <t>Anaita</t>
  </si>
  <si>
    <t>Partner - State and Local Government</t>
  </si>
  <si>
    <t>Kasad</t>
  </si>
  <si>
    <t>Guidehouse</t>
  </si>
  <si>
    <t>Grubhub</t>
  </si>
  <si>
    <t>GrowthLever.io</t>
  </si>
  <si>
    <t>Greystone</t>
  </si>
  <si>
    <t>GreyCliff Digital Asset Group</t>
  </si>
  <si>
    <t>GreenPoint Global</t>
  </si>
  <si>
    <t>Green Harbour Advisors LLC</t>
  </si>
  <si>
    <t>GRASSY CREEK L.L.C.</t>
  </si>
  <si>
    <t>Graphic Design</t>
  </si>
  <si>
    <t>GraniteShares ETFs</t>
  </si>
  <si>
    <t>Grandline Technologies</t>
  </si>
  <si>
    <t>Graduation Source/Avanti Systems</t>
  </si>
  <si>
    <t>GPM10</t>
  </si>
  <si>
    <t>Cybersecurity Chief of Staff</t>
  </si>
  <si>
    <t>Mercz</t>
  </si>
  <si>
    <t>GoTo Financial</t>
  </si>
  <si>
    <t>Software Engineering Manager</t>
  </si>
  <si>
    <t>Anatoliy</t>
  </si>
  <si>
    <t>Yevtushenko</t>
  </si>
  <si>
    <t>Financial Services Company</t>
  </si>
  <si>
    <t>Financial Quants &amp; Engineers (FQE) at Baruch</t>
  </si>
  <si>
    <t>Financial Machines</t>
  </si>
  <si>
    <t>Financial Innovation Group</t>
  </si>
  <si>
    <t>Financial industry</t>
  </si>
  <si>
    <t>FCR</t>
  </si>
  <si>
    <t>Faulcon deLacy Ltd</t>
  </si>
  <si>
    <t>FasterCapital</t>
  </si>
  <si>
    <t>Faster Than Light</t>
  </si>
  <si>
    <t>Analyst / Portfolio Manager</t>
  </si>
  <si>
    <t>Family Hedge Fund</t>
  </si>
  <si>
    <t>Fama Technologies Inc.</t>
  </si>
  <si>
    <t>Falcon Brook</t>
  </si>
  <si>
    <t>Fairway Independent Mortgage Corporation</t>
  </si>
  <si>
    <t>F5</t>
  </si>
  <si>
    <t>Anika</t>
  </si>
  <si>
    <t>Senior - National Tax M&amp;A Group | International Tax and Transaction Services</t>
  </si>
  <si>
    <t>Extraordinary Re</t>
  </si>
  <si>
    <t>Exness</t>
  </si>
  <si>
    <t>Executive Search</t>
  </si>
  <si>
    <t>Executive Properties Construction</t>
  </si>
  <si>
    <t>Executive Director at STS Structured Products, LLC (dedicated to UBS)</t>
  </si>
  <si>
    <t>EvoMax IT</t>
  </si>
  <si>
    <t>Everest Insurance</t>
  </si>
  <si>
    <t>Special Integrations</t>
  </si>
  <si>
    <t>Baranovskyi</t>
  </si>
  <si>
    <t>Evercast</t>
  </si>
  <si>
    <t>Euronext</t>
  </si>
  <si>
    <t>Euler Group</t>
  </si>
  <si>
    <t>Etonwood Limited</t>
  </si>
  <si>
    <t>Ethos Consulting</t>
  </si>
  <si>
    <t>ErisnTech Pvt. Ltd.</t>
  </si>
  <si>
    <t>Adelle</t>
  </si>
  <si>
    <t>Promoted to Team Leader, Senior Executive Assistant</t>
  </si>
  <si>
    <t>Gayadeen</t>
  </si>
  <si>
    <t>Erevena</t>
  </si>
  <si>
    <t>Equitable</t>
  </si>
  <si>
    <t>Equifax</t>
  </si>
  <si>
    <t>Equations, LLC</t>
  </si>
  <si>
    <t>EntTelligence</t>
  </si>
  <si>
    <t>Director of Recruiting - Technology &amp; Finance</t>
  </si>
  <si>
    <t>Jamil</t>
  </si>
  <si>
    <t>Enterprise Solution Providers</t>
  </si>
  <si>
    <t>Enta Solutions Inc</t>
  </si>
  <si>
    <t>English Discovery</t>
  </si>
  <si>
    <t>Englander Davis</t>
  </si>
  <si>
    <t>Engelhart Commodities Trading Partners</t>
  </si>
  <si>
    <t>Enel X</t>
  </si>
  <si>
    <t>Endpoint</t>
  </si>
  <si>
    <t>Encore</t>
  </si>
  <si>
    <t>Empaxis Data Management, Inc.</t>
  </si>
  <si>
    <t>Empauwer | AI for Neurodiversity inclusion in the workplace</t>
  </si>
  <si>
    <t>Emirates Development Bank (EDB)</t>
  </si>
  <si>
    <t>Emergn</t>
  </si>
  <si>
    <t>Emerge</t>
  </si>
  <si>
    <t>emagine Consulting</t>
  </si>
  <si>
    <t>Elogic Commerce</t>
  </si>
  <si>
    <t>ElligencIA</t>
  </si>
  <si>
    <t>Elevance Health</t>
  </si>
  <si>
    <t>Element Capital Management</t>
  </si>
  <si>
    <t>Programme Manager</t>
  </si>
  <si>
    <t>Electrolux</t>
  </si>
  <si>
    <t>Beecher</t>
  </si>
  <si>
    <t>Editor, North America</t>
  </si>
  <si>
    <t>Tuttle</t>
  </si>
  <si>
    <t>eFinancialCareers</t>
  </si>
  <si>
    <t>McMahon</t>
  </si>
  <si>
    <t>Effect Connects</t>
  </si>
  <si>
    <t>Educators for Excellence</t>
  </si>
  <si>
    <t>EDM Council</t>
  </si>
  <si>
    <t>Edgaroo Inc.</t>
  </si>
  <si>
    <t>ecTEAM2</t>
  </si>
  <si>
    <t>eBay</t>
  </si>
  <si>
    <t>easyMarkets</t>
  </si>
  <si>
    <t>Eastnets</t>
  </si>
  <si>
    <t>Eastern Peak</t>
  </si>
  <si>
    <t>Ease Tax Solutions (ETS)</t>
  </si>
  <si>
    <t>E3 Recruiting: Staffing, Professional, and Executive Recruiting</t>
  </si>
  <si>
    <t>Dynasty Ventures</t>
  </si>
  <si>
    <t>Giryavets</t>
  </si>
  <si>
    <t>Dynamika Capital L.L.C.</t>
  </si>
  <si>
    <t>Durran</t>
  </si>
  <si>
    <t>Dubai Global News</t>
  </si>
  <si>
    <t>DTSQUARED</t>
  </si>
  <si>
    <t>DRW</t>
  </si>
  <si>
    <t>Druces LLP</t>
  </si>
  <si>
    <t>Dream Exchange</t>
  </si>
  <si>
    <t>Douglas Elliman Real Estate</t>
  </si>
  <si>
    <t>Doran Jones Inc.</t>
  </si>
  <si>
    <t>Dominion Capital LLC</t>
  </si>
  <si>
    <t>Dolphin Interconnect Solutions</t>
  </si>
  <si>
    <t>Head Of Trading</t>
  </si>
  <si>
    <t>Dolfin Asset Services Ltd</t>
  </si>
  <si>
    <t>DoiT International</t>
  </si>
  <si>
    <t>DND via General Dynamics</t>
  </si>
  <si>
    <t>DiversyFund, Inc.</t>
  </si>
  <si>
    <t>Distinguished Search</t>
  </si>
  <si>
    <t>Malizzio</t>
  </si>
  <si>
    <t>Disent</t>
  </si>
  <si>
    <t>Diligent</t>
  </si>
  <si>
    <t>DiligenceVault</t>
  </si>
  <si>
    <t>Senior Regional Director, CX APAC</t>
  </si>
  <si>
    <t>Gausden</t>
  </si>
  <si>
    <t>digimacs</t>
  </si>
  <si>
    <t>Digi-A</t>
  </si>
  <si>
    <t>Dialectica</t>
  </si>
  <si>
    <t>Radmall</t>
  </si>
  <si>
    <t>Destination Imagination</t>
  </si>
  <si>
    <t>Deployed</t>
  </si>
  <si>
    <t>Dentons</t>
  </si>
  <si>
    <t>Delvino Consulting</t>
  </si>
  <si>
    <t>Blockchain &amp; Digital Assets Advisory</t>
  </si>
  <si>
    <t>Dell Technologies</t>
  </si>
  <si>
    <t>Delivering innovative business solutions that drive revenue and enhance customer experience</t>
  </si>
  <si>
    <t>DEL ILLUMINATION CO., LTD.</t>
  </si>
  <si>
    <t>Decimal</t>
  </si>
  <si>
    <t>DEC Housing Ltd</t>
  </si>
  <si>
    <t>Dealpath</t>
  </si>
  <si>
    <t>DEAC European Data Center Operator</t>
  </si>
  <si>
    <t>DAVID MARSHALL LONDON</t>
  </si>
  <si>
    <t>Davenport Bernard Consulting Limited</t>
  </si>
  <si>
    <t>Datatrieve Solutions Limited</t>
  </si>
  <si>
    <t>DATAMI | Cybersecurity</t>
  </si>
  <si>
    <t>Datamatics Business Solutions Ltd.</t>
  </si>
  <si>
    <t>Data Maelumat</t>
  </si>
  <si>
    <t>Lukasiak</t>
  </si>
  <si>
    <t>Data Gallery LLC</t>
  </si>
  <si>
    <t>Dante Secure IT Limited</t>
  </si>
  <si>
    <t>Blockchain-Ads</t>
  </si>
  <si>
    <t>Blockchain Asia Pacific</t>
  </si>
  <si>
    <t>Block.one</t>
  </si>
  <si>
    <t>Blackwell Astor</t>
  </si>
  <si>
    <t>BLACKBIRD.AI</t>
  </si>
  <si>
    <t>BJSS</t>
  </si>
  <si>
    <t>Birlasoft</t>
  </si>
  <si>
    <t>birkle IT | We are hiring</t>
  </si>
  <si>
    <t>Bi-Rite Market's Eat Good Food</t>
  </si>
  <si>
    <t>Binance</t>
  </si>
  <si>
    <t>Big Law Partners, A Professional Corporation</t>
  </si>
  <si>
    <t>Big Band Ltd</t>
  </si>
  <si>
    <t>BHCC HIGHLAND CUP CHAMPIONS 2021, 2020, 2015 and 2011</t>
  </si>
  <si>
    <t>BFAM Partners (Hong Kong) Limited</t>
  </si>
  <si>
    <t>BeyonData Solutions Private Limited</t>
  </si>
  <si>
    <t>Betr Marketing</t>
  </si>
  <si>
    <t>beSUCCESS</t>
  </si>
  <si>
    <t>Best WP Developer</t>
  </si>
  <si>
    <t>Best High Technologies LLC (BHT)</t>
  </si>
  <si>
    <t>Best Buy</t>
  </si>
  <si>
    <t>Benzschawel Scientific, LLC</t>
  </si>
  <si>
    <t>Bengal 2 Fund</t>
  </si>
  <si>
    <t>Cavone</t>
  </si>
  <si>
    <t>Ben Uri Gallery and Museum</t>
  </si>
  <si>
    <t>Bearvelopers</t>
  </si>
  <si>
    <t>BDN Groups INDIA</t>
  </si>
  <si>
    <t>Ashiya</t>
  </si>
  <si>
    <t>HR Director</t>
  </si>
  <si>
    <t>BD Manufacturing Management, Inc.</t>
  </si>
  <si>
    <t>BCC Group International</t>
  </si>
  <si>
    <t>BCB Group</t>
  </si>
  <si>
    <t>Battersea Dogs &amp; Cats Home</t>
  </si>
  <si>
    <t>Baptist Health South Florida</t>
  </si>
  <si>
    <t>Aidene</t>
  </si>
  <si>
    <t>Banking Competition Remedies Ltd</t>
  </si>
  <si>
    <t>Abhinay</t>
  </si>
  <si>
    <t>Associate Investment Advisory Specialist</t>
  </si>
  <si>
    <t>Madadi</t>
  </si>
  <si>
    <t>Bandman Advisors</t>
  </si>
  <si>
    <t>Baidu, Inc.</t>
  </si>
  <si>
    <t>Babson College</t>
  </si>
  <si>
    <t>B2B Salesify</t>
  </si>
  <si>
    <t>Axsess</t>
  </si>
  <si>
    <t>Axelon Services Corporation</t>
  </si>
  <si>
    <t>AWAKN</t>
  </si>
  <si>
    <t>AVIONE</t>
  </si>
  <si>
    <t>AVEVA</t>
  </si>
  <si>
    <t>Avenue 8</t>
  </si>
  <si>
    <t>AutoTrieve.com</t>
  </si>
  <si>
    <t>Augment Infrastructure</t>
  </si>
  <si>
    <t>Audacia Foundation, Inc.</t>
  </si>
  <si>
    <t>Au Management</t>
  </si>
  <si>
    <t>Attentive</t>
  </si>
  <si>
    <t>Atos</t>
  </si>
  <si>
    <t>AT&amp;T</t>
  </si>
  <si>
    <t>General Manager - Head of Sales, Tech &amp; Data</t>
  </si>
  <si>
    <t>ASX</t>
  </si>
  <si>
    <t>Asturmadi Doors | Firedoors | Manufacturer</t>
  </si>
  <si>
    <t>AST</t>
  </si>
  <si>
    <t>Samandar</t>
  </si>
  <si>
    <t>Aspec Scire, Inc.</t>
  </si>
  <si>
    <t>ASL CAPITAL MARKETS INC</t>
  </si>
  <si>
    <t>Ashford Creative</t>
  </si>
  <si>
    <t>Ascension</t>
  </si>
  <si>
    <t>Arthur International-USA</t>
  </si>
  <si>
    <t>Arthur D. Little</t>
  </si>
  <si>
    <t>Army Futures Command</t>
  </si>
  <si>
    <t>ARIUM</t>
  </si>
  <si>
    <t>Aristek Systems</t>
  </si>
  <si>
    <t>Argonautic Ventures</t>
  </si>
  <si>
    <t>Arcondis Group</t>
  </si>
  <si>
    <t>Senior Associate</t>
  </si>
  <si>
    <t>Arbolus Technologies</t>
  </si>
  <si>
    <t>AQM Technologies</t>
  </si>
  <si>
    <t>APTUS SOFTWARE LABS EUROPE LTD</t>
  </si>
  <si>
    <t>Apptroops Technologies Pvt Ltd.</t>
  </si>
  <si>
    <t>Apptio</t>
  </si>
  <si>
    <t>Applied Intellect, Inc</t>
  </si>
  <si>
    <t>Akhilesh</t>
  </si>
  <si>
    <t>Perla</t>
  </si>
  <si>
    <t>Appirio</t>
  </si>
  <si>
    <t>App Makers LA</t>
  </si>
  <si>
    <t>Senior Portfolio Manager</t>
  </si>
  <si>
    <t>APG Asset Management</t>
  </si>
  <si>
    <t>APA Search, Inc.</t>
  </si>
  <si>
    <t>Aozora Aviation</t>
  </si>
  <si>
    <t>Antler</t>
  </si>
  <si>
    <t>Annuity Risk</t>
  </si>
  <si>
    <t>Annexus Retirement Solutions</t>
  </si>
  <si>
    <t>ANIMAL</t>
  </si>
  <si>
    <t>ANIMAL WELFARE AGENCY</t>
  </si>
  <si>
    <t>PEERS</t>
  </si>
  <si>
    <t>ANIMALPEERS</t>
  </si>
  <si>
    <t>AngelList</t>
  </si>
  <si>
    <t>Angel Effect</t>
  </si>
  <si>
    <t>Andrew Davidson &amp; Co., Inc. (AD&amp;Co)</t>
  </si>
  <si>
    <t>Ancoris Limited</t>
  </si>
  <si>
    <t>Anaconda, Inc.</t>
  </si>
  <si>
    <t>Amrita Vishwa Vidyapeetham</t>
  </si>
  <si>
    <t>Amherst Pierpont Securities LLC</t>
  </si>
  <si>
    <t>AMBITIONX</t>
  </si>
  <si>
    <t>Amberbrooke Advisers Ltd</t>
  </si>
  <si>
    <t>Principal Program Manager - Books Advertising</t>
  </si>
  <si>
    <t>Valdivia</t>
  </si>
  <si>
    <t>Operations Area Manager</t>
  </si>
  <si>
    <t>Senior Software Development Engineer</t>
  </si>
  <si>
    <t>Alvarez &amp; Marsal</t>
  </si>
  <si>
    <t>AltFi</t>
  </si>
  <si>
    <t>ALPS Leadership</t>
  </si>
  <si>
    <t>Ally Invest</t>
  </si>
  <si>
    <t>Allwell Greens</t>
  </si>
  <si>
    <t>Allen &amp; Co.</t>
  </si>
  <si>
    <t>All American Mechanical Heating &amp; Cooling</t>
  </si>
  <si>
    <t>ALFO Deeptech</t>
  </si>
  <si>
    <t>Alexis Services Limited</t>
  </si>
  <si>
    <t>ALEPH ONE</t>
  </si>
  <si>
    <t>Alef Education</t>
  </si>
  <si>
    <t>Aldermore Bank</t>
  </si>
  <si>
    <t>AIT Global Inc.</t>
  </si>
  <si>
    <t>Aiera</t>
  </si>
  <si>
    <t>B2C2</t>
  </si>
  <si>
    <t>Stonewain Systems, Inc.</t>
  </si>
  <si>
    <t>Ingenico</t>
  </si>
  <si>
    <t>Ferovinum</t>
  </si>
  <si>
    <t>VEA Aviation, Inc.</t>
  </si>
  <si>
    <t>VP Loan Review</t>
  </si>
  <si>
    <t>Stephan</t>
  </si>
  <si>
    <t>Spread Management</t>
  </si>
  <si>
    <t>Serene Advisors</t>
  </si>
  <si>
    <t>Controlled Thermal Resources US Inc.</t>
  </si>
  <si>
    <t>TradeZero America</t>
  </si>
  <si>
    <t>Anjana</t>
  </si>
  <si>
    <t>Aadarsh Kumar</t>
  </si>
  <si>
    <t>Associate, Quant Development</t>
  </si>
  <si>
    <t>Airtm</t>
  </si>
  <si>
    <t>Diageo</t>
  </si>
  <si>
    <t>NA</t>
  </si>
  <si>
    <t>Bluevine</t>
  </si>
  <si>
    <t>Yieldmo</t>
  </si>
  <si>
    <t>Quantile</t>
  </si>
  <si>
    <t>Protego Trust</t>
  </si>
  <si>
    <t>PepsiCo</t>
  </si>
  <si>
    <t>Kin Insurance</t>
  </si>
  <si>
    <t>Flatiron Health</t>
  </si>
  <si>
    <t>Deephaven Data Labs</t>
  </si>
  <si>
    <t>Vice President, Global Leveraged Portfolio</t>
  </si>
  <si>
    <t>Yieldstreet</t>
  </si>
  <si>
    <t>Drawbridge</t>
  </si>
  <si>
    <t>Bowery Valuation</t>
  </si>
  <si>
    <t>Hertz</t>
  </si>
  <si>
    <t>East West Bank</t>
  </si>
  <si>
    <t>Radian</t>
  </si>
  <si>
    <t>Technical Leadership</t>
  </si>
  <si>
    <t>Vorobyev</t>
  </si>
  <si>
    <t>Vice President QT Fund</t>
  </si>
  <si>
    <t>Cubist</t>
  </si>
  <si>
    <t>Artak</t>
  </si>
  <si>
    <t>Director, Consumer Independent Risk - Digital / Innovation</t>
  </si>
  <si>
    <t>Melkonian</t>
  </si>
  <si>
    <t>Vice President - Business Development and Capital Markets - Exchange Traded Funds</t>
  </si>
  <si>
    <t>BondBloxx</t>
  </si>
  <si>
    <t>Abigail</t>
  </si>
  <si>
    <t>Market Maker</t>
  </si>
  <si>
    <t>Choo</t>
  </si>
  <si>
    <t>Director Delta One</t>
  </si>
  <si>
    <t>Woller</t>
  </si>
  <si>
    <t>The Light Well Trading Company</t>
  </si>
  <si>
    <t>Alcova Asset Management</t>
  </si>
  <si>
    <t>Splunk Consultant</t>
  </si>
  <si>
    <t>Howlett MBCS</t>
  </si>
  <si>
    <t>Global Financial Services</t>
  </si>
  <si>
    <t>McLauchlan</t>
  </si>
  <si>
    <t>Bitvore</t>
  </si>
  <si>
    <t>Legal &amp; General Investment Management (LGIM)</t>
  </si>
  <si>
    <t>Wilshire</t>
  </si>
  <si>
    <t>PGGM</t>
  </si>
  <si>
    <t>Alina</t>
  </si>
  <si>
    <t>Direct Line Group</t>
  </si>
  <si>
    <t>Datasearch Consulting</t>
  </si>
  <si>
    <t>Bourne Leisure Ltd</t>
  </si>
  <si>
    <t>Relocated from Jersey to the UK and looking for the next challenge</t>
  </si>
  <si>
    <t>TBD</t>
  </si>
  <si>
    <t>Poulter</t>
  </si>
  <si>
    <t>TLM, Corp Eng.</t>
  </si>
  <si>
    <t>Tiwary</t>
  </si>
  <si>
    <t>GreySpark Partners</t>
  </si>
  <si>
    <t>Newport</t>
  </si>
  <si>
    <t>Sixth Street</t>
  </si>
  <si>
    <t>SCVX</t>
  </si>
  <si>
    <t>Belltower | AngelList</t>
  </si>
  <si>
    <t>McKinsey &amp; Company</t>
  </si>
  <si>
    <t>TERRY HOLLIDAY</t>
  </si>
  <si>
    <t>Semantic Evolution</t>
  </si>
  <si>
    <t>NextEnergy Capital</t>
  </si>
  <si>
    <t>Olivetree Financial Group</t>
  </si>
  <si>
    <t>Project Veritas</t>
  </si>
  <si>
    <t>Reactive Markets</t>
  </si>
  <si>
    <t>Holding Ground Decision Intelligence LLC</t>
  </si>
  <si>
    <t>Sand Hill East</t>
  </si>
  <si>
    <t>The Social Tree - B2B Social Media Experts</t>
  </si>
  <si>
    <t>Social Tree Global</t>
  </si>
  <si>
    <t>WyzePay</t>
  </si>
  <si>
    <t>Harari</t>
  </si>
  <si>
    <t>Luxoft</t>
  </si>
  <si>
    <t>Dalzell Trading</t>
  </si>
  <si>
    <t>Woodseer Global | DividendMax - Investment Tools Ltd</t>
  </si>
  <si>
    <t>Watershed Tech</t>
  </si>
  <si>
    <t>XTX Markets</t>
  </si>
  <si>
    <t>Teti</t>
  </si>
  <si>
    <t>Quant Trader - ETF Desk</t>
  </si>
  <si>
    <t>Limina</t>
  </si>
  <si>
    <t>Business Development and Senior Consultant Digitalization, valantic Financial Services Automation</t>
  </si>
  <si>
    <t>Aiviq</t>
  </si>
  <si>
    <t>The AA</t>
  </si>
  <si>
    <t>Cedus</t>
  </si>
  <si>
    <t>Alok</t>
  </si>
  <si>
    <t>Head of Digital Architecture</t>
  </si>
  <si>
    <t>DataBP</t>
  </si>
  <si>
    <t>Head of Foreign Exchange and International Trade Finance Technology</t>
  </si>
  <si>
    <t>Global Head Of Cash Equities Low-touch Technology</t>
  </si>
  <si>
    <t>Traydstream</t>
  </si>
  <si>
    <t>Head of Equities and ETF Trading at BNY Mellon</t>
  </si>
  <si>
    <t>Analytic Technology Development Leader</t>
  </si>
  <si>
    <t>McGuigan</t>
  </si>
  <si>
    <t>FINOS</t>
  </si>
  <si>
    <t>Transamerica</t>
  </si>
  <si>
    <t>30Thirty Capital</t>
  </si>
  <si>
    <t>Curate Insights</t>
  </si>
  <si>
    <t>Head Of Consultancy</t>
  </si>
  <si>
    <t>IXA2A LTD.</t>
  </si>
  <si>
    <t>PPS</t>
  </si>
  <si>
    <t>Gene People</t>
  </si>
  <si>
    <t>NAB</t>
  </si>
  <si>
    <t>Metrikus</t>
  </si>
  <si>
    <t>nothing</t>
  </si>
  <si>
    <t>Global Head of Banking, Client ops and Asset Management Risk and Support</t>
  </si>
  <si>
    <t>Horley</t>
  </si>
  <si>
    <t>Heimdal Satellite Technologies</t>
  </si>
  <si>
    <t>Strategic Solutions Consulting LLC</t>
  </si>
  <si>
    <t>Head of Delta One and Index trading Americas</t>
  </si>
  <si>
    <t>Heidrick &amp; Struggles</t>
  </si>
  <si>
    <t>Banff Advisors</t>
  </si>
  <si>
    <t>Leathwaite</t>
  </si>
  <si>
    <t>Senior Engineer - VP</t>
  </si>
  <si>
    <t>Co</t>
  </si>
  <si>
    <t>V.P. Senior Engineer - EQ Synthetics Engineering</t>
  </si>
  <si>
    <t>Head of Engineering Recruitment - EMEA</t>
  </si>
  <si>
    <t>Optiver</t>
  </si>
  <si>
    <t>National Organization on Disability</t>
  </si>
  <si>
    <t>Aryan</t>
  </si>
  <si>
    <t>SVP - Global Head of Treasury Services Change Management, Business Intelligence and Data Solutions</t>
  </si>
  <si>
    <t>Woroniecki</t>
  </si>
  <si>
    <t>Manager/Senior Engineer/Vice President - AM Portfolio Management and Trading Technology</t>
  </si>
  <si>
    <t>Rothesay</t>
  </si>
  <si>
    <t>Amit Kumar</t>
  </si>
  <si>
    <t>Risk Technology</t>
  </si>
  <si>
    <t>Suncorp Group</t>
  </si>
  <si>
    <t>Vice President Macro Sales Global Portfolio Trading</t>
  </si>
  <si>
    <t>SEDA Experts</t>
  </si>
  <si>
    <t>Startups</t>
  </si>
  <si>
    <t>Anoop</t>
  </si>
  <si>
    <t>GRCS</t>
  </si>
  <si>
    <t>loanDepot</t>
  </si>
  <si>
    <t>Cantab Capital Partners LLP</t>
  </si>
  <si>
    <t>AFA Finance</t>
  </si>
  <si>
    <t>Acin</t>
  </si>
  <si>
    <t>Synthetic Product Development</t>
  </si>
  <si>
    <t>Montag</t>
  </si>
  <si>
    <t>Alokik</t>
  </si>
  <si>
    <t>Advani</t>
  </si>
  <si>
    <t>Ayanna</t>
  </si>
  <si>
    <t>Teach First</t>
  </si>
  <si>
    <t>Suchak</t>
  </si>
  <si>
    <t>Mozaic Services Limited</t>
  </si>
  <si>
    <t>3B Digital</t>
  </si>
  <si>
    <t>Companies Research in Financial Markets</t>
  </si>
  <si>
    <t>iPOP Digital</t>
  </si>
  <si>
    <t>General Manager -  Asia</t>
  </si>
  <si>
    <t>Pryce</t>
  </si>
  <si>
    <t>Haitong International Securities Group Limited</t>
  </si>
  <si>
    <t>Aural Analytics</t>
  </si>
  <si>
    <t>Barnaby</t>
  </si>
  <si>
    <t>Gopalakrishnan MBA PMP</t>
  </si>
  <si>
    <t>Aquanow</t>
  </si>
  <si>
    <t>Portfolio Director</t>
  </si>
  <si>
    <t>Division Manager Customizing</t>
  </si>
  <si>
    <t>Schebesch</t>
  </si>
  <si>
    <t>Orchard</t>
  </si>
  <si>
    <t>Marco Polo Network</t>
  </si>
  <si>
    <t>United Response</t>
  </si>
  <si>
    <t>British School of Osteopathy</t>
  </si>
  <si>
    <t>Maximum Effort Holdings</t>
  </si>
  <si>
    <t>Denodo</t>
  </si>
  <si>
    <t>Recalibrate XR</t>
  </si>
  <si>
    <t>CEO at Nordea Hypotek</t>
  </si>
  <si>
    <t>Unimrkt Research</t>
  </si>
  <si>
    <t>Confidential</t>
  </si>
  <si>
    <t>GHCO</t>
  </si>
  <si>
    <t>Apar Technologies</t>
  </si>
  <si>
    <t>Attica Executives Ltd</t>
  </si>
  <si>
    <t>Alessandro Rabbiosi Via</t>
  </si>
  <si>
    <t>Cacib-postfiles</t>
  </si>
  <si>
    <t>Norman and Sons</t>
  </si>
  <si>
    <t>ETF Stream</t>
  </si>
  <si>
    <t>ETFPORT</t>
  </si>
  <si>
    <t>FactEntry</t>
  </si>
  <si>
    <t>FDM Group</t>
  </si>
  <si>
    <t>Financial Firm</t>
  </si>
  <si>
    <t>fineqia</t>
  </si>
  <si>
    <t>+44 7833 491 971</t>
  </si>
  <si>
    <t>Fortinet</t>
  </si>
  <si>
    <t>Man Group</t>
  </si>
  <si>
    <t>Metapolis</t>
  </si>
  <si>
    <t>Nadine Brger Kommunikationsberatung</t>
  </si>
  <si>
    <t>NINE MILE</t>
  </si>
  <si>
    <t>Aurelien</t>
  </si>
  <si>
    <t>Dufour</t>
  </si>
  <si>
    <t>Objectivity</t>
  </si>
  <si>
    <t>Orion Energy Partners</t>
  </si>
  <si>
    <t>Personio</t>
  </si>
  <si>
    <t>3000Kings LLC</t>
  </si>
  <si>
    <t>A&amp;A Capital Management Limited</t>
  </si>
  <si>
    <t>Head of Solution Engineering and Innovation</t>
  </si>
  <si>
    <t>ADIA</t>
  </si>
  <si>
    <t>Aeonic Digital Assets</t>
  </si>
  <si>
    <t>Anthemis Group</t>
  </si>
  <si>
    <t>Battea</t>
  </si>
  <si>
    <t>Blockchain Creative Labs</t>
  </si>
  <si>
    <t>Andonis</t>
  </si>
  <si>
    <t>Sakatis</t>
  </si>
  <si>
    <t>Blockchain Incubator Lab</t>
  </si>
  <si>
    <t>British Friendly Society Ltd</t>
  </si>
  <si>
    <t>C. Hoare &amp; Co.</t>
  </si>
  <si>
    <t>Cabestan Quant Research</t>
  </si>
  <si>
    <t>Cappell Ltd</t>
  </si>
  <si>
    <t>Chetwood Financial Limited</t>
  </si>
  <si>
    <t>China CITIC Bank</t>
  </si>
  <si>
    <t>Connectivity In A Box</t>
  </si>
  <si>
    <t>Credit Risk Management Analytics, L.L.C.</t>
  </si>
  <si>
    <t>dcbel</t>
  </si>
  <si>
    <t>Quant Engineering Lead</t>
  </si>
  <si>
    <t>DigitalRFQ</t>
  </si>
  <si>
    <t>E.S Co.</t>
  </si>
  <si>
    <t>Delivery Partner</t>
  </si>
  <si>
    <t>Tomenendal</t>
  </si>
  <si>
    <t>Enjoying My Own and Others' Company! :o)</t>
  </si>
  <si>
    <t>Ergoteles Capital</t>
  </si>
  <si>
    <t>ETFLogic</t>
  </si>
  <si>
    <t>European Insurance Consolidation Group (EICG)</t>
  </si>
  <si>
    <t>ExeQutionAnalytics</t>
  </si>
  <si>
    <t>Exos</t>
  </si>
  <si>
    <t>Expand Research - A BCG Company</t>
  </si>
  <si>
    <t>Cooke</t>
  </si>
  <si>
    <t>Firth Ross Martin / Randstad Group</t>
  </si>
  <si>
    <t>Fonterra</t>
  </si>
  <si>
    <t>Dowling</t>
  </si>
  <si>
    <t>Future Finance Consulting</t>
  </si>
  <si>
    <t>FuturePerfect LLC</t>
  </si>
  <si>
    <t>Global Portfolio Trading - Vice President</t>
  </si>
  <si>
    <t>Vice President - Global Portfolio Sales &amp; Trading</t>
  </si>
  <si>
    <t>Aku</t>
  </si>
  <si>
    <t>Quantitative Researcher/ Portfolio Manager</t>
  </si>
  <si>
    <t>Biggin</t>
  </si>
  <si>
    <t>Goodwin Procter LLP</t>
  </si>
  <si>
    <t>HeartMath LLC</t>
  </si>
  <si>
    <t>Partner, FinTech &amp; Cyber Security Lead at Heidrick &amp; Struggles</t>
  </si>
  <si>
    <t>Hofstra University</t>
  </si>
  <si>
    <t>Howard Trading Limited</t>
  </si>
  <si>
    <t>HU Investments</t>
  </si>
  <si>
    <t>Alix</t>
  </si>
  <si>
    <t>Titley</t>
  </si>
  <si>
    <t>Pastro</t>
  </si>
  <si>
    <t>iCIMS</t>
  </si>
  <si>
    <t>Ignite G2M Ltd</t>
  </si>
  <si>
    <t>Impulsus limited</t>
  </si>
  <si>
    <t>Eisner</t>
  </si>
  <si>
    <t>Iris Financial Engineering</t>
  </si>
  <si>
    <t>ISAM</t>
  </si>
  <si>
    <t>AWS Technical Instructor</t>
  </si>
  <si>
    <t>McGinlay</t>
  </si>
  <si>
    <t>Jetstack</t>
  </si>
  <si>
    <t>JJCFinTech</t>
  </si>
  <si>
    <t>Kamba Group</t>
  </si>
  <si>
    <t>Lakestar</t>
  </si>
  <si>
    <t>Liquid Meta</t>
  </si>
  <si>
    <t>LiquidMetrix</t>
  </si>
  <si>
    <t>Listen.Limited</t>
  </si>
  <si>
    <t>Makwela Solutions Inc</t>
  </si>
  <si>
    <t>MedSec</t>
  </si>
  <si>
    <t>MLOGICA, LLC</t>
  </si>
  <si>
    <t>MontaRosa</t>
  </si>
  <si>
    <t>Myself</t>
  </si>
  <si>
    <t>Global Head of Investment Technology Architecture</t>
  </si>
  <si>
    <t>Neofing Ltd</t>
  </si>
  <si>
    <t>Nick Seth-Smith Photography</t>
  </si>
  <si>
    <t>Nicolson Bray</t>
  </si>
  <si>
    <t>NY based family office</t>
  </si>
  <si>
    <t>Nykredit</t>
  </si>
  <si>
    <t>NYU Stern School of Business</t>
  </si>
  <si>
    <t>Ocean Bank</t>
  </si>
  <si>
    <t>ORIX Corporation USA</t>
  </si>
  <si>
    <t>Pencom Systems</t>
  </si>
  <si>
    <t>Perkbox</t>
  </si>
  <si>
    <t>Phantom Books Limited</t>
  </si>
  <si>
    <t>Founder and Managing Member</t>
  </si>
  <si>
    <t>portagon</t>
  </si>
  <si>
    <t>Pousada California</t>
  </si>
  <si>
    <t>Primary Portal</t>
  </si>
  <si>
    <t>Private Companies</t>
  </si>
  <si>
    <t>Private Investor and Advisor</t>
  </si>
  <si>
    <t>Director - Delta One</t>
  </si>
  <si>
    <t>Lepore</t>
  </si>
  <si>
    <t>Director : Front Office Conduct and Surveillance</t>
  </si>
  <si>
    <t>Broadhaven Capital Partners</t>
  </si>
  <si>
    <t>CDW</t>
  </si>
  <si>
    <t>Chief Security Officer</t>
  </si>
  <si>
    <t>Beigelman</t>
  </si>
  <si>
    <t>Director, Global Markets Strategic Investments</t>
  </si>
  <si>
    <t>Fawcus</t>
  </si>
  <si>
    <t>Edelweiss Financial Services</t>
  </si>
  <si>
    <t>Director of Market Development</t>
  </si>
  <si>
    <t>FINXIS LLC</t>
  </si>
  <si>
    <t>Gramercy Capital Group LLC</t>
  </si>
  <si>
    <t>Anisha</t>
  </si>
  <si>
    <t>Devani</t>
  </si>
  <si>
    <t>Pareek</t>
  </si>
  <si>
    <t>Khosa</t>
  </si>
  <si>
    <t>Kelly Park Capital</t>
  </si>
  <si>
    <t>JB</t>
  </si>
  <si>
    <t>Tideway Investment Partners LLP</t>
  </si>
  <si>
    <t>Director - Project Delivery and Strategy - Core Operations</t>
  </si>
  <si>
    <t>Cardinuto</t>
  </si>
  <si>
    <t>Director / VP, Private Debt Structuring &amp; Financing</t>
  </si>
  <si>
    <t>Khurana, CFA</t>
  </si>
  <si>
    <t>Principato Jr.</t>
  </si>
  <si>
    <t>Aviad</t>
  </si>
  <si>
    <t>Senior Solution Architect AWS</t>
  </si>
  <si>
    <t>Head, Portfolio Quantitative Research</t>
  </si>
  <si>
    <t>Austin M.</t>
  </si>
  <si>
    <t>Senior Director, Inclusive Client Strategy, Strategy &amp; Solutions, Personal &amp; Small Business Banking</t>
  </si>
  <si>
    <t>Chief Operational Risk Officer</t>
  </si>
  <si>
    <t>Aziz</t>
  </si>
  <si>
    <t>Asmik</t>
  </si>
  <si>
    <t>Executive Director, Marketing, Communications &amp; Sustainability - UAE</t>
  </si>
  <si>
    <t>Akopyan</t>
  </si>
  <si>
    <t>Sr. Director, Data Science and AI Research</t>
  </si>
  <si>
    <t>Barak</t>
  </si>
  <si>
    <t>Director, OTC Confirmations (Derivatives, FX, Commodities)</t>
  </si>
  <si>
    <t>Edelstein, PhD</t>
  </si>
  <si>
    <t>Regional Head of Saxo Advanced Solutions Sales</t>
  </si>
  <si>
    <t>Bressan</t>
  </si>
  <si>
    <t>Director, Deputy OFAC Officer</t>
  </si>
  <si>
    <t>Director, Metals &amp; Mining</t>
  </si>
  <si>
    <t>Finerty</t>
  </si>
  <si>
    <t>Global Director - Digital Marketing Activation</t>
  </si>
  <si>
    <t>Godiyal</t>
  </si>
  <si>
    <t>Director Financial Crime Compliance Correspondent Banking</t>
  </si>
  <si>
    <t>Western</t>
  </si>
  <si>
    <t>Arlington G.</t>
  </si>
  <si>
    <t>CAMS, CCRP, CFCS</t>
  </si>
  <si>
    <t>Director, Anti Money Laundering Reporting Office, Controls and Reporting</t>
  </si>
  <si>
    <t>Kemp Cameron</t>
  </si>
  <si>
    <t>Baijulal</t>
  </si>
  <si>
    <t>Gopinathan</t>
  </si>
  <si>
    <t>Jankelson</t>
  </si>
  <si>
    <t>Director of Stress Testing for Capital Markets Finance</t>
  </si>
  <si>
    <t>Vachris, CFA</t>
  </si>
  <si>
    <t>Aidi</t>
  </si>
  <si>
    <t>Ayodeji</t>
  </si>
  <si>
    <t>Director, Public Sector and Development Organizations</t>
  </si>
  <si>
    <t>Omoogun</t>
  </si>
  <si>
    <t>Executive Director, Financial Crimes Compliance</t>
  </si>
  <si>
    <t>Fuschetto</t>
  </si>
  <si>
    <t>Browne</t>
  </si>
  <si>
    <t>Head FCCA Trade, CF, And FM Advisory; US ABC Country Lead; AML Compliance Officer for SCB Securities</t>
  </si>
  <si>
    <t>Hull, CAMS</t>
  </si>
  <si>
    <t>Principal TPM</t>
  </si>
  <si>
    <t>Grinzayd</t>
  </si>
  <si>
    <t>Awad</t>
  </si>
  <si>
    <t>Kasuganti</t>
  </si>
  <si>
    <t>achraf</t>
  </si>
  <si>
    <t>mouftadi</t>
  </si>
  <si>
    <t>Director, Electronic FX Distribution</t>
  </si>
  <si>
    <t>Kataria</t>
  </si>
  <si>
    <t>Ravindranath</t>
  </si>
  <si>
    <t>Fobister</t>
  </si>
  <si>
    <t>Baird</t>
  </si>
  <si>
    <t>TradeHelm</t>
  </si>
  <si>
    <t>Spear</t>
  </si>
  <si>
    <t>TruMid</t>
  </si>
  <si>
    <t>Imperative Execution</t>
  </si>
  <si>
    <t>Head of Global Fund Services, Americas at Northern</t>
  </si>
  <si>
    <t>Alkayam</t>
  </si>
  <si>
    <t>Sporttrade</t>
  </si>
  <si>
    <t>Global Head of ETF Trading</t>
  </si>
  <si>
    <t>ED - Global Head of Fixed Income &amp; E-Trading</t>
  </si>
  <si>
    <t>RJ O'Brien</t>
  </si>
  <si>
    <t>Principal - ETF</t>
  </si>
  <si>
    <t>Director/Squad Leader, HSA Product Management, Fidelity Health Care Group</t>
  </si>
  <si>
    <t>Morra III</t>
  </si>
  <si>
    <t>Co-Head of EMEA Electronic Trading</t>
  </si>
  <si>
    <t>Director Deputy Head of Treasury Risk Oversight</t>
  </si>
  <si>
    <t>Sutton</t>
  </si>
  <si>
    <t>Director, Regional Head of Financial Market Operations, Americas</t>
  </si>
  <si>
    <t>Ghibesi</t>
  </si>
  <si>
    <t>Executive Director, Trading Credit Risk</t>
  </si>
  <si>
    <t>Kholodny, CFA</t>
  </si>
  <si>
    <t>Director, Portfolio Analytics, Chief Investment Office, Global Wealth and Investment management GWIM</t>
  </si>
  <si>
    <t>Head of Credit Portfolio Performance-Single Family</t>
  </si>
  <si>
    <t>Vice President, US Head of Portfolio Strategy and Multi-Asset Class Product Management</t>
  </si>
  <si>
    <t>Head of Payments Strategy &amp; BD, Marcus | Goldman Sachs</t>
  </si>
  <si>
    <t>Sivadasan</t>
  </si>
  <si>
    <t>Global Head of Fund Risk</t>
  </si>
  <si>
    <t>Senior Vice President, Portfolio Sales Trading</t>
  </si>
  <si>
    <t>Head of Portfolio Solutions North America</t>
  </si>
  <si>
    <t>Senior Software Engineer, Executive Director</t>
  </si>
  <si>
    <t>Head of Portfolio Strategy</t>
  </si>
  <si>
    <t>Head of Investment Risk AsiaPac</t>
  </si>
  <si>
    <t>Zhang, CFA</t>
  </si>
  <si>
    <t>Adwaith</t>
  </si>
  <si>
    <t>Head of Data - Risk</t>
  </si>
  <si>
    <t>Jai Basker</t>
  </si>
  <si>
    <t>Head of Risk Appetite &amp; Portfolio Risk, Enterprise Risk Management</t>
  </si>
  <si>
    <t>Angel</t>
  </si>
  <si>
    <t>Head of Risk Assurance, Financial Markets Reg Ops</t>
  </si>
  <si>
    <t>Head of Risk Methodology &amp; IRB Models</t>
  </si>
  <si>
    <t>Head of Alternatives</t>
  </si>
  <si>
    <t>Dreaneen</t>
  </si>
  <si>
    <t>Head of Performance and Data Strategy</t>
  </si>
  <si>
    <t>Bhogaita</t>
  </si>
  <si>
    <t>Atkinson</t>
  </si>
  <si>
    <t>Head of Equities IT</t>
  </si>
  <si>
    <t>Alvin</t>
  </si>
  <si>
    <t>Head of European Equity Execution &amp; Synthetic Trading</t>
  </si>
  <si>
    <t>Director, Global Portfolio Trading</t>
  </si>
  <si>
    <t>Managing Director, Global Portfolio Trading</t>
  </si>
  <si>
    <t>Angelos</t>
  </si>
  <si>
    <t>EMEA Payments Engineering Lead, Transaction Banking, Executive Director / Senior Engineer</t>
  </si>
  <si>
    <t>Anastasiou</t>
  </si>
  <si>
    <t>Agustin</t>
  </si>
  <si>
    <t>Head of Latam FX Trading</t>
  </si>
  <si>
    <t>Sicouly</t>
  </si>
  <si>
    <t>Head of EU Cash Equities Middle Office</t>
  </si>
  <si>
    <t>Managing Director - Head of Investable Index Trading</t>
  </si>
  <si>
    <t>Andri</t>
  </si>
  <si>
    <t>Head of Wholesale FX Trading, New York</t>
  </si>
  <si>
    <t>Winata</t>
  </si>
  <si>
    <t>Analytic Partners</t>
  </si>
  <si>
    <t>Head of U.S. Exchange Traded Fund Distribution</t>
  </si>
  <si>
    <t>Director Portfolio technology</t>
  </si>
  <si>
    <t>Head of Group Markets Change</t>
  </si>
  <si>
    <t>Chamberlain</t>
  </si>
  <si>
    <t>Panas</t>
  </si>
  <si>
    <t>Head of US Electronic Product</t>
  </si>
  <si>
    <t>Head of Structured Credit Quant Analytics</t>
  </si>
  <si>
    <t>Chirikhin</t>
  </si>
  <si>
    <t>Nuveen</t>
  </si>
  <si>
    <t>Senior Global Electronic Trading Manager</t>
  </si>
  <si>
    <t>Head - ETF Trading</t>
  </si>
  <si>
    <t>Zedaker</t>
  </si>
  <si>
    <t>VP - Equity Trading</t>
  </si>
  <si>
    <t>(Stacy) Uster</t>
  </si>
  <si>
    <t>Director, QA OMS &amp; UAT</t>
  </si>
  <si>
    <t>Stafanese</t>
  </si>
  <si>
    <t>Test Manager</t>
  </si>
  <si>
    <t>Schroeder</t>
  </si>
  <si>
    <t>VP-Product Mgt.</t>
  </si>
  <si>
    <t>Schneider</t>
  </si>
  <si>
    <t>Anshul</t>
  </si>
  <si>
    <t>Eaton Vance</t>
  </si>
  <si>
    <t>SVP - Equities Business Manager, Americas</t>
  </si>
  <si>
    <t>Legg</t>
  </si>
  <si>
    <t>Level ATS</t>
  </si>
  <si>
    <t>Equities Content Director</t>
  </si>
  <si>
    <t>Weeden &amp; Co.</t>
  </si>
  <si>
    <t>Altair</t>
  </si>
  <si>
    <t>Chief Information and Operations Officer Capital Markets</t>
  </si>
  <si>
    <t>Novillo Suarez</t>
  </si>
  <si>
    <t>AR</t>
  </si>
  <si>
    <t>Market Risk Modeling Manager</t>
  </si>
  <si>
    <t>Fair Capital</t>
  </si>
  <si>
    <t>Abdul-Alim</t>
  </si>
  <si>
    <t>Salame</t>
  </si>
  <si>
    <t>Global United Investment Corporation</t>
  </si>
  <si>
    <t>Groupe ABC arbitrage</t>
  </si>
  <si>
    <t>Ksar Capital</t>
  </si>
  <si>
    <t>KTB - Krung Thai Bank</t>
  </si>
  <si>
    <t>Loop Capital Markets</t>
  </si>
  <si>
    <t>nbkc Bank</t>
  </si>
  <si>
    <t>Neptune Mutual</t>
  </si>
  <si>
    <t>Orpheus, Inc.</t>
  </si>
  <si>
    <t>QuantX Technology Pvt Ltd.</t>
  </si>
  <si>
    <t>SCCS</t>
  </si>
  <si>
    <t>Anwar Pasha</t>
  </si>
  <si>
    <t>Associate Director, AML CDD Advisory &amp; Risk Management, Financial Crime Compliance</t>
  </si>
  <si>
    <t>Ansari</t>
  </si>
  <si>
    <t>Director, Americas Sanctions Compliance</t>
  </si>
  <si>
    <t>Hoff</t>
  </si>
  <si>
    <t>TRAYPORT</t>
  </si>
  <si>
    <t>Director IT - Global Wealth Management Americas</t>
  </si>
  <si>
    <t>Katara</t>
  </si>
  <si>
    <t>United bank of Africa</t>
  </si>
  <si>
    <t>Arjen</t>
  </si>
  <si>
    <t>Verition Fund Management LLC</t>
  </si>
  <si>
    <t>World Financial Group (WFG)</t>
  </si>
  <si>
    <t>General Counsel and Chief Policy Officer</t>
  </si>
  <si>
    <t>Burstein</t>
  </si>
  <si>
    <t>Aloke</t>
  </si>
  <si>
    <t>CIMB Securities Ltd.</t>
  </si>
  <si>
    <t>ConsenSys</t>
  </si>
  <si>
    <t>Beini</t>
  </si>
  <si>
    <t>Lead Software Engineer</t>
  </si>
  <si>
    <t>Nagy</t>
  </si>
  <si>
    <t>Founder | Managing Member | Chief Investment Officer | Portfolio Manager</t>
  </si>
  <si>
    <t>Rareview Capital LLC</t>
  </si>
  <si>
    <t>SEB</t>
  </si>
  <si>
    <t>Currenex</t>
  </si>
  <si>
    <t>Arjun K</t>
  </si>
  <si>
    <t>Principle Program Manager Seller Partner Trust and Loyalty (SPTL) - India</t>
  </si>
  <si>
    <t>Risk Manager / Structurer</t>
  </si>
  <si>
    <t>Quaderi</t>
  </si>
  <si>
    <t>Head IT Portfolio Manager</t>
  </si>
  <si>
    <t>Software Development Manager, India Shopping Experience</t>
  </si>
  <si>
    <t>Senior Infrastructure Manager</t>
  </si>
  <si>
    <t>+44 207 986 6860</t>
  </si>
  <si>
    <t>Clarency</t>
  </si>
  <si>
    <t>Blockchain.com</t>
  </si>
  <si>
    <t>Banco Ripley Chile</t>
  </si>
  <si>
    <t>HBL - Habib Bank Limited</t>
  </si>
  <si>
    <t>Director - head of trading and portfolio implementation</t>
  </si>
  <si>
    <t>Connamara</t>
  </si>
  <si>
    <t>Asset Management Portal Manager</t>
  </si>
  <si>
    <t>Pimm</t>
  </si>
  <si>
    <t>Head of ETF Capital Markets</t>
  </si>
  <si>
    <t>Market Factory</t>
  </si>
  <si>
    <t>HANetf</t>
  </si>
  <si>
    <t>Harbour Capital Partners</t>
  </si>
  <si>
    <t>Head of Americas, ETFs &amp; Indexed Strategies</t>
  </si>
  <si>
    <t>Global Head of ETF Capital Markets for Invesco Ltd.</t>
  </si>
  <si>
    <t>Executive Director, Corporate &amp; Investment Banking</t>
  </si>
  <si>
    <t>Director, Commodity Index Marketing</t>
  </si>
  <si>
    <t>Rooney</t>
  </si>
  <si>
    <t>Head of Client Engagement &amp; Transformation</t>
  </si>
  <si>
    <t>Arvid</t>
  </si>
  <si>
    <t>Krnmark</t>
  </si>
  <si>
    <t>Chief Executive Officer, Greater Bay Area</t>
  </si>
  <si>
    <t>Executive Director, Head of Strategy and Transformation</t>
  </si>
  <si>
    <t>Director, ETF Sales &amp; Trading</t>
  </si>
  <si>
    <t>Global Head of Portfolio Management, Data Analytics, Risk, and Performance Analytics</t>
  </si>
  <si>
    <t>Anushree</t>
  </si>
  <si>
    <t>Executive Director, Head of Analytics Sales &amp; Execution Consulting</t>
  </si>
  <si>
    <t>Laturkar</t>
  </si>
  <si>
    <t>Anand B</t>
  </si>
  <si>
    <t>Bhagwat</t>
  </si>
  <si>
    <t>(212) 622-5502</t>
  </si>
  <si>
    <t>Executive Director - Head of Equities - Americas</t>
  </si>
  <si>
    <t>Grayson</t>
  </si>
  <si>
    <t>(212) 662-2994</t>
  </si>
  <si>
    <t>Vice President of FUND ADMIN-ADMIN</t>
  </si>
  <si>
    <t>Head of Sales-Structured Portfolio Trading-EMEA</t>
  </si>
  <si>
    <t>852 2971 7768</t>
  </si>
  <si>
    <t>Executive Director, Head of Business Consulting Services, APAC</t>
  </si>
  <si>
    <t>Choudhury</t>
  </si>
  <si>
    <t>(852) 2971 6280</t>
  </si>
  <si>
    <t>ND Consulting</t>
  </si>
  <si>
    <t>GEC Academy</t>
  </si>
  <si>
    <t>Boosted.ai</t>
  </si>
  <si>
    <t>Artfinder</t>
  </si>
  <si>
    <t>Implementation Partners GmbH</t>
  </si>
  <si>
    <t>Colman Wealth Management @Financial Leaders IL</t>
  </si>
  <si>
    <t>Canonical</t>
  </si>
  <si>
    <t>Abu Dhabi Department of Finance</t>
  </si>
  <si>
    <t>SSI Securities Corporation</t>
  </si>
  <si>
    <t>Tonik</t>
  </si>
  <si>
    <t>Immunify.Life</t>
  </si>
  <si>
    <t>Vice President - Equity Portfolio Manager</t>
  </si>
  <si>
    <t>Head of Liquid Investments &amp; Hedging Portfolios - Chief Investment Manager</t>
  </si>
  <si>
    <t>Brevan Howard</t>
  </si>
  <si>
    <t>Senior Vice President, Head of Americas Asset Management and Portfolio, Infrastructure and Energy</t>
  </si>
  <si>
    <t>Intersect Power</t>
  </si>
  <si>
    <t>FanDuel</t>
  </si>
  <si>
    <t>Transformation and Change Management Lead, Senior Director</t>
  </si>
  <si>
    <t>Fintech Finland</t>
  </si>
  <si>
    <t>Angel Investor</t>
  </si>
  <si>
    <t>Caventor Capital</t>
  </si>
  <si>
    <t>Laurentian Bank of Canada</t>
  </si>
  <si>
    <t>Emirates NBD</t>
  </si>
  <si>
    <t>Grab</t>
  </si>
  <si>
    <t>Workday</t>
  </si>
  <si>
    <t>Sackville Capital</t>
  </si>
  <si>
    <t>Director, Strategy &amp; Innovation, Diversity &amp; Inclusion</t>
  </si>
  <si>
    <t>Najafi</t>
  </si>
  <si>
    <t>National Grid</t>
  </si>
  <si>
    <t>Mox Bank</t>
  </si>
  <si>
    <t>Mendix</t>
  </si>
  <si>
    <t>Leonteq</t>
  </si>
  <si>
    <t>Great South Gate</t>
  </si>
  <si>
    <t>GovTech Singapore</t>
  </si>
  <si>
    <t>GIC</t>
  </si>
  <si>
    <t>Framework Venture Partners</t>
  </si>
  <si>
    <t>Bullish</t>
  </si>
  <si>
    <t>AFME (Association for Financial Markets in Europe)</t>
  </si>
  <si>
    <t>First Abu Dhabi Bank (FAB)</t>
  </si>
  <si>
    <t>New Link Consulting</t>
  </si>
  <si>
    <t>Talmis Sarl</t>
  </si>
  <si>
    <t>People Capability Consulting Ltd</t>
  </si>
  <si>
    <t>NUS Computing</t>
  </si>
  <si>
    <t>Hawthorn Advisors</t>
  </si>
  <si>
    <t>Cobase</t>
  </si>
  <si>
    <t>New York Community Bank (NYCB)</t>
  </si>
  <si>
    <t>Brown Gibbons Lang &amp; Company</t>
  </si>
  <si>
    <t>OTCex</t>
  </si>
  <si>
    <t>Tier 1 Bank - Frankfurt</t>
  </si>
  <si>
    <t>Coinmerce | Give your money a future</t>
  </si>
  <si>
    <t>SambaNova Systems</t>
  </si>
  <si>
    <t>Perkins and Partners Pte Ltd</t>
  </si>
  <si>
    <t>Anuja</t>
  </si>
  <si>
    <t>Lele</t>
  </si>
  <si>
    <t>iOL Pay</t>
  </si>
  <si>
    <t>Handelsbanken</t>
  </si>
  <si>
    <t>endavu</t>
  </si>
  <si>
    <t>CICC</t>
  </si>
  <si>
    <t>Brinley Partners</t>
  </si>
  <si>
    <t>Altice USA</t>
  </si>
  <si>
    <t>Academy Securities</t>
  </si>
  <si>
    <t>STS Structured Products, LLC (Dedicated to UBS AG)</t>
  </si>
  <si>
    <t>Stone Ridge Asset Management</t>
  </si>
  <si>
    <t>Orange Bridge Partners</t>
  </si>
  <si>
    <t>Keller William Financial Services</t>
  </si>
  <si>
    <t>Generate</t>
  </si>
  <si>
    <t>Fanatics, Inc.</t>
  </si>
  <si>
    <t>DWS Group</t>
  </si>
  <si>
    <t>SVP - Global Functions Technology, Enterprise Operations &amp; Technology at Citi</t>
  </si>
  <si>
    <t>Climb Credit</t>
  </si>
  <si>
    <t>Global Head of Portfolio &amp; Markets Advisory</t>
  </si>
  <si>
    <t>3iQ Corp</t>
  </si>
  <si>
    <t>SVP - Global Cash Equities Support Lead</t>
  </si>
  <si>
    <t>Passaro</t>
  </si>
  <si>
    <t>Williams Exec Solutions</t>
  </si>
  <si>
    <t>Ex BNPP, DB, JPM</t>
  </si>
  <si>
    <t>Second Foundation</t>
  </si>
  <si>
    <t>Associate Director - U.S. Treasury</t>
  </si>
  <si>
    <t>Belen</t>
  </si>
  <si>
    <t>Head of Assistants / Assistant Relationship Manager - Senior Associate</t>
  </si>
  <si>
    <t>Ruiz de Pellon</t>
  </si>
  <si>
    <t>Global Markets Portfolio Director</t>
  </si>
  <si>
    <t>Sendwave (International Remittance)</t>
  </si>
  <si>
    <t>Clarios</t>
  </si>
  <si>
    <t>Viam, Inc.</t>
  </si>
  <si>
    <t>Primetech Management</t>
  </si>
  <si>
    <t>Director - Strategy, M&amp;A Services</t>
  </si>
  <si>
    <t>Ithaca College</t>
  </si>
  <si>
    <t>Alois</t>
  </si>
  <si>
    <t>Principal Director</t>
  </si>
  <si>
    <t>Camenzind</t>
  </si>
  <si>
    <t>Slalom</t>
  </si>
  <si>
    <t>Metallicus</t>
  </si>
  <si>
    <t>Capitolis</t>
  </si>
  <si>
    <t>Anthem, Inc.</t>
  </si>
  <si>
    <t>Watchdog Capital</t>
  </si>
  <si>
    <t>The Este Lauder Companies Inc.</t>
  </si>
  <si>
    <t>PathWise</t>
  </si>
  <si>
    <t>Full Health Medical</t>
  </si>
  <si>
    <t>Ola</t>
  </si>
  <si>
    <t>Neovest</t>
  </si>
  <si>
    <t>Investorpolis.com</t>
  </si>
  <si>
    <t>Volante Technologies</t>
  </si>
  <si>
    <t>Tandym</t>
  </si>
  <si>
    <t>Argyro (Iro)</t>
  </si>
  <si>
    <t>Director, Artificial Intelligence Labs</t>
  </si>
  <si>
    <t>Tasitsiomi, PhD</t>
  </si>
  <si>
    <t>Senior VP Global Portfolio Trading</t>
  </si>
  <si>
    <t>Stirlingshire</t>
  </si>
  <si>
    <t>StarCompliance</t>
  </si>
  <si>
    <t>OpenExchange, Inc.</t>
  </si>
  <si>
    <t>Janos</t>
  </si>
  <si>
    <t>Kroll</t>
  </si>
  <si>
    <t>ISS Corporate Solutions</t>
  </si>
  <si>
    <t>Head of ETF &amp; Index Strategy</t>
  </si>
  <si>
    <t>Hidden Road</t>
  </si>
  <si>
    <t>EPG</t>
  </si>
  <si>
    <t>CREtelligent</t>
  </si>
  <si>
    <t>Ahson</t>
  </si>
  <si>
    <t>VP &amp; Partner, Global Head of Digital Consulting</t>
  </si>
  <si>
    <t>Cobra Trading</t>
  </si>
  <si>
    <t>B.J.</t>
  </si>
  <si>
    <t>SVP, Chief Data Officer, Wholesale Bank</t>
  </si>
  <si>
    <t>Fesq</t>
  </si>
  <si>
    <t>AVPMR Technologies</t>
  </si>
  <si>
    <t>AI Tech Advisors</t>
  </si>
  <si>
    <t>Synergist</t>
  </si>
  <si>
    <t>Work in Fintech</t>
  </si>
  <si>
    <t>Managing Director - Head of ETF Trading &amp; Advisory</t>
  </si>
  <si>
    <t>Vantage Capital Markets</t>
  </si>
  <si>
    <t>Bowsprit Partners Ltd</t>
  </si>
  <si>
    <t>Ahmadi</t>
  </si>
  <si>
    <t>EDF Trading</t>
  </si>
  <si>
    <t>Assistant Portfolio Manager</t>
  </si>
  <si>
    <t>Hustle Fund</t>
  </si>
  <si>
    <t>Abhikesh</t>
  </si>
  <si>
    <t>Solace Lead (AVP Level) | Solace Engineer</t>
  </si>
  <si>
    <t>QKR Capital Management</t>
  </si>
  <si>
    <t>Head of D1 Index Forward Trading Desk</t>
  </si>
  <si>
    <t>Cannes Lions International Festival of Creativity</t>
  </si>
  <si>
    <t>Strategy&amp;</t>
  </si>
  <si>
    <t>SimCorp</t>
  </si>
  <si>
    <t>Asymmetries Technologies</t>
  </si>
  <si>
    <t>Verint</t>
  </si>
  <si>
    <t>Trifecta Sports Hospitality</t>
  </si>
  <si>
    <t>Private Equity Firms &amp; Family Offices</t>
  </si>
  <si>
    <t>Aanya</t>
  </si>
  <si>
    <t>Madhani</t>
  </si>
  <si>
    <t>Head of Synthetic Index / Delta One Trading Americas</t>
  </si>
  <si>
    <t>Exebenus</t>
  </si>
  <si>
    <t>Executive Director - Head of ETF Trading</t>
  </si>
  <si>
    <t>Intelligence Hub LLC</t>
  </si>
  <si>
    <t>LOGICLY</t>
  </si>
  <si>
    <t>Etsy</t>
  </si>
  <si>
    <t>BWG Strategy LLC</t>
  </si>
  <si>
    <t>Zenoz</t>
  </si>
  <si>
    <t>Hightower Advisors</t>
  </si>
  <si>
    <t>Xpansiv</t>
  </si>
  <si>
    <t>Arno</t>
  </si>
  <si>
    <t>Director, Solution Marketing, Americas</t>
  </si>
  <si>
    <t>Castanet</t>
  </si>
  <si>
    <t>Armis</t>
  </si>
  <si>
    <t>Senior Validator Market &amp; Operational Risk</t>
  </si>
  <si>
    <t>Gomez, Ph.D.</t>
  </si>
  <si>
    <t>ADAO, Advanced diagnostics analytics and optimization</t>
  </si>
  <si>
    <t>Regulatory Programme Manager</t>
  </si>
  <si>
    <t>Chief Information Security Officer - Chief Security Officer - US Legal Entities</t>
  </si>
  <si>
    <t>Piket</t>
  </si>
  <si>
    <t>Global Head of Deloitte Digital</t>
  </si>
  <si>
    <t>Main</t>
  </si>
  <si>
    <t>Ogilvy</t>
  </si>
  <si>
    <t>Director : Consulting</t>
  </si>
  <si>
    <t>Douglas-Jones</t>
  </si>
  <si>
    <t>Anthony R.</t>
  </si>
  <si>
    <t>Alex E.</t>
  </si>
  <si>
    <t>Executive Director - Regulatory Reporting Oversight &amp; Quality Assurance</t>
  </si>
  <si>
    <t>Mimis</t>
  </si>
  <si>
    <t>Cargill</t>
  </si>
  <si>
    <t>Anjani</t>
  </si>
  <si>
    <t>SR. Manager Technology (EA, Strategy, Solution &amp; Delivery Lead|Multiple Accounts)</t>
  </si>
  <si>
    <t>Multicloud4U</t>
  </si>
  <si>
    <t>SmartSearch</t>
  </si>
  <si>
    <t>Alteryx</t>
  </si>
  <si>
    <t>SOLARR</t>
  </si>
  <si>
    <t>Amaninder</t>
  </si>
  <si>
    <t>Head Of Architecture, DevOps,  CoE's and Operational Management - Enterprise Solutions</t>
  </si>
  <si>
    <t>Bector</t>
  </si>
  <si>
    <t>SPEF - Stamford Public Education Foundation</t>
  </si>
  <si>
    <t>finsmart - digital solutions for primary markets</t>
  </si>
  <si>
    <t>LECA</t>
  </si>
  <si>
    <t>Willis</t>
  </si>
  <si>
    <t>Airship</t>
  </si>
  <si>
    <t>SVP, Financial Crimes Case Investigations Technology Delivery Manager</t>
  </si>
  <si>
    <t>Keshani</t>
  </si>
  <si>
    <t>Baringa</t>
  </si>
  <si>
    <t>Paydock</t>
  </si>
  <si>
    <t>Central Bank of Ireland</t>
  </si>
  <si>
    <t>Yakar Partners</t>
  </si>
  <si>
    <t>Sabre Development Manager</t>
  </si>
  <si>
    <t>Agile Hub Solutions</t>
  </si>
  <si>
    <t>GoCodeGreen</t>
  </si>
  <si>
    <t>Heuman Technology Consulting Partners, LLC</t>
  </si>
  <si>
    <t>SAIC</t>
  </si>
  <si>
    <t>Okta, Inc.</t>
  </si>
  <si>
    <t>Head of Insider Threat Analytics and Engineering</t>
  </si>
  <si>
    <t>Bykov</t>
  </si>
  <si>
    <t>Public Health England</t>
  </si>
  <si>
    <t>Adan Corporate Finance</t>
  </si>
  <si>
    <t>Alexander Rosse Limited</t>
  </si>
  <si>
    <t>Alphacution Research Conservatory, LLC</t>
  </si>
  <si>
    <t>Bergners</t>
  </si>
  <si>
    <t>Trustee and Chairman, ETF Series Solution ETF Trust</t>
  </si>
  <si>
    <t>Ananda</t>
  </si>
  <si>
    <t>Director - Chief Controls Office</t>
  </si>
  <si>
    <t>Lodha</t>
  </si>
  <si>
    <t>Lenovo</t>
  </si>
  <si>
    <t>Long Ridge Equity Partners</t>
  </si>
  <si>
    <t>Senior Vice President - Portfolio Solutions Group</t>
  </si>
  <si>
    <t>Mileage Investment Group</t>
  </si>
  <si>
    <t>Berezner</t>
  </si>
  <si>
    <t>Y.</t>
  </si>
  <si>
    <t>Preston Hollow Capital</t>
  </si>
  <si>
    <t>QuantHouse</t>
  </si>
  <si>
    <t>Rielly</t>
  </si>
  <si>
    <t>TCS</t>
  </si>
  <si>
    <t>Lineage Logistics</t>
  </si>
  <si>
    <t>NVIDIA</t>
  </si>
  <si>
    <t>TAINA Technology Limited</t>
  </si>
  <si>
    <t>Salamander Investments LLC</t>
  </si>
  <si>
    <t>IBOR Transition Delivery Director</t>
  </si>
  <si>
    <t>Aileen</t>
  </si>
  <si>
    <t>Aravind</t>
  </si>
  <si>
    <t>Key</t>
  </si>
  <si>
    <t>Mossadeghi</t>
  </si>
  <si>
    <t>Project Director - Financial Crime Compliance</t>
  </si>
  <si>
    <t>Director - Social media, Cross Channel Integration &amp; Conversational AI</t>
  </si>
  <si>
    <t>Director - Loans Agency Ops UK</t>
  </si>
  <si>
    <t>Baluja</t>
  </si>
  <si>
    <t>Barkot</t>
  </si>
  <si>
    <t>Director, Global Central Banks &amp; Sovereign Funds</t>
  </si>
  <si>
    <t>Tekle</t>
  </si>
  <si>
    <t>Ayomikun B.</t>
  </si>
  <si>
    <t>Rominiyi MBA, CAMS</t>
  </si>
  <si>
    <t>Anup</t>
  </si>
  <si>
    <t>Sadhwani</t>
  </si>
  <si>
    <t>Head of ETF Transformation - HSBC Asset Management</t>
  </si>
  <si>
    <t>Director Institutional  Equities at TD Securities</t>
  </si>
  <si>
    <t>Director, Emerging Markets Institutional Fixed Income Sales.</t>
  </si>
  <si>
    <t>Ferrareis</t>
  </si>
  <si>
    <t>Wayfair</t>
  </si>
  <si>
    <t>Global Head of Foreign Exchange</t>
  </si>
  <si>
    <t>Maack, CFA</t>
  </si>
  <si>
    <t>SwapsHub Company Inc.</t>
  </si>
  <si>
    <t>iBlock Capital</t>
  </si>
  <si>
    <t>Ferretti</t>
  </si>
  <si>
    <t>Head of Service Control</t>
  </si>
  <si>
    <t>Head of ETF Trading Europe</t>
  </si>
  <si>
    <t>CREDIT CAPITAL INVESTMENTS LLC</t>
  </si>
  <si>
    <t>Director - Global Portfolio Trading</t>
  </si>
  <si>
    <t>Head of Fixed Income ETF Trading</t>
  </si>
  <si>
    <t>Andriy</t>
  </si>
  <si>
    <t>Head of Algorithmic Trading Development - FX</t>
  </si>
  <si>
    <t>Bukatar</t>
  </si>
  <si>
    <t>Head of Macro Credit &amp; X-Asset Trading Strategy</t>
  </si>
  <si>
    <t>Jain PhD, CFA, CAIA</t>
  </si>
  <si>
    <t>UBP</t>
  </si>
  <si>
    <t>Principal, Head of Retail Investor Trading Services</t>
  </si>
  <si>
    <t>Kadjeski</t>
  </si>
  <si>
    <t>Onyx Commodities</t>
  </si>
  <si>
    <t>Head Of Trading Technology</t>
  </si>
  <si>
    <t>QCP Capital</t>
  </si>
  <si>
    <t>Data Management, Connectivity &amp; Client Reporting Product Portfolio Manager</t>
  </si>
  <si>
    <t>Amulya</t>
  </si>
  <si>
    <t>Sr. Manager Amazon</t>
  </si>
  <si>
    <t>Tayal</t>
  </si>
  <si>
    <t>Punhani</t>
  </si>
  <si>
    <t>Director Equity Trading Services</t>
  </si>
  <si>
    <t>Swanson</t>
  </si>
  <si>
    <t>(212) 761-5770</t>
  </si>
  <si>
    <t>Commercial Director, Retail Division</t>
  </si>
  <si>
    <t>Tonkin</t>
  </si>
  <si>
    <t>Yelp</t>
  </si>
  <si>
    <t>Director, Head of Fixed Income and Funding Operations</t>
  </si>
  <si>
    <t>EQONEX Group [Nasdaq: EQOS]</t>
  </si>
  <si>
    <t>The Bank of Punjab</t>
  </si>
  <si>
    <t>Pollination</t>
  </si>
  <si>
    <t>Payments Canada</t>
  </si>
  <si>
    <t>Ninety One</t>
  </si>
  <si>
    <t>Nationwide Building Society</t>
  </si>
  <si>
    <t>Magna International</t>
  </si>
  <si>
    <t>Loblaw Companies Limited</t>
  </si>
  <si>
    <t>ICICI Bank</t>
  </si>
  <si>
    <t>Coelus Capital Pte. Ltd.</t>
  </si>
  <si>
    <t>Bajaj Housing Finance Limited</t>
  </si>
  <si>
    <t>Bajaj Finserv</t>
  </si>
  <si>
    <t>Ampla</t>
  </si>
  <si>
    <t>Square</t>
  </si>
  <si>
    <t>Managing Director, Head of Americas ETF Client at J.P. Morgan Asset Managment</t>
  </si>
  <si>
    <t>Director European Equity Sales</t>
  </si>
  <si>
    <t>Kiefer</t>
  </si>
  <si>
    <t>Guidepoint</t>
  </si>
  <si>
    <t>Liberty Mutual Investments</t>
  </si>
  <si>
    <t>Apogem Capital</t>
  </si>
  <si>
    <t>ALLINDEX - Investing 2.0</t>
  </si>
  <si>
    <t>Arbol</t>
  </si>
  <si>
    <t>QuestGroup LLC</t>
  </si>
  <si>
    <t>Abra</t>
  </si>
  <si>
    <t>Lebowitz</t>
  </si>
  <si>
    <t>Software Engineer - Machine Learning</t>
  </si>
  <si>
    <t>Sheshadri</t>
  </si>
  <si>
    <t>Ghost</t>
  </si>
  <si>
    <t>Portfolio Manager; Global Head of Strategic Asset Allocation</t>
  </si>
  <si>
    <t>Fortitude Re</t>
  </si>
  <si>
    <t>Head of Consumer Deposits Fraud Prevention Strategy</t>
  </si>
  <si>
    <t>Pundeer</t>
  </si>
  <si>
    <t>LendingClub</t>
  </si>
  <si>
    <t>kwx of Keller Williams</t>
  </si>
  <si>
    <t>Horizen Labs</t>
  </si>
  <si>
    <t>Divvy Homes</t>
  </si>
  <si>
    <t>Director, Head of North America Counterparty Credit Risk Modeling Team</t>
  </si>
  <si>
    <t>Shiryaev</t>
  </si>
  <si>
    <t>Osprey Funds</t>
  </si>
  <si>
    <t>Executive Director, JPMorgan Funds, Head of Wealth Management/ETF/Offshore Sales Desks</t>
  </si>
  <si>
    <t>Digital Air Technology &amp; Analytics</t>
  </si>
  <si>
    <t>none</t>
  </si>
  <si>
    <t>Brex</t>
  </si>
  <si>
    <t>World Wide Technology</t>
  </si>
  <si>
    <t>SitusAMC</t>
  </si>
  <si>
    <t>Right To Play USA</t>
  </si>
  <si>
    <t>Perella Weinberg</t>
  </si>
  <si>
    <t>Global Head of Oil Strategy</t>
  </si>
  <si>
    <t>OMV</t>
  </si>
  <si>
    <t>neon money club</t>
  </si>
  <si>
    <t>Paceline</t>
  </si>
  <si>
    <t>IQ-EQ</t>
  </si>
  <si>
    <t>FINRA</t>
  </si>
  <si>
    <t>eClerx</t>
  </si>
  <si>
    <t>Brooklyn Investment Group</t>
  </si>
  <si>
    <t>Head of US Market Structure</t>
  </si>
  <si>
    <t>Rosenblatt Securities</t>
  </si>
  <si>
    <t>Fintek Digital</t>
  </si>
  <si>
    <t>Hedge Fund Management</t>
  </si>
  <si>
    <t>Roll by ADP</t>
  </si>
  <si>
    <t>Private</t>
  </si>
  <si>
    <t>Invenio Asset Management Pte Ltd</t>
  </si>
  <si>
    <t>DLA Piper</t>
  </si>
  <si>
    <t>Executive Director - Head of Connect</t>
  </si>
  <si>
    <t>Davidson Kempner Capital Management</t>
  </si>
  <si>
    <t>Busey</t>
  </si>
  <si>
    <t>Sherlock</t>
  </si>
  <si>
    <t>Associate Director Product Management</t>
  </si>
  <si>
    <t>Shah, CFA, FRM</t>
  </si>
  <si>
    <t>Managing Director Advisor Services Equity, ETF &amp; Option Trading</t>
  </si>
  <si>
    <t>Jordan &amp; Jordan</t>
  </si>
  <si>
    <t>Torzsas Advisory</t>
  </si>
  <si>
    <t>Topl</t>
  </si>
  <si>
    <t>Director - Trading Services</t>
  </si>
  <si>
    <t>Krezalek</t>
  </si>
  <si>
    <t>(212) 896-4475</t>
  </si>
  <si>
    <t>IT Project Team Manager, Global ETF Applications</t>
  </si>
  <si>
    <t>IEX</t>
  </si>
  <si>
    <t>EDS (Equity Data Science)</t>
  </si>
  <si>
    <t>MD - ETF Trading</t>
  </si>
  <si>
    <t>Brownstone Investment Group</t>
  </si>
  <si>
    <t>Tavant</t>
  </si>
  <si>
    <t>Global Payments</t>
  </si>
  <si>
    <t>Co-founder, CEO, Chief Automation Officer</t>
  </si>
  <si>
    <t>Accelirate Inc.</t>
  </si>
  <si>
    <t>Maniyar</t>
  </si>
  <si>
    <t>Pragma Securities LLC</t>
  </si>
  <si>
    <t>Puma Capital</t>
  </si>
  <si>
    <t>Executive Director, Digital Technology</t>
  </si>
  <si>
    <t>DeLotto</t>
  </si>
  <si>
    <t>A Monty</t>
  </si>
  <si>
    <t>MD - CTO - Cloud, Platform and Developer Experience</t>
  </si>
  <si>
    <t>Quantitative Fund</t>
  </si>
  <si>
    <t>Apsara Research</t>
  </si>
  <si>
    <t>Almen</t>
  </si>
  <si>
    <t>Infront</t>
  </si>
  <si>
    <t>VP - Alternative Investment - Technology</t>
  </si>
  <si>
    <t>Vellaipandian</t>
  </si>
  <si>
    <t>Custable</t>
  </si>
  <si>
    <t>Partner | Global Head of Goldman Sachs ETF Accelerator</t>
  </si>
  <si>
    <t>Gnusarev</t>
  </si>
  <si>
    <t>Fleury</t>
  </si>
  <si>
    <t>Wim</t>
  </si>
  <si>
    <t>Vice Chairman Board Directors</t>
  </si>
  <si>
    <t>Amit Pal</t>
  </si>
  <si>
    <t>Director, Global Head of DevOps Lifecycle Management</t>
  </si>
  <si>
    <t>de Vries</t>
  </si>
  <si>
    <t>Aquis Exchange</t>
  </si>
  <si>
    <t>Project Lead</t>
  </si>
  <si>
    <t>Head of Marketing</t>
  </si>
  <si>
    <t>Ashar</t>
  </si>
  <si>
    <t>CIO Luxembourg and Head of IT Asset Servicing</t>
  </si>
  <si>
    <t>Courbebaisse</t>
  </si>
  <si>
    <t>Trimegah Securities</t>
  </si>
  <si>
    <t>Reich</t>
  </si>
  <si>
    <t>Aleksey</t>
  </si>
  <si>
    <t>CIO I Chief Information Officer</t>
  </si>
  <si>
    <t>Galho</t>
  </si>
  <si>
    <t>CISO, Information Technology and Cyber Security Risk Specialist</t>
  </si>
  <si>
    <t>Waddell &amp; Reed</t>
  </si>
  <si>
    <t>National Bank of Canada</t>
  </si>
  <si>
    <t>Executive Director - Head of Fund Services Product Development</t>
  </si>
  <si>
    <t>Handa</t>
  </si>
  <si>
    <t>Octaura</t>
  </si>
  <si>
    <t>Xios Technologies</t>
  </si>
  <si>
    <t>Professional Services Engineer</t>
  </si>
  <si>
    <t>Dadhekar</t>
  </si>
  <si>
    <t>Senior Sales Director Asia Pacific</t>
  </si>
  <si>
    <t>Khungar</t>
  </si>
  <si>
    <t>Aite Group</t>
  </si>
  <si>
    <t>Manager - Equity Trading Software Development</t>
  </si>
  <si>
    <t>Barroso</t>
  </si>
  <si>
    <t>FreemarketFX</t>
  </si>
  <si>
    <t>Caplin Systems</t>
  </si>
  <si>
    <t>Head of Freight Derivatives</t>
  </si>
  <si>
    <t>Braemar Atlantic</t>
  </si>
  <si>
    <t>Head of Customer and Products Digital</t>
  </si>
  <si>
    <t>Sturrock</t>
  </si>
  <si>
    <t>Bankable</t>
  </si>
  <si>
    <t>Twigg</t>
  </si>
  <si>
    <t>+44 7769344637</t>
  </si>
  <si>
    <t>Enterprise Architect | Architecture &amp; Strategy | Commercial (Market VS)</t>
  </si>
  <si>
    <t>07798 617 632</t>
  </si>
  <si>
    <t>The Mersea Road Clinic</t>
  </si>
  <si>
    <t>Director of Product Management &amp; Technology Sales</t>
  </si>
  <si>
    <t>lp</t>
  </si>
  <si>
    <t>+44 (0)20 3597 6312</t>
  </si>
  <si>
    <t>andy@cosaic.io</t>
  </si>
  <si>
    <t>Elyahmidi</t>
  </si>
  <si>
    <t>basant.nanda@ampf.com</t>
  </si>
  <si>
    <t>Alexander.Duggan@cognizant.com</t>
  </si>
  <si>
    <t>Abhishek (Commercial Banking)</t>
  </si>
  <si>
    <t>Gulati</t>
  </si>
  <si>
    <t>Lombard Odier (LODH)</t>
  </si>
  <si>
    <t>Pictet</t>
  </si>
  <si>
    <t>SNB Capital</t>
  </si>
  <si>
    <t>Epixoo</t>
  </si>
  <si>
    <t>Winterflood Securities</t>
  </si>
  <si>
    <t>Director - Head of Portfolio Management</t>
  </si>
  <si>
    <t>Gedik Yatirim</t>
  </si>
  <si>
    <t>Scanz Technolgies</t>
  </si>
  <si>
    <t>Movement Bank</t>
  </si>
  <si>
    <t>PERPETUA</t>
  </si>
  <si>
    <t>Sequitor</t>
  </si>
  <si>
    <t>Riyad Capital</t>
  </si>
  <si>
    <t>WAMID</t>
  </si>
  <si>
    <t>https://www.linkedin.com/in/afsin-ozdemir-5b2aa537/</t>
  </si>
  <si>
    <t>EVP Head of Sales Trading</t>
  </si>
  <si>
    <t>Yapi Kredi Invest</t>
  </si>
  <si>
    <t>https://www.linkedin.com/in/alisonjrooney/</t>
  </si>
  <si>
    <t>North American Alliances and Partnership Lead</t>
  </si>
  <si>
    <t>Aljazira Capital</t>
  </si>
  <si>
    <t>Jon Butler</t>
  </si>
  <si>
    <t>Head of Sales &amp; Business Development</t>
  </si>
  <si>
    <t>Jacobi Asset Management</t>
  </si>
  <si>
    <t>Mohamed Arkate</t>
  </si>
  <si>
    <t>KKR</t>
  </si>
  <si>
    <t>Volatility portfolio manager</t>
  </si>
  <si>
    <t>ATA Invest</t>
  </si>
  <si>
    <t>Aymen</t>
  </si>
  <si>
    <t>Mzoughi</t>
  </si>
  <si>
    <t>asa.bergman@seb.se</t>
  </si>
  <si>
    <t>abdo.berberry@caceis.com</t>
  </si>
  <si>
    <t>Andrius</t>
  </si>
  <si>
    <t>Gataveckas</t>
  </si>
  <si>
    <t>Ab</t>
  </si>
  <si>
    <t>Lieser</t>
  </si>
  <si>
    <t>Misnik</t>
  </si>
  <si>
    <t>Napolitano</t>
  </si>
  <si>
    <t>Avraham</t>
  </si>
  <si>
    <t>Wollaars</t>
  </si>
  <si>
    <t>avi.shua@bnymellon.com</t>
  </si>
  <si>
    <t>Alkhalifa</t>
  </si>
  <si>
    <t>Josoor</t>
  </si>
  <si>
    <t>Mike Wilkins</t>
  </si>
  <si>
    <t>Head of Institutional Trading Desk</t>
  </si>
  <si>
    <t>Man Numeric</t>
  </si>
  <si>
    <t>IS Invest</t>
  </si>
  <si>
    <t>Director, Product Management - Portfolio Management</t>
  </si>
  <si>
    <t>Meeting</t>
  </si>
  <si>
    <t>Managing Director &amp; Co-Head of ETF Capital Markets</t>
  </si>
  <si>
    <t>https://www.linkedin.com/in/ammar-alhussaini-1b0b9a195/</t>
  </si>
  <si>
    <t>Ammar.I</t>
  </si>
  <si>
    <t>Executive Secretary</t>
  </si>
  <si>
    <t>Alhussaini</t>
  </si>
  <si>
    <t>VP - Portfolio Solutions Engineering</t>
  </si>
  <si>
    <t>Director of Execution Solutions</t>
  </si>
  <si>
    <t>Tridentetf</t>
  </si>
  <si>
    <t>Application Architect</t>
  </si>
  <si>
    <t>Head of Equity Front Office Technologies</t>
  </si>
  <si>
    <t>Shindich</t>
  </si>
  <si>
    <t>Global Head of Equity Technology</t>
  </si>
  <si>
    <t>https://www.linkedin.com/in/abenitom/</t>
  </si>
  <si>
    <t>Engineering Director</t>
  </si>
  <si>
    <t>checkout.com</t>
  </si>
  <si>
    <t>Magmio</t>
  </si>
  <si>
    <t>Athens Exchange</t>
  </si>
  <si>
    <t>Senior Software Consultant</t>
  </si>
  <si>
    <t>Karmakar</t>
  </si>
  <si>
    <t>Software Architect</t>
  </si>
  <si>
    <t>Global Head of Index Linked Products</t>
  </si>
  <si>
    <t>Global Head of Index Sales and Relationship Management</t>
  </si>
  <si>
    <t>Head of ETF and Index Sales Strategy, EMEA</t>
  </si>
  <si>
    <t>Sargent</t>
  </si>
  <si>
    <t>Abel Noser</t>
  </si>
  <si>
    <t>Adgorithmics LLC</t>
  </si>
  <si>
    <t>AlyData</t>
  </si>
  <si>
    <t>Amundi</t>
  </si>
  <si>
    <t>Arrowgrass Capital Partners LLP</t>
  </si>
  <si>
    <t>AXA Investment Managers</t>
  </si>
  <si>
    <t>Baptiste</t>
  </si>
  <si>
    <t>BUDDHAZORBA INVESTMENT</t>
  </si>
  <si>
    <t>Changing Market Strategies</t>
  </si>
  <si>
    <t>Danske Bank</t>
  </si>
  <si>
    <t>Aditya (Ed)</t>
  </si>
  <si>
    <t>Senior Manager Tech Strategy</t>
  </si>
  <si>
    <t>Global Leader Banking &amp; Capital Markets</t>
  </si>
  <si>
    <t>Celner</t>
  </si>
  <si>
    <t>Ami</t>
  </si>
  <si>
    <t>Vice Chairman</t>
  </si>
  <si>
    <t>R. Rizvi</t>
  </si>
  <si>
    <t>Delta Capital</t>
  </si>
  <si>
    <t>Head of Equity Trading Compliance</t>
  </si>
  <si>
    <t>Cotes</t>
  </si>
  <si>
    <t>Head of Trading UI</t>
  </si>
  <si>
    <t>Primak</t>
  </si>
  <si>
    <t>Global Capital Funding</t>
  </si>
  <si>
    <t>Drexel Hamilton</t>
  </si>
  <si>
    <t>Jerome Rousseaux</t>
  </si>
  <si>
    <t>Louis Dreyfus Company</t>
  </si>
  <si>
    <t>R.J. O'Brien</t>
  </si>
  <si>
    <t>Uniper</t>
  </si>
  <si>
    <t>Zrcher Kantonalbank</t>
  </si>
  <si>
    <t>Intelli-Select</t>
  </si>
  <si>
    <t>Paymentology</t>
  </si>
  <si>
    <t>Industria</t>
  </si>
  <si>
    <t>Coppens</t>
  </si>
  <si>
    <t>Gilded</t>
  </si>
  <si>
    <t>Asian Development Bank</t>
  </si>
  <si>
    <t>Bank of Singapore</t>
  </si>
  <si>
    <t>Golomt Bank</t>
  </si>
  <si>
    <t>CakeDefi</t>
  </si>
  <si>
    <t>Quantbot</t>
  </si>
  <si>
    <t>Intellect.eu</t>
  </si>
  <si>
    <t>AVP Group Digital Strategy</t>
  </si>
  <si>
    <t>Expero</t>
  </si>
  <si>
    <t>Ab Initio Software</t>
  </si>
  <si>
    <t>ABI Lab</t>
  </si>
  <si>
    <t>Adaptable Tools</t>
  </si>
  <si>
    <t>Sr. Content Designer</t>
  </si>
  <si>
    <t>Director of Content Design</t>
  </si>
  <si>
    <t>Otherson</t>
  </si>
  <si>
    <t>Director Of Client Operations</t>
  </si>
  <si>
    <t>Kingsley</t>
  </si>
  <si>
    <t>Senior Product Manager | Portfolio Analysis, Dashboards &amp; Attirbutes</t>
  </si>
  <si>
    <t>Principal Product Designer</t>
  </si>
  <si>
    <t>Sr. Product Manager, Portfolio Analysis &amp; Calculations</t>
  </si>
  <si>
    <t>ADENZA</t>
  </si>
  <si>
    <t>Ayers</t>
  </si>
  <si>
    <t>Adhesion Wealth</t>
  </si>
  <si>
    <t>ADM</t>
  </si>
  <si>
    <t>Aegis UK - Recruiting &amp; Consulting</t>
  </si>
  <si>
    <t>Purcell</t>
  </si>
  <si>
    <t>AGE Crypto Asset Investment Funds</t>
  </si>
  <si>
    <t>Ahli United Bank</t>
  </si>
  <si>
    <t>Ahlibank Qatar</t>
  </si>
  <si>
    <t>Caplan</t>
  </si>
  <si>
    <t>Abdelbasset</t>
  </si>
  <si>
    <t>Ben Hnia, CFA, FRM</t>
  </si>
  <si>
    <t>Principal Product Delivery Architect</t>
  </si>
  <si>
    <t>Rodionov</t>
  </si>
  <si>
    <t>Alphaquants</t>
  </si>
  <si>
    <t>ALTARKEYS FOOD TRADING CO (Fresha)</t>
  </si>
  <si>
    <t>Amalgamated Metal Trading</t>
  </si>
  <si>
    <t>Director Product Development</t>
  </si>
  <si>
    <t>Americas Trading Group</t>
  </si>
  <si>
    <t>Alexandru</t>
  </si>
  <si>
    <t>Ameropa</t>
  </si>
  <si>
    <t>AMP Global Clearing LLC</t>
  </si>
  <si>
    <t>Finance Director</t>
  </si>
  <si>
    <t>AMT Futures Limited</t>
  </si>
  <si>
    <t>Anorak Technologies</t>
  </si>
  <si>
    <t>Axel</t>
  </si>
  <si>
    <t>Senior Fuel Oil trader</t>
  </si>
  <si>
    <t>Behar</t>
  </si>
  <si>
    <t>AOT ENERGY</t>
  </si>
  <si>
    <t>Aramco Trading</t>
  </si>
  <si>
    <t>ARB GROUP</t>
  </si>
  <si>
    <t>Archer Daniels Midland Company</t>
  </si>
  <si>
    <t>Arculus</t>
  </si>
  <si>
    <t>Attijariwafa bank</t>
  </si>
  <si>
    <t>Audentia Global</t>
  </si>
  <si>
    <t>Avere Commodities</t>
  </si>
  <si>
    <t>AVRA Commodities Pte Ltd</t>
  </si>
  <si>
    <t>Axi</t>
  </si>
  <si>
    <t>Axpo Group</t>
  </si>
  <si>
    <t>Backstop Solutions Group</t>
  </si>
  <si>
    <t>BAFT (Bankers Association for Finance and Trade)</t>
  </si>
  <si>
    <t>Bakkt</t>
  </si>
  <si>
    <t>Banca IMI</t>
  </si>
  <si>
    <t>Banca Popolare di Sondrio</t>
  </si>
  <si>
    <t>BANCO COOPERATIVO ESPAOL</t>
  </si>
  <si>
    <t>Banco Interamericano de Desarrollo</t>
  </si>
  <si>
    <t>Banco Montepio</t>
  </si>
  <si>
    <t>Ventas ETD (Exchange Traded Derivatives)</t>
  </si>
  <si>
    <t>Alanku</t>
  </si>
  <si>
    <t>AVP, Regional Operations Channel</t>
  </si>
  <si>
    <t>Bhowmick</t>
  </si>
  <si>
    <t>Bandhan Bank</t>
  </si>
  <si>
    <t>Bechara</t>
  </si>
  <si>
    <t>head of clearing house</t>
  </si>
  <si>
    <t>Chalouhi</t>
  </si>
  <si>
    <t>Bank Audi sal</t>
  </si>
  <si>
    <t>Bank J. Safra Sarasin Ltd</t>
  </si>
  <si>
    <t>Bank of Ireland</t>
  </si>
  <si>
    <t>Bank Of Ningbo Co., Ltd</t>
  </si>
  <si>
    <t>Bank of Queensland</t>
  </si>
  <si>
    <t>Bank Policy Institute</t>
  </si>
  <si>
    <t>Bankers Life and Colonial Penn Insurance</t>
  </si>
  <si>
    <t>BankIslami Pakistan Limited</t>
  </si>
  <si>
    <t>Banque Bnp Paribas</t>
  </si>
  <si>
    <t>Banque du Caire</t>
  </si>
  <si>
    <t>Banque Internationale  Luxembourg (BIL)</t>
  </si>
  <si>
    <t>Banque Richelieu</t>
  </si>
  <si>
    <t>Barchart</t>
  </si>
  <si>
    <t>Strategy &amp; Operations - Business Partner</t>
  </si>
  <si>
    <t>Dunlop</t>
  </si>
  <si>
    <t>Beacon Platform</t>
  </si>
  <si>
    <t>Bendigo and Adelaide Bank</t>
  </si>
  <si>
    <t>Bitstamp</t>
  </si>
  <si>
    <t>Bitwise Asset Management</t>
  </si>
  <si>
    <t>Blackgold Group Singapore/Indonesia</t>
  </si>
  <si>
    <t>VP Product, Investor Portal</t>
  </si>
  <si>
    <t>BlastPoint</t>
  </si>
  <si>
    <t>Blocksmith</t>
  </si>
  <si>
    <t>Senior Software Engineer - Portfolio Analytics</t>
  </si>
  <si>
    <t>BNB Trading LLC</t>
  </si>
  <si>
    <t>Head of Euronext Clearing and Settlement</t>
  </si>
  <si>
    <t>Marraud</t>
  </si>
  <si>
    <t>BOCI</t>
  </si>
  <si>
    <t>EMEA Director</t>
  </si>
  <si>
    <t>Borsa Italiana</t>
  </si>
  <si>
    <t>Prashar</t>
  </si>
  <si>
    <t>Boston Energy Trading and Marketing</t>
  </si>
  <si>
    <t>Bourse de Casablanca</t>
  </si>
  <si>
    <t>BOX Options Market LLC</t>
  </si>
  <si>
    <t>Boyd Watterson Asset Management</t>
  </si>
  <si>
    <t>Boyer-Rosene Moving &amp; Storage / Bekins Van Lines</t>
  </si>
  <si>
    <t>BroadPeak Partners</t>
  </si>
  <si>
    <t>Pre-Sales Exchange Traded Derivatives</t>
  </si>
  <si>
    <t>Aloisio</t>
  </si>
  <si>
    <t>Bunge</t>
  </si>
  <si>
    <t>SVP Portfolio Manager/Specialist</t>
  </si>
  <si>
    <t>Calamos Investments</t>
  </si>
  <si>
    <t>Alec</t>
  </si>
  <si>
    <t>Canada Mortgage and Housing Corporation (CMHC) Socit canadienne d'hypothques et de logement(SCHL)</t>
  </si>
  <si>
    <t>Andrita</t>
  </si>
  <si>
    <t>Capital Markets</t>
  </si>
  <si>
    <t>Capital Monitor</t>
  </si>
  <si>
    <t>Capital Selection</t>
  </si>
  <si>
    <t>capital.com</t>
  </si>
  <si>
    <t>Castleton Commodities International</t>
  </si>
  <si>
    <t>Director, European Equities Sales</t>
  </si>
  <si>
    <t>Head of Commodities Trading</t>
  </si>
  <si>
    <t>CCB International Holdings</t>
  </si>
  <si>
    <t>CCBI Global Market (UK) Limited</t>
  </si>
  <si>
    <t>CDO Markets Limited</t>
  </si>
  <si>
    <t>Central Energy AG</t>
  </si>
  <si>
    <t>Cerberus Capital Management</t>
  </si>
  <si>
    <t>Chenavari Investment Managers</t>
  </si>
  <si>
    <t>Chevron</t>
  </si>
  <si>
    <t>Chez Confidentiel</t>
  </si>
  <si>
    <t>Citco Fund Services</t>
  </si>
  <si>
    <t>Aly (Aliona)</t>
  </si>
  <si>
    <t>Global head of logistics and shipping</t>
  </si>
  <si>
    <t>Chakhvadze - Pirisi</t>
  </si>
  <si>
    <t>Head of Engineering - Prime Services Technology</t>
  </si>
  <si>
    <t>Director - Head of NAM D1 ETF Trading</t>
  </si>
  <si>
    <t>Head of APAC Futures Clearing Operations</t>
  </si>
  <si>
    <t>Boteler</t>
  </si>
  <si>
    <t>ClearBlue Markets</t>
  </si>
  <si>
    <t>Clearstream</t>
  </si>
  <si>
    <t>Slade</t>
  </si>
  <si>
    <t>Senior Director, Commodities Risk Management</t>
  </si>
  <si>
    <t>Chuprun</t>
  </si>
  <si>
    <t>Director - Operational Readiness and Management</t>
  </si>
  <si>
    <t>W. Smith</t>
  </si>
  <si>
    <t>COFCO International</t>
  </si>
  <si>
    <t>Cofco International Limited.</t>
  </si>
  <si>
    <t>Cognitive Numerical Investment LLC</t>
  </si>
  <si>
    <t>Coincover</t>
  </si>
  <si>
    <t>Comerica Bank</t>
  </si>
  <si>
    <t>Comet Trading SA</t>
  </si>
  <si>
    <t>Commoditas Partners</t>
  </si>
  <si>
    <t>Founding Director</t>
  </si>
  <si>
    <t>Commodities Trade and Advisory Ltd.</t>
  </si>
  <si>
    <t>Commodity Conversations</t>
  </si>
  <si>
    <t>Commodity Trading-Shipping Company</t>
  </si>
  <si>
    <t>Contango Markets Ltd</t>
  </si>
  <si>
    <t>Crdit Agricole CIB</t>
  </si>
  <si>
    <t>Adolphe</t>
  </si>
  <si>
    <t>Commodity Trade Finance</t>
  </si>
  <si>
    <t>Leau Choy</t>
  </si>
  <si>
    <t>Portfolio Manager - Head of Macro/Systematic</t>
  </si>
  <si>
    <t>Sr Credit Risk Officer at CRM Latam</t>
  </si>
  <si>
    <t>Multi Asset Portfolio Manager</t>
  </si>
  <si>
    <t>Dalio Family Office</t>
  </si>
  <si>
    <t>Antti</t>
  </si>
  <si>
    <t>Head of Sustainability Insights &amp; Analytics</t>
  </si>
  <si>
    <t>Malava</t>
  </si>
  <si>
    <t>Strategic Account Executive - Financial Services</t>
  </si>
  <si>
    <t>Anahat</t>
  </si>
  <si>
    <t>Pricing and Monetization Strategy Manager</t>
  </si>
  <si>
    <t>Babbar</t>
  </si>
  <si>
    <t>Henkel</t>
  </si>
  <si>
    <t>Dharti Agtech Private Limited</t>
  </si>
  <si>
    <t>Diamond Bank Plc</t>
  </si>
  <si>
    <t>DLA Agro</t>
  </si>
  <si>
    <t>DNB</t>
  </si>
  <si>
    <t>DNB Markets</t>
  </si>
  <si>
    <t>Dorman Trading</t>
  </si>
  <si>
    <t>Dubai Gold &amp; Commodities Exchange</t>
  </si>
  <si>
    <t>Dubai Islamic Bank</t>
  </si>
  <si>
    <t>Duco</t>
  </si>
  <si>
    <t>E11 Trading</t>
  </si>
  <si>
    <t>Easy Access Trading - EAT</t>
  </si>
  <si>
    <t>Ecobank Zambia</t>
  </si>
  <si>
    <t>ECOM Trading</t>
  </si>
  <si>
    <t>ED&amp;F Man Capital Markets</t>
  </si>
  <si>
    <t>SENIOR FUND OPERATIONS ASSISTANT</t>
  </si>
  <si>
    <t>EFG Private Bank</t>
  </si>
  <si>
    <t>Eigen Technologies</t>
  </si>
  <si>
    <t>Elwood</t>
  </si>
  <si>
    <t>Emmonspired LLC</t>
  </si>
  <si>
    <t>EnBW Energie Baden-Wrttemberg AG</t>
  </si>
  <si>
    <t>Enel Global Trading SpA</t>
  </si>
  <si>
    <t>Eni</t>
  </si>
  <si>
    <t>Eni Trading &amp; Shipping</t>
  </si>
  <si>
    <t>EOX Live</t>
  </si>
  <si>
    <t>EPPRODUZIONE</t>
  </si>
  <si>
    <t>Anne Marie Zinck</t>
  </si>
  <si>
    <t>Manager Crude Cargo Operations</t>
  </si>
  <si>
    <t>Brix-Thomsen</t>
  </si>
  <si>
    <t>Equinor</t>
  </si>
  <si>
    <t>ERBANK LTD</t>
  </si>
  <si>
    <t>Erik Penser Bank</t>
  </si>
  <si>
    <t>Eurex</t>
  </si>
  <si>
    <t>Anja</t>
  </si>
  <si>
    <t>Director Member Readiness</t>
  </si>
  <si>
    <t>Drosdziok</t>
  </si>
  <si>
    <t>European Commodity Clearing AG</t>
  </si>
  <si>
    <t>European Energy Exchange AG</t>
  </si>
  <si>
    <t>Eventus</t>
  </si>
  <si>
    <t>Trade Surveillance/AML</t>
  </si>
  <si>
    <t>Almeda</t>
  </si>
  <si>
    <t>Evernetix Technologies</t>
  </si>
  <si>
    <t>Expert in Finance, banking, digital paym</t>
  </si>
  <si>
    <t>Anas</t>
  </si>
  <si>
    <t>Head of Risk and Performance, Investment Department</t>
  </si>
  <si>
    <t>Essahal, CIPM</t>
  </si>
  <si>
    <t>General Pension and Social Security Authority (GPSSAAE)</t>
  </si>
  <si>
    <t>Syrjnen</t>
  </si>
  <si>
    <t>Ironhead Trading</t>
  </si>
  <si>
    <t>IT Orient Corporation</t>
  </si>
  <si>
    <t>IXM</t>
  </si>
  <si>
    <t>Head of Buy Side Sales</t>
  </si>
  <si>
    <t>Corbett</t>
  </si>
  <si>
    <t>NLB Komercijalna banka</t>
  </si>
  <si>
    <t>Portofino Technologies</t>
  </si>
  <si>
    <t>Farina</t>
  </si>
  <si>
    <t>Ripple</t>
  </si>
  <si>
    <t>Market Risk Manager (Banking book)</t>
  </si>
  <si>
    <t>Szab</t>
  </si>
  <si>
    <t>SEFE Marketing &amp; Trading</t>
  </si>
  <si>
    <t>ZK Ladder</t>
  </si>
  <si>
    <t>Zions Bank</t>
  </si>
  <si>
    <t>Chief Client Officer</t>
  </si>
  <si>
    <t>Leaman</t>
  </si>
  <si>
    <t>Zeno Technologies</t>
  </si>
  <si>
    <t>Zenitech AIF Investment Strategies Pvt. LTd</t>
  </si>
  <si>
    <t>YES BANK</t>
  </si>
  <si>
    <t>Kilbride</t>
  </si>
  <si>
    <t>Lean</t>
  </si>
  <si>
    <t>Xantium Group - Tudor Investment Corporation</t>
  </si>
  <si>
    <t>Wilmar International</t>
  </si>
  <si>
    <t>WhartonHill Investment Advisors</t>
  </si>
  <si>
    <t>Global Head Commodity Index Products, Managing Director</t>
  </si>
  <si>
    <t>Director Portfolio Management</t>
  </si>
  <si>
    <t>Vice President, Portfolio Accounting Operations Technology</t>
  </si>
  <si>
    <t>WELLBRED Trading DMCC</t>
  </si>
  <si>
    <t>Voltraders</t>
  </si>
  <si>
    <t>Vitol Group</t>
  </si>
  <si>
    <t>Vitech Systems Group</t>
  </si>
  <si>
    <t>Velocity Trade</t>
  </si>
  <si>
    <t>Vantage Point Asset Management</t>
  </si>
  <si>
    <t>Upe Trading Ltd</t>
  </si>
  <si>
    <t>Universal Merchant Bank</t>
  </si>
  <si>
    <t>Portfolio Manager &amp; Deal Structuring - Ammonia/Hydrogen</t>
  </si>
  <si>
    <t>alf</t>
  </si>
  <si>
    <t>Director  Biomass Sourcing and Trading</t>
  </si>
  <si>
    <t>van weereld</t>
  </si>
  <si>
    <t>Head of Trading IT</t>
  </si>
  <si>
    <t>Lead Deal Structuring and Portfolio LNG</t>
  </si>
  <si>
    <t>Unilever</t>
  </si>
  <si>
    <t>Unbanked</t>
  </si>
  <si>
    <t>Alpaslan</t>
  </si>
  <si>
    <t>Trading Regulatory &amp; Governance Manager</t>
  </si>
  <si>
    <t>Aytekin</t>
  </si>
  <si>
    <t>Credit Risk Portfolio Test &amp; Release Manager</t>
  </si>
  <si>
    <t>Head Loan Portfolio Management Switzerland and EMEA, Global Wealth Management, Executive Director</t>
  </si>
  <si>
    <t>Recruiting Manager - Specialist Engineering Talent Acquisition</t>
  </si>
  <si>
    <t>Turbo International Pte Ltd, Singapore</t>
  </si>
  <si>
    <t>TTTech Auto</t>
  </si>
  <si>
    <t>TriliTech</t>
  </si>
  <si>
    <t>Trexquant Investment LP</t>
  </si>
  <si>
    <t>Transaction Network Services</t>
  </si>
  <si>
    <t>TradeDay</t>
  </si>
  <si>
    <t>Founder and Principle</t>
  </si>
  <si>
    <t>TradeCraft Advisors</t>
  </si>
  <si>
    <t>TradeCloud</t>
  </si>
  <si>
    <t>Senior Product Lead</t>
  </si>
  <si>
    <t>TradeBlock</t>
  </si>
  <si>
    <t>Trade Finance Global</t>
  </si>
  <si>
    <t>Toyota Tsusho Sugar Trading Ltd.</t>
  </si>
  <si>
    <t>Tiugo Technologies</t>
  </si>
  <si>
    <t>Theorem Technologies</t>
  </si>
  <si>
    <t>ThanQ Trading Company</t>
  </si>
  <si>
    <t>Thals Trading Solutions LLC</t>
  </si>
  <si>
    <t>TechGC</t>
  </si>
  <si>
    <t>Pop</t>
  </si>
  <si>
    <t>TABB Group</t>
  </si>
  <si>
    <t>Swiss Commodity Trading Company</t>
  </si>
  <si>
    <t>Swedbank</t>
  </si>
  <si>
    <t>Swallowtail Investments Limited</t>
  </si>
  <si>
    <t>Upadhyay</t>
  </si>
  <si>
    <t>SVKM's NMIMS Mukesh Patel School of Technology Management &amp; Engineering</t>
  </si>
  <si>
    <t>Sunrise Technologies</t>
  </si>
  <si>
    <t>SunGard Global Trading</t>
  </si>
  <si>
    <t>Stratega East Capital Advisory Ltd.</t>
  </si>
  <si>
    <t>Sterling Trading Tech</t>
  </si>
  <si>
    <t>Sterling Bank Plc</t>
  </si>
  <si>
    <t>Standard Gas Technologies Ltd - Carbon Negative Clean Energy</t>
  </si>
  <si>
    <t>Neo</t>
  </si>
  <si>
    <t>Head, Trade Portfolio Management</t>
  </si>
  <si>
    <t>Associate Portfolio Manager</t>
  </si>
  <si>
    <t>Soneri Bank Limited</t>
  </si>
  <si>
    <t>Sonali Bank (UK)</t>
  </si>
  <si>
    <t>SOLEVO Group</t>
  </si>
  <si>
    <t>Managing Director, Head Exchange Traded Derivatives in Prime Services</t>
  </si>
  <si>
    <t>SOCAR Trading</t>
  </si>
  <si>
    <t>SK Energy International PTE LTD</t>
  </si>
  <si>
    <t>Six Four Asset Management, LLC</t>
  </si>
  <si>
    <t>Matuszewski</t>
  </si>
  <si>
    <t>Simplex Trading LLC</t>
  </si>
  <si>
    <t>Sigma Trading Management</t>
  </si>
  <si>
    <t>Sierentz Global Merchants</t>
  </si>
  <si>
    <t>Shanghai Pudong Development Bank Co., Ltd London Branch</t>
  </si>
  <si>
    <t>SGX</t>
  </si>
  <si>
    <t>Self-Employed Consultant</t>
  </si>
  <si>
    <t>Security Bank Corporation</t>
  </si>
  <si>
    <t>Saudi EXIM Bank</t>
  </si>
  <si>
    <t>Saudi Exchange</t>
  </si>
  <si>
    <t>Senior Vice President, Exchange Traded Derivatives</t>
  </si>
  <si>
    <t>Samuel and Co Trading</t>
  </si>
  <si>
    <t>Samssara Capital Technologies LLP</t>
  </si>
  <si>
    <t>Sacombank</t>
  </si>
  <si>
    <t>Russell Investments</t>
  </si>
  <si>
    <t>Robeco</t>
  </si>
  <si>
    <t>RJH Trading LTD</t>
  </si>
  <si>
    <t>Quality Assurance Engineer</t>
  </si>
  <si>
    <t>Killion</t>
  </si>
  <si>
    <t>Rival Systems</t>
  </si>
  <si>
    <t>Revolutionary Trading Partners</t>
  </si>
  <si>
    <t>Retail Trader</t>
  </si>
  <si>
    <t>Repsol</t>
  </si>
  <si>
    <t>RCM Alternatives</t>
  </si>
  <si>
    <t>Rand Merchant Bank</t>
  </si>
  <si>
    <t>RaboBank</t>
  </si>
  <si>
    <t>Advisor / Business Development / Fundraiser for Fintechs</t>
  </si>
  <si>
    <t>Head of Professional Services Sales</t>
  </si>
  <si>
    <t>Furgal</t>
  </si>
  <si>
    <t>Global Head of Sales Engineering</t>
  </si>
  <si>
    <t>Stakiwicz, CFA</t>
  </si>
  <si>
    <t>Head of Engineering and Digital Currencies Professional Services</t>
  </si>
  <si>
    <t>Anette</t>
  </si>
  <si>
    <t>Chief Legal Officer</t>
  </si>
  <si>
    <t>Somosi</t>
  </si>
  <si>
    <t>Business Manager, Revenue Operations</t>
  </si>
  <si>
    <t>Corporate Development Manager, R3 Development Fund</t>
  </si>
  <si>
    <t>Head of Corporate Development and the R3 Development Fund (RDF)</t>
  </si>
  <si>
    <t>Azalea</t>
  </si>
  <si>
    <t>Principal Sales Engineer</t>
  </si>
  <si>
    <t>Moothart</t>
  </si>
  <si>
    <t>Alisa</t>
  </si>
  <si>
    <t>Chief Relationship Officer</t>
  </si>
  <si>
    <t>Quants, Inc.</t>
  </si>
  <si>
    <t>Argenson</t>
  </si>
  <si>
    <t>Carrier</t>
  </si>
  <si>
    <t>Advisory</t>
  </si>
  <si>
    <t>Executive Director, Head of Portfolio Management &amp; Trading</t>
  </si>
  <si>
    <t>Private oil trading company</t>
  </si>
  <si>
    <t>Praxis Digital Trading Group</t>
  </si>
  <si>
    <t>Pragma</t>
  </si>
  <si>
    <t>Universal Data Access</t>
  </si>
  <si>
    <t>PGNiG Supply &amp; Trading GmbH</t>
  </si>
  <si>
    <t>Petroineos trading Ltd</t>
  </si>
  <si>
    <t>Petroforce Trading and Shipping SA</t>
  </si>
  <si>
    <t>PETROBRAS PETROLEO BRASILEIRO SA</t>
  </si>
  <si>
    <t>Performance Trading LLC</t>
  </si>
  <si>
    <t>Pensions &amp; Investments</t>
  </si>
  <si>
    <t>Pareto Securities</t>
  </si>
  <si>
    <t>Palm Oil Milling and Trading</t>
  </si>
  <si>
    <t>Pak Brunei Investment Company Limited</t>
  </si>
  <si>
    <t>Alvaro</t>
  </si>
  <si>
    <t>CEO &amp; Head of Trading</t>
  </si>
  <si>
    <t>Barriga</t>
  </si>
  <si>
    <t>Orient Futures</t>
  </si>
  <si>
    <t>Opto Investments</t>
  </si>
  <si>
    <t>Old Mutual</t>
  </si>
  <si>
    <t>Olam</t>
  </si>
  <si>
    <t>Ocean Technologies Group</t>
  </si>
  <si>
    <t>Ocean Akad International FZCO</t>
  </si>
  <si>
    <t>OCBC Bank</t>
  </si>
  <si>
    <t>NovaFori</t>
  </si>
  <si>
    <t>North America Head of Exchange Traded Derivatives, Operations - Vice President</t>
  </si>
  <si>
    <t>NinjaTrader Group, LLC</t>
  </si>
  <si>
    <t>NIBULON LLC.</t>
  </si>
  <si>
    <t>nextmarkets AG</t>
  </si>
  <si>
    <t>NAV Fund Administration Group</t>
  </si>
  <si>
    <t>National Stock Exchange of India Limited</t>
  </si>
  <si>
    <t>National Bank of Kuwait</t>
  </si>
  <si>
    <t>Assistant General Manager, Financial Institutions</t>
  </si>
  <si>
    <t>Al-Mahmoud</t>
  </si>
  <si>
    <t>National Bank of Belgium</t>
  </si>
  <si>
    <t>Head of Nasdaq Index Options Content</t>
  </si>
  <si>
    <t>Nano Trading and Consulting PTE LTD</t>
  </si>
  <si>
    <t>MRI China Co., LTD</t>
  </si>
  <si>
    <t>MOI COMMODITIES INDIA / MEWAH GROUP SINGAPORE</t>
  </si>
  <si>
    <t>Modity Energy Trading AB</t>
  </si>
  <si>
    <t>Mocoh</t>
  </si>
  <si>
    <t>Mixit Inc.</t>
  </si>
  <si>
    <t>Mitratech</t>
  </si>
  <si>
    <t>MFR Securities, Inc.</t>
  </si>
  <si>
    <t>Director Commodities Trading and Finance</t>
  </si>
  <si>
    <t>President &amp; CIO</t>
  </si>
  <si>
    <t>Merk</t>
  </si>
  <si>
    <t>Merk Investments</t>
  </si>
  <si>
    <t>Mercuria Energy Trading S.A.</t>
  </si>
  <si>
    <t>Medway Investments</t>
  </si>
  <si>
    <t>MayStreet</t>
  </si>
  <si>
    <t>Matrixport</t>
  </si>
  <si>
    <t>Masttro</t>
  </si>
  <si>
    <t>Masters Energy Commodities Trading Company Limited</t>
  </si>
  <si>
    <t>Marshall Wace</t>
  </si>
  <si>
    <t>Head of Enterprise Solutions</t>
  </si>
  <si>
    <t>Senior Manager, Post Trade Sales</t>
  </si>
  <si>
    <t>Locus Technologies</t>
  </si>
  <si>
    <t>Liquidity.net</t>
  </si>
  <si>
    <t>Portfolio Management - Managing Director</t>
  </si>
  <si>
    <t>LGT  Private Banking und Asset Management</t>
  </si>
  <si>
    <t>LGIM America</t>
  </si>
  <si>
    <t>Lepta Inteligent Technology Co.</t>
  </si>
  <si>
    <t>Leleux Associated Brokers</t>
  </si>
  <si>
    <t>LCH</t>
  </si>
  <si>
    <t>KRM22</t>
  </si>
  <si>
    <t>Krause Investment Group</t>
  </si>
  <si>
    <t>Head of Global Communications</t>
  </si>
  <si>
    <t>Rapoport</t>
  </si>
  <si>
    <t>Kraken Digital Asset Exchange</t>
  </si>
  <si>
    <t>Korea Exchange</t>
  </si>
  <si>
    <t>KOCH SUPPLY &amp; TRADING COMPANY LTD.</t>
  </si>
  <si>
    <t>KKM Financial</t>
  </si>
  <si>
    <t>Kernow Asset Management</t>
  </si>
  <si>
    <t>KBC Group NV</t>
  </si>
  <si>
    <t>JS Bank</t>
  </si>
  <si>
    <t>Aurora</t>
  </si>
  <si>
    <t>VP Compliance Risk Management Lead</t>
  </si>
  <si>
    <t>Riley, CAMS</t>
  </si>
  <si>
    <t>John P. Crowe Company</t>
  </si>
  <si>
    <t>JFG Investments</t>
  </si>
  <si>
    <t>Brossard</t>
  </si>
  <si>
    <t>Ironbeam, Inc. - Ironbeam Futures</t>
  </si>
  <si>
    <t>IPTC Technical Consulting GmbH</t>
  </si>
  <si>
    <t>Canada</t>
  </si>
  <si>
    <t>IPC</t>
  </si>
  <si>
    <t>Head of Service Desk, at ION Markets</t>
  </si>
  <si>
    <t>Andujar</t>
  </si>
  <si>
    <t>Regional Sales Manager/Head of Latin American Sales &amp; Account Management</t>
  </si>
  <si>
    <t>Botis</t>
  </si>
  <si>
    <t>Event Manager for ION Markets</t>
  </si>
  <si>
    <t>Giron</t>
  </si>
  <si>
    <t>INTL FCStone Inc.</t>
  </si>
  <si>
    <t>Interactive Data Inc.</t>
  </si>
  <si>
    <t>Interactive Brokers Group</t>
  </si>
  <si>
    <t>Intelligent Technologies</t>
  </si>
  <si>
    <t>Ashutosh K</t>
  </si>
  <si>
    <t>Head of RM purchase and head of Agri business trade</t>
  </si>
  <si>
    <t>jha</t>
  </si>
  <si>
    <t>IFFCO Kisan Suvidha Limited</t>
  </si>
  <si>
    <t>Icona Caf</t>
  </si>
  <si>
    <t>Adelfio</t>
  </si>
  <si>
    <t>Director, Utility Markets</t>
  </si>
  <si>
    <t>Ronci</t>
  </si>
  <si>
    <t>Holland FinTech</t>
  </si>
  <si>
    <t>Hilltop Securities Inc.</t>
  </si>
  <si>
    <t>Hexaview Technologies Inc.</t>
  </si>
  <si>
    <t>Hartree Partners</t>
  </si>
  <si>
    <t>Head of Handelsbanken Markets</t>
  </si>
  <si>
    <t>Romare Keller</t>
  </si>
  <si>
    <t>Groupe BPCE</t>
  </si>
  <si>
    <t>Greystar</t>
  </si>
  <si>
    <t>GRACE HALL TRADING, LLC</t>
  </si>
  <si>
    <t>Senior Program Manager, WearOS Software</t>
  </si>
  <si>
    <t>Currier</t>
  </si>
  <si>
    <t>Abdo</t>
  </si>
  <si>
    <t>Alsubai</t>
  </si>
  <si>
    <t>Goodbody</t>
  </si>
  <si>
    <t>Golem Algorithmic Trading</t>
  </si>
  <si>
    <t>Strategist</t>
  </si>
  <si>
    <t>Aldevinas</t>
  </si>
  <si>
    <t>Burokas</t>
  </si>
  <si>
    <t>GLOBAL COMMODITIES AND SHIPPING LTD.</t>
  </si>
  <si>
    <t>Ghana Interbank Payment and Settlement Systems</t>
  </si>
  <si>
    <t>GH Financials</t>
  </si>
  <si>
    <t>Chart</t>
  </si>
  <si>
    <t>GFO-X</t>
  </si>
  <si>
    <t>Generali</t>
  </si>
  <si>
    <t>Gemini</t>
  </si>
  <si>
    <t>GeeNee Fintech Pvt Ltd</t>
  </si>
  <si>
    <t>Gala Technology</t>
  </si>
  <si>
    <t>Founder, CEO and Global CIO</t>
  </si>
  <si>
    <t>Refaie</t>
  </si>
  <si>
    <t>G.P.I. GLOBAL PARTNERS INVESTMENTS LIMITED</t>
  </si>
  <si>
    <t>Futures International LLC</t>
  </si>
  <si>
    <t>Frost Bank</t>
  </si>
  <si>
    <t>Freepoint Commodities</t>
  </si>
  <si>
    <t>Freddie Mac</t>
  </si>
  <si>
    <t>FPMarkets (First Prudential Markets)</t>
  </si>
  <si>
    <t>Fortuna Trading DMCC</t>
  </si>
  <si>
    <t>FMO - Dutch entrepreneurial development bank</t>
  </si>
  <si>
    <t>Trianine</t>
  </si>
  <si>
    <t>Flow Traders</t>
  </si>
  <si>
    <t>Florez Trading LLC</t>
  </si>
  <si>
    <t>FixSpec</t>
  </si>
  <si>
    <t>First Women Bank</t>
  </si>
  <si>
    <t>First Republic Bank</t>
  </si>
  <si>
    <t>Alexander Chinkata</t>
  </si>
  <si>
    <t>Retail Banker</t>
  </si>
  <si>
    <t>Chinyere</t>
  </si>
  <si>
    <t>First Bank of Nigeria Limited</t>
  </si>
  <si>
    <t>Fintech Nexus</t>
  </si>
  <si>
    <t>Fintech News Singapore</t>
  </si>
  <si>
    <t>Fintech Finance</t>
  </si>
  <si>
    <t>Fintech / Financial Services &amp; Investment Management</t>
  </si>
  <si>
    <t>Finsemble</t>
  </si>
  <si>
    <t>Financial Technologies Forum LLC</t>
  </si>
  <si>
    <t>Financial Markets Consulting LLC</t>
  </si>
  <si>
    <t>Abdullahi</t>
  </si>
  <si>
    <t>FF News | Fintech Finance</t>
  </si>
  <si>
    <t>Federal Reserve Bank of Chicago</t>
  </si>
  <si>
    <t>Fastmarkets</t>
  </si>
  <si>
    <t>Family Management Corporation</t>
  </si>
  <si>
    <t>FalconX</t>
  </si>
  <si>
    <t>Falcon Investment Management</t>
  </si>
  <si>
    <t>Bournakis</t>
  </si>
  <si>
    <t>Ezpada</t>
  </si>
  <si>
    <t>Export Trading Group</t>
  </si>
  <si>
    <t>Portfolio Manager - Commodities</t>
  </si>
  <si>
    <t>Gamma Emirates Investments</t>
  </si>
  <si>
    <t>Portfolio Manager - Risk Measurements &amp; Modelling</t>
  </si>
  <si>
    <t>Central Portfolio Management Expert in Active Portfolio Steering for SF&amp;PM within CIB</t>
  </si>
  <si>
    <t>Head of OTC Clearing</t>
  </si>
  <si>
    <t>Acadian Asset Management</t>
  </si>
  <si>
    <t>Access Bank Plc</t>
  </si>
  <si>
    <t>ActivTrades</t>
  </si>
  <si>
    <t>Adalpha Asset Management</t>
  </si>
  <si>
    <t>Annmarie</t>
  </si>
  <si>
    <t>Product Design Manager, Core Products</t>
  </si>
  <si>
    <t>Akong</t>
  </si>
  <si>
    <t>Antar</t>
  </si>
  <si>
    <t>Marketplace | Client Specialist</t>
  </si>
  <si>
    <t>Al-Qawwee</t>
  </si>
  <si>
    <t>Brogan</t>
  </si>
  <si>
    <t>Algo Capital Group</t>
  </si>
  <si>
    <t>Head of Equities Technology, Operational Risk and Portfolio Implementation</t>
  </si>
  <si>
    <t>Global Head of CIB Equities IT</t>
  </si>
  <si>
    <t>Gonzlez</t>
  </si>
  <si>
    <t>Andreas-Philipp</t>
  </si>
  <si>
    <t>Head of Investments &amp; CIO Equities</t>
  </si>
  <si>
    <t>Krohn</t>
  </si>
  <si>
    <t>BIG SCALE Investment Management</t>
  </si>
  <si>
    <t>Centiva Capital</t>
  </si>
  <si>
    <t>Basanta</t>
  </si>
  <si>
    <t>Director, Head of Equities Technology, India and Head of Mumbai IT</t>
  </si>
  <si>
    <t>Barik</t>
  </si>
  <si>
    <t>Glencore</t>
  </si>
  <si>
    <t>SVP, Head of Cash Equities IT</t>
  </si>
  <si>
    <t>Head of Equities Technology Services</t>
  </si>
  <si>
    <t>Head/CIO of Global and US Equities</t>
  </si>
  <si>
    <t>Tedder</t>
  </si>
  <si>
    <t>BitMEX</t>
  </si>
  <si>
    <t>CdR Capital</t>
  </si>
  <si>
    <t>QVR Advisors</t>
  </si>
  <si>
    <t>Three Body Capital</t>
  </si>
  <si>
    <t>Trafigura</t>
  </si>
  <si>
    <t>Norddeutsche Landesbank</t>
  </si>
  <si>
    <t>OKX</t>
  </si>
  <si>
    <t>Amresh</t>
  </si>
  <si>
    <t>Head of Trading &amp; Banking Technology</t>
  </si>
  <si>
    <t>Deshmukh</t>
  </si>
  <si>
    <t>Head of Trading Technology (Acting)</t>
  </si>
  <si>
    <t>Gibbs</t>
  </si>
  <si>
    <t>AJ Bell</t>
  </si>
  <si>
    <t>SVP, Head ETF Market Making &amp; Systematic Trading Technology</t>
  </si>
  <si>
    <t>BCV</t>
  </si>
  <si>
    <t>Angello</t>
  </si>
  <si>
    <t>Head of Electronc Trading Technologies</t>
  </si>
  <si>
    <t>Carrasco</t>
  </si>
  <si>
    <t>LarrainVial</t>
  </si>
  <si>
    <t>Associate Consultant  -Portfolio Manager</t>
  </si>
  <si>
    <t>Intimate Details Inc dba Iconique Life</t>
  </si>
  <si>
    <t>name</t>
  </si>
  <si>
    <t>Company Type</t>
  </si>
  <si>
    <t>Company Size</t>
  </si>
  <si>
    <t>Head Region</t>
  </si>
  <si>
    <t>BROKER_DEALER</t>
  </si>
  <si>
    <t>INVESTMENT_BANK</t>
  </si>
  <si>
    <t>Medium</t>
  </si>
  <si>
    <t>Europe</t>
  </si>
  <si>
    <t>HEDGE_FUND</t>
  </si>
  <si>
    <t>Australia</t>
  </si>
  <si>
    <t>Baupost</t>
  </si>
  <si>
    <t>Russian</t>
  </si>
  <si>
    <t>Capitec</t>
  </si>
  <si>
    <t>CQS</t>
  </si>
  <si>
    <t>ASSET_MANAGER</t>
  </si>
  <si>
    <t>Elliott Investment Management</t>
  </si>
  <si>
    <t>Kleinwort</t>
  </si>
  <si>
    <t>Japan</t>
  </si>
  <si>
    <t>Scandi</t>
  </si>
  <si>
    <t>+852 3792 0975</t>
  </si>
  <si>
    <t>Large</t>
  </si>
  <si>
    <t>Aviva</t>
  </si>
  <si>
    <t>Xinthesys</t>
  </si>
  <si>
    <t>TECH_VENDOR</t>
  </si>
  <si>
    <t>Agricultural Bank of China</t>
  </si>
  <si>
    <t>BANK</t>
  </si>
  <si>
    <t>Asia</t>
  </si>
  <si>
    <t>Al Rajhi Bank</t>
  </si>
  <si>
    <t>Middle East</t>
  </si>
  <si>
    <t>Bank of China</t>
  </si>
  <si>
    <t>China</t>
  </si>
  <si>
    <t>BAYERN LB</t>
  </si>
  <si>
    <t>BBT</t>
  </si>
  <si>
    <t>Centerview</t>
  </si>
  <si>
    <t>Dyal and Co</t>
  </si>
  <si>
    <t>FINANCIAL_SERVICES</t>
  </si>
  <si>
    <t>Greenhill</t>
  </si>
  <si>
    <t>LIQUIDITY_VENUE</t>
  </si>
  <si>
    <t>LBBW</t>
  </si>
  <si>
    <t>FINTECH</t>
  </si>
  <si>
    <t>Peter J. Solomon</t>
  </si>
  <si>
    <t>Starling Bank</t>
  </si>
  <si>
    <t>Warburg Pincus</t>
  </si>
  <si>
    <t>NON_FINANCE</t>
  </si>
  <si>
    <t>African Bank</t>
  </si>
  <si>
    <t>Banc Vontobel</t>
  </si>
  <si>
    <t>Banco de la Nacion</t>
  </si>
  <si>
    <t>Commercial Bank International</t>
  </si>
  <si>
    <t>CornerHouse Capital</t>
  </si>
  <si>
    <t>Elhad Group &amp; Al Tadhamon Capital Investment</t>
  </si>
  <si>
    <t>Financial Information Inc.</t>
  </si>
  <si>
    <t>First Data Corporation</t>
  </si>
  <si>
    <t>GE Capital</t>
  </si>
  <si>
    <t>Magic Fin Serv</t>
  </si>
  <si>
    <t>Och Ziff Capital Managment</t>
  </si>
  <si>
    <t>+44 7549 908016</t>
  </si>
  <si>
    <t>Paymentus</t>
  </si>
  <si>
    <t>Quantica Capital</t>
  </si>
  <si>
    <t>Redline</t>
  </si>
  <si>
    <t>RegTek</t>
  </si>
  <si>
    <t>Roynat Capital</t>
  </si>
  <si>
    <t>Scottrade</t>
  </si>
  <si>
    <t>Steel Eye</t>
  </si>
  <si>
    <t>+44 207 418 7900</t>
  </si>
  <si>
    <t>TRADEcho</t>
  </si>
  <si>
    <t>TradeLogiq Markets Inc.</t>
  </si>
  <si>
    <t>TRANSFicc</t>
  </si>
  <si>
    <t>TT</t>
  </si>
  <si>
    <t>Whitecove Capital</t>
  </si>
  <si>
    <t>Informatica</t>
  </si>
  <si>
    <t>swissQuant Group AG</t>
  </si>
  <si>
    <t>May Street</t>
  </si>
  <si>
    <t>Nordic Financial Components</t>
  </si>
  <si>
    <t>Promontory</t>
  </si>
  <si>
    <t>EXANE</t>
  </si>
  <si>
    <t>USAM Group</t>
  </si>
  <si>
    <t>Not Set</t>
  </si>
  <si>
    <t>Russel Investments</t>
  </si>
  <si>
    <t>NORD/LB</t>
  </si>
  <si>
    <t>TBC</t>
  </si>
  <si>
    <t>FAB</t>
  </si>
  <si>
    <t>STX</t>
  </si>
  <si>
    <t>DUMMY</t>
  </si>
  <si>
    <t>XPI</t>
  </si>
  <si>
    <t>LEUMIBANK_VALANTIC</t>
  </si>
  <si>
    <t>Anquan Capital</t>
  </si>
  <si>
    <t>Blue Fire Capital, LLC</t>
  </si>
  <si>
    <t>Cheyne Capital</t>
  </si>
  <si>
    <t>DayTek Capital</t>
  </si>
  <si>
    <t>Epoch Capital</t>
  </si>
  <si>
    <t>Epsion Capital Limited</t>
  </si>
  <si>
    <t>FGS Capital</t>
  </si>
  <si>
    <t>Gaia Capital Management Co., Ltd</t>
  </si>
  <si>
    <t>Janus Investment</t>
  </si>
  <si>
    <t>RAS CAPITAL</t>
  </si>
  <si>
    <t>Sovereign Capital Partners</t>
  </si>
  <si>
    <t>Africa</t>
  </si>
  <si>
    <t>UK</t>
  </si>
  <si>
    <t>ALPHACREST</t>
  </si>
  <si>
    <t>ETC Group</t>
  </si>
  <si>
    <t>Foster Black Securities Limited</t>
  </si>
  <si>
    <t>Gain Capital</t>
  </si>
  <si>
    <t>Geneos Wealth Management</t>
  </si>
  <si>
    <t>Genesis Global Trading</t>
  </si>
  <si>
    <t>Genworth Financial</t>
  </si>
  <si>
    <t>GunnAllen Financial, Inc.</t>
  </si>
  <si>
    <t>Hartmann Capital Limited</t>
  </si>
  <si>
    <t>IDealing Ltd</t>
  </si>
  <si>
    <t>Interbroker</t>
  </si>
  <si>
    <t>InterSecurities, Inc.</t>
  </si>
  <si>
    <t>MTS</t>
  </si>
  <si>
    <t>Neonet Securities AB</t>
  </si>
  <si>
    <t>PEAK6</t>
  </si>
  <si>
    <t>Rencap</t>
  </si>
  <si>
    <t>Saratoga Research &amp; Investment Management</t>
  </si>
  <si>
    <t>Strategas Securities</t>
  </si>
  <si>
    <t>SunTrust</t>
  </si>
  <si>
    <t>XR Trading</t>
  </si>
  <si>
    <t>Beaufort Securities Ltd</t>
  </si>
  <si>
    <t>COGCAP</t>
  </si>
  <si>
    <t>Currencies Direct</t>
  </si>
  <si>
    <t>Abbey Stockbrokers</t>
  </si>
  <si>
    <t>Coinshares</t>
  </si>
  <si>
    <t>Exchange Data International (EDI)</t>
  </si>
  <si>
    <t>autoTRADER.ca</t>
  </si>
  <si>
    <t>Bentham IMF</t>
  </si>
  <si>
    <t>VC</t>
  </si>
  <si>
    <t>Brand Sisters</t>
  </si>
  <si>
    <t>DB Ventures</t>
  </si>
  <si>
    <t>Emerson Wu (ex Citadel, Quant Trader)</t>
  </si>
  <si>
    <t>Entify</t>
  </si>
  <si>
    <t>Juniper Networks</t>
  </si>
  <si>
    <t>LionTree Advisors</t>
  </si>
  <si>
    <t>Paul Hastings</t>
  </si>
  <si>
    <t>PJT Partners (formerly Blackstone),</t>
  </si>
  <si>
    <t>Qubed</t>
  </si>
  <si>
    <t>Scottish Widow</t>
  </si>
  <si>
    <t>Strategia Advisory Limited</t>
  </si>
  <si>
    <t>Suite2Go</t>
  </si>
  <si>
    <t>TriNet</t>
  </si>
  <si>
    <t>Violin Factory</t>
  </si>
  <si>
    <t>726 Partners</t>
  </si>
  <si>
    <t>AAPP</t>
  </si>
  <si>
    <t>AAX</t>
  </si>
  <si>
    <t>Ameritas Investment Corp.</t>
  </si>
  <si>
    <t>Anand Rathi Wealth Management</t>
  </si>
  <si>
    <t>Ankura</t>
  </si>
  <si>
    <t>Arnold Stansby &amp; Co</t>
  </si>
  <si>
    <t>Ascent</t>
  </si>
  <si>
    <t>Associated Securities Corp.</t>
  </si>
  <si>
    <t>Association of Global Custodian (AGC)</t>
  </si>
  <si>
    <t>Aura Financial Services, Inc.</t>
  </si>
  <si>
    <t>Autonomous</t>
  </si>
  <si>
    <t>Berthel Fisher &amp; Company Financial Services, Inc.</t>
  </si>
  <si>
    <t>(415) 347-8244</t>
  </si>
  <si>
    <t>Breakridge Limited</t>
  </si>
  <si>
    <t>Cadaret, Grant &amp; Co., Inc.</t>
  </si>
  <si>
    <t>Daniel Stewart &amp; Company plc (Head Office)</t>
  </si>
  <si>
    <t>Digital Financial</t>
  </si>
  <si>
    <t>Dolmen Securities Limited</t>
  </si>
  <si>
    <t>EXL</t>
  </si>
  <si>
    <t>Fexco Stockbroking Limited</t>
  </si>
  <si>
    <t>First Equity Limited</t>
  </si>
  <si>
    <t>Fiske plc</t>
  </si>
  <si>
    <t>FSC Securities Corporation</t>
  </si>
  <si>
    <t>GLI</t>
  </si>
  <si>
    <t>Global Futures and Foresight</t>
  </si>
  <si>
    <t>Goy Harris Cartwright &amp; Co Ltd</t>
  </si>
  <si>
    <t>H.D. Vest Financial Services, Inc.</t>
  </si>
  <si>
    <t>Hargreave Hale Limited</t>
  </si>
  <si>
    <t>HELABA</t>
  </si>
  <si>
    <t>Integral</t>
  </si>
  <si>
    <t>INVEST Financial Corporation</t>
  </si>
  <si>
    <t>Investacorp</t>
  </si>
  <si>
    <t>Ipreo</t>
  </si>
  <si>
    <t>Iweb Share Dealing</t>
  </si>
  <si>
    <t>James Sharp &amp; Co</t>
  </si>
  <si>
    <t>Killik &amp; Co</t>
  </si>
  <si>
    <t>Liongate</t>
  </si>
  <si>
    <t>LMRKTS</t>
  </si>
  <si>
    <t>M. Klein &amp; Co.</t>
  </si>
  <si>
    <t>Midas Investment Management Limited</t>
  </si>
  <si>
    <t>Mirabaud</t>
  </si>
  <si>
    <t>Moelis</t>
  </si>
  <si>
    <t>Moors &amp; Cabot, Inc.</t>
  </si>
  <si>
    <t>Mutual Service Corp.</t>
  </si>
  <si>
    <t>Nearsoft, Inc</t>
  </si>
  <si>
    <t>News Corp</t>
  </si>
  <si>
    <t>NEXT Financial Group, Inc</t>
  </si>
  <si>
    <t>NFP Securities</t>
  </si>
  <si>
    <t>Nomisma</t>
  </si>
  <si>
    <t>Ortex</t>
  </si>
  <si>
    <t>Otcx</t>
  </si>
  <si>
    <t>Otkritie</t>
  </si>
  <si>
    <t>Princor Financial Services Corporation</t>
  </si>
  <si>
    <t>Pritchard Stockbrokers Limited</t>
  </si>
  <si>
    <t>ProEquities, Inc.</t>
  </si>
  <si>
    <t>Qatalyst</t>
  </si>
  <si>
    <t>Robey Warshaw</t>
  </si>
  <si>
    <t>SAB</t>
  </si>
  <si>
    <t>Savoy Investment Management Limited</t>
  </si>
  <si>
    <t>SIG</t>
  </si>
  <si>
    <t>SII Investments, Inc</t>
  </si>
  <si>
    <t>Skopos Labs, Inc.</t>
  </si>
  <si>
    <t>Summit Fund Services LLC</t>
  </si>
  <si>
    <t>SVG</t>
  </si>
  <si>
    <t>Triad Advisors</t>
  </si>
  <si>
    <t>Truro Stockbrokers</t>
  </si>
  <si>
    <t>Union Bank</t>
  </si>
  <si>
    <t>Vontobel</t>
  </si>
  <si>
    <t>Woodbury Financial Services, Inc.</t>
  </si>
  <si>
    <t>Zaoui &amp; Co.</t>
  </si>
  <si>
    <t>The Sikora Group</t>
  </si>
  <si>
    <t>CTD Techs Pvt Ltd</t>
  </si>
  <si>
    <t>CyberX Infosystem Pvt Ltd</t>
  </si>
  <si>
    <t>Hangzhou Nell Beauty Co., Ltd</t>
  </si>
  <si>
    <t>+44 20 7894 7000</t>
  </si>
  <si>
    <t>7 Cheetahs</t>
  </si>
  <si>
    <t>Access Telecom (BD) Ltd.</t>
  </si>
  <si>
    <t>Bensko Natural Health Consulting</t>
  </si>
  <si>
    <t>Creative IT Brains Pvt Ltd</t>
  </si>
  <si>
    <t>Marketing Byte Outsourcing Institute</t>
  </si>
  <si>
    <t>Silicon international IV LTD</t>
  </si>
  <si>
    <t>Treasury Consulting Pte Ltd</t>
  </si>
  <si>
    <t>Windfall Token Technologies</t>
  </si>
  <si>
    <t>Agile Cloud Consulting</t>
  </si>
  <si>
    <t>Akorbi</t>
  </si>
  <si>
    <t>Ampion</t>
  </si>
  <si>
    <t>Aurotech Corp</t>
  </si>
  <si>
    <t>AVP Professional Services at Itiviti</t>
  </si>
  <si>
    <t>BLANK</t>
  </si>
  <si>
    <t>Blue Ocean Technologies, LLC</t>
  </si>
  <si>
    <t>Cadillac Fairview</t>
  </si>
  <si>
    <t>Coda SearchStaffing</t>
  </si>
  <si>
    <t>Creative Solutions USA LLC</t>
  </si>
  <si>
    <t>CWP Energy</t>
  </si>
  <si>
    <t>D Y Patil International University, Akurdi, Pune</t>
  </si>
  <si>
    <t>Datasite</t>
  </si>
  <si>
    <t>Department of Human Sevices</t>
  </si>
  <si>
    <t>Devereux Foundation</t>
  </si>
  <si>
    <t>Episcopos Pharmacy</t>
  </si>
  <si>
    <t>Ex -  HotspotFX, Lava FX, Credit Suisse,HSBC, Dresdner, Lehman Brothers, Ogg Trading, Bosonic</t>
  </si>
  <si>
    <t>Forbright Bank</t>
  </si>
  <si>
    <t>Genesys</t>
  </si>
  <si>
    <t>Green Street</t>
  </si>
  <si>
    <t>LightPoint Financial Technology</t>
  </si>
  <si>
    <t>Lozenge</t>
  </si>
  <si>
    <t>Lukka, Inc.</t>
  </si>
  <si>
    <t>LUMEN</t>
  </si>
  <si>
    <t>N/A</t>
  </si>
  <si>
    <t>Old Mission</t>
  </si>
  <si>
    <t>OPCO Advisory</t>
  </si>
  <si>
    <t>Outset Global</t>
  </si>
  <si>
    <t>Phitness Pro LLC.</t>
  </si>
  <si>
    <t>Primaco</t>
  </si>
  <si>
    <t>Reckitt</t>
  </si>
  <si>
    <t>RSK Enterprises</t>
  </si>
  <si>
    <t>Safir Consultants</t>
  </si>
  <si>
    <t>SAJ Transportation</t>
  </si>
  <si>
    <t>Saphyre</t>
  </si>
  <si>
    <t>Terminal Be Design Group</t>
  </si>
  <si>
    <t>TZero Partners LLC</t>
  </si>
  <si>
    <t>United Surgical Partners International, Inc</t>
  </si>
  <si>
    <t>UNIVERSITY RADIOLOGY GROUP,</t>
  </si>
  <si>
    <t>US Government Agencies</t>
  </si>
  <si>
    <t>Vincent J. Russo &amp; Associates PC</t>
  </si>
  <si>
    <t>Claudio Santoro</t>
  </si>
  <si>
    <t>UNKNOWN</t>
  </si>
  <si>
    <t>AgnciaNextFlorescer</t>
  </si>
  <si>
    <t>Autnomo</t>
  </si>
  <si>
    <t>Bear's Choice Technologies</t>
  </si>
  <si>
    <t>Comara dos Deputados</t>
  </si>
  <si>
    <t>Comara Legislativa do Distrito Federal</t>
  </si>
  <si>
    <t>Cross Country Mortgage</t>
  </si>
  <si>
    <t>Flex</t>
  </si>
  <si>
    <t>G&amp;L Geifer &amp; Leschinsky GmbH</t>
  </si>
  <si>
    <t>LexisNexis Risk Solutions</t>
  </si>
  <si>
    <t>Digital Gamma</t>
  </si>
  <si>
    <t>Match</t>
  </si>
  <si>
    <t>Nilank technology ltd</t>
  </si>
  <si>
    <t>+65 6531 1555</t>
  </si>
  <si>
    <t>Aegis Systems Inc</t>
  </si>
  <si>
    <t>Alexander Mann Solutions</t>
  </si>
  <si>
    <t>Alternative Data Group</t>
  </si>
  <si>
    <t>ArbMark</t>
  </si>
  <si>
    <t>ARQA</t>
  </si>
  <si>
    <t>Asset Control</t>
  </si>
  <si>
    <t>AWS</t>
  </si>
  <si>
    <t>BEACON_STEALTH</t>
  </si>
  <si>
    <t>BestExHub</t>
  </si>
  <si>
    <t>+44 203 603 1058</t>
  </si>
  <si>
    <t>BMC Software</t>
  </si>
  <si>
    <t>C2P Solues Financeiras</t>
  </si>
  <si>
    <t>CAgricole-Data</t>
  </si>
  <si>
    <t>D1 Capital Partners L.P.</t>
  </si>
  <si>
    <t>Droit Financial Technologies, LLC</t>
  </si>
  <si>
    <t>Eastspring Investments</t>
  </si>
  <si>
    <t>Equiniti</t>
  </si>
  <si>
    <t>Fixnetix</t>
  </si>
  <si>
    <t>Global Bank Group</t>
  </si>
  <si>
    <t>investidorsemfronteiras</t>
  </si>
  <si>
    <t>Kite</t>
  </si>
  <si>
    <t>Kx Systems</t>
  </si>
  <si>
    <t>Lakeside Capital Advisers</t>
  </si>
  <si>
    <t>Mirae Asset Investment Managers</t>
  </si>
  <si>
    <t>OneTeam Financial</t>
  </si>
  <si>
    <t>Quiet Mode Capital Markets FinTech Startup</t>
  </si>
  <si>
    <t>SHENKMAN CAPITAL MANAGEMENT, INC</t>
  </si>
  <si>
    <t>ThinkTecture</t>
  </si>
  <si>
    <t>TINK</t>
  </si>
  <si>
    <t>Ugora Investimentos</t>
  </si>
  <si>
    <t>World Business Angels Investment Forum</t>
  </si>
  <si>
    <t>Zurich Investments</t>
  </si>
  <si>
    <t>+49 89 2000 85 91 0</t>
  </si>
  <si>
    <t>Amectronix</t>
  </si>
  <si>
    <t>Bavarian Business Hub</t>
  </si>
  <si>
    <t>Consultancy</t>
  </si>
  <si>
    <t>Coral</t>
  </si>
  <si>
    <t>Emerald Bay</t>
  </si>
  <si>
    <t>ETF RESEARCH UNIT</t>
  </si>
  <si>
    <t>Green Park</t>
  </si>
  <si>
    <t>Harper Slade LLC ~ Racial Equity Advisors</t>
  </si>
  <si>
    <t>HR-Wanted.</t>
  </si>
  <si>
    <t>JagKumar ~ HUBZone Certified</t>
  </si>
  <si>
    <t>JB Solutions Inc.</t>
  </si>
  <si>
    <t>Jupitice Justice Technologies Private Limited</t>
  </si>
  <si>
    <t>Lime Financial</t>
  </si>
  <si>
    <t>McDonald's Qatar</t>
  </si>
  <si>
    <t>Micro Connect |</t>
  </si>
  <si>
    <t>Minfo</t>
  </si>
  <si>
    <t>PO Capital Markets Pty Ltd</t>
  </si>
  <si>
    <t>Qarik Group</t>
  </si>
  <si>
    <t>SEAT Investment</t>
  </si>
  <si>
    <t>Sigma Computing (hiring!)</t>
  </si>
  <si>
    <t>Smart Guy Handyman Inc.</t>
  </si>
  <si>
    <t>Solar Energy Partners</t>
  </si>
  <si>
    <t>Startup</t>
  </si>
  <si>
    <t>StephCorPartners LLC</t>
  </si>
  <si>
    <t>The Lending Practice</t>
  </si>
  <si>
    <t>Untapped</t>
  </si>
  <si>
    <t>Various Small Business</t>
  </si>
  <si>
    <t>Voyemo</t>
  </si>
  <si>
    <t>WESTPORT ASTRONOMICAL SOCIETY INC</t>
  </si>
  <si>
    <t>zenith Shares</t>
  </si>
  <si>
    <t>unerry</t>
  </si>
  <si>
    <t>AP Capital</t>
  </si>
  <si>
    <t>Argoid</t>
  </si>
  <si>
    <t>AscendEX</t>
  </si>
  <si>
    <t>Cero Generation</t>
  </si>
  <si>
    <t>CPE Capital Pte Ltd</t>
  </si>
  <si>
    <t>Devils Bykes Brighton</t>
  </si>
  <si>
    <t>Factored</t>
  </si>
  <si>
    <t>Global Financial Institution</t>
  </si>
  <si>
    <t>GratitudeAmerica</t>
  </si>
  <si>
    <t>Hong Leong Group</t>
  </si>
  <si>
    <t>IFC - International Finance Corporation</t>
  </si>
  <si>
    <t>MS Financial &amp; Technology Consulting, LLC</t>
  </si>
  <si>
    <t>NextWave-Infinium</t>
  </si>
  <si>
    <t>Richard Knight Bloodstock Agent Ltd</t>
  </si>
  <si>
    <t>Sanders Team Realty</t>
  </si>
  <si>
    <t>Synthesia.club</t>
  </si>
  <si>
    <t>National Bank of OMAN</t>
  </si>
  <si>
    <t>State Farm</t>
  </si>
  <si>
    <t>Delta Block</t>
  </si>
  <si>
    <t>+44 345 068 1000</t>
  </si>
  <si>
    <t>ITG Europe</t>
  </si>
  <si>
    <t>Hargreaves Lansdowne</t>
  </si>
  <si>
    <t>hello@architect.xyz</t>
  </si>
  <si>
    <t>STEFAN_NEWCO</t>
  </si>
  <si>
    <t>PALACE</t>
  </si>
  <si>
    <t>0203 753 2000</t>
  </si>
  <si>
    <t>0207 653 4000</t>
  </si>
  <si>
    <t>Global</t>
  </si>
  <si>
    <t>expectedCloseOn</t>
  </si>
  <si>
    <t>lastStageChangedAt</t>
  </si>
  <si>
    <t>Rev Model</t>
  </si>
  <si>
    <t>Lead Source</t>
  </si>
  <si>
    <t>Campaign</t>
  </si>
  <si>
    <t>milestone</t>
  </si>
  <si>
    <t>description</t>
  </si>
  <si>
    <t>duration</t>
  </si>
  <si>
    <t>party</t>
  </si>
  <si>
    <t>closedOn</t>
  </si>
  <si>
    <t>lostReason</t>
  </si>
  <si>
    <t>durationBasis</t>
  </si>
  <si>
    <t>ETFLOGIC_DOT</t>
  </si>
  <si>
    <t>VELOX</t>
  </si>
  <si>
    <t>User Licenses</t>
  </si>
  <si>
    <t>ETF</t>
  </si>
  <si>
    <t>Lost</t>
  </si>
  <si>
    <t>3 - Goals Shared</t>
  </si>
  <si>
    <t>No Opp</t>
  </si>
  <si>
    <t>FIXED</t>
  </si>
  <si>
    <t>Glue42_OTHER</t>
  </si>
  <si>
    <t>Client Partnership</t>
  </si>
  <si>
    <t>GROB</t>
  </si>
  <si>
    <t>Head of Partnerships</t>
  </si>
  <si>
    <t>Duplicate/Merge</t>
  </si>
  <si>
    <t>YEAR</t>
  </si>
  <si>
    <t>MIZUHO_UPSELL</t>
  </si>
  <si>
    <t>IRONHIDE_RAD</t>
  </si>
  <si>
    <t>ULTUMUS</t>
  </si>
  <si>
    <t>8 - Negotiation</t>
  </si>
  <si>
    <t>1 - Identified/Target</t>
  </si>
  <si>
    <t>CITI_HIGH_TOUCH</t>
  </si>
  <si>
    <t>VELOX_RAD</t>
  </si>
  <si>
    <t>Developer Licenses</t>
  </si>
  <si>
    <t>Head of Tech</t>
  </si>
  <si>
    <t>4 - Access Granted</t>
  </si>
  <si>
    <t>Build Inhouse</t>
  </si>
  <si>
    <t>BARCLAYS_CREDIT1</t>
  </si>
  <si>
    <t>VELOX_BROWSER</t>
  </si>
  <si>
    <t>prospecting_network</t>
  </si>
  <si>
    <t>RED</t>
  </si>
  <si>
    <t>CREDIT</t>
  </si>
  <si>
    <t>6 - POC/Trial</t>
  </si>
  <si>
    <t>7 - Proposal</t>
  </si>
  <si>
    <t>Barclays are looking to retool their entire bank with FinTech open source solutions. Immediately interested in Velox as suitable for Trading.</t>
  </si>
  <si>
    <t>BARCLAYS_EMEA_MARKET_MAKING</t>
  </si>
  <si>
    <t>Went quiet</t>
  </si>
  <si>
    <t>HSBC_DOT</t>
  </si>
  <si>
    <t>SHANGHAI_JINDE_TDF</t>
  </si>
  <si>
    <t>China based  medium sized hedge fund. Looking for ways to improve their developer productvity as the increase their AUM and move into new strategies</t>
  </si>
  <si>
    <t>UNAVISTA_TDF</t>
  </si>
  <si>
    <t>VELOX_DATA</t>
  </si>
  <si>
    <t>Other</t>
  </si>
  <si>
    <t>Unavista are undergoing a full stack refresh and are evaluating different technologies</t>
  </si>
  <si>
    <t>Bad Fit</t>
  </si>
  <si>
    <t>MIZUHO_TDF_YEAR1</t>
  </si>
  <si>
    <t>11 - Won</t>
  </si>
  <si>
    <t>Mizuho are expanding their Delta One business (hired a bunch of guys that came available after DB folded). They are interested both in the ready built tools we have and also how we can help accelerate their in-house builds</t>
  </si>
  <si>
    <t>RAPID_BUILDFASTER</t>
  </si>
  <si>
    <t>CLIENT/PROSPECT</t>
  </si>
  <si>
    <t>AMBER</t>
  </si>
  <si>
    <t>Rapid are a fix provider (client  / exchange). They need to partner with an OMS layer to provide a complete solution to clients</t>
  </si>
  <si>
    <t>REFINITIV_OMS</t>
  </si>
  <si>
    <t>SCOTT_LOGIC_BUILDFASTER</t>
  </si>
  <si>
    <t>Not into dev platforms</t>
  </si>
  <si>
    <t>EQUIDUCT_OMS (ETF Nav Project)</t>
  </si>
  <si>
    <t>Project Stalled</t>
  </si>
  <si>
    <t>GOLDMAN_EMS</t>
  </si>
  <si>
    <t>5 - Scoping/Reviewing</t>
  </si>
  <si>
    <t>Lost Sponsor</t>
  </si>
  <si>
    <t>STIFEL_FIDESSA</t>
  </si>
  <si>
    <t>VELOX_MODERNIZE</t>
  </si>
  <si>
    <t>NUMIS_FIDESSA</t>
  </si>
  <si>
    <t>Numis are a big Fidessa user so are interested in improving that. We have had multiple convo's with them over the last 18 months and they have always been keen to do something but its never been the right time. They have no internal dev so this would likely be a VALANTIC soln's opportunity if signifcant dev work is required</t>
  </si>
  <si>
    <t>SIMCORP_GEODE_INDEXREBAL</t>
  </si>
  <si>
    <t>MUFG Americas FO Transformation</t>
  </si>
  <si>
    <t>inbound</t>
  </si>
  <si>
    <t>NASDAQ Data Visualisation</t>
  </si>
  <si>
    <t>Intro and opportunity via Steve Grob.</t>
  </si>
  <si>
    <t>VALANTIC_BUILDFASTER</t>
  </si>
  <si>
    <t>GREEN</t>
  </si>
  <si>
    <t>FIXED_INCOME</t>
  </si>
  <si>
    <t>Fidessa Transformation</t>
  </si>
  <si>
    <t>Inbound LinkedIn Message linked to Social Tree outreach March '20 (Phase 1)</t>
  </si>
  <si>
    <t>CRUX_LOWCODE</t>
  </si>
  <si>
    <t>Provide front-end for crux data clients</t>
  </si>
  <si>
    <t>Didnt followup</t>
  </si>
  <si>
    <t>ENTIFY_HILLS</t>
  </si>
  <si>
    <t>STRATEGIA_RAE</t>
  </si>
  <si>
    <t>Peel Hunt: Fidessa Enhanced</t>
  </si>
  <si>
    <t>EQUITIES</t>
  </si>
  <si>
    <t>SOC_GEN_FIDESSA_ELIM</t>
  </si>
  <si>
    <t>via RIchard Hills / bigxyt</t>
  </si>
  <si>
    <t>MIZUHO_LONDON</t>
  </si>
  <si>
    <t>GS_EWALD</t>
  </si>
  <si>
    <t>New OEMS infrastructure to modernize thinkFolio</t>
  </si>
  <si>
    <t>https://ihsmarkit.com/products/thinkFolio.html</t>
  </si>
  <si>
    <t>CS RISK and POTENTIAL FUNDING</t>
  </si>
  <si>
    <t>FEDERATION</t>
  </si>
  <si>
    <t>Iress Front End Refresh</t>
  </si>
  <si>
    <t>CR_BUILDFASTER</t>
  </si>
  <si>
    <t>0 - Lost</t>
  </si>
  <si>
    <t>Existing CRD Portfolio Management client / desktop product is 20+ years old and needs to be re written for the web and cloud</t>
  </si>
  <si>
    <t>Phillip Securities ETF Quote Generation</t>
  </si>
  <si>
    <t>Lead from Giles @ Ultumus</t>
  </si>
  <si>
    <t>Bought Vendor</t>
  </si>
  <si>
    <t>PWC_APP_PLATFORM</t>
  </si>
  <si>
    <t>PWC looking at fintechs that can help them deliver faster to clients</t>
  </si>
  <si>
    <t>Fishing for info</t>
  </si>
  <si>
    <t>RBC_COSMOS</t>
  </si>
  <si>
    <t>ULTUMUS_COSMOS</t>
  </si>
  <si>
    <t>GHCO_MARKET_MAKING</t>
  </si>
  <si>
    <t>QUARTER</t>
  </si>
  <si>
    <t>BMO_NY_IRONHIDE</t>
  </si>
  <si>
    <t>ULTUMUS_IRONHIDE</t>
  </si>
  <si>
    <t>CITI_IRONHIDE</t>
  </si>
  <si>
    <t>RBC_LDN_IRONHIDE</t>
  </si>
  <si>
    <t>Emerson Wu - International ETF Trading Desk</t>
  </si>
  <si>
    <t>Referral from Giles (Ultumus)</t>
  </si>
  <si>
    <t>KEPLER_MISC</t>
  </si>
  <si>
    <t>Julia reached out via the website after seeing the Fintech Focus TV interview</t>
  </si>
  <si>
    <t>FXALL_BUILDFASTER</t>
  </si>
  <si>
    <t>FX</t>
  </si>
  <si>
    <t>HSBC_COSMOS</t>
  </si>
  <si>
    <t>interested in using the CR system</t>
  </si>
  <si>
    <t>CIBC_MODERNIZE</t>
  </si>
  <si>
    <t>Giles gave us a lead that they are looking to modernizw</t>
  </si>
  <si>
    <t>SCOTIA_MODERNIZATION</t>
  </si>
  <si>
    <t>conversation / intro from Giles</t>
  </si>
  <si>
    <t>CREDIT_AGRICOLE_VALANTIC</t>
  </si>
  <si>
    <t>valantic_fi</t>
  </si>
  <si>
    <t>VALANTIC</t>
  </si>
  <si>
    <t>Repo Trading - potential starter project w/Valantic - think its more POC/demo than full project at this point</t>
  </si>
  <si>
    <t>BBH_APP_PLATFORM</t>
  </si>
  <si>
    <t>BMO_LDN_IRONHIDE</t>
  </si>
  <si>
    <t>HSBC_ULTUMUS_IRONHIDE</t>
  </si>
  <si>
    <t>RBC_NY_IRONHIDE</t>
  </si>
  <si>
    <t>UBS_IRONHIDE_YEAR1</t>
  </si>
  <si>
    <t>MIZUHO_IRONHIDE</t>
  </si>
  <si>
    <t>PURESTREAM_APP_PLATFORM</t>
  </si>
  <si>
    <t>IEXCLOUD_APP_PLATFORM</t>
  </si>
  <si>
    <t>DEEP_EXPLORATORY</t>
  </si>
  <si>
    <t>FIDESSA_APP_STORE_ETF</t>
  </si>
  <si>
    <t>Breaking out the ETF piece from rest of App Store given Fidessa's extra focus on this in particular and its potential outsized revenue opportunity</t>
  </si>
  <si>
    <t>REDLINE_PARTNER</t>
  </si>
  <si>
    <t>Couldnt agree terms</t>
  </si>
  <si>
    <t>RATES</t>
  </si>
  <si>
    <t>XY Capital - Prop Trading</t>
  </si>
  <si>
    <t>ex-RBC prop trader - joined XY Capital.</t>
  </si>
  <si>
    <t>BLACKROCK_IRONHIDE_APP</t>
  </si>
  <si>
    <t>BNY_PT_FROM_SPENCER</t>
  </si>
  <si>
    <t>NOMURA_VALANTIC</t>
  </si>
  <si>
    <t>SG introduced us while pitching Valantic</t>
  </si>
  <si>
    <t>STANDARD_RAPID_EOMS</t>
  </si>
  <si>
    <t>Working with Rapid Addition we have an opportunity to deliver an EOMS to Standard Bank in SA</t>
  </si>
  <si>
    <t>Competing product</t>
  </si>
  <si>
    <t>STIFEL_FIDESSA_PHASE2</t>
  </si>
  <si>
    <t>BIGXYT-ANALYTICS</t>
  </si>
  <si>
    <t>Cold Call/No Opp</t>
  </si>
  <si>
    <t>LIMINA_PMS</t>
  </si>
  <si>
    <t>SB_SA_BROKER</t>
  </si>
  <si>
    <t>SaaS based simple order routing UI for brokers</t>
  </si>
  <si>
    <t>BNY_EQUITIES_APP_PLATFORM</t>
  </si>
  <si>
    <t>Competitor</t>
  </si>
  <si>
    <t>MARKETAXES_BUILDFASTER</t>
  </si>
  <si>
    <t>CITI_LOWTOUCH_BUILDFASTER</t>
  </si>
  <si>
    <t>they are currently using 3forge at Citi but not in this area. After first meeting they seemed enthusiastic then went quiet.</t>
  </si>
  <si>
    <t>JPMAM_BUILDFASTER</t>
  </si>
  <si>
    <t>MIZUHO_ASIA_FIDESSA</t>
  </si>
  <si>
    <t>CASH_EQUITIES</t>
  </si>
  <si>
    <t>DEUSCHE_BORSE_TBD</t>
  </si>
  <si>
    <t>TRADS_FX_ASIA</t>
  </si>
  <si>
    <t>BCS_PB</t>
  </si>
  <si>
    <t>II_BUILDFASTER</t>
  </si>
  <si>
    <t>9 - Legal</t>
  </si>
  <si>
    <t>FIDO_BUILDFASTER</t>
  </si>
  <si>
    <t>interested in strategic investment and also in potentially using Velox to modernize their internal trading tech stack</t>
  </si>
  <si>
    <t>ING_VALANTIC</t>
  </si>
  <si>
    <t>VALANTIC_omsems</t>
  </si>
  <si>
    <t>MIZUHO_IRONHIDE_DELTANEUTRAL</t>
  </si>
  <si>
    <t>JPM_ULTUMUS_IRONHIDE</t>
  </si>
  <si>
    <t>XY_ULTUMUS_IRONHIDE</t>
  </si>
  <si>
    <t>LSEGTECH_TBD</t>
  </si>
  <si>
    <t>TRAYDSTREAM_BUILDFASTER</t>
  </si>
  <si>
    <t>STANCHART_TBD</t>
  </si>
  <si>
    <t>Russell contact - they wanted to talk to JB but we never got it to happen</t>
  </si>
  <si>
    <t>CSEQUITIES_BUILDFASTER</t>
  </si>
  <si>
    <t>HSBC_EQUITIES_BUILDFASTER</t>
  </si>
  <si>
    <t>GRANTTHORNTON_PARTNERSHIP</t>
  </si>
  <si>
    <t>FAB_VALANTIC</t>
  </si>
  <si>
    <t>GOLDMAN_FIXEDINCOME_VALANTIC</t>
  </si>
  <si>
    <t>BBVA_VALANTIC</t>
  </si>
  <si>
    <t>BBVA_VALANTIC_SECDERIVS</t>
  </si>
  <si>
    <t>NORDEA_VALANTIC</t>
  </si>
  <si>
    <t>SEB_VALANTIC</t>
  </si>
  <si>
    <t>VALANTIC are working on a big deal for Repo and STW we may be able to do a velox reseller deal as part of this</t>
  </si>
  <si>
    <t>DANSKE_VALANTIC</t>
  </si>
  <si>
    <t>STX_VALANTIC</t>
  </si>
  <si>
    <t>SIGMA_VALANTIC</t>
  </si>
  <si>
    <t>SOLUTIONS</t>
  </si>
  <si>
    <t>valantic sources solutions deal.</t>
  </si>
  <si>
    <t>BMO_VALANTIC</t>
  </si>
  <si>
    <t>RAPID_CRYPTO_FIRM</t>
  </si>
  <si>
    <t>MSEQUITIES_DOUGLAS</t>
  </si>
  <si>
    <t>DATABRICKS_PARTNER</t>
  </si>
  <si>
    <t>OSL_CRYPTO</t>
  </si>
  <si>
    <t>Biggest Cryto in Asia. Colm used to head up sales in Asia for Fidessa. He moved to OSL 6 months ago and wanted to talk once he had got his feet under table. OSL is working with Grob. Colm is keen to do something with Velox.</t>
  </si>
  <si>
    <t>CHICAGO_TRADING_CIO</t>
  </si>
  <si>
    <t>BAML_EQUITIES_TBD</t>
  </si>
  <si>
    <t>HSCB cash equities</t>
  </si>
  <si>
    <t>CLOSE_TBD</t>
  </si>
  <si>
    <t>STANCHARTWEALTH_TBD</t>
  </si>
  <si>
    <t>EVERCORE_TBD</t>
  </si>
  <si>
    <t>UBSASIA_TBD</t>
  </si>
  <si>
    <t>CBAAUSTRALIA_TBD</t>
  </si>
  <si>
    <t>HASTINGS_TBD</t>
  </si>
  <si>
    <t>CENTRICA_CIO</t>
  </si>
  <si>
    <t>BGCCREDIT_TBD</t>
  </si>
  <si>
    <t>FIDOINTERNATIONAL_TBD</t>
  </si>
  <si>
    <t>CONCORD_TBD</t>
  </si>
  <si>
    <t>COREMONT_TBD</t>
  </si>
  <si>
    <t>VMWARE_TBD</t>
  </si>
  <si>
    <t>CHEYNE_TBD</t>
  </si>
  <si>
    <t>TROWE_BUILDFASTER</t>
  </si>
  <si>
    <t>SB_TBD</t>
  </si>
  <si>
    <t>SCHRODERS_TBD</t>
  </si>
  <si>
    <t>BNP_TBD</t>
  </si>
  <si>
    <t>IG_TBD</t>
  </si>
  <si>
    <t>SCOTIAWEALTH_TBD</t>
  </si>
  <si>
    <t>TDAMERITRADE_TBD</t>
  </si>
  <si>
    <t>UBP_TBD</t>
  </si>
  <si>
    <t>BPDIGITAL_TBD</t>
  </si>
  <si>
    <t>RBC_TBD</t>
  </si>
  <si>
    <t>SANTANDER_TBD</t>
  </si>
  <si>
    <t>EQUINITI_TBD</t>
  </si>
  <si>
    <t>BLACKROCK_TBD</t>
  </si>
  <si>
    <t>MS_EQUITIES_HH_BUILDFASTER</t>
  </si>
  <si>
    <t>LME - COO</t>
  </si>
  <si>
    <t>XTX_BUILDFASTER</t>
  </si>
  <si>
    <t>BNY - CDO</t>
  </si>
  <si>
    <t>BANKABLE_TBD</t>
  </si>
  <si>
    <t>MONEYCORP_TBD</t>
  </si>
  <si>
    <t>BARCLAYSWEALTH_TBD</t>
  </si>
  <si>
    <t>JPM_Equities</t>
  </si>
  <si>
    <t>DB_CIO</t>
  </si>
  <si>
    <t>FICC</t>
  </si>
  <si>
    <t>BMOCHANGE_TBD</t>
  </si>
  <si>
    <t>NORDEA_SALESTRADERGO</t>
  </si>
  <si>
    <t>Close friend of Pete. Runs  a big chunk of trading. They have a 3rd party vendor system that they are trying to figure out how to modernize</t>
  </si>
  <si>
    <t>AXETRADING_TBD</t>
  </si>
  <si>
    <t>CGSCIMB_TBD</t>
  </si>
  <si>
    <t>CAPITEC_TBD</t>
  </si>
  <si>
    <t>BNYMELLON_VALANTIC</t>
  </si>
  <si>
    <t>Cap Mkts were looking for a STW soln cross asset. VALANTIC sourced.</t>
  </si>
  <si>
    <t>No Contact</t>
  </si>
  <si>
    <t>CACEIS_SECLENDING</t>
  </si>
  <si>
    <t>JEFFERIES_LOWCODE</t>
  </si>
  <si>
    <t>SOCGENPRIME_TBD</t>
  </si>
  <si>
    <t>SAB_VALANTIC</t>
  </si>
  <si>
    <t>DAIWA_VALANTIC</t>
  </si>
  <si>
    <t>BMLL_PARTNERSHIP</t>
  </si>
  <si>
    <t>TORSTONE_TBD</t>
  </si>
  <si>
    <t>TBD_ULTUMUS_ETFCHANGES</t>
  </si>
  <si>
    <t>SIX_VELOX_BROWSER</t>
  </si>
  <si>
    <t>Intro'd by Bernie. They have lots of data and a lack of tools to monetize it with. They will not move fast. Getting in via ULTUMUS / Ironhide / Create Redeem is probably best way</t>
  </si>
  <si>
    <t>COGCAP_ETFCHANGES</t>
  </si>
  <si>
    <t>Retail</t>
  </si>
  <si>
    <t>BROADRIDGE_BUYSIDE_TBD</t>
  </si>
  <si>
    <t>BMO_BERNIE</t>
  </si>
  <si>
    <t>XPI_VALANTIC</t>
  </si>
  <si>
    <t>ADAPTIVE_TBD</t>
  </si>
  <si>
    <t>TRAYPORT_MISC</t>
  </si>
  <si>
    <t>STANDCHART_IONVIEWER</t>
  </si>
  <si>
    <t>ULTUMUS_ENHANCED_V2</t>
  </si>
  <si>
    <t>CLARENCY_TBD</t>
  </si>
  <si>
    <t>LUXSOFT_TBD</t>
  </si>
  <si>
    <t>OSTTRA_BUILDFASTER</t>
  </si>
  <si>
    <t>BARCLAYS_DIGITAL_BUILDFASTER</t>
  </si>
  <si>
    <t>CAGRICOLE_TBD</t>
  </si>
  <si>
    <t>INVESTEC_TBD</t>
  </si>
  <si>
    <t>VONTOBEL_VALANTIC</t>
  </si>
  <si>
    <t>BAMLRATES_TBD</t>
  </si>
  <si>
    <t>RAYOBRIEN_TBD</t>
  </si>
  <si>
    <t>ONYX_TBD</t>
  </si>
  <si>
    <t>HSBCAM</t>
  </si>
  <si>
    <t>SANTANDER_VALANTIC</t>
  </si>
  <si>
    <t>CAPLIN_TBD</t>
  </si>
  <si>
    <t>DBARCH_TBD</t>
  </si>
  <si>
    <t>REDBURN_SALESTRADERGO</t>
  </si>
  <si>
    <t>MIRABAUD_SALESTRADERGO</t>
  </si>
  <si>
    <t>NEILCHINA_TBD</t>
  </si>
  <si>
    <t>JEFFERIES_FIDESSA</t>
  </si>
  <si>
    <t>BMO_FIDESSA</t>
  </si>
  <si>
    <t>FINASTRA_ARCH</t>
  </si>
  <si>
    <t>CACEIS_ETP_VALANTIC</t>
  </si>
  <si>
    <t>BNP_VALANTIC</t>
  </si>
  <si>
    <t>ARQA_GROB</t>
  </si>
  <si>
    <t>CBOE_HEAD_OF_DATA</t>
  </si>
  <si>
    <t>CEDUS_TBD</t>
  </si>
  <si>
    <t>DAIWA_VALANTIC_SOLUTIONS</t>
  </si>
  <si>
    <t>PRUDENTIADIGITAL_TBD</t>
  </si>
  <si>
    <t>MIZUHO_VALANTIC</t>
  </si>
  <si>
    <t>CFGLOBAL_BUILDFASTER</t>
  </si>
  <si>
    <t>Priority/Timing</t>
  </si>
  <si>
    <t>TD_VALANTIC</t>
  </si>
  <si>
    <t>OBJECTIVITY_BUILDFASTER</t>
  </si>
  <si>
    <t>VIRTU_COSMOS</t>
  </si>
  <si>
    <t>COINSHARES_COSMOS</t>
  </si>
  <si>
    <t>ETCGROUP_COSMOS</t>
  </si>
  <si>
    <t>BNP_EXANE_VALANTIC</t>
  </si>
  <si>
    <t>CARNEGIE_VALANTIC</t>
  </si>
  <si>
    <t>COGNIZANT_TBD</t>
  </si>
  <si>
    <t>We have a close relationship with Jake Beeman - they are interested in looking for ways to partner</t>
  </si>
  <si>
    <t>SYMPHONY_TBD</t>
  </si>
  <si>
    <t>conference</t>
  </si>
  <si>
    <t>CHRONICLE_TBD</t>
  </si>
  <si>
    <t>TRIDENT_VELOX</t>
  </si>
  <si>
    <t>Dan Izzo</t>
  </si>
  <si>
    <t>BEACON_STEALTH_VELOX</t>
  </si>
  <si>
    <t>FINEQIA_TBD</t>
  </si>
  <si>
    <t>TBC -</t>
  </si>
  <si>
    <t>BCS_TBD</t>
  </si>
  <si>
    <t>looking to add functions in to new OMS once installed Q4 22 to Q1 2023</t>
  </si>
  <si>
    <t>EDI_TBD</t>
  </si>
  <si>
    <t>Have been told we will be on the RFI list so we can evaluate if it fits</t>
  </si>
  <si>
    <t>WINTERFLOOD_TBD</t>
  </si>
  <si>
    <t>looking at dev on UI currently house.</t>
  </si>
  <si>
    <t>AQUIS_RAD</t>
  </si>
  <si>
    <t>possible UI opp</t>
  </si>
  <si>
    <t>CREDITAGRICOLE_RAD</t>
  </si>
  <si>
    <t>CAGRICOLE_EFXRFP</t>
  </si>
  <si>
    <t>FII_RFP</t>
  </si>
  <si>
    <t>ALPHACREST_TBD</t>
  </si>
  <si>
    <t>TBD.. inquired about OMS/EMS</t>
  </si>
  <si>
    <t>GS_PROPFINTECH_VELOX</t>
  </si>
  <si>
    <t>GLUE42_TBD</t>
  </si>
  <si>
    <t>Desk top intern opp firm we are looking to see if we can get a partnership agreement in place. and use them as a partner reseller.</t>
  </si>
  <si>
    <t>BNP_COSMOS</t>
  </si>
  <si>
    <t>HANDELSBANK_CASHEQ_REBUILD</t>
  </si>
  <si>
    <t>HELIOS_ULTUMUS</t>
  </si>
  <si>
    <t>Bernie Thurston</t>
  </si>
  <si>
    <t>CITI_PTETF</t>
  </si>
  <si>
    <t>MCAP_VELOX</t>
  </si>
  <si>
    <t>NBO_TBD</t>
  </si>
  <si>
    <t>A - Prospecting</t>
  </si>
  <si>
    <t>SANTANDER_KNIGHT</t>
  </si>
  <si>
    <t>October-fest '22</t>
  </si>
  <si>
    <t>TPICAP_TBD</t>
  </si>
  <si>
    <t>BALYASNY_TBD</t>
  </si>
  <si>
    <t>SEB_IRPRICER</t>
  </si>
  <si>
    <t>NASDAQOMX_EXCHTERMINAL</t>
  </si>
  <si>
    <t>SSGA_COSAIC</t>
  </si>
  <si>
    <t>MONDEUM_TRADINGOMS</t>
  </si>
  <si>
    <t>RETAIL</t>
  </si>
  <si>
    <t>CME_TBD</t>
  </si>
  <si>
    <t>KPMG_TBD</t>
  </si>
  <si>
    <t>COINBASE_TBD</t>
  </si>
  <si>
    <t>BARCLAYS_RAMAZ</t>
  </si>
  <si>
    <t>BLACKROCK_LANCE</t>
  </si>
  <si>
    <t>BNYMELLON_AVI</t>
  </si>
  <si>
    <t>COREMONT_KEEMENG</t>
  </si>
  <si>
    <t>BAML_VALANTIC_REPO</t>
  </si>
  <si>
    <t>DELTABLOCK_TBD</t>
  </si>
  <si>
    <t>AMERIPRISE_NANDA</t>
  </si>
  <si>
    <t>ALFA-BANK_POLIAKOFF</t>
  </si>
  <si>
    <t>ABN_HOEBEN</t>
  </si>
  <si>
    <t>BANK_SLOAN</t>
  </si>
  <si>
    <t>INVESTEC_RUDDMORE</t>
  </si>
  <si>
    <t>LIQUIDNET_TELANG</t>
  </si>
  <si>
    <t>JPMORGAN_KUNNAKKAT</t>
  </si>
  <si>
    <t>JPMORGAN_GOLDMAN</t>
  </si>
  <si>
    <t>NOMURA_MIDDLETON</t>
  </si>
  <si>
    <t>MUFG_BARNETT</t>
  </si>
  <si>
    <t>JPMORGAN_HEALEY</t>
  </si>
  <si>
    <t>JPMORGAN_WEIR</t>
  </si>
  <si>
    <t>WORLDQUANT_BEATTY</t>
  </si>
  <si>
    <t>JPMORGAN_MALIAKEL</t>
  </si>
  <si>
    <t>WELLS_DENINNO</t>
  </si>
  <si>
    <t>LORD,_CEMBROOK</t>
  </si>
  <si>
    <t>CITI_YOUSSEF</t>
  </si>
  <si>
    <t>MASTERCARD_HILL</t>
  </si>
  <si>
    <t>JPMORGAN_LEELASENA</t>
  </si>
  <si>
    <t>AIG_SHANNON</t>
  </si>
  <si>
    <t>MORGAN_OHRIE</t>
  </si>
  <si>
    <t>DAIWA_ALI</t>
  </si>
  <si>
    <t>BLACKROCK_KANDAWIRE</t>
  </si>
  <si>
    <t>MILLENNIUM_RAMACHANDRAN</t>
  </si>
  <si>
    <t>FD_LO</t>
  </si>
  <si>
    <t>WATERFALL_NABI</t>
  </si>
  <si>
    <t>INSTINET_APPLEBY</t>
  </si>
  <si>
    <t>CITI_WAITE</t>
  </si>
  <si>
    <t>ATREYU_NARAIN</t>
  </si>
  <si>
    <t>APOLLO_D'SILVA</t>
  </si>
  <si>
    <t>AMERICAN_RADHAKRISHNAN</t>
  </si>
  <si>
    <t>CITI_PATON</t>
  </si>
  <si>
    <t>MORGAN_LEE</t>
  </si>
  <si>
    <t>CAPITAL_BRANTON</t>
  </si>
  <si>
    <t>VANGUARD_TANDON</t>
  </si>
  <si>
    <t>CITADEL_SUBRAMANIAN</t>
  </si>
  <si>
    <t>BNP_MEEHAN</t>
  </si>
  <si>
    <t>CBOE_LIPSCOMB</t>
  </si>
  <si>
    <t>EMPYREAN_GOLDSTEIN</t>
  </si>
  <si>
    <t>ICAPITAL_NOVEMBER</t>
  </si>
  <si>
    <t>JPMORGAN_LAMPIONE</t>
  </si>
  <si>
    <t>MLOGICA,_REED</t>
  </si>
  <si>
    <t>IBM_CHRISD</t>
  </si>
  <si>
    <t>UNKNOWN_COSMOS</t>
  </si>
  <si>
    <t>OPCO_RISHI</t>
  </si>
  <si>
    <t>HL_TBD</t>
  </si>
  <si>
    <t>DB_EQUITIES</t>
  </si>
  <si>
    <t>DB_FICC</t>
  </si>
  <si>
    <t>BMLL_DATAVIEWER</t>
  </si>
  <si>
    <t>AMAZON_SERGIO_TBD</t>
  </si>
  <si>
    <t>MIRAE_GHCO</t>
  </si>
  <si>
    <t>RBC_EQUITIES</t>
  </si>
  <si>
    <t>QUANTUM_PARTNERSHIP</t>
  </si>
  <si>
    <t>NBC_COSMOS</t>
  </si>
  <si>
    <t>DELOITTE_CAPMKTS</t>
  </si>
  <si>
    <t>PWC_SAUDI</t>
  </si>
  <si>
    <t>GOOGLE_PARTNERSHIP</t>
  </si>
  <si>
    <t>STEFAN_NEWCO_VELOX</t>
  </si>
  <si>
    <t>WAMID - Misc.</t>
  </si>
  <si>
    <t>REDBURN_VELOX</t>
  </si>
  <si>
    <t>LME_TBD</t>
  </si>
  <si>
    <t>BJB_VALANTIC_MULTI_ASSET_OMS</t>
  </si>
  <si>
    <t>NOMURA_TBD</t>
  </si>
  <si>
    <t>SMBC_NIKKO-Fidessa_RAD</t>
  </si>
  <si>
    <t>TRADING</t>
  </si>
  <si>
    <t>BORNTEC_RAD</t>
  </si>
  <si>
    <t>SSGM_RAD</t>
  </si>
  <si>
    <t>Jeff runs Trading Systems Software Development for Portfolio Solutions. Initial call to give update and see if he has any projects that we can help in</t>
  </si>
  <si>
    <t>IEX_VELOX</t>
  </si>
  <si>
    <t>Exchange</t>
  </si>
  <si>
    <t>JPMC_Payments_ModernizeUI</t>
  </si>
  <si>
    <t>CM.T_BROWSER</t>
  </si>
  <si>
    <t>SSGA_VELOX</t>
  </si>
  <si>
    <t>LUMINEX_RAD</t>
  </si>
  <si>
    <t>Luminex and Level ATS merged.. Call to get update on that and see if we can assist.</t>
  </si>
  <si>
    <t>VELOCLEARING_VE10X</t>
  </si>
  <si>
    <t>****Tim mentioned that they have a big dev team in Pakistan.</t>
  </si>
  <si>
    <t>LIQUIDITYBOOK_VELOX</t>
  </si>
  <si>
    <t>NASDAQ_VELOX</t>
  </si>
  <si>
    <t>Restarting conversations from 2020</t>
  </si>
  <si>
    <t>BROADWAYTECH_VE10X</t>
  </si>
  <si>
    <t>MAREX_VE10X</t>
  </si>
  <si>
    <t>TRADEHELM_RAD</t>
  </si>
  <si>
    <t>GENESISTRADNG_RAD</t>
  </si>
  <si>
    <t>AllianceBernstein_DATA</t>
  </si>
  <si>
    <t>SCOTIA_GBM_DATA</t>
  </si>
  <si>
    <t>Know Taha from the past. He heads up the Scotia AI Labs group and is involved in many data driven initiatives for Capital Markets and Banking.</t>
  </si>
  <si>
    <t>BAIRD_VE10X</t>
  </si>
  <si>
    <t>CALCGUARD_DATA</t>
  </si>
  <si>
    <t>Looking for way to normalize Order Routing data.</t>
  </si>
  <si>
    <t>WellingtonMgmt_RAD</t>
  </si>
  <si>
    <t>Initial call to determine lay of the land and see if any opps exist</t>
  </si>
  <si>
    <t>NBF_VE10X</t>
  </si>
  <si>
    <t>GS_PBMarquee_VELOX</t>
  </si>
  <si>
    <t>BlackRock_VELOX</t>
  </si>
  <si>
    <t>TBD.. Follow up with Lou to see potential opps within BlackRock</t>
  </si>
  <si>
    <t>OTC_Markets_VELOX</t>
  </si>
  <si>
    <t>TBD - get info from Bart on potential opps to help their infrastructure</t>
  </si>
  <si>
    <t>StoneX_MODERNIZE</t>
  </si>
  <si>
    <t>Covered the in the past. Have multiple systems for Front Office - Scheduling call to get lay of the land</t>
  </si>
  <si>
    <t>CITI_TTS_DATA</t>
  </si>
  <si>
    <t>Treasury and Trade Solutions group - have data issues</t>
  </si>
  <si>
    <t>BRIDGEWATER_VELOX</t>
  </si>
  <si>
    <t>TBD.. Big data shop - real-time data to feed bridgewater's TSs.</t>
  </si>
  <si>
    <t>MFS_DATA</t>
  </si>
  <si>
    <t>INTEGRAL_RAD</t>
  </si>
  <si>
    <t>XINTHESYS_EOMS_RAD</t>
  </si>
  <si>
    <t>ERISX_RAD</t>
  </si>
  <si>
    <t>NESS_VELOX</t>
  </si>
  <si>
    <t>****PS shop and no opp here.</t>
  </si>
  <si>
    <t>LINEDATA_VELOX</t>
  </si>
  <si>
    <t>AlyData_DATA</t>
  </si>
  <si>
    <t>TUDOR_DATA</t>
  </si>
  <si>
    <t>Multi-Billion Dollar HF that has a legacy OMS and numerous systems being used. Trader inefficiencies.</t>
  </si>
  <si>
    <t>PanAgora_VELOX</t>
  </si>
  <si>
    <t>Asset Manager that uses multiple systems</t>
  </si>
  <si>
    <t>Investec_CashEquity_VELOX</t>
  </si>
  <si>
    <t>Dan is head of HT Cash Eqy Trading in SA. Steven heads up trading technology.</t>
  </si>
  <si>
    <t>AbramsCapital_VE10X</t>
  </si>
  <si>
    <t>TBD - introductory call to see if any opps exists.</t>
  </si>
  <si>
    <t>CitizensFinGroup_DATA</t>
  </si>
  <si>
    <t>COSAIC_VELOX</t>
  </si>
  <si>
    <t>Restart convos with Cosaic</t>
  </si>
  <si>
    <t>N&amp;S_Velox</t>
  </si>
  <si>
    <t>TBD.. Work with Desktop Automation so understanding the Server Interop side.</t>
  </si>
  <si>
    <t>S3_VELOX_MODERNIZE</t>
  </si>
  <si>
    <t>IRESS_BROWSER</t>
  </si>
  <si>
    <t>Looking at working on desktop and server side interop. we are looking at the Server side with Velox Core.</t>
  </si>
  <si>
    <t>LLOYDS_BUILDFASTER</t>
  </si>
  <si>
    <t>OPCO_RAD</t>
  </si>
  <si>
    <t>MLP_VELOX</t>
  </si>
  <si>
    <t>TBD - schedule call with Sanjay to understand what he is doing and what he has in mind</t>
  </si>
  <si>
    <t>REGNOLOGY_BROWSER</t>
  </si>
  <si>
    <t>Moon_Capital_MODERNIZE</t>
  </si>
  <si>
    <t>Point72_RAD</t>
  </si>
  <si>
    <t>Multi-billion dollar Hedge fund using many systems</t>
  </si>
  <si>
    <t>CapitalOne_RAD</t>
  </si>
  <si>
    <t>Wintrust_Velox</t>
  </si>
  <si>
    <t>going through digital transformation. TDB on how they can use us</t>
  </si>
  <si>
    <t>BNP_NY_RAD</t>
  </si>
  <si>
    <t>Lukka_Data</t>
  </si>
  <si>
    <t>Citi_MarketOps_VELOX_RAD</t>
  </si>
  <si>
    <t>Steve may find Velox interesting based on my previous discussions with him.</t>
  </si>
  <si>
    <t>MorganStanley_WM-RAD</t>
  </si>
  <si>
    <t>BBH_INFORMEDIARY_RAD</t>
  </si>
  <si>
    <t>RJ_InvestMgmt_RAD</t>
  </si>
  <si>
    <t>Understand Nawed's new role for Investment Mgmt group - a lot of acquisitions over the year and 4 more on the horizon.</t>
  </si>
  <si>
    <t>TRIMEGAH_MODERNIZE</t>
  </si>
  <si>
    <t>ITRS_BROWSER</t>
  </si>
  <si>
    <t>Barclays_Velox</t>
  </si>
  <si>
    <t>TBD. Work with Ryan to re-engage/scope out new opportunities at Barclays</t>
  </si>
  <si>
    <t>BNY_FI_Velox</t>
  </si>
  <si>
    <t>TBD. Looking to replace FI trading system</t>
  </si>
  <si>
    <t>AllianceBernstein_FI_Data</t>
  </si>
  <si>
    <t>JPMC_Connect_Velox</t>
  </si>
  <si>
    <t>TBD. Met Ajay at Glue event. scheduling call to understand build process</t>
  </si>
  <si>
    <t>DavidsonKempner_RAD</t>
  </si>
  <si>
    <t>TDB. reached out to gauge interest</t>
  </si>
  <si>
    <t>BuseyBank_RAD</t>
  </si>
  <si>
    <t>Infront_RAD</t>
  </si>
  <si>
    <t>AmericanCenturyInvestment_VELOX_MODERNIZE</t>
  </si>
  <si>
    <t>Virtu_Modernize</t>
  </si>
  <si>
    <t>RialtoMarkets_Browser</t>
  </si>
  <si>
    <t>DTCC_ITP_RAD</t>
  </si>
  <si>
    <t>RBCCM_AlgoTrading_RAD</t>
  </si>
  <si>
    <t>TBD.</t>
  </si>
  <si>
    <t>HSBC_Futures_RAD</t>
  </si>
  <si>
    <t>TBD - understand what Walter is building for the Futures desk</t>
  </si>
  <si>
    <t>Bloomberg_Data</t>
  </si>
  <si>
    <t>*** Lost reason- no opp. Bloomberg informing us that Velox can incorporate bloomberg data into vCore for any mutual customers and try to push bbg's new API</t>
  </si>
  <si>
    <t>CharlesSchwab_VeloxRAD</t>
  </si>
  <si>
    <t>TBD - Learn/understand Schwab's internal dev process. Need to find the right point of contact</t>
  </si>
  <si>
    <t>JPM_ElecClientSolutions_RAD</t>
  </si>
  <si>
    <t>TDB - Eugene will try to put us to the right person within his team</t>
  </si>
  <si>
    <t>TOPL_VELOX_RAD</t>
  </si>
  <si>
    <t>TBD. Ahmed recently joined and wants to learn more about Velox.</t>
  </si>
  <si>
    <t>REDI_MODERNIZE</t>
  </si>
  <si>
    <t>Mike was tasked to build a best of breed EMS</t>
  </si>
  <si>
    <t>GS_VELOX_ETF</t>
  </si>
  <si>
    <t>Trumid_RAD</t>
  </si>
  <si>
    <t>huge build shop that is struggling with developers</t>
  </si>
  <si>
    <t>AngeloGordon_VELOX_Browser</t>
  </si>
  <si>
    <t>Addepar_RAD</t>
  </si>
  <si>
    <t>TBD.. Reached out to Bob to set up call.</t>
  </si>
  <si>
    <t>FCM_RAD</t>
  </si>
  <si>
    <t>ApsaraResearch_Velox_Browser</t>
  </si>
  <si>
    <t>Brownstone_Velox</t>
  </si>
  <si>
    <t>TBD - FI broker that develops in-house tech also</t>
  </si>
  <si>
    <t>JPM_TransformationProducts_RAD</t>
  </si>
  <si>
    <t>TBD. Julian is a developer at heart</t>
  </si>
  <si>
    <t>BofA_RAD</t>
  </si>
  <si>
    <t>TBD. Setting up meeting with Michelle to get her thoughts</t>
  </si>
  <si>
    <t>Zafin_Browser</t>
  </si>
  <si>
    <t>GlobalPayments_Legacy</t>
  </si>
  <si>
    <t>TBD.. Reached out to Guido based on his comments on an article and recent job post</t>
  </si>
  <si>
    <t>Pragma_RAD</t>
  </si>
  <si>
    <t>TBD..</t>
  </si>
  <si>
    <t>BNY_StructureProducts_Modernize</t>
  </si>
  <si>
    <t>FRB_NY_RAD</t>
  </si>
  <si>
    <t>Moodys_RAD</t>
  </si>
  <si>
    <t>Rakesh is building products that scale horizontally across Moody's different LOBs. Seeing if we can add value.</t>
  </si>
  <si>
    <t>Octaura_RAD</t>
  </si>
  <si>
    <t>Scanz_Velox_Browser</t>
  </si>
  <si>
    <t>MacquarieWM_RAD</t>
  </si>
  <si>
    <t>VeritionFund_RAD</t>
  </si>
  <si>
    <t>TBD.. hiring developers to build multiple platforms.</t>
  </si>
  <si>
    <t>XIOS_MODERNIZE</t>
  </si>
  <si>
    <t>TBD - old FI platform. perhaps needs modernization and browser UI</t>
  </si>
  <si>
    <t>Franklin_Templeton_RAD</t>
  </si>
  <si>
    <t>Cold_outreach</t>
  </si>
  <si>
    <t>TBD. Legacy internal and vendor tech</t>
  </si>
  <si>
    <t>DRW_RAD</t>
  </si>
  <si>
    <t>TBD - Jason is a former ORC colleague and part of the team that develops in-house</t>
  </si>
  <si>
    <t>PIMCO_TRADING_RAD</t>
  </si>
  <si>
    <t>TBD- hiring developers to help eqy traders.</t>
  </si>
  <si>
    <t>Equifax_Interoperability_Modernization</t>
  </si>
  <si>
    <t>TBD.. just completed moving legacy tech to Google Cloud.</t>
  </si>
  <si>
    <t>BNY_GenesisReplacement_RAD</t>
  </si>
  <si>
    <t>Virtu_RFQConsortium_BROWSER</t>
  </si>
  <si>
    <t>ManNumeric_OEMS_Modernize</t>
  </si>
  <si>
    <t>TBD -&gt; In-house build shop. legacy tech.</t>
  </si>
  <si>
    <t>Linedata_AssetManagement_UI</t>
  </si>
  <si>
    <t>interested to learn about how they can utilize vCore to complement/expand what they have already built into our UI</t>
  </si>
  <si>
    <t>STONEX_MIAMI</t>
  </si>
  <si>
    <t>BLACKSTONE_MIAMI</t>
  </si>
  <si>
    <t>OSL_AMERICAS</t>
  </si>
  <si>
    <t>COGNIZANT_US - Partnership</t>
  </si>
  <si>
    <t>SCOTIA BANK_CANADA</t>
  </si>
  <si>
    <t>VALANTIC_SOLUTIONS</t>
  </si>
  <si>
    <t>PALACE_LATAM_PARTNERSHIP</t>
  </si>
  <si>
    <t>Palace is ran by ben clark (ex EY / Genesis) he is based in Chile and can provide firms with access into LatAm. He used to work for Neto.</t>
  </si>
  <si>
    <t>CITI_NY</t>
  </si>
  <si>
    <t>EXERGY_TBD</t>
  </si>
  <si>
    <t>looking at partnership</t>
  </si>
  <si>
    <t>Riyad Capital - Retail Order Management System</t>
  </si>
  <si>
    <t>Riyad Capital looking to have a better technology to serve their retail customers. The goal is either to acquire a Fintech company or build an IT team</t>
  </si>
  <si>
    <t>Aljazira - Building a Retail and Institutional OMS</t>
  </si>
  <si>
    <t>AK Invest - Fractional International shares trading for retails</t>
  </si>
  <si>
    <t>Eurobank Equities - CRM build using vCore</t>
  </si>
  <si>
    <t>Eurobank Equities have a new project to build a new CRM to onboard new retail customers and track their activities</t>
  </si>
  <si>
    <t>SimCorp - Accelerate the development of high-performant web UIs</t>
  </si>
  <si>
    <t>SimCorp are looking for solutions/platforms to accelerate transactional data streaming with native APIs and high performance web UI</t>
  </si>
  <si>
    <t>AK Invest - OEMS + Algo Trading for Care Order flow</t>
  </si>
  <si>
    <t>SNB Capital - OEMS</t>
  </si>
  <si>
    <t>Epixoo - ETF Market Making solution build</t>
  </si>
  <si>
    <t>Winterflood - Automated Execution Engine + Market Making product enhancement</t>
  </si>
  <si>
    <t>Winterflood are looking to enhance their automated execution engine and market making solution</t>
  </si>
  <si>
    <t>NBO - Systems consolidation</t>
  </si>
  <si>
    <t>Yapi Kredi Invest - OMS build</t>
  </si>
  <si>
    <t>PERPETUA_OPTIONS_TRADING</t>
  </si>
  <si>
    <t>perpetua got a lot of interest on having a joint venture with Velox to build an Option trading and market making solution that they can use internally and also commercialise under a new entity (to be built). Their expertise on option trading combined with Velox expertise on software building made us all think that we can disturb the market and bring something new to our prospective customers</t>
  </si>
  <si>
    <t>SEQUITOR_UI_BUILD</t>
  </si>
  <si>
    <t>Sequitor are interested to build a UI to connect with their markets emulators</t>
  </si>
  <si>
    <t>ATA_FPGA_INTERFACE</t>
  </si>
  <si>
    <t>ATA are struggling with Itiviti to get Tbricks project delivered. Samet joined ATA recently from Yapi Kredi. They are looking for alternatives mainly to build a trading platform connected to an FPGA</t>
  </si>
  <si>
    <t>YAPI_PROP_TRADING</t>
  </si>
  <si>
    <t>ATHEX_DATA_MONETISATION</t>
  </si>
  <si>
    <t>Athex are looking to Monetise their data by increasing the data spectrum they are offering with some advanced analytics + Cloud based solution</t>
  </si>
  <si>
    <t>Opportunity</t>
  </si>
  <si>
    <t>Opportunity ID</t>
  </si>
  <si>
    <t>Opportunity Name</t>
  </si>
  <si>
    <t>Person ID</t>
  </si>
  <si>
    <t>Person Row Num</t>
  </si>
  <si>
    <t>Person Full Name</t>
  </si>
  <si>
    <t>Person LinkedInURL</t>
  </si>
  <si>
    <t>Person Email Address</t>
  </si>
  <si>
    <t>Person Job Title</t>
  </si>
  <si>
    <t>Lookups</t>
  </si>
  <si>
    <t>INPUT_XMEETING</t>
  </si>
  <si>
    <t>INPUT_MEETING_ID</t>
  </si>
  <si>
    <t>INPUT_YREC_NUM</t>
  </si>
  <si>
    <t>INPUT_YGENERATED</t>
  </si>
  <si>
    <t>INPUT_CLIENT_NAME</t>
  </si>
  <si>
    <t>INPUT_CLIENT_ID</t>
  </si>
  <si>
    <t>INPUT_CLIENT_TYPE</t>
  </si>
  <si>
    <t>INPUT_CLIENT_WEBSITE</t>
  </si>
  <si>
    <t>INPUT_XOPPORTUNITY</t>
  </si>
  <si>
    <t>INPUT_OPPORTUNITY_NAME</t>
  </si>
  <si>
    <t>INPUT_OPPORTUNITY_ID</t>
  </si>
  <si>
    <t>INPUT_OPPORTUNITY_CREATED</t>
  </si>
  <si>
    <t>INPUT_LEAD_OWNER</t>
  </si>
  <si>
    <t>INPUT_LEAD_SOURCE</t>
  </si>
  <si>
    <t>INPUT_CAPSULE_LINK</t>
  </si>
  <si>
    <t>INPUT_MEETING_TYPE</t>
  </si>
  <si>
    <t>INPUT_ATTENDEES1</t>
  </si>
  <si>
    <t>INPUT_DATE</t>
  </si>
  <si>
    <t>INPUT_PURPOSE</t>
  </si>
  <si>
    <t>INPUT_OUTCOME_DESCRIPTION</t>
  </si>
  <si>
    <t>INPUT_OPPO_CONCERNS</t>
  </si>
  <si>
    <t>INPUT_DOCUMENTS_SHARED</t>
  </si>
  <si>
    <t>INPUT_NEXT_STEPS</t>
  </si>
  <si>
    <t>INPUT_XPIPELINE</t>
  </si>
  <si>
    <t>INPUT_ANN_CONTRACT_VALUE</t>
  </si>
  <si>
    <t>INPUT_PIPELINE_VALUE</t>
  </si>
  <si>
    <t>INPUT_CONTACT_ROLE</t>
  </si>
  <si>
    <t>INPUT_OPPORTUNITY_TYPE1</t>
  </si>
  <si>
    <t>INPUT_OPPORTUNITY_TYPE_VALUE_3</t>
  </si>
  <si>
    <t>INPUT_FIRM_TYPE1</t>
  </si>
  <si>
    <t>INPUT_YFIRM_TYPE_VALUE_3</t>
  </si>
  <si>
    <t>INPUT_CONTACT_TYPE1</t>
  </si>
  <si>
    <t>INPUT_CONTACT_TYPE_VALUE_3</t>
  </si>
  <si>
    <t>INPUT_STAGE_TYPE1</t>
  </si>
  <si>
    <t>INPUT_STAGE_TYPE_VALUE_3</t>
  </si>
  <si>
    <t>INPUT_REV_TYPE1</t>
  </si>
  <si>
    <t>INPUT_REV_TYPE_VALUE_3</t>
  </si>
  <si>
    <t>HIDE</t>
  </si>
  <si>
    <t>Meeting ID</t>
  </si>
  <si>
    <t>Client Name</t>
  </si>
  <si>
    <t>Henk D'hoore</t>
  </si>
  <si>
    <t>Global Head, Product Development at SIX</t>
  </si>
  <si>
    <t>Strategic Imperative</t>
  </si>
  <si>
    <t>Tier 1 IB (equiv)</t>
  </si>
  <si>
    <t>Dept Head</t>
  </si>
  <si>
    <t>Mid</t>
  </si>
  <si>
    <t>Developer license (+ Solutions)</t>
  </si>
  <si>
    <t>Stefan Fereirro</t>
  </si>
  <si>
    <t>Build : Trading</t>
  </si>
  <si>
    <t>Startup BD</t>
  </si>
  <si>
    <t>Early</t>
  </si>
  <si>
    <t>Dev License</t>
  </si>
  <si>
    <t>Iain Greer</t>
  </si>
  <si>
    <t>CIO/CEO in small</t>
  </si>
  <si>
    <t>Will Winzor-Saile</t>
  </si>
  <si>
    <t>Midsized BD/IB/HF/AM</t>
  </si>
  <si>
    <t>Dimitris Androutsos</t>
  </si>
  <si>
    <t>Mgmt Consultancy</t>
  </si>
  <si>
    <t>Partnership</t>
  </si>
  <si>
    <t>Andy Browning</t>
  </si>
  <si>
    <t>CEO Electronic</t>
  </si>
  <si>
    <t>TV Midsized/Large</t>
  </si>
  <si>
    <t>Late</t>
  </si>
  <si>
    <t>Solution Imperative</t>
  </si>
  <si>
    <t>Ben Clark</t>
  </si>
  <si>
    <t>Peter Atkinson</t>
  </si>
  <si>
    <t>Head of Credit Tech</t>
  </si>
  <si>
    <t>GHCO_MARKET_MAKING_EXPAND</t>
  </si>
  <si>
    <t>Albert Krespin</t>
  </si>
  <si>
    <t>Mehdi Eljazouli</t>
  </si>
  <si>
    <t>Small BD/IB/HF/AM</t>
  </si>
  <si>
    <t>Rash Phullar</t>
  </si>
  <si>
    <t>John Da Gama-Rose</t>
  </si>
  <si>
    <t>Head of Financial Services</t>
  </si>
  <si>
    <t>Feargal De Burke</t>
  </si>
  <si>
    <t>Gerry Turner</t>
  </si>
  <si>
    <t>Abdulah Khalifah</t>
  </si>
  <si>
    <t>Jim Bunting</t>
  </si>
  <si>
    <t>Issa Issa</t>
  </si>
  <si>
    <t>Jassim Mohfoud Alhamzah</t>
  </si>
  <si>
    <t>Alaa Abutabaq</t>
  </si>
  <si>
    <t>Head of System Support</t>
  </si>
  <si>
    <t>David Abrahams</t>
  </si>
  <si>
    <t>Product Imperative</t>
  </si>
  <si>
    <t>Rolf Anderrson</t>
  </si>
  <si>
    <t>TV Small</t>
  </si>
  <si>
    <t>Burak Demirpehlivan</t>
  </si>
  <si>
    <t>Large Bank</t>
  </si>
  <si>
    <t>Nicos Porfyris</t>
  </si>
  <si>
    <t>Type</t>
  </si>
  <si>
    <t>Value</t>
  </si>
  <si>
    <t>Firm</t>
  </si>
  <si>
    <t>Large BD/IB/HF/AM</t>
  </si>
  <si>
    <t>TV small</t>
  </si>
  <si>
    <t>Contact</t>
  </si>
  <si>
    <t>Department heads of tech for midsized</t>
  </si>
  <si>
    <t>Department head of business for midsized</t>
  </si>
  <si>
    <t>Revenue Type</t>
  </si>
  <si>
    <t>User License</t>
  </si>
  <si>
    <t>Unclear</t>
  </si>
  <si>
    <t>Build : Middle Office</t>
  </si>
  <si>
    <t>Build : Non Fin</t>
  </si>
  <si>
    <t>Expand</t>
  </si>
  <si>
    <t>Stage</t>
  </si>
  <si>
    <t>Dead</t>
  </si>
  <si>
    <t>Prospect</t>
  </si>
  <si>
    <t>Won</t>
  </si>
  <si>
    <t>25%ACV</t>
  </si>
  <si>
    <t>50%ACV</t>
  </si>
  <si>
    <t>75%ACV</t>
  </si>
  <si>
    <t>MaxACV</t>
  </si>
  <si>
    <t>Ongoing</t>
  </si>
  <si>
    <t>Team Type</t>
  </si>
  <si>
    <t>&gt; 5 Java devs</t>
  </si>
  <si>
    <t>&lt; 5 Java devs</t>
  </si>
  <si>
    <t>Unconfirmed</t>
  </si>
  <si>
    <t>0 Java devs</t>
  </si>
  <si>
    <t>Lookup</t>
  </si>
  <si>
    <t>annualContractValue</t>
  </si>
  <si>
    <t>pipelineValue</t>
  </si>
  <si>
    <t>personName</t>
  </si>
  <si>
    <t>personJobTitle</t>
  </si>
  <si>
    <t>opportunityType</t>
  </si>
  <si>
    <t>opportunityTypeValue</t>
  </si>
  <si>
    <t>firmType1</t>
  </si>
  <si>
    <t>firmTypeValue</t>
  </si>
  <si>
    <t>stageTypeValue</t>
  </si>
  <si>
    <t>revType1</t>
  </si>
  <si>
    <t>revTypeValue</t>
  </si>
  <si>
    <t>stageType1</t>
  </si>
  <si>
    <t>opportunityName</t>
  </si>
  <si>
    <t>Opportunity_Meta</t>
  </si>
  <si>
    <t>Opportunity_Meta_Ref</t>
  </si>
  <si>
    <t>personType1</t>
  </si>
  <si>
    <t>personTypeValue</t>
  </si>
  <si>
    <t>Opportunity Date Created</t>
  </si>
  <si>
    <t>Opportunity Owner</t>
  </si>
  <si>
    <t>Opportunity Row Number</t>
  </si>
  <si>
    <t>Opportunity Lead Source</t>
  </si>
  <si>
    <t>Client Row Num</t>
  </si>
  <si>
    <t>Client ID</t>
  </si>
  <si>
    <t>Client Company Type</t>
  </si>
  <si>
    <t>Client Company Size</t>
  </si>
  <si>
    <t>Client Head Region</t>
  </si>
  <si>
    <t>INPUT_CLIENT_SIZE</t>
  </si>
  <si>
    <t>INPUT_CLIENT_REGION</t>
  </si>
  <si>
    <t>TITLE</t>
  </si>
  <si>
    <t>INPUT_XCLIENT</t>
  </si>
  <si>
    <t>INPUT_XRECORD</t>
  </si>
  <si>
    <t>Full Name</t>
  </si>
  <si>
    <t>LinkedIn URL</t>
  </si>
  <si>
    <t>Job Title</t>
  </si>
  <si>
    <t>Pipeline</t>
  </si>
  <si>
    <t>ACV</t>
  </si>
  <si>
    <t>Relative Value</t>
  </si>
  <si>
    <t>Primary Contact JobTitle</t>
  </si>
  <si>
    <t>Opportunity Type</t>
  </si>
  <si>
    <t>Opportunity Type Value</t>
  </si>
  <si>
    <t>Firm Type</t>
  </si>
  <si>
    <t>Firm Type Value</t>
  </si>
  <si>
    <t>Person Type</t>
  </si>
  <si>
    <t>Person Type Value</t>
  </si>
  <si>
    <t>Stage Type</t>
  </si>
  <si>
    <t>Stage Type Value</t>
  </si>
  <si>
    <t>INPUT_XMEETING_ALL</t>
  </si>
  <si>
    <t>Source</t>
  </si>
  <si>
    <t>Item Link</t>
  </si>
  <si>
    <t>Minutes and Notes</t>
  </si>
  <si>
    <t xml:space="preserve"> Date</t>
  </si>
  <si>
    <t>Outcome Description</t>
  </si>
  <si>
    <t>Opportunity Concerns</t>
  </si>
  <si>
    <t>Opportunity Next Steps</t>
  </si>
  <si>
    <t>Revenue Type Value</t>
  </si>
  <si>
    <t>External Client and Prospect Meeting Minutes</t>
  </si>
  <si>
    <t>Meeting Meta</t>
  </si>
  <si>
    <t>INITIAL_PITCH</t>
  </si>
  <si>
    <t>FORMAL_PRESENTATION</t>
  </si>
  <si>
    <t>TECH_DEEPDIVE</t>
  </si>
  <si>
    <t>ACCOUNT_CHECKIN</t>
  </si>
  <si>
    <t>POC PREP</t>
  </si>
  <si>
    <t>Agenda or Purpose</t>
  </si>
  <si>
    <t>Artefacts</t>
  </si>
  <si>
    <t>Monday</t>
  </si>
  <si>
    <t>Item Name</t>
  </si>
  <si>
    <t>South Africa</t>
  </si>
  <si>
    <t>Abhirami Agritech</t>
  </si>
  <si>
    <t>Audent Global Asset Management</t>
  </si>
  <si>
    <t>Co-founder Penelope Partners</t>
  </si>
  <si>
    <t>Doubleaxle/ Unicrown Trading LLC</t>
  </si>
  <si>
    <t>Office of Inspector General, Commodity Futures Trading Commission</t>
  </si>
  <si>
    <t>Tower Trading</t>
  </si>
  <si>
    <t>AJBELL_ANDREWLOVE</t>
  </si>
  <si>
    <t>ALGOCAPITALGROUP_TARIQGIAZIRI</t>
  </si>
  <si>
    <t>ALLIANCEBERNSTEIN_LUCYSPALTON</t>
  </si>
  <si>
    <t>ALLIANCEBERNSTEIN_SHARONFAY</t>
  </si>
  <si>
    <t>Annaly Capital Management</t>
  </si>
  <si>
    <t>Man AHL</t>
  </si>
  <si>
    <t>Sucden Financial</t>
  </si>
  <si>
    <t>Kevin D Oden</t>
  </si>
  <si>
    <t>Carnegie Investment Bank</t>
  </si>
  <si>
    <t>Advantage Futures</t>
  </si>
  <si>
    <t>Bitnomial</t>
  </si>
  <si>
    <t>CHS</t>
  </si>
  <si>
    <t>Direct Access USA</t>
  </si>
  <si>
    <t>Futu Holdings</t>
  </si>
  <si>
    <t>IG</t>
  </si>
  <si>
    <t>Hertshten Group</t>
  </si>
  <si>
    <t>Movement Bank_NY</t>
  </si>
  <si>
    <t>Sales Navigator</t>
  </si>
  <si>
    <t>Q223 Trading Tech Leaders</t>
  </si>
  <si>
    <t>LI Connect Requested</t>
  </si>
  <si>
    <t>JOBTITLE:Head of IT Trading Platform</t>
  </si>
  <si>
    <t>LI Connect Accepted</t>
  </si>
  <si>
    <t>JOBTITLE:Director - Head of Systematic Trading Technology</t>
  </si>
  <si>
    <t>JOBTITLE:Head of Equities Technology Operational Risk and Portfolio Implementation</t>
  </si>
  <si>
    <t>JOBTITLE:Head of Equities and CIO Global Value</t>
  </si>
  <si>
    <t>ALLIANZ_YVENSCHOLZ</t>
  </si>
  <si>
    <t>JOBTITLE:Multi-Asset Derivatives Trader &amp; Head of Trading Technology</t>
  </si>
  <si>
    <t>AMUNDI_FRANCOISMARCHAL</t>
  </si>
  <si>
    <t>JOBTITLE:Head of IT Trading &amp; Trade Services</t>
  </si>
  <si>
    <t>ANNALY_NOOSHINKOMAEE</t>
  </si>
  <si>
    <t>JOBTITLE:Head of Analytics and Trading Technology</t>
  </si>
  <si>
    <t>ARROWGRASS_JULIUSSWEETLAND</t>
  </si>
  <si>
    <t>JOBTITLE:Head of Trading Technology</t>
  </si>
  <si>
    <t>ASX_JIMMYHALSTEAD</t>
  </si>
  <si>
    <t>AXAINVESTMENTMANAGERS_MOHSENBENAMOR</t>
  </si>
  <si>
    <t>JOBTITLE:Head of Technology for Trading &amp; Securities Financing &amp; Framlington Equities</t>
  </si>
  <si>
    <t>BALYASNY_KEVINLIU</t>
  </si>
  <si>
    <t>BANKOFAMERICA_DENNYHONESS</t>
  </si>
  <si>
    <t>JOBTITLE:Head of Asia Electronic Trading Technology</t>
  </si>
  <si>
    <t>BANKOFAMERICA_DHAIRYASHEELDESHMUKH</t>
  </si>
  <si>
    <t>JOBTITLE:Managing Director CTO - Global Head of FICC Macro Trading Technology</t>
  </si>
  <si>
    <t>BANKOFAMERICA_MARKBEANEY</t>
  </si>
  <si>
    <t>JOBTITLE:COO Global Electronic Trading Technology &amp; Head of CEEMEA Technology</t>
  </si>
  <si>
    <t>BANKOFSINGAPORE_GOURAVTAMBI</t>
  </si>
  <si>
    <t>JOBTITLE:Executive Director - Head of Order Management and Trading Technology</t>
  </si>
  <si>
    <t>BARCLAYS_RAVIRAICHURA</t>
  </si>
  <si>
    <t>JOBTITLE:Director Head of FX Electronic Trading Technology</t>
  </si>
  <si>
    <t>BBVA_ANTONIOCRISTBALGONZLEZ</t>
  </si>
  <si>
    <t>JOBTITLE:Global Head of CIB Equities IT</t>
  </si>
  <si>
    <t>BCV_CHRISTOPHSCHENKE</t>
  </si>
  <si>
    <t>JOBTITLE:Head of IT-Trading</t>
  </si>
  <si>
    <t>BIG_SCALE_ANDREAS-PHILIPPKROHN</t>
  </si>
  <si>
    <t>JOBTITLE:Head of Investments &amp; CIO Equities</t>
  </si>
  <si>
    <t>BITMEX_KEVINPORTEOUS</t>
  </si>
  <si>
    <t>JOBTITLE:Head of Electronic Trading Technology</t>
  </si>
  <si>
    <t>BLOOMBERG_GREGBENDER</t>
  </si>
  <si>
    <t>JOBTITLE:Head of Trading Technology Alliances</t>
  </si>
  <si>
    <t>BLOOMBERG_ROMAINCAPELLE</t>
  </si>
  <si>
    <t>JOBTITLE:Head of Electronic Trading Solutions - FICC - France Belux &amp; DACH</t>
  </si>
  <si>
    <t>BNPPARIBAS_MATTHEWSMYTH</t>
  </si>
  <si>
    <t>JOBTITLE:US Head Cash Equities Markets Technology</t>
  </si>
  <si>
    <t>BTIG_MARTINKOSINA</t>
  </si>
  <si>
    <t>JOBTITLE:Managing Director Co-Head Electronic Trading Technology</t>
  </si>
  <si>
    <t>CAPITALGROUP_ALEXSHINDICH</t>
  </si>
  <si>
    <t>JOBTITLE:Head of Equity Front Office Technologies</t>
  </si>
  <si>
    <t>CDRCAPITAL_JAMESHORROCKS</t>
  </si>
  <si>
    <t>JOBTITLE:CTO and Head of Trading</t>
  </si>
  <si>
    <t>CENTIVACAPITAL_YANGHUANG</t>
  </si>
  <si>
    <t>CENTRICATRADING_RAVINDRADHAKA</t>
  </si>
  <si>
    <t>JOBTITLE:Director - Energy Trading Technologies (Global Head of ETRM &amp; FO New Markets/Products)</t>
  </si>
  <si>
    <t>CHICAGOTRADINGCOMPANY_JOSHSCHUBKEGEL</t>
  </si>
  <si>
    <t>CIBC_ERICLAI</t>
  </si>
  <si>
    <t>CITI_RICHARDTHOMPSON</t>
  </si>
  <si>
    <t>JOBTITLE:Head of Equities Cash IT Low Latency Architecture</t>
  </si>
  <si>
    <t>CITI_TRISTANKNIGHT</t>
  </si>
  <si>
    <t>CITI_GAGANKAPOOR</t>
  </si>
  <si>
    <t>JOBTITLE:SVP Head ETF Market Making &amp; Systematic Trading Technology</t>
  </si>
  <si>
    <t>CITI_PETERCROWLEY</t>
  </si>
  <si>
    <t>JOBTITLE:EMEA Head of Electronic Trading Technology</t>
  </si>
  <si>
    <t>CITI_SALEHHUSAIN</t>
  </si>
  <si>
    <t>JOBTITLE:Global Head of Program Trading Technology</t>
  </si>
  <si>
    <t>CITI_SUDEEPKUMAR</t>
  </si>
  <si>
    <t>COREMONT_LEONDEMETRIOU</t>
  </si>
  <si>
    <t>CREDITSUISSE_BASANTAKUMARBARIK</t>
  </si>
  <si>
    <t>JOBTITLE:Director Head of Equities Technology India and Head of Mumbai IT</t>
  </si>
  <si>
    <t>CREDITSUISSE_MARKKINSMORE</t>
  </si>
  <si>
    <t>CREDITSUISSE_NADEEMHASAN</t>
  </si>
  <si>
    <t>JOBTITLE:Global Head High Touch Single Stock/Multi Asset Trading Technology</t>
  </si>
  <si>
    <t>CREDITSUISSE_SUNILCHAVDA</t>
  </si>
  <si>
    <t>JOBTITLE:EMEA Head : High Touch Program Trading and Order Management IT</t>
  </si>
  <si>
    <t>CREDITSUISSE_STEVEPEGG</t>
  </si>
  <si>
    <t>JOBTITLE:Managing Director Head of Global Trading Solutions (Derivatives) and Front Office Risk Technology</t>
  </si>
  <si>
    <t>DANSKEBANK_IANTAYLOR</t>
  </si>
  <si>
    <t>JOBTITLE:Head of Equities Technology</t>
  </si>
  <si>
    <t>DEUTSCHEBANK_DENIS?.</t>
  </si>
  <si>
    <t>JOBTITLE:Global Head @ Listed Derivatives Trading Technology</t>
  </si>
  <si>
    <t>DEUTSCHEBANK_RICHARDLEUNG</t>
  </si>
  <si>
    <t>JOBTITLE:Head of Equities IT</t>
  </si>
  <si>
    <t>ERGOTELESCAPITAL_EUGENEFELDMAN</t>
  </si>
  <si>
    <t>GLENCORE_ZEESHANNICOLASMALIK</t>
  </si>
  <si>
    <t>JOBTITLE:Head of Gas &amp; Power Trading Technology</t>
  </si>
  <si>
    <t>HSBC_DATTAPENDSE</t>
  </si>
  <si>
    <t>JOBTITLE:Head of Cash Equities Technology India</t>
  </si>
  <si>
    <t>HSBC_GRAHAMEROGERS</t>
  </si>
  <si>
    <t>JOBTITLE:Global Head Of Algo Platforms - Equities IT</t>
  </si>
  <si>
    <t>HSBC_GUSTAVOJULIN</t>
  </si>
  <si>
    <t>JOBTITLE:SVP Head of Cash Equities IT</t>
  </si>
  <si>
    <t>HSBC_JACKCHEN</t>
  </si>
  <si>
    <t>JOBTITLE:Head of Markets &amp; Securities Services IT China and Head of Equities &amp; Securities Financing IT</t>
  </si>
  <si>
    <t>HSBC_JAMESLANGLEY</t>
  </si>
  <si>
    <t>HSBC_JONASLEHMANN</t>
  </si>
  <si>
    <t>JOBTITLE:Head of Equities and Securities Financing Technology APAC</t>
  </si>
  <si>
    <t>HSBC_KAVGHAI</t>
  </si>
  <si>
    <t>JOBTITLE:Americas Head of Equities &amp; Securities Financing Technology</t>
  </si>
  <si>
    <t>HSBC_LAYHENGHO</t>
  </si>
  <si>
    <t>JOBTITLE:Head of e-trading IT paris Fixed Income</t>
  </si>
  <si>
    <t>HSBC_LEEFREYBERG</t>
  </si>
  <si>
    <t>JOBTITLE:Global Head of Equities &amp; Securities Financing Tech</t>
  </si>
  <si>
    <t>HSBC_MADSARP</t>
  </si>
  <si>
    <t>JOBTITLE:Global Head of Electronic Trading Technology HSBC Futures &amp; Options</t>
  </si>
  <si>
    <t>ICBC_SIMONCLAPTON</t>
  </si>
  <si>
    <t>ING_GUYUDING</t>
  </si>
  <si>
    <t>JOBTITLE:Head of Technology equities</t>
  </si>
  <si>
    <t>ING_SIMONDENHERTOG</t>
  </si>
  <si>
    <t>JOBTITLE:Head of trading technology &amp; strategy</t>
  </si>
  <si>
    <t>INVESCOLTD._BRIANSMITH</t>
  </si>
  <si>
    <t>JOBTITLE:Head of Global Trading Technology</t>
  </si>
  <si>
    <t>JPMORGAN_ASHWINVENKATRAMAN</t>
  </si>
  <si>
    <t>JPMORGAN_CHANDANKHANNA</t>
  </si>
  <si>
    <t>JOBTITLE:Head Of Australia Equities Technology</t>
  </si>
  <si>
    <t>JPMORGAN_KESHAVHAVNURKAR</t>
  </si>
  <si>
    <t>JOBTITLE:Global Head of Technology (front office trading) for Global Liquidity</t>
  </si>
  <si>
    <t>JPMORGAN_STEVEBROOKS</t>
  </si>
  <si>
    <t>JOBTITLE:Managing Director APAC Head of Equities Technology</t>
  </si>
  <si>
    <t>LARRAINVIAL_ANGELLOCARRASCO</t>
  </si>
  <si>
    <t>JOBTITLE:Head of Electronc Trading Technologies</t>
  </si>
  <si>
    <t>LAZARD_JOHNLABADIA</t>
  </si>
  <si>
    <t>LIQUIDNET_SUJAYTELANG</t>
  </si>
  <si>
    <t>JOBTITLE:CIO (Agency Execution Division) and Global Head - Equities Technology</t>
  </si>
  <si>
    <t>LSEG_AMRESHDESHMUKH</t>
  </si>
  <si>
    <t>JOBTITLE:Head of Trading &amp; Banking Technology</t>
  </si>
  <si>
    <t>LSEG_ANANDVARMA</t>
  </si>
  <si>
    <t>MANAHL_TUSHARAFERNANDO</t>
  </si>
  <si>
    <t>JOBTITLE:Head of Fast Trading Technology</t>
  </si>
  <si>
    <t>MARKETSECURITIESLLP_HACIBMOSBAHI</t>
  </si>
  <si>
    <t>JOBTITLE:Head Of Technology - Electronic Trading</t>
  </si>
  <si>
    <t>MARKETAXESS_CHRISTINENOLAN</t>
  </si>
  <si>
    <t>JOBTITLE:Head of Trading Technologies</t>
  </si>
  <si>
    <t>MAYBANK_MOHAMADSHAHIMANSHAROM</t>
  </si>
  <si>
    <t>JOBTITLE:Head of Equities Technology Services</t>
  </si>
  <si>
    <t>MILLENNIUM_BRETTKOTCH</t>
  </si>
  <si>
    <t>Staged</t>
  </si>
  <si>
    <t>MIZUHOGROUP_NOBUAKITAKAHASHI</t>
  </si>
  <si>
    <t>JOBTITLE:Head of Equity Front Office IT team</t>
  </si>
  <si>
    <t>MUFG_ALPESHLIMBACHIA</t>
  </si>
  <si>
    <t>JOBTITLE:Head of Direct Trading Platforms</t>
  </si>
  <si>
    <t>MUFG_LEECULLEN</t>
  </si>
  <si>
    <t>JOBTITLE:Head of Trading Platforms</t>
  </si>
  <si>
    <t>NAB_ANNAGIBBS</t>
  </si>
  <si>
    <t>JOBTITLE:Head of Trading Technology (Acting)</t>
  </si>
  <si>
    <t>NASDAQOMX_RHODRIPREECE-JONES</t>
  </si>
  <si>
    <t>JOBTITLE:Head of European Trading System Development</t>
  </si>
  <si>
    <t>NATIXIS_MICHAELIRSUTTI</t>
  </si>
  <si>
    <t>JOBTITLE:Head of Front Office IT - Equity Markets</t>
  </si>
  <si>
    <t>NATIXIS_STEPHANESAVARY</t>
  </si>
  <si>
    <t>JOBTITLE:IT Head of Production Equity Markets Front Office</t>
  </si>
  <si>
    <t>NOMURA_MARKKING</t>
  </si>
  <si>
    <t>JOBTITLE:European Head of Equities and Execution Services Technology</t>
  </si>
  <si>
    <t>NORDDEUTSCHELANDESBANK_MARTINEBERS</t>
  </si>
  <si>
    <t>JOBTITLE:Head of Trading-IT</t>
  </si>
  <si>
    <t>NORTHROCK_CLAUDEHUSSENET</t>
  </si>
  <si>
    <t>JOBTITLE:Head Of Trading Technology</t>
  </si>
  <si>
    <t>OKX_BRAVEWEI</t>
  </si>
  <si>
    <t>PICTET_STEPHANMNNER</t>
  </si>
  <si>
    <t>JOBTITLE:Head of Trading Technology - Principal Trading</t>
  </si>
  <si>
    <t>POINT72_PREMKRISHNAMOORTHY</t>
  </si>
  <si>
    <t>JOBTITLE:Global head of Equities technology</t>
  </si>
  <si>
    <t>POINT72_RAJKEDIA</t>
  </si>
  <si>
    <t>JOBTITLE:Head of Systematic Trading Technology</t>
  </si>
  <si>
    <t>PRINCIPAL_GLOBAL_INVESTORS_JOEGUDORF</t>
  </si>
  <si>
    <t>QVRADVISORS_JONATHONFLETCHER</t>
  </si>
  <si>
    <t>RAND_PRATISHRAJCOOMAR</t>
  </si>
  <si>
    <t>RAYMOND_JAMES_DAVIDCASTAGNA</t>
  </si>
  <si>
    <t>JOBTITLE:Vice Chairman Head of Tech Equities</t>
  </si>
  <si>
    <t>SAXO_BANK_RAVIKOCHAR</t>
  </si>
  <si>
    <t>JOBTITLE:Global Head of Trading Platforms Technology</t>
  </si>
  <si>
    <t>SCHRODERS_ALEXTEDDER</t>
  </si>
  <si>
    <t>JOBTITLE:Head/CIO of Global and US Equities</t>
  </si>
  <si>
    <t>SEB_KARLHAGERMAN</t>
  </si>
  <si>
    <t>JOBTITLE:Head of Trading Technology Fixed Income</t>
  </si>
  <si>
    <t>SOCGEN_BERTRANDLOISON</t>
  </si>
  <si>
    <t>JOBTITLE:Head of Front-Office Technology for Fixed Income Rates &amp; Credit Flow Trading Desks Vice-President</t>
  </si>
  <si>
    <t>SOCGEN_KEENPONGSHIU</t>
  </si>
  <si>
    <t>JOBTITLE:Head of Equities and Derivatives Technology &amp; Operations Division</t>
  </si>
  <si>
    <t>SOCGEN_MAELCOUEFFIC</t>
  </si>
  <si>
    <t>JOBTITLE:Managing Director - Head of Equity Technology &amp; Operations for the Americas at SGCIB</t>
  </si>
  <si>
    <t>SOCGEN_TREVORMIDDLETON</t>
  </si>
  <si>
    <t>SUCDENFINANCIAL_KOFILALI</t>
  </si>
  <si>
    <t>T.ROWEPRICE_BLAKEKELLNER</t>
  </si>
  <si>
    <t>JOBTITLE:Global Head of Trading Technology</t>
  </si>
  <si>
    <t>THREADNEEDLEINVESTMENTS_WILLIAMDAVIES</t>
  </si>
  <si>
    <t>JOBTITLE:CIO EMEA Global Head of Equities  Columbia</t>
  </si>
  <si>
    <t>THREEBODYCAPITAL_HARRYSPAIN</t>
  </si>
  <si>
    <t>TPICAP_TOMFLANAGAN</t>
  </si>
  <si>
    <t>JOBTITLE:Head of Platform Trading</t>
  </si>
  <si>
    <t>TRAFIGURA_EDSELKIBOMA</t>
  </si>
  <si>
    <t>JOBTITLE:Head of Trading IT - North America</t>
  </si>
  <si>
    <t>TULLETTPREBON_PHILCURRIE</t>
  </si>
  <si>
    <t>JOBTITLE:Head Of Trading Technology Americas</t>
  </si>
  <si>
    <t>UBS_BENPENG</t>
  </si>
  <si>
    <t>JOBTITLE:Executive Director Global IT Head of Repo Trading</t>
  </si>
  <si>
    <t>UBS_DOUGCAMPBELL</t>
  </si>
  <si>
    <t>UBS_ROLFGANTER</t>
  </si>
  <si>
    <t>JOBTITLE:UBS Global Wealth Management - Head CIO European Equities</t>
  </si>
  <si>
    <t>UBS_CIARAQUINLAN</t>
  </si>
  <si>
    <t>JOBTITLE:Global Head of Principal Electronic Trading FX Rates and Credit - MD</t>
  </si>
  <si>
    <t>UBS_MICHAELJUMA</t>
  </si>
  <si>
    <t>JOBTITLE:Managing Director - Head of Principal Flow Trading Technology</t>
  </si>
  <si>
    <t>UBS_PATRICKANDENMATTEN</t>
  </si>
  <si>
    <t>JOBTITLE:GWM COO Head Trading Platforms</t>
  </si>
  <si>
    <t>UBS_SUDHAKARRAMANATHAN</t>
  </si>
  <si>
    <t>JOBTITLE:Head of Trading - Capital Markets &amp; Public Finance Technology WM Americas</t>
  </si>
  <si>
    <t>UBS_VIRALSHAH</t>
  </si>
  <si>
    <t>JOBTITLE:Executive Director - Global Head of Electronic Trading / Market Access Technology</t>
  </si>
  <si>
    <t>WELLSFARGO_LOVELEENMALHOTRA</t>
  </si>
  <si>
    <t>JOBTITLE:Head of Equities and FCL Technology</t>
  </si>
  <si>
    <t>WELLSFARGOADVISORS_GREGMERZ</t>
  </si>
  <si>
    <t>JOBTITLE:Head of Capital Markets Trading Technologies</t>
  </si>
  <si>
    <t>ZRCHERKANTONALBANK_MIKESCHAUB</t>
  </si>
  <si>
    <t>JOBTITLE:Head of IT Trading</t>
  </si>
  <si>
    <t>CANTORFITZGERALD_STEWARTDOUGLAS</t>
  </si>
  <si>
    <t>JEFFERIES_IANCARTER</t>
  </si>
  <si>
    <t>BALYASNY_MICHAEL_ROMERO</t>
  </si>
  <si>
    <t>STATUS:YES</t>
  </si>
  <si>
    <t>BNP_PARIBAS_MATTHEW_SMYTH</t>
  </si>
  <si>
    <t>BREVAN_HOWARD_FREDERIC_COUPERIER</t>
  </si>
  <si>
    <t>CAPITAL_GROUP_ALEX_SHINDITCH</t>
  </si>
  <si>
    <t>DAVIDSON_KEMPNER_AM_RICHARD_L._AHRENS</t>
  </si>
  <si>
    <t>DEUTSCHE_BANK_AILEEN_ZHENG</t>
  </si>
  <si>
    <t>HSBC_GUSTAVO_JULIAN_PEALEZ_GARCIA</t>
  </si>
  <si>
    <t>INVESTEC_STEVEN_GREENFIELD</t>
  </si>
  <si>
    <t>JP_MORGAN_SHOLA_OLATEJU</t>
  </si>
  <si>
    <t>KEVINDODEN_STEPHEN_BURGHARDT</t>
  </si>
  <si>
    <t>MORGAN_STANLEY_HARRY_HANDLER</t>
  </si>
  <si>
    <t>TD_AMERITRADE_TIM_JAMES</t>
  </si>
  <si>
    <t>BOA_PANKIL_PATEL</t>
  </si>
  <si>
    <t>STATUS:NO</t>
  </si>
  <si>
    <t>BOA_JUAN_GONZALEZ</t>
  </si>
  <si>
    <t>BOA_IZAIAS_ARRUDA</t>
  </si>
  <si>
    <t>BARCLAYS_SUMIT_SINGHAL</t>
  </si>
  <si>
    <t>BBVA_JOSE_ACEBES</t>
  </si>
  <si>
    <t>MIZUHO_GROUP_ADIL_SENHAJI</t>
  </si>
  <si>
    <t>BNY_KRISH_VADALI</t>
  </si>
  <si>
    <t>STATUS:CAUTION</t>
  </si>
  <si>
    <t>CANTOR_CHI-MAN_LAM</t>
  </si>
  <si>
    <t>CANTOR_ALEX_MIRANTE</t>
  </si>
  <si>
    <t>CHICAGOTRADNG_JOSH_SCHUBKEGEL</t>
  </si>
  <si>
    <t>DANSKE_BANK_IAN_TAYLOR</t>
  </si>
  <si>
    <t>DEUTSCHE_BANK_DENIS_ROUX</t>
  </si>
  <si>
    <t>JP_MORGAN_JON_GLENNIE</t>
  </si>
  <si>
    <t>NOMURA_AUBREY_LOMAS</t>
  </si>
  <si>
    <t>SOUTHAFRICA_SAMUELRANTAO</t>
  </si>
  <si>
    <t>MLP_VELOX_TRADING</t>
  </si>
  <si>
    <t>JPMORGAN_BEN_DENGIZ</t>
  </si>
  <si>
    <t>Q223 Cleared Derivs &amp; Crypto</t>
  </si>
  <si>
    <t>JOBTITLE:V.P of Operations</t>
  </si>
  <si>
    <t>CREDIT _TOMASFRIAS</t>
  </si>
  <si>
    <t>JOBTITLE: Global Head of QA for Electronic Trading Technology</t>
  </si>
  <si>
    <t>CITI_NEELAMROCHLANI</t>
  </si>
  <si>
    <t>BANK _JAVEDSALEH</t>
  </si>
  <si>
    <t>BANK _HOWARDSLOAN</t>
  </si>
  <si>
    <t>GOLDMAN _YAIRNAVEH</t>
  </si>
  <si>
    <t>JOBTITLE: Operational Risk Head of Technology and Electronic Trading</t>
  </si>
  <si>
    <t>INVESTEC_JOHNRUDDMORE</t>
  </si>
  <si>
    <t>BANK _GARRETTNENNER</t>
  </si>
  <si>
    <t>CIBC_MARCGUNTER</t>
  </si>
  <si>
    <t>IMPERATIVE _CHRISBLEUEL</t>
  </si>
  <si>
    <t>JOBTITLE: Principal Trading Operations Engineer</t>
  </si>
  <si>
    <t>CITI_LIAMAHERN</t>
  </si>
  <si>
    <t>JOBTITLE: Global Head of Rates eTrading Distribution Technology</t>
  </si>
  <si>
    <t>CLSA_ROSHANKHAN</t>
  </si>
  <si>
    <t>JOBTITLE: Head of U.S. Trading Technology</t>
  </si>
  <si>
    <t>JEFFERIES_ZHUANGZHUANG</t>
  </si>
  <si>
    <t>INTL _ORLANDO_AUGUSTOCARDOSO</t>
  </si>
  <si>
    <t>JOBTITLE: Institucional Sales and Trading at INTL FCStone</t>
  </si>
  <si>
    <t>CITI_IANNG</t>
  </si>
  <si>
    <t>JOBTITLE: Global Head of Rates Electronic Trading Technology | Director</t>
  </si>
  <si>
    <t>BROADRIDGE_HARIDUTHALURU</t>
  </si>
  <si>
    <t>CREDIT _NIKHILSINGHVI</t>
  </si>
  <si>
    <t>JOBTITLE: Managing Director - Core Trading Technology</t>
  </si>
  <si>
    <t>CITI_ASHISHKALEKAR</t>
  </si>
  <si>
    <t>JOBTITLE: Head of Fixed Income Beta Trading Technology and Cross Asset ETF Technology Program</t>
  </si>
  <si>
    <t>EXODUSPOINT _YANNMATHIEU</t>
  </si>
  <si>
    <t>JOBTITLE: Co-head Systematic Trading Development</t>
  </si>
  <si>
    <t>CITI_MANSURRAMZAN</t>
  </si>
  <si>
    <t>JOBTITLE: Head of Electronic Trading Technology</t>
  </si>
  <si>
    <t>KKR _SANJAYKOTHARI</t>
  </si>
  <si>
    <t>JOBTITLE: Co-Head of Trading Technology</t>
  </si>
  <si>
    <t>PARETO _TORGEIRSTEINDE</t>
  </si>
  <si>
    <t>JOBTITLE: Technical Head of Trading Systems</t>
  </si>
  <si>
    <t>MIAX _MATTROTELLA</t>
  </si>
  <si>
    <t>BARCLAYS_GAURAVGANDHI</t>
  </si>
  <si>
    <t>JOBTITLE: Global Head of Flow Derivatives Trading Technologies</t>
  </si>
  <si>
    <t>STATE _JOHNWYSOCKI</t>
  </si>
  <si>
    <t>COMMERZBANK _VARUNRALLY</t>
  </si>
  <si>
    <t>JOBTITLE: Director - Head of Trading Technology Asia</t>
  </si>
  <si>
    <t>POINT72 _TARASKLINCHIK</t>
  </si>
  <si>
    <t>JOBTITLE: Head of Trading Technology Engineering</t>
  </si>
  <si>
    <t>SYNOPTION_NIRMALJITSINGH</t>
  </si>
  <si>
    <t>JOBTITLE: Head of Trading Technology</t>
  </si>
  <si>
    <t>CITI_SCOTBRADY</t>
  </si>
  <si>
    <t>ITA_JOSE_LUIZBAZANELI</t>
  </si>
  <si>
    <t>JOBTITLE: Head of IT Electronic Trading</t>
  </si>
  <si>
    <t>XP _BRUNOMARINI</t>
  </si>
  <si>
    <t>JOBTITLE: Head of Retail Trading Desk &amp; Trading Platform Support</t>
  </si>
  <si>
    <t>FINOS_MADELEINEDASSULE</t>
  </si>
  <si>
    <t>UBS_NEILSINCLAIR</t>
  </si>
  <si>
    <t>JOBTITLE: Head of Electronic Trading Architecture</t>
  </si>
  <si>
    <t>TWO _TODDBUCELLO</t>
  </si>
  <si>
    <t>GOLDMAN _DMITRYRAKHLIN</t>
  </si>
  <si>
    <t>FACTSET_DAVIDLANDISMAN</t>
  </si>
  <si>
    <t>JEFFERIES_MARGARETGROCHALSKA</t>
  </si>
  <si>
    <t>SAXO _DUPE_PATRICEDUPE_HNAULT</t>
  </si>
  <si>
    <t>JOBTITLE: Head of Trading Platforms &amp; Products Experience at Saxo Bank- Senior Director</t>
  </si>
  <si>
    <t>ISAM_MASSOUDMUSSAVIAN</t>
  </si>
  <si>
    <t>JOBTITLE: Co-Head of Systematic Equities</t>
  </si>
  <si>
    <t>CREDIT _NAGARAJUPALIVELA</t>
  </si>
  <si>
    <t>BARCLAYS_ALEXANDERSTROMBERG</t>
  </si>
  <si>
    <t>STANDARD _PAURUSHJILA</t>
  </si>
  <si>
    <t>JOBTITLE: Global Head of Rates &amp; Credit eTrading Development</t>
  </si>
  <si>
    <t>BARCLAYS_JUSTINLADA</t>
  </si>
  <si>
    <t>JOBTITLE: Global Head of Electronic Strategy - Credit Trading &amp; Sales</t>
  </si>
  <si>
    <t>SAXO _HENRIK_DYRHOLMHOLST</t>
  </si>
  <si>
    <t>CREDIT _JEAN_LUCLAMARQUE</t>
  </si>
  <si>
    <t>AMAZON_CARLOS_JOSEFERNANDEZ_MURILLO</t>
  </si>
  <si>
    <t>JOBTITLE: Global Head Collateral Treasury Trading Technology</t>
  </si>
  <si>
    <t>HSBC_RAJRADHAKRISHNAN</t>
  </si>
  <si>
    <t>JOBTITLE: Director - eTrading platform head - Rates and Credit eTrading</t>
  </si>
  <si>
    <t>MORGAN _KEVINFERNANDEZ</t>
  </si>
  <si>
    <t>JOBTITLE: Senior Vice President * Head of Global Business Systems (E-Trading)</t>
  </si>
  <si>
    <t>WELLS _SCOTTBRUNENAVS</t>
  </si>
  <si>
    <t>JOBTITLE: Head of Program Trading and High Touch Cash Equitiies Sales Trading Americas</t>
  </si>
  <si>
    <t>BANCO _JUAN_MANUELLORENCIO</t>
  </si>
  <si>
    <t>JOBTITLE: Head of Latam &amp; US Credit Trading. MD</t>
  </si>
  <si>
    <t>DEUTSCHE _DANIELCROWLEY</t>
  </si>
  <si>
    <t>JOBTITLE: Head of Credit Trading</t>
  </si>
  <si>
    <t>MUFG_STEVENFEINBERG</t>
  </si>
  <si>
    <t>JOBTITLE: Managing Director   Head of Investment Grade Credit Trading</t>
  </si>
  <si>
    <t>CITI_DEREKHAFER</t>
  </si>
  <si>
    <t>JOBTITLE: Head of US Investment Grade Credit Trading</t>
  </si>
  <si>
    <t>CITI_SAMPAGE</t>
  </si>
  <si>
    <t>JOBTITLE: Head of Macro Credit Trading</t>
  </si>
  <si>
    <t>HUTTON _OLLYTHOMPSON</t>
  </si>
  <si>
    <t>JOBTITLE: Vice President - Head of Electronic Trading Technology</t>
  </si>
  <si>
    <t>CANTOR _ANDRIYBUKATAR</t>
  </si>
  <si>
    <t>JOBTITLE: Head of Algorithmic Trading Development - FX</t>
  </si>
  <si>
    <t>BNP _ASHISHJAIN_PHD,_CFA,_CAIA</t>
  </si>
  <si>
    <t>JOBTITLE: Head of Macro Credit &amp; X-Asset Trading Strategy</t>
  </si>
  <si>
    <t>BNP _DYLANBLAIR</t>
  </si>
  <si>
    <t>JOBTITLE: Managing Director - Head of US Investment Grade Credit Trading</t>
  </si>
  <si>
    <t>CHARLES _ELLENYANG</t>
  </si>
  <si>
    <t>JOBTITLE: Head of Trading Engineering</t>
  </si>
  <si>
    <t>BTIG_NIDHIBAGGA</t>
  </si>
  <si>
    <t>JOBTITLE: Managing Director-Technology(Trading Systems)</t>
  </si>
  <si>
    <t>QCP _ASHISHSINGH</t>
  </si>
  <si>
    <t>JOBTITLE: Head Of Trading Technology</t>
  </si>
  <si>
    <t>POINT72 _VAIBHAVBHUVA</t>
  </si>
  <si>
    <t>JOBTITLE: Head of trading and Compliance technology</t>
  </si>
  <si>
    <t>IMPERATIVE _PETERPENA</t>
  </si>
  <si>
    <t>JOBTITLE: Software Engineer and Head of Trading Operations</t>
  </si>
  <si>
    <t>CITIZENS _MIKELACHANCE</t>
  </si>
  <si>
    <t>CHARLES _SENTHILKUMAR</t>
  </si>
  <si>
    <t>CANTOR _DENISIMAEV</t>
  </si>
  <si>
    <t>STEALTH _DAMIENJENNER</t>
  </si>
  <si>
    <t>JOBTITLE: None</t>
  </si>
  <si>
    <t>ABN _ROBERTSWAAK</t>
  </si>
  <si>
    <t>JOBTITLE: CEO</t>
  </si>
  <si>
    <t>LLOYDS _JACINTAMCCARTHY</t>
  </si>
  <si>
    <t>NOMURA_JULIENPEQUEGNOT</t>
  </si>
  <si>
    <t>JOBTITLE: Managing Director</t>
  </si>
  <si>
    <t>GOLDMAN _DAVIDGOLDMAN</t>
  </si>
  <si>
    <t>JOBTITLE: Executive Director - Technology</t>
  </si>
  <si>
    <t>CITI_DINAMASTERPLANO-HARRIS</t>
  </si>
  <si>
    <t>JOBTITLE: Managing Director- Global Head of Markets Operations Client Experience</t>
  </si>
  <si>
    <t>VERITION _RYANROZEWSKI</t>
  </si>
  <si>
    <t>JOBTITLE: Analyst</t>
  </si>
  <si>
    <t>BROADRIDGE_DHARMESHAJMERA</t>
  </si>
  <si>
    <t>JOBTITLE: Senior International Project Manager</t>
  </si>
  <si>
    <t>WINTERFLOOD _RICHARDLOCKETT</t>
  </si>
  <si>
    <t>JOBTITLE: Head of Software Development</t>
  </si>
  <si>
    <t>CHARLES _JONHANSEN</t>
  </si>
  <si>
    <t>BLOOMBERG_JULIOCAMARGO</t>
  </si>
  <si>
    <t>JOBTITLE: Vice President - Securities Engineering - FICC</t>
  </si>
  <si>
    <t>ABEL _BRETTMACLEOD</t>
  </si>
  <si>
    <t>EXODUSPOINT _ANDREWCOTES</t>
  </si>
  <si>
    <t>JOBTITLE: Head of Equity Trading Compliance</t>
  </si>
  <si>
    <t>EXODUSPOINT _ALEXANDERPRIMAK</t>
  </si>
  <si>
    <t>JOBTITLE: Head of Trading UI</t>
  </si>
  <si>
    <t>FIDELITY _KEITHNICHOL</t>
  </si>
  <si>
    <t>JOBTITLE: Senior Solution Architect</t>
  </si>
  <si>
    <t>AXPO _MATEJSTRAKA</t>
  </si>
  <si>
    <t>JOBTITLE: Senior originator eastern Europe</t>
  </si>
  <si>
    <t>UNIPER_TIMPIRNAY</t>
  </si>
  <si>
    <t>JOBTITLE: Head of Market Access and Flow Trading</t>
  </si>
  <si>
    <t>UNIPER_JOHANCEDERHOUT</t>
  </si>
  <si>
    <t>JOBTITLE: Head of Reporting</t>
  </si>
  <si>
    <t>TRADING _GUYSCOTT</t>
  </si>
  <si>
    <t>JOBTITLE: Chief Revenue Officer (CRO)</t>
  </si>
  <si>
    <t>TD _VALERIEJONES</t>
  </si>
  <si>
    <t>JOBTITLE: Financial Assistant</t>
  </si>
  <si>
    <t>RABOBANK_PAULORIBEIRO</t>
  </si>
  <si>
    <t>JOBTITLE: ALM Risk Manager</t>
  </si>
  <si>
    <t>NATIXIS_MARIEKEFRANSSEN</t>
  </si>
  <si>
    <t>NASDAQ_GEORGEGALLOWAY</t>
  </si>
  <si>
    <t>JOBTITLE: Account Manager - Trade Surveillance and Risk</t>
  </si>
  <si>
    <t>MORGAN _SWATIMANKAR</t>
  </si>
  <si>
    <t>JOBTITLE: VP - Dev Lead</t>
  </si>
  <si>
    <t>ABN _PETERVAN_ROOIJEN</t>
  </si>
  <si>
    <t>BBVA_ANTONIOGONZLEZ</t>
  </si>
  <si>
    <t>JOBTITLE: Global Head of CIB Equities IT</t>
  </si>
  <si>
    <t>CANTOR _STEWARTDOUGLAS</t>
  </si>
  <si>
    <t>JOBTITLE: Head of Equities IT</t>
  </si>
  <si>
    <t>BANK _LUKESCHREIBER</t>
  </si>
  <si>
    <t>NASDAQ_KATRINALUKACS</t>
  </si>
  <si>
    <t>JOBTITLE: Head of Market Operations - Options</t>
  </si>
  <si>
    <t>CITI_VINAYAKGHATE</t>
  </si>
  <si>
    <t>RBC _SCOTTHARRISON</t>
  </si>
  <si>
    <t>JOBTITLE: Global Futures &amp; Options Trade Execution</t>
  </si>
  <si>
    <t>CITI_AMISHSHAH</t>
  </si>
  <si>
    <t>JOBTITLE: Global Futures</t>
  </si>
  <si>
    <t>JOBTITLE: Futures Trading</t>
  </si>
  <si>
    <t>CITI_MICHAELDRENNAN</t>
  </si>
  <si>
    <t>CITI_MEGANHAYES</t>
  </si>
  <si>
    <t>JOBTITLE: Electronic Options</t>
  </si>
  <si>
    <t>JOBTITLE: Equity and Options Trading</t>
  </si>
  <si>
    <t>CITI_STEVENBROWN</t>
  </si>
  <si>
    <t>JOBTITLE: Director - Citi Futures and OTC Clearing Global Head</t>
  </si>
  <si>
    <t>NOMURA_PETERARMETTA</t>
  </si>
  <si>
    <t>JOBTITLE: Vice President in Futures Sales</t>
  </si>
  <si>
    <t>JPMORGAN _KENTLUCAS</t>
  </si>
  <si>
    <t>JOBTITLE: Vice President - Futures &amp; OTC Clearing Sales</t>
  </si>
  <si>
    <t>HSBC_WILLIAMBONGIORNI</t>
  </si>
  <si>
    <t>JOBTITLE: Futures Client Services</t>
  </si>
  <si>
    <t>BANK _ELAINECHU</t>
  </si>
  <si>
    <t>JOBTITLE: Director Electronic Trading Product Manager (Futures)elaine.chui@baml.com</t>
  </si>
  <si>
    <t>BANK _DANIELDURKIN</t>
  </si>
  <si>
    <t>JOBTITLE: Director - Futures &amp; Options</t>
  </si>
  <si>
    <t>JOBTITLE: co head FX options</t>
  </si>
  <si>
    <t>BANK _AMYJACKNOW</t>
  </si>
  <si>
    <t>JOBTITLE: VP Futures Operations</t>
  </si>
  <si>
    <t>BANK _MICHELLEPOPOVICH</t>
  </si>
  <si>
    <t>JOBTITLE: VP of Global Futures and Options</t>
  </si>
  <si>
    <t>JOBTITLE: VP Securities/Futures &amp; Options Sales and Marketing</t>
  </si>
  <si>
    <t>JOBTITLE: eq options</t>
  </si>
  <si>
    <t>JOBTITLE: Director - Futures &amp; Options Advisor</t>
  </si>
  <si>
    <t>DEUTSCHE _JEFFREYVARJIAN</t>
  </si>
  <si>
    <t>JOBTITLE: Futures &amp; Options sales and marketing</t>
  </si>
  <si>
    <t>JOBTITLE: Vice President - Futures &amp; Options</t>
  </si>
  <si>
    <t>UBS_MICHAELLOWINGER</t>
  </si>
  <si>
    <t>JOBTITLE: Head Trader - Options</t>
  </si>
  <si>
    <t>MONEYCORP_EUGENEEPSTEIN</t>
  </si>
  <si>
    <t>NYSE_MEAGHANDUGAN</t>
  </si>
  <si>
    <t>JOBTITLE: Futures &amp; Options Product Owner</t>
  </si>
  <si>
    <t>RBC _DENNISSTARK</t>
  </si>
  <si>
    <t>JOBTITLE: Futures and Options Execution</t>
  </si>
  <si>
    <t>COPPER.CO_SABRINAWILSON</t>
  </si>
  <si>
    <t>CANTOR _JAMESWALKER</t>
  </si>
  <si>
    <t>JOBTITLE: CX Futures Exchange</t>
  </si>
  <si>
    <t>NOMURA_UJJWALBAJAJ</t>
  </si>
  <si>
    <t>JOBTITLE: FX Options Trader</t>
  </si>
  <si>
    <t>CITI_LIANGWHATLEY</t>
  </si>
  <si>
    <t>TD _JBMACKENZIE</t>
  </si>
  <si>
    <t>LLOYDS _JASDEEPVIRDEE</t>
  </si>
  <si>
    <t>CITI_ADRIANTAN</t>
  </si>
  <si>
    <t>STANDARD _SAURABHTANDON</t>
  </si>
  <si>
    <t>CITI_ERIC_J.CHEEK</t>
  </si>
  <si>
    <t>CITI_RASHMIPATRA</t>
  </si>
  <si>
    <t>JOBTITLE: Vice President [ Head of  North America futures prod support ]</t>
  </si>
  <si>
    <t>WATCHDOG _MICHAELO'CONNELL</t>
  </si>
  <si>
    <t>JPMORGAN_CHAITHANYABONDADA</t>
  </si>
  <si>
    <t>MIZUHO _RAKESHCHODHARI</t>
  </si>
  <si>
    <t>JOBTITLE: Executive Director - Head of Risk Architecture and Programs</t>
  </si>
  <si>
    <t>AXA _LAURENTCAILLOT</t>
  </si>
  <si>
    <t>INDUSTRIA_DEYANPAROUSHEV</t>
  </si>
  <si>
    <t>JOBTITLE: Business Development Lead</t>
  </si>
  <si>
    <t>BANK _ALEXKRUPITSKY</t>
  </si>
  <si>
    <t>JOBTITLE: Director. Head of algo trading model risk</t>
  </si>
  <si>
    <t>BANK _ADAMCOX</t>
  </si>
  <si>
    <t>JOBTITLE: Risk &amp; Contol Manager</t>
  </si>
  <si>
    <t>BARCLAYS_MATTHEWCOUPE</t>
  </si>
  <si>
    <t>CACEIS_KAMELBOUHEDJAR</t>
  </si>
  <si>
    <t>JOBTITLE: Head of Commodities Desk</t>
  </si>
  <si>
    <t>CITI_CHIARASADA</t>
  </si>
  <si>
    <t>JOBTITLE: Director - Head of EMEA Commodities Market Risk</t>
  </si>
  <si>
    <t>CITI_GEORGEVARAGAS</t>
  </si>
  <si>
    <t>JOBTITLE: Vice President - Head of Equities Transactions Clearing</t>
  </si>
  <si>
    <t>DUBAI _SAVYASACHINAYAK,_FRM</t>
  </si>
  <si>
    <t>JOBTITLE: Liquidity Risk and PRRBB</t>
  </si>
  <si>
    <t>ED&amp;F _MICHAELBATTIN</t>
  </si>
  <si>
    <t>JOBTITLE: Global Head of Trading Infrastructure</t>
  </si>
  <si>
    <t>ENDAVA_WYNNDAVIES</t>
  </si>
  <si>
    <t>VITOL _DEANCRAIG</t>
  </si>
  <si>
    <t>JOBTITLE: NGL Trader</t>
  </si>
  <si>
    <t>UNIPER_VIKRANTPRAKASH</t>
  </si>
  <si>
    <t>JOBTITLE: Business Intelligence Analyst</t>
  </si>
  <si>
    <t>STONEX _OSCARSCHAPS</t>
  </si>
  <si>
    <t>JOBTITLE: FCM Division President Latin America</t>
  </si>
  <si>
    <t>RBC _MICHAELVIRGIL</t>
  </si>
  <si>
    <t>RBC _SVILENPETROV,_MBA,_FRM</t>
  </si>
  <si>
    <t>JOBTITLE: MD - Enterprise Balance Sheet Risk</t>
  </si>
  <si>
    <t>NASDAQ_ROLANDCHAI</t>
  </si>
  <si>
    <t>JOBTITLE: Executive Vice President</t>
  </si>
  <si>
    <t>MACQUARIE _JAMESROWE</t>
  </si>
  <si>
    <t>JOBTITLE: Head of Futures Execution EMEA - Commodities &amp; Global Markets</t>
  </si>
  <si>
    <t>MACQUARIE _MARIE-CHARLOTTEBERTHOD,_CFA</t>
  </si>
  <si>
    <t>JOBTITLE: Manager - Risk Management Group</t>
  </si>
  <si>
    <t>MACQUARIE _CASEYMAGUIRE</t>
  </si>
  <si>
    <t>LCH _DELPHINEFEYRIT</t>
  </si>
  <si>
    <t>INTERCONTINENTAL _RYANSJODIN,_CFA</t>
  </si>
  <si>
    <t>JOBTITLE: Manager - Trading Solutions</t>
  </si>
  <si>
    <t>GOLDMAN _CHRISTOPHERDAUR</t>
  </si>
  <si>
    <t>JOBTITLE: Americas &amp; Asia Head Client Coverage Group</t>
  </si>
  <si>
    <t>HERTSHTEN_VELOX</t>
  </si>
  <si>
    <t>Drexel_Hamilton_Modernize</t>
  </si>
  <si>
    <t>SEB_TRADING_CONSOLIDATION</t>
  </si>
  <si>
    <t>SEBIM_APP_CONSOLIDATION</t>
  </si>
  <si>
    <t>NORDEA_IM_TRADING_CONSOLIDATION</t>
  </si>
  <si>
    <t>Consolidate SimCorp and FlexTrade</t>
  </si>
  <si>
    <t>ADM_SECURITIES_THOMAS_LAHEY</t>
  </si>
  <si>
    <t>JOBTITLE:MD - Global Head of Equity and Derivative Technology</t>
  </si>
  <si>
    <t>ADM_SECURITIES_KEVIN_GROVER</t>
  </si>
  <si>
    <t>JOBTITLE:CIO Scotiabank Global Asset Management</t>
  </si>
  <si>
    <t>ADVANTAGE_FUTURES_TOM_GUINAN</t>
  </si>
  <si>
    <t>JOBTITLE:Head of Technology</t>
  </si>
  <si>
    <t>AMP_GLOBAL_CLEARING_PETER_NEWMAN</t>
  </si>
  <si>
    <t>JOBTITLE:Head of Front Office and Market Data Technology</t>
  </si>
  <si>
    <t>BOA_ROBERT_CINCOTTA</t>
  </si>
  <si>
    <t>BOA_SANJU_VARGHESE</t>
  </si>
  <si>
    <t>BOA_JEFF_ENRIQUEZ</t>
  </si>
  <si>
    <t>JOBTITLE:Chief Technology Officer</t>
  </si>
  <si>
    <t>BARCLAYS_DAVID_ROSU</t>
  </si>
  <si>
    <t>BARCLAYS_JAMES_GOATER</t>
  </si>
  <si>
    <t>BITNOMIAL_MICHAEL_DUNN</t>
  </si>
  <si>
    <t>JOBTITLE:Director</t>
  </si>
  <si>
    <t>BNP_PARIBAS_ANDREW_WILLIS</t>
  </si>
  <si>
    <t>JOBTITLE:Chief Relationship Officer</t>
  </si>
  <si>
    <t>BNP_PARIBAS_CEDRIC_BRIANCON</t>
  </si>
  <si>
    <t>JOBTITLE:Vice President of Systems Development</t>
  </si>
  <si>
    <t>CHS_MARK_RANUM</t>
  </si>
  <si>
    <t>JOBTITLE:Global Director Post Trade Technology</t>
  </si>
  <si>
    <t>CHS_LEVI_PAULSON</t>
  </si>
  <si>
    <t>JOBTITLE:Head of IT Development</t>
  </si>
  <si>
    <t>CITI_FIRAS_ALJALLAD</t>
  </si>
  <si>
    <t>JOBTITLE:CTO</t>
  </si>
  <si>
    <t>CITI_ANTONIO_MIRAS</t>
  </si>
  <si>
    <t>CREDIT_SUISSE_MARK_DOW</t>
  </si>
  <si>
    <t>JOBTITLE:Global Head of Rates Electronic Trading Technology</t>
  </si>
  <si>
    <t>CREDIT_SUISSE_JOE_MARCINKO</t>
  </si>
  <si>
    <t>JOBTITLE:Director at BofA Global Markets Electronic Trading</t>
  </si>
  <si>
    <t>DEUTSCHE_BANK_ANDY_DONNELLY</t>
  </si>
  <si>
    <t>DEUTSCHE_BANK_MARK_SAUNDERS</t>
  </si>
  <si>
    <t>DIRECT_ACCESS_USA_HU_XU</t>
  </si>
  <si>
    <t>DORMAN_TRADING_JIM_TOMETZ</t>
  </si>
  <si>
    <t>JOBTITLE:Chief Product Officer</t>
  </si>
  <si>
    <t>ETRADE_SAMUEL_EARLE</t>
  </si>
  <si>
    <t>JOBTITLE:Global Head: Listed Derivatives Low Touch Execution</t>
  </si>
  <si>
    <t>ETRADE_DANIEL_RYBA</t>
  </si>
  <si>
    <t>JOBTITLE:Director - Head of ETD Clearing IT Team</t>
  </si>
  <si>
    <t>ETRADE_ALEX_MENDOZA</t>
  </si>
  <si>
    <t>JOBTITLE:Director of Information Technology</t>
  </si>
  <si>
    <t>FUTU_HOLDINGS_NICOLETTE_DENNEY</t>
  </si>
  <si>
    <t>JOBTITLE:Director of IT</t>
  </si>
  <si>
    <t>GH_FINANCIALS_TIM_UNGLESS</t>
  </si>
  <si>
    <t>JOBTITLE:Director - Prime Finance &amp; Futures Technology</t>
  </si>
  <si>
    <t>GOLDMAN_SACHS_MARK_LANGHAM</t>
  </si>
  <si>
    <t>GOLDMAN_SACHS_MARKUS_SCHMITZ</t>
  </si>
  <si>
    <t>JOBTITLE:Change Management Manager</t>
  </si>
  <si>
    <t>HSBC_GLOBAL_BANKING_AND_MARKETS_GARY_ELLIOTT</t>
  </si>
  <si>
    <t>JOBTITLE:VP Multi-Asset Product Manager</t>
  </si>
  <si>
    <t>IG_JOHN_MANWARING</t>
  </si>
  <si>
    <t>INTERACTIVE_BROKERS_PIOTR_PRYZMONT</t>
  </si>
  <si>
    <t>JOBTITLE:VP Global Head eCommerce Listed Derivatives (Futures &amp; Options)</t>
  </si>
  <si>
    <t>INTERACTIVE_BROKERS_KENNETH_LAU</t>
  </si>
  <si>
    <t>JOBTITLE:Chief Operating Officer</t>
  </si>
  <si>
    <t>JEFFERIES_BOB_GREGORIO</t>
  </si>
  <si>
    <t>JOBTITLE:Executive Director</t>
  </si>
  <si>
    <t>MACQUARIE_GROUP_DECLAN_MURPHY</t>
  </si>
  <si>
    <t>JOBTITLE:Vice President Of Product Management</t>
  </si>
  <si>
    <t>MACQUARIE_GROUP_RAHUL_DHUMANE</t>
  </si>
  <si>
    <t>MAREX_GLENN_CHANNON</t>
  </si>
  <si>
    <t>JOBTITLE:Head of Server Engineering</t>
  </si>
  <si>
    <t>MIZUHO_AMERICAS_DANIEL_GAVIN</t>
  </si>
  <si>
    <t>MIZUHO_AMERICAS_JOHN_MURPHY</t>
  </si>
  <si>
    <t>MIZUHO_AMERICAS_SID_VYAS</t>
  </si>
  <si>
    <t>MORGAN_STANLEY_OLIVER_FARRANT</t>
  </si>
  <si>
    <t>MORGAN_STANLEY_MIKE_BARCLAY</t>
  </si>
  <si>
    <t>JOBTITLE:Chief Information Officer</t>
  </si>
  <si>
    <t>OANDA_ARKADIUSZ_KANIUK</t>
  </si>
  <si>
    <t>JOBTITLE:Head of Enterprise Solutions</t>
  </si>
  <si>
    <t>OANDA_ELLIOTT_O'BRIEN</t>
  </si>
  <si>
    <t>ROBRIEN_BABAR_RASHID</t>
  </si>
  <si>
    <t>ROBRIEN_MATTHEW_WULK</t>
  </si>
  <si>
    <t>JOBTITLE:</t>
  </si>
  <si>
    <t>SCOTIABANK_GLOBAL_BANKING_AND_MARKETS_SHAILESH_KAKKAR</t>
  </si>
  <si>
    <t>SCOTIABANK_GLOBAL_BANKING_AND_MARKETS_SUSAN_BUCHANAN</t>
  </si>
  <si>
    <t>SOCGEN_LIJO_CHACKO</t>
  </si>
  <si>
    <t>SOCGEN_LIAM_PAGE</t>
  </si>
  <si>
    <t>INTL_FCSTONE_REKHENDER_DHAWAN</t>
  </si>
  <si>
    <t>INTL_FCSTONE_RASMUS_HANSEN</t>
  </si>
  <si>
    <t>INTL_FCSTONE_MUKESH_SRIVASTAVA</t>
  </si>
  <si>
    <t>INTL_FCSTONE_BORIS_LEVINE</t>
  </si>
  <si>
    <t>TRADESTATION_MATTHEW_BROWN</t>
  </si>
  <si>
    <t>Sub Department</t>
  </si>
  <si>
    <t>Job Type</t>
  </si>
  <si>
    <t>LEADERSHIP</t>
  </si>
  <si>
    <t>UNKNOWN_SUBDEPTTYPE</t>
  </si>
  <si>
    <t>BUSINESS</t>
  </si>
  <si>
    <t>TECH</t>
  </si>
  <si>
    <t>FRONT_OFFICE</t>
  </si>
  <si>
    <t>MID_LEVEL</t>
  </si>
  <si>
    <t>UNKNOWN_DEPTTYPE</t>
  </si>
  <si>
    <t>NON_FIN</t>
  </si>
  <si>
    <t>UNKNOWN_JOBTYPE</t>
  </si>
  <si>
    <t>UNKNOWN_SENIORITY</t>
  </si>
  <si>
    <t>OPERATIONS</t>
  </si>
  <si>
    <t>TECH_OTHER</t>
  </si>
  <si>
    <t>GENERAL_DEVELOPMENT</t>
  </si>
  <si>
    <t>ALL</t>
  </si>
  <si>
    <t>TREASURY</t>
  </si>
  <si>
    <t>LOANS</t>
  </si>
  <si>
    <t>CLEARED_DERIVS</t>
  </si>
  <si>
    <t>CORE_INFRA</t>
  </si>
  <si>
    <t>EQUITY_OTHER</t>
  </si>
  <si>
    <t>EQUITY_DERIVS</t>
  </si>
  <si>
    <t>DELTA_ONE</t>
  </si>
  <si>
    <t>BONDS</t>
  </si>
  <si>
    <t>EQUITY_ALGO</t>
  </si>
  <si>
    <t>https://www.linkedin.com/in/adityasadhotra/</t>
  </si>
  <si>
    <t>https://www.linkedin.com/in/andrew-willis-0b708b1a1</t>
  </si>
  <si>
    <t>https://www.linkedin.com/in/antonio-reyes-miras-938a2b6</t>
  </si>
  <si>
    <t>CIO, Director of IT Operations</t>
  </si>
  <si>
    <t>Miras</t>
  </si>
  <si>
    <t>https://www.linkedin.com/in/arkadiuszkaniuk</t>
  </si>
  <si>
    <t>Arkadiusz</t>
  </si>
  <si>
    <t>Kaniuk</t>
  </si>
  <si>
    <t>Alison Hood</t>
  </si>
  <si>
    <t>Antonio Cristobal</t>
  </si>
  <si>
    <t>Head of Algo Execution Services</t>
  </si>
  <si>
    <t>Head of Trading Services Technology</t>
  </si>
  <si>
    <t>Bharat Mittal</t>
  </si>
  <si>
    <t>"LIMITED LIABILITY COMPANY ""RUFIEGANNEFTEGAZ"" "</t>
  </si>
  <si>
    <t>232359894</t>
  </si>
  <si>
    <t>2022-09-17</t>
  </si>
  <si>
    <t>232434613</t>
  </si>
  <si>
    <t>2022-09-20</t>
  </si>
  <si>
    <t>10 X Investments</t>
  </si>
  <si>
    <t>242194642</t>
  </si>
  <si>
    <t>232434614</t>
  </si>
  <si>
    <t>1990 Suwa Seriya</t>
  </si>
  <si>
    <t>242194643</t>
  </si>
  <si>
    <t>1OAK</t>
  </si>
  <si>
    <t>242194644</t>
  </si>
  <si>
    <t>232434615</t>
  </si>
  <si>
    <t>1Token</t>
  </si>
  <si>
    <t>242194645</t>
  </si>
  <si>
    <t>232593381</t>
  </si>
  <si>
    <t>2022-09-26</t>
  </si>
  <si>
    <t>21Shares</t>
  </si>
  <si>
    <t>242194646</t>
  </si>
  <si>
    <t>232434616</t>
  </si>
  <si>
    <t>232434617</t>
  </si>
  <si>
    <t>232593383</t>
  </si>
  <si>
    <t>232593384</t>
  </si>
  <si>
    <t>204771312</t>
  </si>
  <si>
    <t>232593385</t>
  </si>
  <si>
    <t>232359565</t>
  </si>
  <si>
    <t>232560716</t>
  </si>
  <si>
    <t>232359566</t>
  </si>
  <si>
    <t>232625372</t>
  </si>
  <si>
    <t>232625371</t>
  </si>
  <si>
    <t>401GO</t>
  </si>
  <si>
    <t>242194647</t>
  </si>
  <si>
    <t>4CF The Futures Literacy Company</t>
  </si>
  <si>
    <t>242194648</t>
  </si>
  <si>
    <t>232560717</t>
  </si>
  <si>
    <t>232560718</t>
  </si>
  <si>
    <t>232434618</t>
  </si>
  <si>
    <t>232359567</t>
  </si>
  <si>
    <t>232359568</t>
  </si>
  <si>
    <t>55ip</t>
  </si>
  <si>
    <t>242194649</t>
  </si>
  <si>
    <t>232593386</t>
  </si>
  <si>
    <t>232359569</t>
  </si>
  <si>
    <t>232359570</t>
  </si>
  <si>
    <t>204770991</t>
  </si>
  <si>
    <t>232359571</t>
  </si>
  <si>
    <t>232625374</t>
  </si>
  <si>
    <t>232625376</t>
  </si>
  <si>
    <t>8608 Capital</t>
  </si>
  <si>
    <t>2023-06-01</t>
  </si>
  <si>
    <t>242158011</t>
  </si>
  <si>
    <t>232434620</t>
  </si>
  <si>
    <t>232359572</t>
  </si>
  <si>
    <t>232434622</t>
  </si>
  <si>
    <t>232434623</t>
  </si>
  <si>
    <t>232434624</t>
  </si>
  <si>
    <t>232560719</t>
  </si>
  <si>
    <t>232434625</t>
  </si>
  <si>
    <t>232359573</t>
  </si>
  <si>
    <t>232593389</t>
  </si>
  <si>
    <t>232434627</t>
  </si>
  <si>
    <t>232434628</t>
  </si>
  <si>
    <t>232434629</t>
  </si>
  <si>
    <t>224370805</t>
  </si>
  <si>
    <t>204770995</t>
  </si>
  <si>
    <t>241467927</t>
  </si>
  <si>
    <t>232593392</t>
  </si>
  <si>
    <t>232434630</t>
  </si>
  <si>
    <t>232593394</t>
  </si>
  <si>
    <t>204776830</t>
  </si>
  <si>
    <t>232434631</t>
  </si>
  <si>
    <t>232434632</t>
  </si>
  <si>
    <t>232434633</t>
  </si>
  <si>
    <t>241467928</t>
  </si>
  <si>
    <t>241467929</t>
  </si>
  <si>
    <t>Abilad Capital</t>
  </si>
  <si>
    <t>242195429</t>
  </si>
  <si>
    <t>232593401</t>
  </si>
  <si>
    <t>232593402</t>
  </si>
  <si>
    <t>2022-09-12</t>
  </si>
  <si>
    <t>204770997</t>
  </si>
  <si>
    <t>232593405</t>
  </si>
  <si>
    <t>232625382</t>
  </si>
  <si>
    <t>227786975</t>
  </si>
  <si>
    <t>2022-05-18</t>
  </si>
  <si>
    <t>abrdn</t>
  </si>
  <si>
    <t>242194650</t>
  </si>
  <si>
    <t>232434635</t>
  </si>
  <si>
    <t>232625383</t>
  </si>
  <si>
    <t>Abu Dhabi Investment Authority</t>
  </si>
  <si>
    <t>242194651</t>
  </si>
  <si>
    <t>ACA</t>
  </si>
  <si>
    <t>242158012</t>
  </si>
  <si>
    <t>ACA Foreside</t>
  </si>
  <si>
    <t>242158013</t>
  </si>
  <si>
    <t>232434636</t>
  </si>
  <si>
    <t>232625386</t>
  </si>
  <si>
    <t>232434638</t>
  </si>
  <si>
    <t>241467930</t>
  </si>
  <si>
    <t>232625387</t>
  </si>
  <si>
    <t>232560619</t>
  </si>
  <si>
    <t>Accelerate Financial Technologies</t>
  </si>
  <si>
    <t>242158014</t>
  </si>
  <si>
    <t>232593406</t>
  </si>
  <si>
    <t>2023-01-20</t>
  </si>
  <si>
    <t>232434639</t>
  </si>
  <si>
    <t>189123890</t>
  </si>
  <si>
    <t>2019-08-29</t>
  </si>
  <si>
    <t>232593407</t>
  </si>
  <si>
    <t>241467931</t>
  </si>
  <si>
    <t>232359574</t>
  </si>
  <si>
    <t>2023-04-10</t>
  </si>
  <si>
    <t>232434640</t>
  </si>
  <si>
    <t>232434641</t>
  </si>
  <si>
    <t>232434642</t>
  </si>
  <si>
    <t>232434643</t>
  </si>
  <si>
    <t>232434644</t>
  </si>
  <si>
    <t>232434645</t>
  </si>
  <si>
    <t>232560620</t>
  </si>
  <si>
    <t>232593409</t>
  </si>
  <si>
    <t>Accuvest Global Advisors</t>
  </si>
  <si>
    <t>242194652</t>
  </si>
  <si>
    <t>232593410</t>
  </si>
  <si>
    <t>188264290</t>
  </si>
  <si>
    <t>232434646</t>
  </si>
  <si>
    <t>232560593</t>
  </si>
  <si>
    <t>AcquireX Sports</t>
  </si>
  <si>
    <t>242194653</t>
  </si>
  <si>
    <t>232359575</t>
  </si>
  <si>
    <t>232593411</t>
  </si>
  <si>
    <t>232434647</t>
  </si>
  <si>
    <t>241467932</t>
  </si>
  <si>
    <t>232593414</t>
  </si>
  <si>
    <t>232593415</t>
  </si>
  <si>
    <t>232359576</t>
  </si>
  <si>
    <t>232593417</t>
  </si>
  <si>
    <t>241467934</t>
  </si>
  <si>
    <t>204770999</t>
  </si>
  <si>
    <t>232625388</t>
  </si>
  <si>
    <t>232434648</t>
  </si>
  <si>
    <t>232593418</t>
  </si>
  <si>
    <t>204771000</t>
  </si>
  <si>
    <t>232434649</t>
  </si>
  <si>
    <t>Adcom Switzerland</t>
  </si>
  <si>
    <t>242194654</t>
  </si>
  <si>
    <t>2022-12-14</t>
  </si>
  <si>
    <t>232434650</t>
  </si>
  <si>
    <t>225978892</t>
  </si>
  <si>
    <t>2022-03-31</t>
  </si>
  <si>
    <t>232434651</t>
  </si>
  <si>
    <t>204771001</t>
  </si>
  <si>
    <t>241467935</t>
  </si>
  <si>
    <t>232625395</t>
  </si>
  <si>
    <t>232359578</t>
  </si>
  <si>
    <t>232359579</t>
  </si>
  <si>
    <t>241467936</t>
  </si>
  <si>
    <t>232593421</t>
  </si>
  <si>
    <t>232359580</t>
  </si>
  <si>
    <t>Adnoc Group</t>
  </si>
  <si>
    <t>242194656</t>
  </si>
  <si>
    <t>232434652</t>
  </si>
  <si>
    <t>204771003</t>
  </si>
  <si>
    <t>204771004</t>
  </si>
  <si>
    <t>ADSS</t>
  </si>
  <si>
    <t>242194657</t>
  </si>
  <si>
    <t>232359581</t>
  </si>
  <si>
    <t>2023-05-25</t>
  </si>
  <si>
    <t>241794433</t>
  </si>
  <si>
    <t>232434654</t>
  </si>
  <si>
    <t>Advintro</t>
  </si>
  <si>
    <t>242194658</t>
  </si>
  <si>
    <t>Advisor Circle</t>
  </si>
  <si>
    <t>242194659</t>
  </si>
  <si>
    <t>Advisors Asset Management</t>
  </si>
  <si>
    <t>242158016</t>
  </si>
  <si>
    <t>AdvisorShares</t>
  </si>
  <si>
    <t>242158017</t>
  </si>
  <si>
    <t>204771005</t>
  </si>
  <si>
    <t>241467939</t>
  </si>
  <si>
    <t>232593422</t>
  </si>
  <si>
    <t>232560720</t>
  </si>
  <si>
    <t>232593423</t>
  </si>
  <si>
    <t>204771006</t>
  </si>
  <si>
    <t>232593425</t>
  </si>
  <si>
    <t>232593428</t>
  </si>
  <si>
    <t>232625399</t>
  </si>
  <si>
    <t>232593429</t>
  </si>
  <si>
    <t>224370806</t>
  </si>
  <si>
    <t>232593431</t>
  </si>
  <si>
    <t>AFS</t>
  </si>
  <si>
    <t>242194661</t>
  </si>
  <si>
    <t>Afterpay</t>
  </si>
  <si>
    <t>242194662</t>
  </si>
  <si>
    <t>232593433</t>
  </si>
  <si>
    <t>241467940</t>
  </si>
  <si>
    <t>232560622</t>
  </si>
  <si>
    <t>232434656</t>
  </si>
  <si>
    <t>232560623</t>
  </si>
  <si>
    <t>232434657</t>
  </si>
  <si>
    <t>232625400</t>
  </si>
  <si>
    <t>232359582</t>
  </si>
  <si>
    <t>232434658</t>
  </si>
  <si>
    <t>232434659</t>
  </si>
  <si>
    <t>232560621</t>
  </si>
  <si>
    <t>232434660</t>
  </si>
  <si>
    <t>205016586</t>
  </si>
  <si>
    <t>232593437</t>
  </si>
  <si>
    <t>232593438</t>
  </si>
  <si>
    <t>241467941</t>
  </si>
  <si>
    <t>241467942</t>
  </si>
  <si>
    <t>232593440</t>
  </si>
  <si>
    <t>232434661</t>
  </si>
  <si>
    <t>232434662</t>
  </si>
  <si>
    <t>232625401</t>
  </si>
  <si>
    <t>232593441</t>
  </si>
  <si>
    <t>204771009</t>
  </si>
  <si>
    <t>232359583</t>
  </si>
  <si>
    <t>232359584</t>
  </si>
  <si>
    <t>Aimia</t>
  </si>
  <si>
    <t>242158018</t>
  </si>
  <si>
    <t>232359585</t>
  </si>
  <si>
    <t>232625402</t>
  </si>
  <si>
    <t>232434663</t>
  </si>
  <si>
    <t>232625404</t>
  </si>
  <si>
    <t>232593443</t>
  </si>
  <si>
    <t>232434664</t>
  </si>
  <si>
    <t>232434665</t>
  </si>
  <si>
    <t>241113468</t>
  </si>
  <si>
    <t>2023-05-11</t>
  </si>
  <si>
    <t>232359586</t>
  </si>
  <si>
    <t>2023-04-04</t>
  </si>
  <si>
    <t>2023-01-05</t>
  </si>
  <si>
    <t>232560594</t>
  </si>
  <si>
    <t>232434666</t>
  </si>
  <si>
    <t>224370807</t>
  </si>
  <si>
    <t>232434667</t>
  </si>
  <si>
    <t>232359587</t>
  </si>
  <si>
    <t>232625405</t>
  </si>
  <si>
    <t>204771021</t>
  </si>
  <si>
    <t>232359589</t>
  </si>
  <si>
    <t>Albilad Capital</t>
  </si>
  <si>
    <t>242194663</t>
  </si>
  <si>
    <t>Albourne</t>
  </si>
  <si>
    <t>242158019</t>
  </si>
  <si>
    <t>204771011</t>
  </si>
  <si>
    <t>232593446</t>
  </si>
  <si>
    <t>232434669</t>
  </si>
  <si>
    <t>232593447</t>
  </si>
  <si>
    <t>232560624</t>
  </si>
  <si>
    <t>232593449</t>
  </si>
  <si>
    <t>232359590</t>
  </si>
  <si>
    <t>204771012</t>
  </si>
  <si>
    <t>204771013</t>
  </si>
  <si>
    <t>232593451</t>
  </si>
  <si>
    <t>232593452</t>
  </si>
  <si>
    <t>232434670</t>
  </si>
  <si>
    <t>241113440</t>
  </si>
  <si>
    <t>232359591</t>
  </si>
  <si>
    <t>204771008</t>
  </si>
  <si>
    <t>Alistithmar Capital</t>
  </si>
  <si>
    <t>242194664</t>
  </si>
  <si>
    <t>232434671</t>
  </si>
  <si>
    <t>232434672</t>
  </si>
  <si>
    <t>235814450</t>
  </si>
  <si>
    <t>2023-01-02</t>
  </si>
  <si>
    <t>232434673</t>
  </si>
  <si>
    <t>232593456</t>
  </si>
  <si>
    <t>204776766</t>
  </si>
  <si>
    <t>Allfunds</t>
  </si>
  <si>
    <t>242194665</t>
  </si>
  <si>
    <t>232359593</t>
  </si>
  <si>
    <t>204770996</t>
  </si>
  <si>
    <t>204771016</t>
  </si>
  <si>
    <t>232359594</t>
  </si>
  <si>
    <t>232434674</t>
  </si>
  <si>
    <t>232625407</t>
  </si>
  <si>
    <t>232434675</t>
  </si>
  <si>
    <t>Allspring Global Investments</t>
  </si>
  <si>
    <t>242194667</t>
  </si>
  <si>
    <t>204771017</t>
  </si>
  <si>
    <t>232434676</t>
  </si>
  <si>
    <t>232593461</t>
  </si>
  <si>
    <t>232593462</t>
  </si>
  <si>
    <t>Alpha FMC</t>
  </si>
  <si>
    <t>242194669</t>
  </si>
  <si>
    <t>204771019</t>
  </si>
  <si>
    <t>AlphaClone</t>
  </si>
  <si>
    <t>242158020</t>
  </si>
  <si>
    <t>230794401</t>
  </si>
  <si>
    <t>2022-08-04</t>
  </si>
  <si>
    <t>204771018</t>
  </si>
  <si>
    <t>232359595</t>
  </si>
  <si>
    <t>241467943</t>
  </si>
  <si>
    <t>232434677</t>
  </si>
  <si>
    <t>204771020</t>
  </si>
  <si>
    <t>ALPS</t>
  </si>
  <si>
    <t>242158021</t>
  </si>
  <si>
    <t>232593477</t>
  </si>
  <si>
    <t>224370808</t>
  </si>
  <si>
    <t>241467945</t>
  </si>
  <si>
    <t>Alternativ Wealth</t>
  </si>
  <si>
    <t>242194670</t>
  </si>
  <si>
    <t>204771022</t>
  </si>
  <si>
    <t>232625411</t>
  </si>
  <si>
    <t>232593478</t>
  </si>
  <si>
    <t>232625412</t>
  </si>
  <si>
    <t>Altive</t>
  </si>
  <si>
    <t>242194671</t>
  </si>
  <si>
    <t>Altruist</t>
  </si>
  <si>
    <t>242194672</t>
  </si>
  <si>
    <t>Altshuler Shaham</t>
  </si>
  <si>
    <t>242194673</t>
  </si>
  <si>
    <t>232593480</t>
  </si>
  <si>
    <t>232625413</t>
  </si>
  <si>
    <t>232434679</t>
  </si>
  <si>
    <t>227315639</t>
  </si>
  <si>
    <t>2022-05-10</t>
  </si>
  <si>
    <t>205016587</t>
  </si>
  <si>
    <t>241467946</t>
  </si>
  <si>
    <t>204771023</t>
  </si>
  <si>
    <t>Ambassador Wealth Management</t>
  </si>
  <si>
    <t>242158022</t>
  </si>
  <si>
    <t>232593484</t>
  </si>
  <si>
    <t>232593485</t>
  </si>
  <si>
    <t>232359596</t>
  </si>
  <si>
    <t>232434681</t>
  </si>
  <si>
    <t>232593486</t>
  </si>
  <si>
    <t>American Beacon Advisors</t>
  </si>
  <si>
    <t>242158023</t>
  </si>
  <si>
    <t>232434682</t>
  </si>
  <si>
    <t>2023-05-09</t>
  </si>
  <si>
    <t>204771024</t>
  </si>
  <si>
    <t>232434683</t>
  </si>
  <si>
    <t>232434684</t>
  </si>
  <si>
    <t>204771026</t>
  </si>
  <si>
    <t>232434687</t>
  </si>
  <si>
    <t>232359597</t>
  </si>
  <si>
    <t>232434688</t>
  </si>
  <si>
    <t>232359598</t>
  </si>
  <si>
    <t>232560721</t>
  </si>
  <si>
    <t>204776793</t>
  </si>
  <si>
    <t>241467947</t>
  </si>
  <si>
    <t>232593490</t>
  </si>
  <si>
    <t>241467948</t>
  </si>
  <si>
    <t>232434689</t>
  </si>
  <si>
    <t>232625416</t>
  </si>
  <si>
    <t>232625417</t>
  </si>
  <si>
    <t>232359599</t>
  </si>
  <si>
    <t>232434690</t>
  </si>
  <si>
    <t>Amplify ETFs</t>
  </si>
  <si>
    <t>242158024</t>
  </si>
  <si>
    <t>232593493</t>
  </si>
  <si>
    <t>232434691</t>
  </si>
  <si>
    <t>241467949</t>
  </si>
  <si>
    <t>241113469</t>
  </si>
  <si>
    <t>232560625</t>
  </si>
  <si>
    <t>232593498</t>
  </si>
  <si>
    <t>204771027</t>
  </si>
  <si>
    <t>204771028</t>
  </si>
  <si>
    <t>232359600</t>
  </si>
  <si>
    <t>232359601</t>
  </si>
  <si>
    <t>204771029</t>
  </si>
  <si>
    <t>232560722</t>
  </si>
  <si>
    <t>232593500</t>
  </si>
  <si>
    <t>232593501</t>
  </si>
  <si>
    <t>232625422</t>
  </si>
  <si>
    <t>Angel Oak Capital Advisors</t>
  </si>
  <si>
    <t>242194675</t>
  </si>
  <si>
    <t>232593503</t>
  </si>
  <si>
    <t>2023-02-09</t>
  </si>
  <si>
    <t>232434693</t>
  </si>
  <si>
    <t>232625423</t>
  </si>
  <si>
    <t>ANIMA Asset Management</t>
  </si>
  <si>
    <t>242194676</t>
  </si>
  <si>
    <t>232593504</t>
  </si>
  <si>
    <t>Ankora</t>
  </si>
  <si>
    <t>242194677</t>
  </si>
  <si>
    <t>Ankorstore</t>
  </si>
  <si>
    <t>242194678</t>
  </si>
  <si>
    <t>204771010</t>
  </si>
  <si>
    <t>241113441</t>
  </si>
  <si>
    <t>232434694</t>
  </si>
  <si>
    <t>232359602</t>
  </si>
  <si>
    <t>232593506</t>
  </si>
  <si>
    <t>232593507</t>
  </si>
  <si>
    <t>241467950</t>
  </si>
  <si>
    <t>204771030</t>
  </si>
  <si>
    <t>232359603</t>
  </si>
  <si>
    <t>204771031</t>
  </si>
  <si>
    <t>232625425</t>
  </si>
  <si>
    <t>232593508</t>
  </si>
  <si>
    <t>232593509</t>
  </si>
  <si>
    <t>232434695</t>
  </si>
  <si>
    <t>204771032</t>
  </si>
  <si>
    <t>188226947</t>
  </si>
  <si>
    <t>Aoris Investment Management</t>
  </si>
  <si>
    <t>242194681</t>
  </si>
  <si>
    <t>241467952</t>
  </si>
  <si>
    <t>232593510</t>
  </si>
  <si>
    <t>232625427</t>
  </si>
  <si>
    <t>232359604</t>
  </si>
  <si>
    <t>232593511</t>
  </si>
  <si>
    <t>232434696</t>
  </si>
  <si>
    <t>232593512</t>
  </si>
  <si>
    <t>232359605</t>
  </si>
  <si>
    <t>224370809</t>
  </si>
  <si>
    <t>232593515</t>
  </si>
  <si>
    <t>232625428</t>
  </si>
  <si>
    <t>232593516</t>
  </si>
  <si>
    <t>232593517</t>
  </si>
  <si>
    <t>232625433</t>
  </si>
  <si>
    <t>232434698</t>
  </si>
  <si>
    <t>232593518</t>
  </si>
  <si>
    <t>232434699</t>
  </si>
  <si>
    <t>232434700</t>
  </si>
  <si>
    <t>232593520</t>
  </si>
  <si>
    <t>232359606</t>
  </si>
  <si>
    <t>232593521</t>
  </si>
  <si>
    <t>232593524</t>
  </si>
  <si>
    <t>Aprende Institute</t>
  </si>
  <si>
    <t>242194682</t>
  </si>
  <si>
    <t>april</t>
  </si>
  <si>
    <t>242158025</t>
  </si>
  <si>
    <t>232434701</t>
  </si>
  <si>
    <t>Aptus Capital Advisors</t>
  </si>
  <si>
    <t>242194683</t>
  </si>
  <si>
    <t>232593527</t>
  </si>
  <si>
    <t>204771034</t>
  </si>
  <si>
    <t>204771035</t>
  </si>
  <si>
    <t>Aqua Comms</t>
  </si>
  <si>
    <t>242194684</t>
  </si>
  <si>
    <t>232359608</t>
  </si>
  <si>
    <t>232625434</t>
  </si>
  <si>
    <t>2023-03-30</t>
  </si>
  <si>
    <t>226116652</t>
  </si>
  <si>
    <t>2022-04-06</t>
  </si>
  <si>
    <t>Arab International Bank</t>
  </si>
  <si>
    <t>242194685</t>
  </si>
  <si>
    <t>241467955</t>
  </si>
  <si>
    <t>241467957</t>
  </si>
  <si>
    <t>194642729</t>
  </si>
  <si>
    <t>232625435</t>
  </si>
  <si>
    <t>232593529</t>
  </si>
  <si>
    <t>Arca</t>
  </si>
  <si>
    <t>242158026</t>
  </si>
  <si>
    <t>204771036</t>
  </si>
  <si>
    <t>232359609</t>
  </si>
  <si>
    <t>232434702</t>
  </si>
  <si>
    <t>241467958</t>
  </si>
  <si>
    <t>Architas</t>
  </si>
  <si>
    <t>242194686</t>
  </si>
  <si>
    <t>232593531</t>
  </si>
  <si>
    <t>241467959</t>
  </si>
  <si>
    <t>232435745</t>
  </si>
  <si>
    <t>Argent Wealth Management</t>
  </si>
  <si>
    <t>242158027</t>
  </si>
  <si>
    <t>232434704</t>
  </si>
  <si>
    <t>232625437</t>
  </si>
  <si>
    <t>232593532</t>
  </si>
  <si>
    <t>232434705</t>
  </si>
  <si>
    <t>232359610</t>
  </si>
  <si>
    <t>232593534</t>
  </si>
  <si>
    <t>232593535</t>
  </si>
  <si>
    <t>ARK Investment Management</t>
  </si>
  <si>
    <t>242158028</t>
  </si>
  <si>
    <t>Armada ETF Advisors</t>
  </si>
  <si>
    <t>242158029</t>
  </si>
  <si>
    <t>232625439</t>
  </si>
  <si>
    <t>232359611</t>
  </si>
  <si>
    <t>232593536</t>
  </si>
  <si>
    <t>204776832</t>
  </si>
  <si>
    <t>220427947</t>
  </si>
  <si>
    <t>Arrow Capital Management</t>
  </si>
  <si>
    <t>242158031</t>
  </si>
  <si>
    <t>241113460</t>
  </si>
  <si>
    <t>232625446</t>
  </si>
  <si>
    <t>232560626</t>
  </si>
  <si>
    <t>Arthur Cox</t>
  </si>
  <si>
    <t>242194688</t>
  </si>
  <si>
    <t>232593537</t>
  </si>
  <si>
    <t>232593538</t>
  </si>
  <si>
    <t>232359613</t>
  </si>
  <si>
    <t>232359614</t>
  </si>
  <si>
    <t>204771037</t>
  </si>
  <si>
    <t>232560595</t>
  </si>
  <si>
    <t>Asana</t>
  </si>
  <si>
    <t>242194689</t>
  </si>
  <si>
    <t>232625451</t>
  </si>
  <si>
    <t>232593541</t>
  </si>
  <si>
    <t>Ascensus</t>
  </si>
  <si>
    <t>242158032</t>
  </si>
  <si>
    <t>217363389</t>
  </si>
  <si>
    <t>232593542</t>
  </si>
  <si>
    <t>232625452</t>
  </si>
  <si>
    <t>232593544</t>
  </si>
  <si>
    <t>232593545</t>
  </si>
  <si>
    <t>Aspectus</t>
  </si>
  <si>
    <t>242194693</t>
  </si>
  <si>
    <t>Assenagon Asset Management</t>
  </si>
  <si>
    <t>242194694</t>
  </si>
  <si>
    <t>199083179</t>
  </si>
  <si>
    <t>AssetMark</t>
  </si>
  <si>
    <t>242158033</t>
  </si>
  <si>
    <t>AssetMetrix</t>
  </si>
  <si>
    <t>242194695</t>
  </si>
  <si>
    <t>204776794</t>
  </si>
  <si>
    <t>232434707</t>
  </si>
  <si>
    <t>232434708</t>
  </si>
  <si>
    <t>204771007</t>
  </si>
  <si>
    <t>Assured Investment Management</t>
  </si>
  <si>
    <t>242194696</t>
  </si>
  <si>
    <t>232593547</t>
  </si>
  <si>
    <t>Astor Investment Management</t>
  </si>
  <si>
    <t>242158034</t>
  </si>
  <si>
    <t>Astoria Portfolio Advisors</t>
  </si>
  <si>
    <t>242158036</t>
  </si>
  <si>
    <t>232593548</t>
  </si>
  <si>
    <t>232593549</t>
  </si>
  <si>
    <t>232625454</t>
  </si>
  <si>
    <t>232593552</t>
  </si>
  <si>
    <t>232560627</t>
  </si>
  <si>
    <t>232434710</t>
  </si>
  <si>
    <t>232560724</t>
  </si>
  <si>
    <t>232434711</t>
  </si>
  <si>
    <t>232560725</t>
  </si>
  <si>
    <t>Atlantic</t>
  </si>
  <si>
    <t>242194697</t>
  </si>
  <si>
    <t>Atlantic Financial</t>
  </si>
  <si>
    <t>242194698</t>
  </si>
  <si>
    <t>Atlantic Partners Asia</t>
  </si>
  <si>
    <t>242194699</t>
  </si>
  <si>
    <t>232434712</t>
  </si>
  <si>
    <t>232434713</t>
  </si>
  <si>
    <t>232593555</t>
  </si>
  <si>
    <t>ATP</t>
  </si>
  <si>
    <t>242194700</t>
  </si>
  <si>
    <t>232625455</t>
  </si>
  <si>
    <t>232593556</t>
  </si>
  <si>
    <t>232593557</t>
  </si>
  <si>
    <t>241467960</t>
  </si>
  <si>
    <t>Atto Trading</t>
  </si>
  <si>
    <t>242158037</t>
  </si>
  <si>
    <t>232593558</t>
  </si>
  <si>
    <t>232593559</t>
  </si>
  <si>
    <t>241467961</t>
  </si>
  <si>
    <t>241467962</t>
  </si>
  <si>
    <t>232625456</t>
  </si>
  <si>
    <t>232359616</t>
  </si>
  <si>
    <t>232625457</t>
  </si>
  <si>
    <t>232593561</t>
  </si>
  <si>
    <t>Augmont</t>
  </si>
  <si>
    <t>242194701</t>
  </si>
  <si>
    <t>204776795</t>
  </si>
  <si>
    <t>232625458</t>
  </si>
  <si>
    <t>232560628</t>
  </si>
  <si>
    <t>204771038</t>
  </si>
  <si>
    <t>Aurora Energy Research</t>
  </si>
  <si>
    <t>242194704</t>
  </si>
  <si>
    <t>232434714</t>
  </si>
  <si>
    <t>232560629</t>
  </si>
  <si>
    <t>232359617</t>
  </si>
  <si>
    <t>232434715</t>
  </si>
  <si>
    <t>232560630</t>
  </si>
  <si>
    <t>232434717</t>
  </si>
  <si>
    <t>Automattic</t>
  </si>
  <si>
    <t>242194705</t>
  </si>
  <si>
    <t>189011490</t>
  </si>
  <si>
    <t>204771039</t>
  </si>
  <si>
    <t>232434718</t>
  </si>
  <si>
    <t>Autorit des marchs financiers  France</t>
  </si>
  <si>
    <t>242194706</t>
  </si>
  <si>
    <t>204771040</t>
  </si>
  <si>
    <t>232593563</t>
  </si>
  <si>
    <t>232434719</t>
  </si>
  <si>
    <t>Ava Labs</t>
  </si>
  <si>
    <t>242194708</t>
  </si>
  <si>
    <t>Avaloq</t>
  </si>
  <si>
    <t>242194709</t>
  </si>
  <si>
    <t>232359618</t>
  </si>
  <si>
    <t>Avendus</t>
  </si>
  <si>
    <t>242194710</t>
  </si>
  <si>
    <t>232359619</t>
  </si>
  <si>
    <t>232560631</t>
  </si>
  <si>
    <t>232593564</t>
  </si>
  <si>
    <t>241467964</t>
  </si>
  <si>
    <t>232593565</t>
  </si>
  <si>
    <t>Avion Express</t>
  </si>
  <si>
    <t>242194711</t>
  </si>
  <si>
    <t>232593566</t>
  </si>
  <si>
    <t>204771041</t>
  </si>
  <si>
    <t>232434721</t>
  </si>
  <si>
    <t>232625463</t>
  </si>
  <si>
    <t>241467965</t>
  </si>
  <si>
    <t>232593567</t>
  </si>
  <si>
    <t>188264318</t>
  </si>
  <si>
    <t>232625464</t>
  </si>
  <si>
    <t>241113442</t>
  </si>
  <si>
    <t>216926532</t>
  </si>
  <si>
    <t>232593568</t>
  </si>
  <si>
    <t>241467966</t>
  </si>
  <si>
    <t>232434722</t>
  </si>
  <si>
    <t>232434723</t>
  </si>
  <si>
    <t>232560727</t>
  </si>
  <si>
    <t>Axos Bank</t>
  </si>
  <si>
    <t>242158038</t>
  </si>
  <si>
    <t>241467967</t>
  </si>
  <si>
    <t>AXQ Capital</t>
  </si>
  <si>
    <t>242194713</t>
  </si>
  <si>
    <t>232359620</t>
  </si>
  <si>
    <t>232593572</t>
  </si>
  <si>
    <t>Axxcess Wealth Management</t>
  </si>
  <si>
    <t>242158040</t>
  </si>
  <si>
    <t>232560728</t>
  </si>
  <si>
    <t>B Capital</t>
  </si>
  <si>
    <t>242194714</t>
  </si>
  <si>
    <t>B-Stock Solutions</t>
  </si>
  <si>
    <t>242194766</t>
  </si>
  <si>
    <t>232593573</t>
  </si>
  <si>
    <t>B2Bgmp</t>
  </si>
  <si>
    <t>242194716</t>
  </si>
  <si>
    <t>232625467</t>
  </si>
  <si>
    <t>232560729</t>
  </si>
  <si>
    <t>Babson Capital Management</t>
  </si>
  <si>
    <t>242194717</t>
  </si>
  <si>
    <t>232593575</t>
  </si>
  <si>
    <t>232434724</t>
  </si>
  <si>
    <t>232434726</t>
  </si>
  <si>
    <t>232434727</t>
  </si>
  <si>
    <t>241467969</t>
  </si>
  <si>
    <t>241467970</t>
  </si>
  <si>
    <t>204771042</t>
  </si>
  <si>
    <t>232593577</t>
  </si>
  <si>
    <t>Bailard</t>
  </si>
  <si>
    <t>242158041</t>
  </si>
  <si>
    <t>204776745</t>
  </si>
  <si>
    <t>2023-01-17</t>
  </si>
  <si>
    <t>204776784</t>
  </si>
  <si>
    <t>232625468</t>
  </si>
  <si>
    <t>232625470</t>
  </si>
  <si>
    <t>Baker Street Advisors</t>
  </si>
  <si>
    <t>242158042</t>
  </si>
  <si>
    <t>232560730</t>
  </si>
  <si>
    <t>232359621</t>
  </si>
  <si>
    <t>232434728</t>
  </si>
  <si>
    <t>204771043</t>
  </si>
  <si>
    <t>219624796</t>
  </si>
  <si>
    <t>241467971</t>
  </si>
  <si>
    <t>Banca Monte dei Paschi di Siena</t>
  </si>
  <si>
    <t>242194719</t>
  </si>
  <si>
    <t>241467972</t>
  </si>
  <si>
    <t>232560599</t>
  </si>
  <si>
    <t>232560600</t>
  </si>
  <si>
    <t>241467973</t>
  </si>
  <si>
    <t>Banco de Crdito BCP</t>
  </si>
  <si>
    <t>242158043</t>
  </si>
  <si>
    <t>224370810</t>
  </si>
  <si>
    <t>Banco de Portugal</t>
  </si>
  <si>
    <t>242195433</t>
  </si>
  <si>
    <t>232560731</t>
  </si>
  <si>
    <t>232560601</t>
  </si>
  <si>
    <t>241467974</t>
  </si>
  <si>
    <t>232560732</t>
  </si>
  <si>
    <t>232560733</t>
  </si>
  <si>
    <t>232560602</t>
  </si>
  <si>
    <t>232560734</t>
  </si>
  <si>
    <t>241467978</t>
  </si>
  <si>
    <t>232560736</t>
  </si>
  <si>
    <t>204776792</t>
  </si>
  <si>
    <t>224370812</t>
  </si>
  <si>
    <t>241467979</t>
  </si>
  <si>
    <t>232593578</t>
  </si>
  <si>
    <t>232625472</t>
  </si>
  <si>
    <t>241467980</t>
  </si>
  <si>
    <t>232560603</t>
  </si>
  <si>
    <t>241467981</t>
  </si>
  <si>
    <t>Bank Mandiri</t>
  </si>
  <si>
    <t>242194720</t>
  </si>
  <si>
    <t>Bank Muscat</t>
  </si>
  <si>
    <t>242195394</t>
  </si>
  <si>
    <t>204771044</t>
  </si>
  <si>
    <t>204771063</t>
  </si>
  <si>
    <t>232434729</t>
  </si>
  <si>
    <t>241467985</t>
  </si>
  <si>
    <t>224370813</t>
  </si>
  <si>
    <t>241467986</t>
  </si>
  <si>
    <t>241467987</t>
  </si>
  <si>
    <t>241113466</t>
  </si>
  <si>
    <t>224369673</t>
  </si>
  <si>
    <t>241467988</t>
  </si>
  <si>
    <t>2023-02-16</t>
  </si>
  <si>
    <t>215247503</t>
  </si>
  <si>
    <t>2021-06-02</t>
  </si>
  <si>
    <t>232359622</t>
  </si>
  <si>
    <t>241467989</t>
  </si>
  <si>
    <t>Bankhaus DONNER &amp; REUSCHEL</t>
  </si>
  <si>
    <t>242194721</t>
  </si>
  <si>
    <t>232593579</t>
  </si>
  <si>
    <t>241467990</t>
  </si>
  <si>
    <t>BankMed</t>
  </si>
  <si>
    <t>242194723</t>
  </si>
  <si>
    <t>232359623</t>
  </si>
  <si>
    <t>241467991</t>
  </si>
  <si>
    <t>241467992</t>
  </si>
  <si>
    <t>241467993</t>
  </si>
  <si>
    <t>241467994</t>
  </si>
  <si>
    <t>Banron Capital Management</t>
  </si>
  <si>
    <t>242158044</t>
  </si>
  <si>
    <t>232593581</t>
  </si>
  <si>
    <t>224370814</t>
  </si>
  <si>
    <t>232434730</t>
  </si>
  <si>
    <t>241467995</t>
  </si>
  <si>
    <t>188494514</t>
  </si>
  <si>
    <t>232359624</t>
  </si>
  <si>
    <t>232625477</t>
  </si>
  <si>
    <t>204771046</t>
  </si>
  <si>
    <t>Basingstoke College of Technology</t>
  </si>
  <si>
    <t>242194726</t>
  </si>
  <si>
    <t>232560632</t>
  </si>
  <si>
    <t>232593582</t>
  </si>
  <si>
    <t>232593603</t>
  </si>
  <si>
    <t>232434739</t>
  </si>
  <si>
    <t>204771047</t>
  </si>
  <si>
    <t>232434740</t>
  </si>
  <si>
    <t>232593604</t>
  </si>
  <si>
    <t>Bay Crest Partners</t>
  </si>
  <si>
    <t>242194727</t>
  </si>
  <si>
    <t>232434741</t>
  </si>
  <si>
    <t>204776791</t>
  </si>
  <si>
    <t>232560738</t>
  </si>
  <si>
    <t>204771050</t>
  </si>
  <si>
    <t>204771051</t>
  </si>
  <si>
    <t>232359625</t>
  </si>
  <si>
    <t>232593606</t>
  </si>
  <si>
    <t>232593607</t>
  </si>
  <si>
    <t>232625481</t>
  </si>
  <si>
    <t>232560633</t>
  </si>
  <si>
    <t>232359626</t>
  </si>
  <si>
    <t>241113471</t>
  </si>
  <si>
    <t>232434742</t>
  </si>
  <si>
    <t>232593611</t>
  </si>
  <si>
    <t>232593613</t>
  </si>
  <si>
    <t>BDO Private Bank</t>
  </si>
  <si>
    <t>242194728</t>
  </si>
  <si>
    <t>be.comply</t>
  </si>
  <si>
    <t>242194729</t>
  </si>
  <si>
    <t>241467999</t>
  </si>
  <si>
    <t>232359627</t>
  </si>
  <si>
    <t>228260198</t>
  </si>
  <si>
    <t>2022-06-02</t>
  </si>
  <si>
    <t>232560634</t>
  </si>
  <si>
    <t>232593616</t>
  </si>
  <si>
    <t>204776833</t>
  </si>
  <si>
    <t>232434743</t>
  </si>
  <si>
    <t>232434744</t>
  </si>
  <si>
    <t>Beep Sade</t>
  </si>
  <si>
    <t>242194731</t>
  </si>
  <si>
    <t>232359628</t>
  </si>
  <si>
    <t>232359629</t>
  </si>
  <si>
    <t>Bell Direct</t>
  </si>
  <si>
    <t>242194732</t>
  </si>
  <si>
    <t>232625483</t>
  </si>
  <si>
    <t>232593617</t>
  </si>
  <si>
    <t>Ben-Gurion University of the Negev</t>
  </si>
  <si>
    <t>242194734</t>
  </si>
  <si>
    <t>241468002</t>
  </si>
  <si>
    <t>BenefitFlow</t>
  </si>
  <si>
    <t>242194733</t>
  </si>
  <si>
    <t>232593618</t>
  </si>
  <si>
    <t>232359630</t>
  </si>
  <si>
    <t>204771055</t>
  </si>
  <si>
    <t>232359631</t>
  </si>
  <si>
    <t>232593619</t>
  </si>
  <si>
    <t>Berenberg</t>
  </si>
  <si>
    <t>242194735</t>
  </si>
  <si>
    <t>204776797</t>
  </si>
  <si>
    <t>232434745</t>
  </si>
  <si>
    <t>232593622</t>
  </si>
  <si>
    <t>232593623</t>
  </si>
  <si>
    <t>232593624</t>
  </si>
  <si>
    <t>189123933</t>
  </si>
  <si>
    <t>232593627</t>
  </si>
  <si>
    <t>232359632</t>
  </si>
  <si>
    <t>Betashares</t>
  </si>
  <si>
    <t>242194736</t>
  </si>
  <si>
    <t>232434747</t>
  </si>
  <si>
    <t>232434748</t>
  </si>
  <si>
    <t>232593629</t>
  </si>
  <si>
    <t>232359633</t>
  </si>
  <si>
    <t>232434749</t>
  </si>
  <si>
    <t>232593630</t>
  </si>
  <si>
    <t>232593631</t>
  </si>
  <si>
    <t>BFREE</t>
  </si>
  <si>
    <t>242194737</t>
  </si>
  <si>
    <t>232593633</t>
  </si>
  <si>
    <t>232434750</t>
  </si>
  <si>
    <t>232593638</t>
  </si>
  <si>
    <t>232560635</t>
  </si>
  <si>
    <t>232560604</t>
  </si>
  <si>
    <t>232593634</t>
  </si>
  <si>
    <t>232593635</t>
  </si>
  <si>
    <t>241113443</t>
  </si>
  <si>
    <t>201937130</t>
  </si>
  <si>
    <t>2020-07-01</t>
  </si>
  <si>
    <t>232359634</t>
  </si>
  <si>
    <t>232359635</t>
  </si>
  <si>
    <t>232593637</t>
  </si>
  <si>
    <t>232359636</t>
  </si>
  <si>
    <t>232434752</t>
  </si>
  <si>
    <t>BioTechUSA</t>
  </si>
  <si>
    <t>242194738</t>
  </si>
  <si>
    <t>232434753</t>
  </si>
  <si>
    <t>232593639</t>
  </si>
  <si>
    <t>232593640</t>
  </si>
  <si>
    <t>Bitcoin Suisse</t>
  </si>
  <si>
    <t>242194739</t>
  </si>
  <si>
    <t>232625488</t>
  </si>
  <si>
    <t>232434754</t>
  </si>
  <si>
    <t>241113454</t>
  </si>
  <si>
    <t>241794435</t>
  </si>
  <si>
    <t>Bitpanda</t>
  </si>
  <si>
    <t>242194740</t>
  </si>
  <si>
    <t>Bitso</t>
  </si>
  <si>
    <t>242194744</t>
  </si>
  <si>
    <t>241468003</t>
  </si>
  <si>
    <t>232625489</t>
  </si>
  <si>
    <t>241468004</t>
  </si>
  <si>
    <t>232560739</t>
  </si>
  <si>
    <t>204771057</t>
  </si>
  <si>
    <t>Black Tiger</t>
  </si>
  <si>
    <t>242194745</t>
  </si>
  <si>
    <t>232593642</t>
  </si>
  <si>
    <t>241468005</t>
  </si>
  <si>
    <t>232434755</t>
  </si>
  <si>
    <t>BlackMoss Partners</t>
  </si>
  <si>
    <t>242158045</t>
  </si>
  <si>
    <t>2023-06-16</t>
  </si>
  <si>
    <t>203971865</t>
  </si>
  <si>
    <t>231327029</t>
  </si>
  <si>
    <t>2022-08-24</t>
  </si>
  <si>
    <t>232593646</t>
  </si>
  <si>
    <t>232434756</t>
  </si>
  <si>
    <t>241468006</t>
  </si>
  <si>
    <t>BLING</t>
  </si>
  <si>
    <t>242194748</t>
  </si>
  <si>
    <t>232434757</t>
  </si>
  <si>
    <t>232593647</t>
  </si>
  <si>
    <t>232593648</t>
  </si>
  <si>
    <t>232593650</t>
  </si>
  <si>
    <t>232593652</t>
  </si>
  <si>
    <t>232593653</t>
  </si>
  <si>
    <t>223956727</t>
  </si>
  <si>
    <t>2022-02-01</t>
  </si>
  <si>
    <t>224064674</t>
  </si>
  <si>
    <t>2022-02-03</t>
  </si>
  <si>
    <t>241468007</t>
  </si>
  <si>
    <t>224370815</t>
  </si>
  <si>
    <t>232434759</t>
  </si>
  <si>
    <t>232359638</t>
  </si>
  <si>
    <t>Blue Edge Capital</t>
  </si>
  <si>
    <t>242158046</t>
  </si>
  <si>
    <t>Blue Engineering</t>
  </si>
  <si>
    <t>242194749</t>
  </si>
  <si>
    <t>204771059</t>
  </si>
  <si>
    <t>232434760</t>
  </si>
  <si>
    <t>232593655</t>
  </si>
  <si>
    <t>232593657</t>
  </si>
  <si>
    <t>232434761</t>
  </si>
  <si>
    <t>BlueBox Asset Management</t>
  </si>
  <si>
    <t>242194750</t>
  </si>
  <si>
    <t>204771058</t>
  </si>
  <si>
    <t>232593659</t>
  </si>
  <si>
    <t>232359639</t>
  </si>
  <si>
    <t>232434762</t>
  </si>
  <si>
    <t>232593661</t>
  </si>
  <si>
    <t>232434763</t>
  </si>
  <si>
    <t>232434764</t>
  </si>
  <si>
    <t>232435746</t>
  </si>
  <si>
    <t>232625493</t>
  </si>
  <si>
    <t>217679526</t>
  </si>
  <si>
    <t>204771060</t>
  </si>
  <si>
    <t>218324107</t>
  </si>
  <si>
    <t>204771061</t>
  </si>
  <si>
    <t>241468011</t>
  </si>
  <si>
    <t>232359640</t>
  </si>
  <si>
    <t>188497207</t>
  </si>
  <si>
    <t>2023-06-14</t>
  </si>
  <si>
    <t>204771062</t>
  </si>
  <si>
    <t>232560638</t>
  </si>
  <si>
    <t>232593664</t>
  </si>
  <si>
    <t>242194752</t>
  </si>
  <si>
    <t>241468013</t>
  </si>
  <si>
    <t>232593665</t>
  </si>
  <si>
    <t>Bogart Wealth</t>
  </si>
  <si>
    <t>242158047</t>
  </si>
  <si>
    <t>232593666</t>
  </si>
  <si>
    <t>232593667</t>
  </si>
  <si>
    <t>Bolt Markets</t>
  </si>
  <si>
    <t>242194754</t>
  </si>
  <si>
    <t>232593668</t>
  </si>
  <si>
    <t>232625494</t>
  </si>
  <si>
    <t>BondCliQ</t>
  </si>
  <si>
    <t>242194755</t>
  </si>
  <si>
    <t>190692690</t>
  </si>
  <si>
    <t>2019-10-04</t>
  </si>
  <si>
    <t>232434765</t>
  </si>
  <si>
    <t>BondWave</t>
  </si>
  <si>
    <t>242194756</t>
  </si>
  <si>
    <t>232593669</t>
  </si>
  <si>
    <t>232593670</t>
  </si>
  <si>
    <t>232593671</t>
  </si>
  <si>
    <t>232625495</t>
  </si>
  <si>
    <t>232434766</t>
  </si>
  <si>
    <t>2023-06-07</t>
  </si>
  <si>
    <t>223649392</t>
  </si>
  <si>
    <t>241468014</t>
  </si>
  <si>
    <t>242194757</t>
  </si>
  <si>
    <t>232593672</t>
  </si>
  <si>
    <t>223972110</t>
  </si>
  <si>
    <t>204771052</t>
  </si>
  <si>
    <t>241468015</t>
  </si>
  <si>
    <t>232434767</t>
  </si>
  <si>
    <t>232359641</t>
  </si>
  <si>
    <t>Bottles &amp; Bottles</t>
  </si>
  <si>
    <t>242194759</t>
  </si>
  <si>
    <t>232593674</t>
  </si>
  <si>
    <t>Bourbon Financial Management</t>
  </si>
  <si>
    <t>242158048</t>
  </si>
  <si>
    <t>232625496</t>
  </si>
  <si>
    <t>241468016</t>
  </si>
  <si>
    <t>232625497</t>
  </si>
  <si>
    <t>BOWLING PORTFOLIO MANAGEMENT</t>
  </si>
  <si>
    <t>242194760</t>
  </si>
  <si>
    <t>232625498</t>
  </si>
  <si>
    <t>241468017</t>
  </si>
  <si>
    <t>241468018</t>
  </si>
  <si>
    <t>241468019</t>
  </si>
  <si>
    <t>205016588</t>
  </si>
  <si>
    <t>2021-11-14</t>
  </si>
  <si>
    <t>232434768</t>
  </si>
  <si>
    <t>232434769</t>
  </si>
  <si>
    <t>232560606</t>
  </si>
  <si>
    <t>215247432</t>
  </si>
  <si>
    <t>232593675</t>
  </si>
  <si>
    <t>232359644</t>
  </si>
  <si>
    <t>232625501</t>
  </si>
  <si>
    <t>Brand New Day</t>
  </si>
  <si>
    <t>242194762</t>
  </si>
  <si>
    <t>190959181</t>
  </si>
  <si>
    <t>232359645</t>
  </si>
  <si>
    <t>232593676</t>
  </si>
  <si>
    <t>232593678</t>
  </si>
  <si>
    <t>204771065</t>
  </si>
  <si>
    <t>232593679</t>
  </si>
  <si>
    <t>232359646</t>
  </si>
  <si>
    <t>232625503</t>
  </si>
  <si>
    <t>232625504</t>
  </si>
  <si>
    <t>232359647</t>
  </si>
  <si>
    <t>232593680</t>
  </si>
  <si>
    <t>204771066</t>
  </si>
  <si>
    <t>232434770</t>
  </si>
  <si>
    <t>Brighter Super</t>
  </si>
  <si>
    <t>242194763</t>
  </si>
  <si>
    <t>232593682</t>
  </si>
  <si>
    <t>232593683</t>
  </si>
  <si>
    <t>232593685</t>
  </si>
  <si>
    <t>232625507</t>
  </si>
  <si>
    <t>232434771</t>
  </si>
  <si>
    <t>232434772</t>
  </si>
  <si>
    <t>Britannia Financial</t>
  </si>
  <si>
    <t>242194764</t>
  </si>
  <si>
    <t>232593686</t>
  </si>
  <si>
    <t>232359648</t>
  </si>
  <si>
    <t>232593687</t>
  </si>
  <si>
    <t>232593688</t>
  </si>
  <si>
    <t>232593690</t>
  </si>
  <si>
    <t>232560639</t>
  </si>
  <si>
    <t>204771067</t>
  </si>
  <si>
    <t>232593692</t>
  </si>
  <si>
    <t>241468020</t>
  </si>
  <si>
    <t>2023-03-23</t>
  </si>
  <si>
    <t>188153157</t>
  </si>
  <si>
    <t>BroadRiver Asset Management</t>
  </si>
  <si>
    <t>242158049</t>
  </si>
  <si>
    <t>204771068</t>
  </si>
  <si>
    <t>Brockenhurst College</t>
  </si>
  <si>
    <t>242194765</t>
  </si>
  <si>
    <t>232434773</t>
  </si>
  <si>
    <t>232625509</t>
  </si>
  <si>
    <t>224370816</t>
  </si>
  <si>
    <t>2023-06-02</t>
  </si>
  <si>
    <t>206167001</t>
  </si>
  <si>
    <t>232625520</t>
  </si>
  <si>
    <t>2023-01-09</t>
  </si>
  <si>
    <t>232435747</t>
  </si>
  <si>
    <t>232560640</t>
  </si>
  <si>
    <t>232593694</t>
  </si>
  <si>
    <t>232593695</t>
  </si>
  <si>
    <t>224369675</t>
  </si>
  <si>
    <t>188917069</t>
  </si>
  <si>
    <t>2019-08-28</t>
  </si>
  <si>
    <t>BTS Asset Management</t>
  </si>
  <si>
    <t>242194767</t>
  </si>
  <si>
    <t>232359650</t>
  </si>
  <si>
    <t>232359651</t>
  </si>
  <si>
    <t>232434774</t>
  </si>
  <si>
    <t>232560641</t>
  </si>
  <si>
    <t>Builder.ai</t>
  </si>
  <si>
    <t>242194768</t>
  </si>
  <si>
    <t>232359652</t>
  </si>
  <si>
    <t>232625522</t>
  </si>
  <si>
    <t>232434775</t>
  </si>
  <si>
    <t>232593698</t>
  </si>
  <si>
    <t>Bundesverband Alternative Investments e.V.</t>
  </si>
  <si>
    <t>242194769</t>
  </si>
  <si>
    <t>241468021</t>
  </si>
  <si>
    <t>Burgan Bank</t>
  </si>
  <si>
    <t>242194770</t>
  </si>
  <si>
    <t>232434779</t>
  </si>
  <si>
    <t>232434780</t>
  </si>
  <si>
    <t>232359653</t>
  </si>
  <si>
    <t>2022-10-27</t>
  </si>
  <si>
    <t>232434781</t>
  </si>
  <si>
    <t>232434782</t>
  </si>
  <si>
    <t>232434783</t>
  </si>
  <si>
    <t>232359654</t>
  </si>
  <si>
    <t>232434784</t>
  </si>
  <si>
    <t>232434785</t>
  </si>
  <si>
    <t>232625526</t>
  </si>
  <si>
    <t>232359655</t>
  </si>
  <si>
    <t>232359656</t>
  </si>
  <si>
    <t>232560642</t>
  </si>
  <si>
    <t>232359710</t>
  </si>
  <si>
    <t>232593700</t>
  </si>
  <si>
    <t>232434786</t>
  </si>
  <si>
    <t>232560645</t>
  </si>
  <si>
    <t>232560607</t>
  </si>
  <si>
    <t>C8 Technologies</t>
  </si>
  <si>
    <t>242194771</t>
  </si>
  <si>
    <t>232434787</t>
  </si>
  <si>
    <t>232593701</t>
  </si>
  <si>
    <t>232593702</t>
  </si>
  <si>
    <t>232560646</t>
  </si>
  <si>
    <t>217600336</t>
  </si>
  <si>
    <t>232434788</t>
  </si>
  <si>
    <t>204776798</t>
  </si>
  <si>
    <t>232434789</t>
  </si>
  <si>
    <t>232359657</t>
  </si>
  <si>
    <t>232434790</t>
  </si>
  <si>
    <t>221628770</t>
  </si>
  <si>
    <t>232434791</t>
  </si>
  <si>
    <t>CAIS</t>
  </si>
  <si>
    <t>242194772</t>
  </si>
  <si>
    <t>Caja de Pensiones Militar Policial</t>
  </si>
  <si>
    <t>242194773</t>
  </si>
  <si>
    <t>Cake Mortgage</t>
  </si>
  <si>
    <t>242194774</t>
  </si>
  <si>
    <t>241468022</t>
  </si>
  <si>
    <t>Calastone</t>
  </si>
  <si>
    <t>242194775</t>
  </si>
  <si>
    <t>225461957</t>
  </si>
  <si>
    <t>232625528</t>
  </si>
  <si>
    <t>232434792</t>
  </si>
  <si>
    <t>232593703</t>
  </si>
  <si>
    <t>224369676</t>
  </si>
  <si>
    <t>232434793</t>
  </si>
  <si>
    <t>204776836</t>
  </si>
  <si>
    <t>232359658</t>
  </si>
  <si>
    <t>CAN Wealth Management</t>
  </si>
  <si>
    <t>242158051</t>
  </si>
  <si>
    <t>Canada Life</t>
  </si>
  <si>
    <t>242158053</t>
  </si>
  <si>
    <t>241468023</t>
  </si>
  <si>
    <t>232434794</t>
  </si>
  <si>
    <t>232593708</t>
  </si>
  <si>
    <t>Candriam</t>
  </si>
  <si>
    <t>242194776</t>
  </si>
  <si>
    <t>232625533</t>
  </si>
  <si>
    <t>232625534</t>
  </si>
  <si>
    <t>232434795</t>
  </si>
  <si>
    <t>204771069</t>
  </si>
  <si>
    <t>200002429</t>
  </si>
  <si>
    <t>2020-05-12</t>
  </si>
  <si>
    <t>232359659</t>
  </si>
  <si>
    <t>232593710</t>
  </si>
  <si>
    <t>232434796</t>
  </si>
  <si>
    <t>204771070</t>
  </si>
  <si>
    <t>232593711</t>
  </si>
  <si>
    <t>Capital</t>
  </si>
  <si>
    <t>242158054</t>
  </si>
  <si>
    <t>232434797</t>
  </si>
  <si>
    <t>232359660</t>
  </si>
  <si>
    <t>204771071</t>
  </si>
  <si>
    <t>241468025</t>
  </si>
  <si>
    <t>241468026</t>
  </si>
  <si>
    <t>2022-09-30</t>
  </si>
  <si>
    <t>204771072</t>
  </si>
  <si>
    <t>Capital Partners</t>
  </si>
  <si>
    <t>242158055</t>
  </si>
  <si>
    <t>241468027</t>
  </si>
  <si>
    <t>Capital Wealth Planning</t>
  </si>
  <si>
    <t>242194777</t>
  </si>
  <si>
    <t>241468028</t>
  </si>
  <si>
    <t>223649178</t>
  </si>
  <si>
    <t>216914647</t>
  </si>
  <si>
    <t>232625536</t>
  </si>
  <si>
    <t>215247614</t>
  </si>
  <si>
    <t>232593712</t>
  </si>
  <si>
    <t>232593713</t>
  </si>
  <si>
    <t>232434798</t>
  </si>
  <si>
    <t>232359661</t>
  </si>
  <si>
    <t>232593714</t>
  </si>
  <si>
    <t>232593715</t>
  </si>
  <si>
    <t>232434799</t>
  </si>
  <si>
    <t>Caravel Concepts</t>
  </si>
  <si>
    <t>242158057</t>
  </si>
  <si>
    <t>232359662</t>
  </si>
  <si>
    <t>232434800</t>
  </si>
  <si>
    <t>232625538</t>
  </si>
  <si>
    <t>232593717</t>
  </si>
  <si>
    <t>Carne</t>
  </si>
  <si>
    <t>242194778</t>
  </si>
  <si>
    <t>2022-02-07</t>
  </si>
  <si>
    <t>232593721</t>
  </si>
  <si>
    <t>232593723</t>
  </si>
  <si>
    <t>232593725</t>
  </si>
  <si>
    <t>232593726</t>
  </si>
  <si>
    <t>232359663</t>
  </si>
  <si>
    <t>232593727</t>
  </si>
  <si>
    <t>Castle Funds</t>
  </si>
  <si>
    <t>242158059</t>
  </si>
  <si>
    <t>241468032</t>
  </si>
  <si>
    <t>188264294</t>
  </si>
  <si>
    <t>232625539</t>
  </si>
  <si>
    <t>Cazenove Capital</t>
  </si>
  <si>
    <t>242194780</t>
  </si>
  <si>
    <t>232359664</t>
  </si>
  <si>
    <t>CBH Compagnie Bancaire Helvtique</t>
  </si>
  <si>
    <t>242194781</t>
  </si>
  <si>
    <t>232560647</t>
  </si>
  <si>
    <t>226945628</t>
  </si>
  <si>
    <t>204771074</t>
  </si>
  <si>
    <t>CBRE</t>
  </si>
  <si>
    <t>242194782</t>
  </si>
  <si>
    <t>232359665</t>
  </si>
  <si>
    <t>232434802</t>
  </si>
  <si>
    <t>204771075</t>
  </si>
  <si>
    <t>241468033</t>
  </si>
  <si>
    <t>241468035</t>
  </si>
  <si>
    <t>CCC</t>
  </si>
  <si>
    <t>242194783</t>
  </si>
  <si>
    <t>232359666</t>
  </si>
  <si>
    <t>232593730</t>
  </si>
  <si>
    <t>241468039</t>
  </si>
  <si>
    <t>241113455</t>
  </si>
  <si>
    <t>232359667</t>
  </si>
  <si>
    <t>204771076</t>
  </si>
  <si>
    <t>Cedar Capital Advisors</t>
  </si>
  <si>
    <t>242194784</t>
  </si>
  <si>
    <t>232593731</t>
  </si>
  <si>
    <t>232359668</t>
  </si>
  <si>
    <t>232560648</t>
  </si>
  <si>
    <t>220555482</t>
  </si>
  <si>
    <t>2021-10-12</t>
  </si>
  <si>
    <t>232593734</t>
  </si>
  <si>
    <t>232359669</t>
  </si>
  <si>
    <t>232593735</t>
  </si>
  <si>
    <t>232434805</t>
  </si>
  <si>
    <t>232434806</t>
  </si>
  <si>
    <t>232434807</t>
  </si>
  <si>
    <t>232625540</t>
  </si>
  <si>
    <t>Celoxica</t>
  </si>
  <si>
    <t>242194785</t>
  </si>
  <si>
    <t>232560649</t>
  </si>
  <si>
    <t>232359670</t>
  </si>
  <si>
    <t>232434808</t>
  </si>
  <si>
    <t>232434809</t>
  </si>
  <si>
    <t>232434810</t>
  </si>
  <si>
    <t>232434812</t>
  </si>
  <si>
    <t>204776765</t>
  </si>
  <si>
    <t>241113444</t>
  </si>
  <si>
    <t>Central Bank &amp; Trust Co.</t>
  </si>
  <si>
    <t>242158060</t>
  </si>
  <si>
    <t>232625541</t>
  </si>
  <si>
    <t>232434813</t>
  </si>
  <si>
    <t>241468040</t>
  </si>
  <si>
    <t>232434814</t>
  </si>
  <si>
    <t>215247283</t>
  </si>
  <si>
    <t>232593737</t>
  </si>
  <si>
    <t>232434815</t>
  </si>
  <si>
    <t>232625542</t>
  </si>
  <si>
    <t>232434816</t>
  </si>
  <si>
    <t>232625543</t>
  </si>
  <si>
    <t>Ceros Financial Services</t>
  </si>
  <si>
    <t>242158061</t>
  </si>
  <si>
    <t>232593738</t>
  </si>
  <si>
    <t>232359672</t>
  </si>
  <si>
    <t>232560651</t>
  </si>
  <si>
    <t>204771077</t>
  </si>
  <si>
    <t>CFA Society Sweden</t>
  </si>
  <si>
    <t>242194787</t>
  </si>
  <si>
    <t>CFO Capital</t>
  </si>
  <si>
    <t>242158062</t>
  </si>
  <si>
    <t>CFRA Research</t>
  </si>
  <si>
    <t>242158063</t>
  </si>
  <si>
    <t>232434817</t>
  </si>
  <si>
    <t>232625544</t>
  </si>
  <si>
    <t>232434818</t>
  </si>
  <si>
    <t>232593741</t>
  </si>
  <si>
    <t>232434819</t>
  </si>
  <si>
    <t>232359673</t>
  </si>
  <si>
    <t>187445859</t>
  </si>
  <si>
    <t>232593744</t>
  </si>
  <si>
    <t>232625547</t>
  </si>
  <si>
    <t>2023-04-27</t>
  </si>
  <si>
    <t>204771078</t>
  </si>
  <si>
    <t>204771278</t>
  </si>
  <si>
    <t>Chartered Investment</t>
  </si>
  <si>
    <t>242194788</t>
  </si>
  <si>
    <t>Chartwell Investment Partners</t>
  </si>
  <si>
    <t>242158065</t>
  </si>
  <si>
    <t>232434820</t>
  </si>
  <si>
    <t>CHECK24 Vergleichsportal</t>
  </si>
  <si>
    <t>242194789</t>
  </si>
  <si>
    <t>Chematek SpA</t>
  </si>
  <si>
    <t>242194790</t>
  </si>
  <si>
    <t>241468042</t>
  </si>
  <si>
    <t>232593749</t>
  </si>
  <si>
    <t>232593751</t>
  </si>
  <si>
    <t>232435750</t>
  </si>
  <si>
    <t>241468043</t>
  </si>
  <si>
    <t>232593753</t>
  </si>
  <si>
    <t>215247489</t>
  </si>
  <si>
    <t>241468044</t>
  </si>
  <si>
    <t>232593755</t>
  </si>
  <si>
    <t>232434821</t>
  </si>
  <si>
    <t>0019145897809</t>
  </si>
  <si>
    <t>216884086</t>
  </si>
  <si>
    <t>2021-07-05</t>
  </si>
  <si>
    <t>232434822</t>
  </si>
  <si>
    <t>232434825</t>
  </si>
  <si>
    <t>Chimera Capital</t>
  </si>
  <si>
    <t>242194791</t>
  </si>
  <si>
    <t>204776747</t>
  </si>
  <si>
    <t>China Insights Consultancy</t>
  </si>
  <si>
    <t>242194792</t>
  </si>
  <si>
    <t>China Securities International</t>
  </si>
  <si>
    <t>242194793</t>
  </si>
  <si>
    <t>232593759</t>
  </si>
  <si>
    <t>204771082</t>
  </si>
  <si>
    <t>241794436</t>
  </si>
  <si>
    <t>232593760</t>
  </si>
  <si>
    <t>232434826</t>
  </si>
  <si>
    <t>CI Financial</t>
  </si>
  <si>
    <t>242194794</t>
  </si>
  <si>
    <t>CI Global Asset Management</t>
  </si>
  <si>
    <t>242158066</t>
  </si>
  <si>
    <t>CI Investments</t>
  </si>
  <si>
    <t>242194795</t>
  </si>
  <si>
    <t>187600312</t>
  </si>
  <si>
    <t>2019-07-29</t>
  </si>
  <si>
    <t>232625551</t>
  </si>
  <si>
    <t>204771083</t>
  </si>
  <si>
    <t>Cinque Technologies</t>
  </si>
  <si>
    <t>242194796</t>
  </si>
  <si>
    <t>194936847</t>
  </si>
  <si>
    <t>232625553</t>
  </si>
  <si>
    <t>232434828</t>
  </si>
  <si>
    <t>232560652</t>
  </si>
  <si>
    <t>Cirrus Research</t>
  </si>
  <si>
    <t>242194797</t>
  </si>
  <si>
    <t>205016589</t>
  </si>
  <si>
    <t>232593765</t>
  </si>
  <si>
    <t>204771084</t>
  </si>
  <si>
    <t>241468050</t>
  </si>
  <si>
    <t>232359674</t>
  </si>
  <si>
    <t>2023-06-15</t>
  </si>
  <si>
    <t>232359577</t>
  </si>
  <si>
    <t>232593772</t>
  </si>
  <si>
    <t>232434832</t>
  </si>
  <si>
    <t>232434833</t>
  </si>
  <si>
    <t>232593775</t>
  </si>
  <si>
    <t>232593776</t>
  </si>
  <si>
    <t>232434834</t>
  </si>
  <si>
    <t>232434835</t>
  </si>
  <si>
    <t>232434836</t>
  </si>
  <si>
    <t>232434837</t>
  </si>
  <si>
    <t>232560653</t>
  </si>
  <si>
    <t>232434838</t>
  </si>
  <si>
    <t>Citywire</t>
  </si>
  <si>
    <t>242194798</t>
  </si>
  <si>
    <t>232593778</t>
  </si>
  <si>
    <t>232434839</t>
  </si>
  <si>
    <t>232560742</t>
  </si>
  <si>
    <t>219428179</t>
  </si>
  <si>
    <t>2021-09-13</t>
  </si>
  <si>
    <t>232434840</t>
  </si>
  <si>
    <t>232625555</t>
  </si>
  <si>
    <t>232593780</t>
  </si>
  <si>
    <t>Classic Fine Foods UAE</t>
  </si>
  <si>
    <t>242194799</t>
  </si>
  <si>
    <t>232560614</t>
  </si>
  <si>
    <t>224370818</t>
  </si>
  <si>
    <t>224370819</t>
  </si>
  <si>
    <t>241468052</t>
  </si>
  <si>
    <t>232435752</t>
  </si>
  <si>
    <t>232434842</t>
  </si>
  <si>
    <t>232560743</t>
  </si>
  <si>
    <t>241468053</t>
  </si>
  <si>
    <t>ClearVest Advisers</t>
  </si>
  <si>
    <t>242194801</t>
  </si>
  <si>
    <t>232359677</t>
  </si>
  <si>
    <t>232434844</t>
  </si>
  <si>
    <t>232593782</t>
  </si>
  <si>
    <t>Client Focused Advisors</t>
  </si>
  <si>
    <t>242158067</t>
  </si>
  <si>
    <t>Climate Bonds Initiative</t>
  </si>
  <si>
    <t>242194802</t>
  </si>
  <si>
    <t>232625556</t>
  </si>
  <si>
    <t>232593783</t>
  </si>
  <si>
    <t>215247374</t>
  </si>
  <si>
    <t>232593785</t>
  </si>
  <si>
    <t>232593786</t>
  </si>
  <si>
    <t>232560654</t>
  </si>
  <si>
    <t>232359678</t>
  </si>
  <si>
    <t>232434845</t>
  </si>
  <si>
    <t>Cloudstaff</t>
  </si>
  <si>
    <t>242194803</t>
  </si>
  <si>
    <t>232434846</t>
  </si>
  <si>
    <t>232359679</t>
  </si>
  <si>
    <t>232434849</t>
  </si>
  <si>
    <t>232434850</t>
  </si>
  <si>
    <t>189123867</t>
  </si>
  <si>
    <t>2022-11-16</t>
  </si>
  <si>
    <t>204771087</t>
  </si>
  <si>
    <t>CMG Capital Management</t>
  </si>
  <si>
    <t>242158068</t>
  </si>
  <si>
    <t>232359680</t>
  </si>
  <si>
    <t>232593797</t>
  </si>
  <si>
    <t>CMTrading</t>
  </si>
  <si>
    <t>242194806</t>
  </si>
  <si>
    <t>232434851</t>
  </si>
  <si>
    <t>241468058</t>
  </si>
  <si>
    <t>232434871</t>
  </si>
  <si>
    <t>232593798</t>
  </si>
  <si>
    <t>232560655</t>
  </si>
  <si>
    <t>232593801</t>
  </si>
  <si>
    <t>232593802</t>
  </si>
  <si>
    <t>232434852</t>
  </si>
  <si>
    <t>232625559</t>
  </si>
  <si>
    <t>232625560</t>
  </si>
  <si>
    <t>232593804</t>
  </si>
  <si>
    <t>232434854</t>
  </si>
  <si>
    <t>232434855</t>
  </si>
  <si>
    <t>232593805</t>
  </si>
  <si>
    <t>232593806</t>
  </si>
  <si>
    <t>232359681</t>
  </si>
  <si>
    <t>232359682</t>
  </si>
  <si>
    <t>232593807</t>
  </si>
  <si>
    <t>232359683</t>
  </si>
  <si>
    <t>232625561</t>
  </si>
  <si>
    <t>241468056</t>
  </si>
  <si>
    <t>241468057</t>
  </si>
  <si>
    <t>232593809</t>
  </si>
  <si>
    <t>218816874</t>
  </si>
  <si>
    <t>232593810</t>
  </si>
  <si>
    <t>232560656</t>
  </si>
  <si>
    <t>232593814</t>
  </si>
  <si>
    <t>232359685</t>
  </si>
  <si>
    <t>241468059</t>
  </si>
  <si>
    <t>225119005</t>
  </si>
  <si>
    <t>232593816</t>
  </si>
  <si>
    <t>232359687</t>
  </si>
  <si>
    <t>232593817</t>
  </si>
  <si>
    <t>224370821</t>
  </si>
  <si>
    <t>241468060</t>
  </si>
  <si>
    <t>232560657</t>
  </si>
  <si>
    <t>232593820</t>
  </si>
  <si>
    <t>232625564</t>
  </si>
  <si>
    <t>CoinRoutes</t>
  </si>
  <si>
    <t>242194807</t>
  </si>
  <si>
    <t>223501103</t>
  </si>
  <si>
    <t>2022-01-20</t>
  </si>
  <si>
    <t>232593822</t>
  </si>
  <si>
    <t>232593825</t>
  </si>
  <si>
    <t>232593826</t>
  </si>
  <si>
    <t>232359688</t>
  </si>
  <si>
    <t>Collins Advisors</t>
  </si>
  <si>
    <t>242158069</t>
  </si>
  <si>
    <t>Collins SBA</t>
  </si>
  <si>
    <t>242194808</t>
  </si>
  <si>
    <t>232625567</t>
  </si>
  <si>
    <t>232625568</t>
  </si>
  <si>
    <t>205016591</t>
  </si>
  <si>
    <t>232593829</t>
  </si>
  <si>
    <t>232593831</t>
  </si>
  <si>
    <t>232434856</t>
  </si>
  <si>
    <t>232434857</t>
  </si>
  <si>
    <t>232560643</t>
  </si>
  <si>
    <t>232560644</t>
  </si>
  <si>
    <t>232434858</t>
  </si>
  <si>
    <t>Comel Belgrade</t>
  </si>
  <si>
    <t>242194809</t>
  </si>
  <si>
    <t>241468061</t>
  </si>
  <si>
    <t>241468062</t>
  </si>
  <si>
    <t>232359689</t>
  </si>
  <si>
    <t>232434859</t>
  </si>
  <si>
    <t>224370822</t>
  </si>
  <si>
    <t>241468063</t>
  </si>
  <si>
    <t>241468064</t>
  </si>
  <si>
    <t>241468065</t>
  </si>
  <si>
    <t>241468066</t>
  </si>
  <si>
    <t>Commonwealth Fund Services</t>
  </si>
  <si>
    <t>242158070</t>
  </si>
  <si>
    <t>232434860</t>
  </si>
  <si>
    <t>232359690</t>
  </si>
  <si>
    <t>232434861</t>
  </si>
  <si>
    <t>232593837</t>
  </si>
  <si>
    <t>232434862</t>
  </si>
  <si>
    <t>232434863</t>
  </si>
  <si>
    <t>232434864</t>
  </si>
  <si>
    <t>232359691</t>
  </si>
  <si>
    <t>232593838</t>
  </si>
  <si>
    <t>232434865</t>
  </si>
  <si>
    <t>Composable Finance</t>
  </si>
  <si>
    <t>242194811</t>
  </si>
  <si>
    <t>COMPREDICT</t>
  </si>
  <si>
    <t>242194812</t>
  </si>
  <si>
    <t>232593841</t>
  </si>
  <si>
    <t>232593842</t>
  </si>
  <si>
    <t>232593843</t>
  </si>
  <si>
    <t>232359692</t>
  </si>
  <si>
    <t>232593847</t>
  </si>
  <si>
    <t>232434866</t>
  </si>
  <si>
    <t>232434867</t>
  </si>
  <si>
    <t>232593848</t>
  </si>
  <si>
    <t>232434869</t>
  </si>
  <si>
    <t>231389067</t>
  </si>
  <si>
    <t>232593852</t>
  </si>
  <si>
    <t>232593853</t>
  </si>
  <si>
    <t>232359694</t>
  </si>
  <si>
    <t>232359695</t>
  </si>
  <si>
    <t>204771089</t>
  </si>
  <si>
    <t>232593857</t>
  </si>
  <si>
    <t>232593858</t>
  </si>
  <si>
    <t>232359696</t>
  </si>
  <si>
    <t>232434870</t>
  </si>
  <si>
    <t>241468068</t>
  </si>
  <si>
    <t>232359697</t>
  </si>
  <si>
    <t>Continentale Versicherungsverbund</t>
  </si>
  <si>
    <t>242194814</t>
  </si>
  <si>
    <t>232593861</t>
  </si>
  <si>
    <t>232593862</t>
  </si>
  <si>
    <t>232593864</t>
  </si>
  <si>
    <t>232359698</t>
  </si>
  <si>
    <t>232625574</t>
  </si>
  <si>
    <t>Converium Capital</t>
  </si>
  <si>
    <t>242194815</t>
  </si>
  <si>
    <t>Coolabah Capital Investments</t>
  </si>
  <si>
    <t>242194816</t>
  </si>
  <si>
    <t>232434872</t>
  </si>
  <si>
    <t>232593866</t>
  </si>
  <si>
    <t>232593867</t>
  </si>
  <si>
    <t>232359699</t>
  </si>
  <si>
    <t>232359700</t>
  </si>
  <si>
    <t>232593868</t>
  </si>
  <si>
    <t>215247461</t>
  </si>
  <si>
    <t>232434873</t>
  </si>
  <si>
    <t>CoreShares by 10X</t>
  </si>
  <si>
    <t>242194817</t>
  </si>
  <si>
    <t>224370823</t>
  </si>
  <si>
    <t>232434874</t>
  </si>
  <si>
    <t>232593870</t>
  </si>
  <si>
    <t>232560658</t>
  </si>
  <si>
    <t>232434876</t>
  </si>
  <si>
    <t>204771090</t>
  </si>
  <si>
    <t>232434877</t>
  </si>
  <si>
    <t>232434878</t>
  </si>
  <si>
    <t>232359701</t>
  </si>
  <si>
    <t>232434880</t>
  </si>
  <si>
    <t>204771091</t>
  </si>
  <si>
    <t>232560659</t>
  </si>
  <si>
    <t>232593872</t>
  </si>
  <si>
    <t>232625577</t>
  </si>
  <si>
    <t>232434881</t>
  </si>
  <si>
    <t>232560660</t>
  </si>
  <si>
    <t>204771092</t>
  </si>
  <si>
    <t>224029951</t>
  </si>
  <si>
    <t>2022-02-02</t>
  </si>
  <si>
    <t>232434883</t>
  </si>
  <si>
    <t>232593876</t>
  </si>
  <si>
    <t>241468070</t>
  </si>
  <si>
    <t>232359702</t>
  </si>
  <si>
    <t>232359703</t>
  </si>
  <si>
    <t>232359704</t>
  </si>
  <si>
    <t>232434884</t>
  </si>
  <si>
    <t>232434886</t>
  </si>
  <si>
    <t>232593879</t>
  </si>
  <si>
    <t>232359705</t>
  </si>
  <si>
    <t>204771094</t>
  </si>
  <si>
    <t>232593884</t>
  </si>
  <si>
    <t>232593886</t>
  </si>
  <si>
    <t>188497219</t>
  </si>
  <si>
    <t>CREDO</t>
  </si>
  <si>
    <t>242194818</t>
  </si>
  <si>
    <t>232434887</t>
  </si>
  <si>
    <t>232593887</t>
  </si>
  <si>
    <t>232625578</t>
  </si>
  <si>
    <t>Crex Holdings</t>
  </si>
  <si>
    <t>242158050</t>
  </si>
  <si>
    <t>232593888</t>
  </si>
  <si>
    <t>232359706</t>
  </si>
  <si>
    <t>232593889</t>
  </si>
  <si>
    <t>232560661</t>
  </si>
  <si>
    <t>Crossflow Financial Advisors</t>
  </si>
  <si>
    <t>242194819</t>
  </si>
  <si>
    <t>Crossmark Global Investments</t>
  </si>
  <si>
    <t>242158071</t>
  </si>
  <si>
    <t>232434888</t>
  </si>
  <si>
    <t>232593890</t>
  </si>
  <si>
    <t>232434889</t>
  </si>
  <si>
    <t>232593891</t>
  </si>
  <si>
    <t>232359707</t>
  </si>
  <si>
    <t>201801249</t>
  </si>
  <si>
    <t>2020-06-28</t>
  </si>
  <si>
    <t>232434890</t>
  </si>
  <si>
    <t>232359708</t>
  </si>
  <si>
    <t>232359709</t>
  </si>
  <si>
    <t>232593893</t>
  </si>
  <si>
    <t>232593895</t>
  </si>
  <si>
    <t>232593896</t>
  </si>
  <si>
    <t>232593898</t>
  </si>
  <si>
    <t>CSOP Asset Management</t>
  </si>
  <si>
    <t>242194820</t>
  </si>
  <si>
    <t>232593901</t>
  </si>
  <si>
    <t>232359711</t>
  </si>
  <si>
    <t>232625583</t>
  </si>
  <si>
    <t>232359712</t>
  </si>
  <si>
    <t>232593905</t>
  </si>
  <si>
    <t>232593908</t>
  </si>
  <si>
    <t>232625585</t>
  </si>
  <si>
    <t>204771095</t>
  </si>
  <si>
    <t>205016592</t>
  </si>
  <si>
    <t>232593909</t>
  </si>
  <si>
    <t>232434891</t>
  </si>
  <si>
    <t>232434892</t>
  </si>
  <si>
    <t>232593910</t>
  </si>
  <si>
    <t>232434893</t>
  </si>
  <si>
    <t>232593911</t>
  </si>
  <si>
    <t>232359713</t>
  </si>
  <si>
    <t>232434894</t>
  </si>
  <si>
    <t>232359714</t>
  </si>
  <si>
    <t>Cybrilla</t>
  </si>
  <si>
    <t>242194821</t>
  </si>
  <si>
    <t>232593912</t>
  </si>
  <si>
    <t>232593913</t>
  </si>
  <si>
    <t>232593914</t>
  </si>
  <si>
    <t>232434895</t>
  </si>
  <si>
    <t>232593916</t>
  </si>
  <si>
    <t>232359715</t>
  </si>
  <si>
    <t>232359716</t>
  </si>
  <si>
    <t>daisee</t>
  </si>
  <si>
    <t>242194822</t>
  </si>
  <si>
    <t>204771096</t>
  </si>
  <si>
    <t>241468072</t>
  </si>
  <si>
    <t>232625587</t>
  </si>
  <si>
    <t>232359717</t>
  </si>
  <si>
    <t>204776839</t>
  </si>
  <si>
    <t>241113445</t>
  </si>
  <si>
    <t>232359718</t>
  </si>
  <si>
    <t>232593917</t>
  </si>
  <si>
    <t>232359719</t>
  </si>
  <si>
    <t>232359720</t>
  </si>
  <si>
    <t>232560662</t>
  </si>
  <si>
    <t>232359721</t>
  </si>
  <si>
    <t>232593919</t>
  </si>
  <si>
    <t>232593920</t>
  </si>
  <si>
    <t>232625589</t>
  </si>
  <si>
    <t>216866190</t>
  </si>
  <si>
    <t>2021-07-04</t>
  </si>
  <si>
    <t>232434896</t>
  </si>
  <si>
    <t>232625591</t>
  </si>
  <si>
    <t>232434897</t>
  </si>
  <si>
    <t>232593922</t>
  </si>
  <si>
    <t>232593924</t>
  </si>
  <si>
    <t>232359722</t>
  </si>
  <si>
    <t>232434898</t>
  </si>
  <si>
    <t>232625592</t>
  </si>
  <si>
    <t>232434899</t>
  </si>
  <si>
    <t>232593927</t>
  </si>
  <si>
    <t>232434900</t>
  </si>
  <si>
    <t>232593928</t>
  </si>
  <si>
    <t>232593930</t>
  </si>
  <si>
    <t>2022-11-06</t>
  </si>
  <si>
    <t>233742173</t>
  </si>
  <si>
    <t>2022-10-26</t>
  </si>
  <si>
    <t>Davy</t>
  </si>
  <si>
    <t>242194823</t>
  </si>
  <si>
    <t>204771098</t>
  </si>
  <si>
    <t>217363396</t>
  </si>
  <si>
    <t>204771099</t>
  </si>
  <si>
    <t>232593931</t>
  </si>
  <si>
    <t>232434901</t>
  </si>
  <si>
    <t>232593932</t>
  </si>
  <si>
    <t>232359723</t>
  </si>
  <si>
    <t>232593933</t>
  </si>
  <si>
    <t>232434902</t>
  </si>
  <si>
    <t>Debtwire</t>
  </si>
  <si>
    <t>242194824</t>
  </si>
  <si>
    <t>232593935</t>
  </si>
  <si>
    <t>232593936</t>
  </si>
  <si>
    <t>232359724</t>
  </si>
  <si>
    <t>207070465</t>
  </si>
  <si>
    <t>232625593</t>
  </si>
  <si>
    <t>232434903</t>
  </si>
  <si>
    <t>Deimos Space UK</t>
  </si>
  <si>
    <t>242194825</t>
  </si>
  <si>
    <t>232593939</t>
  </si>
  <si>
    <t>232359725</t>
  </si>
  <si>
    <t>232434904</t>
  </si>
  <si>
    <t>232593940</t>
  </si>
  <si>
    <t>232434905</t>
  </si>
  <si>
    <t>232593941</t>
  </si>
  <si>
    <t>232593942</t>
  </si>
  <si>
    <t>234209947</t>
  </si>
  <si>
    <t>215247630</t>
  </si>
  <si>
    <t>232593947</t>
  </si>
  <si>
    <t>232560663</t>
  </si>
  <si>
    <t>232434907</t>
  </si>
  <si>
    <t>232560664</t>
  </si>
  <si>
    <t>232593948</t>
  </si>
  <si>
    <t>232593950</t>
  </si>
  <si>
    <t>232434908</t>
  </si>
  <si>
    <t>232434909</t>
  </si>
  <si>
    <t>232593951</t>
  </si>
  <si>
    <t>Design Council</t>
  </si>
  <si>
    <t>242194828</t>
  </si>
  <si>
    <t>232434910</t>
  </si>
  <si>
    <t>232434911</t>
  </si>
  <si>
    <t>232593952</t>
  </si>
  <si>
    <t>204771053</t>
  </si>
  <si>
    <t>Deutsche Gesellschaft fr Internationale Zusammenarbeit</t>
  </si>
  <si>
    <t>242194829</t>
  </si>
  <si>
    <t>232434912</t>
  </si>
  <si>
    <t>232625596</t>
  </si>
  <si>
    <t>Devon Equity Management</t>
  </si>
  <si>
    <t>242194830</t>
  </si>
  <si>
    <t>232359726</t>
  </si>
  <si>
    <t>241468073</t>
  </si>
  <si>
    <t>232625603</t>
  </si>
  <si>
    <t>232593956</t>
  </si>
  <si>
    <t>241468074</t>
  </si>
  <si>
    <t>232593957</t>
  </si>
  <si>
    <t>232593958</t>
  </si>
  <si>
    <t>232359727</t>
  </si>
  <si>
    <t>232625604</t>
  </si>
  <si>
    <t>232359728</t>
  </si>
  <si>
    <t>204771103</t>
  </si>
  <si>
    <t>194495176</t>
  </si>
  <si>
    <t>232359729</t>
  </si>
  <si>
    <t>232359730</t>
  </si>
  <si>
    <t>232434914</t>
  </si>
  <si>
    <t>232593966</t>
  </si>
  <si>
    <t>232593967</t>
  </si>
  <si>
    <t>232593968</t>
  </si>
  <si>
    <t>Dilmah Tea</t>
  </si>
  <si>
    <t>242194832</t>
  </si>
  <si>
    <t>Dimensional Fund Advisors</t>
  </si>
  <si>
    <t>242158074</t>
  </si>
  <si>
    <t>232434916</t>
  </si>
  <si>
    <t>232434917</t>
  </si>
  <si>
    <t>241794437</t>
  </si>
  <si>
    <t>204771105</t>
  </si>
  <si>
    <t>232434918</t>
  </si>
  <si>
    <t>Direction Generale de l'Aviation Civile</t>
  </si>
  <si>
    <t>242194833</t>
  </si>
  <si>
    <t>DIS</t>
  </si>
  <si>
    <t>242194834</t>
  </si>
  <si>
    <t>232434919</t>
  </si>
  <si>
    <t>232593969</t>
  </si>
  <si>
    <t>232434920</t>
  </si>
  <si>
    <t>232593970</t>
  </si>
  <si>
    <t>232434921</t>
  </si>
  <si>
    <t>232593973</t>
  </si>
  <si>
    <t>232434626</t>
  </si>
  <si>
    <t>232625605</t>
  </si>
  <si>
    <t>232593974</t>
  </si>
  <si>
    <t>241468075</t>
  </si>
  <si>
    <t>232625606</t>
  </si>
  <si>
    <t>DM Martins Capital Management</t>
  </si>
  <si>
    <t>242194835</t>
  </si>
  <si>
    <t>232359731</t>
  </si>
  <si>
    <t>189123929</t>
  </si>
  <si>
    <t>241468076</t>
  </si>
  <si>
    <t>232593975</t>
  </si>
  <si>
    <t>232434922</t>
  </si>
  <si>
    <t>232593977</t>
  </si>
  <si>
    <t>232434923</t>
  </si>
  <si>
    <t>232593981</t>
  </si>
  <si>
    <t>204776840</t>
  </si>
  <si>
    <t>232593982</t>
  </si>
  <si>
    <t>232434924</t>
  </si>
  <si>
    <t>232593983</t>
  </si>
  <si>
    <t>232593984</t>
  </si>
  <si>
    <t>232359732</t>
  </si>
  <si>
    <t>241468077</t>
  </si>
  <si>
    <t>232359733</t>
  </si>
  <si>
    <t>241468078</t>
  </si>
  <si>
    <t>232593985</t>
  </si>
  <si>
    <t>204771106</t>
  </si>
  <si>
    <t>232434925</t>
  </si>
  <si>
    <t>232625612</t>
  </si>
  <si>
    <t>232593986</t>
  </si>
  <si>
    <t>Dreams InDeed International</t>
  </si>
  <si>
    <t>242194836</t>
  </si>
  <si>
    <t>DriveWealth Institutional</t>
  </si>
  <si>
    <t>242158077</t>
  </si>
  <si>
    <t>204771107</t>
  </si>
  <si>
    <t>232434926</t>
  </si>
  <si>
    <t>232593990</t>
  </si>
  <si>
    <t>2023-03-06</t>
  </si>
  <si>
    <t>204771108</t>
  </si>
  <si>
    <t>232593994</t>
  </si>
  <si>
    <t>232593996</t>
  </si>
  <si>
    <t>241468079</t>
  </si>
  <si>
    <t>241468080</t>
  </si>
  <si>
    <t>232434927</t>
  </si>
  <si>
    <t>189123935</t>
  </si>
  <si>
    <t>Dufry</t>
  </si>
  <si>
    <t>242194837</t>
  </si>
  <si>
    <t>217409099</t>
  </si>
  <si>
    <t>204771110</t>
  </si>
  <si>
    <t>232560665</t>
  </si>
  <si>
    <t>Dunas Capital</t>
  </si>
  <si>
    <t>242194838</t>
  </si>
  <si>
    <t>232434928</t>
  </si>
  <si>
    <t>232434929</t>
  </si>
  <si>
    <t>232593997</t>
  </si>
  <si>
    <t>232625618</t>
  </si>
  <si>
    <t>232359734</t>
  </si>
  <si>
    <t>204776774</t>
  </si>
  <si>
    <t>Dynamic Advisor Solutions</t>
  </si>
  <si>
    <t>242158078</t>
  </si>
  <si>
    <t>Dynamic Wealth Solutions</t>
  </si>
  <si>
    <t>242158079</t>
  </si>
  <si>
    <t>232593999</t>
  </si>
  <si>
    <t>232594000</t>
  </si>
  <si>
    <t>204771118</t>
  </si>
  <si>
    <t>232594001</t>
  </si>
  <si>
    <t>241468082</t>
  </si>
  <si>
    <t>232594002</t>
  </si>
  <si>
    <t>232359736</t>
  </si>
  <si>
    <t>232594008</t>
  </si>
  <si>
    <t>232625619</t>
  </si>
  <si>
    <t>Easterly Investment Partners</t>
  </si>
  <si>
    <t>242194839</t>
  </si>
  <si>
    <t>232594009</t>
  </si>
  <si>
    <t>232594010</t>
  </si>
  <si>
    <t>224370824</t>
  </si>
  <si>
    <t>241468083</t>
  </si>
  <si>
    <t>232594011</t>
  </si>
  <si>
    <t>232625620</t>
  </si>
  <si>
    <t>224369677</t>
  </si>
  <si>
    <t>232594012</t>
  </si>
  <si>
    <t>232434932</t>
  </si>
  <si>
    <t>EBRD</t>
  </si>
  <si>
    <t>242194840</t>
  </si>
  <si>
    <t>232434933</t>
  </si>
  <si>
    <t>232434935</t>
  </si>
  <si>
    <t>232625622</t>
  </si>
  <si>
    <t>241468085</t>
  </si>
  <si>
    <t>Ecogy Energy</t>
  </si>
  <si>
    <t>242194841</t>
  </si>
  <si>
    <t>241468087</t>
  </si>
  <si>
    <t>232594014</t>
  </si>
  <si>
    <t>241468092</t>
  </si>
  <si>
    <t>232434936</t>
  </si>
  <si>
    <t>204771111</t>
  </si>
  <si>
    <t>232625624</t>
  </si>
  <si>
    <t>232594015</t>
  </si>
  <si>
    <t>224767252</t>
  </si>
  <si>
    <t>2022-02-25</t>
  </si>
  <si>
    <t>232359737</t>
  </si>
  <si>
    <t>232434937</t>
  </si>
  <si>
    <t>232594017</t>
  </si>
  <si>
    <t>Edmond de Rothschild</t>
  </si>
  <si>
    <t>242194842</t>
  </si>
  <si>
    <t>235586032</t>
  </si>
  <si>
    <t>232359738</t>
  </si>
  <si>
    <t>232594018</t>
  </si>
  <si>
    <t>204776800</t>
  </si>
  <si>
    <t>232434939</t>
  </si>
  <si>
    <t>efa</t>
  </si>
  <si>
    <t>242195393</t>
  </si>
  <si>
    <t>232594020</t>
  </si>
  <si>
    <t>232359739</t>
  </si>
  <si>
    <t>2023-02-20</t>
  </si>
  <si>
    <t>241468093</t>
  </si>
  <si>
    <t>232594022</t>
  </si>
  <si>
    <t>Egis</t>
  </si>
  <si>
    <t>242194844</t>
  </si>
  <si>
    <t>232359740</t>
  </si>
  <si>
    <t>232359741</t>
  </si>
  <si>
    <t>241468094</t>
  </si>
  <si>
    <t>232434940</t>
  </si>
  <si>
    <t>232594023</t>
  </si>
  <si>
    <t>Elektromontaza d.o.o.</t>
  </si>
  <si>
    <t>242194845</t>
  </si>
  <si>
    <t>232594025</t>
  </si>
  <si>
    <t>ELEVA Capital</t>
  </si>
  <si>
    <t>242194846</t>
  </si>
  <si>
    <t>232594026</t>
  </si>
  <si>
    <t>224370825</t>
  </si>
  <si>
    <t>232359742</t>
  </si>
  <si>
    <t>232359743</t>
  </si>
  <si>
    <t>232594027</t>
  </si>
  <si>
    <t>204776750</t>
  </si>
  <si>
    <t>232594030</t>
  </si>
  <si>
    <t>Elston Consulting</t>
  </si>
  <si>
    <t>242194847</t>
  </si>
  <si>
    <t>232359744</t>
  </si>
  <si>
    <t>241468095</t>
  </si>
  <si>
    <t>232434942</t>
  </si>
  <si>
    <t>232594033</t>
  </si>
  <si>
    <t>232359745</t>
  </si>
  <si>
    <t>232594034</t>
  </si>
  <si>
    <t>232594035</t>
  </si>
  <si>
    <t>Emerge Canada</t>
  </si>
  <si>
    <t>242158081</t>
  </si>
  <si>
    <t>232594036</t>
  </si>
  <si>
    <t>217409102</t>
  </si>
  <si>
    <t>Emigrant Bank</t>
  </si>
  <si>
    <t>242158082</t>
  </si>
  <si>
    <t>232594037</t>
  </si>
  <si>
    <t>232625635</t>
  </si>
  <si>
    <t>241468096</t>
  </si>
  <si>
    <t>232594038</t>
  </si>
  <si>
    <t>232594039</t>
  </si>
  <si>
    <t>EMQQ Global</t>
  </si>
  <si>
    <t>242158083</t>
  </si>
  <si>
    <t>241468097</t>
  </si>
  <si>
    <t>232625638</t>
  </si>
  <si>
    <t>232594042</t>
  </si>
  <si>
    <t>188494783</t>
  </si>
  <si>
    <t>232625642</t>
  </si>
  <si>
    <t>232434943</t>
  </si>
  <si>
    <t>232594046</t>
  </si>
  <si>
    <t>241468098</t>
  </si>
  <si>
    <t>232594048</t>
  </si>
  <si>
    <t>232359747</t>
  </si>
  <si>
    <t>232434945</t>
  </si>
  <si>
    <t>232594049</t>
  </si>
  <si>
    <t>232359748</t>
  </si>
  <si>
    <t>Engine No. 1</t>
  </si>
  <si>
    <t>242194849</t>
  </si>
  <si>
    <t>232594050</t>
  </si>
  <si>
    <t>232594051</t>
  </si>
  <si>
    <t>241468100</t>
  </si>
  <si>
    <t>241468101</t>
  </si>
  <si>
    <t>232594052</t>
  </si>
  <si>
    <t>232359749</t>
  </si>
  <si>
    <t>232594054</t>
  </si>
  <si>
    <t>Entelligent</t>
  </si>
  <si>
    <t>242194850</t>
  </si>
  <si>
    <t>232434946</t>
  </si>
  <si>
    <t>232594056</t>
  </si>
  <si>
    <t>232434947</t>
  </si>
  <si>
    <t>201801376</t>
  </si>
  <si>
    <t>Entourage</t>
  </si>
  <si>
    <t>242194851</t>
  </si>
  <si>
    <t>Entrustody</t>
  </si>
  <si>
    <t>242194853</t>
  </si>
  <si>
    <t>232594057</t>
  </si>
  <si>
    <t>232434948</t>
  </si>
  <si>
    <t>Envestnet</t>
  </si>
  <si>
    <t>242158084</t>
  </si>
  <si>
    <t>ENVIRIA</t>
  </si>
  <si>
    <t>242194854</t>
  </si>
  <si>
    <t>241468102</t>
  </si>
  <si>
    <t>EP Wealth Advisors</t>
  </si>
  <si>
    <t>242194855</t>
  </si>
  <si>
    <t>205016594</t>
  </si>
  <si>
    <t>EPFR</t>
  </si>
  <si>
    <t>242194857</t>
  </si>
  <si>
    <t>232625647</t>
  </si>
  <si>
    <t>232434950</t>
  </si>
  <si>
    <t>237356866</t>
  </si>
  <si>
    <t>204771115</t>
  </si>
  <si>
    <t>241468103</t>
  </si>
  <si>
    <t>232434951</t>
  </si>
  <si>
    <t>204771114</t>
  </si>
  <si>
    <t>EQIS</t>
  </si>
  <si>
    <t>242158085</t>
  </si>
  <si>
    <t>232625648</t>
  </si>
  <si>
    <t>232594058</t>
  </si>
  <si>
    <t>192641723</t>
  </si>
  <si>
    <t>232594059</t>
  </si>
  <si>
    <t>EquiLend</t>
  </si>
  <si>
    <t>242194858</t>
  </si>
  <si>
    <t>216918691</t>
  </si>
  <si>
    <t>204771116</t>
  </si>
  <si>
    <t>241468104</t>
  </si>
  <si>
    <t>232594060</t>
  </si>
  <si>
    <t>Equity Advisor Solutions</t>
  </si>
  <si>
    <t>242158086</t>
  </si>
  <si>
    <t>Equity Sciences</t>
  </si>
  <si>
    <t>242194859</t>
  </si>
  <si>
    <t>241468105</t>
  </si>
  <si>
    <t>232594061</t>
  </si>
  <si>
    <t>232594062</t>
  </si>
  <si>
    <t>241468107</t>
  </si>
  <si>
    <t>232594063</t>
  </si>
  <si>
    <t>Ersel</t>
  </si>
  <si>
    <t>242194860</t>
  </si>
  <si>
    <t>224370826</t>
  </si>
  <si>
    <t>232359750</t>
  </si>
  <si>
    <t>Escape Studios</t>
  </si>
  <si>
    <t>242194861</t>
  </si>
  <si>
    <t>232359751</t>
  </si>
  <si>
    <t>ESG Book</t>
  </si>
  <si>
    <t>242194863</t>
  </si>
  <si>
    <t>232434952</t>
  </si>
  <si>
    <t>232434953</t>
  </si>
  <si>
    <t>Estapar</t>
  </si>
  <si>
    <t>242194864</t>
  </si>
  <si>
    <t>223528726</t>
  </si>
  <si>
    <t>232359752</t>
  </si>
  <si>
    <t>ETF Airways</t>
  </si>
  <si>
    <t>242194865</t>
  </si>
  <si>
    <t>ETF Architect</t>
  </si>
  <si>
    <t>242194866</t>
  </si>
  <si>
    <t>ETF Capital Management</t>
  </si>
  <si>
    <t>242158087</t>
  </si>
  <si>
    <t>ETF Managers</t>
  </si>
  <si>
    <t>242158089</t>
  </si>
  <si>
    <t>ETF Partners</t>
  </si>
  <si>
    <t>242194867</t>
  </si>
  <si>
    <t>232594069</t>
  </si>
  <si>
    <t>ETF Securities AU</t>
  </si>
  <si>
    <t>242194868</t>
  </si>
  <si>
    <t>232594070</t>
  </si>
  <si>
    <t>etf.com</t>
  </si>
  <si>
    <t>242158090</t>
  </si>
  <si>
    <t>ETFGI</t>
  </si>
  <si>
    <t>242194869</t>
  </si>
  <si>
    <t>204771117</t>
  </si>
  <si>
    <t>232625658</t>
  </si>
  <si>
    <t>188765308</t>
  </si>
  <si>
    <t>ETG COMMODITIES</t>
  </si>
  <si>
    <t>242194870</t>
  </si>
  <si>
    <t>Ethic</t>
  </si>
  <si>
    <t>242194871</t>
  </si>
  <si>
    <t>232594071</t>
  </si>
  <si>
    <t>232594072</t>
  </si>
  <si>
    <t>232625660</t>
  </si>
  <si>
    <t>232359753</t>
  </si>
  <si>
    <t>232594073</t>
  </si>
  <si>
    <t>232434954</t>
  </si>
  <si>
    <t>204771119</t>
  </si>
  <si>
    <t>232434955</t>
  </si>
  <si>
    <t>232560744</t>
  </si>
  <si>
    <t>232434956</t>
  </si>
  <si>
    <t>232594076</t>
  </si>
  <si>
    <t>241468111</t>
  </si>
  <si>
    <t>241468112</t>
  </si>
  <si>
    <t>232594077</t>
  </si>
  <si>
    <t>232359754</t>
  </si>
  <si>
    <t>European Training Foundation</t>
  </si>
  <si>
    <t>242194874</t>
  </si>
  <si>
    <t>Euroxx Securities</t>
  </si>
  <si>
    <t>242194875</t>
  </si>
  <si>
    <t>232625667</t>
  </si>
  <si>
    <t>241468113</t>
  </si>
  <si>
    <t>232594080</t>
  </si>
  <si>
    <t>204776759</t>
  </si>
  <si>
    <t>232594081</t>
  </si>
  <si>
    <t>Everest Re</t>
  </si>
  <si>
    <t>242158091</t>
  </si>
  <si>
    <t>232434957</t>
  </si>
  <si>
    <t>241468114</t>
  </si>
  <si>
    <t>232434959</t>
  </si>
  <si>
    <t>Evli</t>
  </si>
  <si>
    <t>242194877</t>
  </si>
  <si>
    <t>EVN Macedonia</t>
  </si>
  <si>
    <t>242194878</t>
  </si>
  <si>
    <t>232434960</t>
  </si>
  <si>
    <t>232359755</t>
  </si>
  <si>
    <t>232594083</t>
  </si>
  <si>
    <t>232560668</t>
  </si>
  <si>
    <t>EWQ</t>
  </si>
  <si>
    <t>242194879</t>
  </si>
  <si>
    <t>232434961</t>
  </si>
  <si>
    <t>232625669</t>
  </si>
  <si>
    <t>232434962</t>
  </si>
  <si>
    <t>232560669</t>
  </si>
  <si>
    <t>189011486</t>
  </si>
  <si>
    <t>232560670</t>
  </si>
  <si>
    <t>232359756</t>
  </si>
  <si>
    <t>229459038</t>
  </si>
  <si>
    <t>232359757</t>
  </si>
  <si>
    <t>232625672</t>
  </si>
  <si>
    <t>232434963</t>
  </si>
  <si>
    <t>232594089</t>
  </si>
  <si>
    <t>232434964</t>
  </si>
  <si>
    <t>232594091</t>
  </si>
  <si>
    <t>232594093</t>
  </si>
  <si>
    <t>232359758</t>
  </si>
  <si>
    <t>2023-05-05</t>
  </si>
  <si>
    <t>232434965</t>
  </si>
  <si>
    <t>232594094</t>
  </si>
  <si>
    <t>204771120</t>
  </si>
  <si>
    <t>232594095</t>
  </si>
  <si>
    <t>232625674</t>
  </si>
  <si>
    <t>232594097</t>
  </si>
  <si>
    <t>232594098</t>
  </si>
  <si>
    <t>232434966</t>
  </si>
  <si>
    <t>232560671</t>
  </si>
  <si>
    <t>241468115</t>
  </si>
  <si>
    <t>241468116</t>
  </si>
  <si>
    <t>232434967</t>
  </si>
  <si>
    <t>232434968</t>
  </si>
  <si>
    <t>232594100</t>
  </si>
  <si>
    <t>232434969</t>
  </si>
  <si>
    <t>189123887</t>
  </si>
  <si>
    <t>Eyb &amp; Wallwitz Vermgensmanagement</t>
  </si>
  <si>
    <t>242194880</t>
  </si>
  <si>
    <t>EyePoint Pharmaceuticals</t>
  </si>
  <si>
    <t>242194882</t>
  </si>
  <si>
    <t>EZ</t>
  </si>
  <si>
    <t>242194680</t>
  </si>
  <si>
    <t>232434972</t>
  </si>
  <si>
    <t>241468118</t>
  </si>
  <si>
    <t>232434973</t>
  </si>
  <si>
    <t>232560746</t>
  </si>
  <si>
    <t>232594101</t>
  </si>
  <si>
    <t>232359760</t>
  </si>
  <si>
    <t>216686625</t>
  </si>
  <si>
    <t>2021-06-29</t>
  </si>
  <si>
    <t>204771125</t>
  </si>
  <si>
    <t>232359761</t>
  </si>
  <si>
    <t>188499328</t>
  </si>
  <si>
    <t>232625696</t>
  </si>
  <si>
    <t>232359762</t>
  </si>
  <si>
    <t>204771122</t>
  </si>
  <si>
    <t>224370827</t>
  </si>
  <si>
    <t>Fairlight Advisors</t>
  </si>
  <si>
    <t>242158093</t>
  </si>
  <si>
    <t>232594103</t>
  </si>
  <si>
    <t>232359763</t>
  </si>
  <si>
    <t>232594106</t>
  </si>
  <si>
    <t>241468120</t>
  </si>
  <si>
    <t>241468122</t>
  </si>
  <si>
    <t>232594107</t>
  </si>
  <si>
    <t>232594110</t>
  </si>
  <si>
    <t>241468123</t>
  </si>
  <si>
    <t>232625698</t>
  </si>
  <si>
    <t>232625699</t>
  </si>
  <si>
    <t>204771123</t>
  </si>
  <si>
    <t>232359764</t>
  </si>
  <si>
    <t>Farther</t>
  </si>
  <si>
    <t>242194883</t>
  </si>
  <si>
    <t>232434974</t>
  </si>
  <si>
    <t>Fast Shop</t>
  </si>
  <si>
    <t>242194884</t>
  </si>
  <si>
    <t>232594111</t>
  </si>
  <si>
    <t>204771124</t>
  </si>
  <si>
    <t>232434975</t>
  </si>
  <si>
    <t>241468124</t>
  </si>
  <si>
    <t>232594112</t>
  </si>
  <si>
    <t>232594113</t>
  </si>
  <si>
    <t>232625700</t>
  </si>
  <si>
    <t>232594114</t>
  </si>
  <si>
    <t>FE fundinfo</t>
  </si>
  <si>
    <t>242194885</t>
  </si>
  <si>
    <t>232434976</t>
  </si>
  <si>
    <t>241468125</t>
  </si>
  <si>
    <t>232434977</t>
  </si>
  <si>
    <t>232560673</t>
  </si>
  <si>
    <t>232560674</t>
  </si>
  <si>
    <t>232625702</t>
  </si>
  <si>
    <t>204776841</t>
  </si>
  <si>
    <t>241468127</t>
  </si>
  <si>
    <t>204771128</t>
  </si>
  <si>
    <t>232359765</t>
  </si>
  <si>
    <t>232434978</t>
  </si>
  <si>
    <t>232434979</t>
  </si>
  <si>
    <t>2023-06-05</t>
  </si>
  <si>
    <t>204771130</t>
  </si>
  <si>
    <t>204771131</t>
  </si>
  <si>
    <t>Fiducoldex</t>
  </si>
  <si>
    <t>242194887</t>
  </si>
  <si>
    <t>232560675</t>
  </si>
  <si>
    <t>232625703</t>
  </si>
  <si>
    <t>224369679</t>
  </si>
  <si>
    <t>232625705</t>
  </si>
  <si>
    <t>Fin Capital</t>
  </si>
  <si>
    <t>242194888</t>
  </si>
  <si>
    <t>232434980</t>
  </si>
  <si>
    <t>232594119</t>
  </si>
  <si>
    <t>232594120</t>
  </si>
  <si>
    <t>230785977</t>
  </si>
  <si>
    <t>232594121</t>
  </si>
  <si>
    <t>232594123</t>
  </si>
  <si>
    <t>241468130</t>
  </si>
  <si>
    <t>232594126</t>
  </si>
  <si>
    <t>232359766</t>
  </si>
  <si>
    <t>232594130</t>
  </si>
  <si>
    <t>241468132</t>
  </si>
  <si>
    <t>204771146</t>
  </si>
  <si>
    <t>232594133</t>
  </si>
  <si>
    <t>Financire des professionnels</t>
  </si>
  <si>
    <t>242194889</t>
  </si>
  <si>
    <t>204771132</t>
  </si>
  <si>
    <t>204771133</t>
  </si>
  <si>
    <t>232434981</t>
  </si>
  <si>
    <t>232560676</t>
  </si>
  <si>
    <t>2023-05-10</t>
  </si>
  <si>
    <t>228582266</t>
  </si>
  <si>
    <t>Finerio Connect</t>
  </si>
  <si>
    <t>242194890</t>
  </si>
  <si>
    <t>232594134</t>
  </si>
  <si>
    <t>232594135</t>
  </si>
  <si>
    <t>Finnair Cargo</t>
  </si>
  <si>
    <t>242194891</t>
  </si>
  <si>
    <t>204771134</t>
  </si>
  <si>
    <t>232594136</t>
  </si>
  <si>
    <t>232560677</t>
  </si>
  <si>
    <t>232625708</t>
  </si>
  <si>
    <t>241468133</t>
  </si>
  <si>
    <t>232625711</t>
  </si>
  <si>
    <t>Fintama</t>
  </si>
  <si>
    <t>242194892</t>
  </si>
  <si>
    <t>241468134</t>
  </si>
  <si>
    <t>232434982</t>
  </si>
  <si>
    <t>241468136</t>
  </si>
  <si>
    <t>232625713</t>
  </si>
  <si>
    <t>232594137</t>
  </si>
  <si>
    <t>232434983</t>
  </si>
  <si>
    <t>241468139</t>
  </si>
  <si>
    <t>241468140</t>
  </si>
  <si>
    <t>232594138</t>
  </si>
  <si>
    <t>232625716</t>
  </si>
  <si>
    <t>FinWise Bank</t>
  </si>
  <si>
    <t>242194893</t>
  </si>
  <si>
    <t>204771135</t>
  </si>
  <si>
    <t>232434984</t>
  </si>
  <si>
    <t>232435755</t>
  </si>
  <si>
    <t>232625717</t>
  </si>
  <si>
    <t>204771136</t>
  </si>
  <si>
    <t>First Ascent Asset Management</t>
  </si>
  <si>
    <t>242158094</t>
  </si>
  <si>
    <t>241468141</t>
  </si>
  <si>
    <t>232594140</t>
  </si>
  <si>
    <t>204771137</t>
  </si>
  <si>
    <t>204771126</t>
  </si>
  <si>
    <t>232435756</t>
  </si>
  <si>
    <t>204776842</t>
  </si>
  <si>
    <t>204771138</t>
  </si>
  <si>
    <t>232594141</t>
  </si>
  <si>
    <t>232434985</t>
  </si>
  <si>
    <t>232434986</t>
  </si>
  <si>
    <t>241468142</t>
  </si>
  <si>
    <t>232434987</t>
  </si>
  <si>
    <t>First Sentier Investors</t>
  </si>
  <si>
    <t>242194894</t>
  </si>
  <si>
    <t>First Trust</t>
  </si>
  <si>
    <t>242158095</t>
  </si>
  <si>
    <t>First Trust Global Portfolios</t>
  </si>
  <si>
    <t>242194895</t>
  </si>
  <si>
    <t>232594143</t>
  </si>
  <si>
    <t>241468143</t>
  </si>
  <si>
    <t>232594144</t>
  </si>
  <si>
    <t>232594145</t>
  </si>
  <si>
    <t>232434988</t>
  </si>
  <si>
    <t>204771140</t>
  </si>
  <si>
    <t>204776843</t>
  </si>
  <si>
    <t>232594146</t>
  </si>
  <si>
    <t>232560678</t>
  </si>
  <si>
    <t>232359768</t>
  </si>
  <si>
    <t>232359769</t>
  </si>
  <si>
    <t>232625722</t>
  </si>
  <si>
    <t>232625724</t>
  </si>
  <si>
    <t>2019-08-27</t>
  </si>
  <si>
    <t>201801398</t>
  </si>
  <si>
    <t>241468144</t>
  </si>
  <si>
    <t>232594148</t>
  </si>
  <si>
    <t>232359770</t>
  </si>
  <si>
    <t>232625725</t>
  </si>
  <si>
    <t>232560679</t>
  </si>
  <si>
    <t>232434989</t>
  </si>
  <si>
    <t>232594149</t>
  </si>
  <si>
    <t>232434990</t>
  </si>
  <si>
    <t>232594150</t>
  </si>
  <si>
    <t>232560680</t>
  </si>
  <si>
    <t>241468147</t>
  </si>
  <si>
    <t>232434991</t>
  </si>
  <si>
    <t>241468148</t>
  </si>
  <si>
    <t>232359771</t>
  </si>
  <si>
    <t>232594151</t>
  </si>
  <si>
    <t>232359772</t>
  </si>
  <si>
    <t>FLX Networks</t>
  </si>
  <si>
    <t>242158096</t>
  </si>
  <si>
    <t>2023-04-13</t>
  </si>
  <si>
    <t>232434992</t>
  </si>
  <si>
    <t>232434993</t>
  </si>
  <si>
    <t>232434994</t>
  </si>
  <si>
    <t>232594152</t>
  </si>
  <si>
    <t>241468149</t>
  </si>
  <si>
    <t>232625728</t>
  </si>
  <si>
    <t>232594153</t>
  </si>
  <si>
    <t>232594154</t>
  </si>
  <si>
    <t>232434995</t>
  </si>
  <si>
    <t>232359773</t>
  </si>
  <si>
    <t>232594156</t>
  </si>
  <si>
    <t>232359774</t>
  </si>
  <si>
    <t>Football Association of Malaysia</t>
  </si>
  <si>
    <t>242194898</t>
  </si>
  <si>
    <t>232359775</t>
  </si>
  <si>
    <t>Forbes Middle East</t>
  </si>
  <si>
    <t>242194899</t>
  </si>
  <si>
    <t>232434997</t>
  </si>
  <si>
    <t>Fordham Gabelli School of Business</t>
  </si>
  <si>
    <t>242194900</t>
  </si>
  <si>
    <t>232434998</t>
  </si>
  <si>
    <t>232594159</t>
  </si>
  <si>
    <t>232434999</t>
  </si>
  <si>
    <t>Forstrong Global Asset Management</t>
  </si>
  <si>
    <t>242158097</t>
  </si>
  <si>
    <t>232625733</t>
  </si>
  <si>
    <t>232625734</t>
  </si>
  <si>
    <t>232435000</t>
  </si>
  <si>
    <t>241468150</t>
  </si>
  <si>
    <t>204776844</t>
  </si>
  <si>
    <t>232594160</t>
  </si>
  <si>
    <t>224370829</t>
  </si>
  <si>
    <t>232359776</t>
  </si>
  <si>
    <t>241468151</t>
  </si>
  <si>
    <t>232435001</t>
  </si>
  <si>
    <t>Frame Global Asset Management</t>
  </si>
  <si>
    <t>242158098</t>
  </si>
  <si>
    <t>232625735</t>
  </si>
  <si>
    <t>2023-04-05</t>
  </si>
  <si>
    <t>204771143</t>
  </si>
  <si>
    <t>232435002</t>
  </si>
  <si>
    <t>241468154</t>
  </si>
  <si>
    <t>232435003</t>
  </si>
  <si>
    <t>215247477</t>
  </si>
  <si>
    <t>241468156</t>
  </si>
  <si>
    <t>232594164</t>
  </si>
  <si>
    <t>232594167</t>
  </si>
  <si>
    <t>232594168</t>
  </si>
  <si>
    <t>French Society of Financial Analysts</t>
  </si>
  <si>
    <t>242194901</t>
  </si>
  <si>
    <t>FRESHFRUIT AITONA S.L.</t>
  </si>
  <si>
    <t>242194902</t>
  </si>
  <si>
    <t>232435004</t>
  </si>
  <si>
    <t>232594170</t>
  </si>
  <si>
    <t>232594171</t>
  </si>
  <si>
    <t>232359778</t>
  </si>
  <si>
    <t>241468159</t>
  </si>
  <si>
    <t>232594173</t>
  </si>
  <si>
    <t>204771145</t>
  </si>
  <si>
    <t>204776802</t>
  </si>
  <si>
    <t>232594174</t>
  </si>
  <si>
    <t>232435005</t>
  </si>
  <si>
    <t>232625737</t>
  </si>
  <si>
    <t>232359779</t>
  </si>
  <si>
    <t>232435006</t>
  </si>
  <si>
    <t>232359780</t>
  </si>
  <si>
    <t>Fundment</t>
  </si>
  <si>
    <t>242194903</t>
  </si>
  <si>
    <t>232435007</t>
  </si>
  <si>
    <t>FundRock</t>
  </si>
  <si>
    <t>242194904</t>
  </si>
  <si>
    <t>232359781</t>
  </si>
  <si>
    <t>232435008</t>
  </si>
  <si>
    <t>Fusion Bank</t>
  </si>
  <si>
    <t>242194905</t>
  </si>
  <si>
    <t>232359782</t>
  </si>
  <si>
    <t>232359783</t>
  </si>
  <si>
    <t>241794438</t>
  </si>
  <si>
    <t>232594175</t>
  </si>
  <si>
    <t>232594176</t>
  </si>
  <si>
    <t>232359785</t>
  </si>
  <si>
    <t>232435009</t>
  </si>
  <si>
    <t>241468160</t>
  </si>
  <si>
    <t>232560749</t>
  </si>
  <si>
    <t>188226855</t>
  </si>
  <si>
    <t>FXHB Asset Management Pte</t>
  </si>
  <si>
    <t>242194906</t>
  </si>
  <si>
    <t>232560750</t>
  </si>
  <si>
    <t>232435010</t>
  </si>
  <si>
    <t>232560751</t>
  </si>
  <si>
    <t>232560681</t>
  </si>
  <si>
    <t>232560683</t>
  </si>
  <si>
    <t>232594177</t>
  </si>
  <si>
    <t>232435017</t>
  </si>
  <si>
    <t>232359812</t>
  </si>
  <si>
    <t>241468161</t>
  </si>
  <si>
    <t>232435011</t>
  </si>
  <si>
    <t>204771147</t>
  </si>
  <si>
    <t>189123866</t>
  </si>
  <si>
    <t>241468162</t>
  </si>
  <si>
    <t>Galaxy</t>
  </si>
  <si>
    <t>242158100</t>
  </si>
  <si>
    <t>205016596</t>
  </si>
  <si>
    <t>GAM Investments</t>
  </si>
  <si>
    <t>242194907</t>
  </si>
  <si>
    <t>241467926</t>
  </si>
  <si>
    <t>GAMMA Investing</t>
  </si>
  <si>
    <t>242158101</t>
  </si>
  <si>
    <t>232594179</t>
  </si>
  <si>
    <t>232625739</t>
  </si>
  <si>
    <t>232594180</t>
  </si>
  <si>
    <t>204771148</t>
  </si>
  <si>
    <t>232594181</t>
  </si>
  <si>
    <t>232594182</t>
  </si>
  <si>
    <t>224370830</t>
  </si>
  <si>
    <t>GeaSphere</t>
  </si>
  <si>
    <t>242158103</t>
  </si>
  <si>
    <t>232625741</t>
  </si>
  <si>
    <t>237617697</t>
  </si>
  <si>
    <t>2023-02-23</t>
  </si>
  <si>
    <t>241468163</t>
  </si>
  <si>
    <t>232560685</t>
  </si>
  <si>
    <t>Gen II Fund Services</t>
  </si>
  <si>
    <t>242158104</t>
  </si>
  <si>
    <t>232625742</t>
  </si>
  <si>
    <t>204776803</t>
  </si>
  <si>
    <t>241468164</t>
  </si>
  <si>
    <t>Generalfinance</t>
  </si>
  <si>
    <t>242194908</t>
  </si>
  <si>
    <t>241468165</t>
  </si>
  <si>
    <t>232625746</t>
  </si>
  <si>
    <t>Generation Capital Management</t>
  </si>
  <si>
    <t>242158106</t>
  </si>
  <si>
    <t>Generation IACP</t>
  </si>
  <si>
    <t>242194909</t>
  </si>
  <si>
    <t>232435012</t>
  </si>
  <si>
    <t>204771149</t>
  </si>
  <si>
    <t>232435013</t>
  </si>
  <si>
    <t>224837095</t>
  </si>
  <si>
    <t>2022-03-01</t>
  </si>
  <si>
    <t>232435014</t>
  </si>
  <si>
    <t>232560686</t>
  </si>
  <si>
    <t>232435015</t>
  </si>
  <si>
    <t>232594185</t>
  </si>
  <si>
    <t>204776804</t>
  </si>
  <si>
    <t>Geode Capital Management</t>
  </si>
  <si>
    <t>242194910</t>
  </si>
  <si>
    <t>232359786</t>
  </si>
  <si>
    <t>232594186</t>
  </si>
  <si>
    <t>232359787</t>
  </si>
  <si>
    <t>232560687</t>
  </si>
  <si>
    <t>241468168</t>
  </si>
  <si>
    <t>241468169</t>
  </si>
  <si>
    <t>241468170</t>
  </si>
  <si>
    <t>232594187</t>
  </si>
  <si>
    <t>232625748</t>
  </si>
  <si>
    <t>232435757</t>
  </si>
  <si>
    <t>Gibraltar Wealth Management</t>
  </si>
  <si>
    <t>242158107</t>
  </si>
  <si>
    <t>232625749</t>
  </si>
  <si>
    <t>232594189</t>
  </si>
  <si>
    <t>Girls in Charge Initiative</t>
  </si>
  <si>
    <t>242194911</t>
  </si>
  <si>
    <t>232435018</t>
  </si>
  <si>
    <t>232359788</t>
  </si>
  <si>
    <t>Gitterman Wealth Management</t>
  </si>
  <si>
    <t>242158108</t>
  </si>
  <si>
    <t>232594192</t>
  </si>
  <si>
    <t>232594193</t>
  </si>
  <si>
    <t>Glass Compliance</t>
  </si>
  <si>
    <t>242194912</t>
  </si>
  <si>
    <t>241113448</t>
  </si>
  <si>
    <t>232435020</t>
  </si>
  <si>
    <t>204771151</t>
  </si>
  <si>
    <t>207535533</t>
  </si>
  <si>
    <t>2020-11-10</t>
  </si>
  <si>
    <t>232435021</t>
  </si>
  <si>
    <t>232435022</t>
  </si>
  <si>
    <t>232359789</t>
  </si>
  <si>
    <t>Global Alternative Investment Management</t>
  </si>
  <si>
    <t>242158109</t>
  </si>
  <si>
    <t>Global Atlantic Financial</t>
  </si>
  <si>
    <t>242158110</t>
  </si>
  <si>
    <t>224370831</t>
  </si>
  <si>
    <t>232359790</t>
  </si>
  <si>
    <t>232359791</t>
  </si>
  <si>
    <t>232435024</t>
  </si>
  <si>
    <t>241468172</t>
  </si>
  <si>
    <t>232625752</t>
  </si>
  <si>
    <t>232359792</t>
  </si>
  <si>
    <t>Global Fund Search</t>
  </si>
  <si>
    <t>242194913</t>
  </si>
  <si>
    <t>204771152</t>
  </si>
  <si>
    <t>232359793</t>
  </si>
  <si>
    <t>232594202</t>
  </si>
  <si>
    <t>232594204</t>
  </si>
  <si>
    <t>232359794</t>
  </si>
  <si>
    <t>232594206</t>
  </si>
  <si>
    <t>232435025</t>
  </si>
  <si>
    <t>232594207</t>
  </si>
  <si>
    <t>236416597</t>
  </si>
  <si>
    <t>232594209</t>
  </si>
  <si>
    <t>224370832</t>
  </si>
  <si>
    <t>232594211</t>
  </si>
  <si>
    <t>232594212</t>
  </si>
  <si>
    <t>232594214</t>
  </si>
  <si>
    <t>Global Trends Investments</t>
  </si>
  <si>
    <t>242158111</t>
  </si>
  <si>
    <t>232359795</t>
  </si>
  <si>
    <t>224370833</t>
  </si>
  <si>
    <t>Global X ETFs</t>
  </si>
  <si>
    <t>242158112</t>
  </si>
  <si>
    <t>232359796</t>
  </si>
  <si>
    <t>232435026</t>
  </si>
  <si>
    <t>232560752</t>
  </si>
  <si>
    <t>232359797</t>
  </si>
  <si>
    <t>232594215</t>
  </si>
  <si>
    <t>Glovista Investments</t>
  </si>
  <si>
    <t>242158113</t>
  </si>
  <si>
    <t>188139335</t>
  </si>
  <si>
    <t>Gluskin Sheff + Associates</t>
  </si>
  <si>
    <t>242194914</t>
  </si>
  <si>
    <t>232435027</t>
  </si>
  <si>
    <t>232594217</t>
  </si>
  <si>
    <t>GMTI</t>
  </si>
  <si>
    <t>242194915</t>
  </si>
  <si>
    <t>232625757</t>
  </si>
  <si>
    <t>232359798</t>
  </si>
  <si>
    <t>232625759</t>
  </si>
  <si>
    <t>232594218</t>
  </si>
  <si>
    <t>Goehring &amp; Rozencwajg Associates</t>
  </si>
  <si>
    <t>242194916</t>
  </si>
  <si>
    <t>Goldberry Wealth</t>
  </si>
  <si>
    <t>242194917</t>
  </si>
  <si>
    <t>232359799</t>
  </si>
  <si>
    <t>Goldenberg Hehmeyer</t>
  </si>
  <si>
    <t>242194918</t>
  </si>
  <si>
    <t>232359800</t>
  </si>
  <si>
    <t>194638082</t>
  </si>
  <si>
    <t>2020-01-08</t>
  </si>
  <si>
    <t>241468173</t>
  </si>
  <si>
    <t>232625761</t>
  </si>
  <si>
    <t>232435029</t>
  </si>
  <si>
    <t>241468174</t>
  </si>
  <si>
    <t>232594222</t>
  </si>
  <si>
    <t>204771153</t>
  </si>
  <si>
    <t>GoPro</t>
  </si>
  <si>
    <t>242194919</t>
  </si>
  <si>
    <t>Gorman Strategies</t>
  </si>
  <si>
    <t>242194920</t>
  </si>
  <si>
    <t>232435758</t>
  </si>
  <si>
    <t>232594226</t>
  </si>
  <si>
    <t>232435030</t>
  </si>
  <si>
    <t>232625762</t>
  </si>
  <si>
    <t>232435031</t>
  </si>
  <si>
    <t>232625764</t>
  </si>
  <si>
    <t>204776846</t>
  </si>
  <si>
    <t>232594227</t>
  </si>
  <si>
    <t>204771154</t>
  </si>
  <si>
    <t>232359801</t>
  </si>
  <si>
    <t>232359802</t>
  </si>
  <si>
    <t>232625765</t>
  </si>
  <si>
    <t>241468175</t>
  </si>
  <si>
    <t>232594229</t>
  </si>
  <si>
    <t>224369680</t>
  </si>
  <si>
    <t>232435032</t>
  </si>
  <si>
    <t>232359803</t>
  </si>
  <si>
    <t>204771155</t>
  </si>
  <si>
    <t>232359804</t>
  </si>
  <si>
    <t>232435034</t>
  </si>
  <si>
    <t>232594230</t>
  </si>
  <si>
    <t>232594232</t>
  </si>
  <si>
    <t>232435036</t>
  </si>
  <si>
    <t>215247211</t>
  </si>
  <si>
    <t>232594233</t>
  </si>
  <si>
    <t>232359805</t>
  </si>
  <si>
    <t>232359806</t>
  </si>
  <si>
    <t>232594235</t>
  </si>
  <si>
    <t>232625766</t>
  </si>
  <si>
    <t>Graubndner Kantonalbank</t>
  </si>
  <si>
    <t>242194922</t>
  </si>
  <si>
    <t>232359807</t>
  </si>
  <si>
    <t>Grayscale Investments</t>
  </si>
  <si>
    <t>242194923</t>
  </si>
  <si>
    <t>232625767</t>
  </si>
  <si>
    <t>Great Pacific Securities</t>
  </si>
  <si>
    <t>242194924</t>
  </si>
  <si>
    <t>232435037</t>
  </si>
  <si>
    <t>232625768</t>
  </si>
  <si>
    <t>232359808</t>
  </si>
  <si>
    <t>232594237</t>
  </si>
  <si>
    <t>232594238</t>
  </si>
  <si>
    <t>232359809</t>
  </si>
  <si>
    <t>232435038</t>
  </si>
  <si>
    <t>232359810</t>
  </si>
  <si>
    <t>204776763</t>
  </si>
  <si>
    <t>232435039</t>
  </si>
  <si>
    <t>232594239</t>
  </si>
  <si>
    <t>Greenwich Dealing</t>
  </si>
  <si>
    <t>242194926</t>
  </si>
  <si>
    <t>189009025</t>
  </si>
  <si>
    <t>Greenwich Registrars &amp; Data Solutions</t>
  </si>
  <si>
    <t>242194927</t>
  </si>
  <si>
    <t>232435040</t>
  </si>
  <si>
    <t>232625771</t>
  </si>
  <si>
    <t>232594240</t>
  </si>
  <si>
    <t>204771156</t>
  </si>
  <si>
    <t>241468176</t>
  </si>
  <si>
    <t>232594242</t>
  </si>
  <si>
    <t>Greythorne Associates</t>
  </si>
  <si>
    <t>242158114</t>
  </si>
  <si>
    <t>204771324</t>
  </si>
  <si>
    <t>224370835</t>
  </si>
  <si>
    <t>241468179</t>
  </si>
  <si>
    <t>Groupe Caisse des Dpts</t>
  </si>
  <si>
    <t>242194928</t>
  </si>
  <si>
    <t>Groupe VYV</t>
  </si>
  <si>
    <t>242194929</t>
  </si>
  <si>
    <t>232625772</t>
  </si>
  <si>
    <t>232435041</t>
  </si>
  <si>
    <t>GrowthInvest</t>
  </si>
  <si>
    <t>242194930</t>
  </si>
  <si>
    <t>232594243</t>
  </si>
  <si>
    <t>232594245</t>
  </si>
  <si>
    <t>232359814</t>
  </si>
  <si>
    <t>232435042</t>
  </si>
  <si>
    <t>232435043</t>
  </si>
  <si>
    <t>GTC Global Trade Capital</t>
  </si>
  <si>
    <t>242194931</t>
  </si>
  <si>
    <t>232435044</t>
  </si>
  <si>
    <t>GTN</t>
  </si>
  <si>
    <t>242194932</t>
  </si>
  <si>
    <t>2023-05-30</t>
  </si>
  <si>
    <t>189123925</t>
  </si>
  <si>
    <t>204776768</t>
  </si>
  <si>
    <t>232560688</t>
  </si>
  <si>
    <t>232594248</t>
  </si>
  <si>
    <t>232625776</t>
  </si>
  <si>
    <t>GuideStone Financial Resources</t>
  </si>
  <si>
    <t>242158115</t>
  </si>
  <si>
    <t>232435046</t>
  </si>
  <si>
    <t>204776805</t>
  </si>
  <si>
    <t>GVC Gaesco</t>
  </si>
  <si>
    <t>242194933</t>
  </si>
  <si>
    <t>232625777</t>
  </si>
  <si>
    <t>232594251</t>
  </si>
  <si>
    <t>232435047</t>
  </si>
  <si>
    <t>232359815</t>
  </si>
  <si>
    <t>204776806</t>
  </si>
  <si>
    <t>232435048</t>
  </si>
  <si>
    <t>204771158</t>
  </si>
  <si>
    <t>232359816</t>
  </si>
  <si>
    <t>232435049</t>
  </si>
  <si>
    <t>232594252</t>
  </si>
  <si>
    <t>Halo Investing</t>
  </si>
  <si>
    <t>242194934</t>
  </si>
  <si>
    <t>Hamilton ETFs</t>
  </si>
  <si>
    <t>242158116</t>
  </si>
  <si>
    <t>232359817</t>
  </si>
  <si>
    <t>Hana Financial Investment</t>
  </si>
  <si>
    <t>242194935</t>
  </si>
  <si>
    <t>232435050</t>
  </si>
  <si>
    <t>232625778</t>
  </si>
  <si>
    <t>HANDLS Indexes</t>
  </si>
  <si>
    <t>242194937</t>
  </si>
  <si>
    <t>204771159</t>
  </si>
  <si>
    <t>Hang Seng Bank</t>
  </si>
  <si>
    <t>242194938</t>
  </si>
  <si>
    <t>232359819</t>
  </si>
  <si>
    <t>232435051</t>
  </si>
  <si>
    <t>232594253</t>
  </si>
  <si>
    <t>232435053</t>
  </si>
  <si>
    <t>232594256</t>
  </si>
  <si>
    <t>204771160</t>
  </si>
  <si>
    <t>HarbourVest Partners</t>
  </si>
  <si>
    <t>242194939</t>
  </si>
  <si>
    <t>Hardman Johnston Global Advisors</t>
  </si>
  <si>
    <t>242194940</t>
  </si>
  <si>
    <t>204776847</t>
  </si>
  <si>
    <t>234835431</t>
  </si>
  <si>
    <t>2022-11-22</t>
  </si>
  <si>
    <t>232594257</t>
  </si>
  <si>
    <t>232359820</t>
  </si>
  <si>
    <t>232594261</t>
  </si>
  <si>
    <t>232594262</t>
  </si>
  <si>
    <t>232435054</t>
  </si>
  <si>
    <t>232435055</t>
  </si>
  <si>
    <t>Hartford Funds</t>
  </si>
  <si>
    <t>242158117</t>
  </si>
  <si>
    <t>204776848</t>
  </si>
  <si>
    <t>241468181</t>
  </si>
  <si>
    <t>232594265</t>
  </si>
  <si>
    <t>Harvester Wealth</t>
  </si>
  <si>
    <t>242158118</t>
  </si>
  <si>
    <t>Harvie Wealth Management</t>
  </si>
  <si>
    <t>242158119</t>
  </si>
  <si>
    <t>Hashdex</t>
  </si>
  <si>
    <t>242194941</t>
  </si>
  <si>
    <t>215247308</t>
  </si>
  <si>
    <t>232435056</t>
  </si>
  <si>
    <t>232435057</t>
  </si>
  <si>
    <t>232625781</t>
  </si>
  <si>
    <t>Hazlett, Burt &amp; Watson</t>
  </si>
  <si>
    <t>242158120</t>
  </si>
  <si>
    <t>224370836</t>
  </si>
  <si>
    <t>232435058</t>
  </si>
  <si>
    <t>232435059</t>
  </si>
  <si>
    <t>HC Andersen Capital</t>
  </si>
  <si>
    <t>242194942</t>
  </si>
  <si>
    <t>232594267</t>
  </si>
  <si>
    <t>232359821</t>
  </si>
  <si>
    <t>232594268</t>
  </si>
  <si>
    <t>232435061</t>
  </si>
  <si>
    <t>232594270</t>
  </si>
  <si>
    <t>232359822</t>
  </si>
  <si>
    <t>232594271</t>
  </si>
  <si>
    <t>232594272</t>
  </si>
  <si>
    <t>232594275</t>
  </si>
  <si>
    <t>232625789</t>
  </si>
  <si>
    <t>232359823</t>
  </si>
  <si>
    <t>204771157</t>
  </si>
  <si>
    <t>232435062</t>
  </si>
  <si>
    <t>232625792</t>
  </si>
  <si>
    <t>204776789</t>
  </si>
  <si>
    <t>232359824</t>
  </si>
  <si>
    <t>236523645</t>
  </si>
  <si>
    <t>2023-01-23</t>
  </si>
  <si>
    <t>232560690</t>
  </si>
  <si>
    <t>232359825</t>
  </si>
  <si>
    <t>232435063</t>
  </si>
  <si>
    <t>242194943</t>
  </si>
  <si>
    <t>232359826</t>
  </si>
  <si>
    <t>Hennessy Funds</t>
  </si>
  <si>
    <t>242158121</t>
  </si>
  <si>
    <t>Hennion &amp; Walsh</t>
  </si>
  <si>
    <t>242158122</t>
  </si>
  <si>
    <t>232594277</t>
  </si>
  <si>
    <t>Heritage Financial Services</t>
  </si>
  <si>
    <t>242158123</t>
  </si>
  <si>
    <t>232435064</t>
  </si>
  <si>
    <t>2023-05-31</t>
  </si>
  <si>
    <t>242101795</t>
  </si>
  <si>
    <t>232625793</t>
  </si>
  <si>
    <t>232625795</t>
  </si>
  <si>
    <t>232594278</t>
  </si>
  <si>
    <t>241468183</t>
  </si>
  <si>
    <t>Heydorn Stone Capital Management</t>
  </si>
  <si>
    <t>242158124</t>
  </si>
  <si>
    <t>232625797</t>
  </si>
  <si>
    <t>232435065</t>
  </si>
  <si>
    <t>232594279</t>
  </si>
  <si>
    <t>232359827</t>
  </si>
  <si>
    <t>232594280</t>
  </si>
  <si>
    <t>232594281</t>
  </si>
  <si>
    <t>232594283</t>
  </si>
  <si>
    <t>232625798</t>
  </si>
  <si>
    <t>232359828</t>
  </si>
  <si>
    <t>241468184</t>
  </si>
  <si>
    <t>Hilti</t>
  </si>
  <si>
    <t>242194944</t>
  </si>
  <si>
    <t>Hilti Italia</t>
  </si>
  <si>
    <t>242194945</t>
  </si>
  <si>
    <t>232625800</t>
  </si>
  <si>
    <t>232359829</t>
  </si>
  <si>
    <t>232435066</t>
  </si>
  <si>
    <t>232594285</t>
  </si>
  <si>
    <t>232594286</t>
  </si>
  <si>
    <t>232435067</t>
  </si>
  <si>
    <t>232625801</t>
  </si>
  <si>
    <t>241468185</t>
  </si>
  <si>
    <t>232594287</t>
  </si>
  <si>
    <t>232435068</t>
  </si>
  <si>
    <t>232435069</t>
  </si>
  <si>
    <t>232594289</t>
  </si>
  <si>
    <t>232594290</t>
  </si>
  <si>
    <t>232594294</t>
  </si>
  <si>
    <t>Hong Kong Exchanges and Clearing</t>
  </si>
  <si>
    <t>242194947</t>
  </si>
  <si>
    <t>232625804</t>
  </si>
  <si>
    <t>232359830</t>
  </si>
  <si>
    <t>232594296</t>
  </si>
  <si>
    <t>232625805</t>
  </si>
  <si>
    <t>232435070</t>
  </si>
  <si>
    <t>204776776</t>
  </si>
  <si>
    <t>232594297</t>
  </si>
  <si>
    <t>Housing Bank</t>
  </si>
  <si>
    <t>242194948</t>
  </si>
  <si>
    <t>232435071</t>
  </si>
  <si>
    <t>Howard Hughes Medical Institute</t>
  </si>
  <si>
    <t>242194949</t>
  </si>
  <si>
    <t>232594298</t>
  </si>
  <si>
    <t>232594301</t>
  </si>
  <si>
    <t>224370838</t>
  </si>
  <si>
    <t>232359831</t>
  </si>
  <si>
    <t>232594304</t>
  </si>
  <si>
    <t>232594306</t>
  </si>
  <si>
    <t>188497262</t>
  </si>
  <si>
    <t>232594309</t>
  </si>
  <si>
    <t>232594312</t>
  </si>
  <si>
    <t>232435072</t>
  </si>
  <si>
    <t>232594315</t>
  </si>
  <si>
    <t>232594317</t>
  </si>
  <si>
    <t>Hua Xia Bank Co.</t>
  </si>
  <si>
    <t>242194950</t>
  </si>
  <si>
    <t>Huatai Securities</t>
  </si>
  <si>
    <t>242158126</t>
  </si>
  <si>
    <t>Huawei</t>
  </si>
  <si>
    <t>242194951</t>
  </si>
  <si>
    <t>232435073</t>
  </si>
  <si>
    <t>232594318</t>
  </si>
  <si>
    <t>232359832</t>
  </si>
  <si>
    <t>HUED</t>
  </si>
  <si>
    <t>242194953</t>
  </si>
  <si>
    <t>232435074</t>
  </si>
  <si>
    <t>232594319</t>
  </si>
  <si>
    <t>232560692</t>
  </si>
  <si>
    <t>232435075</t>
  </si>
  <si>
    <t>232359833</t>
  </si>
  <si>
    <t>232594320</t>
  </si>
  <si>
    <t>232435076</t>
  </si>
  <si>
    <t>232625808</t>
  </si>
  <si>
    <t>232594321</t>
  </si>
  <si>
    <t>232594323</t>
  </si>
  <si>
    <t>232359834</t>
  </si>
  <si>
    <t>232435077</t>
  </si>
  <si>
    <t>232594324</t>
  </si>
  <si>
    <t>HYPE</t>
  </si>
  <si>
    <t>242194954</t>
  </si>
  <si>
    <t>232594326</t>
  </si>
  <si>
    <t>232359835</t>
  </si>
  <si>
    <t>232435078</t>
  </si>
  <si>
    <t>232359836</t>
  </si>
  <si>
    <t>Hywin Wealth</t>
  </si>
  <si>
    <t>242194955</t>
  </si>
  <si>
    <t>232594359</t>
  </si>
  <si>
    <t>232594409</t>
  </si>
  <si>
    <t>iA Clarington Investments</t>
  </si>
  <si>
    <t>242158127</t>
  </si>
  <si>
    <t>232625812</t>
  </si>
  <si>
    <t>iBanFirst</t>
  </si>
  <si>
    <t>242194956</t>
  </si>
  <si>
    <t>232594327</t>
  </si>
  <si>
    <t>232594328</t>
  </si>
  <si>
    <t>204771162</t>
  </si>
  <si>
    <t>204771163</t>
  </si>
  <si>
    <t>204771165</t>
  </si>
  <si>
    <t>204771166</t>
  </si>
  <si>
    <t>232594329</t>
  </si>
  <si>
    <t>232594332</t>
  </si>
  <si>
    <t>232435079</t>
  </si>
  <si>
    <t>232435080</t>
  </si>
  <si>
    <t>232625822</t>
  </si>
  <si>
    <t>232625823</t>
  </si>
  <si>
    <t>232594333</t>
  </si>
  <si>
    <t>232435081</t>
  </si>
  <si>
    <t>232594334</t>
  </si>
  <si>
    <t>241468189</t>
  </si>
  <si>
    <t>232435082</t>
  </si>
  <si>
    <t>232359837</t>
  </si>
  <si>
    <t>232435083</t>
  </si>
  <si>
    <t>232359838</t>
  </si>
  <si>
    <t>232359839</t>
  </si>
  <si>
    <t>ID8 Investments</t>
  </si>
  <si>
    <t>242158128</t>
  </si>
  <si>
    <t>232594335</t>
  </si>
  <si>
    <t>232435084</t>
  </si>
  <si>
    <t>204776849</t>
  </si>
  <si>
    <t>IdealRatings</t>
  </si>
  <si>
    <t>242194957</t>
  </si>
  <si>
    <t>232435085</t>
  </si>
  <si>
    <t>232594338</t>
  </si>
  <si>
    <t>232359840</t>
  </si>
  <si>
    <t>2023-01-12</t>
  </si>
  <si>
    <t>206620605</t>
  </si>
  <si>
    <t>232625826</t>
  </si>
  <si>
    <t>241468190</t>
  </si>
  <si>
    <t>232594339</t>
  </si>
  <si>
    <t>241794439</t>
  </si>
  <si>
    <t>232625828</t>
  </si>
  <si>
    <t>IIFL Asset Management</t>
  </si>
  <si>
    <t>242194958</t>
  </si>
  <si>
    <t>232594341</t>
  </si>
  <si>
    <t>iJoin</t>
  </si>
  <si>
    <t>242158131</t>
  </si>
  <si>
    <t>204771167</t>
  </si>
  <si>
    <t>232594342</t>
  </si>
  <si>
    <t>232435086</t>
  </si>
  <si>
    <t>232625831</t>
  </si>
  <si>
    <t>232560695</t>
  </si>
  <si>
    <t>232435087</t>
  </si>
  <si>
    <t>232435088</t>
  </si>
  <si>
    <t>232594344</t>
  </si>
  <si>
    <t>232560696</t>
  </si>
  <si>
    <t>232435089</t>
  </si>
  <si>
    <t>232625835</t>
  </si>
  <si>
    <t>232625837</t>
  </si>
  <si>
    <t>Impact Fundry</t>
  </si>
  <si>
    <t>242194959</t>
  </si>
  <si>
    <t>Impak Analytics</t>
  </si>
  <si>
    <t>242194960</t>
  </si>
  <si>
    <t>224508203</t>
  </si>
  <si>
    <t>2022-02-17</t>
  </si>
  <si>
    <t>232594345</t>
  </si>
  <si>
    <t>232625840</t>
  </si>
  <si>
    <t>232594346</t>
  </si>
  <si>
    <t>232594347</t>
  </si>
  <si>
    <t>IMTC</t>
  </si>
  <si>
    <t>242194961</t>
  </si>
  <si>
    <t>232435091</t>
  </si>
  <si>
    <t>232359841</t>
  </si>
  <si>
    <t>InBev</t>
  </si>
  <si>
    <t>242194962</t>
  </si>
  <si>
    <t>Income Analytics</t>
  </si>
  <si>
    <t>242194963</t>
  </si>
  <si>
    <t>232625841</t>
  </si>
  <si>
    <t>232435092</t>
  </si>
  <si>
    <t>IndexIQ</t>
  </si>
  <si>
    <t>242194965</t>
  </si>
  <si>
    <t>232435093</t>
  </si>
  <si>
    <t>232435094</t>
  </si>
  <si>
    <t>Indonesia Stock Exchange</t>
  </si>
  <si>
    <t>242194966</t>
  </si>
  <si>
    <t>232594354</t>
  </si>
  <si>
    <t>232560697</t>
  </si>
  <si>
    <t>232594357</t>
  </si>
  <si>
    <t>232594358</t>
  </si>
  <si>
    <t>Indxx</t>
  </si>
  <si>
    <t>242194967</t>
  </si>
  <si>
    <t>232594360</t>
  </si>
  <si>
    <t>232359842</t>
  </si>
  <si>
    <t>232435095</t>
  </si>
  <si>
    <t>232435096</t>
  </si>
  <si>
    <t>232594362</t>
  </si>
  <si>
    <t>232359843</t>
  </si>
  <si>
    <t>232359844</t>
  </si>
  <si>
    <t>232594367</t>
  </si>
  <si>
    <t>232594368</t>
  </si>
  <si>
    <t>204771168</t>
  </si>
  <si>
    <t>232359845</t>
  </si>
  <si>
    <t>232594369</t>
  </si>
  <si>
    <t>232594371</t>
  </si>
  <si>
    <t>204771169</t>
  </si>
  <si>
    <t>232594375</t>
  </si>
  <si>
    <t>233816256</t>
  </si>
  <si>
    <t>2022-10-28</t>
  </si>
  <si>
    <t>204771170</t>
  </si>
  <si>
    <t>232625849</t>
  </si>
  <si>
    <t>232594376</t>
  </si>
  <si>
    <t>Inland Securities</t>
  </si>
  <si>
    <t>242158132</t>
  </si>
  <si>
    <t>232594384</t>
  </si>
  <si>
    <t>232435098</t>
  </si>
  <si>
    <t>232359846</t>
  </si>
  <si>
    <t>Innovator ETFs</t>
  </si>
  <si>
    <t>242158133</t>
  </si>
  <si>
    <t>232435099</t>
  </si>
  <si>
    <t>232594388</t>
  </si>
  <si>
    <t>232594389</t>
  </si>
  <si>
    <t>InSight</t>
  </si>
  <si>
    <t>242158134</t>
  </si>
  <si>
    <t>204771171</t>
  </si>
  <si>
    <t>232359849</t>
  </si>
  <si>
    <t>Insigneo</t>
  </si>
  <si>
    <t>242194969</t>
  </si>
  <si>
    <t>232435100</t>
  </si>
  <si>
    <t>Instacart</t>
  </si>
  <si>
    <t>242194970</t>
  </si>
  <si>
    <t>204771172</t>
  </si>
  <si>
    <t>232560698</t>
  </si>
  <si>
    <t>232560753</t>
  </si>
  <si>
    <t>232435101</t>
  </si>
  <si>
    <t>226380209</t>
  </si>
  <si>
    <t>232594390</t>
  </si>
  <si>
    <t>232594391</t>
  </si>
  <si>
    <t>232625851</t>
  </si>
  <si>
    <t>241468193</t>
  </si>
  <si>
    <t>232594392</t>
  </si>
  <si>
    <t>232594393</t>
  </si>
  <si>
    <t>241468195</t>
  </si>
  <si>
    <t>241468196</t>
  </si>
  <si>
    <t>232359850</t>
  </si>
  <si>
    <t>232435103</t>
  </si>
  <si>
    <t>232594395</t>
  </si>
  <si>
    <t>2023-04-24</t>
  </si>
  <si>
    <t>213461944</t>
  </si>
  <si>
    <t>204771173</t>
  </si>
  <si>
    <t>232435105</t>
  </si>
  <si>
    <t>232594396</t>
  </si>
  <si>
    <t>232594397</t>
  </si>
  <si>
    <t>232594398</t>
  </si>
  <si>
    <t>Intermediate Capital</t>
  </si>
  <si>
    <t>242194971</t>
  </si>
  <si>
    <t>Intermonte</t>
  </si>
  <si>
    <t>242194972</t>
  </si>
  <si>
    <t>232435106</t>
  </si>
  <si>
    <t>232435108</t>
  </si>
  <si>
    <t>InterOpera</t>
  </si>
  <si>
    <t>242194974</t>
  </si>
  <si>
    <t>232625854</t>
  </si>
  <si>
    <t>204776807</t>
  </si>
  <si>
    <t>Intersys</t>
  </si>
  <si>
    <t>242194976</t>
  </si>
  <si>
    <t>232594399</t>
  </si>
  <si>
    <t>232359851</t>
  </si>
  <si>
    <t>2023-06-08</t>
  </si>
  <si>
    <t>232359852</t>
  </si>
  <si>
    <t>232594401</t>
  </si>
  <si>
    <t>241468198</t>
  </si>
  <si>
    <t>190724320</t>
  </si>
  <si>
    <t>232594402</t>
  </si>
  <si>
    <t>232435111</t>
  </si>
  <si>
    <t>232625856</t>
  </si>
  <si>
    <t>Invenomic Capital Management LP</t>
  </si>
  <si>
    <t>242194977</t>
  </si>
  <si>
    <t>232435112</t>
  </si>
  <si>
    <t>232560699</t>
  </si>
  <si>
    <t>204771175</t>
  </si>
  <si>
    <t>204776808</t>
  </si>
  <si>
    <t>204776809</t>
  </si>
  <si>
    <t>232560755</t>
  </si>
  <si>
    <t>232435759</t>
  </si>
  <si>
    <t>232435760</t>
  </si>
  <si>
    <t>204771176</t>
  </si>
  <si>
    <t>inVesti Financial</t>
  </si>
  <si>
    <t>242158135</t>
  </si>
  <si>
    <t>232560615</t>
  </si>
  <si>
    <t>232625859</t>
  </si>
  <si>
    <t>232625862</t>
  </si>
  <si>
    <t>232435114</t>
  </si>
  <si>
    <t>232594405</t>
  </si>
  <si>
    <t>Investo</t>
  </si>
  <si>
    <t>242194979</t>
  </si>
  <si>
    <t>Investor Economics</t>
  </si>
  <si>
    <t>242158136</t>
  </si>
  <si>
    <t>232625863</t>
  </si>
  <si>
    <t>Investors FastTrack</t>
  </si>
  <si>
    <t>242158137</t>
  </si>
  <si>
    <t>InvestPlex</t>
  </si>
  <si>
    <t>242158138</t>
  </si>
  <si>
    <t>232625864</t>
  </si>
  <si>
    <t>204771177</t>
  </si>
  <si>
    <t>232359853</t>
  </si>
  <si>
    <t>232594406</t>
  </si>
  <si>
    <t>232359854</t>
  </si>
  <si>
    <t>224369681</t>
  </si>
  <si>
    <t>232435115</t>
  </si>
  <si>
    <t>241468202</t>
  </si>
  <si>
    <t>188499023</t>
  </si>
  <si>
    <t>IPX Retirement</t>
  </si>
  <si>
    <t>242194983</t>
  </si>
  <si>
    <t>232625865</t>
  </si>
  <si>
    <t>232435116</t>
  </si>
  <si>
    <t>232359856</t>
  </si>
  <si>
    <t>204066600</t>
  </si>
  <si>
    <t>204771178</t>
  </si>
  <si>
    <t>232594412</t>
  </si>
  <si>
    <t>Irish Life Investment Managers</t>
  </si>
  <si>
    <t>242194984</t>
  </si>
  <si>
    <t>232359857</t>
  </si>
  <si>
    <t>241468203</t>
  </si>
  <si>
    <t>IRONFORGE</t>
  </si>
  <si>
    <t>242194985</t>
  </si>
  <si>
    <t>241468204</t>
  </si>
  <si>
    <t>232435118</t>
  </si>
  <si>
    <t>232594417</t>
  </si>
  <si>
    <t>232594418</t>
  </si>
  <si>
    <t>232594419</t>
  </si>
  <si>
    <t>iSectors</t>
  </si>
  <si>
    <t>242158139</t>
  </si>
  <si>
    <t>232435119</t>
  </si>
  <si>
    <t>232359858</t>
  </si>
  <si>
    <t>232359859</t>
  </si>
  <si>
    <t>232625869</t>
  </si>
  <si>
    <t>232359860</t>
  </si>
  <si>
    <t>241468205</t>
  </si>
  <si>
    <t>232359861</t>
  </si>
  <si>
    <t>232560756</t>
  </si>
  <si>
    <t>232625872</t>
  </si>
  <si>
    <t>232560757</t>
  </si>
  <si>
    <t>232560758</t>
  </si>
  <si>
    <t>232594422</t>
  </si>
  <si>
    <t>232359862</t>
  </si>
  <si>
    <t>232359863</t>
  </si>
  <si>
    <t>204771179</t>
  </si>
  <si>
    <t>232625875</t>
  </si>
  <si>
    <t>232359864</t>
  </si>
  <si>
    <t>232594424</t>
  </si>
  <si>
    <t>2023-04-03</t>
  </si>
  <si>
    <t>232435120</t>
  </si>
  <si>
    <t>204776851</t>
  </si>
  <si>
    <t>232435122</t>
  </si>
  <si>
    <t>232625879</t>
  </si>
  <si>
    <t>241468207</t>
  </si>
  <si>
    <t>232594425</t>
  </si>
  <si>
    <t>232594426</t>
  </si>
  <si>
    <t>224370839</t>
  </si>
  <si>
    <t>J. Safra Sarasin</t>
  </si>
  <si>
    <t>242194987</t>
  </si>
  <si>
    <t>224370840</t>
  </si>
  <si>
    <t>232435123</t>
  </si>
  <si>
    <t>232359865</t>
  </si>
  <si>
    <t>232435124</t>
  </si>
  <si>
    <t>232625880</t>
  </si>
  <si>
    <t>JAForlines Global</t>
  </si>
  <si>
    <t>242158141</t>
  </si>
  <si>
    <t>232594431</t>
  </si>
  <si>
    <t>232594432</t>
  </si>
  <si>
    <t>James River Advisors</t>
  </si>
  <si>
    <t>242158142</t>
  </si>
  <si>
    <t>204776852</t>
  </si>
  <si>
    <t>189123875</t>
  </si>
  <si>
    <t>204771180</t>
  </si>
  <si>
    <t>232359866</t>
  </si>
  <si>
    <t>232359867</t>
  </si>
  <si>
    <t>232594435</t>
  </si>
  <si>
    <t>232359868</t>
  </si>
  <si>
    <t>232359869</t>
  </si>
  <si>
    <t>232594436</t>
  </si>
  <si>
    <t>232435126</t>
  </si>
  <si>
    <t>232594437</t>
  </si>
  <si>
    <t>232594438</t>
  </si>
  <si>
    <t>189123880</t>
  </si>
  <si>
    <t>232359870</t>
  </si>
  <si>
    <t>232625881</t>
  </si>
  <si>
    <t>232594440</t>
  </si>
  <si>
    <t>232594441</t>
  </si>
  <si>
    <t>241468208</t>
  </si>
  <si>
    <t>232435127</t>
  </si>
  <si>
    <t>232435128</t>
  </si>
  <si>
    <t>232594442</t>
  </si>
  <si>
    <t>232625883</t>
  </si>
  <si>
    <t>232435129</t>
  </si>
  <si>
    <t>232594443</t>
  </si>
  <si>
    <t>232359871</t>
  </si>
  <si>
    <t>241468209</t>
  </si>
  <si>
    <t>204771181</t>
  </si>
  <si>
    <t>232594444</t>
  </si>
  <si>
    <t>224369683</t>
  </si>
  <si>
    <t>232594445</t>
  </si>
  <si>
    <t>232435130</t>
  </si>
  <si>
    <t>232435131</t>
  </si>
  <si>
    <t>JM Finn</t>
  </si>
  <si>
    <t>242194988</t>
  </si>
  <si>
    <t>232359872</t>
  </si>
  <si>
    <t>232435132</t>
  </si>
  <si>
    <t>232359873</t>
  </si>
  <si>
    <t>232435133</t>
  </si>
  <si>
    <t>232594446</t>
  </si>
  <si>
    <t>JOHN KEELLS IT</t>
  </si>
  <si>
    <t>242194989</t>
  </si>
  <si>
    <t>232435134</t>
  </si>
  <si>
    <t>232594447</t>
  </si>
  <si>
    <t>232594448</t>
  </si>
  <si>
    <t>241468210</t>
  </si>
  <si>
    <t>232435135</t>
  </si>
  <si>
    <t>232435136</t>
  </si>
  <si>
    <t>232359874</t>
  </si>
  <si>
    <t>232560762</t>
  </si>
  <si>
    <t>2022-11-23</t>
  </si>
  <si>
    <t>224522810</t>
  </si>
  <si>
    <t>232359875</t>
  </si>
  <si>
    <t>Jordan Park</t>
  </si>
  <si>
    <t>242158143</t>
  </si>
  <si>
    <t>232359876</t>
  </si>
  <si>
    <t>232594451</t>
  </si>
  <si>
    <t>232560700</t>
  </si>
  <si>
    <t>2023-01-30</t>
  </si>
  <si>
    <t>204771182</t>
  </si>
  <si>
    <t>241468211</t>
  </si>
  <si>
    <t>JSE</t>
  </si>
  <si>
    <t>242194991</t>
  </si>
  <si>
    <t>JT Stratford Wealth Management</t>
  </si>
  <si>
    <t>242158144</t>
  </si>
  <si>
    <t>2023-04-23</t>
  </si>
  <si>
    <t>189123914</t>
  </si>
  <si>
    <t>232594454</t>
  </si>
  <si>
    <t>204771183</t>
  </si>
  <si>
    <t>232359877</t>
  </si>
  <si>
    <t>205016599</t>
  </si>
  <si>
    <t>232435138</t>
  </si>
  <si>
    <t>Jupiter Asset Management</t>
  </si>
  <si>
    <t>242198857</t>
  </si>
  <si>
    <t>232594455</t>
  </si>
  <si>
    <t>justETF</t>
  </si>
  <si>
    <t>242194992</t>
  </si>
  <si>
    <t>Jyske Bank</t>
  </si>
  <si>
    <t>242194993</t>
  </si>
  <si>
    <t>232435139</t>
  </si>
  <si>
    <t>232594456</t>
  </si>
  <si>
    <t>232594457</t>
  </si>
  <si>
    <t>232560701</t>
  </si>
  <si>
    <t>232435140</t>
  </si>
  <si>
    <t>232435141</t>
  </si>
  <si>
    <t>232359878</t>
  </si>
  <si>
    <t>Kalyan Jewellers India</t>
  </si>
  <si>
    <t>242194994</t>
  </si>
  <si>
    <t>232594458</t>
  </si>
  <si>
    <t>232435142</t>
  </si>
  <si>
    <t>Kard</t>
  </si>
  <si>
    <t>242158145</t>
  </si>
  <si>
    <t>232435143</t>
  </si>
  <si>
    <t>232560702</t>
  </si>
  <si>
    <t>232435144</t>
  </si>
  <si>
    <t>232359879</t>
  </si>
  <si>
    <t>Kayne Anderson Rudnick</t>
  </si>
  <si>
    <t>242158146</t>
  </si>
  <si>
    <t>KB Securities</t>
  </si>
  <si>
    <t>242194996</t>
  </si>
  <si>
    <t>241468212</t>
  </si>
  <si>
    <t>204776769</t>
  </si>
  <si>
    <t>232359880</t>
  </si>
  <si>
    <t>2022-04-07</t>
  </si>
  <si>
    <t>232625891</t>
  </si>
  <si>
    <t>232359881</t>
  </si>
  <si>
    <t>204771186</t>
  </si>
  <si>
    <t>232435145</t>
  </si>
  <si>
    <t>232435146</t>
  </si>
  <si>
    <t>204776859</t>
  </si>
  <si>
    <t>241468213</t>
  </si>
  <si>
    <t>Kershner Trading</t>
  </si>
  <si>
    <t>242194997</t>
  </si>
  <si>
    <t>232435148</t>
  </si>
  <si>
    <t>241608364</t>
  </si>
  <si>
    <t>232359882</t>
  </si>
  <si>
    <t>232594460</t>
  </si>
  <si>
    <t>232435149</t>
  </si>
  <si>
    <t>204771187</t>
  </si>
  <si>
    <t>232594461</t>
  </si>
  <si>
    <t>224517017</t>
  </si>
  <si>
    <t>232359883</t>
  </si>
  <si>
    <t>232594462</t>
  </si>
  <si>
    <t>232359884</t>
  </si>
  <si>
    <t>232625893</t>
  </si>
  <si>
    <t>232625894</t>
  </si>
  <si>
    <t>204776853</t>
  </si>
  <si>
    <t>232594464</t>
  </si>
  <si>
    <t>232625895</t>
  </si>
  <si>
    <t>232594465</t>
  </si>
  <si>
    <t>232594466</t>
  </si>
  <si>
    <t>232594467</t>
  </si>
  <si>
    <t>232359885</t>
  </si>
  <si>
    <t>232594468</t>
  </si>
  <si>
    <t>189123881</t>
  </si>
  <si>
    <t>241468214</t>
  </si>
  <si>
    <t>2023-04-19</t>
  </si>
  <si>
    <t>223972408</t>
  </si>
  <si>
    <t>232625897</t>
  </si>
  <si>
    <t>232435152</t>
  </si>
  <si>
    <t>232435153</t>
  </si>
  <si>
    <t>204771188</t>
  </si>
  <si>
    <t>Knight Dragon</t>
  </si>
  <si>
    <t>242194998</t>
  </si>
  <si>
    <t>232594470</t>
  </si>
  <si>
    <t>232594472</t>
  </si>
  <si>
    <t>232435155</t>
  </si>
  <si>
    <t>232359886</t>
  </si>
  <si>
    <t>241468218</t>
  </si>
  <si>
    <t>232625898</t>
  </si>
  <si>
    <t>232435156</t>
  </si>
  <si>
    <t>232359887</t>
  </si>
  <si>
    <t>232594476</t>
  </si>
  <si>
    <t>241468219</t>
  </si>
  <si>
    <t>205016600</t>
  </si>
  <si>
    <t>232594477</t>
  </si>
  <si>
    <t>224370842</t>
  </si>
  <si>
    <t>232359888</t>
  </si>
  <si>
    <t>204771189</t>
  </si>
  <si>
    <t>241468220</t>
  </si>
  <si>
    <t>KraneShares</t>
  </si>
  <si>
    <t>242158147</t>
  </si>
  <si>
    <t>241468221</t>
  </si>
  <si>
    <t>Kredens Capital Management</t>
  </si>
  <si>
    <t>242194999</t>
  </si>
  <si>
    <t>241468222</t>
  </si>
  <si>
    <t>232625901</t>
  </si>
  <si>
    <t>232594480</t>
  </si>
  <si>
    <t>Kryptoin</t>
  </si>
  <si>
    <t>242158148</t>
  </si>
  <si>
    <t>224370843</t>
  </si>
  <si>
    <t>224370844</t>
  </si>
  <si>
    <t>232594482</t>
  </si>
  <si>
    <t>KuCoin Exchange</t>
  </si>
  <si>
    <t>242195000</t>
  </si>
  <si>
    <t>232594483</t>
  </si>
  <si>
    <t>232594484</t>
  </si>
  <si>
    <t>232625902</t>
  </si>
  <si>
    <t>204771190</t>
  </si>
  <si>
    <t>232594485</t>
  </si>
  <si>
    <t>232560703</t>
  </si>
  <si>
    <t>Kyobo Securities</t>
  </si>
  <si>
    <t>242195001</t>
  </si>
  <si>
    <t>232435158</t>
  </si>
  <si>
    <t>232435159</t>
  </si>
  <si>
    <t>La Financire de l'Echiquier</t>
  </si>
  <si>
    <t>242195002</t>
  </si>
  <si>
    <t>La Hoja Capital Management</t>
  </si>
  <si>
    <t>242158149</t>
  </si>
  <si>
    <t>232435160</t>
  </si>
  <si>
    <t>188494686</t>
  </si>
  <si>
    <t>232435161</t>
  </si>
  <si>
    <t>232435162</t>
  </si>
  <si>
    <t>LaCollection.io</t>
  </si>
  <si>
    <t>242195003</t>
  </si>
  <si>
    <t>Laffer Tengler Investments</t>
  </si>
  <si>
    <t>242158150</t>
  </si>
  <si>
    <t>232594486</t>
  </si>
  <si>
    <t>232359889</t>
  </si>
  <si>
    <t>232435163</t>
  </si>
  <si>
    <t>204776773</t>
  </si>
  <si>
    <t>190724254</t>
  </si>
  <si>
    <t>232594487</t>
  </si>
  <si>
    <t>Lampe Asset Management</t>
  </si>
  <si>
    <t>242195004</t>
  </si>
  <si>
    <t>232435164</t>
  </si>
  <si>
    <t>232359890</t>
  </si>
  <si>
    <t>241113472</t>
  </si>
  <si>
    <t>232594488</t>
  </si>
  <si>
    <t>232435165</t>
  </si>
  <si>
    <t>232594489</t>
  </si>
  <si>
    <t>232625905</t>
  </si>
  <si>
    <t>232594492</t>
  </si>
  <si>
    <t>232435166</t>
  </si>
  <si>
    <t>232435167</t>
  </si>
  <si>
    <t>232435168</t>
  </si>
  <si>
    <t>232435169</t>
  </si>
  <si>
    <t>232359891</t>
  </si>
  <si>
    <t>232594494</t>
  </si>
  <si>
    <t>232359892</t>
  </si>
  <si>
    <t>204776788</t>
  </si>
  <si>
    <t>241468223</t>
  </si>
  <si>
    <t>232594495</t>
  </si>
  <si>
    <t>232594498</t>
  </si>
  <si>
    <t>232359893</t>
  </si>
  <si>
    <t>208737267</t>
  </si>
  <si>
    <t>2020-12-09</t>
  </si>
  <si>
    <t>232435170</t>
  </si>
  <si>
    <t>232435171</t>
  </si>
  <si>
    <t>204771192</t>
  </si>
  <si>
    <t>232625909</t>
  </si>
  <si>
    <t>204771195</t>
  </si>
  <si>
    <t>204771193</t>
  </si>
  <si>
    <t>232594502</t>
  </si>
  <si>
    <t>Leicestershire Partnership NHS Trust</t>
  </si>
  <si>
    <t>242195005</t>
  </si>
  <si>
    <t>241468225</t>
  </si>
  <si>
    <t>232435172</t>
  </si>
  <si>
    <t>232625910</t>
  </si>
  <si>
    <t>232594503</t>
  </si>
  <si>
    <t>204771194</t>
  </si>
  <si>
    <t>232594504</t>
  </si>
  <si>
    <t>232625911</t>
  </si>
  <si>
    <t>241468226</t>
  </si>
  <si>
    <t>Lesha Bank</t>
  </si>
  <si>
    <t>242195006</t>
  </si>
  <si>
    <t>232594505</t>
  </si>
  <si>
    <t>232560704</t>
  </si>
  <si>
    <t>224210338</t>
  </si>
  <si>
    <t>2022-02-08</t>
  </si>
  <si>
    <t>224369684</t>
  </si>
  <si>
    <t>232594508</t>
  </si>
  <si>
    <t>232560705</t>
  </si>
  <si>
    <t>232435173</t>
  </si>
  <si>
    <t>LGBTQ Loyalty</t>
  </si>
  <si>
    <t>242158151</t>
  </si>
  <si>
    <t>241468227</t>
  </si>
  <si>
    <t>241468228</t>
  </si>
  <si>
    <t>232594512</t>
  </si>
  <si>
    <t>204771196</t>
  </si>
  <si>
    <t>Liberty Street Advisors</t>
  </si>
  <si>
    <t>242158152</t>
  </si>
  <si>
    <t>Lido Advisors</t>
  </si>
  <si>
    <t>242195007</t>
  </si>
  <si>
    <t>Lietuvos bankas</t>
  </si>
  <si>
    <t>242195008</t>
  </si>
  <si>
    <t>232435174</t>
  </si>
  <si>
    <t>232435175</t>
  </si>
  <si>
    <t>232435176</t>
  </si>
  <si>
    <t>232435177</t>
  </si>
  <si>
    <t>232560706</t>
  </si>
  <si>
    <t>232435178</t>
  </si>
  <si>
    <t>232435179</t>
  </si>
  <si>
    <t>232594516</t>
  </si>
  <si>
    <t>208956935</t>
  </si>
  <si>
    <t>232435180</t>
  </si>
  <si>
    <t>232359895</t>
  </si>
  <si>
    <t>Lincoln Financial</t>
  </si>
  <si>
    <t>242195009</t>
  </si>
  <si>
    <t>204776778</t>
  </si>
  <si>
    <t>205016601</t>
  </si>
  <si>
    <t>232435181</t>
  </si>
  <si>
    <t>2023-05-19</t>
  </si>
  <si>
    <t>226106175</t>
  </si>
  <si>
    <t>2022-04-05</t>
  </si>
  <si>
    <t>232594518</t>
  </si>
  <si>
    <t>232359896</t>
  </si>
  <si>
    <t>232359897</t>
  </si>
  <si>
    <t>232435182</t>
  </si>
  <si>
    <t>204771197</t>
  </si>
  <si>
    <t>204771198</t>
  </si>
  <si>
    <t>204776770</t>
  </si>
  <si>
    <t>232594519</t>
  </si>
  <si>
    <t>241468229</t>
  </si>
  <si>
    <t>224696332</t>
  </si>
  <si>
    <t>2022-02-23</t>
  </si>
  <si>
    <t>232594522</t>
  </si>
  <si>
    <t>189123876</t>
  </si>
  <si>
    <t>LiST Funding</t>
  </si>
  <si>
    <t>242195011</t>
  </si>
  <si>
    <t>232594523</t>
  </si>
  <si>
    <t>232594525</t>
  </si>
  <si>
    <t>232359898</t>
  </si>
  <si>
    <t>232435184</t>
  </si>
  <si>
    <t>232435185</t>
  </si>
  <si>
    <t>232625915</t>
  </si>
  <si>
    <t>204771199</t>
  </si>
  <si>
    <t>232625917</t>
  </si>
  <si>
    <t>205016602</t>
  </si>
  <si>
    <t>232359899</t>
  </si>
  <si>
    <t>232625919</t>
  </si>
  <si>
    <t>232625920</t>
  </si>
  <si>
    <t>232594528</t>
  </si>
  <si>
    <t>232359900</t>
  </si>
  <si>
    <t>241468230</t>
  </si>
  <si>
    <t>232594529</t>
  </si>
  <si>
    <t>Loftus Peak</t>
  </si>
  <si>
    <t>242195012</t>
  </si>
  <si>
    <t>Logia Portfolio Management</t>
  </si>
  <si>
    <t>242158154</t>
  </si>
  <si>
    <t>232625923</t>
  </si>
  <si>
    <t>232435186</t>
  </si>
  <si>
    <t>236035828</t>
  </si>
  <si>
    <t>232359901</t>
  </si>
  <si>
    <t>232435187</t>
  </si>
  <si>
    <t>204771200</t>
  </si>
  <si>
    <t>London Trading Institute</t>
  </si>
  <si>
    <t>242195013</t>
  </si>
  <si>
    <t>204771201</t>
  </si>
  <si>
    <t>232435188</t>
  </si>
  <si>
    <t>Lonsec</t>
  </si>
  <si>
    <t>242195015</t>
  </si>
  <si>
    <t>232359902</t>
  </si>
  <si>
    <t>224370845</t>
  </si>
  <si>
    <t>241468232</t>
  </si>
  <si>
    <t>232594534</t>
  </si>
  <si>
    <t>232359903</t>
  </si>
  <si>
    <t>232435189</t>
  </si>
  <si>
    <t>224369685</t>
  </si>
  <si>
    <t>2023-05-26</t>
  </si>
  <si>
    <t>232359904</t>
  </si>
  <si>
    <t>232594537</t>
  </si>
  <si>
    <t>232594538</t>
  </si>
  <si>
    <t>232594539</t>
  </si>
  <si>
    <t>232359905</t>
  </si>
  <si>
    <t>232560707</t>
  </si>
  <si>
    <t>231939496</t>
  </si>
  <si>
    <t>2022-09-09</t>
  </si>
  <si>
    <t>232435190</t>
  </si>
  <si>
    <t>232435191</t>
  </si>
  <si>
    <t>232435192</t>
  </si>
  <si>
    <t>232435194</t>
  </si>
  <si>
    <t>232594540</t>
  </si>
  <si>
    <t>232435196</t>
  </si>
  <si>
    <t>232594543</t>
  </si>
  <si>
    <t>242195016</t>
  </si>
  <si>
    <t>232359906</t>
  </si>
  <si>
    <t>232435197</t>
  </si>
  <si>
    <t>2023-03-08</t>
  </si>
  <si>
    <t>219435324</t>
  </si>
  <si>
    <t>232435198</t>
  </si>
  <si>
    <t>232359907</t>
  </si>
  <si>
    <t>232435199</t>
  </si>
  <si>
    <t>232594545</t>
  </si>
  <si>
    <t>232435762</t>
  </si>
  <si>
    <t>204771203</t>
  </si>
  <si>
    <t>204771204</t>
  </si>
  <si>
    <t>232435200</t>
  </si>
  <si>
    <t>204776775</t>
  </si>
  <si>
    <t>232594581</t>
  </si>
  <si>
    <t>232359908</t>
  </si>
  <si>
    <t>M3 Partners</t>
  </si>
  <si>
    <t>242158155</t>
  </si>
  <si>
    <t>M4Markets</t>
  </si>
  <si>
    <t>242195017</t>
  </si>
  <si>
    <t>232435201</t>
  </si>
  <si>
    <t>232359909</t>
  </si>
  <si>
    <t>232435202</t>
  </si>
  <si>
    <t>MacKay Shields</t>
  </si>
  <si>
    <t>242158156</t>
  </si>
  <si>
    <t>Mackrell.Solicitors</t>
  </si>
  <si>
    <t>242195020</t>
  </si>
  <si>
    <t>2023-02-28</t>
  </si>
  <si>
    <t>204771205</t>
  </si>
  <si>
    <t>232594592</t>
  </si>
  <si>
    <t>232594593</t>
  </si>
  <si>
    <t>Magen Financial</t>
  </si>
  <si>
    <t>242195022</t>
  </si>
  <si>
    <t>225874526</t>
  </si>
  <si>
    <t>232594595</t>
  </si>
  <si>
    <t>232359910</t>
  </si>
  <si>
    <t>232625930</t>
  </si>
  <si>
    <t>232594600</t>
  </si>
  <si>
    <t>232435204</t>
  </si>
  <si>
    <t>Majoris Asset Management</t>
  </si>
  <si>
    <t>242195023</t>
  </si>
  <si>
    <t>232594603</t>
  </si>
  <si>
    <t>232435205</t>
  </si>
  <si>
    <t>241113449</t>
  </si>
  <si>
    <t>204771206</t>
  </si>
  <si>
    <t>232359911</t>
  </si>
  <si>
    <t>Manaos</t>
  </si>
  <si>
    <t>242195026</t>
  </si>
  <si>
    <t>232435207</t>
  </si>
  <si>
    <t>232594605</t>
  </si>
  <si>
    <t>232594608</t>
  </si>
  <si>
    <t>232359912</t>
  </si>
  <si>
    <t>232594610</t>
  </si>
  <si>
    <t>232359913</t>
  </si>
  <si>
    <t>Manulife Investment Management</t>
  </si>
  <si>
    <t>242195027</t>
  </si>
  <si>
    <t>232435208</t>
  </si>
  <si>
    <t>232435209</t>
  </si>
  <si>
    <t>MAPFRE</t>
  </si>
  <si>
    <t>242195028</t>
  </si>
  <si>
    <t>232435210</t>
  </si>
  <si>
    <t>232435211</t>
  </si>
  <si>
    <t>232594613</t>
  </si>
  <si>
    <t>232435212</t>
  </si>
  <si>
    <t>232435213</t>
  </si>
  <si>
    <t>204771208</t>
  </si>
  <si>
    <t>232594619</t>
  </si>
  <si>
    <t>Mariner Wealth Advisors</t>
  </si>
  <si>
    <t>242158157</t>
  </si>
  <si>
    <t>Maritime Capital</t>
  </si>
  <si>
    <t>242195029</t>
  </si>
  <si>
    <t>232594622</t>
  </si>
  <si>
    <t>189123932</t>
  </si>
  <si>
    <t>224369686</t>
  </si>
  <si>
    <t>232560764</t>
  </si>
  <si>
    <t>212194726</t>
  </si>
  <si>
    <t>MARKETFIELD ASSET MANAGEMENT</t>
  </si>
  <si>
    <t>242158158</t>
  </si>
  <si>
    <t>232359915</t>
  </si>
  <si>
    <t>232359916</t>
  </si>
  <si>
    <t>Markets Direct</t>
  </si>
  <si>
    <t>242195030</t>
  </si>
  <si>
    <t>232435216</t>
  </si>
  <si>
    <t>MarketVector Indexes</t>
  </si>
  <si>
    <t>242195031</t>
  </si>
  <si>
    <t>232594626</t>
  </si>
  <si>
    <t>232594627</t>
  </si>
  <si>
    <t>232435217</t>
  </si>
  <si>
    <t>232594629</t>
  </si>
  <si>
    <t>Marshall Sterling</t>
  </si>
  <si>
    <t>242195032</t>
  </si>
  <si>
    <t>241468235</t>
  </si>
  <si>
    <t>232435219</t>
  </si>
  <si>
    <t>232594632</t>
  </si>
  <si>
    <t>232435220</t>
  </si>
  <si>
    <t>204771209</t>
  </si>
  <si>
    <t>204771210</t>
  </si>
  <si>
    <t>241468236</t>
  </si>
  <si>
    <t>232594633</t>
  </si>
  <si>
    <t>241468238</t>
  </si>
  <si>
    <t>232594635</t>
  </si>
  <si>
    <t>188039395</t>
  </si>
  <si>
    <t>232594636</t>
  </si>
  <si>
    <t>241468240</t>
  </si>
  <si>
    <t>Matthews Asia</t>
  </si>
  <si>
    <t>242195033</t>
  </si>
  <si>
    <t>204771212</t>
  </si>
  <si>
    <t>232594638</t>
  </si>
  <si>
    <t>232594639</t>
  </si>
  <si>
    <t>232594640</t>
  </si>
  <si>
    <t>232359918</t>
  </si>
  <si>
    <t>232435221</t>
  </si>
  <si>
    <t>187445922</t>
  </si>
  <si>
    <t>224370846</t>
  </si>
  <si>
    <t>232435222</t>
  </si>
  <si>
    <t>232594641</t>
  </si>
  <si>
    <t>204771214</t>
  </si>
  <si>
    <t>232594643</t>
  </si>
  <si>
    <t>232594644</t>
  </si>
  <si>
    <t>2022-10-07</t>
  </si>
  <si>
    <t>232359919</t>
  </si>
  <si>
    <t>232359920</t>
  </si>
  <si>
    <t>232594646</t>
  </si>
  <si>
    <t>232594647</t>
  </si>
  <si>
    <t>232594648</t>
  </si>
  <si>
    <t>232435223</t>
  </si>
  <si>
    <t>204771215</t>
  </si>
  <si>
    <t>232594649</t>
  </si>
  <si>
    <t>232594652</t>
  </si>
  <si>
    <t>232435224</t>
  </si>
  <si>
    <t>232435225</t>
  </si>
  <si>
    <t>232435226</t>
  </si>
  <si>
    <t>Mediobanca</t>
  </si>
  <si>
    <t>242195034</t>
  </si>
  <si>
    <t>232594653</t>
  </si>
  <si>
    <t>241468241</t>
  </si>
  <si>
    <t>232435227</t>
  </si>
  <si>
    <t>232359921</t>
  </si>
  <si>
    <t>232625941</t>
  </si>
  <si>
    <t>Mellon</t>
  </si>
  <si>
    <t>242195035</t>
  </si>
  <si>
    <t>232435228</t>
  </si>
  <si>
    <t>232594654</t>
  </si>
  <si>
    <t>Members Trust Company</t>
  </si>
  <si>
    <t>242158159</t>
  </si>
  <si>
    <t>232435230</t>
  </si>
  <si>
    <t>232594655</t>
  </si>
  <si>
    <t>204771216</t>
  </si>
  <si>
    <t>232625943</t>
  </si>
  <si>
    <t>232359922</t>
  </si>
  <si>
    <t>Mer Qube</t>
  </si>
  <si>
    <t>242195037</t>
  </si>
  <si>
    <t>232560765</t>
  </si>
  <si>
    <t>Mercer Funds</t>
  </si>
  <si>
    <t>242195038</t>
  </si>
  <si>
    <t>232435231</t>
  </si>
  <si>
    <t>232435232</t>
  </si>
  <si>
    <t>241468242</t>
  </si>
  <si>
    <t>241468243</t>
  </si>
  <si>
    <t>232594660</t>
  </si>
  <si>
    <t>232594661</t>
  </si>
  <si>
    <t>232594663</t>
  </si>
  <si>
    <t>232359923</t>
  </si>
  <si>
    <t>232594665</t>
  </si>
  <si>
    <t>232625949</t>
  </si>
  <si>
    <t>232435233</t>
  </si>
  <si>
    <t>232435234</t>
  </si>
  <si>
    <t>232625950</t>
  </si>
  <si>
    <t>Metaurus Advisors</t>
  </si>
  <si>
    <t>242158160</t>
  </si>
  <si>
    <t>232594668</t>
  </si>
  <si>
    <t>232359924</t>
  </si>
  <si>
    <t>232359925</t>
  </si>
  <si>
    <t>232625952</t>
  </si>
  <si>
    <t>232594669</t>
  </si>
  <si>
    <t>Mfe Xby Euroclear</t>
  </si>
  <si>
    <t>242195040</t>
  </si>
  <si>
    <t>241468244</t>
  </si>
  <si>
    <t>2023-04-26</t>
  </si>
  <si>
    <t>204776754</t>
  </si>
  <si>
    <t>232359926</t>
  </si>
  <si>
    <t>201804500</t>
  </si>
  <si>
    <t>232594672</t>
  </si>
  <si>
    <t>204771217</t>
  </si>
  <si>
    <t>232435235</t>
  </si>
  <si>
    <t>204776854</t>
  </si>
  <si>
    <t>232435236</t>
  </si>
  <si>
    <t>232594673</t>
  </si>
  <si>
    <t>MIDF</t>
  </si>
  <si>
    <t>242195041</t>
  </si>
  <si>
    <t>232594674</t>
  </si>
  <si>
    <t>187445484</t>
  </si>
  <si>
    <t>204771218</t>
  </si>
  <si>
    <t>204771219</t>
  </si>
  <si>
    <t>Milliman Australia</t>
  </si>
  <si>
    <t>242195042</t>
  </si>
  <si>
    <t>Milliman Financial Risk Management</t>
  </si>
  <si>
    <t>242195043</t>
  </si>
  <si>
    <t>232594678</t>
  </si>
  <si>
    <t>232594681</t>
  </si>
  <si>
    <t>232594682</t>
  </si>
  <si>
    <t>232435237</t>
  </si>
  <si>
    <t>232594683</t>
  </si>
  <si>
    <t>219898327</t>
  </si>
  <si>
    <t>232435238</t>
  </si>
  <si>
    <t>232359561</t>
  </si>
  <si>
    <t>232435239</t>
  </si>
  <si>
    <t>232625955</t>
  </si>
  <si>
    <t>232594685</t>
  </si>
  <si>
    <t>232594686</t>
  </si>
  <si>
    <t>241468245</t>
  </si>
  <si>
    <t>232435240</t>
  </si>
  <si>
    <t>204771220</t>
  </si>
  <si>
    <t>232359927</t>
  </si>
  <si>
    <t>204771221</t>
  </si>
  <si>
    <t>232359928</t>
  </si>
  <si>
    <t>MJV Technology &amp; Innovation</t>
  </si>
  <si>
    <t>242195044</t>
  </si>
  <si>
    <t>232594690</t>
  </si>
  <si>
    <t>232625960</t>
  </si>
  <si>
    <t>232594692</t>
  </si>
  <si>
    <t>232359929</t>
  </si>
  <si>
    <t>232594694</t>
  </si>
  <si>
    <t>232594695</t>
  </si>
  <si>
    <t>232594696</t>
  </si>
  <si>
    <t>232359930</t>
  </si>
  <si>
    <t>mobileJobs</t>
  </si>
  <si>
    <t>242195045</t>
  </si>
  <si>
    <t>241468247</t>
  </si>
  <si>
    <t>Moda Fund</t>
  </si>
  <si>
    <t>242158161</t>
  </si>
  <si>
    <t>232435242</t>
  </si>
  <si>
    <t>241468249</t>
  </si>
  <si>
    <t>204776760</t>
  </si>
  <si>
    <t>241468250</t>
  </si>
  <si>
    <t>MOL</t>
  </si>
  <si>
    <t>242195046</t>
  </si>
  <si>
    <t>232435243</t>
  </si>
  <si>
    <t>232435244</t>
  </si>
  <si>
    <t>232435245</t>
  </si>
  <si>
    <t>232594697</t>
  </si>
  <si>
    <t>MondoETF</t>
  </si>
  <si>
    <t>242195049</t>
  </si>
  <si>
    <t>232594698</t>
  </si>
  <si>
    <t>232594700</t>
  </si>
  <si>
    <t>232594702</t>
  </si>
  <si>
    <t>Money Habitudes</t>
  </si>
  <si>
    <t>242158162</t>
  </si>
  <si>
    <t>216919044</t>
  </si>
  <si>
    <t>232594703</t>
  </si>
  <si>
    <t>Monique Madan Consulting</t>
  </si>
  <si>
    <t>242195050</t>
  </si>
  <si>
    <t>232594705</t>
  </si>
  <si>
    <t>Monroe Capital</t>
  </si>
  <si>
    <t>242158163</t>
  </si>
  <si>
    <t>232359932</t>
  </si>
  <si>
    <t>232594707</t>
  </si>
  <si>
    <t>Montecito Bank &amp; Trust</t>
  </si>
  <si>
    <t>242158164</t>
  </si>
  <si>
    <t>232594709</t>
  </si>
  <si>
    <t>Moody's</t>
  </si>
  <si>
    <t>242158165</t>
  </si>
  <si>
    <t>2023-02-15</t>
  </si>
  <si>
    <t>232359933</t>
  </si>
  <si>
    <t>232594712</t>
  </si>
  <si>
    <t>2022-01-27</t>
  </si>
  <si>
    <t>204771223</t>
  </si>
  <si>
    <t>189455550</t>
  </si>
  <si>
    <t>204776812</t>
  </si>
  <si>
    <t>MoraBanc</t>
  </si>
  <si>
    <t>242195051</t>
  </si>
  <si>
    <t>232594714</t>
  </si>
  <si>
    <t>189011482</t>
  </si>
  <si>
    <t>232594715</t>
  </si>
  <si>
    <t>232560766</t>
  </si>
  <si>
    <t>232625974</t>
  </si>
  <si>
    <t>232594716</t>
  </si>
  <si>
    <t>Moscow Exchange</t>
  </si>
  <si>
    <t>242195052</t>
  </si>
  <si>
    <t>232594717</t>
  </si>
  <si>
    <t>232625975</t>
  </si>
  <si>
    <t>232594718</t>
  </si>
  <si>
    <t>232435247</t>
  </si>
  <si>
    <t>239230049</t>
  </si>
  <si>
    <t>2023-03-29</t>
  </si>
  <si>
    <t>232359934</t>
  </si>
  <si>
    <t>232435248</t>
  </si>
  <si>
    <t>232625976</t>
  </si>
  <si>
    <t>232625977</t>
  </si>
  <si>
    <t>232594719</t>
  </si>
  <si>
    <t>232435249</t>
  </si>
  <si>
    <t>232594720</t>
  </si>
  <si>
    <t>241468252</t>
  </si>
  <si>
    <t>232625978</t>
  </si>
  <si>
    <t>232594721</t>
  </si>
  <si>
    <t>232625979</t>
  </si>
  <si>
    <t>204771224</t>
  </si>
  <si>
    <t>232594723</t>
  </si>
  <si>
    <t>221611635</t>
  </si>
  <si>
    <t>232435250</t>
  </si>
  <si>
    <t>204771225</t>
  </si>
  <si>
    <t>232625981</t>
  </si>
  <si>
    <t>232435251</t>
  </si>
  <si>
    <t>232594727</t>
  </si>
  <si>
    <t>232435252</t>
  </si>
  <si>
    <t>232594730</t>
  </si>
  <si>
    <t>Murano</t>
  </si>
  <si>
    <t>242195053</t>
  </si>
  <si>
    <t>232560767</t>
  </si>
  <si>
    <t>204776813</t>
  </si>
  <si>
    <t>232594731</t>
  </si>
  <si>
    <t>232359935</t>
  </si>
  <si>
    <t>204771226</t>
  </si>
  <si>
    <t>My Dobot</t>
  </si>
  <si>
    <t>242158166</t>
  </si>
  <si>
    <t>232359936</t>
  </si>
  <si>
    <t>232435254</t>
  </si>
  <si>
    <t>232435255</t>
  </si>
  <si>
    <t>232594733</t>
  </si>
  <si>
    <t>232594796</t>
  </si>
  <si>
    <t>232435256</t>
  </si>
  <si>
    <t>232625983</t>
  </si>
  <si>
    <t>232625984</t>
  </si>
  <si>
    <t>232435257</t>
  </si>
  <si>
    <t>Nacro</t>
  </si>
  <si>
    <t>242195054</t>
  </si>
  <si>
    <t>232594734</t>
  </si>
  <si>
    <t>Nagra</t>
  </si>
  <si>
    <t>242195055</t>
  </si>
  <si>
    <t>Naijacrypto</t>
  </si>
  <si>
    <t>242195056</t>
  </si>
  <si>
    <t>241468253</t>
  </si>
  <si>
    <t>232594736</t>
  </si>
  <si>
    <t>232594737</t>
  </si>
  <si>
    <t>232435258</t>
  </si>
  <si>
    <t>232594740</t>
  </si>
  <si>
    <t>2023-05-12</t>
  </si>
  <si>
    <t>197569107</t>
  </si>
  <si>
    <t>232435259</t>
  </si>
  <si>
    <t>National Bank Independent Network</t>
  </si>
  <si>
    <t>242158167</t>
  </si>
  <si>
    <t>241468255</t>
  </si>
  <si>
    <t>232435260</t>
  </si>
  <si>
    <t>241468256</t>
  </si>
  <si>
    <t>233058927</t>
  </si>
  <si>
    <t>2022-10-10</t>
  </si>
  <si>
    <t>232435261</t>
  </si>
  <si>
    <t>232625986</t>
  </si>
  <si>
    <t>232625988</t>
  </si>
  <si>
    <t>232625989</t>
  </si>
  <si>
    <t>232435262</t>
  </si>
  <si>
    <t>224370847</t>
  </si>
  <si>
    <t>241468257</t>
  </si>
  <si>
    <t>232625991</t>
  </si>
  <si>
    <t>204776787</t>
  </si>
  <si>
    <t>2022-11-10</t>
  </si>
  <si>
    <t>241468259</t>
  </si>
  <si>
    <t>232435263</t>
  </si>
  <si>
    <t>204771228</t>
  </si>
  <si>
    <t>224370849</t>
  </si>
  <si>
    <t>232594748</t>
  </si>
  <si>
    <t>232625993</t>
  </si>
  <si>
    <t>205016603</t>
  </si>
  <si>
    <t>232435265</t>
  </si>
  <si>
    <t>Ned Davis Research</t>
  </si>
  <si>
    <t>242195057</t>
  </si>
  <si>
    <t>232435266</t>
  </si>
  <si>
    <t>232435267</t>
  </si>
  <si>
    <t>232625994</t>
  </si>
  <si>
    <t>232435268</t>
  </si>
  <si>
    <t>232435269</t>
  </si>
  <si>
    <t>232625996</t>
  </si>
  <si>
    <t>232626000</t>
  </si>
  <si>
    <t>204776855</t>
  </si>
  <si>
    <t>NEOS Investments</t>
  </si>
  <si>
    <t>242158168</t>
  </si>
  <si>
    <t>232594749</t>
  </si>
  <si>
    <t>Neosurance</t>
  </si>
  <si>
    <t>242195058</t>
  </si>
  <si>
    <t>232626001</t>
  </si>
  <si>
    <t>204771229</t>
  </si>
  <si>
    <t>224370850</t>
  </si>
  <si>
    <t>232594750</t>
  </si>
  <si>
    <t>226952325</t>
  </si>
  <si>
    <t>232594751</t>
  </si>
  <si>
    <t>232594753</t>
  </si>
  <si>
    <t>232435270</t>
  </si>
  <si>
    <t>232435271</t>
  </si>
  <si>
    <t>232594756</t>
  </si>
  <si>
    <t>232594758</t>
  </si>
  <si>
    <t>232594759</t>
  </si>
  <si>
    <t>232435272</t>
  </si>
  <si>
    <t>232594761</t>
  </si>
  <si>
    <t>232359937</t>
  </si>
  <si>
    <t>232594762</t>
  </si>
  <si>
    <t>232435273</t>
  </si>
  <si>
    <t>224370851</t>
  </si>
  <si>
    <t>232359938</t>
  </si>
  <si>
    <t>232435274</t>
  </si>
  <si>
    <t>232594763</t>
  </si>
  <si>
    <t>232359939</t>
  </si>
  <si>
    <t>232435275</t>
  </si>
  <si>
    <t>232435276</t>
  </si>
  <si>
    <t>232626007</t>
  </si>
  <si>
    <t>232594767</t>
  </si>
  <si>
    <t>232626008</t>
  </si>
  <si>
    <t>204771230</t>
  </si>
  <si>
    <t>232594769</t>
  </si>
  <si>
    <t>232594770</t>
  </si>
  <si>
    <t>Newfound Research</t>
  </si>
  <si>
    <t>242195059</t>
  </si>
  <si>
    <t>232594771</t>
  </si>
  <si>
    <t>242158170</t>
  </si>
  <si>
    <t>205016604</t>
  </si>
  <si>
    <t>232435278</t>
  </si>
  <si>
    <t>Newton Investment Management</t>
  </si>
  <si>
    <t>242195060</t>
  </si>
  <si>
    <t>232359940</t>
  </si>
  <si>
    <t>188226970</t>
  </si>
  <si>
    <t>232594773</t>
  </si>
  <si>
    <t>232359941</t>
  </si>
  <si>
    <t>nexQuent</t>
  </si>
  <si>
    <t>242195061</t>
  </si>
  <si>
    <t>204776814</t>
  </si>
  <si>
    <t>232435279</t>
  </si>
  <si>
    <t>232626012</t>
  </si>
  <si>
    <t>204771231</t>
  </si>
  <si>
    <t>241468262</t>
  </si>
  <si>
    <t>232594776</t>
  </si>
  <si>
    <t>232626014</t>
  </si>
  <si>
    <t>232626015</t>
  </si>
  <si>
    <t>204776815</t>
  </si>
  <si>
    <t>NGON Solutions</t>
  </si>
  <si>
    <t>242195062</t>
  </si>
  <si>
    <t>241468265</t>
  </si>
  <si>
    <t>232594777</t>
  </si>
  <si>
    <t>232594779</t>
  </si>
  <si>
    <t>232435280</t>
  </si>
  <si>
    <t>232359943</t>
  </si>
  <si>
    <t>188499011</t>
  </si>
  <si>
    <t>232626018</t>
  </si>
  <si>
    <t>241468266</t>
  </si>
  <si>
    <t>188499012</t>
  </si>
  <si>
    <t>Nippon India Mutual Fund</t>
  </si>
  <si>
    <t>242195063</t>
  </si>
  <si>
    <t>232435281</t>
  </si>
  <si>
    <t>NIS a.d. Novi Sad</t>
  </si>
  <si>
    <t>242195064</t>
  </si>
  <si>
    <t>232594780</t>
  </si>
  <si>
    <t>232435282</t>
  </si>
  <si>
    <t>232594781</t>
  </si>
  <si>
    <t>232435283</t>
  </si>
  <si>
    <t>241468267</t>
  </si>
  <si>
    <t>232359944</t>
  </si>
  <si>
    <t>232594788</t>
  </si>
  <si>
    <t>204771232</t>
  </si>
  <si>
    <t>232594785</t>
  </si>
  <si>
    <t>232594789</t>
  </si>
  <si>
    <t>204771233</t>
  </si>
  <si>
    <t>188494346</t>
  </si>
  <si>
    <t>232626021</t>
  </si>
  <si>
    <t>204776786</t>
  </si>
  <si>
    <t>241113461</t>
  </si>
  <si>
    <t>204771234</t>
  </si>
  <si>
    <t>Nordic Credit Partners</t>
  </si>
  <si>
    <t>242195065</t>
  </si>
  <si>
    <t>188226891</t>
  </si>
  <si>
    <t>232435763</t>
  </si>
  <si>
    <t>232594790</t>
  </si>
  <si>
    <t>228473264</t>
  </si>
  <si>
    <t>2022-06-08</t>
  </si>
  <si>
    <t>North Bay Regional Health Centre</t>
  </si>
  <si>
    <t>242195066</t>
  </si>
  <si>
    <t>232435285</t>
  </si>
  <si>
    <t>232435286</t>
  </si>
  <si>
    <t>232435287</t>
  </si>
  <si>
    <t>232435288</t>
  </si>
  <si>
    <t>North Rock Capital Management</t>
  </si>
  <si>
    <t>242195067</t>
  </si>
  <si>
    <t>232435289</t>
  </si>
  <si>
    <t>Northeast Retirement Services</t>
  </si>
  <si>
    <t>242158171</t>
  </si>
  <si>
    <t>204771235</t>
  </si>
  <si>
    <t>232594791</t>
  </si>
  <si>
    <t>205016605</t>
  </si>
  <si>
    <t>Norton Rose Fulbright</t>
  </si>
  <si>
    <t>242195068</t>
  </si>
  <si>
    <t>NostraData</t>
  </si>
  <si>
    <t>242195069</t>
  </si>
  <si>
    <t>232435290</t>
  </si>
  <si>
    <t>204771236</t>
  </si>
  <si>
    <t>232359945</t>
  </si>
  <si>
    <t>232626027</t>
  </si>
  <si>
    <t>217363409</t>
  </si>
  <si>
    <t>Nottingham College</t>
  </si>
  <si>
    <t>242195070</t>
  </si>
  <si>
    <t>232594792</t>
  </si>
  <si>
    <t>232594793</t>
  </si>
  <si>
    <t>232594794</t>
  </si>
  <si>
    <t>NSE India</t>
  </si>
  <si>
    <t>242195071</t>
  </si>
  <si>
    <t>NTree International</t>
  </si>
  <si>
    <t>242195072</t>
  </si>
  <si>
    <t>232560709</t>
  </si>
  <si>
    <t>232435292</t>
  </si>
  <si>
    <t>232435293</t>
  </si>
  <si>
    <t>232435294</t>
  </si>
  <si>
    <t>195005393</t>
  </si>
  <si>
    <t>232626029</t>
  </si>
  <si>
    <t>Nuvama Professional Clients</t>
  </si>
  <si>
    <t>242195074</t>
  </si>
  <si>
    <t>2022-11-07</t>
  </si>
  <si>
    <t>204771237</t>
  </si>
  <si>
    <t>232435295</t>
  </si>
  <si>
    <t>205016606</t>
  </si>
  <si>
    <t>232435296</t>
  </si>
  <si>
    <t>232594799</t>
  </si>
  <si>
    <t>NYALA</t>
  </si>
  <si>
    <t>242195075</t>
  </si>
  <si>
    <t>232435297</t>
  </si>
  <si>
    <t>232435298</t>
  </si>
  <si>
    <t>232435299</t>
  </si>
  <si>
    <t>232435300</t>
  </si>
  <si>
    <t>232435301</t>
  </si>
  <si>
    <t>232594803</t>
  </si>
  <si>
    <t>232626033</t>
  </si>
  <si>
    <t>232594804</t>
  </si>
  <si>
    <t>232560768</t>
  </si>
  <si>
    <t>232435303</t>
  </si>
  <si>
    <t>232594806</t>
  </si>
  <si>
    <t>NZX</t>
  </si>
  <si>
    <t>242195076</t>
  </si>
  <si>
    <t>232626035</t>
  </si>
  <si>
    <t>232594809</t>
  </si>
  <si>
    <t>2022-02-28</t>
  </si>
  <si>
    <t>Oakworth Capital Bank</t>
  </si>
  <si>
    <t>242158172</t>
  </si>
  <si>
    <t>232359946</t>
  </si>
  <si>
    <t>188226954</t>
  </si>
  <si>
    <t>Oberland Capital</t>
  </si>
  <si>
    <t>242158173</t>
  </si>
  <si>
    <t>232435304</t>
  </si>
  <si>
    <t>223447326</t>
  </si>
  <si>
    <t>232594810</t>
  </si>
  <si>
    <t>Obviam</t>
  </si>
  <si>
    <t>242195077</t>
  </si>
  <si>
    <t>241468270</t>
  </si>
  <si>
    <t>OCC</t>
  </si>
  <si>
    <t>242158174</t>
  </si>
  <si>
    <t>241468271</t>
  </si>
  <si>
    <t>232594811</t>
  </si>
  <si>
    <t>232435305</t>
  </si>
  <si>
    <t>241468272</t>
  </si>
  <si>
    <t>224369687</t>
  </si>
  <si>
    <t>232435306</t>
  </si>
  <si>
    <t>Octant</t>
  </si>
  <si>
    <t>242195078</t>
  </si>
  <si>
    <t>237587568</t>
  </si>
  <si>
    <t>2023-02-22</t>
  </si>
  <si>
    <t>230931669</t>
  </si>
  <si>
    <t>232359947</t>
  </si>
  <si>
    <t>232594813</t>
  </si>
  <si>
    <t>232435307</t>
  </si>
  <si>
    <t>241468273</t>
  </si>
  <si>
    <t>Office Technologies</t>
  </si>
  <si>
    <t>242195079</t>
  </si>
  <si>
    <t>232435308</t>
  </si>
  <si>
    <t>232435309</t>
  </si>
  <si>
    <t>242195080</t>
  </si>
  <si>
    <t>232626043</t>
  </si>
  <si>
    <t>Ohi</t>
  </si>
  <si>
    <t>242195082</t>
  </si>
  <si>
    <t>232594817</t>
  </si>
  <si>
    <t>232626044</t>
  </si>
  <si>
    <t>241113465</t>
  </si>
  <si>
    <t>232626047</t>
  </si>
  <si>
    <t>241468274</t>
  </si>
  <si>
    <t>232435311</t>
  </si>
  <si>
    <t>204771239</t>
  </si>
  <si>
    <t>201845551</t>
  </si>
  <si>
    <t>2020-06-29</t>
  </si>
  <si>
    <t>204771240</t>
  </si>
  <si>
    <t>OMERS Capital Markets</t>
  </si>
  <si>
    <t>242158176</t>
  </si>
  <si>
    <t>232435312</t>
  </si>
  <si>
    <t>232359948</t>
  </si>
  <si>
    <t>OMNIA Global</t>
  </si>
  <si>
    <t>242195083</t>
  </si>
  <si>
    <t>232594818</t>
  </si>
  <si>
    <t>232594821</t>
  </si>
  <si>
    <t>232626048</t>
  </si>
  <si>
    <t>Ondato</t>
  </si>
  <si>
    <t>242195084</t>
  </si>
  <si>
    <t>232359949</t>
  </si>
  <si>
    <t>232594827</t>
  </si>
  <si>
    <t>232594828</t>
  </si>
  <si>
    <t>232594829</t>
  </si>
  <si>
    <t>204771241</t>
  </si>
  <si>
    <t>204771242</t>
  </si>
  <si>
    <t>232594831</t>
  </si>
  <si>
    <t>232594832</t>
  </si>
  <si>
    <t>232435313</t>
  </si>
  <si>
    <t>232359950</t>
  </si>
  <si>
    <t>232594833</t>
  </si>
  <si>
    <t>232359951</t>
  </si>
  <si>
    <t>Onramp Invest</t>
  </si>
  <si>
    <t>242158177</t>
  </si>
  <si>
    <t>232594834</t>
  </si>
  <si>
    <t>215247440</t>
  </si>
  <si>
    <t>232435314</t>
  </si>
  <si>
    <t>Opdenergy</t>
  </si>
  <si>
    <t>242195086</t>
  </si>
  <si>
    <t>Open to opportunities</t>
  </si>
  <si>
    <t>242195087</t>
  </si>
  <si>
    <t>232594835</t>
  </si>
  <si>
    <t>232626050</t>
  </si>
  <si>
    <t>188499311</t>
  </si>
  <si>
    <t>232594836</t>
  </si>
  <si>
    <t>232594839</t>
  </si>
  <si>
    <t>Openmarkets</t>
  </si>
  <si>
    <t>242195088</t>
  </si>
  <si>
    <t>232435315</t>
  </si>
  <si>
    <t>232435316</t>
  </si>
  <si>
    <t>204776779</t>
  </si>
  <si>
    <t>232359953</t>
  </si>
  <si>
    <t>232594841</t>
  </si>
  <si>
    <t>232594842</t>
  </si>
  <si>
    <t>232435317</t>
  </si>
  <si>
    <t>Optimus Advisory</t>
  </si>
  <si>
    <t>242158178</t>
  </si>
  <si>
    <t>232359954</t>
  </si>
  <si>
    <t>226076995</t>
  </si>
  <si>
    <t>232626052</t>
  </si>
  <si>
    <t>189123926</t>
  </si>
  <si>
    <t>241468275</t>
  </si>
  <si>
    <t>232435318</t>
  </si>
  <si>
    <t>232594845</t>
  </si>
  <si>
    <t>205016607</t>
  </si>
  <si>
    <t>232626053</t>
  </si>
  <si>
    <t>232435319</t>
  </si>
  <si>
    <t>232435320</t>
  </si>
  <si>
    <t>232626056</t>
  </si>
  <si>
    <t>Orgaimi</t>
  </si>
  <si>
    <t>242195089</t>
  </si>
  <si>
    <t>232435321</t>
  </si>
  <si>
    <t>241468276</t>
  </si>
  <si>
    <t>232594846</t>
  </si>
  <si>
    <t>232594847</t>
  </si>
  <si>
    <t>232594848</t>
  </si>
  <si>
    <t>Orion Portfolio Solutions</t>
  </si>
  <si>
    <t>242158179</t>
  </si>
  <si>
    <t>232594849</t>
  </si>
  <si>
    <t>232435323</t>
  </si>
  <si>
    <t>224370852</t>
  </si>
  <si>
    <t>229619557</t>
  </si>
  <si>
    <t>216866206</t>
  </si>
  <si>
    <t>232626057</t>
  </si>
  <si>
    <t>OSSIAM</t>
  </si>
  <si>
    <t>242195090</t>
  </si>
  <si>
    <t>Ostrum Asset Management</t>
  </si>
  <si>
    <t>242195091</t>
  </si>
  <si>
    <t>219529575</t>
  </si>
  <si>
    <t>2021-09-15</t>
  </si>
  <si>
    <t>232435324</t>
  </si>
  <si>
    <t>223890199</t>
  </si>
  <si>
    <t>2022-01-31</t>
  </si>
  <si>
    <t>232626060</t>
  </si>
  <si>
    <t>189123878</t>
  </si>
  <si>
    <t>189123915</t>
  </si>
  <si>
    <t>Otos Wealth</t>
  </si>
  <si>
    <t>242158180</t>
  </si>
  <si>
    <t>232359956</t>
  </si>
  <si>
    <t>232435326</t>
  </si>
  <si>
    <t>232359957</t>
  </si>
  <si>
    <t>232435327</t>
  </si>
  <si>
    <t>232594852</t>
  </si>
  <si>
    <t>232560769</t>
  </si>
  <si>
    <t>232435330</t>
  </si>
  <si>
    <t>232359958</t>
  </si>
  <si>
    <t>232594855</t>
  </si>
  <si>
    <t>232594859</t>
  </si>
  <si>
    <t>232594860</t>
  </si>
  <si>
    <t>232359959</t>
  </si>
  <si>
    <t>232594862</t>
  </si>
  <si>
    <t>232594864</t>
  </si>
  <si>
    <t>232594867</t>
  </si>
  <si>
    <t>232626062</t>
  </si>
  <si>
    <t>Pacer ETFs</t>
  </si>
  <si>
    <t>242158181</t>
  </si>
  <si>
    <t>Pacific Life</t>
  </si>
  <si>
    <t>242158182</t>
  </si>
  <si>
    <t>Pacific National Bank</t>
  </si>
  <si>
    <t>242158183</t>
  </si>
  <si>
    <t>204776817</t>
  </si>
  <si>
    <t>232594868</t>
  </si>
  <si>
    <t>232359960</t>
  </si>
  <si>
    <t>232560770</t>
  </si>
  <si>
    <t>232594869</t>
  </si>
  <si>
    <t>241468279</t>
  </si>
  <si>
    <t>Pakistan Stock Exchange</t>
  </si>
  <si>
    <t>242195092</t>
  </si>
  <si>
    <t>239156325</t>
  </si>
  <si>
    <t>2023-03-28</t>
  </si>
  <si>
    <t>204771243</t>
  </si>
  <si>
    <t>Palladiem</t>
  </si>
  <si>
    <t>242158184</t>
  </si>
  <si>
    <t>241468280</t>
  </si>
  <si>
    <t>232626066</t>
  </si>
  <si>
    <t>227451131</t>
  </si>
  <si>
    <t>232359961</t>
  </si>
  <si>
    <t>232435331</t>
  </si>
  <si>
    <t>188226839</t>
  </si>
  <si>
    <t>232435332</t>
  </si>
  <si>
    <t>232359962</t>
  </si>
  <si>
    <t>Parafin</t>
  </si>
  <si>
    <t>242195094</t>
  </si>
  <si>
    <t>232435333</t>
  </si>
  <si>
    <t>2022-09-28</t>
  </si>
  <si>
    <t>241468281</t>
  </si>
  <si>
    <t>Paris 2024</t>
  </si>
  <si>
    <t>242195095</t>
  </si>
  <si>
    <t>Park Avenue Securities</t>
  </si>
  <si>
    <t>242195096</t>
  </si>
  <si>
    <t>232359963</t>
  </si>
  <si>
    <t>232594870</t>
  </si>
  <si>
    <t>232594872</t>
  </si>
  <si>
    <t>232626068</t>
  </si>
  <si>
    <t>Parti Pris Investment Partners</t>
  </si>
  <si>
    <t>242158186</t>
  </si>
  <si>
    <t>232594873</t>
  </si>
  <si>
    <t>232594875</t>
  </si>
  <si>
    <t>PassPort Technologies</t>
  </si>
  <si>
    <t>242195097</t>
  </si>
  <si>
    <t>232594876</t>
  </si>
  <si>
    <t>232594879</t>
  </si>
  <si>
    <t>232626069</t>
  </si>
  <si>
    <t>Patria Finance</t>
  </si>
  <si>
    <t>242195098</t>
  </si>
  <si>
    <t>232359964</t>
  </si>
  <si>
    <t>189296412</t>
  </si>
  <si>
    <t>2019-09-03</t>
  </si>
  <si>
    <t>232435335</t>
  </si>
  <si>
    <t>232594880</t>
  </si>
  <si>
    <t>232594881</t>
  </si>
  <si>
    <t>232359965</t>
  </si>
  <si>
    <t>232626070</t>
  </si>
  <si>
    <t>232626073</t>
  </si>
  <si>
    <t>205016608</t>
  </si>
  <si>
    <t>232560771</t>
  </si>
  <si>
    <t>Payrix</t>
  </si>
  <si>
    <t>242158187</t>
  </si>
  <si>
    <t>232359966</t>
  </si>
  <si>
    <t>232359967</t>
  </si>
  <si>
    <t>232359968</t>
  </si>
  <si>
    <t>204771244</t>
  </si>
  <si>
    <t>232435336</t>
  </si>
  <si>
    <t>224370853</t>
  </si>
  <si>
    <t>204771245</t>
  </si>
  <si>
    <t>232594883</t>
  </si>
  <si>
    <t>232435337</t>
  </si>
  <si>
    <t>232594886</t>
  </si>
  <si>
    <t>232594888</t>
  </si>
  <si>
    <t>232594892</t>
  </si>
  <si>
    <t>232435338</t>
  </si>
  <si>
    <t>232435765</t>
  </si>
  <si>
    <t>232594893</t>
  </si>
  <si>
    <t>Penserra</t>
  </si>
  <si>
    <t>242158188</t>
  </si>
  <si>
    <t>Pension Insurance</t>
  </si>
  <si>
    <t>242195099</t>
  </si>
  <si>
    <t>241468282</t>
  </si>
  <si>
    <t>232626077</t>
  </si>
  <si>
    <t>232594896</t>
  </si>
  <si>
    <t>PeopleJoy</t>
  </si>
  <si>
    <t>242158189</t>
  </si>
  <si>
    <t>232594897</t>
  </si>
  <si>
    <t>232359969</t>
  </si>
  <si>
    <t>232626079</t>
  </si>
  <si>
    <t>232435339</t>
  </si>
  <si>
    <t>232435340</t>
  </si>
  <si>
    <t>204776767</t>
  </si>
  <si>
    <t>232359970</t>
  </si>
  <si>
    <t>241468286</t>
  </si>
  <si>
    <t>232359971</t>
  </si>
  <si>
    <t>Perigon Wealth Management</t>
  </si>
  <si>
    <t>242195100</t>
  </si>
  <si>
    <t>232594900</t>
  </si>
  <si>
    <t>232594901</t>
  </si>
  <si>
    <t>232626080</t>
  </si>
  <si>
    <t>239179807</t>
  </si>
  <si>
    <t>Perpetual</t>
  </si>
  <si>
    <t>242195101</t>
  </si>
  <si>
    <t>232594904</t>
  </si>
  <si>
    <t>232435341</t>
  </si>
  <si>
    <t>232594907</t>
  </si>
  <si>
    <t>204776780</t>
  </si>
  <si>
    <t>232435342</t>
  </si>
  <si>
    <t>241468287</t>
  </si>
  <si>
    <t>241468288</t>
  </si>
  <si>
    <t>241468289</t>
  </si>
  <si>
    <t>232435343</t>
  </si>
  <si>
    <t>232626081</t>
  </si>
  <si>
    <t>232435344</t>
  </si>
  <si>
    <t>241468290</t>
  </si>
  <si>
    <t>232594909</t>
  </si>
  <si>
    <t>232560772</t>
  </si>
  <si>
    <t>232594910</t>
  </si>
  <si>
    <t>Phi Partners</t>
  </si>
  <si>
    <t>242195104</t>
  </si>
  <si>
    <t>232594911</t>
  </si>
  <si>
    <t>232594912</t>
  </si>
  <si>
    <t>204771246</t>
  </si>
  <si>
    <t>232594914</t>
  </si>
  <si>
    <t>232435345</t>
  </si>
  <si>
    <t>232435346</t>
  </si>
  <si>
    <t>232435347</t>
  </si>
  <si>
    <t>232435348</t>
  </si>
  <si>
    <t>232435349</t>
  </si>
  <si>
    <t>Pi Securities Public Company</t>
  </si>
  <si>
    <t>242195105</t>
  </si>
  <si>
    <t>232594916</t>
  </si>
  <si>
    <t>232594917</t>
  </si>
  <si>
    <t>232626082</t>
  </si>
  <si>
    <t>232435350</t>
  </si>
  <si>
    <t>224370854</t>
  </si>
  <si>
    <t>236369901</t>
  </si>
  <si>
    <t>2023-01-19</t>
  </si>
  <si>
    <t>Picton Mahoney Asset Management</t>
  </si>
  <si>
    <t>242195106</t>
  </si>
  <si>
    <t>232435351</t>
  </si>
  <si>
    <t>232359972</t>
  </si>
  <si>
    <t>232594918</t>
  </si>
  <si>
    <t>232359973</t>
  </si>
  <si>
    <t>232359974</t>
  </si>
  <si>
    <t>2023-03-20</t>
  </si>
  <si>
    <t>204771247</t>
  </si>
  <si>
    <t>232435766</t>
  </si>
  <si>
    <t>232359975</t>
  </si>
  <si>
    <t>Pioneer Wealth Management</t>
  </si>
  <si>
    <t>242195107</t>
  </si>
  <si>
    <t>204776785</t>
  </si>
  <si>
    <t>232594922</t>
  </si>
  <si>
    <t>232594923</t>
  </si>
  <si>
    <t>232359976</t>
  </si>
  <si>
    <t>232594925</t>
  </si>
  <si>
    <t>204776761</t>
  </si>
  <si>
    <t>204771248</t>
  </si>
  <si>
    <t>232594928</t>
  </si>
  <si>
    <t>232594929</t>
  </si>
  <si>
    <t>Platinum Equity</t>
  </si>
  <si>
    <t>242158191</t>
  </si>
  <si>
    <t>232359977</t>
  </si>
  <si>
    <t>232435353</t>
  </si>
  <si>
    <t>232594930</t>
  </si>
  <si>
    <t>232594931</t>
  </si>
  <si>
    <t>232594932</t>
  </si>
  <si>
    <t>232359978</t>
  </si>
  <si>
    <t>232435354</t>
  </si>
  <si>
    <t>232359979</t>
  </si>
  <si>
    <t>232359980</t>
  </si>
  <si>
    <t>PMV Capital</t>
  </si>
  <si>
    <t>242158192</t>
  </si>
  <si>
    <t>232435355</t>
  </si>
  <si>
    <t>232594933</t>
  </si>
  <si>
    <t>Point</t>
  </si>
  <si>
    <t>242195108</t>
  </si>
  <si>
    <t>224230010</t>
  </si>
  <si>
    <t>232594935</t>
  </si>
  <si>
    <t>Polish Power Exchange</t>
  </si>
  <si>
    <t>242195109</t>
  </si>
  <si>
    <t>232626088</t>
  </si>
  <si>
    <t>232594936</t>
  </si>
  <si>
    <t>232594938</t>
  </si>
  <si>
    <t>232359981</t>
  </si>
  <si>
    <t>232626090</t>
  </si>
  <si>
    <t>232594939</t>
  </si>
  <si>
    <t>Portformer</t>
  </si>
  <si>
    <t>242158193</t>
  </si>
  <si>
    <t>232594940</t>
  </si>
  <si>
    <t>241468291</t>
  </si>
  <si>
    <t>232594942</t>
  </si>
  <si>
    <t>232435357</t>
  </si>
  <si>
    <t>PPM America</t>
  </si>
  <si>
    <t>242195110</t>
  </si>
  <si>
    <t>232626091</t>
  </si>
  <si>
    <t>241468292</t>
  </si>
  <si>
    <t>2023-06-13</t>
  </si>
  <si>
    <t>232435359</t>
  </si>
  <si>
    <t>232435360</t>
  </si>
  <si>
    <t>232594943</t>
  </si>
  <si>
    <t>232359982</t>
  </si>
  <si>
    <t>232626092</t>
  </si>
  <si>
    <t>232626093</t>
  </si>
  <si>
    <t>232435361</t>
  </si>
  <si>
    <t>232435362</t>
  </si>
  <si>
    <t>232435363</t>
  </si>
  <si>
    <t>232435364</t>
  </si>
  <si>
    <t>232435365</t>
  </si>
  <si>
    <t>232594945</t>
  </si>
  <si>
    <t>204771249</t>
  </si>
  <si>
    <t>232435366</t>
  </si>
  <si>
    <t>232435367</t>
  </si>
  <si>
    <t>232435368</t>
  </si>
  <si>
    <t>232594946</t>
  </si>
  <si>
    <t>232435369</t>
  </si>
  <si>
    <t>PrimaryBid</t>
  </si>
  <si>
    <t>242195111</t>
  </si>
  <si>
    <t>232435370</t>
  </si>
  <si>
    <t>232626098</t>
  </si>
  <si>
    <t>232435371</t>
  </si>
  <si>
    <t>Principal Asset Management</t>
  </si>
  <si>
    <t>242158194</t>
  </si>
  <si>
    <t>232359983</t>
  </si>
  <si>
    <t>204776818</t>
  </si>
  <si>
    <t>232594947</t>
  </si>
  <si>
    <t>204776856</t>
  </si>
  <si>
    <t>232626100</t>
  </si>
  <si>
    <t>232594948</t>
  </si>
  <si>
    <t>232626101</t>
  </si>
  <si>
    <t>232435767</t>
  </si>
  <si>
    <t>232594949</t>
  </si>
  <si>
    <t>241468294</t>
  </si>
  <si>
    <t>232594951</t>
  </si>
  <si>
    <t>232594953</t>
  </si>
  <si>
    <t>232359984</t>
  </si>
  <si>
    <t>Procurement Leaders</t>
  </si>
  <si>
    <t>242195113</t>
  </si>
  <si>
    <t>232594955</t>
  </si>
  <si>
    <t>204776819</t>
  </si>
  <si>
    <t>232435372</t>
  </si>
  <si>
    <t>232359985</t>
  </si>
  <si>
    <t>232359986</t>
  </si>
  <si>
    <t>232435373</t>
  </si>
  <si>
    <t>Progress Partners</t>
  </si>
  <si>
    <t>242195114</t>
  </si>
  <si>
    <t>232626102</t>
  </si>
  <si>
    <t>232435374</t>
  </si>
  <si>
    <t>232594959</t>
  </si>
  <si>
    <t>232435375</t>
  </si>
  <si>
    <t>232435376</t>
  </si>
  <si>
    <t>188226967</t>
  </si>
  <si>
    <t>232435377</t>
  </si>
  <si>
    <t>232359987</t>
  </si>
  <si>
    <t>232435378</t>
  </si>
  <si>
    <t>232359989</t>
  </si>
  <si>
    <t>ProShares</t>
  </si>
  <si>
    <t>242158198</t>
  </si>
  <si>
    <t>232435379</t>
  </si>
  <si>
    <t>232359990</t>
  </si>
  <si>
    <t>232626105</t>
  </si>
  <si>
    <t>232435380</t>
  </si>
  <si>
    <t>232626107</t>
  </si>
  <si>
    <t>232560773</t>
  </si>
  <si>
    <t>232435381</t>
  </si>
  <si>
    <t>232359991</t>
  </si>
  <si>
    <t>232435382</t>
  </si>
  <si>
    <t>204771250</t>
  </si>
  <si>
    <t>232435383</t>
  </si>
  <si>
    <t>psd</t>
  </si>
  <si>
    <t>242195115</t>
  </si>
  <si>
    <t>232435384</t>
  </si>
  <si>
    <t>232435385</t>
  </si>
  <si>
    <t>Public</t>
  </si>
  <si>
    <t>242158199</t>
  </si>
  <si>
    <t>PUBLIC EMPLOYEES RETIREMENT SYSTEM OF OHIO</t>
  </si>
  <si>
    <t>242195117</t>
  </si>
  <si>
    <t>232626109</t>
  </si>
  <si>
    <t>Public Investment Fund</t>
  </si>
  <si>
    <t>242195118</t>
  </si>
  <si>
    <t>204771272</t>
  </si>
  <si>
    <t>224369688</t>
  </si>
  <si>
    <t>232594961</t>
  </si>
  <si>
    <t>205016609</t>
  </si>
  <si>
    <t>204771251</t>
  </si>
  <si>
    <t>Purnartha Investment Advisers</t>
  </si>
  <si>
    <t>242195119</t>
  </si>
  <si>
    <t>Puro.earth</t>
  </si>
  <si>
    <t>242195120</t>
  </si>
  <si>
    <t>204771252</t>
  </si>
  <si>
    <t>Putney Bridge Enterprises</t>
  </si>
  <si>
    <t>242195121</t>
  </si>
  <si>
    <t>189123885</t>
  </si>
  <si>
    <t>232435387</t>
  </si>
  <si>
    <t>232594963</t>
  </si>
  <si>
    <t>202999955</t>
  </si>
  <si>
    <t>232594965</t>
  </si>
  <si>
    <t>204776762</t>
  </si>
  <si>
    <t>224370855</t>
  </si>
  <si>
    <t>232359993</t>
  </si>
  <si>
    <t>232626142</t>
  </si>
  <si>
    <t>232594966</t>
  </si>
  <si>
    <t>232435388</t>
  </si>
  <si>
    <t>232594968</t>
  </si>
  <si>
    <t>QR Capital</t>
  </si>
  <si>
    <t>242195122</t>
  </si>
  <si>
    <t>Qraft Technologies</t>
  </si>
  <si>
    <t>242158200</t>
  </si>
  <si>
    <t>232594969</t>
  </si>
  <si>
    <t>232626176</t>
  </si>
  <si>
    <t>232594970</t>
  </si>
  <si>
    <t>232435389</t>
  </si>
  <si>
    <t>232435390</t>
  </si>
  <si>
    <t>232435391</t>
  </si>
  <si>
    <t>241468299</t>
  </si>
  <si>
    <t>204771253</t>
  </si>
  <si>
    <t>224370857</t>
  </si>
  <si>
    <t>204771254</t>
  </si>
  <si>
    <t>232626201</t>
  </si>
  <si>
    <t>232594972</t>
  </si>
  <si>
    <t>Quantitative Analysis Service</t>
  </si>
  <si>
    <t>242158201</t>
  </si>
  <si>
    <t>224369689</t>
  </si>
  <si>
    <t>2023-02-07</t>
  </si>
  <si>
    <t>232626206</t>
  </si>
  <si>
    <t>232594976</t>
  </si>
  <si>
    <t>241468300</t>
  </si>
  <si>
    <t>232626207</t>
  </si>
  <si>
    <t>224370858</t>
  </si>
  <si>
    <t>232560710</t>
  </si>
  <si>
    <t>232626208</t>
  </si>
  <si>
    <t>189123927</t>
  </si>
  <si>
    <t>232359994</t>
  </si>
  <si>
    <t>232594977</t>
  </si>
  <si>
    <t>232359995</t>
  </si>
  <si>
    <t>232594979</t>
  </si>
  <si>
    <t>232626212</t>
  </si>
  <si>
    <t>Questrade Financial</t>
  </si>
  <si>
    <t>242158203</t>
  </si>
  <si>
    <t>232435395</t>
  </si>
  <si>
    <t>204771256</t>
  </si>
  <si>
    <t>232435396</t>
  </si>
  <si>
    <t>232594982</t>
  </si>
  <si>
    <t>232359996</t>
  </si>
  <si>
    <t>232594983</t>
  </si>
  <si>
    <t>Quintessence Wealth</t>
  </si>
  <si>
    <t>242158204</t>
  </si>
  <si>
    <t>QUODD</t>
  </si>
  <si>
    <t>242195125</t>
  </si>
  <si>
    <t>232594985</t>
  </si>
  <si>
    <t>241113456</t>
  </si>
  <si>
    <t>232359997</t>
  </si>
  <si>
    <t>232594986</t>
  </si>
  <si>
    <t>241468303</t>
  </si>
  <si>
    <t>232435397</t>
  </si>
  <si>
    <t>232359998</t>
  </si>
  <si>
    <t>189011480</t>
  </si>
  <si>
    <t>232594992</t>
  </si>
  <si>
    <t>232626213</t>
  </si>
  <si>
    <t>232594994</t>
  </si>
  <si>
    <t>Raiffeisen Bank Kosova</t>
  </si>
  <si>
    <t>242195126</t>
  </si>
  <si>
    <t>232594995</t>
  </si>
  <si>
    <t>232626214</t>
  </si>
  <si>
    <t>Raisin</t>
  </si>
  <si>
    <t>242195127</t>
  </si>
  <si>
    <t>232594996</t>
  </si>
  <si>
    <t>RAM Active Investments</t>
  </si>
  <si>
    <t>242195128</t>
  </si>
  <si>
    <t>232594997</t>
  </si>
  <si>
    <t>241113463</t>
  </si>
  <si>
    <t>204771257</t>
  </si>
  <si>
    <t>232359999</t>
  </si>
  <si>
    <t>204771258</t>
  </si>
  <si>
    <t>204771259</t>
  </si>
  <si>
    <t>232594999</t>
  </si>
  <si>
    <t>RATEL</t>
  </si>
  <si>
    <t>242195129</t>
  </si>
  <si>
    <t>Rathbones</t>
  </si>
  <si>
    <t>242195130</t>
  </si>
  <si>
    <t>232435398</t>
  </si>
  <si>
    <t>Rayliant Global Advisors</t>
  </si>
  <si>
    <t>242195131</t>
  </si>
  <si>
    <t>204771260</t>
  </si>
  <si>
    <t>204771261</t>
  </si>
  <si>
    <t>232595002</t>
  </si>
  <si>
    <t>241468304</t>
  </si>
  <si>
    <t>232435399</t>
  </si>
  <si>
    <t>232435400</t>
  </si>
  <si>
    <t>204771263</t>
  </si>
  <si>
    <t>232435401</t>
  </si>
  <si>
    <t>232595004</t>
  </si>
  <si>
    <t>Realtor.com</t>
  </si>
  <si>
    <t>242195132</t>
  </si>
  <si>
    <t>232435402</t>
  </si>
  <si>
    <t>232595006</t>
  </si>
  <si>
    <t>232435403</t>
  </si>
  <si>
    <t>224370859</t>
  </si>
  <si>
    <t>232595008</t>
  </si>
  <si>
    <t>232595009</t>
  </si>
  <si>
    <t>Recur Club</t>
  </si>
  <si>
    <t>242195133</t>
  </si>
  <si>
    <t>232626220</t>
  </si>
  <si>
    <t>232435404</t>
  </si>
  <si>
    <t>192231467</t>
  </si>
  <si>
    <t>232595011</t>
  </si>
  <si>
    <t>Reddit</t>
  </si>
  <si>
    <t>242195135</t>
  </si>
  <si>
    <t>232360001</t>
  </si>
  <si>
    <t>207195175</t>
  </si>
  <si>
    <t>2020-11-02</t>
  </si>
  <si>
    <t>232595014</t>
  </si>
  <si>
    <t>232595015</t>
  </si>
  <si>
    <t>Reflare</t>
  </si>
  <si>
    <t>242195137</t>
  </si>
  <si>
    <t>Regan Capital</t>
  </si>
  <si>
    <t>242158206</t>
  </si>
  <si>
    <t>Regatta Capital</t>
  </si>
  <si>
    <t>242158207</t>
  </si>
  <si>
    <t>232435405</t>
  </si>
  <si>
    <t>230590649</t>
  </si>
  <si>
    <t>232595017</t>
  </si>
  <si>
    <t>189123936</t>
  </si>
  <si>
    <t>232595018</t>
  </si>
  <si>
    <t>232360002</t>
  </si>
  <si>
    <t>232626221</t>
  </si>
  <si>
    <t>232435406</t>
  </si>
  <si>
    <t>232595019</t>
  </si>
  <si>
    <t>204776756</t>
  </si>
  <si>
    <t>189011481</t>
  </si>
  <si>
    <t>241468306</t>
  </si>
  <si>
    <t>232435407</t>
  </si>
  <si>
    <t>232595020</t>
  </si>
  <si>
    <t>Resolution Life</t>
  </si>
  <si>
    <t>242195138</t>
  </si>
  <si>
    <t>Resolve Capital Management</t>
  </si>
  <si>
    <t>242158208</t>
  </si>
  <si>
    <t>232595021</t>
  </si>
  <si>
    <t>232595022</t>
  </si>
  <si>
    <t>232360003</t>
  </si>
  <si>
    <t>232595024</t>
  </si>
  <si>
    <t>Rest</t>
  </si>
  <si>
    <t>242195139</t>
  </si>
  <si>
    <t>232360004</t>
  </si>
  <si>
    <t>241468307</t>
  </si>
  <si>
    <t>232435408</t>
  </si>
  <si>
    <t>Retirement Funding Advisors</t>
  </si>
  <si>
    <t>242158209</t>
  </si>
  <si>
    <t>Retirement Income</t>
  </si>
  <si>
    <t>242195140</t>
  </si>
  <si>
    <t>232595028</t>
  </si>
  <si>
    <t>232360005</t>
  </si>
  <si>
    <t>232595031</t>
  </si>
  <si>
    <t>232595032</t>
  </si>
  <si>
    <t>241468309</t>
  </si>
  <si>
    <t>232595035</t>
  </si>
  <si>
    <t>232595037</t>
  </si>
  <si>
    <t>REX Shares</t>
  </si>
  <si>
    <t>242158210</t>
  </si>
  <si>
    <t>232435409</t>
  </si>
  <si>
    <t>224370860</t>
  </si>
  <si>
    <t>232360006</t>
  </si>
  <si>
    <t>204771265</t>
  </si>
  <si>
    <t>232595038</t>
  </si>
  <si>
    <t>232360007</t>
  </si>
  <si>
    <t>232595042</t>
  </si>
  <si>
    <t>232626222</t>
  </si>
  <si>
    <t>232595044</t>
  </si>
  <si>
    <t>232595045</t>
  </si>
  <si>
    <t>232626223</t>
  </si>
  <si>
    <t>232360008</t>
  </si>
  <si>
    <t>232435410</t>
  </si>
  <si>
    <t>232360009</t>
  </si>
  <si>
    <t>232435411</t>
  </si>
  <si>
    <t>187480689</t>
  </si>
  <si>
    <t>232595046</t>
  </si>
  <si>
    <t>241468311</t>
  </si>
  <si>
    <t>232595047</t>
  </si>
  <si>
    <t>232595050</t>
  </si>
  <si>
    <t>232595052</t>
  </si>
  <si>
    <t>241468312</t>
  </si>
  <si>
    <t>River and Mercantile</t>
  </si>
  <si>
    <t>242195141</t>
  </si>
  <si>
    <t>RiverFront Investment</t>
  </si>
  <si>
    <t>242195142</t>
  </si>
  <si>
    <t>232595055</t>
  </si>
  <si>
    <t>232435413</t>
  </si>
  <si>
    <t>Riverside Risk Advisors</t>
  </si>
  <si>
    <t>242158211</t>
  </si>
  <si>
    <t>232435414</t>
  </si>
  <si>
    <t>235814387</t>
  </si>
  <si>
    <t>232595056</t>
  </si>
  <si>
    <t>223673793</t>
  </si>
  <si>
    <t>2022-01-26</t>
  </si>
  <si>
    <t>241468313</t>
  </si>
  <si>
    <t>232595058</t>
  </si>
  <si>
    <t>232435415</t>
  </si>
  <si>
    <t>241468314</t>
  </si>
  <si>
    <t>232435416</t>
  </si>
  <si>
    <t>232595059</t>
  </si>
  <si>
    <t>232360010</t>
  </si>
  <si>
    <t>232595060</t>
  </si>
  <si>
    <t>232435418</t>
  </si>
  <si>
    <t>204776772</t>
  </si>
  <si>
    <t>Robinson Capital Management</t>
  </si>
  <si>
    <t>242158212</t>
  </si>
  <si>
    <t>ROBO Global</t>
  </si>
  <si>
    <t>242195144</t>
  </si>
  <si>
    <t>RoboMarkets</t>
  </si>
  <si>
    <t>242195145</t>
  </si>
  <si>
    <t>232360011</t>
  </si>
  <si>
    <t>RocaNews</t>
  </si>
  <si>
    <t>242195146</t>
  </si>
  <si>
    <t>Rock Springs Capital</t>
  </si>
  <si>
    <t>242195147</t>
  </si>
  <si>
    <t>232360012</t>
  </si>
  <si>
    <t>232435419</t>
  </si>
  <si>
    <t>232595063</t>
  </si>
  <si>
    <t>232595064</t>
  </si>
  <si>
    <t>232360013</t>
  </si>
  <si>
    <t>232595067</t>
  </si>
  <si>
    <t>232626225</t>
  </si>
  <si>
    <t>232360014</t>
  </si>
  <si>
    <t>232360015</t>
  </si>
  <si>
    <t>232435768</t>
  </si>
  <si>
    <t>232626227</t>
  </si>
  <si>
    <t>ROTH Capital Partners</t>
  </si>
  <si>
    <t>242158213</t>
  </si>
  <si>
    <t>232626229</t>
  </si>
  <si>
    <t>204776764</t>
  </si>
  <si>
    <t>232595069</t>
  </si>
  <si>
    <t>232595070</t>
  </si>
  <si>
    <t>232435420</t>
  </si>
  <si>
    <t>232360016</t>
  </si>
  <si>
    <t>224370861</t>
  </si>
  <si>
    <t>232595071</t>
  </si>
  <si>
    <t>232435421</t>
  </si>
  <si>
    <t>232595072</t>
  </si>
  <si>
    <t>232435422</t>
  </si>
  <si>
    <t>232360017</t>
  </si>
  <si>
    <t>232595073</t>
  </si>
  <si>
    <t>232595074</t>
  </si>
  <si>
    <t>232360018</t>
  </si>
  <si>
    <t>Rupeek</t>
  </si>
  <si>
    <t>242195148</t>
  </si>
  <si>
    <t>232595076</t>
  </si>
  <si>
    <t>204771267</t>
  </si>
  <si>
    <t>204776757</t>
  </si>
  <si>
    <t>232595077</t>
  </si>
  <si>
    <t>232435423</t>
  </si>
  <si>
    <t>232435425</t>
  </si>
  <si>
    <t>232435426</t>
  </si>
  <si>
    <t>Ryedale</t>
  </si>
  <si>
    <t>242195149</t>
  </si>
  <si>
    <t>232595226</t>
  </si>
  <si>
    <t>232595084</t>
  </si>
  <si>
    <t>228984084</t>
  </si>
  <si>
    <t>2022-06-22</t>
  </si>
  <si>
    <t>232595085</t>
  </si>
  <si>
    <t>218184405</t>
  </si>
  <si>
    <t>232595086</t>
  </si>
  <si>
    <t>SABBI</t>
  </si>
  <si>
    <t>242195150</t>
  </si>
  <si>
    <t>232435428</t>
  </si>
  <si>
    <t>232595089</t>
  </si>
  <si>
    <t>Saccade Capital</t>
  </si>
  <si>
    <t>242195151</t>
  </si>
  <si>
    <t>232595090</t>
  </si>
  <si>
    <t>232626231</t>
  </si>
  <si>
    <t>241468316</t>
  </si>
  <si>
    <t>Saddle River Capital Management</t>
  </si>
  <si>
    <t>242158214</t>
  </si>
  <si>
    <t>232560774</t>
  </si>
  <si>
    <t>232435429</t>
  </si>
  <si>
    <t>232435430</t>
  </si>
  <si>
    <t>Sage Advisory</t>
  </si>
  <si>
    <t>242158215</t>
  </si>
  <si>
    <t>232595092</t>
  </si>
  <si>
    <t>232595093</t>
  </si>
  <si>
    <t>232435431</t>
  </si>
  <si>
    <t>232626232</t>
  </si>
  <si>
    <t>232360020</t>
  </si>
  <si>
    <t>232435432</t>
  </si>
  <si>
    <t>205016610</t>
  </si>
  <si>
    <t>232595094</t>
  </si>
  <si>
    <t>232435433</t>
  </si>
  <si>
    <t>232360021</t>
  </si>
  <si>
    <t>Salesians of Don Bosco</t>
  </si>
  <si>
    <t>242195152</t>
  </si>
  <si>
    <t>232360022</t>
  </si>
  <si>
    <t>232595095</t>
  </si>
  <si>
    <t>232626236</t>
  </si>
  <si>
    <t>241468318</t>
  </si>
  <si>
    <t>232595096</t>
  </si>
  <si>
    <t>241468320</t>
  </si>
  <si>
    <t>232595097</t>
  </si>
  <si>
    <t>232435434</t>
  </si>
  <si>
    <t>232435769</t>
  </si>
  <si>
    <t>204771269</t>
  </si>
  <si>
    <t>232626238</t>
  </si>
  <si>
    <t>232435437</t>
  </si>
  <si>
    <t>Sandler O'Neill + Partners</t>
  </si>
  <si>
    <t>242158216</t>
  </si>
  <si>
    <t>232435438</t>
  </si>
  <si>
    <t>Sanofi</t>
  </si>
  <si>
    <t>242195154</t>
  </si>
  <si>
    <t>232560737</t>
  </si>
  <si>
    <t>205016611</t>
  </si>
  <si>
    <t>232435439</t>
  </si>
  <si>
    <t>204771273</t>
  </si>
  <si>
    <t>Satrix</t>
  </si>
  <si>
    <t>242195156</t>
  </si>
  <si>
    <t>232360024</t>
  </si>
  <si>
    <t>241468321</t>
  </si>
  <si>
    <t>241468322</t>
  </si>
  <si>
    <t>232360025</t>
  </si>
  <si>
    <t>232595098</t>
  </si>
  <si>
    <t>232595099</t>
  </si>
  <si>
    <t>204776857</t>
  </si>
  <si>
    <t>232435440</t>
  </si>
  <si>
    <t>204771274</t>
  </si>
  <si>
    <t>Say Technologies</t>
  </si>
  <si>
    <t>242158217</t>
  </si>
  <si>
    <t>232595101</t>
  </si>
  <si>
    <t>204771275</t>
  </si>
  <si>
    <t>232435441</t>
  </si>
  <si>
    <t>232560711</t>
  </si>
  <si>
    <t>Scalable Capital</t>
  </si>
  <si>
    <t>242195158</t>
  </si>
  <si>
    <t>232595104</t>
  </si>
  <si>
    <t>232360027</t>
  </si>
  <si>
    <t>237603900</t>
  </si>
  <si>
    <t>224370862</t>
  </si>
  <si>
    <t>232595106</t>
  </si>
  <si>
    <t>Schafer Cullen Capital Management</t>
  </si>
  <si>
    <t>242158218</t>
  </si>
  <si>
    <t>232435443</t>
  </si>
  <si>
    <t>232360028</t>
  </si>
  <si>
    <t>223557341</t>
  </si>
  <si>
    <t>2022-01-21</t>
  </si>
  <si>
    <t>232595108</t>
  </si>
  <si>
    <t>204771277</t>
  </si>
  <si>
    <t>232435444</t>
  </si>
  <si>
    <t>232435445</t>
  </si>
  <si>
    <t>232595109</t>
  </si>
  <si>
    <t>Scope Markets South Africa</t>
  </si>
  <si>
    <t>242195159</t>
  </si>
  <si>
    <t>232595111</t>
  </si>
  <si>
    <t>204771279</t>
  </si>
  <si>
    <t>192641659</t>
  </si>
  <si>
    <t>204771303</t>
  </si>
  <si>
    <t>224369690</t>
  </si>
  <si>
    <t>Scoville Risk Partners</t>
  </si>
  <si>
    <t>242158219</t>
  </si>
  <si>
    <t>232595119</t>
  </si>
  <si>
    <t>232626246</t>
  </si>
  <si>
    <t>232360029</t>
  </si>
  <si>
    <t>232595120</t>
  </si>
  <si>
    <t>232360030</t>
  </si>
  <si>
    <t>204771280</t>
  </si>
  <si>
    <t>232595121</t>
  </si>
  <si>
    <t>188153230</t>
  </si>
  <si>
    <t>232626247</t>
  </si>
  <si>
    <t>Sector3 Appraisals</t>
  </si>
  <si>
    <t>242158220</t>
  </si>
  <si>
    <t>232360031</t>
  </si>
  <si>
    <t>Securitize</t>
  </si>
  <si>
    <t>242195160</t>
  </si>
  <si>
    <t>241468323</t>
  </si>
  <si>
    <t>232595122</t>
  </si>
  <si>
    <t>232626251</t>
  </si>
  <si>
    <t>Seeking Alpha</t>
  </si>
  <si>
    <t>242195161</t>
  </si>
  <si>
    <t>232435446</t>
  </si>
  <si>
    <t>Seetec Pluss</t>
  </si>
  <si>
    <t>242195163</t>
  </si>
  <si>
    <t>241468324</t>
  </si>
  <si>
    <t>232595123</t>
  </si>
  <si>
    <t>SEI</t>
  </si>
  <si>
    <t>242158221</t>
  </si>
  <si>
    <t>232595124</t>
  </si>
  <si>
    <t>232435447</t>
  </si>
  <si>
    <t>232595126</t>
  </si>
  <si>
    <t>232595127</t>
  </si>
  <si>
    <t>232360032</t>
  </si>
  <si>
    <t>205016612</t>
  </si>
  <si>
    <t>241468326</t>
  </si>
  <si>
    <t>232626255</t>
  </si>
  <si>
    <t>Semeris</t>
  </si>
  <si>
    <t>242195164</t>
  </si>
  <si>
    <t>232626258</t>
  </si>
  <si>
    <t>232626260</t>
  </si>
  <si>
    <t>232595132</t>
  </si>
  <si>
    <t>232435449</t>
  </si>
  <si>
    <t>Sentillia B.V.</t>
  </si>
  <si>
    <t>242195165</t>
  </si>
  <si>
    <t>232360033</t>
  </si>
  <si>
    <t>232360035</t>
  </si>
  <si>
    <t>232595134</t>
  </si>
  <si>
    <t>239636893</t>
  </si>
  <si>
    <t>232435450</t>
  </si>
  <si>
    <t>232626261</t>
  </si>
  <si>
    <t>232595135</t>
  </si>
  <si>
    <t>Servicios Financieros ALTIS</t>
  </si>
  <si>
    <t>242195166</t>
  </si>
  <si>
    <t>232435451</t>
  </si>
  <si>
    <t>232435452</t>
  </si>
  <si>
    <t>232595137</t>
  </si>
  <si>
    <t>232435453</t>
  </si>
  <si>
    <t>SG Kleinwort Hambros</t>
  </si>
  <si>
    <t>242195167</t>
  </si>
  <si>
    <t>232435454</t>
  </si>
  <si>
    <t>241468328</t>
  </si>
  <si>
    <t>232595139</t>
  </si>
  <si>
    <t>232435455</t>
  </si>
  <si>
    <t>232595141</t>
  </si>
  <si>
    <t>188518084</t>
  </si>
  <si>
    <t>241468331</t>
  </si>
  <si>
    <t>232360036</t>
  </si>
  <si>
    <t>232360037</t>
  </si>
  <si>
    <t>Shanta Securities</t>
  </si>
  <si>
    <t>242195168</t>
  </si>
  <si>
    <t>Shaype</t>
  </si>
  <si>
    <t>242195169</t>
  </si>
  <si>
    <t>232595142</t>
  </si>
  <si>
    <t>232595143</t>
  </si>
  <si>
    <t>232435456</t>
  </si>
  <si>
    <t>232360038</t>
  </si>
  <si>
    <t>232435457</t>
  </si>
  <si>
    <t>232435458</t>
  </si>
  <si>
    <t>232435459</t>
  </si>
  <si>
    <t>232595145</t>
  </si>
  <si>
    <t>232435460</t>
  </si>
  <si>
    <t>232435461</t>
  </si>
  <si>
    <t>232595148</t>
  </si>
  <si>
    <t>ShoreHaven Wealth Partners</t>
  </si>
  <si>
    <t>242158223</t>
  </si>
  <si>
    <t>SHYAM METALICS AND ENERGY</t>
  </si>
  <si>
    <t>242195170</t>
  </si>
  <si>
    <t>232595165</t>
  </si>
  <si>
    <t>232595149</t>
  </si>
  <si>
    <t>Sicara</t>
  </si>
  <si>
    <t>242195171</t>
  </si>
  <si>
    <t>232435462</t>
  </si>
  <si>
    <t>232435463</t>
  </si>
  <si>
    <t>241468332</t>
  </si>
  <si>
    <t>232435464</t>
  </si>
  <si>
    <t>Sievo</t>
  </si>
  <si>
    <t>242195172</t>
  </si>
  <si>
    <t>204771281</t>
  </si>
  <si>
    <t>232595150</t>
  </si>
  <si>
    <t>204776820</t>
  </si>
  <si>
    <t>232595152</t>
  </si>
  <si>
    <t>241468333</t>
  </si>
  <si>
    <t>232435465</t>
  </si>
  <si>
    <t>204776821</t>
  </si>
  <si>
    <t>232360039</t>
  </si>
  <si>
    <t>232595153</t>
  </si>
  <si>
    <t>232595154</t>
  </si>
  <si>
    <t>232435466</t>
  </si>
  <si>
    <t>232595156</t>
  </si>
  <si>
    <t>195700297</t>
  </si>
  <si>
    <t>2020-01-31</t>
  </si>
  <si>
    <t>Simmons &amp; Simmons</t>
  </si>
  <si>
    <t>242195173</t>
  </si>
  <si>
    <t>232595159</t>
  </si>
  <si>
    <t>241468334</t>
  </si>
  <si>
    <t>Simplicity</t>
  </si>
  <si>
    <t>242158225</t>
  </si>
  <si>
    <t>Simplify</t>
  </si>
  <si>
    <t>242158226</t>
  </si>
  <si>
    <t>232360040</t>
  </si>
  <si>
    <t>232595161</t>
  </si>
  <si>
    <t>232360041</t>
  </si>
  <si>
    <t>232595163</t>
  </si>
  <si>
    <t>232595164</t>
  </si>
  <si>
    <t>SINTAKSA</t>
  </si>
  <si>
    <t>242195174</t>
  </si>
  <si>
    <t>204771282</t>
  </si>
  <si>
    <t>232435467</t>
  </si>
  <si>
    <t>232595166</t>
  </si>
  <si>
    <t>232626263</t>
  </si>
  <si>
    <t>204771283</t>
  </si>
  <si>
    <t>241468335</t>
  </si>
  <si>
    <t>232595167</t>
  </si>
  <si>
    <t>232626265</t>
  </si>
  <si>
    <t>241468337</t>
  </si>
  <si>
    <t>232360042</t>
  </si>
  <si>
    <t>Skillcert</t>
  </si>
  <si>
    <t>242195175</t>
  </si>
  <si>
    <t>Skills for Care</t>
  </si>
  <si>
    <t>242195176</t>
  </si>
  <si>
    <t>205016613</t>
  </si>
  <si>
    <t>SKP Securities</t>
  </si>
  <si>
    <t>242195177</t>
  </si>
  <si>
    <t>232595168</t>
  </si>
  <si>
    <t>232595171</t>
  </si>
  <si>
    <t>232595173</t>
  </si>
  <si>
    <t>232595174</t>
  </si>
  <si>
    <t>Skyline University College</t>
  </si>
  <si>
    <t>242195178</t>
  </si>
  <si>
    <t>SL Advisors</t>
  </si>
  <si>
    <t>242158227</t>
  </si>
  <si>
    <t>232435468</t>
  </si>
  <si>
    <t>232626266</t>
  </si>
  <si>
    <t>232595175</t>
  </si>
  <si>
    <t>Slovensk sporitea</t>
  </si>
  <si>
    <t>242195179</t>
  </si>
  <si>
    <t>232595176</t>
  </si>
  <si>
    <t>232595177</t>
  </si>
  <si>
    <t>232595181</t>
  </si>
  <si>
    <t>232595182</t>
  </si>
  <si>
    <t>232595183</t>
  </si>
  <si>
    <t>232360043</t>
  </si>
  <si>
    <t>Smartbroker</t>
  </si>
  <si>
    <t>242195180</t>
  </si>
  <si>
    <t>232360044</t>
  </si>
  <si>
    <t>232626267</t>
  </si>
  <si>
    <t>232435470</t>
  </si>
  <si>
    <t>232560776</t>
  </si>
  <si>
    <t>232595184</t>
  </si>
  <si>
    <t>232560777</t>
  </si>
  <si>
    <t>232595185</t>
  </si>
  <si>
    <t>232435471</t>
  </si>
  <si>
    <t>232595188</t>
  </si>
  <si>
    <t>232360046</t>
  </si>
  <si>
    <t>232435472</t>
  </si>
  <si>
    <t>232435473</t>
  </si>
  <si>
    <t>232360047</t>
  </si>
  <si>
    <t>236625769</t>
  </si>
  <si>
    <t>2023-01-26</t>
  </si>
  <si>
    <t>232595190</t>
  </si>
  <si>
    <t>Snipr Biome   A Crispr Company</t>
  </si>
  <si>
    <t>242195181</t>
  </si>
  <si>
    <t>232360048</t>
  </si>
  <si>
    <t>232435474</t>
  </si>
  <si>
    <t>204771285</t>
  </si>
  <si>
    <t>241468341</t>
  </si>
  <si>
    <t>232435475</t>
  </si>
  <si>
    <t>232595195</t>
  </si>
  <si>
    <t>232435476</t>
  </si>
  <si>
    <t>232626269</t>
  </si>
  <si>
    <t>232360049</t>
  </si>
  <si>
    <t>232595197</t>
  </si>
  <si>
    <t>232435477</t>
  </si>
  <si>
    <t>232595198</t>
  </si>
  <si>
    <t>232595200</t>
  </si>
  <si>
    <t>232595201</t>
  </si>
  <si>
    <t>232435478</t>
  </si>
  <si>
    <t>232435479</t>
  </si>
  <si>
    <t>232435480</t>
  </si>
  <si>
    <t>232595203</t>
  </si>
  <si>
    <t>Solactive</t>
  </si>
  <si>
    <t>242158229</t>
  </si>
  <si>
    <t>232595204</t>
  </si>
  <si>
    <t>232626270</t>
  </si>
  <si>
    <t>232595205</t>
  </si>
  <si>
    <t>232595206</t>
  </si>
  <si>
    <t>241468343</t>
  </si>
  <si>
    <t>232435481</t>
  </si>
  <si>
    <t>232435482</t>
  </si>
  <si>
    <t>204771287</t>
  </si>
  <si>
    <t>232595207</t>
  </si>
  <si>
    <t>232595208</t>
  </si>
  <si>
    <t>241468344</t>
  </si>
  <si>
    <t>Sondhelm Partners</t>
  </si>
  <si>
    <t>242158230</t>
  </si>
  <si>
    <t>241468345</t>
  </si>
  <si>
    <t>232595210</t>
  </si>
  <si>
    <t>232435483</t>
  </si>
  <si>
    <t>Sound Capital Solutions</t>
  </si>
  <si>
    <t>242158231</t>
  </si>
  <si>
    <t>232435484</t>
  </si>
  <si>
    <t>241113450</t>
  </si>
  <si>
    <t>232435485</t>
  </si>
  <si>
    <t>224370863</t>
  </si>
  <si>
    <t>204771288</t>
  </si>
  <si>
    <t>232435486</t>
  </si>
  <si>
    <t>232595211</t>
  </si>
  <si>
    <t>232595212</t>
  </si>
  <si>
    <t>SparkChange</t>
  </si>
  <si>
    <t>242195183</t>
  </si>
  <si>
    <t>232435487</t>
  </si>
  <si>
    <t>232595213</t>
  </si>
  <si>
    <t>232595214</t>
  </si>
  <si>
    <t>232595215</t>
  </si>
  <si>
    <t>232435488</t>
  </si>
  <si>
    <t>232435489</t>
  </si>
  <si>
    <t>232626272</t>
  </si>
  <si>
    <t>204771289</t>
  </si>
  <si>
    <t>232360050</t>
  </si>
  <si>
    <t>232435490</t>
  </si>
  <si>
    <t>Spinnaker Trust</t>
  </si>
  <si>
    <t>242158232</t>
  </si>
  <si>
    <t>232595217</t>
  </si>
  <si>
    <t>232595220</t>
  </si>
  <si>
    <t>232595221</t>
  </si>
  <si>
    <t>227176738</t>
  </si>
  <si>
    <t>2022-05-05</t>
  </si>
  <si>
    <t>232595223</t>
  </si>
  <si>
    <t>232626277</t>
  </si>
  <si>
    <t>232626279</t>
  </si>
  <si>
    <t>232435492</t>
  </si>
  <si>
    <t>232435493</t>
  </si>
  <si>
    <t>232435494</t>
  </si>
  <si>
    <t>232435495</t>
  </si>
  <si>
    <t>232626280</t>
  </si>
  <si>
    <t>Square Global Markets</t>
  </si>
  <si>
    <t>242195184</t>
  </si>
  <si>
    <t>232595224</t>
  </si>
  <si>
    <t>232595225</t>
  </si>
  <si>
    <t>205016614</t>
  </si>
  <si>
    <t>232626281</t>
  </si>
  <si>
    <t>232595229</t>
  </si>
  <si>
    <t>232595231</t>
  </si>
  <si>
    <t>Stadion Money Management</t>
  </si>
  <si>
    <t>242158233</t>
  </si>
  <si>
    <t>232360051</t>
  </si>
  <si>
    <t>Stake DAO</t>
  </si>
  <si>
    <t>242195188</t>
  </si>
  <si>
    <t>204771290</t>
  </si>
  <si>
    <t>217283198</t>
  </si>
  <si>
    <t>241468347</t>
  </si>
  <si>
    <t>Standard General</t>
  </si>
  <si>
    <t>242195189</t>
  </si>
  <si>
    <t>232595233</t>
  </si>
  <si>
    <t>232595234</t>
  </si>
  <si>
    <t>232435497</t>
  </si>
  <si>
    <t>232435498</t>
  </si>
  <si>
    <t>232626284</t>
  </si>
  <si>
    <t>Starlight Capital</t>
  </si>
  <si>
    <t>242158234</t>
  </si>
  <si>
    <t>204771291</t>
  </si>
  <si>
    <t>232360052</t>
  </si>
  <si>
    <t>232595238</t>
  </si>
  <si>
    <t>232626287</t>
  </si>
  <si>
    <t>232435499</t>
  </si>
  <si>
    <t>232595239</t>
  </si>
  <si>
    <t>232595240</t>
  </si>
  <si>
    <t>2022-11-03</t>
  </si>
  <si>
    <t>204771292</t>
  </si>
  <si>
    <t>232595241</t>
  </si>
  <si>
    <t>State of Wisconsin Investment Board</t>
  </si>
  <si>
    <t>242158235</t>
  </si>
  <si>
    <t>204771293</t>
  </si>
  <si>
    <t>232435500</t>
  </si>
  <si>
    <t>232595244</t>
  </si>
  <si>
    <t>232435501</t>
  </si>
  <si>
    <t>232435502</t>
  </si>
  <si>
    <t>232595248</t>
  </si>
  <si>
    <t>232435503</t>
  </si>
  <si>
    <t>232595249</t>
  </si>
  <si>
    <t>232435504</t>
  </si>
  <si>
    <t>232435505</t>
  </si>
  <si>
    <t>191140627</t>
  </si>
  <si>
    <t>239058521</t>
  </si>
  <si>
    <t>Stellar Development Foundation</t>
  </si>
  <si>
    <t>242195190</t>
  </si>
  <si>
    <t>232595254</t>
  </si>
  <si>
    <t>232435506</t>
  </si>
  <si>
    <t>232595255</t>
  </si>
  <si>
    <t>StepStone</t>
  </si>
  <si>
    <t>242195192</t>
  </si>
  <si>
    <t>241468352</t>
  </si>
  <si>
    <t>232595256</t>
  </si>
  <si>
    <t>241468353</t>
  </si>
  <si>
    <t>Stern Energy</t>
  </si>
  <si>
    <t>242195193</t>
  </si>
  <si>
    <t>232360053</t>
  </si>
  <si>
    <t>232435427</t>
  </si>
  <si>
    <t>204771295</t>
  </si>
  <si>
    <t>232595257</t>
  </si>
  <si>
    <t>232626292</t>
  </si>
  <si>
    <t>Stock-Up</t>
  </si>
  <si>
    <t>242195195</t>
  </si>
  <si>
    <t>232595259</t>
  </si>
  <si>
    <t>232595260</t>
  </si>
  <si>
    <t>Stockspot</t>
  </si>
  <si>
    <t>242195194</t>
  </si>
  <si>
    <t>232435508</t>
  </si>
  <si>
    <t>232435770</t>
  </si>
  <si>
    <t>232626293</t>
  </si>
  <si>
    <t>232435509</t>
  </si>
  <si>
    <t>232595261</t>
  </si>
  <si>
    <t>232626294</t>
  </si>
  <si>
    <t>189123864</t>
  </si>
  <si>
    <t>232595263</t>
  </si>
  <si>
    <t>232595266</t>
  </si>
  <si>
    <t>232595264</t>
  </si>
  <si>
    <t>232595267</t>
  </si>
  <si>
    <t>232595268</t>
  </si>
  <si>
    <t>232360055</t>
  </si>
  <si>
    <t>232435511</t>
  </si>
  <si>
    <t>241468356</t>
  </si>
  <si>
    <t>224370864</t>
  </si>
  <si>
    <t>204771296</t>
  </si>
  <si>
    <t>232595269</t>
  </si>
  <si>
    <t>232626297</t>
  </si>
  <si>
    <t>232595270</t>
  </si>
  <si>
    <t>232595271</t>
  </si>
  <si>
    <t>232626299</t>
  </si>
  <si>
    <t>Stratos Wealth Partners</t>
  </si>
  <si>
    <t>242158236</t>
  </si>
  <si>
    <t>232595272</t>
  </si>
  <si>
    <t>232595273</t>
  </si>
  <si>
    <t>232435512</t>
  </si>
  <si>
    <t>Strive</t>
  </si>
  <si>
    <t>242195196</t>
  </si>
  <si>
    <t>232435513</t>
  </si>
  <si>
    <t>232626300</t>
  </si>
  <si>
    <t>Studio 185</t>
  </si>
  <si>
    <t>242195197</t>
  </si>
  <si>
    <t>232595275</t>
  </si>
  <si>
    <t>232595276</t>
  </si>
  <si>
    <t>232595278</t>
  </si>
  <si>
    <t>216863333</t>
  </si>
  <si>
    <t>232360056</t>
  </si>
  <si>
    <t>232360057</t>
  </si>
  <si>
    <t>241113451</t>
  </si>
  <si>
    <t>232360058</t>
  </si>
  <si>
    <t>204225954</t>
  </si>
  <si>
    <t>SumGrowth Strategies</t>
  </si>
  <si>
    <t>242158238</t>
  </si>
  <si>
    <t>204771297</t>
  </si>
  <si>
    <t>204771298</t>
  </si>
  <si>
    <t>232626301</t>
  </si>
  <si>
    <t>232435514</t>
  </si>
  <si>
    <t>232626302</t>
  </si>
  <si>
    <t>241468357</t>
  </si>
  <si>
    <t>232595281</t>
  </si>
  <si>
    <t>Sunreef Yachts</t>
  </si>
  <si>
    <t>242195198</t>
  </si>
  <si>
    <t>241468359</t>
  </si>
  <si>
    <t>232595282</t>
  </si>
  <si>
    <t>204771300</t>
  </si>
  <si>
    <t>232360060</t>
  </si>
  <si>
    <t>232435515</t>
  </si>
  <si>
    <t>232595284</t>
  </si>
  <si>
    <t>SURA Investment Management</t>
  </si>
  <si>
    <t>242195199</t>
  </si>
  <si>
    <t>232435516</t>
  </si>
  <si>
    <t>232435517</t>
  </si>
  <si>
    <t>232595285</t>
  </si>
  <si>
    <t>232435519</t>
  </si>
  <si>
    <t>232595286</t>
  </si>
  <si>
    <t>232626307</t>
  </si>
  <si>
    <t>204771301</t>
  </si>
  <si>
    <t>241468361</t>
  </si>
  <si>
    <t>241468362</t>
  </si>
  <si>
    <t>Swan Global Investments</t>
  </si>
  <si>
    <t>242158240</t>
  </si>
  <si>
    <t>204771302</t>
  </si>
  <si>
    <t>232595288</t>
  </si>
  <si>
    <t>232360061</t>
  </si>
  <si>
    <t>232626313</t>
  </si>
  <si>
    <t>241468363</t>
  </si>
  <si>
    <t>232360062</t>
  </si>
  <si>
    <t>232435521</t>
  </si>
  <si>
    <t>232435522</t>
  </si>
  <si>
    <t>241468364</t>
  </si>
  <si>
    <t>232595289</t>
  </si>
  <si>
    <t>Swiss Re</t>
  </si>
  <si>
    <t>242195204</t>
  </si>
  <si>
    <t>Swisscard AECS</t>
  </si>
  <si>
    <t>242195205</t>
  </si>
  <si>
    <t>204771304</t>
  </si>
  <si>
    <t>Swivel</t>
  </si>
  <si>
    <t>242195207</t>
  </si>
  <si>
    <t>Swollet</t>
  </si>
  <si>
    <t>242195208</t>
  </si>
  <si>
    <t>232360063</t>
  </si>
  <si>
    <t>Sydpro</t>
  </si>
  <si>
    <t>242195209</t>
  </si>
  <si>
    <t>Syfe</t>
  </si>
  <si>
    <t>242195210</t>
  </si>
  <si>
    <t>232360064</t>
  </si>
  <si>
    <t>232595290</t>
  </si>
  <si>
    <t>232595291</t>
  </si>
  <si>
    <t>232435523</t>
  </si>
  <si>
    <t>232435526</t>
  </si>
  <si>
    <t>232595292</t>
  </si>
  <si>
    <t>232435527</t>
  </si>
  <si>
    <t>232595295</t>
  </si>
  <si>
    <t>205016615</t>
  </si>
  <si>
    <t>232435528</t>
  </si>
  <si>
    <t>232626316</t>
  </si>
  <si>
    <t>Synergistic Ventures</t>
  </si>
  <si>
    <t>242158241</t>
  </si>
  <si>
    <t>Syngenta</t>
  </si>
  <si>
    <t>242195212</t>
  </si>
  <si>
    <t>232360065</t>
  </si>
  <si>
    <t>232360066</t>
  </si>
  <si>
    <t>Syntax Advisors</t>
  </si>
  <si>
    <t>242158242</t>
  </si>
  <si>
    <t>232626318</t>
  </si>
  <si>
    <t>232595297</t>
  </si>
  <si>
    <t>232360067</t>
  </si>
  <si>
    <t>232595299</t>
  </si>
  <si>
    <t>232595300</t>
  </si>
  <si>
    <t>232360069</t>
  </si>
  <si>
    <t>232360070</t>
  </si>
  <si>
    <t>232360071</t>
  </si>
  <si>
    <t>232435583</t>
  </si>
  <si>
    <t>232360119</t>
  </si>
  <si>
    <t>204771320</t>
  </si>
  <si>
    <t>TA Associates</t>
  </si>
  <si>
    <t>242195213</t>
  </si>
  <si>
    <t>204771306</t>
  </si>
  <si>
    <t>232435529</t>
  </si>
  <si>
    <t>232595301</t>
  </si>
  <si>
    <t>Tachlit Indices</t>
  </si>
  <si>
    <t>242195214</t>
  </si>
  <si>
    <t>232435530</t>
  </si>
  <si>
    <t>204771307</t>
  </si>
  <si>
    <t>232435531</t>
  </si>
  <si>
    <t>232595304</t>
  </si>
  <si>
    <t>204771308</t>
  </si>
  <si>
    <t>Tagus Capital</t>
  </si>
  <si>
    <t>242195215</t>
  </si>
  <si>
    <t>Taikang Asset Management</t>
  </si>
  <si>
    <t>242195216</t>
  </si>
  <si>
    <t>232595307</t>
  </si>
  <si>
    <t>205016616</t>
  </si>
  <si>
    <t>232595310</t>
  </si>
  <si>
    <t>232595311</t>
  </si>
  <si>
    <t>232435532</t>
  </si>
  <si>
    <t>232626322</t>
  </si>
  <si>
    <t>2022-12-15</t>
  </si>
  <si>
    <t>232595312</t>
  </si>
  <si>
    <t>232626325</t>
  </si>
  <si>
    <t>232595315</t>
  </si>
  <si>
    <t>232360072</t>
  </si>
  <si>
    <t>232360073</t>
  </si>
  <si>
    <t>232435534</t>
  </si>
  <si>
    <t>232626326</t>
  </si>
  <si>
    <t>232360074</t>
  </si>
  <si>
    <t>232435535</t>
  </si>
  <si>
    <t>204771309</t>
  </si>
  <si>
    <t>232360075</t>
  </si>
  <si>
    <t>2023-01-13</t>
  </si>
  <si>
    <t>232435536</t>
  </si>
  <si>
    <t>232435537</t>
  </si>
  <si>
    <t>232435538</t>
  </si>
  <si>
    <t>232360076</t>
  </si>
  <si>
    <t>207333243</t>
  </si>
  <si>
    <t>232560778</t>
  </si>
  <si>
    <t>TCorp</t>
  </si>
  <si>
    <t>242195218</t>
  </si>
  <si>
    <t>204771310</t>
  </si>
  <si>
    <t>204771311</t>
  </si>
  <si>
    <t>232435541</t>
  </si>
  <si>
    <t>232626328</t>
  </si>
  <si>
    <t>232360077</t>
  </si>
  <si>
    <t>232360078</t>
  </si>
  <si>
    <t>232595319</t>
  </si>
  <si>
    <t>232595321</t>
  </si>
  <si>
    <t>232360079</t>
  </si>
  <si>
    <t>232360080</t>
  </si>
  <si>
    <t>232360081</t>
  </si>
  <si>
    <t>232360083</t>
  </si>
  <si>
    <t>241468366</t>
  </si>
  <si>
    <t>232435542</t>
  </si>
  <si>
    <t>232360084</t>
  </si>
  <si>
    <t>232595324</t>
  </si>
  <si>
    <t>232435543</t>
  </si>
  <si>
    <t>232595326</t>
  </si>
  <si>
    <t>232595327</t>
  </si>
  <si>
    <t>232360085</t>
  </si>
  <si>
    <t>232360086</t>
  </si>
  <si>
    <t>232435545</t>
  </si>
  <si>
    <t>232360087</t>
  </si>
  <si>
    <t>232595328</t>
  </si>
  <si>
    <t>232360088</t>
  </si>
  <si>
    <t>232595329</t>
  </si>
  <si>
    <t>232626331</t>
  </si>
  <si>
    <t>232435546</t>
  </si>
  <si>
    <t>232435548</t>
  </si>
  <si>
    <t>232595330</t>
  </si>
  <si>
    <t>232595331</t>
  </si>
  <si>
    <t>232360089</t>
  </si>
  <si>
    <t>232595332</t>
  </si>
  <si>
    <t>232595333</t>
  </si>
  <si>
    <t>232595335</t>
  </si>
  <si>
    <t>232595338</t>
  </si>
  <si>
    <t>232435549</t>
  </si>
  <si>
    <t>232626333</t>
  </si>
  <si>
    <t>232435550</t>
  </si>
  <si>
    <t>TEST TOOLS NIGERIA ENTERPRISES</t>
  </si>
  <si>
    <t>242195219</t>
  </si>
  <si>
    <t>232360090</t>
  </si>
  <si>
    <t>232595339</t>
  </si>
  <si>
    <t>232435551</t>
  </si>
  <si>
    <t>232595340</t>
  </si>
  <si>
    <t>232435552</t>
  </si>
  <si>
    <t>241468367</t>
  </si>
  <si>
    <t>241468368</t>
  </si>
  <si>
    <t>232626335</t>
  </si>
  <si>
    <t>The Apache Software Foundation</t>
  </si>
  <si>
    <t>242195221</t>
  </si>
  <si>
    <t>232360091</t>
  </si>
  <si>
    <t>232360092</t>
  </si>
  <si>
    <t>232595342</t>
  </si>
  <si>
    <t>232435553</t>
  </si>
  <si>
    <t>232595346</t>
  </si>
  <si>
    <t>The Atlas Financial</t>
  </si>
  <si>
    <t>242158244</t>
  </si>
  <si>
    <t>232626338</t>
  </si>
  <si>
    <t>232360093</t>
  </si>
  <si>
    <t>232595347</t>
  </si>
  <si>
    <t>204771064</t>
  </si>
  <si>
    <t>232626341</t>
  </si>
  <si>
    <t>232595348</t>
  </si>
  <si>
    <t>232595349</t>
  </si>
  <si>
    <t>The Beneficient Company</t>
  </si>
  <si>
    <t>242158245</t>
  </si>
  <si>
    <t>232595350</t>
  </si>
  <si>
    <t>The Capitol Forum</t>
  </si>
  <si>
    <t>242195222</t>
  </si>
  <si>
    <t>232360094</t>
  </si>
  <si>
    <t>232360095</t>
  </si>
  <si>
    <t>The Chartered Institute for Securities &amp; Investment</t>
  </si>
  <si>
    <t>242195224</t>
  </si>
  <si>
    <t>232595352</t>
  </si>
  <si>
    <t>232595353</t>
  </si>
  <si>
    <t>232435554</t>
  </si>
  <si>
    <t>232595355</t>
  </si>
  <si>
    <t>232435555</t>
  </si>
  <si>
    <t>232595357</t>
  </si>
  <si>
    <t>232595361</t>
  </si>
  <si>
    <t>204771102</t>
  </si>
  <si>
    <t>232435556</t>
  </si>
  <si>
    <t>232595362</t>
  </si>
  <si>
    <t>The Education and Training Foundation</t>
  </si>
  <si>
    <t>242195226</t>
  </si>
  <si>
    <t>The Egyptian Exchange</t>
  </si>
  <si>
    <t>242195227</t>
  </si>
  <si>
    <t>232626343</t>
  </si>
  <si>
    <t>232360096</t>
  </si>
  <si>
    <t>232435557</t>
  </si>
  <si>
    <t>The Forward Trust</t>
  </si>
  <si>
    <t>242195228</t>
  </si>
  <si>
    <t>232435558</t>
  </si>
  <si>
    <t>232595364</t>
  </si>
  <si>
    <t>232435559</t>
  </si>
  <si>
    <t>232360097</t>
  </si>
  <si>
    <t>232435560</t>
  </si>
  <si>
    <t>232435561</t>
  </si>
  <si>
    <t>232595366</t>
  </si>
  <si>
    <t>The Knowledge Graph Conference</t>
  </si>
  <si>
    <t>242195229</t>
  </si>
  <si>
    <t>232435562</t>
  </si>
  <si>
    <t>232435563</t>
  </si>
  <si>
    <t>232595367</t>
  </si>
  <si>
    <t>232626346</t>
  </si>
  <si>
    <t>232595368</t>
  </si>
  <si>
    <t>232595371</t>
  </si>
  <si>
    <t>232435564</t>
  </si>
  <si>
    <t>232595369</t>
  </si>
  <si>
    <t>232595370</t>
  </si>
  <si>
    <t>232360098</t>
  </si>
  <si>
    <t>232626347</t>
  </si>
  <si>
    <t>232435565</t>
  </si>
  <si>
    <t>232435566</t>
  </si>
  <si>
    <t>232435567</t>
  </si>
  <si>
    <t>232595372</t>
  </si>
  <si>
    <t>232435568</t>
  </si>
  <si>
    <t>232595373</t>
  </si>
  <si>
    <t>232435569</t>
  </si>
  <si>
    <t>232595374</t>
  </si>
  <si>
    <t>232595375</t>
  </si>
  <si>
    <t>232360099</t>
  </si>
  <si>
    <t>232626350</t>
  </si>
  <si>
    <t>232595376</t>
  </si>
  <si>
    <t>232435570</t>
  </si>
  <si>
    <t>The Retirement Advantage</t>
  </si>
  <si>
    <t>242195230</t>
  </si>
  <si>
    <t>232595379</t>
  </si>
  <si>
    <t>232360100</t>
  </si>
  <si>
    <t>232595380</t>
  </si>
  <si>
    <t>The Seed Lab</t>
  </si>
  <si>
    <t>242158246</t>
  </si>
  <si>
    <t>232595382</t>
  </si>
  <si>
    <t>232359562</t>
  </si>
  <si>
    <t>204771286</t>
  </si>
  <si>
    <t>232435571</t>
  </si>
  <si>
    <t>232435572</t>
  </si>
  <si>
    <t>232595383</t>
  </si>
  <si>
    <t>232435573</t>
  </si>
  <si>
    <t>232595384</t>
  </si>
  <si>
    <t>232360101</t>
  </si>
  <si>
    <t>232435574</t>
  </si>
  <si>
    <t>232435575</t>
  </si>
  <si>
    <t>The Washington Post</t>
  </si>
  <si>
    <t>242195231</t>
  </si>
  <si>
    <t>232595389</t>
  </si>
  <si>
    <t>232595391</t>
  </si>
  <si>
    <t>232595394</t>
  </si>
  <si>
    <t>241468369</t>
  </si>
  <si>
    <t>232360102</t>
  </si>
  <si>
    <t>232595395</t>
  </si>
  <si>
    <t>232360103</t>
  </si>
  <si>
    <t>199901264</t>
  </si>
  <si>
    <t>232360104</t>
  </si>
  <si>
    <t>232595396</t>
  </si>
  <si>
    <t>232435576</t>
  </si>
  <si>
    <t>232435577</t>
  </si>
  <si>
    <t>232595397</t>
  </si>
  <si>
    <t>232595398</t>
  </si>
  <si>
    <t>232435578</t>
  </si>
  <si>
    <t>241113457</t>
  </si>
  <si>
    <t>232435579</t>
  </si>
  <si>
    <t>232595401</t>
  </si>
  <si>
    <t>232435580</t>
  </si>
  <si>
    <t>204771314</t>
  </si>
  <si>
    <t>200796905</t>
  </si>
  <si>
    <t>2020-06-01</t>
  </si>
  <si>
    <t>232595407</t>
  </si>
  <si>
    <t>Tidal Financial</t>
  </si>
  <si>
    <t>242158247</t>
  </si>
  <si>
    <t>204771315</t>
  </si>
  <si>
    <t>232626355</t>
  </si>
  <si>
    <t>232626357</t>
  </si>
  <si>
    <t>232360105</t>
  </si>
  <si>
    <t>232435581</t>
  </si>
  <si>
    <t>TILLIT</t>
  </si>
  <si>
    <t>242195232</t>
  </si>
  <si>
    <t>232360106</t>
  </si>
  <si>
    <t>189123939</t>
  </si>
  <si>
    <t>232595410</t>
  </si>
  <si>
    <t>241468371</t>
  </si>
  <si>
    <t>232435582</t>
  </si>
  <si>
    <t>TMX</t>
  </si>
  <si>
    <t>242158249</t>
  </si>
  <si>
    <t>232360107</t>
  </si>
  <si>
    <t>TOBAM</t>
  </si>
  <si>
    <t>242195233</t>
  </si>
  <si>
    <t>232595411</t>
  </si>
  <si>
    <t>Tokyo Stock Exchange</t>
  </si>
  <si>
    <t>242195235</t>
  </si>
  <si>
    <t>232595414</t>
  </si>
  <si>
    <t>232626358</t>
  </si>
  <si>
    <t>232595417</t>
  </si>
  <si>
    <t>234679819</t>
  </si>
  <si>
    <t>232435585</t>
  </si>
  <si>
    <t>232435586</t>
  </si>
  <si>
    <t>232360108</t>
  </si>
  <si>
    <t>232435587</t>
  </si>
  <si>
    <t>224369691</t>
  </si>
  <si>
    <t>232595418</t>
  </si>
  <si>
    <t>Toroso Investments</t>
  </si>
  <si>
    <t>242158250</t>
  </si>
  <si>
    <t>232595419</t>
  </si>
  <si>
    <t>197455765</t>
  </si>
  <si>
    <t>234546514</t>
  </si>
  <si>
    <t>232435588</t>
  </si>
  <si>
    <t>Touchstone Investments</t>
  </si>
  <si>
    <t>242158251</t>
  </si>
  <si>
    <t>241468375</t>
  </si>
  <si>
    <t>232595423</t>
  </si>
  <si>
    <t>241468377</t>
  </si>
  <si>
    <t>204771164</t>
  </si>
  <si>
    <t>Trackinsight</t>
  </si>
  <si>
    <t>242195236</t>
  </si>
  <si>
    <t>232595424</t>
  </si>
  <si>
    <t>241468378</t>
  </si>
  <si>
    <t>232435589</t>
  </si>
  <si>
    <t>232626359</t>
  </si>
  <si>
    <t>232595425</t>
  </si>
  <si>
    <t>241468379</t>
  </si>
  <si>
    <t>204771317</t>
  </si>
  <si>
    <t>241468382</t>
  </si>
  <si>
    <t>241468383</t>
  </si>
  <si>
    <t>241468384</t>
  </si>
  <si>
    <t>232360110</t>
  </si>
  <si>
    <t>224744237</t>
  </si>
  <si>
    <t>232435590</t>
  </si>
  <si>
    <t>224370866</t>
  </si>
  <si>
    <t>232560780</t>
  </si>
  <si>
    <t>189123937</t>
  </si>
  <si>
    <t>232626361</t>
  </si>
  <si>
    <t>Trading Central</t>
  </si>
  <si>
    <t>242195237</t>
  </si>
  <si>
    <t>Trading Room Roma</t>
  </si>
  <si>
    <t>242195238</t>
  </si>
  <si>
    <t>232360111</t>
  </si>
  <si>
    <t>232595427</t>
  </si>
  <si>
    <t>188226876</t>
  </si>
  <si>
    <t>232435591</t>
  </si>
  <si>
    <t>204573073</t>
  </si>
  <si>
    <t>241113458</t>
  </si>
  <si>
    <t>232626365</t>
  </si>
  <si>
    <t>232595428</t>
  </si>
  <si>
    <t>232435592</t>
  </si>
  <si>
    <t>232595429</t>
  </si>
  <si>
    <t>241468385</t>
  </si>
  <si>
    <t>204771319</t>
  </si>
  <si>
    <t>232560712</t>
  </si>
  <si>
    <t>192256374</t>
  </si>
  <si>
    <t>232626366</t>
  </si>
  <si>
    <t>232595430</t>
  </si>
  <si>
    <t>232435593</t>
  </si>
  <si>
    <t>215392340</t>
  </si>
  <si>
    <t>219354288</t>
  </si>
  <si>
    <t>2021-09-09</t>
  </si>
  <si>
    <t>232360112</t>
  </si>
  <si>
    <t>Treasury Partners</t>
  </si>
  <si>
    <t>242158253</t>
  </si>
  <si>
    <t>232595431</t>
  </si>
  <si>
    <t>TREBEL Music</t>
  </si>
  <si>
    <t>242195240</t>
  </si>
  <si>
    <t>241468387</t>
  </si>
  <si>
    <t>232435595</t>
  </si>
  <si>
    <t>204776824</t>
  </si>
  <si>
    <t>232360113</t>
  </si>
  <si>
    <t>232560713</t>
  </si>
  <si>
    <t>232435596</t>
  </si>
  <si>
    <t>232626368</t>
  </si>
  <si>
    <t>232435597</t>
  </si>
  <si>
    <t>227836827</t>
  </si>
  <si>
    <t>2022-05-20</t>
  </si>
  <si>
    <t>232626369</t>
  </si>
  <si>
    <t>232435598</t>
  </si>
  <si>
    <t>241468388</t>
  </si>
  <si>
    <t>232595432</t>
  </si>
  <si>
    <t>232595433</t>
  </si>
  <si>
    <t>232927406</t>
  </si>
  <si>
    <t>190692809</t>
  </si>
  <si>
    <t>232360114</t>
  </si>
  <si>
    <t>232435599</t>
  </si>
  <si>
    <t>232435601</t>
  </si>
  <si>
    <t>232435602</t>
  </si>
  <si>
    <t>232360115</t>
  </si>
  <si>
    <t>232360116</t>
  </si>
  <si>
    <t>232595435</t>
  </si>
  <si>
    <t>232360117</t>
  </si>
  <si>
    <t>Trovio</t>
  </si>
  <si>
    <t>242195241</t>
  </si>
  <si>
    <t>232595437</t>
  </si>
  <si>
    <t>232360118</t>
  </si>
  <si>
    <t>232595438</t>
  </si>
  <si>
    <t>232435604</t>
  </si>
  <si>
    <t>2023-03-15</t>
  </si>
  <si>
    <t>224369692</t>
  </si>
  <si>
    <t>204776858</t>
  </si>
  <si>
    <t>224370868</t>
  </si>
  <si>
    <t>232595439</t>
  </si>
  <si>
    <t>232595440</t>
  </si>
  <si>
    <t>228899547</t>
  </si>
  <si>
    <t>2022-06-20</t>
  </si>
  <si>
    <t>241468389</t>
  </si>
  <si>
    <t>204771321</t>
  </si>
  <si>
    <t>232360120</t>
  </si>
  <si>
    <t>241468390</t>
  </si>
  <si>
    <t>232360121</t>
  </si>
  <si>
    <t>TV SD</t>
  </si>
  <si>
    <t>242195217</t>
  </si>
  <si>
    <t>232435605</t>
  </si>
  <si>
    <t>Twinstake</t>
  </si>
  <si>
    <t>242195242</t>
  </si>
  <si>
    <t>232435606</t>
  </si>
  <si>
    <t>232360122</t>
  </si>
  <si>
    <t>TWO EIGHT ONE</t>
  </si>
  <si>
    <t>242195243</t>
  </si>
  <si>
    <t>204771323</t>
  </si>
  <si>
    <t>232595441</t>
  </si>
  <si>
    <t>232360123</t>
  </si>
  <si>
    <t>232435607</t>
  </si>
  <si>
    <t>232360124</t>
  </si>
  <si>
    <t>232595443</t>
  </si>
  <si>
    <t>232360125</t>
  </si>
  <si>
    <t>232435608</t>
  </si>
  <si>
    <t>204771328</t>
  </si>
  <si>
    <t>U.S. Capital Wealth Advisors</t>
  </si>
  <si>
    <t>242158255</t>
  </si>
  <si>
    <t>232435609</t>
  </si>
  <si>
    <t>232595444</t>
  </si>
  <si>
    <t>232435610</t>
  </si>
  <si>
    <t>232435611</t>
  </si>
  <si>
    <t>U.S. Global Investors</t>
  </si>
  <si>
    <t>242195244</t>
  </si>
  <si>
    <t>232595446</t>
  </si>
  <si>
    <t>205016617</t>
  </si>
  <si>
    <t>232360126</t>
  </si>
  <si>
    <t>216918495</t>
  </si>
  <si>
    <t>188497150</t>
  </si>
  <si>
    <t>232435612</t>
  </si>
  <si>
    <t>232595451</t>
  </si>
  <si>
    <t>Udemy</t>
  </si>
  <si>
    <t>242195245</t>
  </si>
  <si>
    <t>232560616</t>
  </si>
  <si>
    <t>232360127</t>
  </si>
  <si>
    <t>232595452</t>
  </si>
  <si>
    <t>UK Infrastructure Bank</t>
  </si>
  <si>
    <t>242195246</t>
  </si>
  <si>
    <t>232595453</t>
  </si>
  <si>
    <t>232626374</t>
  </si>
  <si>
    <t>232560781</t>
  </si>
  <si>
    <t>Ulster Bank</t>
  </si>
  <si>
    <t>242195247</t>
  </si>
  <si>
    <t>Ultimus Fund Solutions</t>
  </si>
  <si>
    <t>242158256</t>
  </si>
  <si>
    <t>232435613</t>
  </si>
  <si>
    <t>188763413</t>
  </si>
  <si>
    <t>189123931</t>
  </si>
  <si>
    <t>241468394</t>
  </si>
  <si>
    <t>232360128</t>
  </si>
  <si>
    <t>232595457</t>
  </si>
  <si>
    <t>232435614</t>
  </si>
  <si>
    <t>232625397</t>
  </si>
  <si>
    <t>232595458</t>
  </si>
  <si>
    <t>Unicorn Strategic Partners</t>
  </si>
  <si>
    <t>242195248</t>
  </si>
  <si>
    <t>204771325</t>
  </si>
  <si>
    <t>241468396</t>
  </si>
  <si>
    <t>232360129</t>
  </si>
  <si>
    <t>204771326</t>
  </si>
  <si>
    <t>232595460</t>
  </si>
  <si>
    <t>241468397</t>
  </si>
  <si>
    <t>232595461</t>
  </si>
  <si>
    <t>232435615</t>
  </si>
  <si>
    <t>Unison</t>
  </si>
  <si>
    <t>242158259</t>
  </si>
  <si>
    <t>232435616</t>
  </si>
  <si>
    <t>Unit</t>
  </si>
  <si>
    <t>242195250</t>
  </si>
  <si>
    <t>232435617</t>
  </si>
  <si>
    <t>224370869</t>
  </si>
  <si>
    <t>United Capital</t>
  </si>
  <si>
    <t>242195251</t>
  </si>
  <si>
    <t>United First Partners</t>
  </si>
  <si>
    <t>242195253</t>
  </si>
  <si>
    <t>232595462</t>
  </si>
  <si>
    <t>United States Coast Guard Auxiliary</t>
  </si>
  <si>
    <t>242195254</t>
  </si>
  <si>
    <t>232435618</t>
  </si>
  <si>
    <t>232435619</t>
  </si>
  <si>
    <t>241468398</t>
  </si>
  <si>
    <t>Universities Superannuation Scheme</t>
  </si>
  <si>
    <t>242195255</t>
  </si>
  <si>
    <t>232595463</t>
  </si>
  <si>
    <t>232595465</t>
  </si>
  <si>
    <t>232360130</t>
  </si>
  <si>
    <t>232435620</t>
  </si>
  <si>
    <t>232595467</t>
  </si>
  <si>
    <t>University of Illinois Urbana-Champaign</t>
  </si>
  <si>
    <t>242195256</t>
  </si>
  <si>
    <t>232435621</t>
  </si>
  <si>
    <t>University of Lincoln</t>
  </si>
  <si>
    <t>242195257</t>
  </si>
  <si>
    <t>232595471</t>
  </si>
  <si>
    <t>University of Northampton</t>
  </si>
  <si>
    <t>242195258</t>
  </si>
  <si>
    <t>232595472</t>
  </si>
  <si>
    <t>232435622</t>
  </si>
  <si>
    <t>232595473</t>
  </si>
  <si>
    <t>232595476</t>
  </si>
  <si>
    <t>University of Richmond</t>
  </si>
  <si>
    <t>242195259</t>
  </si>
  <si>
    <t>232435623</t>
  </si>
  <si>
    <t>232435624</t>
  </si>
  <si>
    <t>216898112</t>
  </si>
  <si>
    <t>232595481</t>
  </si>
  <si>
    <t>232595484</t>
  </si>
  <si>
    <t>232435626</t>
  </si>
  <si>
    <t>232435627</t>
  </si>
  <si>
    <t>232595485</t>
  </si>
  <si>
    <t>232595486</t>
  </si>
  <si>
    <t>UOB Asset Management</t>
  </si>
  <si>
    <t>242195260</t>
  </si>
  <si>
    <t>UP Fintech Asset Management</t>
  </si>
  <si>
    <t>242158260</t>
  </si>
  <si>
    <t>241468399</t>
  </si>
  <si>
    <t>232435628</t>
  </si>
  <si>
    <t>232435629</t>
  </si>
  <si>
    <t>232595490</t>
  </si>
  <si>
    <t>232595493</t>
  </si>
  <si>
    <t>232595495</t>
  </si>
  <si>
    <t>232435630</t>
  </si>
  <si>
    <t>232595496</t>
  </si>
  <si>
    <t>232595497</t>
  </si>
  <si>
    <t>232595498</t>
  </si>
  <si>
    <t>224370870</t>
  </si>
  <si>
    <t>232435631</t>
  </si>
  <si>
    <t>232595500</t>
  </si>
  <si>
    <t>2023-01-03</t>
  </si>
  <si>
    <t>232435632</t>
  </si>
  <si>
    <t>192642264</t>
  </si>
  <si>
    <t>USCF Investments</t>
  </si>
  <si>
    <t>242158261</t>
  </si>
  <si>
    <t>232435633</t>
  </si>
  <si>
    <t>232595501</t>
  </si>
  <si>
    <t>232435634</t>
  </si>
  <si>
    <t>uSMART Singapore</t>
  </si>
  <si>
    <t>242195262</t>
  </si>
  <si>
    <t>205016618</t>
  </si>
  <si>
    <t>UX Wealth</t>
  </si>
  <si>
    <t>242158262</t>
  </si>
  <si>
    <t>232595502</t>
  </si>
  <si>
    <t>232595503</t>
  </si>
  <si>
    <t>232360131</t>
  </si>
  <si>
    <t>Vakakis &amp; Associates</t>
  </si>
  <si>
    <t>242195265</t>
  </si>
  <si>
    <t>197569332</t>
  </si>
  <si>
    <t>2023-04-25</t>
  </si>
  <si>
    <t>232626380</t>
  </si>
  <si>
    <t>Valkyrie</t>
  </si>
  <si>
    <t>242158263</t>
  </si>
  <si>
    <t>232435635</t>
  </si>
  <si>
    <t>232595505</t>
  </si>
  <si>
    <t>Valmark Financial</t>
  </si>
  <si>
    <t>242158264</t>
  </si>
  <si>
    <t>Valour</t>
  </si>
  <si>
    <t>242195266</t>
  </si>
  <si>
    <t>Valstro</t>
  </si>
  <si>
    <t>242195267</t>
  </si>
  <si>
    <t>232435636</t>
  </si>
  <si>
    <t>232435637</t>
  </si>
  <si>
    <t>VanEck</t>
  </si>
  <si>
    <t>242158265</t>
  </si>
  <si>
    <t>189123871</t>
  </si>
  <si>
    <t>232595507</t>
  </si>
  <si>
    <t>232626381</t>
  </si>
  <si>
    <t>241468400</t>
  </si>
  <si>
    <t>232595509</t>
  </si>
  <si>
    <t>232595510</t>
  </si>
  <si>
    <t>232595511</t>
  </si>
  <si>
    <t>232595512</t>
  </si>
  <si>
    <t>232435638</t>
  </si>
  <si>
    <t>232626382</t>
  </si>
  <si>
    <t>232360133</t>
  </si>
  <si>
    <t>232435639</t>
  </si>
  <si>
    <t>232595514</t>
  </si>
  <si>
    <t>VegTech Invest</t>
  </si>
  <si>
    <t>242158266</t>
  </si>
  <si>
    <t>232435640</t>
  </si>
  <si>
    <t>232435641</t>
  </si>
  <si>
    <t>241468402</t>
  </si>
  <si>
    <t>204771330</t>
  </si>
  <si>
    <t>232435642</t>
  </si>
  <si>
    <t>232360135</t>
  </si>
  <si>
    <t>232595516</t>
  </si>
  <si>
    <t>232595518</t>
  </si>
  <si>
    <t>232595519</t>
  </si>
  <si>
    <t>232626388</t>
  </si>
  <si>
    <t>205016619</t>
  </si>
  <si>
    <t>2023-03-02</t>
  </si>
  <si>
    <t>204771331</t>
  </si>
  <si>
    <t>232435646</t>
  </si>
  <si>
    <t>232435647</t>
  </si>
  <si>
    <t>230489954</t>
  </si>
  <si>
    <t>2022-07-26</t>
  </si>
  <si>
    <t>232360136</t>
  </si>
  <si>
    <t>232595521</t>
  </si>
  <si>
    <t>Vertical Aerospace</t>
  </si>
  <si>
    <t>242195272</t>
  </si>
  <si>
    <t>232435649</t>
  </si>
  <si>
    <t>232435650</t>
  </si>
  <si>
    <t>VettaFi</t>
  </si>
  <si>
    <t>242158267</t>
  </si>
  <si>
    <t>232435651</t>
  </si>
  <si>
    <t>232626391</t>
  </si>
  <si>
    <t>232595525</t>
  </si>
  <si>
    <t>Victory Capital</t>
  </si>
  <si>
    <t>242195273</t>
  </si>
  <si>
    <t>Vident</t>
  </si>
  <si>
    <t>242158268</t>
  </si>
  <si>
    <t>232435652</t>
  </si>
  <si>
    <t>232595526</t>
  </si>
  <si>
    <t>232595528</t>
  </si>
  <si>
    <t>194509103</t>
  </si>
  <si>
    <t>Virginia National Bank</t>
  </si>
  <si>
    <t>242195275</t>
  </si>
  <si>
    <t>Virgo</t>
  </si>
  <si>
    <t>242195276</t>
  </si>
  <si>
    <t>232626392</t>
  </si>
  <si>
    <t>189123872</t>
  </si>
  <si>
    <t>232435654</t>
  </si>
  <si>
    <t>232595531</t>
  </si>
  <si>
    <t>232595532</t>
  </si>
  <si>
    <t>232360137</t>
  </si>
  <si>
    <t>Virtus Investment Partners</t>
  </si>
  <si>
    <t>242158269</t>
  </si>
  <si>
    <t>205016620</t>
  </si>
  <si>
    <t>205016621</t>
  </si>
  <si>
    <t>232435655</t>
  </si>
  <si>
    <t>232360138</t>
  </si>
  <si>
    <t>232435656</t>
  </si>
  <si>
    <t>Vision 4 Fund Distributors</t>
  </si>
  <si>
    <t>242158271</t>
  </si>
  <si>
    <t>187601666</t>
  </si>
  <si>
    <t>232595533</t>
  </si>
  <si>
    <t>232360139</t>
  </si>
  <si>
    <t>241468405</t>
  </si>
  <si>
    <t>241468406</t>
  </si>
  <si>
    <t>232595535</t>
  </si>
  <si>
    <t>232595536</t>
  </si>
  <si>
    <t>232595537</t>
  </si>
  <si>
    <t>205016622</t>
  </si>
  <si>
    <t>232360140</t>
  </si>
  <si>
    <t>232360141</t>
  </si>
  <si>
    <t>232435657</t>
  </si>
  <si>
    <t>232595539</t>
  </si>
  <si>
    <t>Voith Turbo</t>
  </si>
  <si>
    <t>242195277</t>
  </si>
  <si>
    <t>232595540</t>
  </si>
  <si>
    <t>232626395</t>
  </si>
  <si>
    <t>232360142</t>
  </si>
  <si>
    <t>241468408</t>
  </si>
  <si>
    <t>189123883</t>
  </si>
  <si>
    <t>232360143</t>
  </si>
  <si>
    <t>232595541</t>
  </si>
  <si>
    <t>232626396</t>
  </si>
  <si>
    <t>Vrtx</t>
  </si>
  <si>
    <t>242195264</t>
  </si>
  <si>
    <t>VUI</t>
  </si>
  <si>
    <t>242195279</t>
  </si>
  <si>
    <t>VUL Santaros klinikos</t>
  </si>
  <si>
    <t>242195280</t>
  </si>
  <si>
    <t>VWG Wealth Management</t>
  </si>
  <si>
    <t>242158273</t>
  </si>
  <si>
    <t>232360144</t>
  </si>
  <si>
    <t>232595544</t>
  </si>
  <si>
    <t>232595546</t>
  </si>
  <si>
    <t>232435658</t>
  </si>
  <si>
    <t>204776825</t>
  </si>
  <si>
    <t>232626401</t>
  </si>
  <si>
    <t>232595549</t>
  </si>
  <si>
    <t>2023-06-12</t>
  </si>
  <si>
    <t>239096993</t>
  </si>
  <si>
    <t>232435660</t>
  </si>
  <si>
    <t>190692789</t>
  </si>
  <si>
    <t>232435661</t>
  </si>
  <si>
    <t>Warwick Shore Advisors</t>
  </si>
  <si>
    <t>242158275</t>
  </si>
  <si>
    <t>232626415</t>
  </si>
  <si>
    <t>232360145</t>
  </si>
  <si>
    <t>232595550</t>
  </si>
  <si>
    <t>232435663</t>
  </si>
  <si>
    <t>232360146</t>
  </si>
  <si>
    <t>232435662</t>
  </si>
  <si>
    <t>232626418</t>
  </si>
  <si>
    <t>204771333</t>
  </si>
  <si>
    <t>232435664</t>
  </si>
  <si>
    <t>232595556</t>
  </si>
  <si>
    <t>232595557</t>
  </si>
  <si>
    <t>Wealthsimple</t>
  </si>
  <si>
    <t>242195281</t>
  </si>
  <si>
    <t>232360147</t>
  </si>
  <si>
    <t>232360148</t>
  </si>
  <si>
    <t>232435665</t>
  </si>
  <si>
    <t>232595559</t>
  </si>
  <si>
    <t>232360149</t>
  </si>
  <si>
    <t>232360150</t>
  </si>
  <si>
    <t>232360151</t>
  </si>
  <si>
    <t>232360152</t>
  </si>
  <si>
    <t>232360153</t>
  </si>
  <si>
    <t>232360154</t>
  </si>
  <si>
    <t>232435666</t>
  </si>
  <si>
    <t>2022-11-17</t>
  </si>
  <si>
    <t>204776826</t>
  </si>
  <si>
    <t>224369694</t>
  </si>
  <si>
    <t>232595563</t>
  </si>
  <si>
    <t>232435667</t>
  </si>
  <si>
    <t>WeLab Bank</t>
  </si>
  <si>
    <t>242195283</t>
  </si>
  <si>
    <t>232595565</t>
  </si>
  <si>
    <t>241468410</t>
  </si>
  <si>
    <t>232595566</t>
  </si>
  <si>
    <t>204771334</t>
  </si>
  <si>
    <t>Wellington-Altus</t>
  </si>
  <si>
    <t>242158276</t>
  </si>
  <si>
    <t>204771336</t>
  </si>
  <si>
    <t>232595568</t>
  </si>
  <si>
    <t>232595569</t>
  </si>
  <si>
    <t>232435668</t>
  </si>
  <si>
    <t>232595572</t>
  </si>
  <si>
    <t>WEPEX Unternehmensberatung</t>
  </si>
  <si>
    <t>242195284</t>
  </si>
  <si>
    <t>Wert</t>
  </si>
  <si>
    <t>242195285</t>
  </si>
  <si>
    <t>232595573</t>
  </si>
  <si>
    <t>232595574</t>
  </si>
  <si>
    <t>232435669</t>
  </si>
  <si>
    <t>232595575</t>
  </si>
  <si>
    <t>232595577</t>
  </si>
  <si>
    <t>Western Union Business Solutions</t>
  </si>
  <si>
    <t>242195286</t>
  </si>
  <si>
    <t>204771335</t>
  </si>
  <si>
    <t>232595580</t>
  </si>
  <si>
    <t>232435670</t>
  </si>
  <si>
    <t>Westwood Global Energy</t>
  </si>
  <si>
    <t>242195287</t>
  </si>
  <si>
    <t>232595583</t>
  </si>
  <si>
    <t>241468412</t>
  </si>
  <si>
    <t>wherEX</t>
  </si>
  <si>
    <t>242195289</t>
  </si>
  <si>
    <t>232595584</t>
  </si>
  <si>
    <t>224370872</t>
  </si>
  <si>
    <t>232626421</t>
  </si>
  <si>
    <t>232360155</t>
  </si>
  <si>
    <t>232595588</t>
  </si>
  <si>
    <t>232360156</t>
  </si>
  <si>
    <t>2023-02-03</t>
  </si>
  <si>
    <t>204776777</t>
  </si>
  <si>
    <t>232626422</t>
  </si>
  <si>
    <t>232595589</t>
  </si>
  <si>
    <t>232595591</t>
  </si>
  <si>
    <t>241468413</t>
  </si>
  <si>
    <t>232435671</t>
  </si>
  <si>
    <t>232626424</t>
  </si>
  <si>
    <t>Wilshire Phoenix</t>
  </si>
  <si>
    <t>242158278</t>
  </si>
  <si>
    <t>232595593</t>
  </si>
  <si>
    <t>Wimmer Financial</t>
  </si>
  <si>
    <t>242195290</t>
  </si>
  <si>
    <t>232360157</t>
  </si>
  <si>
    <t>Windham Capital Management</t>
  </si>
  <si>
    <t>242158279</t>
  </si>
  <si>
    <t>232435672</t>
  </si>
  <si>
    <t>Windsor Capital Management</t>
  </si>
  <si>
    <t>242158280</t>
  </si>
  <si>
    <t>232595595</t>
  </si>
  <si>
    <t>232435673</t>
  </si>
  <si>
    <t>232595596</t>
  </si>
  <si>
    <t>2023-02-21</t>
  </si>
  <si>
    <t>237516133</t>
  </si>
  <si>
    <t>Wintermute</t>
  </si>
  <si>
    <t>242195291</t>
  </si>
  <si>
    <t>231893295</t>
  </si>
  <si>
    <t>2022-09-07</t>
  </si>
  <si>
    <t>232595598</t>
  </si>
  <si>
    <t>232435675</t>
  </si>
  <si>
    <t>232360158</t>
  </si>
  <si>
    <t>232435676</t>
  </si>
  <si>
    <t>232360159</t>
  </si>
  <si>
    <t>Wirex</t>
  </si>
  <si>
    <t>242195292</t>
  </si>
  <si>
    <t>232595599</t>
  </si>
  <si>
    <t>232435677</t>
  </si>
  <si>
    <t>232595600</t>
  </si>
  <si>
    <t>232595601</t>
  </si>
  <si>
    <t>232595603</t>
  </si>
  <si>
    <t>232435678</t>
  </si>
  <si>
    <t>224369695</t>
  </si>
  <si>
    <t>232435679</t>
  </si>
  <si>
    <t>204776827</t>
  </si>
  <si>
    <t>204771337</t>
  </si>
  <si>
    <t>232360160</t>
  </si>
  <si>
    <t>232360161</t>
  </si>
  <si>
    <t>Wooster Asset Management</t>
  </si>
  <si>
    <t>242158282</t>
  </si>
  <si>
    <t>232435680</t>
  </si>
  <si>
    <t>232595605</t>
  </si>
  <si>
    <t>232626426</t>
  </si>
  <si>
    <t>232626428</t>
  </si>
  <si>
    <t>232360162</t>
  </si>
  <si>
    <t>232595606</t>
  </si>
  <si>
    <t>232626429</t>
  </si>
  <si>
    <t>WorkMotion</t>
  </si>
  <si>
    <t>242195293</t>
  </si>
  <si>
    <t>232595607</t>
  </si>
  <si>
    <t>232360163</t>
  </si>
  <si>
    <t>Workstream</t>
  </si>
  <si>
    <t>242195294</t>
  </si>
  <si>
    <t>224370873</t>
  </si>
  <si>
    <t>224370874</t>
  </si>
  <si>
    <t>World Gold Council</t>
  </si>
  <si>
    <t>242195295</t>
  </si>
  <si>
    <t>232595608</t>
  </si>
  <si>
    <t>232626431</t>
  </si>
  <si>
    <t>232435681</t>
  </si>
  <si>
    <t>204771338</t>
  </si>
  <si>
    <t>232435682</t>
  </si>
  <si>
    <t>232595609</t>
  </si>
  <si>
    <t>232595543</t>
  </si>
  <si>
    <t>Wunderlich Securities</t>
  </si>
  <si>
    <t>242158284</t>
  </si>
  <si>
    <t>232360164</t>
  </si>
  <si>
    <t>WYND</t>
  </si>
  <si>
    <t>242195296</t>
  </si>
  <si>
    <t>232626432</t>
  </si>
  <si>
    <t>232435684</t>
  </si>
  <si>
    <t>232360165</t>
  </si>
  <si>
    <t>232435685</t>
  </si>
  <si>
    <t>241468414</t>
  </si>
  <si>
    <t>232595612</t>
  </si>
  <si>
    <t>232435687</t>
  </si>
  <si>
    <t>232595613</t>
  </si>
  <si>
    <t>232595614</t>
  </si>
  <si>
    <t>232595615</t>
  </si>
  <si>
    <t>187601360</t>
  </si>
  <si>
    <t>Xingyin Fund Management Co.</t>
  </si>
  <si>
    <t>242195297</t>
  </si>
  <si>
    <t>226595970</t>
  </si>
  <si>
    <t>232435689</t>
  </si>
  <si>
    <t>232595616</t>
  </si>
  <si>
    <t>232595618</t>
  </si>
  <si>
    <t>232435690</t>
  </si>
  <si>
    <t>232360166</t>
  </si>
  <si>
    <t>232360167</t>
  </si>
  <si>
    <t>232626433</t>
  </si>
  <si>
    <t>232360168</t>
  </si>
  <si>
    <t>232360169</t>
  </si>
  <si>
    <t>232595619</t>
  </si>
  <si>
    <t>219096280</t>
  </si>
  <si>
    <t>232595620</t>
  </si>
  <si>
    <t>232595621</t>
  </si>
  <si>
    <t>192231466</t>
  </si>
  <si>
    <t>XTB</t>
  </si>
  <si>
    <t>242195298</t>
  </si>
  <si>
    <t>189011484</t>
  </si>
  <si>
    <t>232435691</t>
  </si>
  <si>
    <t>208015552</t>
  </si>
  <si>
    <t>232360170</t>
  </si>
  <si>
    <t>232626435</t>
  </si>
  <si>
    <t>232595623</t>
  </si>
  <si>
    <t>238607725</t>
  </si>
  <si>
    <t>2023-03-21</t>
  </si>
  <si>
    <t>232595624</t>
  </si>
  <si>
    <t>YAYATI</t>
  </si>
  <si>
    <t>242195299</t>
  </si>
  <si>
    <t>232360171</t>
  </si>
  <si>
    <t>232626437</t>
  </si>
  <si>
    <t>Yellowbox</t>
  </si>
  <si>
    <t>242195301</t>
  </si>
  <si>
    <t>232626438</t>
  </si>
  <si>
    <t>241468417</t>
  </si>
  <si>
    <t>232360172</t>
  </si>
  <si>
    <t>232595628</t>
  </si>
  <si>
    <t>Yield App</t>
  </si>
  <si>
    <t>242195302</t>
  </si>
  <si>
    <t>232626442</t>
  </si>
  <si>
    <t>232626443</t>
  </si>
  <si>
    <t>232595629</t>
  </si>
  <si>
    <t>232595630</t>
  </si>
  <si>
    <t>232360173</t>
  </si>
  <si>
    <t>232435692</t>
  </si>
  <si>
    <t>232595632</t>
  </si>
  <si>
    <t>232595633</t>
  </si>
  <si>
    <t>Zacks Investment Management</t>
  </si>
  <si>
    <t>242158285</t>
  </si>
  <si>
    <t>232435693</t>
  </si>
  <si>
    <t>232435694</t>
  </si>
  <si>
    <t>232435695</t>
  </si>
  <si>
    <t>204776771</t>
  </si>
  <si>
    <t>Zayo</t>
  </si>
  <si>
    <t>242195305</t>
  </si>
  <si>
    <t>232595634</t>
  </si>
  <si>
    <t>232595636</t>
  </si>
  <si>
    <t>232595639</t>
  </si>
  <si>
    <t>232360174</t>
  </si>
  <si>
    <t>Zendog Labs</t>
  </si>
  <si>
    <t>242195306</t>
  </si>
  <si>
    <t>232360175</t>
  </si>
  <si>
    <t>241468418</t>
  </si>
  <si>
    <t>232595641</t>
  </si>
  <si>
    <t>201804686</t>
  </si>
  <si>
    <t>241468419</t>
  </si>
  <si>
    <t>232595644</t>
  </si>
  <si>
    <t>232626444</t>
  </si>
  <si>
    <t>232595645</t>
  </si>
  <si>
    <t>Zenus Bank</t>
  </si>
  <si>
    <t>242195307</t>
  </si>
  <si>
    <t>232626447</t>
  </si>
  <si>
    <t>232595648</t>
  </si>
  <si>
    <t>232435696</t>
  </si>
  <si>
    <t>232595649</t>
  </si>
  <si>
    <t>232595650</t>
  </si>
  <si>
    <t>241468420</t>
  </si>
  <si>
    <t>232435697</t>
  </si>
  <si>
    <t>Ziraat Yatrm Menkul Deerler</t>
  </si>
  <si>
    <t>242195308</t>
  </si>
  <si>
    <t>241468421</t>
  </si>
  <si>
    <t>232595653</t>
  </si>
  <si>
    <t>232595656</t>
  </si>
  <si>
    <t>232595657</t>
  </si>
  <si>
    <t>241113453</t>
  </si>
  <si>
    <t>232595660</t>
  </si>
  <si>
    <t>232595661</t>
  </si>
  <si>
    <t>232595662</t>
  </si>
  <si>
    <t>232360176</t>
  </si>
  <si>
    <t>232360177</t>
  </si>
  <si>
    <t>204770992</t>
  </si>
  <si>
    <t>232435698</t>
  </si>
  <si>
    <t>232595663</t>
  </si>
  <si>
    <t>232359564</t>
  </si>
  <si>
    <t>Deep Systems</t>
  </si>
  <si>
    <t>2023-06-20</t>
  </si>
  <si>
    <t>242756828</t>
  </si>
  <si>
    <t>3IQ_MARKCONNORS</t>
  </si>
  <si>
    <t>1</t>
  </si>
  <si>
    <t>2023-06-06</t>
  </si>
  <si>
    <t>Q223 Cosmos</t>
  </si>
  <si>
    <t>300000.0</t>
  </si>
  <si>
    <t>13922992</t>
  </si>
  <si>
    <t>3</t>
  </si>
  <si>
    <t>2023-05-28</t>
  </si>
  <si>
    <t>13884217</t>
  </si>
  <si>
    <t>2</t>
  </si>
  <si>
    <t>13884231</t>
  </si>
  <si>
    <t>13884207</t>
  </si>
  <si>
    <t>2023-05-03</t>
  </si>
  <si>
    <t>2023-05-21</t>
  </si>
  <si>
    <t>"0"</t>
  </si>
  <si>
    <t>13049235</t>
  </si>
  <si>
    <t>ABN_LEONIEVANLING</t>
  </si>
  <si>
    <t>13922978</t>
  </si>
  <si>
    <t>ABN_RUPERTMINIKIN</t>
  </si>
  <si>
    <t>13923068</t>
  </si>
  <si>
    <t>ABN_XIAOYAN(JENNY)QI</t>
  </si>
  <si>
    <t>13923127</t>
  </si>
  <si>
    <t>0</t>
  </si>
  <si>
    <t>2022-05-28</t>
  </si>
  <si>
    <t>12398850</t>
  </si>
  <si>
    <t>ABU_ZAHIDJAMIL</t>
  </si>
  <si>
    <t>13923131</t>
  </si>
  <si>
    <t>2022-01-03</t>
  </si>
  <si>
    <t>2022-01-22</t>
  </si>
  <si>
    <t>11478060</t>
  </si>
  <si>
    <t>ADDEPAR_JACOBSTOFFEL,CFA</t>
  </si>
  <si>
    <t>13922918</t>
  </si>
  <si>
    <t>ADDEPAR_JIGARSHAH</t>
  </si>
  <si>
    <t>13922934</t>
  </si>
  <si>
    <t>2022-12-20</t>
  </si>
  <si>
    <t>13245836</t>
  </si>
  <si>
    <t>Email</t>
  </si>
  <si>
    <t>13880345</t>
  </si>
  <si>
    <t>13880344</t>
  </si>
  <si>
    <t>13880346</t>
  </si>
  <si>
    <t>ADVISORS_DAVIDAHERN</t>
  </si>
  <si>
    <t>13904001</t>
  </si>
  <si>
    <t>ADVISORS_KEVINKELLY</t>
  </si>
  <si>
    <t>13922967</t>
  </si>
  <si>
    <t>13049256</t>
  </si>
  <si>
    <t>2024-05-11</t>
  </si>
  <si>
    <t>13826899</t>
  </si>
  <si>
    <t>2023-09-29</t>
  </si>
  <si>
    <t>2023-01-11</t>
  </si>
  <si>
    <t>150000.0</t>
  </si>
  <si>
    <t>13294223</t>
  </si>
  <si>
    <t>13364690</t>
  </si>
  <si>
    <t>13049234</t>
  </si>
  <si>
    <t>13826902</t>
  </si>
  <si>
    <t>2023-06-29</t>
  </si>
  <si>
    <t>200000.0</t>
  </si>
  <si>
    <t>13281580</t>
  </si>
  <si>
    <t>ALLIANCEBERNSTEIN_ANITARAUSCH</t>
  </si>
  <si>
    <t>13903800</t>
  </si>
  <si>
    <t>2022-10-24</t>
  </si>
  <si>
    <t>2022-10-11</t>
  </si>
  <si>
    <t>12116705</t>
  </si>
  <si>
    <t>2022-11-01</t>
  </si>
  <si>
    <t>2022-11-02</t>
  </si>
  <si>
    <t>13002615</t>
  </si>
  <si>
    <t>13826903</t>
  </si>
  <si>
    <t>13922986</t>
  </si>
  <si>
    <t>13924960</t>
  </si>
  <si>
    <t>13826904</t>
  </si>
  <si>
    <t>ALLIANCEBERNSTEIN_WILLIAMBRADY</t>
  </si>
  <si>
    <t>VP of / Etf Specialist</t>
  </si>
  <si>
    <t>13923123</t>
  </si>
  <si>
    <t>ALLIANZ_KATETHOMPSON</t>
  </si>
  <si>
    <t>13923181</t>
  </si>
  <si>
    <t>13826905</t>
  </si>
  <si>
    <t>12703116</t>
  </si>
  <si>
    <t>ALPS_ANDYHICKS</t>
  </si>
  <si>
    <t>242158539</t>
  </si>
  <si>
    <t>13903705</t>
  </si>
  <si>
    <t>2022-11-18</t>
  </si>
  <si>
    <t>2022-11-12</t>
  </si>
  <si>
    <t>12363130</t>
  </si>
  <si>
    <t>13884185</t>
  </si>
  <si>
    <t>2023-01-06</t>
  </si>
  <si>
    <t>13300810</t>
  </si>
  <si>
    <t>2022-11-09</t>
  </si>
  <si>
    <t>2022-11-08</t>
  </si>
  <si>
    <t>13065098</t>
  </si>
  <si>
    <t>AMERICAN_MATTLEWIS</t>
  </si>
  <si>
    <t>Vice President of   Head of Etf Implementation and Capital Markets</t>
  </si>
  <si>
    <t>13922999</t>
  </si>
  <si>
    <t>13049268</t>
  </si>
  <si>
    <t>2022-11-15</t>
  </si>
  <si>
    <t>13049120</t>
  </si>
  <si>
    <t>AMPLE_MICHAELSCHMELZER</t>
  </si>
  <si>
    <t>13923015</t>
  </si>
  <si>
    <t>13880347</t>
  </si>
  <si>
    <t>13826906</t>
  </si>
  <si>
    <t>2023-04-06</t>
  </si>
  <si>
    <t>13244239</t>
  </si>
  <si>
    <t>13826907</t>
  </si>
  <si>
    <t>APACHE_PHILIPPEBURKE</t>
  </si>
  <si>
    <t>13923049</t>
  </si>
  <si>
    <t>2020-11-01</t>
  </si>
  <si>
    <t>30000.0</t>
  </si>
  <si>
    <t>APG_PAULHAMERS</t>
  </si>
  <si>
    <t>13923038</t>
  </si>
  <si>
    <t>13049267</t>
  </si>
  <si>
    <t>2023-09-19</t>
  </si>
  <si>
    <t>2022-12-29</t>
  </si>
  <si>
    <t>13275759</t>
  </si>
  <si>
    <t>2022-11-28</t>
  </si>
  <si>
    <t>2022-06-01</t>
  </si>
  <si>
    <t>100000.0</t>
  </si>
  <si>
    <t>12584837</t>
  </si>
  <si>
    <t>2022-01-05</t>
  </si>
  <si>
    <t>2021-09-29</t>
  </si>
  <si>
    <t>11591881</t>
  </si>
  <si>
    <t>13826908</t>
  </si>
  <si>
    <t>ARTHUR_TARAOREILLY</t>
  </si>
  <si>
    <t>Partner and Co-Head Asset Management and Investment Funds</t>
  </si>
  <si>
    <t>13923216</t>
  </si>
  <si>
    <t>13826909</t>
  </si>
  <si>
    <t>2023-12-31</t>
  </si>
  <si>
    <t>2023-04-18</t>
  </si>
  <si>
    <t>13680650</t>
  </si>
  <si>
    <t>13787566</t>
  </si>
  <si>
    <t>13049266</t>
  </si>
  <si>
    <t>AUSTRALIAN_EMILCESONG</t>
  </si>
  <si>
    <t>13924933</t>
  </si>
  <si>
    <t>13884315</t>
  </si>
  <si>
    <t>13826910</t>
  </si>
  <si>
    <t>2022-08-01</t>
  </si>
  <si>
    <t>11234254</t>
  </si>
  <si>
    <t>13884222</t>
  </si>
  <si>
    <t>2022-11-30</t>
  </si>
  <si>
    <t>2022-02-14</t>
  </si>
  <si>
    <t>12154686</t>
  </si>
  <si>
    <t>13826911</t>
  </si>
  <si>
    <t>13864869</t>
  </si>
  <si>
    <t>0.0</t>
  </si>
  <si>
    <t>12946954</t>
  </si>
  <si>
    <t>BALYASNY_TRAVISPOTTER</t>
  </si>
  <si>
    <t>13923110</t>
  </si>
  <si>
    <t>11513734</t>
  </si>
  <si>
    <t>11232927</t>
  </si>
  <si>
    <t>50000.0</t>
  </si>
  <si>
    <t>13034324</t>
  </si>
  <si>
    <t>13884189</t>
  </si>
  <si>
    <t>BANCO_JUNJIKATTO</t>
  </si>
  <si>
    <t>13922954</t>
  </si>
  <si>
    <t>13884318</t>
  </si>
  <si>
    <t>13884317</t>
  </si>
  <si>
    <t>232566300</t>
  </si>
  <si>
    <t>13884262</t>
  </si>
  <si>
    <t>13884260</t>
  </si>
  <si>
    <t>13884259</t>
  </si>
  <si>
    <t>13884145</t>
  </si>
  <si>
    <t>13884142</t>
  </si>
  <si>
    <t>13884141</t>
  </si>
  <si>
    <t>13884241</t>
  </si>
  <si>
    <t>13884264</t>
  </si>
  <si>
    <t>11233245</t>
  </si>
  <si>
    <t>13826912</t>
  </si>
  <si>
    <t>13826913</t>
  </si>
  <si>
    <t>13826914</t>
  </si>
  <si>
    <t>13826915</t>
  </si>
  <si>
    <t>BANK_CRISTIANHOMESCU</t>
  </si>
  <si>
    <t>13924917</t>
  </si>
  <si>
    <t>BANK_ERICSONTAG</t>
  </si>
  <si>
    <t>13924938</t>
  </si>
  <si>
    <t>BANK_JONATHANSIEGEL</t>
  </si>
  <si>
    <t>13922946</t>
  </si>
  <si>
    <t>BANK_MARIANNESORACE</t>
  </si>
  <si>
    <t>13922989</t>
  </si>
  <si>
    <t>BANK_MOHAMMADHASSAN</t>
  </si>
  <si>
    <t>13923020</t>
  </si>
  <si>
    <t>BANK_OF_CYPRUS_DEMETRISNICOLAOU</t>
  </si>
  <si>
    <t>JOBTITLE: Chief Digital Officer</t>
  </si>
  <si>
    <t>Bank Of Cyprus</t>
  </si>
  <si>
    <t>13884250</t>
  </si>
  <si>
    <t>BANK_PETERO'MALLEY</t>
  </si>
  <si>
    <t>13923047</t>
  </si>
  <si>
    <t>BANK_SANJAYCHABLANEY</t>
  </si>
  <si>
    <t>13923073</t>
  </si>
  <si>
    <t>13049236</t>
  </si>
  <si>
    <t>BANK_STEPHENCOMEY</t>
  </si>
  <si>
    <t>13923090</t>
  </si>
  <si>
    <t>BARCLAYS _ANDREWLEWIS</t>
  </si>
  <si>
    <t>232568076</t>
  </si>
  <si>
    <t>13884269</t>
  </si>
  <si>
    <t>11233281</t>
  </si>
  <si>
    <t>13884179</t>
  </si>
  <si>
    <t>2021-06-01</t>
  </si>
  <si>
    <t>2023-03-27</t>
  </si>
  <si>
    <t>6</t>
  </si>
  <si>
    <t>8361966</t>
  </si>
  <si>
    <t>13880351</t>
  </si>
  <si>
    <t>2022-04-01</t>
  </si>
  <si>
    <t>2021-12-07</t>
  </si>
  <si>
    <t>11504156</t>
  </si>
  <si>
    <t>2021-07-01</t>
  </si>
  <si>
    <t>2021-04-17</t>
  </si>
  <si>
    <t>400000.0</t>
  </si>
  <si>
    <t>"Standard upsell opportunity post ULTUMUS data sale. But they also seemed very interested in having their framework used on the desk by their quants. Links to 8362029"</t>
  </si>
  <si>
    <t>8361967</t>
  </si>
  <si>
    <t>13884162</t>
  </si>
  <si>
    <t>13880352</t>
  </si>
  <si>
    <t>13884182</t>
  </si>
  <si>
    <t>13884319</t>
  </si>
  <si>
    <t>2023-01-04</t>
  </si>
  <si>
    <t>13015295</t>
  </si>
  <si>
    <t>13826916</t>
  </si>
  <si>
    <t>13864886</t>
  </si>
  <si>
    <t>2023-02-01</t>
  </si>
  <si>
    <t>2022-10-21</t>
  </si>
  <si>
    <t>12993626</t>
  </si>
  <si>
    <t>2021-03-01</t>
  </si>
  <si>
    <t>10221653</t>
  </si>
  <si>
    <t>2023-02-02</t>
  </si>
  <si>
    <t>12923073</t>
  </si>
  <si>
    <t>2022-10-04</t>
  </si>
  <si>
    <t>13826917</t>
  </si>
  <si>
    <t>241511161</t>
  </si>
  <si>
    <t>13884233</t>
  </si>
  <si>
    <t>13864887</t>
  </si>
  <si>
    <t>11223000</t>
  </si>
  <si>
    <t>2021-12-01</t>
  </si>
  <si>
    <t>11223004</t>
  </si>
  <si>
    <t>2021-05-31</t>
  </si>
  <si>
    <t>250000.0</t>
  </si>
  <si>
    <t>10935070</t>
  </si>
  <si>
    <t>12496669</t>
  </si>
  <si>
    <t>13826918</t>
  </si>
  <si>
    <t>12456925</t>
  </si>
  <si>
    <t>2021-11-24</t>
  </si>
  <si>
    <t>11232990</t>
  </si>
  <si>
    <t>BGC_PARAGPATEL</t>
  </si>
  <si>
    <t>Head of Delta 1 &amp; ETF Trading - Aurel Partners LDN</t>
  </si>
  <si>
    <t>13923202</t>
  </si>
  <si>
    <t>2021-01-06</t>
  </si>
  <si>
    <t>10483244</t>
  </si>
  <si>
    <t>241511162</t>
  </si>
  <si>
    <t>13826919</t>
  </si>
  <si>
    <t>13826921</t>
  </si>
  <si>
    <t>13880353</t>
  </si>
  <si>
    <t>5</t>
  </si>
  <si>
    <t>13745611</t>
  </si>
  <si>
    <t>BLACKROCK_ALECWOODWORTH</t>
  </si>
  <si>
    <t>13903776</t>
  </si>
  <si>
    <t>BLACKROCK_ALYSONPAUL</t>
  </si>
  <si>
    <t>242158538</t>
  </si>
  <si>
    <t>13903704</t>
  </si>
  <si>
    <t>BLACKROCK_ANNAPAI</t>
  </si>
  <si>
    <t>242195864</t>
  </si>
  <si>
    <t>13923138</t>
  </si>
  <si>
    <t>BLACKROCK_BENCLEAVE</t>
  </si>
  <si>
    <t>13923142</t>
  </si>
  <si>
    <t>BLACKROCK_CAROLINEBUSBY</t>
  </si>
  <si>
    <t>13904368</t>
  </si>
  <si>
    <t>BLACKROCK_CAROLYNBARNETTE</t>
  </si>
  <si>
    <t>Head of Market and Portfolio Insights for US Wealth</t>
  </si>
  <si>
    <t>13923149</t>
  </si>
  <si>
    <t>BLACKROCK_CHRISTOPHERROWE</t>
  </si>
  <si>
    <t>13903774</t>
  </si>
  <si>
    <t>2021-02-03</t>
  </si>
  <si>
    <t>10419970</t>
  </si>
  <si>
    <t>2020-11-20</t>
  </si>
  <si>
    <t>BLACKROCK_JUSTINWHEELER</t>
  </si>
  <si>
    <t>13923180</t>
  </si>
  <si>
    <t>13049259</t>
  </si>
  <si>
    <t>13017052</t>
  </si>
  <si>
    <t>BLACKROCK_MARIELAJOBSON</t>
  </si>
  <si>
    <t>13922990</t>
  </si>
  <si>
    <t>BLACKROCK_PAULFERRANTE</t>
  </si>
  <si>
    <t>13923037</t>
  </si>
  <si>
    <t>BLACKROCK_PETERLOEHNERT</t>
  </si>
  <si>
    <t>APAC Head of ETF and Index Investments</t>
  </si>
  <si>
    <t>13923205</t>
  </si>
  <si>
    <t>11233203</t>
  </si>
  <si>
    <t>BLACKROCK_VASANTAVHAD</t>
  </si>
  <si>
    <t>13923112</t>
  </si>
  <si>
    <t>2022-05-31</t>
  </si>
  <si>
    <t>2022-03-30</t>
  </si>
  <si>
    <t>12208977</t>
  </si>
  <si>
    <t>2023-07-31</t>
  </si>
  <si>
    <t>12894832</t>
  </si>
  <si>
    <t>BLACKSTONE_PAULDEEPSAHDEV</t>
  </si>
  <si>
    <t>13923041</t>
  </si>
  <si>
    <t>BLOOMBERG_ANTHONYRAYAR</t>
  </si>
  <si>
    <t>ETF Data Analyst (North America)</t>
  </si>
  <si>
    <t>13923139</t>
  </si>
  <si>
    <t>BLOOMBERG_BRIANTANG</t>
  </si>
  <si>
    <t>13924906</t>
  </si>
  <si>
    <t>2022-12-02</t>
  </si>
  <si>
    <t>13067338</t>
  </si>
  <si>
    <t>BLOOMBERG_ERIKROTANDER,CAIA,FRM</t>
  </si>
  <si>
    <t>13924939</t>
  </si>
  <si>
    <t>13826922</t>
  </si>
  <si>
    <t>13884216</t>
  </si>
  <si>
    <t>BLOOMBERG_MICHAELPRUZINSKY</t>
  </si>
  <si>
    <t>13923013</t>
  </si>
  <si>
    <t>BLOOMBERG_PATRICKHUFFNAGLE</t>
  </si>
  <si>
    <t>13923035</t>
  </si>
  <si>
    <t>BLOOMBERG_PAULSALERNO</t>
  </si>
  <si>
    <t>13923039</t>
  </si>
  <si>
    <t>13826923</t>
  </si>
  <si>
    <t>BLOOMBERG_THOMASKILLEAN</t>
  </si>
  <si>
    <t>13884247</t>
  </si>
  <si>
    <t>BLOOMBERG_UMESHGAJRIA</t>
  </si>
  <si>
    <t>13923111</t>
  </si>
  <si>
    <t>BLUECREST_AMIRRAVAN</t>
  </si>
  <si>
    <t>13924892</t>
  </si>
  <si>
    <t>BLUECREST_JASONGREENBERG</t>
  </si>
  <si>
    <t>13922924</t>
  </si>
  <si>
    <t>2022-12-01</t>
  </si>
  <si>
    <t>13245557</t>
  </si>
  <si>
    <t>2022-08-05</t>
  </si>
  <si>
    <t>2022-01-14</t>
  </si>
  <si>
    <t>2022-06-26</t>
  </si>
  <si>
    <t>11379337</t>
  </si>
  <si>
    <t>11233544</t>
  </si>
  <si>
    <t>11456877</t>
  </si>
  <si>
    <t>11567773</t>
  </si>
  <si>
    <t>BMO_JAMESWANG,CFA</t>
  </si>
  <si>
    <t>13922920</t>
  </si>
  <si>
    <t>BMO_KEVINGOPAUL</t>
  </si>
  <si>
    <t>Global Head of Exchange Traded Funds (ETFs)</t>
  </si>
  <si>
    <t>13923182</t>
  </si>
  <si>
    <t>BMO_KEVINPRINS</t>
  </si>
  <si>
    <t>13923183</t>
  </si>
  <si>
    <t>2020-12-01</t>
  </si>
  <si>
    <t>4000.0</t>
  </si>
  <si>
    <t>10259472</t>
  </si>
  <si>
    <t>BMO_MICHAELSTRONGIN</t>
  </si>
  <si>
    <t>13923016</t>
  </si>
  <si>
    <t>2020-09-01</t>
  </si>
  <si>
    <t>5500.0</t>
  </si>
  <si>
    <t>10131597</t>
  </si>
  <si>
    <t>BMO_ROBBECHARD</t>
  </si>
  <si>
    <t>Senior Vice President of &amp; Head of Portfolio Management</t>
  </si>
  <si>
    <t>13923058</t>
  </si>
  <si>
    <t>2022-01-24</t>
  </si>
  <si>
    <t>11223036</t>
  </si>
  <si>
    <t>BMO_WHITNEYKO</t>
  </si>
  <si>
    <t>13923119</t>
  </si>
  <si>
    <t>204773531</t>
  </si>
  <si>
    <t>13884196</t>
  </si>
  <si>
    <t>13884197</t>
  </si>
  <si>
    <t>13826924</t>
  </si>
  <si>
    <t>2022-11-19</t>
  </si>
  <si>
    <t>12882294</t>
  </si>
  <si>
    <t>2022-09-22</t>
  </si>
  <si>
    <t>BNP_DAVIDLANNIGAN</t>
  </si>
  <si>
    <t>Head of UK Fund Administration</t>
  </si>
  <si>
    <t>13923153</t>
  </si>
  <si>
    <t>2022-07-01</t>
  </si>
  <si>
    <t>2022-02-09</t>
  </si>
  <si>
    <t>11994210</t>
  </si>
  <si>
    <t>BNP_JASONBRAHIN</t>
  </si>
  <si>
    <t>13922922</t>
  </si>
  <si>
    <t>BNP_JEREMYTUBIANA</t>
  </si>
  <si>
    <t>13923173</t>
  </si>
  <si>
    <t>13049275</t>
  </si>
  <si>
    <t>12833230</t>
  </si>
  <si>
    <t>241794592</t>
  </si>
  <si>
    <t>13880354</t>
  </si>
  <si>
    <t>13880355</t>
  </si>
  <si>
    <t>13864870</t>
  </si>
  <si>
    <t>2022-11-11</t>
  </si>
  <si>
    <t>11233068</t>
  </si>
  <si>
    <t>2022-01-07</t>
  </si>
  <si>
    <t>2022-01-28</t>
  </si>
  <si>
    <t>11591873</t>
  </si>
  <si>
    <t>2021-12-31</t>
  </si>
  <si>
    <t>2021-09-01</t>
  </si>
  <si>
    <t>11233237</t>
  </si>
  <si>
    <t>BNYMELLON _EMILYPORTNEY</t>
  </si>
  <si>
    <t>JOBTITLE: CEO Asset Servicing</t>
  </si>
  <si>
    <t>13884305</t>
  </si>
  <si>
    <t>13017058</t>
  </si>
  <si>
    <t>2021-10-01</t>
  </si>
  <si>
    <t>11274239</t>
  </si>
  <si>
    <t>2021-06-24</t>
  </si>
  <si>
    <t>10618262</t>
  </si>
  <si>
    <t>2023-03-01</t>
  </si>
  <si>
    <t>2022-12-05</t>
  </si>
  <si>
    <t>13001537</t>
  </si>
  <si>
    <t>2023-04-12</t>
  </si>
  <si>
    <t>13704553</t>
  </si>
  <si>
    <t>13922927</t>
  </si>
  <si>
    <t>13864891</t>
  </si>
  <si>
    <t>BNY_LARSHEISE</t>
  </si>
  <si>
    <t>Global Head of Fund Tax Product</t>
  </si>
  <si>
    <t>13923185</t>
  </si>
  <si>
    <t>BNY_LILINGXU</t>
  </si>
  <si>
    <t>13922981</t>
  </si>
  <si>
    <t>2021-05-06</t>
  </si>
  <si>
    <t>10435438</t>
  </si>
  <si>
    <t>2023-08-09</t>
  </si>
  <si>
    <t>13450986</t>
  </si>
  <si>
    <t>2023-02-08</t>
  </si>
  <si>
    <t>BNY_TODDROSE</t>
  </si>
  <si>
    <t>13923103</t>
  </si>
  <si>
    <t>13864885</t>
  </si>
  <si>
    <t>13880350</t>
  </si>
  <si>
    <t>13864884</t>
  </si>
  <si>
    <t>13864883</t>
  </si>
  <si>
    <t>13880348</t>
  </si>
  <si>
    <t>13880349</t>
  </si>
  <si>
    <t>13325779</t>
  </si>
  <si>
    <t>BONDBLOXX_COLEFEINBERG</t>
  </si>
  <si>
    <t>13924915</t>
  </si>
  <si>
    <t>11971566</t>
  </si>
  <si>
    <t>BORSA_LUCABAGATO</t>
  </si>
  <si>
    <t>13923187</t>
  </si>
  <si>
    <t>215247339</t>
  </si>
  <si>
    <t>11233161</t>
  </si>
  <si>
    <t>13864871</t>
  </si>
  <si>
    <t>BREVAN_PATRIKDAHL</t>
  </si>
  <si>
    <t>13923036</t>
  </si>
  <si>
    <t>BRIDGEWATER_ELIZABETHFALSETTI</t>
  </si>
  <si>
    <t>13924931</t>
  </si>
  <si>
    <t>2022-04-08</t>
  </si>
  <si>
    <t>12245998</t>
  </si>
  <si>
    <t>BRIGHTER_ROSSENDRES</t>
  </si>
  <si>
    <t>Head of Total Portfolio Management</t>
  </si>
  <si>
    <t>13923209</t>
  </si>
  <si>
    <t>11455142</t>
  </si>
  <si>
    <t>13884213</t>
  </si>
  <si>
    <t>2023-06-21</t>
  </si>
  <si>
    <t>13884153</t>
  </si>
  <si>
    <t>BROADRIDGE_LEWISRICHARDSON</t>
  </si>
  <si>
    <t>13922979</t>
  </si>
  <si>
    <t>2022-09-02</t>
  </si>
  <si>
    <t>12092896</t>
  </si>
  <si>
    <t>13308267</t>
  </si>
  <si>
    <t>13826925</t>
  </si>
  <si>
    <t>13884199</t>
  </si>
  <si>
    <t>13016140</t>
  </si>
  <si>
    <t>2022-02-10</t>
  </si>
  <si>
    <t>11591863</t>
  </si>
  <si>
    <t>CACEIS_FLORENCETOURSCHER</t>
  </si>
  <si>
    <t>Head of Fund Distribution Services Luxembourg</t>
  </si>
  <si>
    <t>13923158</t>
  </si>
  <si>
    <t>13884322</t>
  </si>
  <si>
    <t>CACEIS_SAKKISDIMITRI</t>
  </si>
  <si>
    <t>Global Head of ETF Services &amp; Fund Distribution Services</t>
  </si>
  <si>
    <t>13923210</t>
  </si>
  <si>
    <t>2021-09-02</t>
  </si>
  <si>
    <t>2021-11-04</t>
  </si>
  <si>
    <t>11307619</t>
  </si>
  <si>
    <t>2022-12-23</t>
  </si>
  <si>
    <t>2022-08-31</t>
  </si>
  <si>
    <t>2022-09-06</t>
  </si>
  <si>
    <t>2022-07-12</t>
  </si>
  <si>
    <t>1000000.0</t>
  </si>
  <si>
    <t>12647097</t>
  </si>
  <si>
    <t>11504207</t>
  </si>
  <si>
    <t>CALAMOS_JOSEPHCUSICK</t>
  </si>
  <si>
    <t>13922949</t>
  </si>
  <si>
    <t>2022-06-24</t>
  </si>
  <si>
    <t>2022-10-06</t>
  </si>
  <si>
    <t>550800.0</t>
  </si>
  <si>
    <t>12160441</t>
  </si>
  <si>
    <t>204773611</t>
  </si>
  <si>
    <t>13884195</t>
  </si>
  <si>
    <t>13884205</t>
  </si>
  <si>
    <t>13884288</t>
  </si>
  <si>
    <t>13884234</t>
  </si>
  <si>
    <t>13827036</t>
  </si>
  <si>
    <t>232566695</t>
  </si>
  <si>
    <t>13864893</t>
  </si>
  <si>
    <t>13864892</t>
  </si>
  <si>
    <t>CANTOR_KEVINKOENIG</t>
  </si>
  <si>
    <t>13922968</t>
  </si>
  <si>
    <t>CANTOR_MICHAELCAFIERO</t>
  </si>
  <si>
    <t>13923006</t>
  </si>
  <si>
    <t>CAPCHASE_DANMATTERN</t>
  </si>
  <si>
    <t>13924920</t>
  </si>
  <si>
    <t>237736224</t>
  </si>
  <si>
    <t>13826926</t>
  </si>
  <si>
    <t>2022-09-29</t>
  </si>
  <si>
    <t>12769189</t>
  </si>
  <si>
    <t>2022-08-23</t>
  </si>
  <si>
    <t>13049272</t>
  </si>
  <si>
    <t>13864872</t>
  </si>
  <si>
    <t>CAPITAL_PAULSANTORO</t>
  </si>
  <si>
    <t>Head of ETF Sales</t>
  </si>
  <si>
    <t>13923203</t>
  </si>
  <si>
    <t>2022-01-01</t>
  </si>
  <si>
    <t>11264675</t>
  </si>
  <si>
    <t>11531438</t>
  </si>
  <si>
    <t>12000732</t>
  </si>
  <si>
    <t>CAZINVESTMENTS _NATHANROBERTS</t>
  </si>
  <si>
    <t>CAZ INVESTMENTS</t>
  </si>
  <si>
    <t>13884265</t>
  </si>
  <si>
    <t>11232975</t>
  </si>
  <si>
    <t>2021-11-17</t>
  </si>
  <si>
    <t>2021-10-11</t>
  </si>
  <si>
    <t>11600691</t>
  </si>
  <si>
    <t>CBOE_KOFIANDOH</t>
  </si>
  <si>
    <t>13884320</t>
  </si>
  <si>
    <t>13049276</t>
  </si>
  <si>
    <t>13826927</t>
  </si>
  <si>
    <t>11604492</t>
  </si>
  <si>
    <t>13826928</t>
  </si>
  <si>
    <t>CENTRAL_CHRISTOPHERANDRESS</t>
  </si>
  <si>
    <t>13904351</t>
  </si>
  <si>
    <t>13826929</t>
  </si>
  <si>
    <t>11232983</t>
  </si>
  <si>
    <t>11713708</t>
  </si>
  <si>
    <t>2021-09-22</t>
  </si>
  <si>
    <t>11259042</t>
  </si>
  <si>
    <t>13884198</t>
  </si>
  <si>
    <t>13884215</t>
  </si>
  <si>
    <t>13884204</t>
  </si>
  <si>
    <t>13072620</t>
  </si>
  <si>
    <t>CHARLES_EPHRAIMHIRSCHFELD</t>
  </si>
  <si>
    <t>13924934</t>
  </si>
  <si>
    <t>CHARLES_JOANNEDRAPER</t>
  </si>
  <si>
    <t>13922937</t>
  </si>
  <si>
    <t>CHARLES_MICHAELIACHINI</t>
  </si>
  <si>
    <t>Managing Director of ETF Research</t>
  </si>
  <si>
    <t>13923197</t>
  </si>
  <si>
    <t>11233021</t>
  </si>
  <si>
    <t>13826930</t>
  </si>
  <si>
    <t>13864894</t>
  </si>
  <si>
    <t>2021-12-02</t>
  </si>
  <si>
    <t>11228174</t>
  </si>
  <si>
    <t>12439769</t>
  </si>
  <si>
    <t>13880357</t>
  </si>
  <si>
    <t>13880356</t>
  </si>
  <si>
    <t>CIBC_CAMILOGIL</t>
  </si>
  <si>
    <t>13903966</t>
  </si>
  <si>
    <t>13826931</t>
  </si>
  <si>
    <t>CIBC_LEXING,CFA</t>
  </si>
  <si>
    <t>13922975</t>
  </si>
  <si>
    <t>13884146</t>
  </si>
  <si>
    <t>2020-10-19</t>
  </si>
  <si>
    <t>2020-10-01</t>
  </si>
  <si>
    <t>10193948</t>
  </si>
  <si>
    <t>CITADEL _MICHAELENG</t>
  </si>
  <si>
    <t>13884267</t>
  </si>
  <si>
    <t>CITADEL_ALANXIAO</t>
  </si>
  <si>
    <t>232360235</t>
  </si>
  <si>
    <t>13924888</t>
  </si>
  <si>
    <t>CITADEL_BRIANCHEN</t>
  </si>
  <si>
    <t>13924904</t>
  </si>
  <si>
    <t>CITADEL_SHEBAJAFARI,MSTA,CMT</t>
  </si>
  <si>
    <t>13923084</t>
  </si>
  <si>
    <t>13049274</t>
  </si>
  <si>
    <t>CITIC_HAORANZHAO</t>
  </si>
  <si>
    <t>13924953</t>
  </si>
  <si>
    <t>13884203</t>
  </si>
  <si>
    <t>2022-06-10</t>
  </si>
  <si>
    <t>2022-05-19</t>
  </si>
  <si>
    <t>12404794</t>
  </si>
  <si>
    <t>13884300</t>
  </si>
  <si>
    <t>224369802</t>
  </si>
  <si>
    <t>13884246</t>
  </si>
  <si>
    <t>CITI_ANTHONYWARDEN</t>
  </si>
  <si>
    <t>217193047</t>
  </si>
  <si>
    <t>13924975</t>
  </si>
  <si>
    <t>241794597</t>
  </si>
  <si>
    <t>13880360</t>
  </si>
  <si>
    <t>204773697</t>
  </si>
  <si>
    <t>13884155</t>
  </si>
  <si>
    <t>13924898</t>
  </si>
  <si>
    <t>CITI_BRITNIIHLE</t>
  </si>
  <si>
    <t>Head of Credit Algo and Fixed Income ETF Trading - North America</t>
  </si>
  <si>
    <t>13923148</t>
  </si>
  <si>
    <t>13884324</t>
  </si>
  <si>
    <t>13884192</t>
  </si>
  <si>
    <t>13884211</t>
  </si>
  <si>
    <t>13884307</t>
  </si>
  <si>
    <t>13880359</t>
  </si>
  <si>
    <t>13826934</t>
  </si>
  <si>
    <t>13924941</t>
  </si>
  <si>
    <t>13884325</t>
  </si>
  <si>
    <t>2020-07-13</t>
  </si>
  <si>
    <t>2022-10-12</t>
  </si>
  <si>
    <t>"Not sure exact requirement but they seem generally interested. This may connect with the Lowrey opportunity"</t>
  </si>
  <si>
    <t>8361832</t>
  </si>
  <si>
    <t>2023-06-19</t>
  </si>
  <si>
    <t>13884152</t>
  </si>
  <si>
    <t>10133712</t>
  </si>
  <si>
    <t>CITI_JAMESCURRIE</t>
  </si>
  <si>
    <t>13922919</t>
  </si>
  <si>
    <t>CITI_KARIMBELALIMAT</t>
  </si>
  <si>
    <t>13922956</t>
  </si>
  <si>
    <t>13884148</t>
  </si>
  <si>
    <t>13884291</t>
  </si>
  <si>
    <t>10804162</t>
  </si>
  <si>
    <t>13884157</t>
  </si>
  <si>
    <t>2022-09-23</t>
  </si>
  <si>
    <t>2022-09-01</t>
  </si>
  <si>
    <t>12885941</t>
  </si>
  <si>
    <t>13884249</t>
  </si>
  <si>
    <t>13884248</t>
  </si>
  <si>
    <t>13884140</t>
  </si>
  <si>
    <t>2023-09-15</t>
  </si>
  <si>
    <t>180000.0</t>
  </si>
  <si>
    <t>13654525</t>
  </si>
  <si>
    <t>13049269</t>
  </si>
  <si>
    <t>13826935</t>
  </si>
  <si>
    <t>12939050</t>
  </si>
  <si>
    <t>13884309</t>
  </si>
  <si>
    <t>13826932</t>
  </si>
  <si>
    <t>13826936</t>
  </si>
  <si>
    <t>13884193</t>
  </si>
  <si>
    <t>13884167</t>
  </si>
  <si>
    <t>13884252</t>
  </si>
  <si>
    <t>13826938</t>
  </si>
  <si>
    <t>CITI_TOMPORRAZZO</t>
  </si>
  <si>
    <t>Global Head of ETF Operations</t>
  </si>
  <si>
    <t>13923217</t>
  </si>
  <si>
    <t>13826933</t>
  </si>
  <si>
    <t>12223647</t>
  </si>
  <si>
    <t>13884244</t>
  </si>
  <si>
    <t>13049265</t>
  </si>
  <si>
    <t>CITI_WILLIAMKARTHOLL</t>
  </si>
  <si>
    <t>13923124</t>
  </si>
  <si>
    <t>13049253</t>
  </si>
  <si>
    <t>CI_KATEMACDONALD</t>
  </si>
  <si>
    <t>13922957</t>
  </si>
  <si>
    <t>CI_LIJONGEEVERGHESE</t>
  </si>
  <si>
    <t>13922980</t>
  </si>
  <si>
    <t>11487857</t>
  </si>
  <si>
    <t>CLEARBRIDGE_GEORGEBOUZAKIS</t>
  </si>
  <si>
    <t>Vice President- Senior Portfolio Associate</t>
  </si>
  <si>
    <t>13904304</t>
  </si>
  <si>
    <t>11232938</t>
  </si>
  <si>
    <t>CLSA_JOHNMACKIE</t>
  </si>
  <si>
    <t>13922939</t>
  </si>
  <si>
    <t>13884149</t>
  </si>
  <si>
    <t>2022-07-11</t>
  </si>
  <si>
    <t>12039676</t>
  </si>
  <si>
    <t>CME_AKIRAYAMAGUCHI</t>
  </si>
  <si>
    <t>232439010</t>
  </si>
  <si>
    <t>13924886</t>
  </si>
  <si>
    <t>13014322</t>
  </si>
  <si>
    <t>CMIALPHA_ROBERTOIOVINE</t>
  </si>
  <si>
    <t>13923064</t>
  </si>
  <si>
    <t>2021-10-13</t>
  </si>
  <si>
    <t>25000.0</t>
  </si>
  <si>
    <t>11432707</t>
  </si>
  <si>
    <t>12119197</t>
  </si>
  <si>
    <t>2023-06-30</t>
  </si>
  <si>
    <t>500000.0</t>
  </si>
  <si>
    <t>13042704</t>
  </si>
  <si>
    <t>2023-08-02</t>
  </si>
  <si>
    <t>2022-10-31</t>
  </si>
  <si>
    <t>13014719</t>
  </si>
  <si>
    <t>11928823</t>
  </si>
  <si>
    <t>13884164</t>
  </si>
  <si>
    <t>COMPUTERSHARE_IBRAHIMHUSSEIN</t>
  </si>
  <si>
    <t>Head of ETF Services | Computershare</t>
  </si>
  <si>
    <t>13923171</t>
  </si>
  <si>
    <t>11233002</t>
  </si>
  <si>
    <t>JOBTITLE: COO</t>
  </si>
  <si>
    <t>13884287</t>
  </si>
  <si>
    <t>13017461</t>
  </si>
  <si>
    <t>13826939</t>
  </si>
  <si>
    <t>11233006</t>
  </si>
  <si>
    <t>12420684</t>
  </si>
  <si>
    <t>COWEN_COLLEENSCHLACHTER</t>
  </si>
  <si>
    <t>13924916</t>
  </si>
  <si>
    <t>COWEN_KENNETHKANE</t>
  </si>
  <si>
    <t>13922961</t>
  </si>
  <si>
    <t>13884184</t>
  </si>
  <si>
    <t>13884178</t>
  </si>
  <si>
    <t>13884154</t>
  </si>
  <si>
    <t>13884139</t>
  </si>
  <si>
    <t>12622229</t>
  </si>
  <si>
    <t>2022-07-14</t>
  </si>
  <si>
    <t>241511169</t>
  </si>
  <si>
    <t>13826940</t>
  </si>
  <si>
    <t>13826941</t>
  </si>
  <si>
    <t>13826942</t>
  </si>
  <si>
    <t>13826944</t>
  </si>
  <si>
    <t>13826943</t>
  </si>
  <si>
    <t>10194251</t>
  </si>
  <si>
    <t>CREDIT_BASANTABARIK</t>
  </si>
  <si>
    <t>13924977</t>
  </si>
  <si>
    <t>CREDIT_JEREMYGATTO</t>
  </si>
  <si>
    <t>13922931</t>
  </si>
  <si>
    <t>CREDIT_MEHMETGNGRMEZ</t>
  </si>
  <si>
    <t>13923005</t>
  </si>
  <si>
    <t>13880363</t>
  </si>
  <si>
    <t>13880361</t>
  </si>
  <si>
    <t>CREDIT_ZIBINZHANG</t>
  </si>
  <si>
    <t>13923133</t>
  </si>
  <si>
    <t>2021-02-01</t>
  </si>
  <si>
    <t>9730375</t>
  </si>
  <si>
    <t>10077541</t>
  </si>
  <si>
    <t>10054835</t>
  </si>
  <si>
    <t>2021-04-01</t>
  </si>
  <si>
    <t>11163665</t>
  </si>
  <si>
    <t>13049258</t>
  </si>
  <si>
    <t>2021-04-06</t>
  </si>
  <si>
    <t>11362109</t>
  </si>
  <si>
    <t>11607672</t>
  </si>
  <si>
    <t>13826945</t>
  </si>
  <si>
    <t>13864895</t>
  </si>
  <si>
    <t>11223028</t>
  </si>
  <si>
    <t>2021-05-12</t>
  </si>
  <si>
    <t>11223656</t>
  </si>
  <si>
    <t>13016090</t>
  </si>
  <si>
    <t>DAVIDSON_KAVEHKASHKOOLI</t>
  </si>
  <si>
    <t>13924986</t>
  </si>
  <si>
    <t>13864873</t>
  </si>
  <si>
    <t>11542899</t>
  </si>
  <si>
    <t>11233342</t>
  </si>
  <si>
    <t>2019-01-01</t>
  </si>
  <si>
    <t>2022-12-03</t>
  </si>
  <si>
    <t>1500000.0</t>
  </si>
  <si>
    <t>13208143</t>
  </si>
  <si>
    <t>2023-02-04</t>
  </si>
  <si>
    <t>13208145</t>
  </si>
  <si>
    <t>2021-01-01</t>
  </si>
  <si>
    <t>10293222</t>
  </si>
  <si>
    <t>DEKABANK_GEORGKAYSER</t>
  </si>
  <si>
    <t>Head of Institutional Sales Deka ETF</t>
  </si>
  <si>
    <t>13923160</t>
  </si>
  <si>
    <t>2023-08-03</t>
  </si>
  <si>
    <t>2023-02-14</t>
  </si>
  <si>
    <t>13474828</t>
  </si>
  <si>
    <t>13045196</t>
  </si>
  <si>
    <t>2021-08-18</t>
  </si>
  <si>
    <t>2021-06-08</t>
  </si>
  <si>
    <t>10823168</t>
  </si>
  <si>
    <t>13884190</t>
  </si>
  <si>
    <t>13884270</t>
  </si>
  <si>
    <t>13826946</t>
  </si>
  <si>
    <t>13826947</t>
  </si>
  <si>
    <t>232360253</t>
  </si>
  <si>
    <t>13864874</t>
  </si>
  <si>
    <t>13880364</t>
  </si>
  <si>
    <t>13864896</t>
  </si>
  <si>
    <t>13880365</t>
  </si>
  <si>
    <t>DEUTSCHE_GURJEETKUNDI</t>
  </si>
  <si>
    <t>13924950</t>
  </si>
  <si>
    <t>DEUTSCHE_SAMEIFERMAN</t>
  </si>
  <si>
    <t>13923072</t>
  </si>
  <si>
    <t>13880366</t>
  </si>
  <si>
    <t>DIREXION_ELIOTTWELLENBACH</t>
  </si>
  <si>
    <t>Vice President - Capital Markets &amp; Institutional ETF Strategist</t>
  </si>
  <si>
    <t>13903637</t>
  </si>
  <si>
    <t>13880367</t>
  </si>
  <si>
    <t>2023-05-13</t>
  </si>
  <si>
    <t>13853290</t>
  </si>
  <si>
    <t>DRW_BERNARDUSROELOFS</t>
  </si>
  <si>
    <t>Head of ETF Institutional Sales &amp; Trading</t>
  </si>
  <si>
    <t>13923144</t>
  </si>
  <si>
    <t>DRW_GAURAVTRIVEDI</t>
  </si>
  <si>
    <t>13924944</t>
  </si>
  <si>
    <t>2023-07-06</t>
  </si>
  <si>
    <t>13617837</t>
  </si>
  <si>
    <t>DRW_SAURABHSHARMA</t>
  </si>
  <si>
    <t>13923075</t>
  </si>
  <si>
    <t>DRW_YUNUSOZSOMER</t>
  </si>
  <si>
    <t>13923129</t>
  </si>
  <si>
    <t>13067033</t>
  </si>
  <si>
    <t>13884327</t>
  </si>
  <si>
    <t>DWS_HOUDAENNEBATI</t>
  </si>
  <si>
    <t>Head Passive Sales France &amp; MENA</t>
  </si>
  <si>
    <t>13923167</t>
  </si>
  <si>
    <t>DWS_MAUROGIANGRANDE</t>
  </si>
  <si>
    <t>DWS - Head of ETF sales Southern Europe</t>
  </si>
  <si>
    <t>13923195</t>
  </si>
  <si>
    <t>13884328</t>
  </si>
  <si>
    <t>2023-01-16</t>
  </si>
  <si>
    <t>12576365</t>
  </si>
  <si>
    <t>EFG_RASHIDCHOUDHURY</t>
  </si>
  <si>
    <t>13923053</t>
  </si>
  <si>
    <t>2020-10-07</t>
  </si>
  <si>
    <t>10159567</t>
  </si>
  <si>
    <t>13049278</t>
  </si>
  <si>
    <t>13884329</t>
  </si>
  <si>
    <t>9730398</t>
  </si>
  <si>
    <t>2023-10-31</t>
  </si>
  <si>
    <t>2023-02-13</t>
  </si>
  <si>
    <t>13484489</t>
  </si>
  <si>
    <t>345000.0</t>
  </si>
  <si>
    <t>8715413</t>
  </si>
  <si>
    <t>13692859</t>
  </si>
  <si>
    <t>11233196</t>
  </si>
  <si>
    <t>13826948</t>
  </si>
  <si>
    <t>2022-05-23</t>
  </si>
  <si>
    <t>12319205</t>
  </si>
  <si>
    <t>18000.0</t>
  </si>
  <si>
    <t>11933185</t>
  </si>
  <si>
    <t>2019-08-05</t>
  </si>
  <si>
    <t>"build a specific ETF fund management tool for buy side managers"</t>
  </si>
  <si>
    <t>8244623</t>
  </si>
  <si>
    <t>13880370</t>
  </si>
  <si>
    <t>13880369</t>
  </si>
  <si>
    <t>13880368</t>
  </si>
  <si>
    <t>2023-08-11</t>
  </si>
  <si>
    <t>13359158</t>
  </si>
  <si>
    <t>EUROCLEAR_A.J.HARPER</t>
  </si>
  <si>
    <t>232568649</t>
  </si>
  <si>
    <t>13924880</t>
  </si>
  <si>
    <t>EURONEXT_ANDREATENTI</t>
  </si>
  <si>
    <t>Head of ETF Market Development</t>
  </si>
  <si>
    <t>242195918</t>
  </si>
  <si>
    <t>13923136</t>
  </si>
  <si>
    <t>EURONEXT_MARYNELEFEUVRE</t>
  </si>
  <si>
    <t>Head Of Portfolio Management</t>
  </si>
  <si>
    <t>13923193</t>
  </si>
  <si>
    <t>EUROPEAN_JOANNAANSTEY</t>
  </si>
  <si>
    <t>Deputy Head ETF Communication Department</t>
  </si>
  <si>
    <t>13923175</t>
  </si>
  <si>
    <t>11232964</t>
  </si>
  <si>
    <t>12517529</t>
  </si>
  <si>
    <t>231267945</t>
  </si>
  <si>
    <t>13884219</t>
  </si>
  <si>
    <t>204774011</t>
  </si>
  <si>
    <t>13884218</t>
  </si>
  <si>
    <t>EXODUSPOINT _MATTMITCHELL</t>
  </si>
  <si>
    <t>JOBTITLE: Portfolio manager</t>
  </si>
  <si>
    <t>13884302</t>
  </si>
  <si>
    <t>13884156</t>
  </si>
  <si>
    <t>EXODUSPOINT_WILLHOLT</t>
  </si>
  <si>
    <t>13923121</t>
  </si>
  <si>
    <t>EXPORT_SARUNASCEBELIS</t>
  </si>
  <si>
    <t>13923074</t>
  </si>
  <si>
    <t>11208941</t>
  </si>
  <si>
    <t>13884174</t>
  </si>
  <si>
    <t>FAMILY_MATTHEWKEEGAN</t>
  </si>
  <si>
    <t>13923000</t>
  </si>
  <si>
    <t>FANNIE_WENYINGJIANGLI</t>
  </si>
  <si>
    <t>13923118</t>
  </si>
  <si>
    <t>2023-03-16</t>
  </si>
  <si>
    <t>2022-12-22</t>
  </si>
  <si>
    <t>13249867</t>
  </si>
  <si>
    <t>13049261</t>
  </si>
  <si>
    <t>11233347</t>
  </si>
  <si>
    <t>13884221</t>
  </si>
  <si>
    <t>FIDELITY_MARKROBERTS</t>
  </si>
  <si>
    <t>VP of Etf Implementation</t>
  </si>
  <si>
    <t>13922993</t>
  </si>
  <si>
    <t>9538595</t>
  </si>
  <si>
    <t>2021-01-21</t>
  </si>
  <si>
    <t>2020-10-30</t>
  </si>
  <si>
    <t>10295195</t>
  </si>
  <si>
    <t>11232996</t>
  </si>
  <si>
    <t>2022-10-20</t>
  </si>
  <si>
    <t>11055520</t>
  </si>
  <si>
    <t>FIDUCIARY_CLAIREKEEFE</t>
  </si>
  <si>
    <t>Head of Portfolio Solutions</t>
  </si>
  <si>
    <t>13923152</t>
  </si>
  <si>
    <t>12700858</t>
  </si>
  <si>
    <t>11587452</t>
  </si>
  <si>
    <t>12496579</t>
  </si>
  <si>
    <t>13884170</t>
  </si>
  <si>
    <t>FIRST_CHRISTOPHERSAJDAK</t>
  </si>
  <si>
    <t>Vice President - ETF &amp; SMA Specialist</t>
  </si>
  <si>
    <t>13903990</t>
  </si>
  <si>
    <t>FIRST_CRAIGWOODMANSEE</t>
  </si>
  <si>
    <t>Vice President - Latin America ETF Distribution</t>
  </si>
  <si>
    <t>13904086</t>
  </si>
  <si>
    <t>FIRST_JOHNMASI</t>
  </si>
  <si>
    <t>13922940</t>
  </si>
  <si>
    <t>FIRST_NATHANCARLSON</t>
  </si>
  <si>
    <t>13923025</t>
  </si>
  <si>
    <t>11233334</t>
  </si>
  <si>
    <t>FORTITUDE_RUSSELLGAO</t>
  </si>
  <si>
    <t>13923069</t>
  </si>
  <si>
    <t>FRANKLIN_ALEXLEE</t>
  </si>
  <si>
    <t>13904036</t>
  </si>
  <si>
    <t>FRANKLIN_DINATING</t>
  </si>
  <si>
    <t>13904130</t>
  </si>
  <si>
    <t>FRANKLIN_JULIANGEFFON</t>
  </si>
  <si>
    <t>Vice President of   Etf Specialist</t>
  </si>
  <si>
    <t>13922951</t>
  </si>
  <si>
    <t>FRANKLIN_RAHULBHALLA</t>
  </si>
  <si>
    <t>Head of Asia ETF Distribution</t>
  </si>
  <si>
    <t>13923206</t>
  </si>
  <si>
    <t>2023-08-31</t>
  </si>
  <si>
    <t>13617815</t>
  </si>
  <si>
    <t>13472726</t>
  </si>
  <si>
    <t>FS_WILLIAMKIRBY</t>
  </si>
  <si>
    <t>13923125</t>
  </si>
  <si>
    <t>13880371</t>
  </si>
  <si>
    <t>2023-08-21</t>
  </si>
  <si>
    <t>10192691</t>
  </si>
  <si>
    <t>GEDIK_SEVANULUTAS</t>
  </si>
  <si>
    <t>13923083</t>
  </si>
  <si>
    <t>2022-07-28</t>
  </si>
  <si>
    <t>12100366</t>
  </si>
  <si>
    <t>GENESIS_RASHMIPRABHAKAR</t>
  </si>
  <si>
    <t>13923054</t>
  </si>
  <si>
    <t>GEODE_HUGHHAMILL</t>
  </si>
  <si>
    <t>Head of Trade and ETF Operations</t>
  </si>
  <si>
    <t>13923170</t>
  </si>
  <si>
    <t>2020-04-01</t>
  </si>
  <si>
    <t>37500.0</t>
  </si>
  <si>
    <t>8</t>
  </si>
  <si>
    <t>10131566</t>
  </si>
  <si>
    <t>13880372</t>
  </si>
  <si>
    <t>GLADIUS_NATHANIELNEWLIN,CFA</t>
  </si>
  <si>
    <t>13923026</t>
  </si>
  <si>
    <t>13826949</t>
  </si>
  <si>
    <t>2023-09-07</t>
  </si>
  <si>
    <t>13365008</t>
  </si>
  <si>
    <t>GLOBAL_TIMLANDOLT</t>
  </si>
  <si>
    <t>Director of Index</t>
  </si>
  <si>
    <t>13923102</t>
  </si>
  <si>
    <t>2020-10-02</t>
  </si>
  <si>
    <t>"Steve has been chatting with a company called Glue 42 and I met again with them yesterday with a view to them becoming part of the Vision 57 collective. You could think of them as a combination of OpenFin and Finsemble.  Their biggest customer is JP Morgan Wealth Management and they have a team of 90 developers in Sofia building the product and delivering services."</t>
  </si>
  <si>
    <t>8317663</t>
  </si>
  <si>
    <t>12779237</t>
  </si>
  <si>
    <t>2022-08-25</t>
  </si>
  <si>
    <t>GOLDENBERG_STEPHENJORDAN</t>
  </si>
  <si>
    <t>13923213</t>
  </si>
  <si>
    <t>13884344</t>
  </si>
  <si>
    <t>13884210</t>
  </si>
  <si>
    <t>13884173</t>
  </si>
  <si>
    <t>13884143</t>
  </si>
  <si>
    <t>GOLDMAN_AKUPATEL</t>
  </si>
  <si>
    <t>204774397</t>
  </si>
  <si>
    <t>13924887</t>
  </si>
  <si>
    <t>GOLDMAN_ANNALAI</t>
  </si>
  <si>
    <t>Head Of Design GS ETF Accelerator</t>
  </si>
  <si>
    <t>242195709</t>
  </si>
  <si>
    <t>13923137</t>
  </si>
  <si>
    <t>8949483</t>
  </si>
  <si>
    <t>2021-05-05</t>
  </si>
  <si>
    <t>11213452</t>
  </si>
  <si>
    <t>GOLDMAN_HUGHFARRISH</t>
  </si>
  <si>
    <t>Head of ETF Product Solutions</t>
  </si>
  <si>
    <t>13923168</t>
  </si>
  <si>
    <t>GOLDMAN_IZABELLAGOLDENBERG,CFA</t>
  </si>
  <si>
    <t>13922917</t>
  </si>
  <si>
    <t>GOLDMAN_JONATHANPEAKE</t>
  </si>
  <si>
    <t>13922945</t>
  </si>
  <si>
    <t>GOLDMAN_LISAMANTIL</t>
  </si>
  <si>
    <t>13922983</t>
  </si>
  <si>
    <t>GOLDMAN_ORESTSZUL</t>
  </si>
  <si>
    <t>13923032</t>
  </si>
  <si>
    <t>13880374</t>
  </si>
  <si>
    <t>13880373</t>
  </si>
  <si>
    <t>GOLDMAN_TAEKIM</t>
  </si>
  <si>
    <t>13923096</t>
  </si>
  <si>
    <t>2023-07-15</t>
  </si>
  <si>
    <t>13598978</t>
  </si>
  <si>
    <t>GRAIN_ABBASHASAN</t>
  </si>
  <si>
    <t>232439434</t>
  </si>
  <si>
    <t>13924883</t>
  </si>
  <si>
    <t>11198708</t>
  </si>
  <si>
    <t>GRAYSCALE_DAVIDLAVALLE</t>
  </si>
  <si>
    <t>Global Head of ETFs</t>
  </si>
  <si>
    <t>13923154</t>
  </si>
  <si>
    <t>2020-07-21</t>
  </si>
  <si>
    <t>9877289</t>
  </si>
  <si>
    <t>12192633</t>
  </si>
  <si>
    <t>2022-03-28</t>
  </si>
  <si>
    <t>12740080</t>
  </si>
  <si>
    <t>2022-12-08</t>
  </si>
  <si>
    <t>13230297</t>
  </si>
  <si>
    <t>2022-12-09</t>
  </si>
  <si>
    <t>GTS_ERICLICHTENSTEIN</t>
  </si>
  <si>
    <t>13924935</t>
  </si>
  <si>
    <t>GTS_REGINALDBROWNE</t>
  </si>
  <si>
    <t>13923055</t>
  </si>
  <si>
    <t>2023-11-03</t>
  </si>
  <si>
    <t>12882419</t>
  </si>
  <si>
    <t>HARBERT_CURRYFORD</t>
  </si>
  <si>
    <t>13924919</t>
  </si>
  <si>
    <t>11232978</t>
  </si>
  <si>
    <t>HEDGE_PHILIPW.</t>
  </si>
  <si>
    <t>13923048</t>
  </si>
  <si>
    <t>2022-10-02</t>
  </si>
  <si>
    <t>12939039</t>
  </si>
  <si>
    <t>2023-07-26</t>
  </si>
  <si>
    <t>13895841</t>
  </si>
  <si>
    <t>13110981</t>
  </si>
  <si>
    <t>HONG_BRIANROBERTS</t>
  </si>
  <si>
    <t>Head of Exchange Traded Products</t>
  </si>
  <si>
    <t>13923147</t>
  </si>
  <si>
    <t>11520404</t>
  </si>
  <si>
    <t>2021-09-21</t>
  </si>
  <si>
    <t>HSBC_BHAVENPATEL</t>
  </si>
  <si>
    <t>13924901</t>
  </si>
  <si>
    <t>10192714</t>
  </si>
  <si>
    <t>13826950</t>
  </si>
  <si>
    <t>HSBC_DEREKSUGDEN</t>
  </si>
  <si>
    <t>Head of ETF Operations Ireland</t>
  </si>
  <si>
    <t>13923156</t>
  </si>
  <si>
    <t>2020-09-17</t>
  </si>
  <si>
    <t>"Standard upsell opportunity post ULTUMUS data sale"</t>
  </si>
  <si>
    <t>8362031</t>
  </si>
  <si>
    <t>11198704</t>
  </si>
  <si>
    <t>2023-03-31</t>
  </si>
  <si>
    <t>13067296</t>
  </si>
  <si>
    <t>13880375</t>
  </si>
  <si>
    <t>13826951</t>
  </si>
  <si>
    <t>HSBC_GREGORHAMME</t>
  </si>
  <si>
    <t>EMEA Head of ETF Trading</t>
  </si>
  <si>
    <t>13923161</t>
  </si>
  <si>
    <t>HSBC_GUSTAVOGARCA</t>
  </si>
  <si>
    <t>13924980</t>
  </si>
  <si>
    <t>13826952</t>
  </si>
  <si>
    <t>13864876</t>
  </si>
  <si>
    <t>13826953</t>
  </si>
  <si>
    <t>13826954</t>
  </si>
  <si>
    <t>13826956</t>
  </si>
  <si>
    <t>13826957</t>
  </si>
  <si>
    <t>13826958</t>
  </si>
  <si>
    <t>13826959</t>
  </si>
  <si>
    <t>13826960</t>
  </si>
  <si>
    <t>13884186</t>
  </si>
  <si>
    <t>HSBC_ROBERTRUSHE</t>
  </si>
  <si>
    <t>Global Product Head - ETF Servicing</t>
  </si>
  <si>
    <t>13923207</t>
  </si>
  <si>
    <t>HSBC_ROBPURSE</t>
  </si>
  <si>
    <t>13923059</t>
  </si>
  <si>
    <t>HSBC_STEPHANELABIDURIE</t>
  </si>
  <si>
    <t>13923089</t>
  </si>
  <si>
    <t>HSBC_STEVEPALMER</t>
  </si>
  <si>
    <t>13923094</t>
  </si>
  <si>
    <t>40000.0</t>
  </si>
  <si>
    <t>10259479</t>
  </si>
  <si>
    <t>13884258</t>
  </si>
  <si>
    <t>11232932</t>
  </si>
  <si>
    <t>HUB24_BRETTMENNIE</t>
  </si>
  <si>
    <t>Head of Managed Portfolios</t>
  </si>
  <si>
    <t>13923146</t>
  </si>
  <si>
    <t>HUDSON_ZHANWEILEE</t>
  </si>
  <si>
    <t>13923132</t>
  </si>
  <si>
    <t>HUSTLE_DAVIDLII</t>
  </si>
  <si>
    <t>13924927</t>
  </si>
  <si>
    <t>13884194</t>
  </si>
  <si>
    <t>13074235</t>
  </si>
  <si>
    <t>ICAPITAL_GINGERCHANG</t>
  </si>
  <si>
    <t>13924946</t>
  </si>
  <si>
    <t>13049279</t>
  </si>
  <si>
    <t>13826961</t>
  </si>
  <si>
    <t>ICE_BRYANGREEN</t>
  </si>
  <si>
    <t>13924907</t>
  </si>
  <si>
    <t>10268171</t>
  </si>
  <si>
    <t>12006082</t>
  </si>
  <si>
    <t>13880376</t>
  </si>
  <si>
    <t>11233091</t>
  </si>
  <si>
    <t>IHS_TANCREDECOLLARD</t>
  </si>
  <si>
    <t>13923215</t>
  </si>
  <si>
    <t>2022-04-11</t>
  </si>
  <si>
    <t>10935073</t>
  </si>
  <si>
    <t>13884147</t>
  </si>
  <si>
    <t>13884202</t>
  </si>
  <si>
    <t>INDEPENDENT_JAVIERRONDN</t>
  </si>
  <si>
    <t>13922926</t>
  </si>
  <si>
    <t>13884316</t>
  </si>
  <si>
    <t>13020594</t>
  </si>
  <si>
    <t>13826962</t>
  </si>
  <si>
    <t>13826963</t>
  </si>
  <si>
    <t>11107825</t>
  </si>
  <si>
    <t>INSIGHT_CHRISTINANANFELDT</t>
  </si>
  <si>
    <t>13924913</t>
  </si>
  <si>
    <t>13049264</t>
  </si>
  <si>
    <t>12255912</t>
  </si>
  <si>
    <t>INTELLIGENCE_MONISHSHAH</t>
  </si>
  <si>
    <t>13923022</t>
  </si>
  <si>
    <t>13880380</t>
  </si>
  <si>
    <t>13880378</t>
  </si>
  <si>
    <t>13884343</t>
  </si>
  <si>
    <t>INTERCONTINENTAL_ARAMFLORES</t>
  </si>
  <si>
    <t>13924895</t>
  </si>
  <si>
    <t>INTERTRUST_JONATHANWHITE</t>
  </si>
  <si>
    <t>13922948</t>
  </si>
  <si>
    <t>13884151</t>
  </si>
  <si>
    <t>13880405</t>
  </si>
  <si>
    <t>13880404</t>
  </si>
  <si>
    <t>13880403</t>
  </si>
  <si>
    <t>13880401</t>
  </si>
  <si>
    <t>13826964</t>
  </si>
  <si>
    <t>INVESCO_ERICM.POLLACKOV</t>
  </si>
  <si>
    <t>13924936</t>
  </si>
  <si>
    <t>INVESCO_JOHNHOFFMAN</t>
  </si>
  <si>
    <t>13922938</t>
  </si>
  <si>
    <t>INVESCO_JULIENVALARCHER</t>
  </si>
  <si>
    <t>Head of ETF distribution France</t>
  </si>
  <si>
    <t>13923178</t>
  </si>
  <si>
    <t>INVESCO_TONYSEISSER</t>
  </si>
  <si>
    <t>13923109</t>
  </si>
  <si>
    <t>2022-07-04</t>
  </si>
  <si>
    <t>2022-10-17</t>
  </si>
  <si>
    <t>12377194</t>
  </si>
  <si>
    <t>13884144</t>
  </si>
  <si>
    <t>13049237</t>
  </si>
  <si>
    <t>13864877</t>
  </si>
  <si>
    <t>11506518</t>
  </si>
  <si>
    <t>2021-03-31</t>
  </si>
  <si>
    <t>10069295</t>
  </si>
  <si>
    <t>12576355</t>
  </si>
  <si>
    <t>IRISH_PETERLEONARD</t>
  </si>
  <si>
    <t>Head of Equity Passive Solutions &amp; ESG</t>
  </si>
  <si>
    <t>13923204</t>
  </si>
  <si>
    <t>13884177</t>
  </si>
  <si>
    <t>13884168</t>
  </si>
  <si>
    <t>ITA_LEANDROLAZZARINIVIEIRA</t>
  </si>
  <si>
    <t>13922976</t>
  </si>
  <si>
    <t>12993185</t>
  </si>
  <si>
    <t>JANUS_SCOTTWEINER</t>
  </si>
  <si>
    <t>13923211</t>
  </si>
  <si>
    <t>13880384</t>
  </si>
  <si>
    <t>2022-07-06</t>
  </si>
  <si>
    <t>11561918</t>
  </si>
  <si>
    <t>13827037</t>
  </si>
  <si>
    <t>JEFFERIES_JAREDEPSTEIN</t>
  </si>
  <si>
    <t>Head of Fixed Income Portfolio/Algo/ETF Trading</t>
  </si>
  <si>
    <t>13923172</t>
  </si>
  <si>
    <t>2021-11-05</t>
  </si>
  <si>
    <t>11319566</t>
  </si>
  <si>
    <t>13884175</t>
  </si>
  <si>
    <t>13884150</t>
  </si>
  <si>
    <t>JOHN_MICHELLEFULLER</t>
  </si>
  <si>
    <t>13923018</t>
  </si>
  <si>
    <t>JONESTRADING_DAVIDLUTZ</t>
  </si>
  <si>
    <t>13923155</t>
  </si>
  <si>
    <t>10804172</t>
  </si>
  <si>
    <t>2022-10-25</t>
  </si>
  <si>
    <t>233596408</t>
  </si>
  <si>
    <t>13005218</t>
  </si>
  <si>
    <t>12006107</t>
  </si>
  <si>
    <t>13884257</t>
  </si>
  <si>
    <t>13826967</t>
  </si>
  <si>
    <t>13880382</t>
  </si>
  <si>
    <t>13880383</t>
  </si>
  <si>
    <t>JPMORGAN_BRIANHALL</t>
  </si>
  <si>
    <t>13924905</t>
  </si>
  <si>
    <t>JPMORGAN_BRYONLAKE</t>
  </si>
  <si>
    <t>13924908</t>
  </si>
  <si>
    <t>13884311</t>
  </si>
  <si>
    <t>13826968</t>
  </si>
  <si>
    <t>JPMORGAN_DANAIFFTKELLY</t>
  </si>
  <si>
    <t>13924922</t>
  </si>
  <si>
    <t>JPMORGAN_GARYROSEN</t>
  </si>
  <si>
    <t>13924942</t>
  </si>
  <si>
    <t>13049241</t>
  </si>
  <si>
    <t>13049245</t>
  </si>
  <si>
    <t>13826969</t>
  </si>
  <si>
    <t>13049240</t>
  </si>
  <si>
    <t>13049280</t>
  </si>
  <si>
    <t>13049255</t>
  </si>
  <si>
    <t>13049248</t>
  </si>
  <si>
    <t>JPMORGAN_RICHARDPLATER</t>
  </si>
  <si>
    <t>13924993</t>
  </si>
  <si>
    <t>JPMORGAN_SEANMANNING</t>
  </si>
  <si>
    <t>13923079</t>
  </si>
  <si>
    <t>JPMORGAN_SEEMAARORA</t>
  </si>
  <si>
    <t>13923081</t>
  </si>
  <si>
    <t>13826970</t>
  </si>
  <si>
    <t>13049246</t>
  </si>
  <si>
    <t>13072668</t>
  </si>
  <si>
    <t>11233325</t>
  </si>
  <si>
    <t>13324594</t>
  </si>
  <si>
    <t>9000.0</t>
  </si>
  <si>
    <t>11108384</t>
  </si>
  <si>
    <t>13864897</t>
  </si>
  <si>
    <t>13864878</t>
  </si>
  <si>
    <t>2020-10-15</t>
  </si>
  <si>
    <t>10185898</t>
  </si>
  <si>
    <t>13864879</t>
  </si>
  <si>
    <t>13884159</t>
  </si>
  <si>
    <t>KOCH_GEORGES-RMYFOUAD,CFA</t>
  </si>
  <si>
    <t>13924945</t>
  </si>
  <si>
    <t>13014333</t>
  </si>
  <si>
    <t>241511248</t>
  </si>
  <si>
    <t>13826971</t>
  </si>
  <si>
    <t>13826972</t>
  </si>
  <si>
    <t>13884342</t>
  </si>
  <si>
    <t>2022-05-04</t>
  </si>
  <si>
    <t>12005170</t>
  </si>
  <si>
    <t>LFG_ADAMCHAO</t>
  </si>
  <si>
    <t>13924885</t>
  </si>
  <si>
    <t>LGT_MAURICEJISZDA</t>
  </si>
  <si>
    <t>13923002</t>
  </si>
  <si>
    <t>2021-01-20</t>
  </si>
  <si>
    <t>10512975</t>
  </si>
  <si>
    <t>2023-12-07</t>
  </si>
  <si>
    <t>2023-05-04</t>
  </si>
  <si>
    <t>13766100</t>
  </si>
  <si>
    <t>12346337</t>
  </si>
  <si>
    <t>2022-12-30</t>
  </si>
  <si>
    <t>12088992</t>
  </si>
  <si>
    <t>13826973</t>
  </si>
  <si>
    <t>13049239</t>
  </si>
  <si>
    <t>13884208</t>
  </si>
  <si>
    <t>13884295</t>
  </si>
  <si>
    <t>12622037</t>
  </si>
  <si>
    <t>LLOYDS_SUMANDATTA</t>
  </si>
  <si>
    <t>13923095</t>
  </si>
  <si>
    <t>11233219</t>
  </si>
  <si>
    <t>13726390</t>
  </si>
  <si>
    <t>LOMBARD_JEROMECOLLET</t>
  </si>
  <si>
    <t>Head of Portfolio Management for Fixed Income</t>
  </si>
  <si>
    <t>13923174</t>
  </si>
  <si>
    <t>LONDON_ROBERTOWEN</t>
  </si>
  <si>
    <t>13923061</t>
  </si>
  <si>
    <t>13049251</t>
  </si>
  <si>
    <t>11147124</t>
  </si>
  <si>
    <t>241511233</t>
  </si>
  <si>
    <t>13826974</t>
  </si>
  <si>
    <t>241511189</t>
  </si>
  <si>
    <t>13826975</t>
  </si>
  <si>
    <t>LSEG_JAMESSHEPHERD</t>
  </si>
  <si>
    <t>13924982</t>
  </si>
  <si>
    <t>12833255</t>
  </si>
  <si>
    <t>2023-09-21</t>
  </si>
  <si>
    <t>2022-02-18</t>
  </si>
  <si>
    <t>12047880</t>
  </si>
  <si>
    <t>11491444</t>
  </si>
  <si>
    <t>13884340</t>
  </si>
  <si>
    <t>13884338</t>
  </si>
  <si>
    <t>13884339</t>
  </si>
  <si>
    <t>2023-11-16</t>
  </si>
  <si>
    <t>2023-02-27</t>
  </si>
  <si>
    <t>13529289</t>
  </si>
  <si>
    <t>MACQUARIE_BENSALUP</t>
  </si>
  <si>
    <t>13924900</t>
  </si>
  <si>
    <t>MACQUARIE_CHRISTOPHERJOHNSON</t>
  </si>
  <si>
    <t>13924914</t>
  </si>
  <si>
    <t>13880385</t>
  </si>
  <si>
    <t>13880386</t>
  </si>
  <si>
    <t>MACQUARIE_KEVINBYRNE,CFA</t>
  </si>
  <si>
    <t>13922963</t>
  </si>
  <si>
    <t>MACQUARIE_MORGANPOTTER</t>
  </si>
  <si>
    <t>13923023</t>
  </si>
  <si>
    <t>13826976</t>
  </si>
  <si>
    <t>2023-12-08</t>
  </si>
  <si>
    <t>13756004</t>
  </si>
  <si>
    <t>MANULIFE_MARKBANKAY</t>
  </si>
  <si>
    <t>Head of ETF &amp; Institutional Product</t>
  </si>
  <si>
    <t>13923190</t>
  </si>
  <si>
    <t>13880387</t>
  </si>
  <si>
    <t>2022-05-26</t>
  </si>
  <si>
    <t>12094228</t>
  </si>
  <si>
    <t>13826978</t>
  </si>
  <si>
    <t>MARKETAXESS_MAXCALLAGHAN</t>
  </si>
  <si>
    <t>13923196</t>
  </si>
  <si>
    <t>2021-10-27</t>
  </si>
  <si>
    <t>2021-12-09</t>
  </si>
  <si>
    <t>10804140</t>
  </si>
  <si>
    <t>13826977</t>
  </si>
  <si>
    <t>MARSHALL_RUCHITPURI</t>
  </si>
  <si>
    <t>13923067</t>
  </si>
  <si>
    <t>13049254</t>
  </si>
  <si>
    <t>13826979</t>
  </si>
  <si>
    <t>MAYBANK_MOHAMADSHAROM</t>
  </si>
  <si>
    <t>13924989</t>
  </si>
  <si>
    <t>MCAP_AARONKEHOE</t>
  </si>
  <si>
    <t>13924881</t>
  </si>
  <si>
    <t>MCAP_NICKPHILLIPS</t>
  </si>
  <si>
    <t>13923028</t>
  </si>
  <si>
    <t>12940265</t>
  </si>
  <si>
    <t>MEMBERS_CHRISMORGAN</t>
  </si>
  <si>
    <t>Vice President &amp; Senior Portfolio Manager</t>
  </si>
  <si>
    <t>13904352</t>
  </si>
  <si>
    <t>12251508</t>
  </si>
  <si>
    <t>13884161</t>
  </si>
  <si>
    <t>MILLENNIUM_ASHISHJAIN</t>
  </si>
  <si>
    <t>13924896</t>
  </si>
  <si>
    <t>13826981</t>
  </si>
  <si>
    <t>MILLENNIUM_JUSTINDONOVAN</t>
  </si>
  <si>
    <t>13924985</t>
  </si>
  <si>
    <t>13049260</t>
  </si>
  <si>
    <t>MILLENNIUM_YOGIMEHTA</t>
  </si>
  <si>
    <t>13923128</t>
  </si>
  <si>
    <t>MILLIMAN_MARIASCHIOPU</t>
  </si>
  <si>
    <t>Principal &amp; Senior Director - Head of Portfolio Management</t>
  </si>
  <si>
    <t>13923189</t>
  </si>
  <si>
    <t>11544352</t>
  </si>
  <si>
    <t>2023-01-10</t>
  </si>
  <si>
    <t>13319188</t>
  </si>
  <si>
    <t>MIRAE_VINCENTLAW</t>
  </si>
  <si>
    <t>Head Of Fund Operations</t>
  </si>
  <si>
    <t>13923218</t>
  </si>
  <si>
    <t>13884314</t>
  </si>
  <si>
    <t>13826982</t>
  </si>
  <si>
    <t>13880388</t>
  </si>
  <si>
    <t>13880389</t>
  </si>
  <si>
    <t>13880390</t>
  </si>
  <si>
    <t>10809406</t>
  </si>
  <si>
    <t>13864889</t>
  </si>
  <si>
    <t>22500.0</t>
  </si>
  <si>
    <t>10259501</t>
  </si>
  <si>
    <t>11108345</t>
  </si>
  <si>
    <t>2020-07-07</t>
  </si>
  <si>
    <t>9764518</t>
  </si>
  <si>
    <t>2020-03-01</t>
  </si>
  <si>
    <t>8423939</t>
  </si>
  <si>
    <t>8359418</t>
  </si>
  <si>
    <t>2021-12-03</t>
  </si>
  <si>
    <t>11639283</t>
  </si>
  <si>
    <t>2021-10-20</t>
  </si>
  <si>
    <t>13049281</t>
  </si>
  <si>
    <t>12667018</t>
  </si>
  <si>
    <t>2023-08-01</t>
  </si>
  <si>
    <t>13878112</t>
  </si>
  <si>
    <t>13012882</t>
  </si>
  <si>
    <t>13884282</t>
  </si>
  <si>
    <t>11233258</t>
  </si>
  <si>
    <t>MONTECITO_LARRYEDWARDS</t>
  </si>
  <si>
    <t>13922972</t>
  </si>
  <si>
    <t>2023-08-10</t>
  </si>
  <si>
    <t>13480817</t>
  </si>
  <si>
    <t>2023-01-07</t>
  </si>
  <si>
    <t>2022-08-03</t>
  </si>
  <si>
    <t>12697859</t>
  </si>
  <si>
    <t>13884187</t>
  </si>
  <si>
    <t>13884230</t>
  </si>
  <si>
    <t>2023-03-14</t>
  </si>
  <si>
    <t>12895676</t>
  </si>
  <si>
    <t>MORGAN_ANTHONYROCHTE</t>
  </si>
  <si>
    <t>13923140</t>
  </si>
  <si>
    <t>MORGAN_ANUJHANDA</t>
  </si>
  <si>
    <t>237892617</t>
  </si>
  <si>
    <t>13924894</t>
  </si>
  <si>
    <t>MORGAN_CHRISTOPHERPARRIS</t>
  </si>
  <si>
    <t>Head of Tax Management &amp; Personal Portfolio Manager Solutions</t>
  </si>
  <si>
    <t>13923151</t>
  </si>
  <si>
    <t>MORGAN_INADUFFY</t>
  </si>
  <si>
    <t>13922916</t>
  </si>
  <si>
    <t>13049270</t>
  </si>
  <si>
    <t>MORGAN_MARTINDAILERIAN</t>
  </si>
  <si>
    <t>13922995</t>
  </si>
  <si>
    <t>MORGAN_MICHAELJABARA</t>
  </si>
  <si>
    <t>Head of ETF and Closed-End Fund Research</t>
  </si>
  <si>
    <t>13923198</t>
  </si>
  <si>
    <t>MORGAN_MICHELLECHYR</t>
  </si>
  <si>
    <t>13923017</t>
  </si>
  <si>
    <t>13049257</t>
  </si>
  <si>
    <t>13864881</t>
  </si>
  <si>
    <t>13880392</t>
  </si>
  <si>
    <t>13880391</t>
  </si>
  <si>
    <t>2023-11-30</t>
  </si>
  <si>
    <t>13655298</t>
  </si>
  <si>
    <t>MSCI_CHRISTINEBERG</t>
  </si>
  <si>
    <t>13923150</t>
  </si>
  <si>
    <t>MSCI_JONATHANBITAN</t>
  </si>
  <si>
    <t>13923176</t>
  </si>
  <si>
    <t>11223643</t>
  </si>
  <si>
    <t>11233210</t>
  </si>
  <si>
    <t>2020-02-18</t>
  </si>
  <si>
    <t>9117572</t>
  </si>
  <si>
    <t>13826983</t>
  </si>
  <si>
    <t>13049243</t>
  </si>
  <si>
    <t>13826984</t>
  </si>
  <si>
    <t>13884191</t>
  </si>
  <si>
    <t>2022-10-14</t>
  </si>
  <si>
    <t>12480990</t>
  </si>
  <si>
    <t>241511234</t>
  </si>
  <si>
    <t>13826985</t>
  </si>
  <si>
    <t>9211926</t>
  </si>
  <si>
    <t>2022-10-13</t>
  </si>
  <si>
    <t>12961996</t>
  </si>
  <si>
    <t>13826986</t>
  </si>
  <si>
    <t>13884229</t>
  </si>
  <si>
    <t>13884243</t>
  </si>
  <si>
    <t>NASDAQ_KEVINDAVITT</t>
  </si>
  <si>
    <t>13922965</t>
  </si>
  <si>
    <t>13884336</t>
  </si>
  <si>
    <t>NASDAQ_SEANWASSERMAN</t>
  </si>
  <si>
    <t>13923080</t>
  </si>
  <si>
    <t>12092832</t>
  </si>
  <si>
    <t>NASDAQ_WICTORCOMSTEDT</t>
  </si>
  <si>
    <t>European Head of sales for ETFs and ETPs Nasdaq</t>
  </si>
  <si>
    <t>13923220</t>
  </si>
  <si>
    <t>NATIXIS_DAPHNEDU</t>
  </si>
  <si>
    <t>13903645</t>
  </si>
  <si>
    <t>13884228</t>
  </si>
  <si>
    <t>13826987</t>
  </si>
  <si>
    <t>NATIXIS_NORDINENICHED</t>
  </si>
  <si>
    <t>Head of Natixis Electronic Trading System ( NETS )</t>
  </si>
  <si>
    <t>13924990</t>
  </si>
  <si>
    <t>13924999</t>
  </si>
  <si>
    <t>13826988</t>
  </si>
  <si>
    <t>2023-01-28</t>
  </si>
  <si>
    <t>125000.0</t>
  </si>
  <si>
    <t>13400859</t>
  </si>
  <si>
    <t>2022-04-25</t>
  </si>
  <si>
    <t>2022-06-07</t>
  </si>
  <si>
    <t>12176261</t>
  </si>
  <si>
    <t>2023-12-29</t>
  </si>
  <si>
    <t>2023-02-24</t>
  </si>
  <si>
    <t>13531777</t>
  </si>
  <si>
    <t>12944418</t>
  </si>
  <si>
    <t>11559660</t>
  </si>
  <si>
    <t>2022-04-22</t>
  </si>
  <si>
    <t>12319363</t>
  </si>
  <si>
    <t>2020-08-25</t>
  </si>
  <si>
    <t>10035986</t>
  </si>
  <si>
    <t>NEW_KENBOSSEN</t>
  </si>
  <si>
    <t>Portfolio Strategist</t>
  </si>
  <si>
    <t>13922960</t>
  </si>
  <si>
    <t>NIPPON_HARDAMANSETH</t>
  </si>
  <si>
    <t>Head ETF ( Insti and HNI business)</t>
  </si>
  <si>
    <t>13923163</t>
  </si>
  <si>
    <t>13864898</t>
  </si>
  <si>
    <t>13884209</t>
  </si>
  <si>
    <t>13826992</t>
  </si>
  <si>
    <t>2023-03-09</t>
  </si>
  <si>
    <t>13049242</t>
  </si>
  <si>
    <t>13884256</t>
  </si>
  <si>
    <t>11233301</t>
  </si>
  <si>
    <t>13884289</t>
  </si>
  <si>
    <t>2021-03-17</t>
  </si>
  <si>
    <t>2021-04-23</t>
  </si>
  <si>
    <t>10470793</t>
  </si>
  <si>
    <t>13826993</t>
  </si>
  <si>
    <t>2024-03-29</t>
  </si>
  <si>
    <t>13891500</t>
  </si>
  <si>
    <t>11234063</t>
  </si>
  <si>
    <t>11223024</t>
  </si>
  <si>
    <t>NORTHERN_KATIEFISCHER</t>
  </si>
  <si>
    <t>13922959</t>
  </si>
  <si>
    <t>NORTHERN_RYANBURNS</t>
  </si>
  <si>
    <t>13923070</t>
  </si>
  <si>
    <t>NORTHERN_SHIVANISHAH</t>
  </si>
  <si>
    <t>13923087</t>
  </si>
  <si>
    <t>13826994</t>
  </si>
  <si>
    <t>NOTSET_EMERSONWU</t>
  </si>
  <si>
    <t>13924932</t>
  </si>
  <si>
    <t>NSE_AMANSINGHANIA</t>
  </si>
  <si>
    <t>Head Of Product Development. Vice President - Index Development &amp; Research. Bond Analytics. ESG. AIF</t>
  </si>
  <si>
    <t>13923134</t>
  </si>
  <si>
    <t>2022-04-20</t>
  </si>
  <si>
    <t>8979118</t>
  </si>
  <si>
    <t>13884283</t>
  </si>
  <si>
    <t>NYSE_MIKEWEST</t>
  </si>
  <si>
    <t>JOBTITLE: Head of Transaction Business Operations</t>
  </si>
  <si>
    <t>13884301</t>
  </si>
  <si>
    <t>NY_XABIVAZQUEZ-GIL</t>
  </si>
  <si>
    <t>13923126</t>
  </si>
  <si>
    <t>241794623</t>
  </si>
  <si>
    <t>13880393</t>
  </si>
  <si>
    <t>13880394</t>
  </si>
  <si>
    <t>11924163</t>
  </si>
  <si>
    <t>2023-08-17</t>
  </si>
  <si>
    <t>13510594</t>
  </si>
  <si>
    <t>13826995</t>
  </si>
  <si>
    <t>OMERS_NANCHEN</t>
  </si>
  <si>
    <t>13923024</t>
  </si>
  <si>
    <t>2021-10-14</t>
  </si>
  <si>
    <t>11513779</t>
  </si>
  <si>
    <t>2022-07-25</t>
  </si>
  <si>
    <t>12662132</t>
  </si>
  <si>
    <t>13110962</t>
  </si>
  <si>
    <t>12225131</t>
  </si>
  <si>
    <t>13010944</t>
  </si>
  <si>
    <t>11223666</t>
  </si>
  <si>
    <t>11499177</t>
  </si>
  <si>
    <t>223890245</t>
  </si>
  <si>
    <t>12210473</t>
  </si>
  <si>
    <t>1.0</t>
  </si>
  <si>
    <t>13650194</t>
  </si>
  <si>
    <t>PANAGORA_JONATHANBRITWELL</t>
  </si>
  <si>
    <t>13922944</t>
  </si>
  <si>
    <t>12376881</t>
  </si>
  <si>
    <t>13884160</t>
  </si>
  <si>
    <t>PBFENERGY_VALENTINOLERUM</t>
  </si>
  <si>
    <t>PBF Energy</t>
  </si>
  <si>
    <t>13884251</t>
  </si>
  <si>
    <t>2020-12-11</t>
  </si>
  <si>
    <t>9739049</t>
  </si>
  <si>
    <t>PERPETUA_EDOUARDROUCHY</t>
  </si>
  <si>
    <t>13924928</t>
  </si>
  <si>
    <t>13650213</t>
  </si>
  <si>
    <t>10096301</t>
  </si>
  <si>
    <t>13826996</t>
  </si>
  <si>
    <t>PIMCO_IGORSHATALOV</t>
  </si>
  <si>
    <t>13903814</t>
  </si>
  <si>
    <t>2023-09-01</t>
  </si>
  <si>
    <t>13617889</t>
  </si>
  <si>
    <t>13884165</t>
  </si>
  <si>
    <t>13884201</t>
  </si>
  <si>
    <t>13826997</t>
  </si>
  <si>
    <t>2022-07-22</t>
  </si>
  <si>
    <t>2022-08-10</t>
  </si>
  <si>
    <t>12723805</t>
  </si>
  <si>
    <t>13826998</t>
  </si>
  <si>
    <t>2023-09-06</t>
  </si>
  <si>
    <t>13374108</t>
  </si>
  <si>
    <t>13826999</t>
  </si>
  <si>
    <t>PROSHARE_HRATCHNAJARIAN</t>
  </si>
  <si>
    <t>13924957</t>
  </si>
  <si>
    <t>11612012</t>
  </si>
  <si>
    <t>10259507</t>
  </si>
  <si>
    <t>2021-08-01</t>
  </si>
  <si>
    <t>10125181</t>
  </si>
  <si>
    <t>13583254</t>
  </si>
  <si>
    <t>224371236</t>
  </si>
  <si>
    <t>13884200</t>
  </si>
  <si>
    <t>2024-01-26</t>
  </si>
  <si>
    <t>13394055</t>
  </si>
  <si>
    <t>13827000</t>
  </si>
  <si>
    <t>R3_FARAHMIRBOBOEVA</t>
  </si>
  <si>
    <t>13924940</t>
  </si>
  <si>
    <t>R3_JEDTALVACCHIA</t>
  </si>
  <si>
    <t>13922928</t>
  </si>
  <si>
    <t>R3_LAWRENCEPEIRSON</t>
  </si>
  <si>
    <t>13922974</t>
  </si>
  <si>
    <t>13884227</t>
  </si>
  <si>
    <t>13827001</t>
  </si>
  <si>
    <t>2020-12-30</t>
  </si>
  <si>
    <t>8465346</t>
  </si>
  <si>
    <t>2021-05-20</t>
  </si>
  <si>
    <t>11223038</t>
  </si>
  <si>
    <t>RAREVIEW_NEILAZOUS</t>
  </si>
  <si>
    <t>13923027</t>
  </si>
  <si>
    <t>13827002</t>
  </si>
  <si>
    <t>11513769</t>
  </si>
  <si>
    <t>13884285</t>
  </si>
  <si>
    <t>13884334</t>
  </si>
  <si>
    <t>13884245</t>
  </si>
  <si>
    <t>13884335</t>
  </si>
  <si>
    <t>RBC _TOMGILLIE</t>
  </si>
  <si>
    <t>13884261</t>
  </si>
  <si>
    <t>13067144</t>
  </si>
  <si>
    <t>10131199</t>
  </si>
  <si>
    <t>2025-01-01</t>
  </si>
  <si>
    <t>13361027</t>
  </si>
  <si>
    <t>RBC_KENNETHMARTIN</t>
  </si>
  <si>
    <t>13922962</t>
  </si>
  <si>
    <t>1500.0</t>
  </si>
  <si>
    <t>10133732</t>
  </si>
  <si>
    <t>7500.0</t>
  </si>
  <si>
    <t>10259484</t>
  </si>
  <si>
    <t>RBC_OLIVERWILSON</t>
  </si>
  <si>
    <t>Global Co Head of Program Trading and ETF</t>
  </si>
  <si>
    <t>13923201</t>
  </si>
  <si>
    <t>RBC_SHISHIRGUPTA</t>
  </si>
  <si>
    <t>13923086</t>
  </si>
  <si>
    <t>11233165</t>
  </si>
  <si>
    <t>11544345</t>
  </si>
  <si>
    <t>13657450</t>
  </si>
  <si>
    <t>13110975</t>
  </si>
  <si>
    <t>2020-12-08</t>
  </si>
  <si>
    <t>10302818</t>
  </si>
  <si>
    <t>8534814</t>
  </si>
  <si>
    <t>2022-08-30</t>
  </si>
  <si>
    <t>12680948</t>
  </si>
  <si>
    <t>11445438</t>
  </si>
  <si>
    <t>2023-05-24</t>
  </si>
  <si>
    <t>13066920</t>
  </si>
  <si>
    <t>2023-09-28</t>
  </si>
  <si>
    <t>13281559</t>
  </si>
  <si>
    <t>12925572</t>
  </si>
  <si>
    <t>13880395</t>
  </si>
  <si>
    <t>13880396</t>
  </si>
  <si>
    <t>RUSSELL_SCOTTGIBSON,CFA</t>
  </si>
  <si>
    <t>13923076</t>
  </si>
  <si>
    <t>S&amp;P_MICHAELMELL</t>
  </si>
  <si>
    <t>13923199</t>
  </si>
  <si>
    <t>S&amp;P_ROHITBAJAJ</t>
  </si>
  <si>
    <t>Head Of Technology - ETF and Benchmarking Solutions</t>
  </si>
  <si>
    <t>13923208</t>
  </si>
  <si>
    <t>12536941</t>
  </si>
  <si>
    <t>11362096</t>
  </si>
  <si>
    <t>SANTANDER_CAROLBURGIO</t>
  </si>
  <si>
    <t>13924911</t>
  </si>
  <si>
    <t>12946918</t>
  </si>
  <si>
    <t>SANTANDER_MICHAELHILL</t>
  </si>
  <si>
    <t>13923007</t>
  </si>
  <si>
    <t>SANTANDER_PEONSONIA</t>
  </si>
  <si>
    <t>13923042</t>
  </si>
  <si>
    <t>11233179</t>
  </si>
  <si>
    <t>2022-01-06</t>
  </si>
  <si>
    <t>11531433</t>
  </si>
  <si>
    <t>SATRIX_YUSUFWADEE</t>
  </si>
  <si>
    <t>13923222</t>
  </si>
  <si>
    <t>13884176</t>
  </si>
  <si>
    <t>13884183</t>
  </si>
  <si>
    <t>SAXO_BANK _ALEXANDERSOUTH</t>
  </si>
  <si>
    <t>13884306</t>
  </si>
  <si>
    <t>13827004</t>
  </si>
  <si>
    <t>SB_ELAINEWONG</t>
  </si>
  <si>
    <t>13924929</t>
  </si>
  <si>
    <t>2021-01-31</t>
  </si>
  <si>
    <t>2021-01-19</t>
  </si>
  <si>
    <t>10589962</t>
  </si>
  <si>
    <t>11233052</t>
  </si>
  <si>
    <t>2023-04-30</t>
  </si>
  <si>
    <t>13512040</t>
  </si>
  <si>
    <t>241511195</t>
  </si>
  <si>
    <t>13827005</t>
  </si>
  <si>
    <t>SCHRODERS_SETHFINKELSTEIN,CFA</t>
  </si>
  <si>
    <t>13923082</t>
  </si>
  <si>
    <t>11233058</t>
  </si>
  <si>
    <t>SCHWAB_JOANBUXTON</t>
  </si>
  <si>
    <t>13884242</t>
  </si>
  <si>
    <t>13054194</t>
  </si>
  <si>
    <t>SCOTIABANK_ALEXPEREL</t>
  </si>
  <si>
    <t>13924889</t>
  </si>
  <si>
    <t>SCOTIABANK_DANRAAB</t>
  </si>
  <si>
    <t>13904089</t>
  </si>
  <si>
    <t>13880397</t>
  </si>
  <si>
    <t>13880398</t>
  </si>
  <si>
    <t>SCOTIABANK_SIMONROCHE</t>
  </si>
  <si>
    <t>13923088</t>
  </si>
  <si>
    <t>11233101</t>
  </si>
  <si>
    <t>2022-03-15</t>
  </si>
  <si>
    <t>12144467</t>
  </si>
  <si>
    <t>2020-10-14</t>
  </si>
  <si>
    <t>10194245</t>
  </si>
  <si>
    <t>8715397</t>
  </si>
  <si>
    <t>13872545</t>
  </si>
  <si>
    <t>12961106</t>
  </si>
  <si>
    <t>13827006</t>
  </si>
  <si>
    <t>13872393</t>
  </si>
  <si>
    <t>11223026</t>
  </si>
  <si>
    <t>SELF-EMPLOYED_JO?OAMO?DO</t>
  </si>
  <si>
    <t>13922935</t>
  </si>
  <si>
    <t>13675818</t>
  </si>
  <si>
    <t>8363208</t>
  </si>
  <si>
    <t>11223034</t>
  </si>
  <si>
    <t>13364131</t>
  </si>
  <si>
    <t>2020-06-04</t>
  </si>
  <si>
    <t>9044160</t>
  </si>
  <si>
    <t>SIMCORP_HOWIESAN</t>
  </si>
  <si>
    <t>13924956</t>
  </si>
  <si>
    <t>SIMMONS_DAVIDABBOTT</t>
  </si>
  <si>
    <t>Senior Vice President &amp; Portfolio Manager</t>
  </si>
  <si>
    <t>13903646</t>
  </si>
  <si>
    <t>2022-04-09</t>
  </si>
  <si>
    <t>11419857</t>
  </si>
  <si>
    <t>11937765</t>
  </si>
  <si>
    <t>2023-01-24</t>
  </si>
  <si>
    <t>13390838</t>
  </si>
  <si>
    <t>SOCGEN _CHRISTOPHER_JROBISON</t>
  </si>
  <si>
    <t>13884284</t>
  </si>
  <si>
    <t>11351392</t>
  </si>
  <si>
    <t>13827007</t>
  </si>
  <si>
    <t>13827008</t>
  </si>
  <si>
    <t>13880400</t>
  </si>
  <si>
    <t>13880399</t>
  </si>
  <si>
    <t>13827009</t>
  </si>
  <si>
    <t>13827010</t>
  </si>
  <si>
    <t>SOCIETE_AMANDACAIN</t>
  </si>
  <si>
    <t>13924891</t>
  </si>
  <si>
    <t>SOCIETE_FRANKMOHR</t>
  </si>
  <si>
    <t>13923159</t>
  </si>
  <si>
    <t>SOCIETE_MARTINASCHROETTLE</t>
  </si>
  <si>
    <t>Director - ETF Sales Trading</t>
  </si>
  <si>
    <t>13923192</t>
  </si>
  <si>
    <t>SOCIETE_VINCENTMAUGENDRE</t>
  </si>
  <si>
    <t>13923219</t>
  </si>
  <si>
    <t>9750664</t>
  </si>
  <si>
    <t>SOC_LEECASHIN</t>
  </si>
  <si>
    <t>13922977</t>
  </si>
  <si>
    <t>SOC_OLIVIERBLAISE</t>
  </si>
  <si>
    <t>13923031</t>
  </si>
  <si>
    <t>13865274</t>
  </si>
  <si>
    <t>SOUTH_THINUSVANDERBERG</t>
  </si>
  <si>
    <t>13923100</t>
  </si>
  <si>
    <t>SPECTRAXE _SASHAFREGER</t>
  </si>
  <si>
    <t>JOBTITLE: Head of NA Sales</t>
  </si>
  <si>
    <t>spectraxe</t>
  </si>
  <si>
    <t>13884294</t>
  </si>
  <si>
    <t>SQUARE_HARRYPRINCE</t>
  </si>
  <si>
    <t>Head of Equity &amp; ETF Operations</t>
  </si>
  <si>
    <t>13923164</t>
  </si>
  <si>
    <t>13012167</t>
  </si>
  <si>
    <t>12042824</t>
  </si>
  <si>
    <t>11998821</t>
  </si>
  <si>
    <t>217163357</t>
  </si>
  <si>
    <t>11232954</t>
  </si>
  <si>
    <t>2022-06-09</t>
  </si>
  <si>
    <t>11163612</t>
  </si>
  <si>
    <t>13884181</t>
  </si>
  <si>
    <t>13884303</t>
  </si>
  <si>
    <t>STANDARD_BARKOTTEKLE</t>
  </si>
  <si>
    <t>217192983</t>
  </si>
  <si>
    <t>13924899</t>
  </si>
  <si>
    <t>STANDARD_GORDONPFENDE</t>
  </si>
  <si>
    <t>13924947</t>
  </si>
  <si>
    <t>STANDARD_PUAYTINTEO</t>
  </si>
  <si>
    <t>13923051</t>
  </si>
  <si>
    <t>2021-01-15</t>
  </si>
  <si>
    <t>10480172</t>
  </si>
  <si>
    <t>STANDARD_RICKGUERRA</t>
  </si>
  <si>
    <t>13923057</t>
  </si>
  <si>
    <t>STANDARD_TOMSANDALL</t>
  </si>
  <si>
    <t>13923106</t>
  </si>
  <si>
    <t>11478107</t>
  </si>
  <si>
    <t>13884163</t>
  </si>
  <si>
    <t>STATE_ANACONCEJERO</t>
  </si>
  <si>
    <t>Head of SPDR ETFs Spain</t>
  </si>
  <si>
    <t>242195822</t>
  </si>
  <si>
    <t>13923135</t>
  </si>
  <si>
    <t>STATE_BAILEYPOURBAIX</t>
  </si>
  <si>
    <t>VP | Head Of Business Development | Fund Connect ETF</t>
  </si>
  <si>
    <t>13923141</t>
  </si>
  <si>
    <t>STATE_DANIELMORGAN</t>
  </si>
  <si>
    <t>13924924</t>
  </si>
  <si>
    <t>STATE_HILARYCORMAN</t>
  </si>
  <si>
    <t>Head of US Institutional for SPDR ETF's</t>
  </si>
  <si>
    <t>13923166</t>
  </si>
  <si>
    <t>STATE_JEFFREYSCANNELL</t>
  </si>
  <si>
    <t>13922929</t>
  </si>
  <si>
    <t>STATE_MARTHASELE</t>
  </si>
  <si>
    <t>Head of Institutional Clients SPDR ETF FraBeLux</t>
  </si>
  <si>
    <t>13923191</t>
  </si>
  <si>
    <t>STATE_MASAKISUGIHARA</t>
  </si>
  <si>
    <t>13923194</t>
  </si>
  <si>
    <t>STATE_MATTHEWSCHWARK</t>
  </si>
  <si>
    <t>13923001</t>
  </si>
  <si>
    <t>STATE_MICHAELRILEY</t>
  </si>
  <si>
    <t>13923200</t>
  </si>
  <si>
    <t>STATE_MOLLYSLOWE</t>
  </si>
  <si>
    <t>13923021</t>
  </si>
  <si>
    <t>13884206</t>
  </si>
  <si>
    <t>13646759</t>
  </si>
  <si>
    <t>60000.0</t>
  </si>
  <si>
    <t>8979062</t>
  </si>
  <si>
    <t>10482524</t>
  </si>
  <si>
    <t>13884332</t>
  </si>
  <si>
    <t>STONEX_KEITH_JOHNSON</t>
  </si>
  <si>
    <t>JOBTITLE: Director of Software Development</t>
  </si>
  <si>
    <t>13880402</t>
  </si>
  <si>
    <t>2023-09-22</t>
  </si>
  <si>
    <t>12885151</t>
  </si>
  <si>
    <t>12218137</t>
  </si>
  <si>
    <t>STONEX_ROBERTREDFIELD</t>
  </si>
  <si>
    <t>13923062</t>
  </si>
  <si>
    <t>9735351</t>
  </si>
  <si>
    <t>11223032</t>
  </si>
  <si>
    <t>13827012</t>
  </si>
  <si>
    <t>SUSQUEHANNA_JASONNEER</t>
  </si>
  <si>
    <t>13922925</t>
  </si>
  <si>
    <t>SWISSPARTNERS_HAKANSEMIZ</t>
  </si>
  <si>
    <t>13923162</t>
  </si>
  <si>
    <t>2022-10-01</t>
  </si>
  <si>
    <t>12439736</t>
  </si>
  <si>
    <t>SYNCHRONY_CAMBRIAWALLRICH</t>
  </si>
  <si>
    <t>13924909</t>
  </si>
  <si>
    <t>13884166</t>
  </si>
  <si>
    <t>13827013</t>
  </si>
  <si>
    <t>T._GRIFFINFRANK</t>
  </si>
  <si>
    <t>13924949</t>
  </si>
  <si>
    <t>TATA_IMRANITIL-SCRUM-GCP-AZURE-MCTS-DEVOPS</t>
  </si>
  <si>
    <t>13924958</t>
  </si>
  <si>
    <t>11383575</t>
  </si>
  <si>
    <t>JOBTITLE: GM and VP - Futures and International</t>
  </si>
  <si>
    <t>Robinhood</t>
  </si>
  <si>
    <t>13884293</t>
  </si>
  <si>
    <t>13884226</t>
  </si>
  <si>
    <t>11233141</t>
  </si>
  <si>
    <t>13864882</t>
  </si>
  <si>
    <t>TD_CRISTIANMAGGIO</t>
  </si>
  <si>
    <t>13924918</t>
  </si>
  <si>
    <t>11775256</t>
  </si>
  <si>
    <t>THE_SCOTTMERO</t>
  </si>
  <si>
    <t>13923077</t>
  </si>
  <si>
    <t>THOMSON_BOBBIEPITTMAN</t>
  </si>
  <si>
    <t>13924903</t>
  </si>
  <si>
    <t>13827014</t>
  </si>
  <si>
    <t>13827016</t>
  </si>
  <si>
    <t>TIDAL_CHARLESRAGAUSS</t>
  </si>
  <si>
    <t>13903696</t>
  </si>
  <si>
    <t>TILLIT_SHERIDANADMANS</t>
  </si>
  <si>
    <t>Head of Fund Selection</t>
  </si>
  <si>
    <t>13923212</t>
  </si>
  <si>
    <t>2022-11-29</t>
  </si>
  <si>
    <t>13090248</t>
  </si>
  <si>
    <t>TOROSO_DANWEISKOPF</t>
  </si>
  <si>
    <t>13924921</t>
  </si>
  <si>
    <t>11379788</t>
  </si>
  <si>
    <t>12946937</t>
  </si>
  <si>
    <t>13827017</t>
  </si>
  <si>
    <t>12100231</t>
  </si>
  <si>
    <t>13880406</t>
  </si>
  <si>
    <t>13884225</t>
  </si>
  <si>
    <t>2022-01-10</t>
  </si>
  <si>
    <t>10935068</t>
  </si>
  <si>
    <t>13827018</t>
  </si>
  <si>
    <t>2022-01-02</t>
  </si>
  <si>
    <t>2021-12-10</t>
  </si>
  <si>
    <t>11157158</t>
  </si>
  <si>
    <t>2021-12-06</t>
  </si>
  <si>
    <t>11478072</t>
  </si>
  <si>
    <t>2022-06-30</t>
  </si>
  <si>
    <t>12443319</t>
  </si>
  <si>
    <t>TRILOGY_STEVEBRAIN</t>
  </si>
  <si>
    <t>13923093</t>
  </si>
  <si>
    <t>12929613</t>
  </si>
  <si>
    <t>11233032</t>
  </si>
  <si>
    <t>2022-12-12</t>
  </si>
  <si>
    <t>13237427</t>
  </si>
  <si>
    <t>12527016</t>
  </si>
  <si>
    <t>12371447</t>
  </si>
  <si>
    <t>13827019</t>
  </si>
  <si>
    <t>TWENTYFOUR_DAVIDNORRIS</t>
  </si>
  <si>
    <t>13903753</t>
  </si>
  <si>
    <t>13884172</t>
  </si>
  <si>
    <t>11233154</t>
  </si>
  <si>
    <t>11232969</t>
  </si>
  <si>
    <t>UBS_ALVISEDECOL</t>
  </si>
  <si>
    <t>13924890</t>
  </si>
  <si>
    <t>13827020</t>
  </si>
  <si>
    <t>UBS_CHANDRIKAPRAJAPATI,MBA</t>
  </si>
  <si>
    <t>13924912</t>
  </si>
  <si>
    <t>13827023</t>
  </si>
  <si>
    <t>UBS_DANIELROSENBERG</t>
  </si>
  <si>
    <t>13924925</t>
  </si>
  <si>
    <t>13827021</t>
  </si>
  <si>
    <t>13827024</t>
  </si>
  <si>
    <t>2018-08-01</t>
  </si>
  <si>
    <t>11000.0</t>
  </si>
  <si>
    <t>10259490</t>
  </si>
  <si>
    <t>UBS_JOHNVLADEA</t>
  </si>
  <si>
    <t>13922941</t>
  </si>
  <si>
    <t>UBS_JULIENVENDITTELLI</t>
  </si>
  <si>
    <t>13923179</t>
  </si>
  <si>
    <t>13827026</t>
  </si>
  <si>
    <t>13827027</t>
  </si>
  <si>
    <t>13884279</t>
  </si>
  <si>
    <t>13884171</t>
  </si>
  <si>
    <t>13827028</t>
  </si>
  <si>
    <t>UBS_RHIANNONTHOMAS</t>
  </si>
  <si>
    <t>13923056</t>
  </si>
  <si>
    <t>13827022</t>
  </si>
  <si>
    <t>13827029</t>
  </si>
  <si>
    <t>13884232</t>
  </si>
  <si>
    <t>UBS_TAICHIBABA</t>
  </si>
  <si>
    <t>13923097</t>
  </si>
  <si>
    <t>13827030</t>
  </si>
  <si>
    <t>13827032</t>
  </si>
  <si>
    <t>UBS_WILLEMKEOGH</t>
  </si>
  <si>
    <t>Leiter ETF &amp; Index Fund Investment Analytics</t>
  </si>
  <si>
    <t>13923221</t>
  </si>
  <si>
    <t>UK_ROBSHORTER</t>
  </si>
  <si>
    <t>13923060</t>
  </si>
  <si>
    <t>ULTIMUS_LARIELYDICK</t>
  </si>
  <si>
    <t>13923184</t>
  </si>
  <si>
    <t>2000000.0</t>
  </si>
  <si>
    <t>13730781</t>
  </si>
  <si>
    <t>225000.0</t>
  </si>
  <si>
    <t>11478119</t>
  </si>
  <si>
    <t>8403981</t>
  </si>
  <si>
    <t>UNIPER_JENSKETTELER</t>
  </si>
  <si>
    <t>13922930</t>
  </si>
  <si>
    <t>13884224</t>
  </si>
  <si>
    <t>UNIPER_MARKWILLIAMS</t>
  </si>
  <si>
    <t>13924988</t>
  </si>
  <si>
    <t>UNIPER_PHILLIPMEYER</t>
  </si>
  <si>
    <t>13923050</t>
  </si>
  <si>
    <t>13884223</t>
  </si>
  <si>
    <t>13884331</t>
  </si>
  <si>
    <t>UNITED_EMMANUELAKEHOMEN</t>
  </si>
  <si>
    <t>13923157</t>
  </si>
  <si>
    <t>13087653</t>
  </si>
  <si>
    <t>US_MIKECASTINO</t>
  </si>
  <si>
    <t>13923019</t>
  </si>
  <si>
    <t>9211969</t>
  </si>
  <si>
    <t>13054236</t>
  </si>
  <si>
    <t>VALKYRIE_BILLCANNON</t>
  </si>
  <si>
    <t>Head of Portfolio Management</t>
  </si>
  <si>
    <t>13923145</t>
  </si>
  <si>
    <t>VANECK_NICOCORTESE</t>
  </si>
  <si>
    <t>Vice President of | Etf Strategist   West Coast</t>
  </si>
  <si>
    <t>13923029</t>
  </si>
  <si>
    <t>VANGUARD_BENJAMINANDERSON</t>
  </si>
  <si>
    <t>Senior Manager - Head of ETF Marketing</t>
  </si>
  <si>
    <t>13923143</t>
  </si>
  <si>
    <t>13049273</t>
  </si>
  <si>
    <t>VANGUARD_THOMASKEENAN</t>
  </si>
  <si>
    <t>13923101</t>
  </si>
  <si>
    <t>VANGUARD_VIJAYRAO,CFA,FRM</t>
  </si>
  <si>
    <t>13923113</t>
  </si>
  <si>
    <t>VANTAGE_PAOLOGIULIANINI</t>
  </si>
  <si>
    <t>13923033</t>
  </si>
  <si>
    <t>VELOCITYCLEARING_BILLBARRY</t>
  </si>
  <si>
    <t>JOBTITLE: MD</t>
  </si>
  <si>
    <t>13884271</t>
  </si>
  <si>
    <t>12068265</t>
  </si>
  <si>
    <t>13884212</t>
  </si>
  <si>
    <t>13537772</t>
  </si>
  <si>
    <t>VETTAFI_JOSEPHMARKOVITCH</t>
  </si>
  <si>
    <t>13923177</t>
  </si>
  <si>
    <t>VIRTASANT_JONTHOMPSON</t>
  </si>
  <si>
    <t>13922942</t>
  </si>
  <si>
    <t>VIRTU _ZIJIN(CJ)_SHEN</t>
  </si>
  <si>
    <t>13884266</t>
  </si>
  <si>
    <t>2022-04-15</t>
  </si>
  <si>
    <t>11924187</t>
  </si>
  <si>
    <t>13065224</t>
  </si>
  <si>
    <t>2023-11-10</t>
  </si>
  <si>
    <t>13750255</t>
  </si>
  <si>
    <t>13884330</t>
  </si>
  <si>
    <t>11233012</t>
  </si>
  <si>
    <t>11509741</t>
  </si>
  <si>
    <t>VRTX_MARCELOCHERRI</t>
  </si>
  <si>
    <t>Head de Solutions - Fund Trust</t>
  </si>
  <si>
    <t>13923188</t>
  </si>
  <si>
    <t>13650150</t>
  </si>
  <si>
    <t>13884310</t>
  </si>
  <si>
    <t>13049262</t>
  </si>
  <si>
    <t>2022-12-21</t>
  </si>
  <si>
    <t>12171353</t>
  </si>
  <si>
    <t>WELLINGTON_HEIDILINDERT</t>
  </si>
  <si>
    <t>13924955</t>
  </si>
  <si>
    <t>13884188</t>
  </si>
  <si>
    <t>WELLSFARGO _TERRYBURKE</t>
  </si>
  <si>
    <t>JOBTITLE: Head of FCM Sales</t>
  </si>
  <si>
    <t>13884312</t>
  </si>
  <si>
    <t>13827034</t>
  </si>
  <si>
    <t>13827033</t>
  </si>
  <si>
    <t>13049249</t>
  </si>
  <si>
    <t>WELLS_ERICMILHOUA</t>
  </si>
  <si>
    <t>13924937</t>
  </si>
  <si>
    <t>WELLS_KEVINSAUNDERS</t>
  </si>
  <si>
    <t>13922970</t>
  </si>
  <si>
    <t>WESTERN_BOBMARSHALL</t>
  </si>
  <si>
    <t>13924902</t>
  </si>
  <si>
    <t>2023-12-28</t>
  </si>
  <si>
    <t>13504720</t>
  </si>
  <si>
    <t>13884214</t>
  </si>
  <si>
    <t>WINTERFLOOD_HENRYCUNNINGHAM</t>
  </si>
  <si>
    <t>Deputy Head of ETF Trading</t>
  </si>
  <si>
    <t>13923165</t>
  </si>
  <si>
    <t>12576368</t>
  </si>
  <si>
    <t>2022-09-08</t>
  </si>
  <si>
    <t>12829707</t>
  </si>
  <si>
    <t>13049247</t>
  </si>
  <si>
    <t>XINGYIN_LONGCHEN</t>
  </si>
  <si>
    <t>Managing Director Head of Index &amp; Quant Invest Dept. in Xingyin Fund</t>
  </si>
  <si>
    <t>13923186</t>
  </si>
  <si>
    <t>2022-08-20</t>
  </si>
  <si>
    <t>12274708</t>
  </si>
  <si>
    <t>13597642</t>
  </si>
  <si>
    <t>13884169</t>
  </si>
  <si>
    <t>11456886</t>
  </si>
  <si>
    <t>2021-12-23</t>
  </si>
  <si>
    <t>11233223</t>
  </si>
  <si>
    <t>2021-02-22</t>
  </si>
  <si>
    <t>2021-01-07</t>
  </si>
  <si>
    <t>10410005</t>
  </si>
  <si>
    <t>XY_TOMASMAZUR</t>
  </si>
  <si>
    <t>13923107</t>
  </si>
  <si>
    <t>XY_TOMMAZUR</t>
  </si>
  <si>
    <t>13923104</t>
  </si>
  <si>
    <t>3000.0</t>
  </si>
  <si>
    <t>11108392</t>
  </si>
  <si>
    <t>13617434</t>
  </si>
  <si>
    <t>2024-02-02</t>
  </si>
  <si>
    <t>13761450</t>
  </si>
  <si>
    <t>13334438</t>
  </si>
  <si>
    <t>13827035</t>
  </si>
  <si>
    <t>2023-11-01</t>
  </si>
  <si>
    <t>DEEPSYSTEMS_VELOX</t>
  </si>
  <si>
    <t>Kyle Tuskey</t>
  </si>
  <si>
    <t>13976905</t>
  </si>
  <si>
    <t>"John ""Morgan"""</t>
  </si>
  <si>
    <t>241506279</t>
  </si>
  <si>
    <t>232360460</t>
  </si>
  <si>
    <t>8446674</t>
  </si>
  <si>
    <t>233045668</t>
  </si>
  <si>
    <t>https://www.linkedin.com/in/akennedycima</t>
  </si>
  <si>
    <t>242158493</t>
  </si>
  <si>
    <t>Cima</t>
  </si>
  <si>
    <t>232438452</t>
  </si>
  <si>
    <t>232607069</t>
  </si>
  <si>
    <t>232439097</t>
  </si>
  <si>
    <t>232569367</t>
  </si>
  <si>
    <t>232436064</t>
  </si>
  <si>
    <t>https://www.linkedin.com/in/a-j-harper-37064b30</t>
  </si>
  <si>
    <t>217193425</t>
  </si>
  <si>
    <t>232439031</t>
  </si>
  <si>
    <t>204775351</t>
  </si>
  <si>
    <t>202396414</t>
  </si>
  <si>
    <t>232438897</t>
  </si>
  <si>
    <t>241469699</t>
  </si>
  <si>
    <t>https://www.linkedin.com/in/aaron-azad-cfa-cim-3b497746</t>
  </si>
  <si>
    <t>242159086</t>
  </si>
  <si>
    <t>Azad</t>
  </si>
  <si>
    <t>232605826</t>
  </si>
  <si>
    <t>232569053</t>
  </si>
  <si>
    <t>https://www.linkedin.com/in/aarondillonnyc</t>
  </si>
  <si>
    <t>242158764</t>
  </si>
  <si>
    <t>Director of Channel</t>
  </si>
  <si>
    <t>232605432</t>
  </si>
  <si>
    <t>232436107</t>
  </si>
  <si>
    <t>232568992</t>
  </si>
  <si>
    <t>https://www.linkedin.com/in/aaron-perkovich-898871b</t>
  </si>
  <si>
    <t>242197415</t>
  </si>
  <si>
    <t>Perkovich</t>
  </si>
  <si>
    <t>232606393</t>
  </si>
  <si>
    <t>232360600</t>
  </si>
  <si>
    <t>232360261</t>
  </si>
  <si>
    <t>204774965</t>
  </si>
  <si>
    <t>https://www.linkedin.com/in/aaron-d-wasserman-1662153b</t>
  </si>
  <si>
    <t>242196490</t>
  </si>
  <si>
    <t>Wasserman</t>
  </si>
  <si>
    <t>232608124</t>
  </si>
  <si>
    <t>204773237</t>
  </si>
  <si>
    <t>204774579</t>
  </si>
  <si>
    <t>204774286</t>
  </si>
  <si>
    <t>232360411</t>
  </si>
  <si>
    <t>239842253</t>
  </si>
  <si>
    <t>http://www.linkedin.com/in/abbas-hasan-09ab581</t>
  </si>
  <si>
    <t>+1 646-942-2291</t>
  </si>
  <si>
    <t>232438983</t>
  </si>
  <si>
    <t>232438542</t>
  </si>
  <si>
    <t>204775595</t>
  </si>
  <si>
    <t>232439020</t>
  </si>
  <si>
    <t>232439184</t>
  </si>
  <si>
    <t>232439131</t>
  </si>
  <si>
    <t>232438012</t>
  </si>
  <si>
    <t>241505808</t>
  </si>
  <si>
    <t>https://www.linkedin.com/in/abdil-aka</t>
  </si>
  <si>
    <t>Abdil</t>
  </si>
  <si>
    <t>242196817</t>
  </si>
  <si>
    <t>Aka</t>
  </si>
  <si>
    <t>241469570</t>
  </si>
  <si>
    <t>2023-04-11</t>
  </si>
  <si>
    <t>239799697</t>
  </si>
  <si>
    <t>232360924</t>
  </si>
  <si>
    <t>https://www.linkedin.com/in/abdulhaseebshaikh10</t>
  </si>
  <si>
    <t>242197411</t>
  </si>
  <si>
    <t>224371180</t>
  </si>
  <si>
    <t>232360963</t>
  </si>
  <si>
    <t>239912160</t>
  </si>
  <si>
    <t>232605423</t>
  </si>
  <si>
    <t>241469439</t>
  </si>
  <si>
    <t>232360801</t>
  </si>
  <si>
    <t>232566604</t>
  </si>
  <si>
    <t>232438370</t>
  </si>
  <si>
    <t>232438896</t>
  </si>
  <si>
    <t>232360359</t>
  </si>
  <si>
    <t>232360530</t>
  </si>
  <si>
    <t>204773756</t>
  </si>
  <si>
    <t>224371183</t>
  </si>
  <si>
    <t>232566611</t>
  </si>
  <si>
    <t>204773424</t>
  </si>
  <si>
    <t>https://www.linkedin.com/in/abhilash-koikkara-cfa-39b4b231</t>
  </si>
  <si>
    <t>Abhilash</t>
  </si>
  <si>
    <t>242196785</t>
  </si>
  <si>
    <t>Koikkara</t>
  </si>
  <si>
    <t>232360402</t>
  </si>
  <si>
    <t>217193153</t>
  </si>
  <si>
    <t>241470064</t>
  </si>
  <si>
    <t>232608180</t>
  </si>
  <si>
    <t>235302513</t>
  </si>
  <si>
    <t>204774183</t>
  </si>
  <si>
    <t>232360337</t>
  </si>
  <si>
    <t>217194121</t>
  </si>
  <si>
    <t>https://www.linkedin.com/in/abhishek-jain-65338813</t>
  </si>
  <si>
    <t>242197001</t>
  </si>
  <si>
    <t>217194461</t>
  </si>
  <si>
    <t>232436126</t>
  </si>
  <si>
    <t>241470195</t>
  </si>
  <si>
    <t>204774809</t>
  </si>
  <si>
    <t>217194219</t>
  </si>
  <si>
    <t>217193513</t>
  </si>
  <si>
    <t>https://www.linkedin.com/in/abhishek-taliwal-3a90ab6</t>
  </si>
  <si>
    <t>242196551</t>
  </si>
  <si>
    <t>Taliwal</t>
  </si>
  <si>
    <t>241469590</t>
  </si>
  <si>
    <t>232360740</t>
  </si>
  <si>
    <t>232438829</t>
  </si>
  <si>
    <t>232439372</t>
  </si>
  <si>
    <t>232360469</t>
  </si>
  <si>
    <t>204775562</t>
  </si>
  <si>
    <t>204775074</t>
  </si>
  <si>
    <t>232569821</t>
  </si>
  <si>
    <t>232360820</t>
  </si>
  <si>
    <t>232606002</t>
  </si>
  <si>
    <t>204774214</t>
  </si>
  <si>
    <t>232568054</t>
  </si>
  <si>
    <t>https://www.linkedin.com/in/achala-siriwardhane-642a5a31</t>
  </si>
  <si>
    <t>Achala</t>
  </si>
  <si>
    <t>242195660</t>
  </si>
  <si>
    <t>Siriwardhane</t>
  </si>
  <si>
    <t>217193968</t>
  </si>
  <si>
    <t>232569299</t>
  </si>
  <si>
    <t>232569826</t>
  </si>
  <si>
    <t>https://www.linkedin.com/in/adamblankman</t>
  </si>
  <si>
    <t>242158515</t>
  </si>
  <si>
    <t>Blankman</t>
  </si>
  <si>
    <t>232608215</t>
  </si>
  <si>
    <t>https://www.linkedin.com/in/adam-browne-cima%C2%AE-cpwa%C2%AE-b0a6099</t>
  </si>
  <si>
    <t>242196596</t>
  </si>
  <si>
    <t>241469556</t>
  </si>
  <si>
    <t>https://www.linkedin.com/in/adamcaplan</t>
  </si>
  <si>
    <t>242159060</t>
  </si>
  <si>
    <t>https://www.linkedin.com/in/adam-casebere-638a3210</t>
  </si>
  <si>
    <t>242196331</t>
  </si>
  <si>
    <t>Casebere</t>
  </si>
  <si>
    <t>https://www.linkedin.com/in/adamcefalo</t>
  </si>
  <si>
    <t>242195942</t>
  </si>
  <si>
    <t>Cefalo</t>
  </si>
  <si>
    <t>217194313</t>
  </si>
  <si>
    <t>241469900</t>
  </si>
  <si>
    <t>https://www.linkedin.com/in/adam-eisner-28231952</t>
  </si>
  <si>
    <t>242196274</t>
  </si>
  <si>
    <t>217763612</t>
  </si>
  <si>
    <t>241470218</t>
  </si>
  <si>
    <t>217193200</t>
  </si>
  <si>
    <t>232439060</t>
  </si>
  <si>
    <t>https://www.linkedin.com/in/adamgrealish</t>
  </si>
  <si>
    <t>242196217</t>
  </si>
  <si>
    <t>Grealish</t>
  </si>
  <si>
    <t>https://www.linkedin.com/in/adam-henkel-3b7835b</t>
  </si>
  <si>
    <t>242196327</t>
  </si>
  <si>
    <t>217764110</t>
  </si>
  <si>
    <t>232607928</t>
  </si>
  <si>
    <t>232606067</t>
  </si>
  <si>
    <t>232568398</t>
  </si>
  <si>
    <t>https://www.linkedin.com/in/adamjohnking</t>
  </si>
  <si>
    <t>242158721</t>
  </si>
  <si>
    <t>232569784</t>
  </si>
  <si>
    <t>241470701</t>
  </si>
  <si>
    <t>241470356</t>
  </si>
  <si>
    <t>https://www.linkedin.com/in/adam-o-connor-cfp-10296416</t>
  </si>
  <si>
    <t>242158954</t>
  </si>
  <si>
    <t>https://www.linkedin.com/in/adam-h-parker-b4a64521</t>
  </si>
  <si>
    <t>242196226</t>
  </si>
  <si>
    <t>204775125</t>
  </si>
  <si>
    <t>https://www.linkedin.com/in/adam-rochlin</t>
  </si>
  <si>
    <t>242197320</t>
  </si>
  <si>
    <t>Rochlin</t>
  </si>
  <si>
    <t>https://www.linkedin.com/in/adam-daniel-sherlock</t>
  </si>
  <si>
    <t>242195938</t>
  </si>
  <si>
    <t>Director, Head of Equity Sales Europe</t>
  </si>
  <si>
    <t>222141822</t>
  </si>
  <si>
    <t>232438923</t>
  </si>
  <si>
    <t>https://www.linkedin.com/in/adam-sporn</t>
  </si>
  <si>
    <t>242196882</t>
  </si>
  <si>
    <t>217194375</t>
  </si>
  <si>
    <t>https://www.linkedin.com/in/adam-sze-cfa-75bab210</t>
  </si>
  <si>
    <t>242158910</t>
  </si>
  <si>
    <t>Head of Digital</t>
  </si>
  <si>
    <t>Sze</t>
  </si>
  <si>
    <t>232439268</t>
  </si>
  <si>
    <t>232566652</t>
  </si>
  <si>
    <t>204774530</t>
  </si>
  <si>
    <t>232607890</t>
  </si>
  <si>
    <t>241506306</t>
  </si>
  <si>
    <t>232605614</t>
  </si>
  <si>
    <t>232438214</t>
  </si>
  <si>
    <t>217193159</t>
  </si>
  <si>
    <t>232566827</t>
  </si>
  <si>
    <t>232438848</t>
  </si>
  <si>
    <t>https://www.linkedin.com/in/adelecaschera</t>
  </si>
  <si>
    <t>Adele</t>
  </si>
  <si>
    <t>242196094</t>
  </si>
  <si>
    <t>Caschera</t>
  </si>
  <si>
    <t>241469628</t>
  </si>
  <si>
    <t>232607506</t>
  </si>
  <si>
    <t>https://www.linkedin.com/in/adihaasz</t>
  </si>
  <si>
    <t>242197474</t>
  </si>
  <si>
    <t>Haasz</t>
  </si>
  <si>
    <t>232360349</t>
  </si>
  <si>
    <t>232566938</t>
  </si>
  <si>
    <t>232439136</t>
  </si>
  <si>
    <t>https://www.linkedin.com/in/adilelbatji</t>
  </si>
  <si>
    <t>242196030</t>
  </si>
  <si>
    <t>Batji</t>
  </si>
  <si>
    <t>232439079</t>
  </si>
  <si>
    <t>232569160</t>
  </si>
  <si>
    <t>232568787</t>
  </si>
  <si>
    <t>232607142</t>
  </si>
  <si>
    <t>https://www.linkedin.com/in/adithya-attawar-59686655</t>
  </si>
  <si>
    <t>242158659</t>
  </si>
  <si>
    <t>Attawar</t>
  </si>
  <si>
    <t>204774763</t>
  </si>
  <si>
    <t>232607351</t>
  </si>
  <si>
    <t>204773897</t>
  </si>
  <si>
    <t>232606490</t>
  </si>
  <si>
    <t>232608357</t>
  </si>
  <si>
    <t>232605733</t>
  </si>
  <si>
    <t>232982810</t>
  </si>
  <si>
    <t>232436040</t>
  </si>
  <si>
    <t>https://www.linkedin.com/in/admir-dedic-h-00172722</t>
  </si>
  <si>
    <t>Admir</t>
  </si>
  <si>
    <t>242196787</t>
  </si>
  <si>
    <t>Dedic</t>
  </si>
  <si>
    <t>https://www.linkedin.com/in/adnan-hasbi-764a2614</t>
  </si>
  <si>
    <t>242195633</t>
  </si>
  <si>
    <t>Head Of Content (Digital)</t>
  </si>
  <si>
    <t>Hasbi</t>
  </si>
  <si>
    <t>217193750</t>
  </si>
  <si>
    <t>232439132</t>
  </si>
  <si>
    <t>232569413</t>
  </si>
  <si>
    <t>241506361</t>
  </si>
  <si>
    <t>https://www.linkedin.com/in/adomas-bukauskas-md-509485113</t>
  </si>
  <si>
    <t>Adomas</t>
  </si>
  <si>
    <t>242196972</t>
  </si>
  <si>
    <t>Bukauskas</t>
  </si>
  <si>
    <t>232360738</t>
  </si>
  <si>
    <t>https://www.linkedin.com/in/adrian-brossard-957251123</t>
  </si>
  <si>
    <t>242196875</t>
  </si>
  <si>
    <t>217518674</t>
  </si>
  <si>
    <t>204773593</t>
  </si>
  <si>
    <t>232605948</t>
  </si>
  <si>
    <t>226116690</t>
  </si>
  <si>
    <t>204773519</t>
  </si>
  <si>
    <t>https://www.linkedin.com/in/adrian-l-monaco</t>
  </si>
  <si>
    <t>242196921</t>
  </si>
  <si>
    <t>Monaco</t>
  </si>
  <si>
    <t>204774527</t>
  </si>
  <si>
    <t>232569536</t>
  </si>
  <si>
    <t>241470184</t>
  </si>
  <si>
    <t>217193499</t>
  </si>
  <si>
    <t>232569326</t>
  </si>
  <si>
    <t>217193027</t>
  </si>
  <si>
    <t>232360729</t>
  </si>
  <si>
    <t>232606791</t>
  </si>
  <si>
    <t>232439262</t>
  </si>
  <si>
    <t>232439657</t>
  </si>
  <si>
    <t>232438517</t>
  </si>
  <si>
    <t>232606315</t>
  </si>
  <si>
    <t>238607726</t>
  </si>
  <si>
    <t>232438363</t>
  </si>
  <si>
    <t>232438728</t>
  </si>
  <si>
    <t>232607684</t>
  </si>
  <si>
    <t>232606027</t>
  </si>
  <si>
    <t>204773427</t>
  </si>
  <si>
    <t>232438688</t>
  </si>
  <si>
    <t>204773733</t>
  </si>
  <si>
    <t>232360613</t>
  </si>
  <si>
    <t>232569112</t>
  </si>
  <si>
    <t>https://www.linkedin.com/in/ahmed-karkoura-4b8387129</t>
  </si>
  <si>
    <t>242158587</t>
  </si>
  <si>
    <t>VP of Securities</t>
  </si>
  <si>
    <t>Karkoura</t>
  </si>
  <si>
    <t>https://www.linkedin.com/in/ahmedkhelifa</t>
  </si>
  <si>
    <t>242196313</t>
  </si>
  <si>
    <t>Khelifa</t>
  </si>
  <si>
    <t>241469517</t>
  </si>
  <si>
    <t>232439521</t>
  </si>
  <si>
    <t>217192712</t>
  </si>
  <si>
    <t>232439349</t>
  </si>
  <si>
    <t>204774006</t>
  </si>
  <si>
    <t>224371132</t>
  </si>
  <si>
    <t>232569791</t>
  </si>
  <si>
    <t>232606599</t>
  </si>
  <si>
    <t>https://www.linkedin.com/in/aidanhsu</t>
  </si>
  <si>
    <t>242196955</t>
  </si>
  <si>
    <t>232360543</t>
  </si>
  <si>
    <t>232608163</t>
  </si>
  <si>
    <t>217193355</t>
  </si>
  <si>
    <t>232438870</t>
  </si>
  <si>
    <t>https://www.linkedin.com/in/akbwakira</t>
  </si>
  <si>
    <t>Aime</t>
  </si>
  <si>
    <t>242196392</t>
  </si>
  <si>
    <t>Bwakira</t>
  </si>
  <si>
    <t>217193966</t>
  </si>
  <si>
    <t>https://www.linkedin.com/in/aimeemorita</t>
  </si>
  <si>
    <t>Aimee</t>
  </si>
  <si>
    <t>242197054</t>
  </si>
  <si>
    <t>Morita</t>
  </si>
  <si>
    <t>232569069</t>
  </si>
  <si>
    <t>232360986</t>
  </si>
  <si>
    <t>https://www.linkedin.com/in/ajlindeman</t>
  </si>
  <si>
    <t>Aj</t>
  </si>
  <si>
    <t>242196196</t>
  </si>
  <si>
    <t>Lindeman</t>
  </si>
  <si>
    <t>232436029</t>
  </si>
  <si>
    <t>217194544</t>
  </si>
  <si>
    <t>217193918</t>
  </si>
  <si>
    <t>217194585</t>
  </si>
  <si>
    <t>204774417</t>
  </si>
  <si>
    <t>217194601</t>
  </si>
  <si>
    <t>217193582</t>
  </si>
  <si>
    <t>232438530</t>
  </si>
  <si>
    <t>232360916</t>
  </si>
  <si>
    <t>232568430</t>
  </si>
  <si>
    <t>232607294</t>
  </si>
  <si>
    <t>232360243</t>
  </si>
  <si>
    <t>232607304</t>
  </si>
  <si>
    <t>232435992</t>
  </si>
  <si>
    <t>232568223</t>
  </si>
  <si>
    <t>232437863</t>
  </si>
  <si>
    <t>204773046</t>
  </si>
  <si>
    <t>232608249</t>
  </si>
  <si>
    <t>232439447</t>
  </si>
  <si>
    <t>232608247</t>
  </si>
  <si>
    <t>204774335</t>
  </si>
  <si>
    <t>217193086</t>
  </si>
  <si>
    <t>232605961</t>
  </si>
  <si>
    <t>http://www.linkedin.com/in/akira-yamaguchi</t>
  </si>
  <si>
    <t>+1 312-848-9694</t>
  </si>
  <si>
    <t>232605853</t>
  </si>
  <si>
    <t>232605897</t>
  </si>
  <si>
    <t>https://www.linkedin.com/in/aku-patel-488a1b4</t>
  </si>
  <si>
    <t>+1 212-823-3465</t>
  </si>
  <si>
    <t>232569377</t>
  </si>
  <si>
    <t>232438747</t>
  </si>
  <si>
    <t>188226958</t>
  </si>
  <si>
    <t>232606208</t>
  </si>
  <si>
    <t>232607129</t>
  </si>
  <si>
    <t>232436227</t>
  </si>
  <si>
    <t>204775079</t>
  </si>
  <si>
    <t>https://www.linkedin.com/in/alaa-sorour-583a1330</t>
  </si>
  <si>
    <t>Alaa</t>
  </si>
  <si>
    <t>242195670</t>
  </si>
  <si>
    <t>Head of Asset Management</t>
  </si>
  <si>
    <t>Sorour</t>
  </si>
  <si>
    <t>237736233</t>
  </si>
  <si>
    <t>232608353</t>
  </si>
  <si>
    <t>https://www.linkedin.com/in/alainkunz</t>
  </si>
  <si>
    <t>242195725</t>
  </si>
  <si>
    <t>Head of European Sales</t>
  </si>
  <si>
    <t>232360347</t>
  </si>
  <si>
    <t>232438000</t>
  </si>
  <si>
    <t>232438583</t>
  </si>
  <si>
    <t>232436185</t>
  </si>
  <si>
    <t>232569988</t>
  </si>
  <si>
    <t>204773049</t>
  </si>
  <si>
    <t>217764013</t>
  </si>
  <si>
    <t>232360768</t>
  </si>
  <si>
    <t>241506339</t>
  </si>
  <si>
    <t>204773062</t>
  </si>
  <si>
    <t>232607976</t>
  </si>
  <si>
    <t>232438337</t>
  </si>
  <si>
    <t>224369893</t>
  </si>
  <si>
    <t>232566984</t>
  </si>
  <si>
    <t>217192485</t>
  </si>
  <si>
    <t>232606088</t>
  </si>
  <si>
    <t>232439324</t>
  </si>
  <si>
    <t>241506381</t>
  </si>
  <si>
    <t>241505924</t>
  </si>
  <si>
    <t>232439064</t>
  </si>
  <si>
    <t>217192513</t>
  </si>
  <si>
    <t>232607115</t>
  </si>
  <si>
    <t>204775319</t>
  </si>
  <si>
    <t>232566739</t>
  </si>
  <si>
    <t>https://www.linkedin.com/in/alastair-mckibbin-cfa-caia-0a21a7a</t>
  </si>
  <si>
    <t>242196325</t>
  </si>
  <si>
    <t>McKibbin</t>
  </si>
  <si>
    <t>232438907</t>
  </si>
  <si>
    <t>239843319</t>
  </si>
  <si>
    <t>2023-04-07</t>
  </si>
  <si>
    <t>232438662</t>
  </si>
  <si>
    <t>232569773</t>
  </si>
  <si>
    <t>232608068</t>
  </si>
  <si>
    <t>https://www.linkedin.com/in/albertosancheztello</t>
  </si>
  <si>
    <t>242196840</t>
  </si>
  <si>
    <t>Snchez</t>
  </si>
  <si>
    <t>241469548</t>
  </si>
  <si>
    <t>241470680</t>
  </si>
  <si>
    <t>232360523</t>
  </si>
  <si>
    <t>232439168</t>
  </si>
  <si>
    <t>204774614</t>
  </si>
  <si>
    <t>232569666</t>
  </si>
  <si>
    <t>232568323</t>
  </si>
  <si>
    <t>232569422</t>
  </si>
  <si>
    <t>https://www.linkedin.com/in/alekasansom</t>
  </si>
  <si>
    <t>Aleka</t>
  </si>
  <si>
    <t>242196956</t>
  </si>
  <si>
    <t>Sansom</t>
  </si>
  <si>
    <t>232567020</t>
  </si>
  <si>
    <t>241505813</t>
  </si>
  <si>
    <t>232567792</t>
  </si>
  <si>
    <t>232569969</t>
  </si>
  <si>
    <t>https://www.linkedin.com/in/aleksey-mironenko</t>
  </si>
  <si>
    <t>242196371</t>
  </si>
  <si>
    <t>Mironenko</t>
  </si>
  <si>
    <t>https://www.linkedin.com/in/private66</t>
  </si>
  <si>
    <t>Alena</t>
  </si>
  <si>
    <t>242197194</t>
  </si>
  <si>
    <t>Kosava</t>
  </si>
  <si>
    <t>https://www.linkedin.com/in/ales-izak-0a698427</t>
  </si>
  <si>
    <t>Ales</t>
  </si>
  <si>
    <t>242196572</t>
  </si>
  <si>
    <t>Izak</t>
  </si>
  <si>
    <t>224136910</t>
  </si>
  <si>
    <t>217192794</t>
  </si>
  <si>
    <t>https://www.linkedin.com/in/alessandro-ferretti-40089a17</t>
  </si>
  <si>
    <t>242196816</t>
  </si>
  <si>
    <t>232569884</t>
  </si>
  <si>
    <t>233045747</t>
  </si>
  <si>
    <t>https://www.linkedin.com/in/alessia-scalera-696b4b95</t>
  </si>
  <si>
    <t>Alessia</t>
  </si>
  <si>
    <t>242195973</t>
  </si>
  <si>
    <t>Scalera</t>
  </si>
  <si>
    <t>https://www.linkedin.com/in/alessio-di-carlo-83a90289</t>
  </si>
  <si>
    <t>Alessio</t>
  </si>
  <si>
    <t>242197110</t>
  </si>
  <si>
    <t>https://www.linkedin.com/in/alessiodelongis</t>
  </si>
  <si>
    <t>242196407</t>
  </si>
  <si>
    <t>Longis</t>
  </si>
  <si>
    <t>232439535</t>
  </si>
  <si>
    <t>204773740</t>
  </si>
  <si>
    <t>https://www.linkedin.com/in/alexandrebernassau</t>
  </si>
  <si>
    <t>242196673</t>
  </si>
  <si>
    <t>Bernassau</t>
  </si>
  <si>
    <t>241469404</t>
  </si>
  <si>
    <t>https://www.linkedin.com/in/alex-brandimarte-4a21908b</t>
  </si>
  <si>
    <t>242196073</t>
  </si>
  <si>
    <t>Brandimarte</t>
  </si>
  <si>
    <t>232360703</t>
  </si>
  <si>
    <t>204774968</t>
  </si>
  <si>
    <t>204774736</t>
  </si>
  <si>
    <t>232568857</t>
  </si>
  <si>
    <t>232438835</t>
  </si>
  <si>
    <t>204773934</t>
  </si>
  <si>
    <t>204774951</t>
  </si>
  <si>
    <t>237736250</t>
  </si>
  <si>
    <t>232606736</t>
  </si>
  <si>
    <t>232607605</t>
  </si>
  <si>
    <t>237736096</t>
  </si>
  <si>
    <t>217193530</t>
  </si>
  <si>
    <t>217194389</t>
  </si>
  <si>
    <t>204774572</t>
  </si>
  <si>
    <t>232438256</t>
  </si>
  <si>
    <t>232566706</t>
  </si>
  <si>
    <t>217194206</t>
  </si>
  <si>
    <t>241505742</t>
  </si>
  <si>
    <t>241470678</t>
  </si>
  <si>
    <t>217764078</t>
  </si>
  <si>
    <t>232568259</t>
  </si>
  <si>
    <t>217763471</t>
  </si>
  <si>
    <t>https://www.linkedin.com/in/alexmoorecfa</t>
  </si>
  <si>
    <t>242197258</t>
  </si>
  <si>
    <t>232360381</t>
  </si>
  <si>
    <t>204774910</t>
  </si>
  <si>
    <t>232606770</t>
  </si>
  <si>
    <t>232360590</t>
  </si>
  <si>
    <t>225538060</t>
  </si>
  <si>
    <t>https://www.linkedin.com/in/shindich/</t>
  </si>
  <si>
    <t>232608374</t>
  </si>
  <si>
    <t>232569705</t>
  </si>
  <si>
    <t>241469504</t>
  </si>
  <si>
    <t>https://www.linkedin.com/in/alex-ulitsky-4b149a4</t>
  </si>
  <si>
    <t>242158699</t>
  </si>
  <si>
    <t>Ulitsky</t>
  </si>
  <si>
    <t>204774349</t>
  </si>
  <si>
    <t>241469828</t>
  </si>
  <si>
    <t>188498549</t>
  </si>
  <si>
    <t>232568408</t>
  </si>
  <si>
    <t>232360979</t>
  </si>
  <si>
    <t>241469470</t>
  </si>
  <si>
    <t>204773370</t>
  </si>
  <si>
    <t>232605939</t>
  </si>
  <si>
    <t>241505588</t>
  </si>
  <si>
    <t>232566906</t>
  </si>
  <si>
    <t>232438375</t>
  </si>
  <si>
    <t>232566913</t>
  </si>
  <si>
    <t>232608309</t>
  </si>
  <si>
    <t>https://www.linkedin.com/in/alexander-primak/</t>
  </si>
  <si>
    <t>217763261</t>
  </si>
  <si>
    <t>232568930</t>
  </si>
  <si>
    <t>232435828</t>
  </si>
  <si>
    <t>https://www.linkedin.com/in/alexandersedgwick</t>
  </si>
  <si>
    <t>242195662</t>
  </si>
  <si>
    <t>Global Head of Fixed Income</t>
  </si>
  <si>
    <t>Sedgwick</t>
  </si>
  <si>
    <t>232566983</t>
  </si>
  <si>
    <t>217192942</t>
  </si>
  <si>
    <t>232607551</t>
  </si>
  <si>
    <t>232607126</t>
  </si>
  <si>
    <t>232567012</t>
  </si>
  <si>
    <t>234078761</t>
  </si>
  <si>
    <t>232607240</t>
  </si>
  <si>
    <t>232607900</t>
  </si>
  <si>
    <t>217193917</t>
  </si>
  <si>
    <t>241470479</t>
  </si>
  <si>
    <t>241469783</t>
  </si>
  <si>
    <t>https://www.linkedin.com/in/alexandra-silva-25294735</t>
  </si>
  <si>
    <t>242158774</t>
  </si>
  <si>
    <t>241470071</t>
  </si>
  <si>
    <t>https://www.linkedin.com/in/alexandre-bouy-37880110</t>
  </si>
  <si>
    <t>242197253</t>
  </si>
  <si>
    <t>Bouy</t>
  </si>
  <si>
    <t>237736141</t>
  </si>
  <si>
    <t>https://www.linkedin.com/in/alexandre-gougeon-7718125</t>
  </si>
  <si>
    <t>242158971</t>
  </si>
  <si>
    <t>Director of Trading</t>
  </si>
  <si>
    <t>Gougeon</t>
  </si>
  <si>
    <t>https://www.linkedin.com/in/alexandreguignot</t>
  </si>
  <si>
    <t>242195645</t>
  </si>
  <si>
    <t>EMEA Head of Credit Quantitative Trading - Director</t>
  </si>
  <si>
    <t>Guignot</t>
  </si>
  <si>
    <t>232569568</t>
  </si>
  <si>
    <t>232569617</t>
  </si>
  <si>
    <t>232568523</t>
  </si>
  <si>
    <t>224370006</t>
  </si>
  <si>
    <t>232569060</t>
  </si>
  <si>
    <t>https://www.linkedin.com/in/alexandre-roubaud-caia-5608a219</t>
  </si>
  <si>
    <t>242196944</t>
  </si>
  <si>
    <t>Roubaud</t>
  </si>
  <si>
    <t>https://www.linkedin.com/in/alexandre-ventelon-b006a9b</t>
  </si>
  <si>
    <t>242195672</t>
  </si>
  <si>
    <t>Head of Research and Investment Strategy - Australia Wealth Management</t>
  </si>
  <si>
    <t>Ventelon</t>
  </si>
  <si>
    <t>204774127</t>
  </si>
  <si>
    <t>241470485</t>
  </si>
  <si>
    <t>232566975</t>
  </si>
  <si>
    <t>241506001</t>
  </si>
  <si>
    <t>217194220</t>
  </si>
  <si>
    <t>232569262</t>
  </si>
  <si>
    <t>232435952</t>
  </si>
  <si>
    <t>232360998</t>
  </si>
  <si>
    <t>https://www.linkedin.com/in/alexishelm</t>
  </si>
  <si>
    <t>242196348</t>
  </si>
  <si>
    <t>Kushner-Helm</t>
  </si>
  <si>
    <t>232607987</t>
  </si>
  <si>
    <t>232360319</t>
  </si>
  <si>
    <t>232569439</t>
  </si>
  <si>
    <t>224369773</t>
  </si>
  <si>
    <t>241470601</t>
  </si>
  <si>
    <t>232568575</t>
  </si>
  <si>
    <t>237736155</t>
  </si>
  <si>
    <t>232566248</t>
  </si>
  <si>
    <t>https://www.linkedin.com/in/alfred-le-leon-37345518</t>
  </si>
  <si>
    <t>242196556</t>
  </si>
  <si>
    <t>232569185</t>
  </si>
  <si>
    <t>232360537</t>
  </si>
  <si>
    <t>https://www.linkedin.com/in/algreenbakasa</t>
  </si>
  <si>
    <t>Algreen</t>
  </si>
  <si>
    <t>242158786</t>
  </si>
  <si>
    <t>VP of Software Engineering</t>
  </si>
  <si>
    <t>Bakasa</t>
  </si>
  <si>
    <t>232439319</t>
  </si>
  <si>
    <t>232436067</t>
  </si>
  <si>
    <t>232438868</t>
  </si>
  <si>
    <t>https://www.linkedin.com/in/ali-afzaal</t>
  </si>
  <si>
    <t>242196806</t>
  </si>
  <si>
    <t>Afzaal</t>
  </si>
  <si>
    <t>232439224</t>
  </si>
  <si>
    <t>232438295</t>
  </si>
  <si>
    <t>232438571</t>
  </si>
  <si>
    <t>232438637</t>
  </si>
  <si>
    <t>232439342</t>
  </si>
  <si>
    <t>232438112</t>
  </si>
  <si>
    <t>232439145</t>
  </si>
  <si>
    <t>232438892</t>
  </si>
  <si>
    <t>232438742</t>
  </si>
  <si>
    <t>217192875</t>
  </si>
  <si>
    <t>217192626</t>
  </si>
  <si>
    <t>232439238</t>
  </si>
  <si>
    <t>232607213</t>
  </si>
  <si>
    <t>232438761</t>
  </si>
  <si>
    <t>232438843</t>
  </si>
  <si>
    <t>232436025</t>
  </si>
  <si>
    <t>232438831</t>
  </si>
  <si>
    <t>232438624</t>
  </si>
  <si>
    <t>232438394</t>
  </si>
  <si>
    <t>232606194</t>
  </si>
  <si>
    <t>232566655</t>
  </si>
  <si>
    <t>232438653</t>
  </si>
  <si>
    <t>232438736</t>
  </si>
  <si>
    <t>232439084</t>
  </si>
  <si>
    <t>232360248</t>
  </si>
  <si>
    <t>241469692</t>
  </si>
  <si>
    <t>232439560</t>
  </si>
  <si>
    <t>https://www.linkedin.com/in/alice-pellegrino-2372147b</t>
  </si>
  <si>
    <t>242158884</t>
  </si>
  <si>
    <t>Pellegrino</t>
  </si>
  <si>
    <t>217193044</t>
  </si>
  <si>
    <t>217194640</t>
  </si>
  <si>
    <t>232569711</t>
  </si>
  <si>
    <t>232569810</t>
  </si>
  <si>
    <t>232360484</t>
  </si>
  <si>
    <t>241470098</t>
  </si>
  <si>
    <t>241884011</t>
  </si>
  <si>
    <t>188498737</t>
  </si>
  <si>
    <t>2019-03-14</t>
  </si>
  <si>
    <t>232605646</t>
  </si>
  <si>
    <t>204775386</t>
  </si>
  <si>
    <t>232568929</t>
  </si>
  <si>
    <t>232438241</t>
  </si>
  <si>
    <t>204774444</t>
  </si>
  <si>
    <t>232569488</t>
  </si>
  <si>
    <t>204773742</t>
  </si>
  <si>
    <t>217193111</t>
  </si>
  <si>
    <t>https://www.linkedin.com/in/alistair-byas-perry-59622873</t>
  </si>
  <si>
    <t>242195771</t>
  </si>
  <si>
    <t>Director, Head of Capital Markets</t>
  </si>
  <si>
    <t>204774598</t>
  </si>
  <si>
    <t>232438834</t>
  </si>
  <si>
    <t>232438992</t>
  </si>
  <si>
    <t>232438446</t>
  </si>
  <si>
    <t>232569063</t>
  </si>
  <si>
    <t>232569521</t>
  </si>
  <si>
    <t>217192912</t>
  </si>
  <si>
    <t>204773813</t>
  </si>
  <si>
    <t>217192729</t>
  </si>
  <si>
    <t>232607241</t>
  </si>
  <si>
    <t>https://www.linkedin.com/in/allen-chapracki-cfa-826b397</t>
  </si>
  <si>
    <t>242158669</t>
  </si>
  <si>
    <t>Analysis Director</t>
  </si>
  <si>
    <t>Chapracki</t>
  </si>
  <si>
    <t>232436077</t>
  </si>
  <si>
    <t>https://www.linkedin.com/in/allen-liu-cfa-b68a772a</t>
  </si>
  <si>
    <t>242196141</t>
  </si>
  <si>
    <t>232438534</t>
  </si>
  <si>
    <t>https://www.linkedin.com/in/allison-bonds-cima-cpwa-674b501a</t>
  </si>
  <si>
    <t>242158615</t>
  </si>
  <si>
    <t>Wealth Management Director</t>
  </si>
  <si>
    <t>Bonds</t>
  </si>
  <si>
    <t>217763610</t>
  </si>
  <si>
    <t>188497266</t>
  </si>
  <si>
    <t>2018-12-07</t>
  </si>
  <si>
    <t>https://www.linkedin.com/in/allisonmueller1</t>
  </si>
  <si>
    <t>242196630</t>
  </si>
  <si>
    <t>217194420</t>
  </si>
  <si>
    <t>217194609</t>
  </si>
  <si>
    <t>217194693</t>
  </si>
  <si>
    <t>232438421</t>
  </si>
  <si>
    <t>220464839</t>
  </si>
  <si>
    <t>231056932</t>
  </si>
  <si>
    <t>219748285</t>
  </si>
  <si>
    <t>232360737</t>
  </si>
  <si>
    <t>241470580</t>
  </si>
  <si>
    <t>232606012</t>
  </si>
  <si>
    <t>232569431</t>
  </si>
  <si>
    <t>241470029</t>
  </si>
  <si>
    <t>2020-11-24</t>
  </si>
  <si>
    <t>208234830</t>
  </si>
  <si>
    <t>241490135</t>
  </si>
  <si>
    <t>https://www.linkedin.com/in/alvinlee</t>
  </si>
  <si>
    <t>242197104</t>
  </si>
  <si>
    <t>241506245</t>
  </si>
  <si>
    <t>https://www.linkedin.com/in/alysonpaul</t>
  </si>
  <si>
    <t>Multi Asset Portfolio &amp; Investment Consulting</t>
  </si>
  <si>
    <t>+1 707-292-1751</t>
  </si>
  <si>
    <t>232606666</t>
  </si>
  <si>
    <t>204773536</t>
  </si>
  <si>
    <t>232360371</t>
  </si>
  <si>
    <t>232438447</t>
  </si>
  <si>
    <t>204775398</t>
  </si>
  <si>
    <t>232438973</t>
  </si>
  <si>
    <t>232439509</t>
  </si>
  <si>
    <t>217763445</t>
  </si>
  <si>
    <t>241506258</t>
  </si>
  <si>
    <t>232439345</t>
  </si>
  <si>
    <t>https://www.linkedin.com/in/amanda-lin-754456a</t>
  </si>
  <si>
    <t>242196462</t>
  </si>
  <si>
    <t>232606687</t>
  </si>
  <si>
    <t>232606572</t>
  </si>
  <si>
    <t>204775136</t>
  </si>
  <si>
    <t>204773145</t>
  </si>
  <si>
    <t>232360269</t>
  </si>
  <si>
    <t>232605864</t>
  </si>
  <si>
    <t>https://www.linkedin.com/in/amarsoboh</t>
  </si>
  <si>
    <t>242196792</t>
  </si>
  <si>
    <t>Soboh</t>
  </si>
  <si>
    <t>https://www.linkedin.com/in/ambarbajaj</t>
  </si>
  <si>
    <t>Ambar</t>
  </si>
  <si>
    <t>242196433</t>
  </si>
  <si>
    <t>232439431</t>
  </si>
  <si>
    <t>232438632</t>
  </si>
  <si>
    <t>232438577</t>
  </si>
  <si>
    <t>https://www.linkedin.com/in/amber-williams-cfa</t>
  </si>
  <si>
    <t>242196389</t>
  </si>
  <si>
    <t>223673794</t>
  </si>
  <si>
    <t>232360931</t>
  </si>
  <si>
    <t>232360255</t>
  </si>
  <si>
    <t>232438460</t>
  </si>
  <si>
    <t>241469973</t>
  </si>
  <si>
    <t>232607540</t>
  </si>
  <si>
    <t>232436189</t>
  </si>
  <si>
    <t>204773910</t>
  </si>
  <si>
    <t>https://www.linkedin.com/in/amirsahmadi</t>
  </si>
  <si>
    <t>242196029</t>
  </si>
  <si>
    <t>232435974</t>
  </si>
  <si>
    <t>232438554</t>
  </si>
  <si>
    <t>232438499</t>
  </si>
  <si>
    <t>232438441</t>
  </si>
  <si>
    <t>217192898</t>
  </si>
  <si>
    <t>232606331</t>
  </si>
  <si>
    <t>217194597</t>
  </si>
  <si>
    <t>204773956</t>
  </si>
  <si>
    <t>232435963</t>
  </si>
  <si>
    <t>232605985</t>
  </si>
  <si>
    <t>https://www.linkedin.com/in/foramitgupta</t>
  </si>
  <si>
    <t>242158466</t>
  </si>
  <si>
    <t>224371157</t>
  </si>
  <si>
    <t>232438809</t>
  </si>
  <si>
    <t>204774173</t>
  </si>
  <si>
    <t>232605375</t>
  </si>
  <si>
    <t>232608310</t>
  </si>
  <si>
    <t>https://www.linkedin.com/in/amitmaniyar</t>
  </si>
  <si>
    <t>242196243</t>
  </si>
  <si>
    <t>https://www.linkedin.com/in/amitnagar3</t>
  </si>
  <si>
    <t>242158549</t>
  </si>
  <si>
    <t>Nagar</t>
  </si>
  <si>
    <t>205034009</t>
  </si>
  <si>
    <t>237736192</t>
  </si>
  <si>
    <t>232606917</t>
  </si>
  <si>
    <t>https://www.linkedin.com/in/amit-panchal-cfa-caia-a7263b4</t>
  </si>
  <si>
    <t>242158784</t>
  </si>
  <si>
    <t>232568694</t>
  </si>
  <si>
    <t>232607295</t>
  </si>
  <si>
    <t>232438024</t>
  </si>
  <si>
    <t>217192988</t>
  </si>
  <si>
    <t>241470470</t>
  </si>
  <si>
    <t>https://www.linkedin.com/in/amith-maharaj-cfa-a6089713</t>
  </si>
  <si>
    <t>242196639</t>
  </si>
  <si>
    <t>232437948</t>
  </si>
  <si>
    <t>232439602</t>
  </si>
  <si>
    <t>239363675</t>
  </si>
  <si>
    <t>232606616</t>
  </si>
  <si>
    <t>217194623</t>
  </si>
  <si>
    <t>232360593</t>
  </si>
  <si>
    <t>232605634</t>
  </si>
  <si>
    <t>204773056</t>
  </si>
  <si>
    <t>232568130</t>
  </si>
  <si>
    <t>https://www.linkedin.com/in/amy-bryant-cfa-caia-a76b943</t>
  </si>
  <si>
    <t>242158809</t>
  </si>
  <si>
    <t>Analytics Director</t>
  </si>
  <si>
    <t>241470052</t>
  </si>
  <si>
    <t>241469680</t>
  </si>
  <si>
    <t>https://www.linkedin.com/in/amyhandelman</t>
  </si>
  <si>
    <t>242196268</t>
  </si>
  <si>
    <t>Handelman</t>
  </si>
  <si>
    <t>241505719</t>
  </si>
  <si>
    <t>232606612</t>
  </si>
  <si>
    <t>217193368</t>
  </si>
  <si>
    <t>https://www.linkedin.com/in/amy-kotowski-cfa-88092921</t>
  </si>
  <si>
    <t>242159093</t>
  </si>
  <si>
    <t>Strategy Analyst</t>
  </si>
  <si>
    <t>Kotowski</t>
  </si>
  <si>
    <t>232360696</t>
  </si>
  <si>
    <t>https://www.linkedin.com/in/amy-martinez-58642084</t>
  </si>
  <si>
    <t>242197094</t>
  </si>
  <si>
    <t>232438719</t>
  </si>
  <si>
    <t>232569103</t>
  </si>
  <si>
    <t>232439433</t>
  </si>
  <si>
    <t>232566674</t>
  </si>
  <si>
    <t>204774955</t>
  </si>
  <si>
    <t>232569685</t>
  </si>
  <si>
    <t>https://www.linkedin.com/in/ana-concejero-7463b0</t>
  </si>
  <si>
    <t>Concejero</t>
  </si>
  <si>
    <t>232605812</t>
  </si>
  <si>
    <t>https://www.linkedin.com/in/anakalil</t>
  </si>
  <si>
    <t>242195574</t>
  </si>
  <si>
    <t>Kalil</t>
  </si>
  <si>
    <t>232605710</t>
  </si>
  <si>
    <t>232568550</t>
  </si>
  <si>
    <t>232569776</t>
  </si>
  <si>
    <t>https://www.linkedin.com/in/anagha-ganti-214228104</t>
  </si>
  <si>
    <t>Anagha</t>
  </si>
  <si>
    <t>242196905</t>
  </si>
  <si>
    <t>Ganti</t>
  </si>
  <si>
    <t>241506388</t>
  </si>
  <si>
    <t>232607215</t>
  </si>
  <si>
    <t>204774111</t>
  </si>
  <si>
    <t>232439552</t>
  </si>
  <si>
    <t>232360474</t>
  </si>
  <si>
    <t>217763570</t>
  </si>
  <si>
    <t>224371270</t>
  </si>
  <si>
    <t>232605374</t>
  </si>
  <si>
    <t>232566916</t>
  </si>
  <si>
    <t>237736269</t>
  </si>
  <si>
    <t>217193823</t>
  </si>
  <si>
    <t>204773366</t>
  </si>
  <si>
    <t>232437993</t>
  </si>
  <si>
    <t>241506509</t>
  </si>
  <si>
    <t>232607071</t>
  </si>
  <si>
    <t>224369814</t>
  </si>
  <si>
    <t>232608006</t>
  </si>
  <si>
    <t>204774198</t>
  </si>
  <si>
    <t>232439435</t>
  </si>
  <si>
    <t>204774981</t>
  </si>
  <si>
    <t>232607242</t>
  </si>
  <si>
    <t>232360575</t>
  </si>
  <si>
    <t>232439412</t>
  </si>
  <si>
    <t>241506369</t>
  </si>
  <si>
    <t>232568957</t>
  </si>
  <si>
    <t>232608101</t>
  </si>
  <si>
    <t>https://www.linkedin.com/in/andre-buck</t>
  </si>
  <si>
    <t>242196852</t>
  </si>
  <si>
    <t>Buck</t>
  </si>
  <si>
    <t>204773460</t>
  </si>
  <si>
    <t>232568920</t>
  </si>
  <si>
    <t>232569251</t>
  </si>
  <si>
    <t>232569795</t>
  </si>
  <si>
    <t>232568965</t>
  </si>
  <si>
    <t>232569109</t>
  </si>
  <si>
    <t>232568593</t>
  </si>
  <si>
    <t>224370120</t>
  </si>
  <si>
    <t>232569949</t>
  </si>
  <si>
    <t>232569017</t>
  </si>
  <si>
    <t>232568862</t>
  </si>
  <si>
    <t>232569662</t>
  </si>
  <si>
    <t>232568803</t>
  </si>
  <si>
    <t>232568509</t>
  </si>
  <si>
    <t>https://www.linkedin.com/in/andre-voinea-caia-24b38029</t>
  </si>
  <si>
    <t>242196418</t>
  </si>
  <si>
    <t>Voinea</t>
  </si>
  <si>
    <t>https://www.linkedin.com/in/andrea-calandra-cfa-870a0114</t>
  </si>
  <si>
    <t>242197409</t>
  </si>
  <si>
    <t>Calandra</t>
  </si>
  <si>
    <t>232608137</t>
  </si>
  <si>
    <t>217193214</t>
  </si>
  <si>
    <t>232568524</t>
  </si>
  <si>
    <t>https://www.linkedin.com/in/apechova</t>
  </si>
  <si>
    <t>242196553</t>
  </si>
  <si>
    <t>Pechova</t>
  </si>
  <si>
    <t>https://www.linkedin.com/in/andrea-ponzoni-63681670</t>
  </si>
  <si>
    <t>242195763</t>
  </si>
  <si>
    <t>Ponzoni</t>
  </si>
  <si>
    <t>https://www.linkedin.com/in/seminoandrea</t>
  </si>
  <si>
    <t>242196357</t>
  </si>
  <si>
    <t>Semino</t>
  </si>
  <si>
    <t>232568092</t>
  </si>
  <si>
    <t>https://www.linkedin.com/in/andrea-tenti-a6184362</t>
  </si>
  <si>
    <t>Tenti</t>
  </si>
  <si>
    <t>232608298</t>
  </si>
  <si>
    <t>237736193</t>
  </si>
  <si>
    <t>224371274</t>
  </si>
  <si>
    <t>239842262</t>
  </si>
  <si>
    <t>224369910</t>
  </si>
  <si>
    <t>https://www.linkedin.com/in/andreasruf</t>
  </si>
  <si>
    <t>242196069</t>
  </si>
  <si>
    <t>Ruf</t>
  </si>
  <si>
    <t>204775604</t>
  </si>
  <si>
    <t>224369845</t>
  </si>
  <si>
    <t>2021-08-04</t>
  </si>
  <si>
    <t>217978455</t>
  </si>
  <si>
    <t>217192512</t>
  </si>
  <si>
    <t>https://www.linkedin.com/in/dr-andreas-zingg-64263363</t>
  </si>
  <si>
    <t>242196191</t>
  </si>
  <si>
    <t>Zingg</t>
  </si>
  <si>
    <t>204773103</t>
  </si>
  <si>
    <t>https://www.linkedin.com/in/andrei-ian-chua-11957722</t>
  </si>
  <si>
    <t>242196311</t>
  </si>
  <si>
    <t>Chua</t>
  </si>
  <si>
    <t>232360485</t>
  </si>
  <si>
    <t>232566942</t>
  </si>
  <si>
    <t>232569998</t>
  </si>
  <si>
    <t>232568533</t>
  </si>
  <si>
    <t>240490968</t>
  </si>
  <si>
    <t>https://www.linkedin.com/in/andrew-atkinsonn</t>
  </si>
  <si>
    <t>242159003</t>
  </si>
  <si>
    <t>232439646</t>
  </si>
  <si>
    <t>232435888</t>
  </si>
  <si>
    <t>232605377</t>
  </si>
  <si>
    <t>188494890</t>
  </si>
  <si>
    <t>2018-11-21</t>
  </si>
  <si>
    <t>217194806</t>
  </si>
  <si>
    <t>232438656</t>
  </si>
  <si>
    <t>217192755</t>
  </si>
  <si>
    <t>204775252</t>
  </si>
  <si>
    <t>241470070</t>
  </si>
  <si>
    <t>204773759</t>
  </si>
  <si>
    <t>232606373</t>
  </si>
  <si>
    <t>232438607</t>
  </si>
  <si>
    <t>241469536</t>
  </si>
  <si>
    <t>204775391</t>
  </si>
  <si>
    <t>https://www.linkedin.com/in/andrew-conn-9b000611</t>
  </si>
  <si>
    <t>242195848</t>
  </si>
  <si>
    <t>Head of Executive Communications</t>
  </si>
  <si>
    <t>232567014</t>
  </si>
  <si>
    <t>https://www.linkedin.com/in/andrew-cotes-20802033/</t>
  </si>
  <si>
    <t>232438006</t>
  </si>
  <si>
    <t>https://www.linkedin.com/in/andrew-cross-7b7a6a12b</t>
  </si>
  <si>
    <t>242158787</t>
  </si>
  <si>
    <t>241469572</t>
  </si>
  <si>
    <t>232566861</t>
  </si>
  <si>
    <t>232568269</t>
  </si>
  <si>
    <t>217192543</t>
  </si>
  <si>
    <t>241505987</t>
  </si>
  <si>
    <t>https://www.linkedin.com/in/andrew-dwiar-4990598b</t>
  </si>
  <si>
    <t>242197365</t>
  </si>
  <si>
    <t>Dwiar</t>
  </si>
  <si>
    <t>232360258</t>
  </si>
  <si>
    <t>217763045</t>
  </si>
  <si>
    <t>232360767</t>
  </si>
  <si>
    <t>https://www.linkedin.com/in/andrew-goss-41690415</t>
  </si>
  <si>
    <t>242158924</t>
  </si>
  <si>
    <t>Director of Regulatory Affairs</t>
  </si>
  <si>
    <t>217763580</t>
  </si>
  <si>
    <t>204773979</t>
  </si>
  <si>
    <t>232438854</t>
  </si>
  <si>
    <t>232438576</t>
  </si>
  <si>
    <t>204773525</t>
  </si>
  <si>
    <t>215247431</t>
  </si>
  <si>
    <t>232566665</t>
  </si>
  <si>
    <t>241506087</t>
  </si>
  <si>
    <t>241470267</t>
  </si>
  <si>
    <t>217194731</t>
  </si>
  <si>
    <t>232608075</t>
  </si>
  <si>
    <t>241470523</t>
  </si>
  <si>
    <t>https://www.linkedin.com/in/apkilshaw</t>
  </si>
  <si>
    <t>242195865</t>
  </si>
  <si>
    <t>Global Head (SVP) of Organizational Capability &amp; Transformation</t>
  </si>
  <si>
    <t>Kilshaw</t>
  </si>
  <si>
    <t>217193854</t>
  </si>
  <si>
    <t>232438306</t>
  </si>
  <si>
    <t>188497251</t>
  </si>
  <si>
    <t>232605767</t>
  </si>
  <si>
    <t>217192761</t>
  </si>
  <si>
    <t>232568150</t>
  </si>
  <si>
    <t>204775448</t>
  </si>
  <si>
    <t>204773066</t>
  </si>
  <si>
    <t>217194660</t>
  </si>
  <si>
    <t>217193184</t>
  </si>
  <si>
    <t>https://www.linkedin.com/in/andrew-meyer-15a93924</t>
  </si>
  <si>
    <t>242196284</t>
  </si>
  <si>
    <t>239367507</t>
  </si>
  <si>
    <t>https://www.linkedin.com/in/andrew-muncey</t>
  </si>
  <si>
    <t>242196438</t>
  </si>
  <si>
    <t>Muncey</t>
  </si>
  <si>
    <t>232608369</t>
  </si>
  <si>
    <t>204773584</t>
  </si>
  <si>
    <t>232438247</t>
  </si>
  <si>
    <t>232436207</t>
  </si>
  <si>
    <t>204775239</t>
  </si>
  <si>
    <t>https://www.linkedin.com/in/andrew-primiano-b984954b</t>
  </si>
  <si>
    <t>242195817</t>
  </si>
  <si>
    <t>Head of Middle Office Operations</t>
  </si>
  <si>
    <t>241470362</t>
  </si>
  <si>
    <t>https://www.linkedin.com/in/andrew-richless-77846b19</t>
  </si>
  <si>
    <t>242196662</t>
  </si>
  <si>
    <t>Richless</t>
  </si>
  <si>
    <t>204775271</t>
  </si>
  <si>
    <t>https://www.linkedin.com/in/andrew-ritchot-cim-a6238164</t>
  </si>
  <si>
    <t>242158510</t>
  </si>
  <si>
    <t>VP of Sales</t>
  </si>
  <si>
    <t>Ritchot</t>
  </si>
  <si>
    <t>232568101</t>
  </si>
  <si>
    <t>232360630</t>
  </si>
  <si>
    <t>241470527</t>
  </si>
  <si>
    <t>194490777</t>
  </si>
  <si>
    <t>2020-12-02</t>
  </si>
  <si>
    <t>204774202</t>
  </si>
  <si>
    <t>https://www.linkedin.com/in/andrew-spradling-0564775</t>
  </si>
  <si>
    <t>242196518</t>
  </si>
  <si>
    <t>Spradling</t>
  </si>
  <si>
    <t>241470213</t>
  </si>
  <si>
    <t>217763771</t>
  </si>
  <si>
    <t>232566726</t>
  </si>
  <si>
    <t>228077257</t>
  </si>
  <si>
    <t>217193349</t>
  </si>
  <si>
    <t>217192698</t>
  </si>
  <si>
    <t>224369717</t>
  </si>
  <si>
    <t>204773659</t>
  </si>
  <si>
    <t>232607158</t>
  </si>
  <si>
    <t>232568985</t>
  </si>
  <si>
    <t>232605920</t>
  </si>
  <si>
    <t>232606205</t>
  </si>
  <si>
    <t>217193067</t>
  </si>
  <si>
    <t>https://www.linkedin.com/in/andrewzhu</t>
  </si>
  <si>
    <t>242196637</t>
  </si>
  <si>
    <t>217194794</t>
  </si>
  <si>
    <t>232568177</t>
  </si>
  <si>
    <t>https://www.linkedin.com/in/andrey-kazachkov-518b3ba</t>
  </si>
  <si>
    <t>242196271</t>
  </si>
  <si>
    <t>Kazachkov</t>
  </si>
  <si>
    <t>232566935</t>
  </si>
  <si>
    <t>239842270</t>
  </si>
  <si>
    <t>2023-03-22</t>
  </si>
  <si>
    <t>217193599</t>
  </si>
  <si>
    <t>232566994</t>
  </si>
  <si>
    <t>232360584</t>
  </si>
  <si>
    <t>204773088</t>
  </si>
  <si>
    <t>232360379</t>
  </si>
  <si>
    <t>241506164</t>
  </si>
  <si>
    <t>239842235</t>
  </si>
  <si>
    <t>https://www.linkedin.com/in/andriybukatar/</t>
  </si>
  <si>
    <t>https://www.linkedin.com/in/bakerandy1</t>
  </si>
  <si>
    <t>242196973</t>
  </si>
  <si>
    <t>217192510</t>
  </si>
  <si>
    <t>204775210</t>
  </si>
  <si>
    <t>232606116</t>
  </si>
  <si>
    <t>https://www.linkedin.com/in/andydemi</t>
  </si>
  <si>
    <t>242195920</t>
  </si>
  <si>
    <t>Head of Forex Trading</t>
  </si>
  <si>
    <t>Demi</t>
  </si>
  <si>
    <t>http://www.linkedin.com/in/andy-hicks-2893aa25</t>
  </si>
  <si>
    <t>Hicks</t>
  </si>
  <si>
    <t>+1 303-623-2577</t>
  </si>
  <si>
    <t>204774547</t>
  </si>
  <si>
    <t>241470565</t>
  </si>
  <si>
    <t>204775433</t>
  </si>
  <si>
    <t>204773922</t>
  </si>
  <si>
    <t>232438113</t>
  </si>
  <si>
    <t>https://www.linkedin.com/in/andy-min-3aa852113</t>
  </si>
  <si>
    <t>242197435</t>
  </si>
  <si>
    <t>https://www.linkedin.com/in/andy-murphy-ab255647</t>
  </si>
  <si>
    <t>242196871</t>
  </si>
  <si>
    <t>229950822</t>
  </si>
  <si>
    <t>204773824</t>
  </si>
  <si>
    <t>222193431</t>
  </si>
  <si>
    <t>217193039</t>
  </si>
  <si>
    <t>232606750</t>
  </si>
  <si>
    <t>234078662</t>
  </si>
  <si>
    <t>241470187</t>
  </si>
  <si>
    <t>217192985</t>
  </si>
  <si>
    <t>241505749</t>
  </si>
  <si>
    <t>222330785</t>
  </si>
  <si>
    <t>241505833</t>
  </si>
  <si>
    <t>232435928</t>
  </si>
  <si>
    <t>217192624</t>
  </si>
  <si>
    <t>204774306</t>
  </si>
  <si>
    <t>232607466</t>
  </si>
  <si>
    <t>204773523</t>
  </si>
  <si>
    <t>232607670</t>
  </si>
  <si>
    <t>204775402</t>
  </si>
  <si>
    <t>232606615</t>
  </si>
  <si>
    <t>232608274</t>
  </si>
  <si>
    <t>232566943</t>
  </si>
  <si>
    <t>232606216</t>
  </si>
  <si>
    <t>232439263</t>
  </si>
  <si>
    <t>204774195</t>
  </si>
  <si>
    <t>232438030</t>
  </si>
  <si>
    <t>217192537</t>
  </si>
  <si>
    <t>232606298</t>
  </si>
  <si>
    <t>241506544</t>
  </si>
  <si>
    <t>224371265</t>
  </si>
  <si>
    <t>241506481</t>
  </si>
  <si>
    <t>232606401</t>
  </si>
  <si>
    <t>232360844</t>
  </si>
  <si>
    <t>https://www.linkedin.com/in/anjaneyshrivastava</t>
  </si>
  <si>
    <t>Anjaney</t>
  </si>
  <si>
    <t>242196156</t>
  </si>
  <si>
    <t>204775218</t>
  </si>
  <si>
    <t>239718786</t>
  </si>
  <si>
    <t>217192602</t>
  </si>
  <si>
    <t>217194732</t>
  </si>
  <si>
    <t>232435962</t>
  </si>
  <si>
    <t>232439312</t>
  </si>
  <si>
    <t>204774106</t>
  </si>
  <si>
    <t>232438359</t>
  </si>
  <si>
    <t>232569003</t>
  </si>
  <si>
    <t>232568832</t>
  </si>
  <si>
    <t>237620233</t>
  </si>
  <si>
    <t>204773902</t>
  </si>
  <si>
    <t>232606056</t>
  </si>
  <si>
    <t>https://www.linkedin.com/in/anna-lai-0986787</t>
  </si>
  <si>
    <t>+44 7919 280725</t>
  </si>
  <si>
    <t>232436152</t>
  </si>
  <si>
    <t>217193055</t>
  </si>
  <si>
    <t>217193303</t>
  </si>
  <si>
    <t>232607710</t>
  </si>
  <si>
    <t>232568737</t>
  </si>
  <si>
    <t>232569581</t>
  </si>
  <si>
    <t>https://www.linkedin.com/in/anna-pai-bb009819</t>
  </si>
  <si>
    <t>Head of iShares ETFs Marketing, Asia ex-Japan</t>
  </si>
  <si>
    <t>+1 416-643-4058</t>
  </si>
  <si>
    <t>232568556</t>
  </si>
  <si>
    <t>232607948</t>
  </si>
  <si>
    <t>237736211</t>
  </si>
  <si>
    <t>232569601</t>
  </si>
  <si>
    <t>https://www.linkedin.com/in/annacarladellepiane</t>
  </si>
  <si>
    <t>Annacarla</t>
  </si>
  <si>
    <t>242196538</t>
  </si>
  <si>
    <t>Dellepiane</t>
  </si>
  <si>
    <t>232360483</t>
  </si>
  <si>
    <t>239842928</t>
  </si>
  <si>
    <t>232438874</t>
  </si>
  <si>
    <t>220638747</t>
  </si>
  <si>
    <t>241506469</t>
  </si>
  <si>
    <t>232608065</t>
  </si>
  <si>
    <t>232438151</t>
  </si>
  <si>
    <t>232438957</t>
  </si>
  <si>
    <t>232439530</t>
  </si>
  <si>
    <t>232439409</t>
  </si>
  <si>
    <t>241506510</t>
  </si>
  <si>
    <t>241505613</t>
  </si>
  <si>
    <t>187445815</t>
  </si>
  <si>
    <t>217194610</t>
  </si>
  <si>
    <t>232566876</t>
  </si>
  <si>
    <t>241506200</t>
  </si>
  <si>
    <t>224371288</t>
  </si>
  <si>
    <t>204774670</t>
  </si>
  <si>
    <t>232605599</t>
  </si>
  <si>
    <t>217193485</t>
  </si>
  <si>
    <t>232569260</t>
  </si>
  <si>
    <t>241505628</t>
  </si>
  <si>
    <t>241506131</t>
  </si>
  <si>
    <t>205033864</t>
  </si>
  <si>
    <t>https://www.linkedin.com/in/anthony-caruso-cfa-21018828</t>
  </si>
  <si>
    <t>242196188</t>
  </si>
  <si>
    <t>232360902</t>
  </si>
  <si>
    <t>232607624</t>
  </si>
  <si>
    <t>232605893</t>
  </si>
  <si>
    <t>237736001</t>
  </si>
  <si>
    <t>237736093</t>
  </si>
  <si>
    <t>232439101</t>
  </si>
  <si>
    <t>https://www.linkedin.com/in/anthony-edwards-7457b736</t>
  </si>
  <si>
    <t>242195605</t>
  </si>
  <si>
    <t>Head of Institutional</t>
  </si>
  <si>
    <t>232439198</t>
  </si>
  <si>
    <t>232606797</t>
  </si>
  <si>
    <t>217193358</t>
  </si>
  <si>
    <t>217194221</t>
  </si>
  <si>
    <t>187601361</t>
  </si>
  <si>
    <t>241469670</t>
  </si>
  <si>
    <t>https://www.linkedin.com/in/anthonykruger</t>
  </si>
  <si>
    <t>242195998</t>
  </si>
  <si>
    <t>217192818</t>
  </si>
  <si>
    <t>232607632</t>
  </si>
  <si>
    <t>232439438</t>
  </si>
  <si>
    <t>232569356</t>
  </si>
  <si>
    <t>232607578</t>
  </si>
  <si>
    <t>217194424</t>
  </si>
  <si>
    <t>232606193</t>
  </si>
  <si>
    <t>204774710</t>
  </si>
  <si>
    <t>216866262</t>
  </si>
  <si>
    <t>217194150</t>
  </si>
  <si>
    <t>232438849</t>
  </si>
  <si>
    <t>204773938</t>
  </si>
  <si>
    <t>232607669</t>
  </si>
  <si>
    <t>232439544</t>
  </si>
  <si>
    <t>Managing Director, Global Head of ETFs</t>
  </si>
  <si>
    <t>232568574</t>
  </si>
  <si>
    <t>https://www.linkedin.com/in/anthony-sassine-cfa-19671518</t>
  </si>
  <si>
    <t>242196404</t>
  </si>
  <si>
    <t>Sassine</t>
  </si>
  <si>
    <t>232606085</t>
  </si>
  <si>
    <t>224369834</t>
  </si>
  <si>
    <t>232436205</t>
  </si>
  <si>
    <t>https://www.linkedin.com/in/anthonyverriello</t>
  </si>
  <si>
    <t>242197111</t>
  </si>
  <si>
    <t>Verriello</t>
  </si>
  <si>
    <t>217194337</t>
  </si>
  <si>
    <t>http://www.linkedin.com/in/anthonywarden</t>
  </si>
  <si>
    <t>+44 7941 668024;+44 20 7102 3195</t>
  </si>
  <si>
    <t>https://www.linkedin.com/in/antothomas</t>
  </si>
  <si>
    <t>Anto</t>
  </si>
  <si>
    <t>242195761</t>
  </si>
  <si>
    <t>Head of Data Management Office</t>
  </si>
  <si>
    <t>223467360</t>
  </si>
  <si>
    <t>https://www.linkedin.com/in/acanard</t>
  </si>
  <si>
    <t>242196589</t>
  </si>
  <si>
    <t>Canard</t>
  </si>
  <si>
    <t>https://www.linkedin.com/in/antoinedanzin</t>
  </si>
  <si>
    <t>242196620</t>
  </si>
  <si>
    <t>Danzin</t>
  </si>
  <si>
    <t>232438054</t>
  </si>
  <si>
    <t>241506198</t>
  </si>
  <si>
    <t>241470281</t>
  </si>
  <si>
    <t>237736205</t>
  </si>
  <si>
    <t>232607487</t>
  </si>
  <si>
    <t>241506291</t>
  </si>
  <si>
    <t>232566875</t>
  </si>
  <si>
    <t>232438699</t>
  </si>
  <si>
    <t>232360945</t>
  </si>
  <si>
    <t>232566923</t>
  </si>
  <si>
    <t>232606997</t>
  </si>
  <si>
    <t>241469585</t>
  </si>
  <si>
    <t>204774651</t>
  </si>
  <si>
    <t>241899150</t>
  </si>
  <si>
    <t>https://www.linkedin.com/in/antoniocuria</t>
  </si>
  <si>
    <t>242195765</t>
  </si>
  <si>
    <t>Sr. Executive Director (FCA) (Head of Private Capital Advisory)</t>
  </si>
  <si>
    <t>Curia</t>
  </si>
  <si>
    <t>232566236</t>
  </si>
  <si>
    <t>224369766</t>
  </si>
  <si>
    <t>217194346</t>
  </si>
  <si>
    <t>https://www.linkedin.com/in/antonio-crist%C3%B3bal-gonz%C3%A1lez-a98b6815/</t>
  </si>
  <si>
    <t>232569931</t>
  </si>
  <si>
    <t>232569309</t>
  </si>
  <si>
    <t>232568765</t>
  </si>
  <si>
    <t>224371130</t>
  </si>
  <si>
    <t>217194542</t>
  </si>
  <si>
    <t>https://www.linkedin.com/in/antonio-garcia-quismondo-bautista-99574415</t>
  </si>
  <si>
    <t>242196179</t>
  </si>
  <si>
    <t>Quismondo</t>
  </si>
  <si>
    <t>https://www.linkedin.com/in/antonio-volpe-45a56117</t>
  </si>
  <si>
    <t>242196605</t>
  </si>
  <si>
    <t>Volpe</t>
  </si>
  <si>
    <t>232569870</t>
  </si>
  <si>
    <t>241506374</t>
  </si>
  <si>
    <t>232438735</t>
  </si>
  <si>
    <t>224369996</t>
  </si>
  <si>
    <t>2023-03-03</t>
  </si>
  <si>
    <t>https://www.linkedin.com/in/anuj-handa-01168614</t>
  </si>
  <si>
    <t>+91 98103 60552</t>
  </si>
  <si>
    <t>217193395</t>
  </si>
  <si>
    <t>217193012</t>
  </si>
  <si>
    <t>232438996</t>
  </si>
  <si>
    <t>217193877</t>
  </si>
  <si>
    <t>232605787</t>
  </si>
  <si>
    <t>224371276</t>
  </si>
  <si>
    <t>232360651</t>
  </si>
  <si>
    <t>232606784</t>
  </si>
  <si>
    <t>217193642</t>
  </si>
  <si>
    <t>232607730</t>
  </si>
  <si>
    <t>205034084</t>
  </si>
  <si>
    <t>232439052</t>
  </si>
  <si>
    <t>232360475</t>
  </si>
  <si>
    <t>224371261</t>
  </si>
  <si>
    <t>232566990</t>
  </si>
  <si>
    <t>232438770</t>
  </si>
  <si>
    <t>https://www.linkedin.com/in/aprilreppysuydam</t>
  </si>
  <si>
    <t>242197406</t>
  </si>
  <si>
    <t>Suydam</t>
  </si>
  <si>
    <t>232438212</t>
  </si>
  <si>
    <t>224371138</t>
  </si>
  <si>
    <t>237730450</t>
  </si>
  <si>
    <t>232569284</t>
  </si>
  <si>
    <t>204774373</t>
  </si>
  <si>
    <t>204775536</t>
  </si>
  <si>
    <t>228065886</t>
  </si>
  <si>
    <t>204773419</t>
  </si>
  <si>
    <t>224371124</t>
  </si>
  <si>
    <t>204773975</t>
  </si>
  <si>
    <t>https://www.linkedin.com/in/ari-scheer-5095b912</t>
  </si>
  <si>
    <t>242196723</t>
  </si>
  <si>
    <t>Scheer</t>
  </si>
  <si>
    <t>232568496</t>
  </si>
  <si>
    <t>204775451</t>
  </si>
  <si>
    <t>232360476</t>
  </si>
  <si>
    <t>232608351</t>
  </si>
  <si>
    <t>230489955</t>
  </si>
  <si>
    <t>241506485</t>
  </si>
  <si>
    <t>232607314</t>
  </si>
  <si>
    <t>217193336</t>
  </si>
  <si>
    <t>232438575</t>
  </si>
  <si>
    <t>232439626</t>
  </si>
  <si>
    <t>232569083</t>
  </si>
  <si>
    <t>232438368</t>
  </si>
  <si>
    <t>https://www.linkedin.com/in/arjen-jonk-38a5668</t>
  </si>
  <si>
    <t>242197206</t>
  </si>
  <si>
    <t>Jonk</t>
  </si>
  <si>
    <t>232606377</t>
  </si>
  <si>
    <t>217193136</t>
  </si>
  <si>
    <t>232605601</t>
  </si>
  <si>
    <t>232566585</t>
  </si>
  <si>
    <t>232608379</t>
  </si>
  <si>
    <t>217193228</t>
  </si>
  <si>
    <t>232435898</t>
  </si>
  <si>
    <t>https://www.linkedin.com/in/armando-senra-1b8b251b</t>
  </si>
  <si>
    <t>242196072</t>
  </si>
  <si>
    <t>Senra</t>
  </si>
  <si>
    <t>232608396</t>
  </si>
  <si>
    <t>217194462</t>
  </si>
  <si>
    <t>https://www.linkedin.com/in/arne-noack-11946227</t>
  </si>
  <si>
    <t>Arne</t>
  </si>
  <si>
    <t>242196309</t>
  </si>
  <si>
    <t>Noack</t>
  </si>
  <si>
    <t>204774063</t>
  </si>
  <si>
    <t>232566621</t>
  </si>
  <si>
    <t>232439075</t>
  </si>
  <si>
    <t>232566909</t>
  </si>
  <si>
    <t>232439195</t>
  </si>
  <si>
    <t>232438824</t>
  </si>
  <si>
    <t>217194791</t>
  </si>
  <si>
    <t>232360398</t>
  </si>
  <si>
    <t>217194757</t>
  </si>
  <si>
    <t>232438601</t>
  </si>
  <si>
    <t>232438377</t>
  </si>
  <si>
    <t>204775107</t>
  </si>
  <si>
    <t>232569110</t>
  </si>
  <si>
    <t>232569240</t>
  </si>
  <si>
    <t>https://www.linkedin.com/in/arthur-samandar-785a5825</t>
  </si>
  <si>
    <t>242197270</t>
  </si>
  <si>
    <t>232606668</t>
  </si>
  <si>
    <t>217763620</t>
  </si>
  <si>
    <t>232569414</t>
  </si>
  <si>
    <t>232607846</t>
  </si>
  <si>
    <t>232605333</t>
  </si>
  <si>
    <t>217193118</t>
  </si>
  <si>
    <t>232606285</t>
  </si>
  <si>
    <t>232568751</t>
  </si>
  <si>
    <t>232607026</t>
  </si>
  <si>
    <t>217192689</t>
  </si>
  <si>
    <t>217192464</t>
  </si>
  <si>
    <t>224369886</t>
  </si>
  <si>
    <t>204774666</t>
  </si>
  <si>
    <t>217193694</t>
  </si>
  <si>
    <t>217192905</t>
  </si>
  <si>
    <t>204774264</t>
  </si>
  <si>
    <t>232439400</t>
  </si>
  <si>
    <t>239799415</t>
  </si>
  <si>
    <t>232438618</t>
  </si>
  <si>
    <t>232438976</t>
  </si>
  <si>
    <t>232438298</t>
  </si>
  <si>
    <t>232569547</t>
  </si>
  <si>
    <t>232439114</t>
  </si>
  <si>
    <t>232607826</t>
  </si>
  <si>
    <t>204773760</t>
  </si>
  <si>
    <t>241506246</t>
  </si>
  <si>
    <t>204773757</t>
  </si>
  <si>
    <t>208234833</t>
  </si>
  <si>
    <t>217192892</t>
  </si>
  <si>
    <t>217192920</t>
  </si>
  <si>
    <t>https://www.linkedin.com/in/ashishguptame</t>
  </si>
  <si>
    <t>242196124</t>
  </si>
  <si>
    <t>https://www.linkedin.com/in/ashish-jain-phd-caia-4543511/</t>
  </si>
  <si>
    <t>https://www.linkedin.com/in/ashishkalekar</t>
  </si>
  <si>
    <t>217192915</t>
  </si>
  <si>
    <t>204775226</t>
  </si>
  <si>
    <t>https://www.linkedin.com/in/ashersingh/</t>
  </si>
  <si>
    <t>217193196</t>
  </si>
  <si>
    <t>232568426</t>
  </si>
  <si>
    <t>232608144</t>
  </si>
  <si>
    <t>https://www.linkedin.com/in/ashkan-daghestani</t>
  </si>
  <si>
    <t>Ashkan</t>
  </si>
  <si>
    <t>242197444</t>
  </si>
  <si>
    <t>Daghestani</t>
  </si>
  <si>
    <t>https://www.linkedin.com/in/ashley-fagan-cfa-8904ba8</t>
  </si>
  <si>
    <t>242197467</t>
  </si>
  <si>
    <t>Fagan</t>
  </si>
  <si>
    <t>241505734</t>
  </si>
  <si>
    <t>232360327</t>
  </si>
  <si>
    <t>204775585</t>
  </si>
  <si>
    <t>232360875</t>
  </si>
  <si>
    <t>232438706</t>
  </si>
  <si>
    <t>224369734</t>
  </si>
  <si>
    <t>204773377</t>
  </si>
  <si>
    <t>217194321</t>
  </si>
  <si>
    <t>204774118</t>
  </si>
  <si>
    <t>189797538</t>
  </si>
  <si>
    <t>241469637</t>
  </si>
  <si>
    <t>217763549</t>
  </si>
  <si>
    <t>204773057</t>
  </si>
  <si>
    <t>232566591</t>
  </si>
  <si>
    <t>232607105</t>
  </si>
  <si>
    <t>204774095</t>
  </si>
  <si>
    <t>232605913</t>
  </si>
  <si>
    <t>232438961</t>
  </si>
  <si>
    <t>232439489</t>
  </si>
  <si>
    <t>232566708</t>
  </si>
  <si>
    <t>217193116</t>
  </si>
  <si>
    <t>https://www.linkedin.com/in/asimadam</t>
  </si>
  <si>
    <t>242197145</t>
  </si>
  <si>
    <t>232438975</t>
  </si>
  <si>
    <t>232439078</t>
  </si>
  <si>
    <t>232438663</t>
  </si>
  <si>
    <t>232438676</t>
  </si>
  <si>
    <t>217192721</t>
  </si>
  <si>
    <t>232438925</t>
  </si>
  <si>
    <t>232568763</t>
  </si>
  <si>
    <t>241506060</t>
  </si>
  <si>
    <t>232360372</t>
  </si>
  <si>
    <t>232569152</t>
  </si>
  <si>
    <t>232607927</t>
  </si>
  <si>
    <t>217194573</t>
  </si>
  <si>
    <t>232566910</t>
  </si>
  <si>
    <t>232566618</t>
  </si>
  <si>
    <t>232360221</t>
  </si>
  <si>
    <t>232605638</t>
  </si>
  <si>
    <t>232439648</t>
  </si>
  <si>
    <t>https://www.linkedin.com/in/audrey-ohayon</t>
  </si>
  <si>
    <t>Audrey</t>
  </si>
  <si>
    <t>242197196</t>
  </si>
  <si>
    <t>Ohayon</t>
  </si>
  <si>
    <t>232569323</t>
  </si>
  <si>
    <t>https://www.linkedin.com/in/cristini</t>
  </si>
  <si>
    <t>242196112</t>
  </si>
  <si>
    <t>Cristini</t>
  </si>
  <si>
    <t>233054409</t>
  </si>
  <si>
    <t>217194764</t>
  </si>
  <si>
    <t>241469757</t>
  </si>
  <si>
    <t>232566831</t>
  </si>
  <si>
    <t>217192667</t>
  </si>
  <si>
    <t>https://www.linkedin.com/in/austin-renzhong-ma-cfa-470218170</t>
  </si>
  <si>
    <t>242197334</t>
  </si>
  <si>
    <t>241470106</t>
  </si>
  <si>
    <t>232439029</t>
  </si>
  <si>
    <t>227176741</t>
  </si>
  <si>
    <t>204773553</t>
  </si>
  <si>
    <t>239874558</t>
  </si>
  <si>
    <t>217192649</t>
  </si>
  <si>
    <t>217764088</t>
  </si>
  <si>
    <t>232607974</t>
  </si>
  <si>
    <t>239843312</t>
  </si>
  <si>
    <t>232438476</t>
  </si>
  <si>
    <t>232438804</t>
  </si>
  <si>
    <t>232439333</t>
  </si>
  <si>
    <t>232438648</t>
  </si>
  <si>
    <t>241505850</t>
  </si>
  <si>
    <t>https://www.linkedin.com/in/belorde</t>
  </si>
  <si>
    <t>242196824</t>
  </si>
  <si>
    <t>Belorde</t>
  </si>
  <si>
    <t>241469899</t>
  </si>
  <si>
    <t>217193295</t>
  </si>
  <si>
    <t>234457473</t>
  </si>
  <si>
    <t>232438700</t>
  </si>
  <si>
    <t>232360396</t>
  </si>
  <si>
    <t>239772485</t>
  </si>
  <si>
    <t>217193357</t>
  </si>
  <si>
    <t>217193859</t>
  </si>
  <si>
    <t>232605622</t>
  </si>
  <si>
    <t>232606755</t>
  </si>
  <si>
    <t>232439549</t>
  </si>
  <si>
    <t>232566955</t>
  </si>
  <si>
    <t>241470138</t>
  </si>
  <si>
    <t>232436158</t>
  </si>
  <si>
    <t>232439422</t>
  </si>
  <si>
    <t>232607984</t>
  </si>
  <si>
    <t>232435889</t>
  </si>
  <si>
    <t>217194582</t>
  </si>
  <si>
    <t>232438296</t>
  </si>
  <si>
    <t>232606318</t>
  </si>
  <si>
    <t>204775478</t>
  </si>
  <si>
    <t>232569718</t>
  </si>
  <si>
    <t>217193928</t>
  </si>
  <si>
    <t>232606021</t>
  </si>
  <si>
    <t>232605579</t>
  </si>
  <si>
    <t>224018784</t>
  </si>
  <si>
    <t>2022-06-25</t>
  </si>
  <si>
    <t>https://www.linkedin.com/in/bachir-binebine-06181349</t>
  </si>
  <si>
    <t>Bachir</t>
  </si>
  <si>
    <t>242196829</t>
  </si>
  <si>
    <t>Binebine</t>
  </si>
  <si>
    <t>232435915</t>
  </si>
  <si>
    <t>https://www.linkedin.com/in/bahram-sadighian-mba-10385637</t>
  </si>
  <si>
    <t>Bahram</t>
  </si>
  <si>
    <t>242197075</t>
  </si>
  <si>
    <t>Sadighian</t>
  </si>
  <si>
    <t>217193322</t>
  </si>
  <si>
    <t>204775382</t>
  </si>
  <si>
    <t>204773961</t>
  </si>
  <si>
    <t>https://www.linkedin.com/in/balajidoraibabu</t>
  </si>
  <si>
    <t>242195936</t>
  </si>
  <si>
    <t>Director, Data Engineering</t>
  </si>
  <si>
    <t>Doraibabu</t>
  </si>
  <si>
    <t>https://www.linkedin.com/in/ballalawad</t>
  </si>
  <si>
    <t>Ballal</t>
  </si>
  <si>
    <t>242197455</t>
  </si>
  <si>
    <t>232360266</t>
  </si>
  <si>
    <t>https://www.linkedin.com/in/baptiste-rochette-21a49887</t>
  </si>
  <si>
    <t>242196205</t>
  </si>
  <si>
    <t>Rochette</t>
  </si>
  <si>
    <t>217192766</t>
  </si>
  <si>
    <t>232568643</t>
  </si>
  <si>
    <t>https://www.linkedin.com/in/bcalzolari</t>
  </si>
  <si>
    <t>242158532</t>
  </si>
  <si>
    <t>Director of Digital</t>
  </si>
  <si>
    <t>Calzolari</t>
  </si>
  <si>
    <t>232569628</t>
  </si>
  <si>
    <t>232439177</t>
  </si>
  <si>
    <t>232360718</t>
  </si>
  <si>
    <t>https://www.linkedin.com/in/barkot-tekle-57243b24</t>
  </si>
  <si>
    <t>204774907</t>
  </si>
  <si>
    <t>241505790</t>
  </si>
  <si>
    <t>https://www.linkedin.com/in/barron-tiedemann-cima%C2%AE-84203257</t>
  </si>
  <si>
    <t>Barron</t>
  </si>
  <si>
    <t>242196437</t>
  </si>
  <si>
    <t>Tiedemann</t>
  </si>
  <si>
    <t>232568042</t>
  </si>
  <si>
    <t>241506523</t>
  </si>
  <si>
    <t>https://www.linkedin.com/in/barry-donovan-derry</t>
  </si>
  <si>
    <t>242195747</t>
  </si>
  <si>
    <t>Global Head of Electronic Records Archiving</t>
  </si>
  <si>
    <t>232607660</t>
  </si>
  <si>
    <t>232605650</t>
  </si>
  <si>
    <t>232607144</t>
  </si>
  <si>
    <t>https://www.linkedin.com/in/barry-o-brien-7781a735</t>
  </si>
  <si>
    <t>242196665</t>
  </si>
  <si>
    <t>204773993</t>
  </si>
  <si>
    <t>231058291</t>
  </si>
  <si>
    <t>241489806</t>
  </si>
  <si>
    <t>https://www.linkedin.com/in/bas-kortenhoff-19299379</t>
  </si>
  <si>
    <t>Bas</t>
  </si>
  <si>
    <t>242197123</t>
  </si>
  <si>
    <t>Kortenhoff</t>
  </si>
  <si>
    <t>232360674</t>
  </si>
  <si>
    <t>234316819</t>
  </si>
  <si>
    <t>http://www.linkedin.com/in/basanta-barik-a285ab2</t>
  </si>
  <si>
    <t>https://www.linkedin.com/in/bkhazaleh</t>
  </si>
  <si>
    <t>Bashar</t>
  </si>
  <si>
    <t>242195958</t>
  </si>
  <si>
    <t>Khazaleh</t>
  </si>
  <si>
    <t>232360790</t>
  </si>
  <si>
    <t>204775373</t>
  </si>
  <si>
    <t>https://www.linkedin.com/in/b%C3%A9atrice-chevrant-breton-95029113</t>
  </si>
  <si>
    <t>Batrice</t>
  </si>
  <si>
    <t>242197337</t>
  </si>
  <si>
    <t>Chevrant-Breton</t>
  </si>
  <si>
    <t>239842267</t>
  </si>
  <si>
    <t>232360756</t>
  </si>
  <si>
    <t>232360872</t>
  </si>
  <si>
    <t>https://www.linkedin.com/in/beatrice-paillole-42a0804a</t>
  </si>
  <si>
    <t>Beatrice</t>
  </si>
  <si>
    <t>242196597</t>
  </si>
  <si>
    <t>Paillole</t>
  </si>
  <si>
    <t>232569332</t>
  </si>
  <si>
    <t>232436069</t>
  </si>
  <si>
    <t>232566520</t>
  </si>
  <si>
    <t>https://www.linkedin.com/in/2943barnett</t>
  </si>
  <si>
    <t>242159154</t>
  </si>
  <si>
    <t>241505925</t>
  </si>
  <si>
    <t>232436108</t>
  </si>
  <si>
    <t>232607572</t>
  </si>
  <si>
    <t>204773814</t>
  </si>
  <si>
    <t>232436045</t>
  </si>
  <si>
    <t>217194239</t>
  </si>
  <si>
    <t>https://www.linkedin.com/in/bellaoung</t>
  </si>
  <si>
    <t>242197312</t>
  </si>
  <si>
    <t>Oung</t>
  </si>
  <si>
    <t>232606899</t>
  </si>
  <si>
    <t>232360695</t>
  </si>
  <si>
    <t>EMEA Head of ETF Servicing, Director</t>
  </si>
  <si>
    <t>2021-07-22</t>
  </si>
  <si>
    <t>Managing Director, Head of Americas Index Client Coverage</t>
  </si>
  <si>
    <t>Head, Portfolio Management</t>
  </si>
  <si>
    <t>Managing Director, Head ETF Sales Trading</t>
  </si>
  <si>
    <t>Portfolio Manager, Head Fund Selection, Fund Of Funds Manager, Asset Allocation Committee, Partner</t>
  </si>
  <si>
    <t>Head of Business Development ETF &amp; Index Solutions FRABELUX, Monaco, Suisse francophone</t>
  </si>
  <si>
    <t>2022-05-13</t>
  </si>
  <si>
    <t>Executive Director -Head of Index Client Coverage - France, French-speaking Switzerland &amp; Luxembourg</t>
  </si>
  <si>
    <t>Director - Head of Investable Product Sales, Indexes</t>
  </si>
  <si>
    <t>Head UBS ETF &amp; Index Funds Sales, France</t>
  </si>
  <si>
    <t>Head of iShares ETFs for UK Pensions, Insurers &amp; Consultants</t>
  </si>
  <si>
    <t>SVP, Head of ETF Distribution</t>
  </si>
  <si>
    <t>Managing Director, Head of ETF &amp; Managed Accounts Distribution</t>
  </si>
  <si>
    <t>VP, Head of ETF Product</t>
  </si>
  <si>
    <t>Sturdivant</t>
  </si>
  <si>
    <t>Head of Fixed Income Sales , ETF &amp; Buy-Side</t>
  </si>
  <si>
    <t>Vice President, Head of Japan SPDR ETF Business</t>
  </si>
  <si>
    <t>Vice President of, Etf Capital Markets</t>
  </si>
  <si>
    <t>Head of Hedge Fund, ETF (EMEA) &amp; CEEMEA Sales</t>
  </si>
  <si>
    <t>Senior Director, Product Management, Custom Indexing</t>
  </si>
  <si>
    <t>Managing Director, Head of ETF Product - Americas</t>
  </si>
  <si>
    <t>SVP of, Head of Etf &amp; Ria Distribution</t>
  </si>
  <si>
    <t>Vice President of, Etf &amp; Sma Specialist</t>
  </si>
  <si>
    <t>Head of Quantitative Strategy/Portfolio Manager, Exchange-Traded Products</t>
  </si>
  <si>
    <t>Vice President of, Global Head of Index &amp; Advisor Solutions</t>
  </si>
  <si>
    <t>2020-10-16</t>
  </si>
  <si>
    <t>Vice President of, Global Index Strategist</t>
  </si>
  <si>
    <t>Head Of Innovation, ETFs &amp; Benchmark solutions</t>
  </si>
  <si>
    <t>Managing Director, Co-Head Credit Flow and ETF Trading, EMEA</t>
  </si>
  <si>
    <t>Very limited</t>
  </si>
  <si>
    <t>Very Limited</t>
  </si>
  <si>
    <t>Person Job Type</t>
  </si>
  <si>
    <t>Person Dept Type</t>
  </si>
  <si>
    <t>Person Seniority</t>
  </si>
  <si>
    <t>Person Sub Dept Type</t>
  </si>
  <si>
    <t>Attendee Meta</t>
  </si>
  <si>
    <t>INPUT_XATTENDESS_ALL</t>
  </si>
  <si>
    <t>2023-06-22</t>
  </si>
  <si>
    <t>350000.0</t>
  </si>
  <si>
    <t>OFF</t>
  </si>
  <si>
    <t>QONTIGO_VELOX</t>
  </si>
  <si>
    <t>Nikolai</t>
  </si>
  <si>
    <t>Q223 CSuite</t>
  </si>
  <si>
    <t>Neil Pawar</t>
  </si>
  <si>
    <t>13987447</t>
  </si>
  <si>
    <t>Build : Other</t>
  </si>
  <si>
    <t>Bobby Yarros</t>
  </si>
  <si>
    <t>2023-10-06</t>
  </si>
  <si>
    <t>LSEG_VIKRAM</t>
  </si>
  <si>
    <t>13987808</t>
  </si>
  <si>
    <t>Introduce Velox more formally after Ali initial intro</t>
  </si>
  <si>
    <t xml:space="preserve">Vikram is a senior engineer in FX at LSEG but not on the trading side (that Jack gidding and FXAll rollup into) Vikram's boss is a peer of Jack's
Vikram has a use-case that he would like to look at Velox for. Hard to grasp from the call (watch the recording) but seems to be a pretty standard velox use-case (ie building a trading application to sit across multiple legacy backends with a UI that can be visible to external clients)
he wanted to try to go open source and had been playing with https://vuu.finos.org/ but could not get it to work or any support to help him make it work.
he does not think the FXAll replacement is going that well and so we might be able to restart those conversations
</t>
  </si>
  <si>
    <t>that they will be able to pay enough.</t>
  </si>
  <si>
    <t>Vikram Varma</t>
  </si>
  <si>
    <t>Capsule Client Name</t>
  </si>
  <si>
    <t>Capsule Opp/Target Name</t>
  </si>
  <si>
    <t>Capsule Full Name</t>
  </si>
  <si>
    <t>2023-06-27</t>
  </si>
  <si>
    <t>2023-06-28</t>
  </si>
  <si>
    <t>Rolf Milkjr</t>
  </si>
  <si>
    <t>MaxValue</t>
  </si>
  <si>
    <t>MinValue</t>
  </si>
  <si>
    <t>ThemeColor</t>
  </si>
  <si>
    <t>Color</t>
  </si>
  <si>
    <t>TintAndShade</t>
  </si>
  <si>
    <t>PatternTintAndShade</t>
  </si>
  <si>
    <t>AMBER_MAYBE</t>
  </si>
  <si>
    <t>GREY</t>
  </si>
  <si>
    <t>SENIORITY</t>
  </si>
  <si>
    <t>CSUITE</t>
  </si>
  <si>
    <t>DEPTTYPE</t>
  </si>
  <si>
    <t>SUBDEPTTYPE</t>
  </si>
  <si>
    <t>LISTED_DERIVS</t>
  </si>
  <si>
    <t>STIR</t>
  </si>
  <si>
    <t>REPO</t>
  </si>
  <si>
    <t>GAS_POWER</t>
  </si>
  <si>
    <t>WEALTH</t>
  </si>
  <si>
    <t>COMMODITIES</t>
  </si>
  <si>
    <t>JOBTYPE</t>
  </si>
  <si>
    <t xml:space="preserve">Pattern        1            TintAndShade   0            Color          5308160      PatternColorIndex           -4105         PatternTintAndShade          0            ThemeColor     0 </t>
  </si>
  <si>
    <t>PatternColorIndex</t>
  </si>
  <si>
    <t>Nordic Capital</t>
  </si>
  <si>
    <t>243176329</t>
  </si>
  <si>
    <t>2024-01-05</t>
  </si>
  <si>
    <t>NORDIC_WIDERSTROM</t>
  </si>
  <si>
    <t>14035033</t>
  </si>
  <si>
    <t>Per Widerstrom</t>
  </si>
  <si>
    <t>DEMO</t>
  </si>
  <si>
    <t>2023-07-17</t>
  </si>
  <si>
    <t>2023-07-12</t>
  </si>
  <si>
    <t>2023-07-05</t>
  </si>
  <si>
    <t>2023-07-19</t>
  </si>
  <si>
    <t>2023-07-13</t>
  </si>
  <si>
    <t>2023-07-09</t>
  </si>
  <si>
    <t>2023-07-10</t>
  </si>
  <si>
    <t>2023-07-07</t>
  </si>
  <si>
    <t>HERTSHTEN_TT_UI_REPLACEMENT</t>
  </si>
  <si>
    <t>BNY_JCMAS</t>
  </si>
  <si>
    <t>Warm intro</t>
  </si>
  <si>
    <t>Called</t>
  </si>
  <si>
    <t>2023-07-11</t>
  </si>
  <si>
    <t>2023-11-17</t>
  </si>
  <si>
    <t>NORDIC_FRICK</t>
  </si>
  <si>
    <t>14070731</t>
  </si>
  <si>
    <t>PACONSULTING_VELOX</t>
  </si>
  <si>
    <t>243811727</t>
  </si>
  <si>
    <t>14108376</t>
  </si>
  <si>
    <t>https://www.linkedin.com/in/adnan-saleem-32646413/</t>
  </si>
  <si>
    <t>Partner- Governance, Risk and Controls</t>
  </si>
  <si>
    <t>Adnan Saleem</t>
  </si>
  <si>
    <t>https://www.linkedin.com/in/aarti-balakrishnan-a03a6811/</t>
  </si>
  <si>
    <t>243812141</t>
  </si>
  <si>
    <t>Balakrishnan</t>
  </si>
  <si>
    <t>https://www.linkedin.com/in/aneidenbach/</t>
  </si>
  <si>
    <t>ann</t>
  </si>
  <si>
    <t>243812326</t>
  </si>
  <si>
    <t>neidenbach</t>
  </si>
  <si>
    <t>AGN Strategic Solutions, LLC</t>
  </si>
  <si>
    <t>243812327</t>
  </si>
  <si>
    <t>AGN_VELOX</t>
  </si>
  <si>
    <t>14108527</t>
  </si>
  <si>
    <t>Ann Neidenbach</t>
  </si>
  <si>
    <t>2023-07-18</t>
  </si>
  <si>
    <t>2023-07-20</t>
  </si>
  <si>
    <t>2023-07-21</t>
  </si>
  <si>
    <t>2023-07-25</t>
  </si>
  <si>
    <t>MARVELSOFT_VELOX</t>
  </si>
  <si>
    <t>2023-07-23</t>
  </si>
  <si>
    <t>14118729</t>
  </si>
  <si>
    <t>Colm Furlong</t>
  </si>
  <si>
    <t>Royal Sun</t>
  </si>
  <si>
    <t>244252681</t>
  </si>
  <si>
    <t>2023-07-27</t>
  </si>
  <si>
    <t>2023-07-30</t>
  </si>
  <si>
    <t>Royce</t>
  </si>
  <si>
    <t>244252683</t>
  </si>
  <si>
    <t>Roystone Capital</t>
  </si>
  <si>
    <t>244252700</t>
  </si>
  <si>
    <t>Rozendal</t>
  </si>
  <si>
    <t>244252705</t>
  </si>
  <si>
    <t>RP Capital</t>
  </si>
  <si>
    <t>244252707</t>
  </si>
  <si>
    <t>RP Crest</t>
  </si>
  <si>
    <t>244252710</t>
  </si>
  <si>
    <t>RP Investment</t>
  </si>
  <si>
    <t>244252712</t>
  </si>
  <si>
    <t>RPMI Railpen</t>
  </si>
  <si>
    <t>244252714</t>
  </si>
  <si>
    <t>RQSI</t>
  </si>
  <si>
    <t>244252716</t>
  </si>
  <si>
    <t>RR AdvisorsRREEF</t>
  </si>
  <si>
    <t>244252718</t>
  </si>
  <si>
    <t>RREEF Real</t>
  </si>
  <si>
    <t>244252722</t>
  </si>
  <si>
    <t>RS Investments</t>
  </si>
  <si>
    <t>244252728</t>
  </si>
  <si>
    <t>RS Platou</t>
  </si>
  <si>
    <t>244252741</t>
  </si>
  <si>
    <t>RTO Jacques</t>
  </si>
  <si>
    <t>244252745</t>
  </si>
  <si>
    <t>RTS Stock</t>
  </si>
  <si>
    <t>244252747</t>
  </si>
  <si>
    <t>RTW Investments</t>
  </si>
  <si>
    <t>244252752</t>
  </si>
  <si>
    <t>Ruane Cunniff</t>
  </si>
  <si>
    <t>244252754</t>
  </si>
  <si>
    <t>Rubric Capital</t>
  </si>
  <si>
    <t>244252760</t>
  </si>
  <si>
    <t>Rudius Management</t>
  </si>
  <si>
    <t>244252763</t>
  </si>
  <si>
    <t>Rumbline</t>
  </si>
  <si>
    <t>244252766</t>
  </si>
  <si>
    <t>Rushmore Investment</t>
  </si>
  <si>
    <t>244252768</t>
  </si>
  <si>
    <t>Russell Clark</t>
  </si>
  <si>
    <t>244252771</t>
  </si>
  <si>
    <t>RussellStone International</t>
  </si>
  <si>
    <t>244252773</t>
  </si>
  <si>
    <t>Russ Invest</t>
  </si>
  <si>
    <t>244252775</t>
  </si>
  <si>
    <t>Rutabaga Capital</t>
  </si>
  <si>
    <t>244252779</t>
  </si>
  <si>
    <t>Ruyi Capital</t>
  </si>
  <si>
    <t>244252782</t>
  </si>
  <si>
    <t>RVB Capital</t>
  </si>
  <si>
    <t>244252784</t>
  </si>
  <si>
    <t>RV Global</t>
  </si>
  <si>
    <t>244252787</t>
  </si>
  <si>
    <t>RWC Partners</t>
  </si>
  <si>
    <t>244252789</t>
  </si>
  <si>
    <t>Rydex Financial</t>
  </si>
  <si>
    <t>244252794</t>
  </si>
  <si>
    <t>Rye Bay</t>
  </si>
  <si>
    <t>244252799</t>
  </si>
  <si>
    <t>S14 Capital</t>
  </si>
  <si>
    <t>244252801</t>
  </si>
  <si>
    <t>S2 Capital</t>
  </si>
  <si>
    <t>244252803</t>
  </si>
  <si>
    <t>Saba Capital</t>
  </si>
  <si>
    <t>244252807</t>
  </si>
  <si>
    <t>Sabal Capital</t>
  </si>
  <si>
    <t>244252811</t>
  </si>
  <si>
    <t>Sabby Management</t>
  </si>
  <si>
    <t>244252816</t>
  </si>
  <si>
    <t>Sabre Fund</t>
  </si>
  <si>
    <t>244252826</t>
  </si>
  <si>
    <t>Sabretooth Capital</t>
  </si>
  <si>
    <t>244252831</t>
  </si>
  <si>
    <t>Saddle Point</t>
  </si>
  <si>
    <t>244252835</t>
  </si>
  <si>
    <t>Sadoff Investment</t>
  </si>
  <si>
    <t>244252837</t>
  </si>
  <si>
    <t>Saen Options</t>
  </si>
  <si>
    <t>244252839</t>
  </si>
  <si>
    <t>Safra Securities</t>
  </si>
  <si>
    <t>244252855</t>
  </si>
  <si>
    <t>Safron Limited</t>
  </si>
  <si>
    <t>244252857</t>
  </si>
  <si>
    <t>Sagefield Capital</t>
  </si>
  <si>
    <t>244252859</t>
  </si>
  <si>
    <t>SageTrader</t>
  </si>
  <si>
    <t>244252864</t>
  </si>
  <si>
    <t>SA Global</t>
  </si>
  <si>
    <t>244252867</t>
  </si>
  <si>
    <t>Saiers Capital</t>
  </si>
  <si>
    <t>244252869</t>
  </si>
  <si>
    <t>Saigon Securities</t>
  </si>
  <si>
    <t>244252881</t>
  </si>
  <si>
    <t>SailingStone Capital</t>
  </si>
  <si>
    <t>244252883</t>
  </si>
  <si>
    <t>Saima Group</t>
  </si>
  <si>
    <t>244252888</t>
  </si>
  <si>
    <t>Saint Petersburg</t>
  </si>
  <si>
    <t>244252890</t>
  </si>
  <si>
    <t>Sajor Capital</t>
  </si>
  <si>
    <t>244252892</t>
  </si>
  <si>
    <t>Sakonnet Point</t>
  </si>
  <si>
    <t>244252895</t>
  </si>
  <si>
    <t>Sakura Edge</t>
  </si>
  <si>
    <t>244252897</t>
  </si>
  <si>
    <t>Sal Oppenheim</t>
  </si>
  <si>
    <t>244252899</t>
  </si>
  <si>
    <t>Salient Advisors</t>
  </si>
  <si>
    <t>244252906</t>
  </si>
  <si>
    <t>Salisbury Securities</t>
  </si>
  <si>
    <t>244252916</t>
  </si>
  <si>
    <t>Salix Capital</t>
  </si>
  <si>
    <t>244252932</t>
  </si>
  <si>
    <t>SallersonTroob LLC</t>
  </si>
  <si>
    <t>244252934</t>
  </si>
  <si>
    <t>Salman Partners</t>
  </si>
  <si>
    <t>244252949</t>
  </si>
  <si>
    <t>Salomon Brothers</t>
  </si>
  <si>
    <t>244252951</t>
  </si>
  <si>
    <t>Salt Creek</t>
  </si>
  <si>
    <t>244252953</t>
  </si>
  <si>
    <t>Saltstone Capital</t>
  </si>
  <si>
    <t>244252955</t>
  </si>
  <si>
    <t>Salus Capital</t>
  </si>
  <si>
    <t>244252958</t>
  </si>
  <si>
    <t>Samarang</t>
  </si>
  <si>
    <t>244252961</t>
  </si>
  <si>
    <t>Samba Financial</t>
  </si>
  <si>
    <t>244252964</t>
  </si>
  <si>
    <t>Samlink</t>
  </si>
  <si>
    <t>244252978</t>
  </si>
  <si>
    <t>Samlyn Capital</t>
  </si>
  <si>
    <t>244252985</t>
  </si>
  <si>
    <t>Samson Rock</t>
  </si>
  <si>
    <t>244252993</t>
  </si>
  <si>
    <t>Samulak Trading</t>
  </si>
  <si>
    <t>244253016</t>
  </si>
  <si>
    <t>Sandbar Asset</t>
  </si>
  <si>
    <t>244253018</t>
  </si>
  <si>
    <t>Sand Capital</t>
  </si>
  <si>
    <t>244253022</t>
  </si>
  <si>
    <t>Sandell Asset</t>
  </si>
  <si>
    <t>244253028</t>
  </si>
  <si>
    <t>Sandelman Partners</t>
  </si>
  <si>
    <t>244253032</t>
  </si>
  <si>
    <t>Sanders Capital</t>
  </si>
  <si>
    <t>244253036</t>
  </si>
  <si>
    <t>Sanderson Asset</t>
  </si>
  <si>
    <t>244253041</t>
  </si>
  <si>
    <t>Sandgrain Securities</t>
  </si>
  <si>
    <t>244253049</t>
  </si>
  <si>
    <t>Sand Grove</t>
  </si>
  <si>
    <t>244253051</t>
  </si>
  <si>
    <t>Sandler Capital</t>
  </si>
  <si>
    <t>244253055</t>
  </si>
  <si>
    <t>242188680</t>
  </si>
  <si>
    <t>Sandy Bay</t>
  </si>
  <si>
    <t>244253078</t>
  </si>
  <si>
    <t>Sanford Bernstein</t>
  </si>
  <si>
    <t>244253082</t>
  </si>
  <si>
    <t>242188721</t>
  </si>
  <si>
    <t>242188791</t>
  </si>
  <si>
    <t>240653738</t>
  </si>
  <si>
    <t>Sanlam Capital</t>
  </si>
  <si>
    <t>244253184</t>
  </si>
  <si>
    <t>Sanlam FOUR</t>
  </si>
  <si>
    <t>244253191</t>
  </si>
  <si>
    <t>Sanlam Investment</t>
  </si>
  <si>
    <t>244253193</t>
  </si>
  <si>
    <t>Sanlam Securities</t>
  </si>
  <si>
    <t>244253199</t>
  </si>
  <si>
    <t>Sanne Group</t>
  </si>
  <si>
    <t>244253202</t>
  </si>
  <si>
    <t>Saracen Energy</t>
  </si>
  <si>
    <t>244253234</t>
  </si>
  <si>
    <t>Sauganash Capital</t>
  </si>
  <si>
    <t>244253289</t>
  </si>
  <si>
    <t>Schahin CCVM</t>
  </si>
  <si>
    <t>244253314</t>
  </si>
  <si>
    <t>encoding error:</t>
  </si>
  <si>
    <t>244253366</t>
  </si>
  <si>
    <t>Sciencast Management</t>
  </si>
  <si>
    <t>244253368</t>
  </si>
  <si>
    <t>Scoggin Capital</t>
  </si>
  <si>
    <t>244253370</t>
  </si>
  <si>
    <t>Scully Capital</t>
  </si>
  <si>
    <t>244253460</t>
  </si>
  <si>
    <t>239698761</t>
  </si>
  <si>
    <t>Security Global</t>
  </si>
  <si>
    <t>244253541</t>
  </si>
  <si>
    <t>Segall Bryant</t>
  </si>
  <si>
    <t>244253563</t>
  </si>
  <si>
    <t>Seker Securities</t>
  </si>
  <si>
    <t>244253590</t>
  </si>
  <si>
    <t>Selectra Management</t>
  </si>
  <si>
    <t>244253607</t>
  </si>
  <si>
    <t>Sella SGR</t>
  </si>
  <si>
    <t>244253610</t>
  </si>
  <si>
    <t>Seminole Capital</t>
  </si>
  <si>
    <t>244253612</t>
  </si>
  <si>
    <t>Senator Investment</t>
  </si>
  <si>
    <t>244253621</t>
  </si>
  <si>
    <t>Senrigan Capital</t>
  </si>
  <si>
    <t>244253629</t>
  </si>
  <si>
    <t>Sensato Investors</t>
  </si>
  <si>
    <t>244253638</t>
  </si>
  <si>
    <t>Sentat</t>
  </si>
  <si>
    <t>244253642</t>
  </si>
  <si>
    <t>Sentinel Equities</t>
  </si>
  <si>
    <t>244253650</t>
  </si>
  <si>
    <t>Sentry Select</t>
  </si>
  <si>
    <t>244253652</t>
  </si>
  <si>
    <t>Senvest Management</t>
  </si>
  <si>
    <t>244253657</t>
  </si>
  <si>
    <t>Senzar Asset</t>
  </si>
  <si>
    <t>244253661</t>
  </si>
  <si>
    <t>Sephira Emerging</t>
  </si>
  <si>
    <t>244253666</t>
  </si>
  <si>
    <t>Sepio Capital</t>
  </si>
  <si>
    <t>244253670</t>
  </si>
  <si>
    <t>Sequence Capital</t>
  </si>
  <si>
    <t>244253672</t>
  </si>
  <si>
    <t>Sequent Energy</t>
  </si>
  <si>
    <t>244253676</t>
  </si>
  <si>
    <t>Serafima Investments</t>
  </si>
  <si>
    <t>244253682</t>
  </si>
  <si>
    <t>Serengeti Asset</t>
  </si>
  <si>
    <t>244253685</t>
  </si>
  <si>
    <t>Serenity Capital</t>
  </si>
  <si>
    <t>244253693</t>
  </si>
  <si>
    <t>Seres Asset</t>
  </si>
  <si>
    <t>244253695</t>
  </si>
  <si>
    <t>SERFINCO SA</t>
  </si>
  <si>
    <t>244253698</t>
  </si>
  <si>
    <t>Serge Garber</t>
  </si>
  <si>
    <t>244253700</t>
  </si>
  <si>
    <t>Serrado Capital</t>
  </si>
  <si>
    <t>244253702</t>
  </si>
  <si>
    <t>SETICAP</t>
  </si>
  <si>
    <t>244253705</t>
  </si>
  <si>
    <t>SEVEN Capital</t>
  </si>
  <si>
    <t>244253709</t>
  </si>
  <si>
    <t>Seven Investment</t>
  </si>
  <si>
    <t>244253711</t>
  </si>
  <si>
    <t>Seven Locks</t>
  </si>
  <si>
    <t>244253713</t>
  </si>
  <si>
    <t>Seven Oaks</t>
  </si>
  <si>
    <t>244253716</t>
  </si>
  <si>
    <t>Seven Points</t>
  </si>
  <si>
    <t>244253718</t>
  </si>
  <si>
    <t>SevenPrime</t>
  </si>
  <si>
    <t>244253722</t>
  </si>
  <si>
    <t>Seven Voyagers</t>
  </si>
  <si>
    <t>244253724</t>
  </si>
  <si>
    <t>Seymour Pierce</t>
  </si>
  <si>
    <t>244253727</t>
  </si>
  <si>
    <t>SFAMA Swiss</t>
  </si>
  <si>
    <t>244253731</t>
  </si>
  <si>
    <t>SFG Asset</t>
  </si>
  <si>
    <t>244253734</t>
  </si>
  <si>
    <t>SG Americas</t>
  </si>
  <si>
    <t>244253737</t>
  </si>
  <si>
    <t>SGBT Luxembourg</t>
  </si>
  <si>
    <t>244253794</t>
  </si>
  <si>
    <t>SG Cap</t>
  </si>
  <si>
    <t>244253800</t>
  </si>
  <si>
    <t>SGCIB Ivory</t>
  </si>
  <si>
    <t>244253806</t>
  </si>
  <si>
    <t>SGGG Portfolio</t>
  </si>
  <si>
    <t>244253809</t>
  </si>
  <si>
    <t>Shadow Financial</t>
  </si>
  <si>
    <t>244253818</t>
  </si>
  <si>
    <t>Shanghai Dongwu</t>
  </si>
  <si>
    <t>244253823</t>
  </si>
  <si>
    <t>Shanghai Goku</t>
  </si>
  <si>
    <t>244253833</t>
  </si>
  <si>
    <t>Shanghai International</t>
  </si>
  <si>
    <t>244253835</t>
  </si>
  <si>
    <t>Shanghai Jingzeng</t>
  </si>
  <si>
    <t>244253837</t>
  </si>
  <si>
    <t>Shanghai MingHong</t>
  </si>
  <si>
    <t>244253841</t>
  </si>
  <si>
    <t>Shanghai Shenyi</t>
  </si>
  <si>
    <t>244253843</t>
  </si>
  <si>
    <t>Shanghai Shitai</t>
  </si>
  <si>
    <t>244253848</t>
  </si>
  <si>
    <t>Shanghai Xinchuo</t>
  </si>
  <si>
    <t>244253865</t>
  </si>
  <si>
    <t>Shanghai Xinhu</t>
  </si>
  <si>
    <t>244253868</t>
  </si>
  <si>
    <t>Shanghai Yanyi</t>
  </si>
  <si>
    <t>244253873</t>
  </si>
  <si>
    <t>Shannon River</t>
  </si>
  <si>
    <t>244253875</t>
  </si>
  <si>
    <t>Sharada Capital</t>
  </si>
  <si>
    <t>244253880</t>
  </si>
  <si>
    <t>Sharp Capital</t>
  </si>
  <si>
    <t>244253883</t>
  </si>
  <si>
    <t>ShawSpring Partners</t>
  </si>
  <si>
    <t>244253885</t>
  </si>
  <si>
    <t>Shay Capital</t>
  </si>
  <si>
    <t>244253888</t>
  </si>
  <si>
    <t>SHB Finland</t>
  </si>
  <si>
    <t>244253891</t>
  </si>
  <si>
    <t>Sheffield Asset</t>
  </si>
  <si>
    <t>244253896</t>
  </si>
  <si>
    <t>Sheilds</t>
  </si>
  <si>
    <t>244253902</t>
  </si>
  <si>
    <t>Shellback Capital</t>
  </si>
  <si>
    <t>244253904</t>
  </si>
  <si>
    <t>Shelter Haven</t>
  </si>
  <si>
    <t>244253917</t>
  </si>
  <si>
    <t>Shenwan Hongyuan</t>
  </si>
  <si>
    <t>244253919</t>
  </si>
  <si>
    <t>Shenyin Wanguo</t>
  </si>
  <si>
    <t>244253941</t>
  </si>
  <si>
    <t>Shenzhen BOPU</t>
  </si>
  <si>
    <t>244253947</t>
  </si>
  <si>
    <t>Shenzhen Securities</t>
  </si>
  <si>
    <t>244253949</t>
  </si>
  <si>
    <t>Shinhan Bank</t>
  </si>
  <si>
    <t>244253965</t>
  </si>
  <si>
    <t>Shinhan Investment</t>
  </si>
  <si>
    <t>244253980</t>
  </si>
  <si>
    <t>Shinhan USA</t>
  </si>
  <si>
    <t>244253993</t>
  </si>
  <si>
    <t>Shinko Asset</t>
  </si>
  <si>
    <t>244253995</t>
  </si>
  <si>
    <t>Shin Kong</t>
  </si>
  <si>
    <t>244254003</t>
  </si>
  <si>
    <t>Shinringi Limited</t>
  </si>
  <si>
    <t>244254016</t>
  </si>
  <si>
    <t>Shopkorn AssociatesHilltop</t>
  </si>
  <si>
    <t>244254019</t>
  </si>
  <si>
    <t>Shore Capital</t>
  </si>
  <si>
    <t>244254021</t>
  </si>
  <si>
    <t>Luminor Group</t>
  </si>
  <si>
    <t>243795274</t>
  </si>
  <si>
    <t>Shoreline Trading</t>
  </si>
  <si>
    <t>244254031</t>
  </si>
  <si>
    <t>Shore View</t>
  </si>
  <si>
    <t>244254033</t>
  </si>
  <si>
    <t>Shott Capital</t>
  </si>
  <si>
    <t>244254035</t>
  </si>
  <si>
    <t>SHUAA Capital</t>
  </si>
  <si>
    <t>244254042</t>
  </si>
  <si>
    <t>Shumway Capital</t>
  </si>
  <si>
    <t>244254049</t>
  </si>
  <si>
    <t>Siag Madrid</t>
  </si>
  <si>
    <t>244254064</t>
  </si>
  <si>
    <t>Siam Commercial</t>
  </si>
  <si>
    <t>244254071</t>
  </si>
  <si>
    <t>SIA SSB</t>
  </si>
  <si>
    <t>244254077</t>
  </si>
  <si>
    <t>Sibyl Trading</t>
  </si>
  <si>
    <t>244254079</t>
  </si>
  <si>
    <t>SI Capital</t>
  </si>
  <si>
    <t>244254082</t>
  </si>
  <si>
    <t>Sidoti</t>
  </si>
  <si>
    <t>244254086</t>
  </si>
  <si>
    <t>Siebert Capital</t>
  </si>
  <si>
    <t>244254096</t>
  </si>
  <si>
    <t>SiegeFX Limited</t>
  </si>
  <si>
    <t>244254101</t>
  </si>
  <si>
    <t>Sierpinski Capital</t>
  </si>
  <si>
    <t>244254103</t>
  </si>
  <si>
    <t>Sigma Broking</t>
  </si>
  <si>
    <t>244254105</t>
  </si>
  <si>
    <t>Sigma Capital</t>
  </si>
  <si>
    <t>244254108</t>
  </si>
  <si>
    <t>Sigma Securities</t>
  </si>
  <si>
    <t>244254110</t>
  </si>
  <si>
    <t>Signal Hill</t>
  </si>
  <si>
    <t>244254114</t>
  </si>
  <si>
    <t>Signatum Asset</t>
  </si>
  <si>
    <t>244254121</t>
  </si>
  <si>
    <t>Signet Capital</t>
  </si>
  <si>
    <t>244254123</t>
  </si>
  <si>
    <t>Signet FFF</t>
  </si>
  <si>
    <t>244254126</t>
  </si>
  <si>
    <t>Signpost Capital</t>
  </si>
  <si>
    <t>244254129</t>
  </si>
  <si>
    <t>Si GRADE</t>
  </si>
  <si>
    <t>244254133</t>
  </si>
  <si>
    <t>Silchester International</t>
  </si>
  <si>
    <t>244254166</t>
  </si>
  <si>
    <t>Silica</t>
  </si>
  <si>
    <t>244254172</t>
  </si>
  <si>
    <t>SILQ Capital</t>
  </si>
  <si>
    <t>244254176</t>
  </si>
  <si>
    <t>Silva Capital</t>
  </si>
  <si>
    <t>244254178</t>
  </si>
  <si>
    <t>Silvaris Capital</t>
  </si>
  <si>
    <t>244254183</t>
  </si>
  <si>
    <t>Silver Capital</t>
  </si>
  <si>
    <t>244254186</t>
  </si>
  <si>
    <t>Silvercrest Asset</t>
  </si>
  <si>
    <t>244254188</t>
  </si>
  <si>
    <t>Silver Leaf</t>
  </si>
  <si>
    <t>244254193</t>
  </si>
  <si>
    <t>SilverPepper Funds</t>
  </si>
  <si>
    <t>244254196</t>
  </si>
  <si>
    <t>SIMA Funds</t>
  </si>
  <si>
    <t>244254198</t>
  </si>
  <si>
    <t>Sinara Financial</t>
  </si>
  <si>
    <t>244254208</t>
  </si>
  <si>
    <t>Sinclair Capital</t>
  </si>
  <si>
    <t>244254211</t>
  </si>
  <si>
    <t>Singapore Exchange</t>
  </si>
  <si>
    <t>244254213</t>
  </si>
  <si>
    <t>Singer Capital</t>
  </si>
  <si>
    <t>244254223</t>
  </si>
  <si>
    <t>Singer Trading</t>
  </si>
  <si>
    <t>244254228</t>
  </si>
  <si>
    <t>Singularity Technology</t>
  </si>
  <si>
    <t>244254231</t>
  </si>
  <si>
    <t>Sinnexo</t>
  </si>
  <si>
    <t>244254244</t>
  </si>
  <si>
    <t>Sino</t>
  </si>
  <si>
    <t>244254246</t>
  </si>
  <si>
    <t>Sinolink Securities</t>
  </si>
  <si>
    <t>244254250</t>
  </si>
  <si>
    <t>SinoPac Securities</t>
  </si>
  <si>
    <t>244254267</t>
  </si>
  <si>
    <t>Sinopia Asset</t>
  </si>
  <si>
    <t>244254293</t>
  </si>
  <si>
    <t>SIO Capital</t>
  </si>
  <si>
    <t>244254300</t>
  </si>
  <si>
    <t>Sionna Investment</t>
  </si>
  <si>
    <t>244254302</t>
  </si>
  <si>
    <t>SIR Capital</t>
  </si>
  <si>
    <t>244254304</t>
  </si>
  <si>
    <t>Sirios Capital</t>
  </si>
  <si>
    <t>244254311</t>
  </si>
  <si>
    <t>Sit Investment</t>
  </si>
  <si>
    <t>244254316</t>
  </si>
  <si>
    <t>Sivik Global</t>
  </si>
  <si>
    <t>244254320</t>
  </si>
  <si>
    <t>Six Columns</t>
  </si>
  <si>
    <t>244254327</t>
  </si>
  <si>
    <t>SJB Futures</t>
  </si>
  <si>
    <t>244254329</t>
  </si>
  <si>
    <t>SJ Levinson</t>
  </si>
  <si>
    <t>244254331</t>
  </si>
  <si>
    <t>SK Advisory</t>
  </si>
  <si>
    <t>244254335</t>
  </si>
  <si>
    <t>SLJ</t>
  </si>
  <si>
    <t>244254391</t>
  </si>
  <si>
    <t>SMCJB Commodities</t>
  </si>
  <si>
    <t>244254421</t>
  </si>
  <si>
    <t>SNS Securities</t>
  </si>
  <si>
    <t>244254455</t>
  </si>
  <si>
    <t>Souqeldahb LLC</t>
  </si>
  <si>
    <t>244254631</t>
  </si>
  <si>
    <t>South China</t>
  </si>
  <si>
    <t>244254639</t>
  </si>
  <si>
    <t>Southeastern Asset</t>
  </si>
  <si>
    <t>244254645</t>
  </si>
  <si>
    <t>SpareBank 1</t>
  </si>
  <si>
    <t>244254726</t>
  </si>
  <si>
    <t>Beech Hill</t>
  </si>
  <si>
    <t>244231170</t>
  </si>
  <si>
    <t>Beevest Financial</t>
  </si>
  <si>
    <t>244231173</t>
  </si>
  <si>
    <t>Beka Finance</t>
  </si>
  <si>
    <t>244231182</t>
  </si>
  <si>
    <t>Split Rock</t>
  </si>
  <si>
    <t>244254807</t>
  </si>
  <si>
    <t>BeKB</t>
  </si>
  <si>
    <t>244231184</t>
  </si>
  <si>
    <t>Sprott Asset</t>
  </si>
  <si>
    <t>244254839</t>
  </si>
  <si>
    <t>Sprucegrove Investment</t>
  </si>
  <si>
    <t>244254846</t>
  </si>
  <si>
    <t>BELFIUS BANK</t>
  </si>
  <si>
    <t>244231189</t>
  </si>
  <si>
    <t>Spruce Investment</t>
  </si>
  <si>
    <t>244254848</t>
  </si>
  <si>
    <t>SpryWare LLC</t>
  </si>
  <si>
    <t>244254850</t>
  </si>
  <si>
    <t>SPSRE</t>
  </si>
  <si>
    <t>244254856</t>
  </si>
  <si>
    <t>SPX Capital</t>
  </si>
  <si>
    <t>244254858</t>
  </si>
  <si>
    <t>Spyglass Capital</t>
  </si>
  <si>
    <t>244254861</t>
  </si>
  <si>
    <t>Squarepoint Capital</t>
  </si>
  <si>
    <t>244254863</t>
  </si>
  <si>
    <t>Squawker Ltd</t>
  </si>
  <si>
    <t>244254869</t>
  </si>
  <si>
    <t>SRF Group</t>
  </si>
  <si>
    <t>244254873</t>
  </si>
  <si>
    <t>SRS Investment</t>
  </si>
  <si>
    <t>244254875</t>
  </si>
  <si>
    <t>SR Stockholm</t>
  </si>
  <si>
    <t>244254879</t>
  </si>
  <si>
    <t>SRT Securities</t>
  </si>
  <si>
    <t>244254881</t>
  </si>
  <si>
    <t>SSARIS Advisors</t>
  </si>
  <si>
    <t>244254884</t>
  </si>
  <si>
    <t>SSE Capital</t>
  </si>
  <si>
    <t>244254886</t>
  </si>
  <si>
    <t>SSIF Broker</t>
  </si>
  <si>
    <t>244254889</t>
  </si>
  <si>
    <t>S Squared</t>
  </si>
  <si>
    <t>244254891</t>
  </si>
  <si>
    <t>SSS Trading</t>
  </si>
  <si>
    <t>244254894</t>
  </si>
  <si>
    <t>SSW Trading</t>
  </si>
  <si>
    <t>244254896</t>
  </si>
  <si>
    <t>St Albans</t>
  </si>
  <si>
    <t>244254899</t>
  </si>
  <si>
    <t>STA Schneider</t>
  </si>
  <si>
    <t>244254901</t>
  </si>
  <si>
    <t>Staalbankiers</t>
  </si>
  <si>
    <t>244254904</t>
  </si>
  <si>
    <t>Stackline Partners</t>
  </si>
  <si>
    <t>244254906</t>
  </si>
  <si>
    <t>Stage 5</t>
  </si>
  <si>
    <t>244254908</t>
  </si>
  <si>
    <t>Stamford Management</t>
  </si>
  <si>
    <t>244254912</t>
  </si>
  <si>
    <t>Stance Capital</t>
  </si>
  <si>
    <t>244254914</t>
  </si>
  <si>
    <t>Standard Life</t>
  </si>
  <si>
    <t>244254916</t>
  </si>
  <si>
    <t>2023-08-04</t>
  </si>
  <si>
    <t>Standard Pacific</t>
  </si>
  <si>
    <t>244254931</t>
  </si>
  <si>
    <t>Stanford Group</t>
  </si>
  <si>
    <t>244254937</t>
  </si>
  <si>
    <t>StaplCotn</t>
  </si>
  <si>
    <t>244254945</t>
  </si>
  <si>
    <t>Starboard Capital</t>
  </si>
  <si>
    <t>244254948</t>
  </si>
  <si>
    <t>Starkhorn Asset</t>
  </si>
  <si>
    <t>244254954</t>
  </si>
  <si>
    <t>Stark Investments</t>
  </si>
  <si>
    <t>244254956</t>
  </si>
  <si>
    <t>Starmark Trading</t>
  </si>
  <si>
    <t>244254967</t>
  </si>
  <si>
    <t>Statar Capital</t>
  </si>
  <si>
    <t>244254969</t>
  </si>
  <si>
    <t>State Administration</t>
  </si>
  <si>
    <t>244254971</t>
  </si>
  <si>
    <t>Statkraft Energi</t>
  </si>
  <si>
    <t>244254974</t>
  </si>
  <si>
    <t>Statkraft Markets</t>
  </si>
  <si>
    <t>244254981</t>
  </si>
  <si>
    <t>Statrys</t>
  </si>
  <si>
    <t>244254983</t>
  </si>
  <si>
    <t>Stats Investment</t>
  </si>
  <si>
    <t>244254986</t>
  </si>
  <si>
    <t>Evergreen Capital Management INC</t>
  </si>
  <si>
    <t>244501595</t>
  </si>
  <si>
    <t>Stavanger Asset</t>
  </si>
  <si>
    <t>244254995</t>
  </si>
  <si>
    <t>Steadfast Financial</t>
  </si>
  <si>
    <t>244254998</t>
  </si>
  <si>
    <t>Steadfast Resource</t>
  </si>
  <si>
    <t>244255007</t>
  </si>
  <si>
    <t>Steadview Capital</t>
  </si>
  <si>
    <t>244255009</t>
  </si>
  <si>
    <t>Steelhead Partners</t>
  </si>
  <si>
    <t>244255013</t>
  </si>
  <si>
    <t>Stein Roe</t>
  </si>
  <si>
    <t>244255016</t>
  </si>
  <si>
    <t>StellarS Capital</t>
  </si>
  <si>
    <t>244255019</t>
  </si>
  <si>
    <t>Stelliam Investment</t>
  </si>
  <si>
    <t>244255021</t>
  </si>
  <si>
    <t>Sands Capital</t>
  </si>
  <si>
    <t>244253064</t>
  </si>
  <si>
    <t>Stephen J</t>
  </si>
  <si>
    <t>244255028</t>
  </si>
  <si>
    <t>Stephens Investment</t>
  </si>
  <si>
    <t>244255043</t>
  </si>
  <si>
    <t>Sterling Johnston</t>
  </si>
  <si>
    <t>244255050</t>
  </si>
  <si>
    <t>Sterling Ridge</t>
  </si>
  <si>
    <t>244255057</t>
  </si>
  <si>
    <t>Sterling Trader</t>
  </si>
  <si>
    <t>244255060</t>
  </si>
  <si>
    <t>Sterneck Capital</t>
  </si>
  <si>
    <t>244255071</t>
  </si>
  <si>
    <t>Steubing AG</t>
  </si>
  <si>
    <t>244255073</t>
  </si>
  <si>
    <t>Bell State</t>
  </si>
  <si>
    <t>244231227</t>
  </si>
  <si>
    <t>Steven Furst</t>
  </si>
  <si>
    <t>244255076</t>
  </si>
  <si>
    <t>Stevens Capital</t>
  </si>
  <si>
    <t>244255078</t>
  </si>
  <si>
    <t>Angelo Gordon &amp; Co</t>
  </si>
  <si>
    <t>244198460</t>
  </si>
  <si>
    <t>244255083</t>
  </si>
  <si>
    <t>STF Management</t>
  </si>
  <si>
    <t>244255086</t>
  </si>
  <si>
    <t>STG Capital</t>
  </si>
  <si>
    <t>244255088</t>
  </si>
  <si>
    <t>Stockbridge Partners</t>
  </si>
  <si>
    <t>244255092</t>
  </si>
  <si>
    <t>StockCross Financial</t>
  </si>
  <si>
    <t>244255095</t>
  </si>
  <si>
    <t>Stockdale Securities</t>
  </si>
  <si>
    <t>244255098</t>
  </si>
  <si>
    <t>Stock Loan</t>
  </si>
  <si>
    <t>244255105</t>
  </si>
  <si>
    <t>Stolte Group</t>
  </si>
  <si>
    <t>244255107</t>
  </si>
  <si>
    <t>Stonebrook Fund</t>
  </si>
  <si>
    <t>244255110</t>
  </si>
  <si>
    <t>Beltone Securities</t>
  </si>
  <si>
    <t>244231233</t>
  </si>
  <si>
    <t>Stonehage Fleming</t>
  </si>
  <si>
    <t>244255113</t>
  </si>
  <si>
    <t>Stonehedge Capital</t>
  </si>
  <si>
    <t>244255115</t>
  </si>
  <si>
    <t>Stone Hedge</t>
  </si>
  <si>
    <t>244255118</t>
  </si>
  <si>
    <t>Stonehorn Global</t>
  </si>
  <si>
    <t>244255121</t>
  </si>
  <si>
    <t>Stone Milliner</t>
  </si>
  <si>
    <t>244255123</t>
  </si>
  <si>
    <t>StoneRidge Investment</t>
  </si>
  <si>
    <t>244255126</t>
  </si>
  <si>
    <t>Stone Toro</t>
  </si>
  <si>
    <t>244255130</t>
  </si>
  <si>
    <t>Storebrand Asset</t>
  </si>
  <si>
    <t>244255134</t>
  </si>
  <si>
    <t>Benchmark Company</t>
  </si>
  <si>
    <t>244231237</t>
  </si>
  <si>
    <t>Stormborn CM</t>
  </si>
  <si>
    <t>244255136</t>
  </si>
  <si>
    <t>Stormtech Financial</t>
  </si>
  <si>
    <t>244255138</t>
  </si>
  <si>
    <t>Stornoway Portfolio</t>
  </si>
  <si>
    <t>244255141</t>
  </si>
  <si>
    <t>STP Investment</t>
  </si>
  <si>
    <t>244255143</t>
  </si>
  <si>
    <t>STP SuisseTechPartners</t>
  </si>
  <si>
    <t>244255146</t>
  </si>
  <si>
    <t>Straits Financial</t>
  </si>
  <si>
    <t>244255149</t>
  </si>
  <si>
    <t>Bendura Bank</t>
  </si>
  <si>
    <t>244231240</t>
  </si>
  <si>
    <t>Stralem</t>
  </si>
  <si>
    <t>244255154</t>
  </si>
  <si>
    <t>Stralia Group</t>
  </si>
  <si>
    <t>244255161</t>
  </si>
  <si>
    <t>BEPCO LP</t>
  </si>
  <si>
    <t>244231250</t>
  </si>
  <si>
    <t>Berkeley Futures</t>
  </si>
  <si>
    <t>244231252</t>
  </si>
  <si>
    <t>Summa Verwaltung</t>
  </si>
  <si>
    <t>244255243</t>
  </si>
  <si>
    <t>Summer Street</t>
  </si>
  <si>
    <t>244255257</t>
  </si>
  <si>
    <t>Berlinhyp AG</t>
  </si>
  <si>
    <t>244231260</t>
  </si>
  <si>
    <t>Bermuda Stock</t>
  </si>
  <si>
    <t>244231263</t>
  </si>
  <si>
    <t>Sun Hung</t>
  </si>
  <si>
    <t>244255292</t>
  </si>
  <si>
    <t>Bernard L</t>
  </si>
  <si>
    <t>244231266</t>
  </si>
  <si>
    <t>Surveyor CM</t>
  </si>
  <si>
    <t>244255348</t>
  </si>
  <si>
    <t>Bernheim Dreyfus</t>
  </si>
  <si>
    <t>244231276</t>
  </si>
  <si>
    <t>Berry Street</t>
  </si>
  <si>
    <t>244231280</t>
  </si>
  <si>
    <t>Swiss Bridge</t>
  </si>
  <si>
    <t>244255400</t>
  </si>
  <si>
    <t>Swiss Capital</t>
  </si>
  <si>
    <t>244255402</t>
  </si>
  <si>
    <t>Swiss Derivatives</t>
  </si>
  <si>
    <t>244255406</t>
  </si>
  <si>
    <t>Swiss Exchange</t>
  </si>
  <si>
    <t>244255409</t>
  </si>
  <si>
    <t>Swiss Life</t>
  </si>
  <si>
    <t>244255422</t>
  </si>
  <si>
    <t>Bertrand Schmidlin</t>
  </si>
  <si>
    <t>244231285</t>
  </si>
  <si>
    <t>swisspartners AG</t>
  </si>
  <si>
    <t>244255426</t>
  </si>
  <si>
    <t>244258593</t>
  </si>
  <si>
    <t>Swissquote Bank</t>
  </si>
  <si>
    <t>244255433</t>
  </si>
  <si>
    <t>Beryl Capital</t>
  </si>
  <si>
    <t>244231287</t>
  </si>
  <si>
    <t>Berylson Capital</t>
  </si>
  <si>
    <t>244231289</t>
  </si>
  <si>
    <t>SXP Analytics</t>
  </si>
  <si>
    <t>244255452</t>
  </si>
  <si>
    <t>Sycamore Lane</t>
  </si>
  <si>
    <t>244255455</t>
  </si>
  <si>
    <t>Sycomore AM</t>
  </si>
  <si>
    <t>244255458</t>
  </si>
  <si>
    <t>Sygnity SA</t>
  </si>
  <si>
    <t>244255464</t>
  </si>
  <si>
    <t>Bessemer Group</t>
  </si>
  <si>
    <t>244231292</t>
  </si>
  <si>
    <t>Sylebra Capital</t>
  </si>
  <si>
    <t>244255467</t>
  </si>
  <si>
    <t>Symbolic Technology</t>
  </si>
  <si>
    <t>244255469</t>
  </si>
  <si>
    <t>Symmetry Capital</t>
  </si>
  <si>
    <t>244255471</t>
  </si>
  <si>
    <t>Symphonia SGR</t>
  </si>
  <si>
    <t>244255478</t>
  </si>
  <si>
    <t>Symphony Asset</t>
  </si>
  <si>
    <t>244255482</t>
  </si>
  <si>
    <t>Synchronicity Investments</t>
  </si>
  <si>
    <t>244255489</t>
  </si>
  <si>
    <t>Syndicate Asset</t>
  </si>
  <si>
    <t>244255491</t>
  </si>
  <si>
    <t>Synergy Trading</t>
  </si>
  <si>
    <t>244255493</t>
  </si>
  <si>
    <t>Synobsys</t>
  </si>
  <si>
    <t>244255498</t>
  </si>
  <si>
    <t>Synpulse</t>
  </si>
  <si>
    <t>244255500</t>
  </si>
  <si>
    <t>Syquant</t>
  </si>
  <si>
    <t>244255504</t>
  </si>
  <si>
    <t>Syscom Computer</t>
  </si>
  <si>
    <t>244255508</t>
  </si>
  <si>
    <t>Syspower Corporation</t>
  </si>
  <si>
    <t>244255511</t>
  </si>
  <si>
    <t>Systeia Capital</t>
  </si>
  <si>
    <t>244255514</t>
  </si>
  <si>
    <t>System 2</t>
  </si>
  <si>
    <t>244255520</t>
  </si>
  <si>
    <t>TDESOP Holdings</t>
  </si>
  <si>
    <t>244255525</t>
  </si>
  <si>
    <t>T2 AM</t>
  </si>
  <si>
    <t>244255541</t>
  </si>
  <si>
    <t>T3 Trading</t>
  </si>
  <si>
    <t>244255543</t>
  </si>
  <si>
    <t>Taaffeite Capital</t>
  </si>
  <si>
    <t>244255551</t>
  </si>
  <si>
    <t>Tabor Asset</t>
  </si>
  <si>
    <t>244255553</t>
  </si>
  <si>
    <t>TachibanaSecuritiesCoLtd</t>
  </si>
  <si>
    <t>244255555</t>
  </si>
  <si>
    <t>Tachyon Capital</t>
  </si>
  <si>
    <t>244255574</t>
  </si>
  <si>
    <t>Tacirler Investment</t>
  </si>
  <si>
    <t>244255576</t>
  </si>
  <si>
    <t>Tacirler Yatirim</t>
  </si>
  <si>
    <t>244255581</t>
  </si>
  <si>
    <t>Arbor Research &amp; Trading LLC</t>
  </si>
  <si>
    <t>244198544</t>
  </si>
  <si>
    <t>Tactical Investment</t>
  </si>
  <si>
    <t>244255586</t>
  </si>
  <si>
    <t>TADAWULSaudi Stock</t>
  </si>
  <si>
    <t>244255588</t>
  </si>
  <si>
    <t>TAG co</t>
  </si>
  <si>
    <t>244255590</t>
  </si>
  <si>
    <t>TAG Securities</t>
  </si>
  <si>
    <t>244255593</t>
  </si>
  <si>
    <t>Taiga Trading</t>
  </si>
  <si>
    <t>244255597</t>
  </si>
  <si>
    <t>Tairen Capital</t>
  </si>
  <si>
    <t>244255599</t>
  </si>
  <si>
    <t>Taishin Securities</t>
  </si>
  <si>
    <t>244255601</t>
  </si>
  <si>
    <t>Taiwan Stock</t>
  </si>
  <si>
    <t>244255603</t>
  </si>
  <si>
    <t>Taiyo Pacific</t>
  </si>
  <si>
    <t>244255612</t>
  </si>
  <si>
    <t>Talara Capital</t>
  </si>
  <si>
    <t>244255618</t>
  </si>
  <si>
    <t>Talence Gestion</t>
  </si>
  <si>
    <t>244255620</t>
  </si>
  <si>
    <t>Talisman Group</t>
  </si>
  <si>
    <t>244255622</t>
  </si>
  <si>
    <t>Talkot Capital</t>
  </si>
  <si>
    <t>244255626</t>
  </si>
  <si>
    <t>Talpion</t>
  </si>
  <si>
    <t>244255628</t>
  </si>
  <si>
    <t>Talpion LLC</t>
  </si>
  <si>
    <t>244255630</t>
  </si>
  <si>
    <t>TAMRO Capital</t>
  </si>
  <si>
    <t>244255634</t>
  </si>
  <si>
    <t>Tanglin</t>
  </si>
  <si>
    <t>244255637</t>
  </si>
  <si>
    <t>241765271</t>
  </si>
  <si>
    <t>Tappan Street</t>
  </si>
  <si>
    <t>244255641</t>
  </si>
  <si>
    <t>TAPP Engine</t>
  </si>
  <si>
    <t>244255644</t>
  </si>
  <si>
    <t>Tareno AG</t>
  </si>
  <si>
    <t>244255646</t>
  </si>
  <si>
    <t>Targit</t>
  </si>
  <si>
    <t>244255648</t>
  </si>
  <si>
    <t>Targobank AG</t>
  </si>
  <si>
    <t>244255650</t>
  </si>
  <si>
    <t>Tarpon Gestora</t>
  </si>
  <si>
    <t>244255654</t>
  </si>
  <si>
    <t>Tarsadia Capital</t>
  </si>
  <si>
    <t>244255662</t>
  </si>
  <si>
    <t>Tatton Investment</t>
  </si>
  <si>
    <t>244255664</t>
  </si>
  <si>
    <t>Taunton Capital</t>
  </si>
  <si>
    <t>244255666</t>
  </si>
  <si>
    <t>Taurus AM</t>
  </si>
  <si>
    <t>244255668</t>
  </si>
  <si>
    <t>Tavira Securities</t>
  </si>
  <si>
    <t>244255673</t>
  </si>
  <si>
    <t>WEtrade Capital</t>
  </si>
  <si>
    <t>244258637</t>
  </si>
  <si>
    <t>Taylor Asset</t>
  </si>
  <si>
    <t>244255696</t>
  </si>
  <si>
    <t>Taylor Collison</t>
  </si>
  <si>
    <t>244255698</t>
  </si>
  <si>
    <t>Better Options</t>
  </si>
  <si>
    <t>244231331</t>
  </si>
  <si>
    <t>Taylor Frigon</t>
  </si>
  <si>
    <t>244255700</t>
  </si>
  <si>
    <t>Taylor Woods</t>
  </si>
  <si>
    <t>244255702</t>
  </si>
  <si>
    <t>TBP Investments</t>
  </si>
  <si>
    <t>244255704</t>
  </si>
  <si>
    <t>TCI</t>
  </si>
  <si>
    <t>244255707</t>
  </si>
  <si>
    <t>TDQ Equity</t>
  </si>
  <si>
    <t>244255715</t>
  </si>
  <si>
    <t>Teachers Retirement</t>
  </si>
  <si>
    <t>244255733</t>
  </si>
  <si>
    <t>Teakwood Capital</t>
  </si>
  <si>
    <t>244255740</t>
  </si>
  <si>
    <t>Tealwood</t>
  </si>
  <si>
    <t>244255742</t>
  </si>
  <si>
    <t>TEB Yatirim</t>
  </si>
  <si>
    <t>244255744</t>
  </si>
  <si>
    <t>Techemet Metal</t>
  </si>
  <si>
    <t>244255752</t>
  </si>
  <si>
    <t>Tech Mahindra</t>
  </si>
  <si>
    <t>244255757</t>
  </si>
  <si>
    <t>Technistock</t>
  </si>
  <si>
    <t>244255759</t>
  </si>
  <si>
    <t>Teewinot Capital</t>
  </si>
  <si>
    <t>244255761</t>
  </si>
  <si>
    <t>Teilinger Capital</t>
  </si>
  <si>
    <t>244255764</t>
  </si>
  <si>
    <t>Tejs Volfsberg</t>
  </si>
  <si>
    <t>244255767</t>
  </si>
  <si>
    <t>Tekla Capital</t>
  </si>
  <si>
    <t>244255769</t>
  </si>
  <si>
    <t>Winchmore Capital</t>
  </si>
  <si>
    <t>244258810</t>
  </si>
  <si>
    <t>Teleios</t>
  </si>
  <si>
    <t>244255779</t>
  </si>
  <si>
    <t>Telesis Capital</t>
  </si>
  <si>
    <t>244255782</t>
  </si>
  <si>
    <t>Teling Financial</t>
  </si>
  <si>
    <t>244255784</t>
  </si>
  <si>
    <t>Tellco Asset</t>
  </si>
  <si>
    <t>244255787</t>
  </si>
  <si>
    <t>Tellerian Capital</t>
  </si>
  <si>
    <t>244255789</t>
  </si>
  <si>
    <t>Tellimer</t>
  </si>
  <si>
    <t>244255791</t>
  </si>
  <si>
    <t>Telos Capital</t>
  </si>
  <si>
    <t>244255797</t>
  </si>
  <si>
    <t>Telsey Advisory</t>
  </si>
  <si>
    <t>244255799</t>
  </si>
  <si>
    <t>Temasek Holdings</t>
  </si>
  <si>
    <t>244255807</t>
  </si>
  <si>
    <t>Tempered Investments</t>
  </si>
  <si>
    <t>244255821</t>
  </si>
  <si>
    <t>Ten Asset</t>
  </si>
  <si>
    <t>244255823</t>
  </si>
  <si>
    <t>Tenere Capital</t>
  </si>
  <si>
    <t>244255828</t>
  </si>
  <si>
    <t>Tenn Trading</t>
  </si>
  <si>
    <t>244255830</t>
  </si>
  <si>
    <t>Tenzan Capital</t>
  </si>
  <si>
    <t>244255832</t>
  </si>
  <si>
    <t>Tenzing Global</t>
  </si>
  <si>
    <t>244255834</t>
  </si>
  <si>
    <t>Terra Futuros</t>
  </si>
  <si>
    <t>244255836</t>
  </si>
  <si>
    <t>Terra Investimentos</t>
  </si>
  <si>
    <t>244255841</t>
  </si>
  <si>
    <t>Terra Nova</t>
  </si>
  <si>
    <t>244255843</t>
  </si>
  <si>
    <t>Terrapinn</t>
  </si>
  <si>
    <t>244255851</t>
  </si>
  <si>
    <t>TerreNeuve Capital</t>
  </si>
  <si>
    <t>244255853</t>
  </si>
  <si>
    <t>Tesla Capital</t>
  </si>
  <si>
    <t>244255855</t>
  </si>
  <si>
    <t>244255857</t>
  </si>
  <si>
    <t>TestNCF</t>
  </si>
  <si>
    <t>244255861</t>
  </si>
  <si>
    <t>Tethys</t>
  </si>
  <si>
    <t>244255863</t>
  </si>
  <si>
    <t>Tethys Technology</t>
  </si>
  <si>
    <t>244255866</t>
  </si>
  <si>
    <t>Teton Capital</t>
  </si>
  <si>
    <t>244255868</t>
  </si>
  <si>
    <t>Tezos Japan</t>
  </si>
  <si>
    <t>244255870</t>
  </si>
  <si>
    <t>TF International</t>
  </si>
  <si>
    <t>244255872</t>
  </si>
  <si>
    <t>TFOSE</t>
  </si>
  <si>
    <t>244255875</t>
  </si>
  <si>
    <t>TFS Capital</t>
  </si>
  <si>
    <t>244255879</t>
  </si>
  <si>
    <t>Sanoor Capital</t>
  </si>
  <si>
    <t>244253207</t>
  </si>
  <si>
    <t>San Paolo</t>
  </si>
  <si>
    <t>244253211</t>
  </si>
  <si>
    <t>TFSICAP Derivatives</t>
  </si>
  <si>
    <t>244255928</t>
  </si>
  <si>
    <t>TGI Trading</t>
  </si>
  <si>
    <t>244255935</t>
  </si>
  <si>
    <t>Thales Fund</t>
  </si>
  <si>
    <t>244255938</t>
  </si>
  <si>
    <t>Thalheim Capital</t>
  </si>
  <si>
    <t>244255948</t>
  </si>
  <si>
    <t>Thames Capital</t>
  </si>
  <si>
    <t>244255950</t>
  </si>
  <si>
    <t>Thanachart Securities</t>
  </si>
  <si>
    <t>244255952</t>
  </si>
  <si>
    <t>Sanpaolo Bank</t>
  </si>
  <si>
    <t>244253219</t>
  </si>
  <si>
    <t>The Banker</t>
  </si>
  <si>
    <t>244255957</t>
  </si>
  <si>
    <t>Sansar Capital</t>
  </si>
  <si>
    <t>244253221</t>
  </si>
  <si>
    <t>The Blu</t>
  </si>
  <si>
    <t>244255974</t>
  </si>
  <si>
    <t>The Cabana</t>
  </si>
  <si>
    <t>244255976</t>
  </si>
  <si>
    <t>The Clark</t>
  </si>
  <si>
    <t>244255979</t>
  </si>
  <si>
    <t>The Cypress</t>
  </si>
  <si>
    <t>244255982</t>
  </si>
  <si>
    <t>The Daiichi</t>
  </si>
  <si>
    <t>244255985</t>
  </si>
  <si>
    <t>The Derivatives</t>
  </si>
  <si>
    <t>244255989</t>
  </si>
  <si>
    <t>Sanso Investment</t>
  </si>
  <si>
    <t>244253225</t>
  </si>
  <si>
    <t>Shanghai Stock Exchange</t>
  </si>
  <si>
    <t>243565098</t>
  </si>
  <si>
    <t>Santa Barbara</t>
  </si>
  <si>
    <t>244253227</t>
  </si>
  <si>
    <t>The Dermott</t>
  </si>
  <si>
    <t>244256007</t>
  </si>
  <si>
    <t>The Fig</t>
  </si>
  <si>
    <t>244256009</t>
  </si>
  <si>
    <t>The Financial</t>
  </si>
  <si>
    <t>244256011</t>
  </si>
  <si>
    <t>Saola Capital</t>
  </si>
  <si>
    <t>244253230</t>
  </si>
  <si>
    <t>The Forum</t>
  </si>
  <si>
    <t>244256023</t>
  </si>
  <si>
    <t>The Future</t>
  </si>
  <si>
    <t>244256025</t>
  </si>
  <si>
    <t>The good</t>
  </si>
  <si>
    <t>244256027</t>
  </si>
  <si>
    <t>The Griswold</t>
  </si>
  <si>
    <t>244256029</t>
  </si>
  <si>
    <t>Sapience Investments</t>
  </si>
  <si>
    <t>244253232</t>
  </si>
  <si>
    <t>The Group</t>
  </si>
  <si>
    <t>244256038</t>
  </si>
  <si>
    <t>The Haverford</t>
  </si>
  <si>
    <t>244256040</t>
  </si>
  <si>
    <t>The Interstate</t>
  </si>
  <si>
    <t>244256064</t>
  </si>
  <si>
    <t>WH Trading</t>
  </si>
  <si>
    <t>244258700</t>
  </si>
  <si>
    <t>The Ithaka</t>
  </si>
  <si>
    <t>244256088</t>
  </si>
  <si>
    <t>The Journal</t>
  </si>
  <si>
    <t>244256090</t>
  </si>
  <si>
    <t>Saranac Partners</t>
  </si>
  <si>
    <t>244253242</t>
  </si>
  <si>
    <t>Theleme Partners</t>
  </si>
  <si>
    <t>244256094</t>
  </si>
  <si>
    <t>The Link</t>
  </si>
  <si>
    <t>244256097</t>
  </si>
  <si>
    <t>The London</t>
  </si>
  <si>
    <t>244256099</t>
  </si>
  <si>
    <t>The Mada</t>
  </si>
  <si>
    <t>244256102</t>
  </si>
  <si>
    <t>Thematics AM</t>
  </si>
  <si>
    <t>244256104</t>
  </si>
  <si>
    <t>Sarasin and</t>
  </si>
  <si>
    <t>244253244</t>
  </si>
  <si>
    <t>The Midway</t>
  </si>
  <si>
    <t>244256106</t>
  </si>
  <si>
    <t>Themis Trading</t>
  </si>
  <si>
    <t>244256109</t>
  </si>
  <si>
    <t>Sarasin Investment</t>
  </si>
  <si>
    <t>244253246</t>
  </si>
  <si>
    <t>The National</t>
  </si>
  <si>
    <t>244256126</t>
  </si>
  <si>
    <t>Theoria Capital</t>
  </si>
  <si>
    <t>244256142</t>
  </si>
  <si>
    <t>The Pacific</t>
  </si>
  <si>
    <t>244256146</t>
  </si>
  <si>
    <t>The Philadelphia</t>
  </si>
  <si>
    <t>244256150</t>
  </si>
  <si>
    <t>The Q</t>
  </si>
  <si>
    <t>244256175</t>
  </si>
  <si>
    <t>The Raine</t>
  </si>
  <si>
    <t>244256177</t>
  </si>
  <si>
    <t>The Robins</t>
  </si>
  <si>
    <t>244256182</t>
  </si>
  <si>
    <t>Thesis Asset</t>
  </si>
  <si>
    <t>244256186</t>
  </si>
  <si>
    <t>TheTachibanaSecuritiesCOLTD</t>
  </si>
  <si>
    <t>244256188</t>
  </si>
  <si>
    <t>The Times</t>
  </si>
  <si>
    <t>244256193</t>
  </si>
  <si>
    <t>The Trade</t>
  </si>
  <si>
    <t>244256198</t>
  </si>
  <si>
    <t>Sarissa Capital</t>
  </si>
  <si>
    <t>244253260</t>
  </si>
  <si>
    <t>The Trader's</t>
  </si>
  <si>
    <t>244256205</t>
  </si>
  <si>
    <t>The Vertical</t>
  </si>
  <si>
    <t>244256208</t>
  </si>
  <si>
    <t>The World</t>
  </si>
  <si>
    <t>244256212</t>
  </si>
  <si>
    <t>Think Equity</t>
  </si>
  <si>
    <t>244256214</t>
  </si>
  <si>
    <t>Sasco Capital</t>
  </si>
  <si>
    <t>244253263</t>
  </si>
  <si>
    <t>thinkFolio</t>
  </si>
  <si>
    <t>244256228</t>
  </si>
  <si>
    <t>Think Liquidity</t>
  </si>
  <si>
    <t>244256232</t>
  </si>
  <si>
    <t>ThinkMarkets</t>
  </si>
  <si>
    <t>244256236</t>
  </si>
  <si>
    <t>thinkorswim Inc</t>
  </si>
  <si>
    <t>244256239</t>
  </si>
  <si>
    <t>ThinkorSwim by</t>
  </si>
  <si>
    <t>244256244</t>
  </si>
  <si>
    <t>Thinkx Digital</t>
  </si>
  <si>
    <t>244256251</t>
  </si>
  <si>
    <t>Third Avenue</t>
  </si>
  <si>
    <t>244256253</t>
  </si>
  <si>
    <t>Satori Capital</t>
  </si>
  <si>
    <t>244253269</t>
  </si>
  <si>
    <t>Third Coast</t>
  </si>
  <si>
    <t>244256259</t>
  </si>
  <si>
    <t>Third Point</t>
  </si>
  <si>
    <t>244256261</t>
  </si>
  <si>
    <t>Thomas Cannizzaro</t>
  </si>
  <si>
    <t>244256267</t>
  </si>
  <si>
    <t>Thomas Cooke</t>
  </si>
  <si>
    <t>244256270</t>
  </si>
  <si>
    <t>Thomas Ho</t>
  </si>
  <si>
    <t>244256273</t>
  </si>
  <si>
    <t>Satuit Capital</t>
  </si>
  <si>
    <t>244253273</t>
  </si>
  <si>
    <t>ThomasPartners Inc</t>
  </si>
  <si>
    <t>244256282</t>
  </si>
  <si>
    <t>Saturna Capital</t>
  </si>
  <si>
    <t>244253276</t>
  </si>
  <si>
    <t>Thornburg Investment</t>
  </si>
  <si>
    <t>244256299</t>
  </si>
  <si>
    <t>Saudi British</t>
  </si>
  <si>
    <t>244253278</t>
  </si>
  <si>
    <t>ThornTree Capital</t>
  </si>
  <si>
    <t>244256312</t>
  </si>
  <si>
    <t>Thrax Management</t>
  </si>
  <si>
    <t>244256314</t>
  </si>
  <si>
    <t>Three A</t>
  </si>
  <si>
    <t>244256320</t>
  </si>
  <si>
    <t>Three Bridge</t>
  </si>
  <si>
    <t>244256323</t>
  </si>
  <si>
    <t>Three Corner</t>
  </si>
  <si>
    <t>244256325</t>
  </si>
  <si>
    <t>Thrivent Investment</t>
  </si>
  <si>
    <t>244256328</t>
  </si>
  <si>
    <t>Thunderbird Investments</t>
  </si>
  <si>
    <t>244256330</t>
  </si>
  <si>
    <t>Thyra Capital</t>
  </si>
  <si>
    <t>244256335</t>
  </si>
  <si>
    <t>Tibra Capital</t>
  </si>
  <si>
    <t>244256360</t>
  </si>
  <si>
    <t>Saudi Hollandi</t>
  </si>
  <si>
    <t>244253287</t>
  </si>
  <si>
    <t>Tickmill</t>
  </si>
  <si>
    <t>244256383</t>
  </si>
  <si>
    <t>tick Trading</t>
  </si>
  <si>
    <t>244256386</t>
  </si>
  <si>
    <t>Saugatuck Energy</t>
  </si>
  <si>
    <t>244253291</t>
  </si>
  <si>
    <t>Ticonderoga Securities</t>
  </si>
  <si>
    <t>244256388</t>
  </si>
  <si>
    <t>Tidenco Financial</t>
  </si>
  <si>
    <t>244256405</t>
  </si>
  <si>
    <t>Tide Point</t>
  </si>
  <si>
    <t>244256407</t>
  </si>
  <si>
    <t>Tiedemann Investment</t>
  </si>
  <si>
    <t>244256409</t>
  </si>
  <si>
    <t>Savin Funds</t>
  </si>
  <si>
    <t>244253295</t>
  </si>
  <si>
    <t>Tieto Sweden</t>
  </si>
  <si>
    <t>244256413</t>
  </si>
  <si>
    <t>TIFF Investment</t>
  </si>
  <si>
    <t>244256417</t>
  </si>
  <si>
    <t>Tinkoff Bank</t>
  </si>
  <si>
    <t>244256473</t>
  </si>
  <si>
    <t>Toivo Sibizeff</t>
  </si>
  <si>
    <t>244256533</t>
  </si>
  <si>
    <t>Biondo Investment</t>
  </si>
  <si>
    <t>244231473</t>
  </si>
  <si>
    <t>Toron AMI</t>
  </si>
  <si>
    <t>244256590</t>
  </si>
  <si>
    <t>TPGAXON Capital</t>
  </si>
  <si>
    <t>244256665</t>
  </si>
  <si>
    <t>Bittrex</t>
  </si>
  <si>
    <t>244231497</t>
  </si>
  <si>
    <t>Schwab Institutional</t>
  </si>
  <si>
    <t>244253344</t>
  </si>
  <si>
    <t>Tradegate AG</t>
  </si>
  <si>
    <t>244256716</t>
  </si>
  <si>
    <t>Trade Informatics</t>
  </si>
  <si>
    <t>244256724</t>
  </si>
  <si>
    <t>TradeSoft FZ</t>
  </si>
  <si>
    <t>244256759</t>
  </si>
  <si>
    <t>TradeTech Consulting</t>
  </si>
  <si>
    <t>244256765</t>
  </si>
  <si>
    <t>Trade Vision</t>
  </si>
  <si>
    <t>244256771</t>
  </si>
  <si>
    <t>Tradewind Financial</t>
  </si>
  <si>
    <t>244256783</t>
  </si>
  <si>
    <t>Tradewinds Global</t>
  </si>
  <si>
    <t>244256789</t>
  </si>
  <si>
    <t>Tradewire Securities</t>
  </si>
  <si>
    <t>244256791</t>
  </si>
  <si>
    <t>Trade Works</t>
  </si>
  <si>
    <t>244256795</t>
  </si>
  <si>
    <t>Schweizer Bank</t>
  </si>
  <si>
    <t>244253360</t>
  </si>
  <si>
    <t>TradeXoft</t>
  </si>
  <si>
    <t>244256808</t>
  </si>
  <si>
    <t>TradeYOM</t>
  </si>
  <si>
    <t>244256810</t>
  </si>
  <si>
    <t>Tradigo</t>
  </si>
  <si>
    <t>244256812</t>
  </si>
  <si>
    <t>Schwoah LLC</t>
  </si>
  <si>
    <t>244253362</t>
  </si>
  <si>
    <t>Trading Systems</t>
  </si>
  <si>
    <t>244256814</t>
  </si>
  <si>
    <t>Traditium</t>
  </si>
  <si>
    <t>244256824</t>
  </si>
  <si>
    <t>Schwyzer Kantonalbank</t>
  </si>
  <si>
    <t>244253364</t>
  </si>
  <si>
    <t>Traditum Darwin</t>
  </si>
  <si>
    <t>244256828</t>
  </si>
  <si>
    <t>Traditum Gambit</t>
  </si>
  <si>
    <t>244256852</t>
  </si>
  <si>
    <t>Trafalgar Capital</t>
  </si>
  <si>
    <t>244256855</t>
  </si>
  <si>
    <t>Trafelet</t>
  </si>
  <si>
    <t>244256858</t>
  </si>
  <si>
    <t>Trafelet Brokaw</t>
  </si>
  <si>
    <t>244256860</t>
  </si>
  <si>
    <t>Transaction Audir</t>
  </si>
  <si>
    <t>244256864</t>
  </si>
  <si>
    <t>Transaction Technologies</t>
  </si>
  <si>
    <t>244256869</t>
  </si>
  <si>
    <t>Transcentive</t>
  </si>
  <si>
    <t>244256874</t>
  </si>
  <si>
    <t>Traub Trading</t>
  </si>
  <si>
    <t>244256880</t>
  </si>
  <si>
    <t>Travelex</t>
  </si>
  <si>
    <t>244256882</t>
  </si>
  <si>
    <t>Traxis Partners</t>
  </si>
  <si>
    <t>244256884</t>
  </si>
  <si>
    <t>Treasury Strategies</t>
  </si>
  <si>
    <t>244256892</t>
  </si>
  <si>
    <t>Trecento Asset</t>
  </si>
  <si>
    <t>244256894</t>
  </si>
  <si>
    <t>Trefoil Capital</t>
  </si>
  <si>
    <t>244256896</t>
  </si>
  <si>
    <t>Trellus Management</t>
  </si>
  <si>
    <t>244256899</t>
  </si>
  <si>
    <t>Tremblant Capital</t>
  </si>
  <si>
    <t>244256904</t>
  </si>
  <si>
    <t>Trenchant Capital</t>
  </si>
  <si>
    <t>244256915</t>
  </si>
  <si>
    <t>TrendBank</t>
  </si>
  <si>
    <t>244256918</t>
  </si>
  <si>
    <t>Trend Capital</t>
  </si>
  <si>
    <t>244256920</t>
  </si>
  <si>
    <t>TrendPhonic Futures</t>
  </si>
  <si>
    <t>244256926</t>
  </si>
  <si>
    <t>Treo Trade</t>
  </si>
  <si>
    <t>244256928</t>
  </si>
  <si>
    <t>Triact Canada</t>
  </si>
  <si>
    <t>244256930</t>
  </si>
  <si>
    <t>TriAlius London</t>
  </si>
  <si>
    <t>244256938</t>
  </si>
  <si>
    <t>Scopus Asset</t>
  </si>
  <si>
    <t>244253383</t>
  </si>
  <si>
    <t>Trian Fund</t>
  </si>
  <si>
    <t>244256941</t>
  </si>
  <si>
    <t>Triasima Portfolio</t>
  </si>
  <si>
    <t>244256946</t>
  </si>
  <si>
    <t>Triaxiom Capital</t>
  </si>
  <si>
    <t>244256948</t>
  </si>
  <si>
    <t>Winton Capital</t>
  </si>
  <si>
    <t>244258846</t>
  </si>
  <si>
    <t>Tribal Capital</t>
  </si>
  <si>
    <t>244256950</t>
  </si>
  <si>
    <t>Tribeca Global</t>
  </si>
  <si>
    <t>244256953</t>
  </si>
  <si>
    <t>Dom Inwestycyjny</t>
  </si>
  <si>
    <t>244237003</t>
  </si>
  <si>
    <t>Tricadia Capital</t>
  </si>
  <si>
    <t>244256966</t>
  </si>
  <si>
    <t>Trigon Dom</t>
  </si>
  <si>
    <t>244256968</t>
  </si>
  <si>
    <t>Trigon Investment</t>
  </si>
  <si>
    <t>244256975</t>
  </si>
  <si>
    <t>Triland Metals</t>
  </si>
  <si>
    <t>244256980</t>
  </si>
  <si>
    <t>Trillium Trading</t>
  </si>
  <si>
    <t>244256983</t>
  </si>
  <si>
    <t>SCOR Investment</t>
  </si>
  <si>
    <t>244253391</t>
  </si>
  <si>
    <t>Tri Locum</t>
  </si>
  <si>
    <t>244256988</t>
  </si>
  <si>
    <t>Trilogy Global</t>
  </si>
  <si>
    <t>244256990</t>
  </si>
  <si>
    <t>Trinit BV</t>
  </si>
  <si>
    <t>244256996</t>
  </si>
  <si>
    <t>Trinity Alps</t>
  </si>
  <si>
    <t>244256998</t>
  </si>
  <si>
    <t>Trinity Capital</t>
  </si>
  <si>
    <t>244257000</t>
  </si>
  <si>
    <t>Trinity Street</t>
  </si>
  <si>
    <t>244257005</t>
  </si>
  <si>
    <t>TriOaks Capital</t>
  </si>
  <si>
    <t>244257012</t>
  </si>
  <si>
    <t>Triple Point</t>
  </si>
  <si>
    <t>244257018</t>
  </si>
  <si>
    <t>Tristan Capital</t>
  </si>
  <si>
    <t>244257035</t>
  </si>
  <si>
    <t>Tristone Capital</t>
  </si>
  <si>
    <t>244257042</t>
  </si>
  <si>
    <t>Triumph Investment</t>
  </si>
  <si>
    <t>244257047</t>
  </si>
  <si>
    <t>Triune Capital</t>
  </si>
  <si>
    <t>244257049</t>
  </si>
  <si>
    <t>Troika Dialog</t>
  </si>
  <si>
    <t>244257053</t>
  </si>
  <si>
    <t>Trove Capital</t>
  </si>
  <si>
    <t>244257065</t>
  </si>
  <si>
    <t>Troy Asset</t>
  </si>
  <si>
    <t>244257067</t>
  </si>
  <si>
    <t>Truck Capital</t>
  </si>
  <si>
    <t>244257069</t>
  </si>
  <si>
    <t>Scotia Howard</t>
  </si>
  <si>
    <t>244253405</t>
  </si>
  <si>
    <t>TrueAlpha Ventures</t>
  </si>
  <si>
    <t>244257073</t>
  </si>
  <si>
    <t>True Partner</t>
  </si>
  <si>
    <t>244257077</t>
  </si>
  <si>
    <t>Truss Edge</t>
  </si>
  <si>
    <t>244257081</t>
  </si>
  <si>
    <t>Trust Bridge</t>
  </si>
  <si>
    <t>244257086</t>
  </si>
  <si>
    <t>Trust Company</t>
  </si>
  <si>
    <t>244257091</t>
  </si>
  <si>
    <t>Trusteam Finance</t>
  </si>
  <si>
    <t>244257118</t>
  </si>
  <si>
    <t>TSAF SA</t>
  </si>
  <si>
    <t>244257123</t>
  </si>
  <si>
    <t>TS Associates</t>
  </si>
  <si>
    <t>244257140</t>
  </si>
  <si>
    <t>TSE Capital</t>
  </si>
  <si>
    <t>244257142</t>
  </si>
  <si>
    <t>TSX Group</t>
  </si>
  <si>
    <t>244257147</t>
  </si>
  <si>
    <t>TTT Moneycorp</t>
  </si>
  <si>
    <t>244257161</t>
  </si>
  <si>
    <t>Tufton Oceanic</t>
  </si>
  <si>
    <t>244257174</t>
  </si>
  <si>
    <t>Tukman Grossman</t>
  </si>
  <si>
    <t>244257176</t>
  </si>
  <si>
    <t>Turbine Analytics</t>
  </si>
  <si>
    <t>244257184</t>
  </si>
  <si>
    <t>Turgot AM</t>
  </si>
  <si>
    <t>244257188</t>
  </si>
  <si>
    <t>Turkish Mercantile</t>
  </si>
  <si>
    <t>244257190</t>
  </si>
  <si>
    <t>Turner Investment</t>
  </si>
  <si>
    <t>244257192</t>
  </si>
  <si>
    <t>Turquoise Services</t>
  </si>
  <si>
    <t>244257204</t>
  </si>
  <si>
    <t>Turtle Creek</t>
  </si>
  <si>
    <t>244257206</t>
  </si>
  <si>
    <t>Tuscan Ridge</t>
  </si>
  <si>
    <t>244257208</t>
  </si>
  <si>
    <t>Tuttle Tactical</t>
  </si>
  <si>
    <t>244257210</t>
  </si>
  <si>
    <t>TVI Investments</t>
  </si>
  <si>
    <t>244257212</t>
  </si>
  <si>
    <t>Tweedy Browne</t>
  </si>
  <si>
    <t>244257217</t>
  </si>
  <si>
    <t>Twenty Four</t>
  </si>
  <si>
    <t>244257226</t>
  </si>
  <si>
    <t>Twin Peaks</t>
  </si>
  <si>
    <t>244257238</t>
  </si>
  <si>
    <t>Twitch LLC</t>
  </si>
  <si>
    <t>244257241</t>
  </si>
  <si>
    <t>Two Creeks</t>
  </si>
  <si>
    <t>244257247</t>
  </si>
  <si>
    <t>Two Ravens</t>
  </si>
  <si>
    <t>244257251</t>
  </si>
  <si>
    <t>Tybourne Capital</t>
  </si>
  <si>
    <t>244257254</t>
  </si>
  <si>
    <t>Tydall Trading</t>
  </si>
  <si>
    <t>244257258</t>
  </si>
  <si>
    <t>Tygh Capital</t>
  </si>
  <si>
    <t>244257262</t>
  </si>
  <si>
    <t>Typhon Capital</t>
  </si>
  <si>
    <t>244257264</t>
  </si>
  <si>
    <t>Typhoon FX</t>
  </si>
  <si>
    <t>244257266</t>
  </si>
  <si>
    <t>Tyrian Investments</t>
  </si>
  <si>
    <t>244257268</t>
  </si>
  <si>
    <t>Tyrus Capital</t>
  </si>
  <si>
    <t>244257270</t>
  </si>
  <si>
    <t>Tyxeros Trading</t>
  </si>
  <si>
    <t>244257281</t>
  </si>
  <si>
    <t>US Bancorp</t>
  </si>
  <si>
    <t>244257283</t>
  </si>
  <si>
    <t>US Trust</t>
  </si>
  <si>
    <t>244257286</t>
  </si>
  <si>
    <t>Scott Stein</t>
  </si>
  <si>
    <t>244253443</t>
  </si>
  <si>
    <t>UBI Banca</t>
  </si>
  <si>
    <t>244257305</t>
  </si>
  <si>
    <t>Scout Trading</t>
  </si>
  <si>
    <t>244253445</t>
  </si>
  <si>
    <t>SCS Commodities</t>
  </si>
  <si>
    <t>244253448</t>
  </si>
  <si>
    <t>SCSK Corporation</t>
  </si>
  <si>
    <t>244253454</t>
  </si>
  <si>
    <t>Ueda Tradition</t>
  </si>
  <si>
    <t>244257376</t>
  </si>
  <si>
    <t>UltraLat Capital</t>
  </si>
  <si>
    <t>244257385</t>
  </si>
  <si>
    <t>Uluwatu Limited</t>
  </si>
  <si>
    <t>244257388</t>
  </si>
  <si>
    <t>Ulysses Commodities</t>
  </si>
  <si>
    <t>244257390</t>
  </si>
  <si>
    <t>UMB Financial</t>
  </si>
  <si>
    <t>244257392</t>
  </si>
  <si>
    <t>UMEX Capital</t>
  </si>
  <si>
    <t>244257396</t>
  </si>
  <si>
    <t>UM Investimentos</t>
  </si>
  <si>
    <t>244257398</t>
  </si>
  <si>
    <t>Unicom Capital</t>
  </si>
  <si>
    <t>244257405</t>
  </si>
  <si>
    <t>Unicorn Asset</t>
  </si>
  <si>
    <t>244257409</t>
  </si>
  <si>
    <t>Sculptor Capital</t>
  </si>
  <si>
    <t>244253462</t>
  </si>
  <si>
    <t>SELDON CAPITAL</t>
  </si>
  <si>
    <t>244253592</t>
  </si>
  <si>
    <t>Union Bancaire</t>
  </si>
  <si>
    <t>244257418</t>
  </si>
  <si>
    <t>244257421</t>
  </si>
  <si>
    <t>244257426</t>
  </si>
  <si>
    <t>Union Gaming</t>
  </si>
  <si>
    <t>244257450</t>
  </si>
  <si>
    <t>Union Investment</t>
  </si>
  <si>
    <t>244257458</t>
  </si>
  <si>
    <t>241490035</t>
  </si>
  <si>
    <t>Unipolsai Assicurazioni</t>
  </si>
  <si>
    <t>244257464</t>
  </si>
  <si>
    <t>UniPresident Asset</t>
  </si>
  <si>
    <t>244257466</t>
  </si>
  <si>
    <t>United Futures</t>
  </si>
  <si>
    <t>244257470</t>
  </si>
  <si>
    <t>United Nations</t>
  </si>
  <si>
    <t>244257472</t>
  </si>
  <si>
    <t>United World</t>
  </si>
  <si>
    <t>244257474</t>
  </si>
  <si>
    <t>Unitelco</t>
  </si>
  <si>
    <t>244257479</t>
  </si>
  <si>
    <t>Universalink Corp</t>
  </si>
  <si>
    <t>244257486</t>
  </si>
  <si>
    <t>UniversalInvestmentGesellschaft MBH</t>
  </si>
  <si>
    <t>244257489</t>
  </si>
  <si>
    <t>UniversalInvestmentLuxembourg SA</t>
  </si>
  <si>
    <t>244257501</t>
  </si>
  <si>
    <t>244257503</t>
  </si>
  <si>
    <t>Unterberg Capital</t>
  </si>
  <si>
    <t>244257508</t>
  </si>
  <si>
    <t>SCW Capital</t>
  </si>
  <si>
    <t>244253478</t>
  </si>
  <si>
    <t>UNTL Capital</t>
  </si>
  <si>
    <t>244257512</t>
  </si>
  <si>
    <t>UNX LLC</t>
  </si>
  <si>
    <t>244257515</t>
  </si>
  <si>
    <t>SD Gold</t>
  </si>
  <si>
    <t>244253481</t>
  </si>
  <si>
    <t>URALSIB Securities</t>
  </si>
  <si>
    <t>244257536</t>
  </si>
  <si>
    <t>Seacliff Capital</t>
  </si>
  <si>
    <t>244253484</t>
  </si>
  <si>
    <t>Uroboros Trading</t>
  </si>
  <si>
    <t>244257547</t>
  </si>
  <si>
    <t>Usiminas</t>
  </si>
  <si>
    <t>244257552</t>
  </si>
  <si>
    <t>Usina Alta</t>
  </si>
  <si>
    <t>244257554</t>
  </si>
  <si>
    <t>Usonian Investments</t>
  </si>
  <si>
    <t>244257556</t>
  </si>
  <si>
    <t>USS</t>
  </si>
  <si>
    <t>244257560</t>
  </si>
  <si>
    <t>US Tiger</t>
  </si>
  <si>
    <t>244257562</t>
  </si>
  <si>
    <t>Seacrest Investment</t>
  </si>
  <si>
    <t>244253487</t>
  </si>
  <si>
    <t>Ustocktrade</t>
  </si>
  <si>
    <t>244257565</t>
  </si>
  <si>
    <t>UTR8 AP</t>
  </si>
  <si>
    <t>244257568</t>
  </si>
  <si>
    <t>Utr8 BV</t>
  </si>
  <si>
    <t>244257572</t>
  </si>
  <si>
    <t>Sealight Capital</t>
  </si>
  <si>
    <t>244253490</t>
  </si>
  <si>
    <t>UZI Trading</t>
  </si>
  <si>
    <t>244257598</t>
  </si>
  <si>
    <t>Sea Otter</t>
  </si>
  <si>
    <t>244253493</t>
  </si>
  <si>
    <t>V3 Capital</t>
  </si>
  <si>
    <t>244257601</t>
  </si>
  <si>
    <t>Valbury Asia</t>
  </si>
  <si>
    <t>244257603</t>
  </si>
  <si>
    <t>Valentia Capital</t>
  </si>
  <si>
    <t>244257610</t>
  </si>
  <si>
    <t>Valiant Capital</t>
  </si>
  <si>
    <t>244257612</t>
  </si>
  <si>
    <t>Valicenti Advisory</t>
  </si>
  <si>
    <t>244257616</t>
  </si>
  <si>
    <t>Valinor Management</t>
  </si>
  <si>
    <t>244257618</t>
  </si>
  <si>
    <t>Valor Economico</t>
  </si>
  <si>
    <t>244257623</t>
  </si>
  <si>
    <t>Valores Bancocolombia</t>
  </si>
  <si>
    <t>244257625</t>
  </si>
  <si>
    <t>Valori AM</t>
  </si>
  <si>
    <t>244257629</t>
  </si>
  <si>
    <t>Valoris Management</t>
  </si>
  <si>
    <t>244257631</t>
  </si>
  <si>
    <t>Valuable Capital</t>
  </si>
  <si>
    <t>244257633</t>
  </si>
  <si>
    <t>ValueAct Capital</t>
  </si>
  <si>
    <t>244257637</t>
  </si>
  <si>
    <t>Value Partners</t>
  </si>
  <si>
    <t>244257641</t>
  </si>
  <si>
    <t>Van Berkom</t>
  </si>
  <si>
    <t>244257653</t>
  </si>
  <si>
    <t>Van der</t>
  </si>
  <si>
    <t>244257657</t>
  </si>
  <si>
    <t>Seasons Capital</t>
  </si>
  <si>
    <t>244253504</t>
  </si>
  <si>
    <t>Van Eck</t>
  </si>
  <si>
    <t>244257679</t>
  </si>
  <si>
    <t>VanKar Trading</t>
  </si>
  <si>
    <t>244257682</t>
  </si>
  <si>
    <t>Van Lanschot</t>
  </si>
  <si>
    <t>244257687</t>
  </si>
  <si>
    <t>VanTrust Capital</t>
  </si>
  <si>
    <t>244257725</t>
  </si>
  <si>
    <t>Varengold</t>
  </si>
  <si>
    <t>244257729</t>
  </si>
  <si>
    <t>Varenne Capital</t>
  </si>
  <si>
    <t>244257732</t>
  </si>
  <si>
    <t>Variable Investment</t>
  </si>
  <si>
    <t>244257734</t>
  </si>
  <si>
    <t>Variance Capital</t>
  </si>
  <si>
    <t>244257736</t>
  </si>
  <si>
    <t>Variant Research</t>
  </si>
  <si>
    <t>244257739</t>
  </si>
  <si>
    <t>Varietas</t>
  </si>
  <si>
    <t>244257742</t>
  </si>
  <si>
    <t>244257744</t>
  </si>
  <si>
    <t>Vassalou Capital</t>
  </si>
  <si>
    <t>244257747</t>
  </si>
  <si>
    <t>Vastra Hamnen</t>
  </si>
  <si>
    <t>244257750</t>
  </si>
  <si>
    <t>Vatic Labs</t>
  </si>
  <si>
    <t>244257753</t>
  </si>
  <si>
    <t>Seawolf Capital</t>
  </si>
  <si>
    <t>244253519</t>
  </si>
  <si>
    <t>VCS Capital</t>
  </si>
  <si>
    <t>244257761</t>
  </si>
  <si>
    <t>VDM Capital</t>
  </si>
  <si>
    <t>244257763</t>
  </si>
  <si>
    <t>Vectra Capital</t>
  </si>
  <si>
    <t>244257766</t>
  </si>
  <si>
    <t>Vega Investment</t>
  </si>
  <si>
    <t>244257768</t>
  </si>
  <si>
    <t>Vegasoul Capital</t>
  </si>
  <si>
    <t>244257770</t>
  </si>
  <si>
    <t>Velanne Asset</t>
  </si>
  <si>
    <t>244257784</t>
  </si>
  <si>
    <t>Second Curve</t>
  </si>
  <si>
    <t>244253524</t>
  </si>
  <si>
    <t>Second Swedish</t>
  </si>
  <si>
    <t>244253526</t>
  </si>
  <si>
    <t>Venesprie Capital</t>
  </si>
  <si>
    <t>244257802</t>
  </si>
  <si>
    <t>Venor CM</t>
  </si>
  <si>
    <t>244257804</t>
  </si>
  <si>
    <t>Venovate Marketplace</t>
  </si>
  <si>
    <t>244257806</t>
  </si>
  <si>
    <t>Venrock</t>
  </si>
  <si>
    <t>244257808</t>
  </si>
  <si>
    <t>Venus SRL</t>
  </si>
  <si>
    <t>244257811</t>
  </si>
  <si>
    <t>Veotoro Mangement</t>
  </si>
  <si>
    <t>244257814</t>
  </si>
  <si>
    <t>SECOR Asset</t>
  </si>
  <si>
    <t>244253529</t>
  </si>
  <si>
    <t>Veritable</t>
  </si>
  <si>
    <t>244257816</t>
  </si>
  <si>
    <t>Veritas Investment</t>
  </si>
  <si>
    <t>244257822</t>
  </si>
  <si>
    <t>Vermeg</t>
  </si>
  <si>
    <t>244257828</t>
  </si>
  <si>
    <t>Vermillion Asset</t>
  </si>
  <si>
    <t>244257831</t>
  </si>
  <si>
    <t>Vernier Capital</t>
  </si>
  <si>
    <t>244257838</t>
  </si>
  <si>
    <t>Verrazzano Capital</t>
  </si>
  <si>
    <t>244257842</t>
  </si>
  <si>
    <t>Versant Capital</t>
  </si>
  <si>
    <t>244257846</t>
  </si>
  <si>
    <t>Versus Capital</t>
  </si>
  <si>
    <t>244257850</t>
  </si>
  <si>
    <t>Vestmark Inc</t>
  </si>
  <si>
    <t>244257852</t>
  </si>
  <si>
    <t>VETAMER CAPITAL</t>
  </si>
  <si>
    <t>244257872</t>
  </si>
  <si>
    <t>Fimatex</t>
  </si>
  <si>
    <t>244239408</t>
  </si>
  <si>
    <t>Vexo Technology</t>
  </si>
  <si>
    <t>244257874</t>
  </si>
  <si>
    <t>VG</t>
  </si>
  <si>
    <t>244257876</t>
  </si>
  <si>
    <t>VHC Partners</t>
  </si>
  <si>
    <t>244257879</t>
  </si>
  <si>
    <t>VIA AM</t>
  </si>
  <si>
    <t>244257881</t>
  </si>
  <si>
    <t>VIBHS DMCC</t>
  </si>
  <si>
    <t>244257884</t>
  </si>
  <si>
    <t>Victoria Funds</t>
  </si>
  <si>
    <t>244257886</t>
  </si>
  <si>
    <t>Victor Securities</t>
  </si>
  <si>
    <t>244257891</t>
  </si>
  <si>
    <t>Victory Networks</t>
  </si>
  <si>
    <t>244257896</t>
  </si>
  <si>
    <t>Victory Park</t>
  </si>
  <si>
    <t>244257901</t>
  </si>
  <si>
    <t>Viebrock Datenservice</t>
  </si>
  <si>
    <t>244257908</t>
  </si>
  <si>
    <t>Viel Tradition</t>
  </si>
  <si>
    <t>244257910</t>
  </si>
  <si>
    <t>Securrency</t>
  </si>
  <si>
    <t>244253545</t>
  </si>
  <si>
    <t>Viet Capital</t>
  </si>
  <si>
    <t>244257914</t>
  </si>
  <si>
    <t>Viewforth Investment</t>
  </si>
  <si>
    <t>244257919</t>
  </si>
  <si>
    <t>View Trade</t>
  </si>
  <si>
    <t>244257922</t>
  </si>
  <si>
    <t>Vigilant Futures</t>
  </si>
  <si>
    <t>244257934</t>
  </si>
  <si>
    <t>VIII Eight</t>
  </si>
  <si>
    <t>244257940</t>
  </si>
  <si>
    <t>Viking Global</t>
  </si>
  <si>
    <t>244257944</t>
  </si>
  <si>
    <t>241603739</t>
  </si>
  <si>
    <t>241603742</t>
  </si>
  <si>
    <t>Village Capital</t>
  </si>
  <si>
    <t>244257956</t>
  </si>
  <si>
    <t>Seed CX</t>
  </si>
  <si>
    <t>244253553</t>
  </si>
  <si>
    <t>Vinci Equities</t>
  </si>
  <si>
    <t>244257962</t>
  </si>
  <si>
    <t>Vinik Asset</t>
  </si>
  <si>
    <t>244257964</t>
  </si>
  <si>
    <t>Seekers Advisors</t>
  </si>
  <si>
    <t>244253555</t>
  </si>
  <si>
    <t>VIPAG</t>
  </si>
  <si>
    <t>244257974</t>
  </si>
  <si>
    <t>Virage Capital</t>
  </si>
  <si>
    <t>244257976</t>
  </si>
  <si>
    <t>Viscardi AG</t>
  </si>
  <si>
    <t>244257983</t>
  </si>
  <si>
    <t>Vise Inc</t>
  </si>
  <si>
    <t>244257986</t>
  </si>
  <si>
    <t>Visio Fund</t>
  </si>
  <si>
    <t>244257988</t>
  </si>
  <si>
    <t>Vision Financial</t>
  </si>
  <si>
    <t>244257991</t>
  </si>
  <si>
    <t>Visium Asset</t>
  </si>
  <si>
    <t>244257996</t>
  </si>
  <si>
    <t>Vista Capital</t>
  </si>
  <si>
    <t>244258004</t>
  </si>
  <si>
    <t>Vitality</t>
  </si>
  <si>
    <t>244258010</t>
  </si>
  <si>
    <t>Voce Capital</t>
  </si>
  <si>
    <t>244258058</t>
  </si>
  <si>
    <t>Volant securities</t>
  </si>
  <si>
    <t>244258060</t>
  </si>
  <si>
    <t>Voleon Capital</t>
  </si>
  <si>
    <t>244258070</t>
  </si>
  <si>
    <t>Segra Capital</t>
  </si>
  <si>
    <t>244253574</t>
  </si>
  <si>
    <t>Voltex Asia</t>
  </si>
  <si>
    <t>244258088</t>
  </si>
  <si>
    <t>Vorarlberger Landes</t>
  </si>
  <si>
    <t>244258090</t>
  </si>
  <si>
    <t>Voya formerly</t>
  </si>
  <si>
    <t>244258100</t>
  </si>
  <si>
    <t>Seiga Asset</t>
  </si>
  <si>
    <t>244253577</t>
  </si>
  <si>
    <t>Seilern Investment</t>
  </si>
  <si>
    <t>244253579</t>
  </si>
  <si>
    <t>VTrader Group</t>
  </si>
  <si>
    <t>244258142</t>
  </si>
  <si>
    <t>Seizert Capital</t>
  </si>
  <si>
    <t>244253584</t>
  </si>
  <si>
    <t>Vulcan Capital</t>
  </si>
  <si>
    <t>244258147</t>
  </si>
  <si>
    <t>WW Advisory</t>
  </si>
  <si>
    <t>244258158</t>
  </si>
  <si>
    <t>Select Equity</t>
  </si>
  <si>
    <t>244253594</t>
  </si>
  <si>
    <t>Wafra Inc</t>
  </si>
  <si>
    <t>244258335</t>
  </si>
  <si>
    <t>Waldorf Group</t>
  </si>
  <si>
    <t>244258337</t>
  </si>
  <si>
    <t>Walker Smith</t>
  </si>
  <si>
    <t>244258339</t>
  </si>
  <si>
    <t>WallaceBeth Capital</t>
  </si>
  <si>
    <t>244258342</t>
  </si>
  <si>
    <t>Walleye Capital</t>
  </si>
  <si>
    <t>244258358</t>
  </si>
  <si>
    <t>Walter Capital</t>
  </si>
  <si>
    <t>244258365</t>
  </si>
  <si>
    <t>Walter Ludwig</t>
  </si>
  <si>
    <t>244258367</t>
  </si>
  <si>
    <t>Walthausen</t>
  </si>
  <si>
    <t>244258371</t>
  </si>
  <si>
    <t>Wangcai Investment</t>
  </si>
  <si>
    <t>244258376</t>
  </si>
  <si>
    <t>Wanger Asset</t>
  </si>
  <si>
    <t>244258378</t>
  </si>
  <si>
    <t>Wantedsystems</t>
  </si>
  <si>
    <t>244258380</t>
  </si>
  <si>
    <t>Waratah Capital</t>
  </si>
  <si>
    <t>244258383</t>
  </si>
  <si>
    <t>Warren Wicklund</t>
  </si>
  <si>
    <t>244258386</t>
  </si>
  <si>
    <t>Warrior Trading</t>
  </si>
  <si>
    <t>244258388</t>
  </si>
  <si>
    <t>Watermill Trading</t>
  </si>
  <si>
    <t>244258453</t>
  </si>
  <si>
    <t>Yishao Capital</t>
  </si>
  <si>
    <t>244259097</t>
  </si>
  <si>
    <t>Waters Magazine</t>
  </si>
  <si>
    <t>244258457</t>
  </si>
  <si>
    <t>Waterwheel Capital</t>
  </si>
  <si>
    <t>244258464</t>
  </si>
  <si>
    <t>Way Fund</t>
  </si>
  <si>
    <t>244258469</t>
  </si>
  <si>
    <t>WCM Investment</t>
  </si>
  <si>
    <t>244258479</t>
  </si>
  <si>
    <t>WealthArc</t>
  </si>
  <si>
    <t>244258492</t>
  </si>
  <si>
    <t>WealthNet</t>
  </si>
  <si>
    <t>244258497</t>
  </si>
  <si>
    <t>Webster Trading</t>
  </si>
  <si>
    <t>244258504</t>
  </si>
  <si>
    <t>Webull Financial</t>
  </si>
  <si>
    <t>244258506</t>
  </si>
  <si>
    <t>Warsaw Stock</t>
  </si>
  <si>
    <t>244258390</t>
  </si>
  <si>
    <t>Wedge Capital</t>
  </si>
  <si>
    <t>244258509</t>
  </si>
  <si>
    <t>WEFEA Inc</t>
  </si>
  <si>
    <t>244258513</t>
  </si>
  <si>
    <t>Weigt Trading</t>
  </si>
  <si>
    <t>244258515</t>
  </si>
  <si>
    <t>Weiser Asset</t>
  </si>
  <si>
    <t>244258517</t>
  </si>
  <si>
    <t>Weisshorn Asset</t>
  </si>
  <si>
    <t>244258525</t>
  </si>
  <si>
    <t>Wellchamp Capital</t>
  </si>
  <si>
    <t>244258527</t>
  </si>
  <si>
    <t>Wellington Shields</t>
  </si>
  <si>
    <t>244258532</t>
  </si>
  <si>
    <t>Wells Capital</t>
  </si>
  <si>
    <t>244258541</t>
  </si>
  <si>
    <t>Neo Investimentos</t>
  </si>
  <si>
    <t>244248572</t>
  </si>
  <si>
    <t>Welwing Capital</t>
  </si>
  <si>
    <t>244258576</t>
  </si>
  <si>
    <t>Westbeck Capital</t>
  </si>
  <si>
    <t>244258578</t>
  </si>
  <si>
    <t>244258581</t>
  </si>
  <si>
    <t>Westchester Capital</t>
  </si>
  <si>
    <t>244258588</t>
  </si>
  <si>
    <t>Westend Advisors</t>
  </si>
  <si>
    <t>244258591</t>
  </si>
  <si>
    <t>Western International</t>
  </si>
  <si>
    <t>244258596</t>
  </si>
  <si>
    <t>Westfield Capital</t>
  </si>
  <si>
    <t>244258602</t>
  </si>
  <si>
    <t>Westfield Investment</t>
  </si>
  <si>
    <t>244258608</t>
  </si>
  <si>
    <t>Westlake Securities</t>
  </si>
  <si>
    <t>244258610</t>
  </si>
  <si>
    <t>244258613</t>
  </si>
  <si>
    <t>West LB</t>
  </si>
  <si>
    <t>244258615</t>
  </si>
  <si>
    <t>WestLB AG</t>
  </si>
  <si>
    <t>244258620</t>
  </si>
  <si>
    <t>West Oaks</t>
  </si>
  <si>
    <t>244258622</t>
  </si>
  <si>
    <t>Westrade</t>
  </si>
  <si>
    <t>244258626</t>
  </si>
  <si>
    <t>Westray Capital</t>
  </si>
  <si>
    <t>244258631</t>
  </si>
  <si>
    <t>Wexford Capital</t>
  </si>
  <si>
    <t>244258639</t>
  </si>
  <si>
    <t>Whale Rock</t>
  </si>
  <si>
    <t>244258650</t>
  </si>
  <si>
    <t>Wheb Asset</t>
  </si>
  <si>
    <t>244258655</t>
  </si>
  <si>
    <t>Whetstone Capital</t>
  </si>
  <si>
    <t>244258659</t>
  </si>
  <si>
    <t>White Bay</t>
  </si>
  <si>
    <t>244258666</t>
  </si>
  <si>
    <t>Whitebox Advisors</t>
  </si>
  <si>
    <t>244258670</t>
  </si>
  <si>
    <t>White Cove</t>
  </si>
  <si>
    <t>244258675</t>
  </si>
  <si>
    <t>Whitefort Capital</t>
  </si>
  <si>
    <t>244258679</t>
  </si>
  <si>
    <t>White Pine</t>
  </si>
  <si>
    <t>244258681</t>
  </si>
  <si>
    <t>White Pines</t>
  </si>
  <si>
    <t>244258684</t>
  </si>
  <si>
    <t>Whiteside Energy</t>
  </si>
  <si>
    <t>244258690</t>
  </si>
  <si>
    <t>White Square</t>
  </si>
  <si>
    <t>244258695</t>
  </si>
  <si>
    <t>Whitman Howard</t>
  </si>
  <si>
    <t>244258697</t>
  </si>
  <si>
    <t>WHV Investment</t>
  </si>
  <si>
    <t>244258708</t>
  </si>
  <si>
    <t>244258711</t>
  </si>
  <si>
    <t>Wiener Privatbank</t>
  </si>
  <si>
    <t>244258747</t>
  </si>
  <si>
    <t>Wijs</t>
  </si>
  <si>
    <t>244258751</t>
  </si>
  <si>
    <t>Wiklund Trading</t>
  </si>
  <si>
    <t>244258753</t>
  </si>
  <si>
    <t>William Feng</t>
  </si>
  <si>
    <t>244258756</t>
  </si>
  <si>
    <t>Williams Capital</t>
  </si>
  <si>
    <t>244258758</t>
  </si>
  <si>
    <t>Windhaven Investment</t>
  </si>
  <si>
    <t>244258821</t>
  </si>
  <si>
    <t>Winslow Evans</t>
  </si>
  <si>
    <t>244258835</t>
  </si>
  <si>
    <t>Wm Smith</t>
  </si>
  <si>
    <t>244258884</t>
  </si>
  <si>
    <t>World Fuel</t>
  </si>
  <si>
    <t>244258954</t>
  </si>
  <si>
    <t>wotio Inc</t>
  </si>
  <si>
    <t>244258959</t>
  </si>
  <si>
    <t>Wren Options</t>
  </si>
  <si>
    <t>244258961</t>
  </si>
  <si>
    <t>WR Hambrecht</t>
  </si>
  <si>
    <t>244258963</t>
  </si>
  <si>
    <t>Wright Investors'</t>
  </si>
  <si>
    <t>244258994</t>
  </si>
  <si>
    <t>WT Asset</t>
  </si>
  <si>
    <t>244258996</t>
  </si>
  <si>
    <t>WTL Capital</t>
  </si>
  <si>
    <t>244258998</t>
  </si>
  <si>
    <t>WTS World</t>
  </si>
  <si>
    <t>244259002</t>
  </si>
  <si>
    <t>Wullschleger Martinenghi</t>
  </si>
  <si>
    <t>244259004</t>
  </si>
  <si>
    <t>Wynnefield Capital</t>
  </si>
  <si>
    <t>244259006</t>
  </si>
  <si>
    <t>Wynn Trading</t>
  </si>
  <si>
    <t>244259009</t>
  </si>
  <si>
    <t>Wyvern Seed</t>
  </si>
  <si>
    <t>244259011</t>
  </si>
  <si>
    <t>XChange Financial</t>
  </si>
  <si>
    <t>244259015</t>
  </si>
  <si>
    <t>XChanging</t>
  </si>
  <si>
    <t>244259022</t>
  </si>
  <si>
    <t>Xiphos</t>
  </si>
  <si>
    <t>244259052</t>
  </si>
  <si>
    <t>XN LP</t>
  </si>
  <si>
    <t>244259057</t>
  </si>
  <si>
    <t>XTrade Brokers</t>
  </si>
  <si>
    <t>244259063</t>
  </si>
  <si>
    <t>YG Partners</t>
  </si>
  <si>
    <t>244259087</t>
  </si>
  <si>
    <t>Yield Curve</t>
  </si>
  <si>
    <t>244259091</t>
  </si>
  <si>
    <t>YJT Solutions</t>
  </si>
  <si>
    <t>244259099</t>
  </si>
  <si>
    <t>York Capital</t>
  </si>
  <si>
    <t>244259114</t>
  </si>
  <si>
    <t>Zhejiang YongAn</t>
  </si>
  <si>
    <t>244259240</t>
  </si>
  <si>
    <t>Zhongtai International</t>
  </si>
  <si>
    <t>244259248</t>
  </si>
  <si>
    <t>240490969</t>
  </si>
  <si>
    <t>Zonebourse</t>
  </si>
  <si>
    <t>244259299</t>
  </si>
  <si>
    <t>Zone Equity</t>
  </si>
  <si>
    <t>244259301</t>
  </si>
  <si>
    <t>2023-08-14</t>
  </si>
  <si>
    <t>244259283</t>
  </si>
  <si>
    <t>Zoldak Company</t>
  </si>
  <si>
    <t>244259297</t>
  </si>
  <si>
    <t>ztl payment</t>
  </si>
  <si>
    <t>244259311</t>
  </si>
  <si>
    <t>Zurich Corredora</t>
  </si>
  <si>
    <t>244259328</t>
  </si>
  <si>
    <t>244259331</t>
  </si>
  <si>
    <t>Washington Trust</t>
  </si>
  <si>
    <t>244258435</t>
  </si>
  <si>
    <t>ZweigDimenna Associates</t>
  </si>
  <si>
    <t>244259333</t>
  </si>
  <si>
    <t>Goral Trading</t>
  </si>
  <si>
    <t>244241462</t>
  </si>
  <si>
    <t>244259346</t>
  </si>
  <si>
    <t>Water Asset</t>
  </si>
  <si>
    <t>244258438</t>
  </si>
  <si>
    <t>AJO Vista</t>
  </si>
  <si>
    <t>244227205</t>
  </si>
  <si>
    <t>Tokyo</t>
  </si>
  <si>
    <t>244227207</t>
  </si>
  <si>
    <t>1020 Capital</t>
  </si>
  <si>
    <t>244227209</t>
  </si>
  <si>
    <t>1060 Capital</t>
  </si>
  <si>
    <t>244227211</t>
  </si>
  <si>
    <t>1111 Capital</t>
  </si>
  <si>
    <t>244227214</t>
  </si>
  <si>
    <t>1122 Global</t>
  </si>
  <si>
    <t>244227216</t>
  </si>
  <si>
    <t>11 Capital</t>
  </si>
  <si>
    <t>244227218</t>
  </si>
  <si>
    <t>12 West</t>
  </si>
  <si>
    <t>244227220</t>
  </si>
  <si>
    <t>13D Management</t>
  </si>
  <si>
    <t>244227222</t>
  </si>
  <si>
    <t>1492 Capital</t>
  </si>
  <si>
    <t>244227224</t>
  </si>
  <si>
    <t>1832 AM</t>
  </si>
  <si>
    <t>244227228</t>
  </si>
  <si>
    <t>1859 Capital</t>
  </si>
  <si>
    <t>244227231</t>
  </si>
  <si>
    <t>1875 Finance</t>
  </si>
  <si>
    <t>244227234</t>
  </si>
  <si>
    <t>1919 Investment</t>
  </si>
  <si>
    <t>244227237</t>
  </si>
  <si>
    <t>24 Exchange</t>
  </si>
  <si>
    <t>244227239</t>
  </si>
  <si>
    <t>24 heures</t>
  </si>
  <si>
    <t>244227241</t>
  </si>
  <si>
    <t>Waterfront Capital</t>
  </si>
  <si>
    <t>244258440</t>
  </si>
  <si>
    <t>2 APFonden</t>
  </si>
  <si>
    <t>244227243</t>
  </si>
  <si>
    <t>2B Trading</t>
  </si>
  <si>
    <t>244227245</t>
  </si>
  <si>
    <t>300 North</t>
  </si>
  <si>
    <t>244227247</t>
  </si>
  <si>
    <t>323 Trading</t>
  </si>
  <si>
    <t>244227253</t>
  </si>
  <si>
    <t>360 Trading</t>
  </si>
  <si>
    <t>244227255</t>
  </si>
  <si>
    <t>361 Capital</t>
  </si>
  <si>
    <t>244227257</t>
  </si>
  <si>
    <t>36ONE Asset</t>
  </si>
  <si>
    <t>244227261</t>
  </si>
  <si>
    <t>36 South</t>
  </si>
  <si>
    <t>244227263</t>
  </si>
  <si>
    <t>3 APFonden</t>
  </si>
  <si>
    <t>244227268</t>
  </si>
  <si>
    <t>3D Asset</t>
  </si>
  <si>
    <t>244227271</t>
  </si>
  <si>
    <t>3Forge LLC</t>
  </si>
  <si>
    <t>244227273</t>
  </si>
  <si>
    <t>3G Capital</t>
  </si>
  <si>
    <t>244227275</t>
  </si>
  <si>
    <t>3 PTS</t>
  </si>
  <si>
    <t>244227278</t>
  </si>
  <si>
    <t>3Sigma Value</t>
  </si>
  <si>
    <t>244227281</t>
  </si>
  <si>
    <t>40 North</t>
  </si>
  <si>
    <t>244227283</t>
  </si>
  <si>
    <t>4170 Trading</t>
  </si>
  <si>
    <t>244227287</t>
  </si>
  <si>
    <t>4th Story</t>
  </si>
  <si>
    <t>244227290</t>
  </si>
  <si>
    <t>4TPM</t>
  </si>
  <si>
    <t>244227293</t>
  </si>
  <si>
    <t>4X Capital</t>
  </si>
  <si>
    <t>244227295</t>
  </si>
  <si>
    <t>59 North</t>
  </si>
  <si>
    <t>244227297</t>
  </si>
  <si>
    <t>683 Capital</t>
  </si>
  <si>
    <t>244227300</t>
  </si>
  <si>
    <t>6 APFonden</t>
  </si>
  <si>
    <t>244227304</t>
  </si>
  <si>
    <t>6 Elm</t>
  </si>
  <si>
    <t>244227306</t>
  </si>
  <si>
    <t>7 Chord</t>
  </si>
  <si>
    <t>244227308</t>
  </si>
  <si>
    <t>7 Investment</t>
  </si>
  <si>
    <t>244227310</t>
  </si>
  <si>
    <t>7 Ticks</t>
  </si>
  <si>
    <t>244227312</t>
  </si>
  <si>
    <t>7X7 Asset</t>
  </si>
  <si>
    <t>244227318</t>
  </si>
  <si>
    <t>80dB</t>
  </si>
  <si>
    <t>244227323</t>
  </si>
  <si>
    <t>8a Investimenti</t>
  </si>
  <si>
    <t>244227325</t>
  </si>
  <si>
    <t>90 West</t>
  </si>
  <si>
    <t>244227327</t>
  </si>
  <si>
    <t>9Street Capital</t>
  </si>
  <si>
    <t>244227330</t>
  </si>
  <si>
    <t>A1 Capital</t>
  </si>
  <si>
    <t>244227334</t>
  </si>
  <si>
    <t>A2 Consulting</t>
  </si>
  <si>
    <t>244227336</t>
  </si>
  <si>
    <t>A2X</t>
  </si>
  <si>
    <t>244227338</t>
  </si>
  <si>
    <t>A3D Capital</t>
  </si>
  <si>
    <t>244227340</t>
  </si>
  <si>
    <t>AAAQuants</t>
  </si>
  <si>
    <t>244227342</t>
  </si>
  <si>
    <t>Aareal bank</t>
  </si>
  <si>
    <t>244227345</t>
  </si>
  <si>
    <t>Aarna Capital</t>
  </si>
  <si>
    <t>244227347</t>
  </si>
  <si>
    <t>Aasmund Godal</t>
  </si>
  <si>
    <t>244227349</t>
  </si>
  <si>
    <t>ABACO</t>
  </si>
  <si>
    <t>244227351</t>
  </si>
  <si>
    <t>Abacus Group</t>
  </si>
  <si>
    <t>244227354</t>
  </si>
  <si>
    <t>Abalone AM</t>
  </si>
  <si>
    <t>244227362</t>
  </si>
  <si>
    <t>ABAX Bank</t>
  </si>
  <si>
    <t>244227364</t>
  </si>
  <si>
    <t>Winona Capital</t>
  </si>
  <si>
    <t>244258833</t>
  </si>
  <si>
    <t>Abberton Capital</t>
  </si>
  <si>
    <t>244227373</t>
  </si>
  <si>
    <t>Abbey Capital</t>
  </si>
  <si>
    <t>244227378</t>
  </si>
  <si>
    <t>Abbot Downing</t>
  </si>
  <si>
    <t>244227381</t>
  </si>
  <si>
    <t>ABC Arbitrage</t>
  </si>
  <si>
    <t>244227383</t>
  </si>
  <si>
    <t>ABCI Securities</t>
  </si>
  <si>
    <t>244227393</t>
  </si>
  <si>
    <t>Aberdeen Asset</t>
  </si>
  <si>
    <t>244227395</t>
  </si>
  <si>
    <t>Aberforth Partners</t>
  </si>
  <si>
    <t>244227443</t>
  </si>
  <si>
    <t>ABG Sundal</t>
  </si>
  <si>
    <t>244227453</t>
  </si>
  <si>
    <t>Abingworth</t>
  </si>
  <si>
    <t>244227478</t>
  </si>
  <si>
    <t>Able Alpha</t>
  </si>
  <si>
    <t>244227480</t>
  </si>
  <si>
    <t>Abraxas Capital</t>
  </si>
  <si>
    <t>244227487</t>
  </si>
  <si>
    <t>ABR Management</t>
  </si>
  <si>
    <t>244227490</t>
  </si>
  <si>
    <t>Absa Capital</t>
  </si>
  <si>
    <t>244227492</t>
  </si>
  <si>
    <t>Absolute Return</t>
  </si>
  <si>
    <t>244227500</t>
  </si>
  <si>
    <t>Acacia Risk</t>
  </si>
  <si>
    <t>244227506</t>
  </si>
  <si>
    <t>ACA Valores</t>
  </si>
  <si>
    <t>244227521</t>
  </si>
  <si>
    <t>Accent Groupe</t>
  </si>
  <si>
    <t>244227524</t>
  </si>
  <si>
    <t>Accipiter Capital</t>
  </si>
  <si>
    <t>244227534</t>
  </si>
  <si>
    <t>Accival Banamex</t>
  </si>
  <si>
    <t>244227536</t>
  </si>
  <si>
    <t>Acheron Capital</t>
  </si>
  <si>
    <t>244227544</t>
  </si>
  <si>
    <t>AC Investment</t>
  </si>
  <si>
    <t>244227546</t>
  </si>
  <si>
    <t>Acion Partners</t>
  </si>
  <si>
    <t>244227548</t>
  </si>
  <si>
    <t>Acker Finley</t>
  </si>
  <si>
    <t>244227551</t>
  </si>
  <si>
    <t>Ackerman Capital</t>
  </si>
  <si>
    <t>244227555</t>
  </si>
  <si>
    <t>Acme Limited</t>
  </si>
  <si>
    <t>244227559</t>
  </si>
  <si>
    <t>Acomea SGR</t>
  </si>
  <si>
    <t>244227561</t>
  </si>
  <si>
    <t>Acon Actienbank</t>
  </si>
  <si>
    <t>244227564</t>
  </si>
  <si>
    <t>Acoro AM</t>
  </si>
  <si>
    <t>244227566</t>
  </si>
  <si>
    <t>ACRO Securities</t>
  </si>
  <si>
    <t>244227572</t>
  </si>
  <si>
    <t>Acrospire Investment</t>
  </si>
  <si>
    <t>244227574</t>
  </si>
  <si>
    <t>Actimize UK</t>
  </si>
  <si>
    <t>244227576</t>
  </si>
  <si>
    <t>Actinver Securities</t>
  </si>
  <si>
    <t>244227585</t>
  </si>
  <si>
    <t>Active Alts</t>
  </si>
  <si>
    <t>244227587</t>
  </si>
  <si>
    <t>Active Ownership</t>
  </si>
  <si>
    <t>244227589</t>
  </si>
  <si>
    <t>Actuarial Investment</t>
  </si>
  <si>
    <t>244227592</t>
  </si>
  <si>
    <t>Acuity Investment</t>
  </si>
  <si>
    <t>244227595</t>
  </si>
  <si>
    <t>Acumen Capital</t>
  </si>
  <si>
    <t>244227599</t>
  </si>
  <si>
    <t>Acuta Capital</t>
  </si>
  <si>
    <t>244227601</t>
  </si>
  <si>
    <t>Adage Capital</t>
  </si>
  <si>
    <t>244227604</t>
  </si>
  <si>
    <t>Adamas Funds</t>
  </si>
  <si>
    <t>244227609</t>
  </si>
  <si>
    <t>Adam Capital</t>
  </si>
  <si>
    <t>244227611</t>
  </si>
  <si>
    <t>Adams Funds</t>
  </si>
  <si>
    <t>244227613</t>
  </si>
  <si>
    <t>Adams Hill</t>
  </si>
  <si>
    <t>244227618</t>
  </si>
  <si>
    <t>Adapto</t>
  </si>
  <si>
    <t>244227621</t>
  </si>
  <si>
    <t>Adash Capital</t>
  </si>
  <si>
    <t>244227624</t>
  </si>
  <si>
    <t>Addison Clark</t>
  </si>
  <si>
    <t>244227626</t>
  </si>
  <si>
    <t>Addison Sollog</t>
  </si>
  <si>
    <t>244227629</t>
  </si>
  <si>
    <t>Additive Advisory</t>
  </si>
  <si>
    <t>244227631</t>
  </si>
  <si>
    <t>Adelante Asset</t>
  </si>
  <si>
    <t>244227635</t>
  </si>
  <si>
    <t>Adelante Capital</t>
  </si>
  <si>
    <t>244227637</t>
  </si>
  <si>
    <t>Adelphi Capital</t>
  </si>
  <si>
    <t>244227640</t>
  </si>
  <si>
    <t>Adepa AM</t>
  </si>
  <si>
    <t>244227646</t>
  </si>
  <si>
    <t>Adexec Capital</t>
  </si>
  <si>
    <t>244227652</t>
  </si>
  <si>
    <t>ADG Capital</t>
  </si>
  <si>
    <t>244227654</t>
  </si>
  <si>
    <t>Adi Capital</t>
  </si>
  <si>
    <t>244227712</t>
  </si>
  <si>
    <t>Adroit Trading</t>
  </si>
  <si>
    <t>244227719</t>
  </si>
  <si>
    <t>ADS Securities</t>
  </si>
  <si>
    <t>244227724</t>
  </si>
  <si>
    <t>Advanced Financial</t>
  </si>
  <si>
    <t>244227726</t>
  </si>
  <si>
    <t>Advanced Technology</t>
  </si>
  <si>
    <t>244227741</t>
  </si>
  <si>
    <t>Advance Media</t>
  </si>
  <si>
    <t>244227743</t>
  </si>
  <si>
    <t>Advent Capital</t>
  </si>
  <si>
    <t>244227747</t>
  </si>
  <si>
    <t>ADVFN</t>
  </si>
  <si>
    <t>244227749</t>
  </si>
  <si>
    <t>Advis Investimentos</t>
  </si>
  <si>
    <t>244227754</t>
  </si>
  <si>
    <t>Advisory Research</t>
  </si>
  <si>
    <t>244227756</t>
  </si>
  <si>
    <t>AE Capital</t>
  </si>
  <si>
    <t>244227763</t>
  </si>
  <si>
    <t>Aegis Capital</t>
  </si>
  <si>
    <t>244227773</t>
  </si>
  <si>
    <t>Aequam Capital</t>
  </si>
  <si>
    <t>244227795</t>
  </si>
  <si>
    <t>Aequitas Innovations</t>
  </si>
  <si>
    <t>244227797</t>
  </si>
  <si>
    <t>Aesir Capital</t>
  </si>
  <si>
    <t>244227799</t>
  </si>
  <si>
    <t>AEW Capital</t>
  </si>
  <si>
    <t>244227801</t>
  </si>
  <si>
    <t>Affin Hwang</t>
  </si>
  <si>
    <t>244227810</t>
  </si>
  <si>
    <t>Affinity Wealth</t>
  </si>
  <si>
    <t>244227814</t>
  </si>
  <si>
    <t>AfriTrade</t>
  </si>
  <si>
    <t>244227822</t>
  </si>
  <si>
    <t>AG2R La</t>
  </si>
  <si>
    <t>244227842</t>
  </si>
  <si>
    <t>Agab Invest</t>
  </si>
  <si>
    <t>244227850</t>
  </si>
  <si>
    <t>Agama Conseil</t>
  </si>
  <si>
    <t>244227852</t>
  </si>
  <si>
    <t>AG Delta</t>
  </si>
  <si>
    <t>244227854</t>
  </si>
  <si>
    <t>AGF Allianz</t>
  </si>
  <si>
    <t>244227867</t>
  </si>
  <si>
    <t>AGFE</t>
  </si>
  <si>
    <t>244227879</t>
  </si>
  <si>
    <t>Agile Fund</t>
  </si>
  <si>
    <t>244227887</t>
  </si>
  <si>
    <t>Agilon Capital</t>
  </si>
  <si>
    <t>244227890</t>
  </si>
  <si>
    <t>AGN Futures</t>
  </si>
  <si>
    <t>244227892</t>
  </si>
  <si>
    <t>Agora Capital</t>
  </si>
  <si>
    <t>244227894</t>
  </si>
  <si>
    <t>Agrica Epargne</t>
  </si>
  <si>
    <t>244227917</t>
  </si>
  <si>
    <t>AgSpread Analytics</t>
  </si>
  <si>
    <t>244227922</t>
  </si>
  <si>
    <t>AgVantage Commodities</t>
  </si>
  <si>
    <t>244227924</t>
  </si>
  <si>
    <t>Ahli Brokerage</t>
  </si>
  <si>
    <t>244227926</t>
  </si>
  <si>
    <t>Ahorro Corporacion</t>
  </si>
  <si>
    <t>244227928</t>
  </si>
  <si>
    <t>AIC Limited</t>
  </si>
  <si>
    <t>244227949</t>
  </si>
  <si>
    <t>Ailanthus Capital</t>
  </si>
  <si>
    <t>244227951</t>
  </si>
  <si>
    <t>AIMCO</t>
  </si>
  <si>
    <t>244227953</t>
  </si>
  <si>
    <t>Air</t>
  </si>
  <si>
    <t>244227959</t>
  </si>
  <si>
    <t>AIS Futures</t>
  </si>
  <si>
    <t>244227961</t>
  </si>
  <si>
    <t>AISquared Management</t>
  </si>
  <si>
    <t>244227966</t>
  </si>
  <si>
    <t>Aito Capital</t>
  </si>
  <si>
    <t>244227968</t>
  </si>
  <si>
    <t>Aizawa Asset</t>
  </si>
  <si>
    <t>244227970</t>
  </si>
  <si>
    <t>AJ Asset</t>
  </si>
  <si>
    <t>244227973</t>
  </si>
  <si>
    <t>Ajax Trading</t>
  </si>
  <si>
    <t>244227975</t>
  </si>
  <si>
    <t>AJI Securities</t>
  </si>
  <si>
    <t>244227977</t>
  </si>
  <si>
    <t>Akaris Global</t>
  </si>
  <si>
    <t>244227980</t>
  </si>
  <si>
    <t>AKAZ Investment</t>
  </si>
  <si>
    <t>244227983</t>
  </si>
  <si>
    <t>Akbank</t>
  </si>
  <si>
    <t>244227988</t>
  </si>
  <si>
    <t>AK Capital</t>
  </si>
  <si>
    <t>244227990</t>
  </si>
  <si>
    <t>AK Jensen</t>
  </si>
  <si>
    <t>244227994</t>
  </si>
  <si>
    <t>AK Partners</t>
  </si>
  <si>
    <t>244228020</t>
  </si>
  <si>
    <t>Aktia Savings</t>
  </si>
  <si>
    <t>244228022</t>
  </si>
  <si>
    <t>Ak Yatirim</t>
  </si>
  <si>
    <t>244228029</t>
  </si>
  <si>
    <t>AkzoNobel NV</t>
  </si>
  <si>
    <t>244228049</t>
  </si>
  <si>
    <t>Alantra Equities</t>
  </si>
  <si>
    <t>244228058</t>
  </si>
  <si>
    <t>ALARIC SECURITIES</t>
  </si>
  <si>
    <t>244228064</t>
  </si>
  <si>
    <t>Alasia SA</t>
  </si>
  <si>
    <t>244228066</t>
  </si>
  <si>
    <t>Alatus Capital</t>
  </si>
  <si>
    <t>244228069</t>
  </si>
  <si>
    <t>Alba Capital</t>
  </si>
  <si>
    <t>244228073</t>
  </si>
  <si>
    <t>Alberta Investment</t>
  </si>
  <si>
    <t>244228078</t>
  </si>
  <si>
    <t>Alberta Teachers</t>
  </si>
  <si>
    <t>244228082</t>
  </si>
  <si>
    <t>Albert Bridge</t>
  </si>
  <si>
    <t>244228086</t>
  </si>
  <si>
    <t>Albert E</t>
  </si>
  <si>
    <t>244228088</t>
  </si>
  <si>
    <t>Albert Fried</t>
  </si>
  <si>
    <t>244228090</t>
  </si>
  <si>
    <t>Alberto Herrera</t>
  </si>
  <si>
    <t>244228097</t>
  </si>
  <si>
    <t>Albin Kistler</t>
  </si>
  <si>
    <t>244228099</t>
  </si>
  <si>
    <t>Alcentra</t>
  </si>
  <si>
    <t>244228102</t>
  </si>
  <si>
    <t>Alcion Group</t>
  </si>
  <si>
    <t>244228106</t>
  </si>
  <si>
    <t>Alcur</t>
  </si>
  <si>
    <t>244228109</t>
  </si>
  <si>
    <t>Al Dar</t>
  </si>
  <si>
    <t>244228112</t>
  </si>
  <si>
    <t>Alden Global</t>
  </si>
  <si>
    <t>244228115</t>
  </si>
  <si>
    <t>Al Dhabi</t>
  </si>
  <si>
    <t>244228121</t>
  </si>
  <si>
    <t>Alecta Kapitalforvaltning</t>
  </si>
  <si>
    <t>244228125</t>
  </si>
  <si>
    <t>Alexander Capital</t>
  </si>
  <si>
    <t>244228133</t>
  </si>
  <si>
    <t>Alex Brown</t>
  </si>
  <si>
    <t>244228135</t>
  </si>
  <si>
    <t>Alfa Bank</t>
  </si>
  <si>
    <t>244228137</t>
  </si>
  <si>
    <t>Alfakraft</t>
  </si>
  <si>
    <t>244228166</t>
  </si>
  <si>
    <t>Al Fardan</t>
  </si>
  <si>
    <t>244228171</t>
  </si>
  <si>
    <t>Alfreton Capital</t>
  </si>
  <si>
    <t>244228175</t>
  </si>
  <si>
    <t>Algebris Investment</t>
  </si>
  <si>
    <t>244228178</t>
  </si>
  <si>
    <t>Algert Global</t>
  </si>
  <si>
    <t>244228186</t>
  </si>
  <si>
    <t>Algobot LLC</t>
  </si>
  <si>
    <t>244228192</t>
  </si>
  <si>
    <t>Algo Design</t>
  </si>
  <si>
    <t>244228194</t>
  </si>
  <si>
    <t>Algomi</t>
  </si>
  <si>
    <t>244228196</t>
  </si>
  <si>
    <t>Algo Partners</t>
  </si>
  <si>
    <t>244228199</t>
  </si>
  <si>
    <t>Algo Research</t>
  </si>
  <si>
    <t>244228207</t>
  </si>
  <si>
    <t>Alignvest Capital</t>
  </si>
  <si>
    <t>244228217</t>
  </si>
  <si>
    <t>Alinta Energy</t>
  </si>
  <si>
    <t>244228219</t>
  </si>
  <si>
    <t>Alisauskas Brothers</t>
  </si>
  <si>
    <t>244228221</t>
  </si>
  <si>
    <t>244228223</t>
  </si>
  <si>
    <t>Alken</t>
  </si>
  <si>
    <t>244228227</t>
  </si>
  <si>
    <t>Alkimis</t>
  </si>
  <si>
    <t>244228229</t>
  </si>
  <si>
    <t>Allegheny Financial</t>
  </si>
  <si>
    <t>244228234</t>
  </si>
  <si>
    <t>Allegro Development</t>
  </si>
  <si>
    <t>244228236</t>
  </si>
  <si>
    <t>All Funds</t>
  </si>
  <si>
    <t>244228242</t>
  </si>
  <si>
    <t>Allgemeine Sparkasse</t>
  </si>
  <si>
    <t>244228258</t>
  </si>
  <si>
    <t>Alliance Asset</t>
  </si>
  <si>
    <t>244228260</t>
  </si>
  <si>
    <t>Alliance Global</t>
  </si>
  <si>
    <t>244228263</t>
  </si>
  <si>
    <t>Alliance Trust</t>
  </si>
  <si>
    <t>244228265</t>
  </si>
  <si>
    <t>All Investment</t>
  </si>
  <si>
    <t>244228270</t>
  </si>
  <si>
    <t>Allocare AG</t>
  </si>
  <si>
    <t>244228272</t>
  </si>
  <si>
    <t>Allocated Bullion</t>
  </si>
  <si>
    <t>244228274</t>
  </si>
  <si>
    <t>AllOptions</t>
  </si>
  <si>
    <t>244228276</t>
  </si>
  <si>
    <t>WBT LLC</t>
  </si>
  <si>
    <t>244258475</t>
  </si>
  <si>
    <t>All Options</t>
  </si>
  <si>
    <t>244228334</t>
  </si>
  <si>
    <t>Allston Trading</t>
  </si>
  <si>
    <t>244228352</t>
  </si>
  <si>
    <t>All Weather</t>
  </si>
  <si>
    <t>244228360</t>
  </si>
  <si>
    <t>Ally Bridge</t>
  </si>
  <si>
    <t>244228362</t>
  </si>
  <si>
    <t>Al Mal</t>
  </si>
  <si>
    <t>244228364</t>
  </si>
  <si>
    <t>Almanac Realty</t>
  </si>
  <si>
    <t>244228366</t>
  </si>
  <si>
    <t>Alma Options</t>
  </si>
  <si>
    <t>244228368</t>
  </si>
  <si>
    <t>Alnair AB</t>
  </si>
  <si>
    <t>244228370</t>
  </si>
  <si>
    <t>Alog Data</t>
  </si>
  <si>
    <t>244228373</t>
  </si>
  <si>
    <t>Alpaca Securities</t>
  </si>
  <si>
    <t>244228376</t>
  </si>
  <si>
    <t>Alpari US</t>
  </si>
  <si>
    <t>244228378</t>
  </si>
  <si>
    <t>Alpes Corretora</t>
  </si>
  <si>
    <t>244228380</t>
  </si>
  <si>
    <t>Alpha Academic</t>
  </si>
  <si>
    <t>244228382</t>
  </si>
  <si>
    <t>Alphabit Trading</t>
  </si>
  <si>
    <t>244228384</t>
  </si>
  <si>
    <t>AlphaBond LLC</t>
  </si>
  <si>
    <t>244228387</t>
  </si>
  <si>
    <t>Alphadyne Asset</t>
  </si>
  <si>
    <t>244228389</t>
  </si>
  <si>
    <t>Alpha Finance</t>
  </si>
  <si>
    <t>244228417</t>
  </si>
  <si>
    <t>AlphaHedge Capital</t>
  </si>
  <si>
    <t>244228423</t>
  </si>
  <si>
    <t>Alpha Innovations</t>
  </si>
  <si>
    <t>244228427</t>
  </si>
  <si>
    <t>Alpha Japan</t>
  </si>
  <si>
    <t>244228430</t>
  </si>
  <si>
    <t>Alpha Omega</t>
  </si>
  <si>
    <t>244228432</t>
  </si>
  <si>
    <t>AlphaOne Capital</t>
  </si>
  <si>
    <t>244228439</t>
  </si>
  <si>
    <t>Alpha Paradigm</t>
  </si>
  <si>
    <t>244228445</t>
  </si>
  <si>
    <t>Alpha</t>
  </si>
  <si>
    <t>244228448</t>
  </si>
  <si>
    <t>AlphaSimplex Group</t>
  </si>
  <si>
    <t>244228450</t>
  </si>
  <si>
    <t>Alpha Sociedad</t>
  </si>
  <si>
    <t>244228454</t>
  </si>
  <si>
    <t>Alphastream Analytics</t>
  </si>
  <si>
    <t>244228456</t>
  </si>
  <si>
    <t>Alpha Trading</t>
  </si>
  <si>
    <t>244228458</t>
  </si>
  <si>
    <t>Alpha Vision</t>
  </si>
  <si>
    <t>244228463</t>
  </si>
  <si>
    <t>Alpha Wertpapierhandels</t>
  </si>
  <si>
    <t>244228465</t>
  </si>
  <si>
    <t>AlphaWorks Capital</t>
  </si>
  <si>
    <t>244228469</t>
  </si>
  <si>
    <t>Alpha Z</t>
  </si>
  <si>
    <t>244228472</t>
  </si>
  <si>
    <t>Alpian SA</t>
  </si>
  <si>
    <t>244228476</t>
  </si>
  <si>
    <t>ALPI Fondi</t>
  </si>
  <si>
    <t>244228485</t>
  </si>
  <si>
    <t>Alpine Associates</t>
  </si>
  <si>
    <t>244228488</t>
  </si>
  <si>
    <t>Alpine Select</t>
  </si>
  <si>
    <t>244228496</t>
  </si>
  <si>
    <t>Alpine Woods</t>
  </si>
  <si>
    <t>244228498</t>
  </si>
  <si>
    <t>Alps Advisors</t>
  </si>
  <si>
    <t>244228507</t>
  </si>
  <si>
    <t>Alpstone Capital</t>
  </si>
  <si>
    <t>244228509</t>
  </si>
  <si>
    <t>Alquity Investment</t>
  </si>
  <si>
    <t>244228513</t>
  </si>
  <si>
    <t>Al Safwa</t>
  </si>
  <si>
    <t>244228515</t>
  </si>
  <si>
    <t>244228517</t>
  </si>
  <si>
    <t>Al Sharhan</t>
  </si>
  <si>
    <t>244228520</t>
  </si>
  <si>
    <t>AltaCorp Capital</t>
  </si>
  <si>
    <t>244228523</t>
  </si>
  <si>
    <t>Alta Fox</t>
  </si>
  <si>
    <t>244228531</t>
  </si>
  <si>
    <t>Altalis Capital</t>
  </si>
  <si>
    <t>244228534</t>
  </si>
  <si>
    <t>Altana Wealth</t>
  </si>
  <si>
    <t>244228539</t>
  </si>
  <si>
    <t>Alta Park</t>
  </si>
  <si>
    <t>244228542</t>
  </si>
  <si>
    <t>ALTAVEST Worldwide</t>
  </si>
  <si>
    <t>244228544</t>
  </si>
  <si>
    <t>Altavista Investment</t>
  </si>
  <si>
    <t>244228547</t>
  </si>
  <si>
    <t>Altegris Investments</t>
  </si>
  <si>
    <t>244228550</t>
  </si>
  <si>
    <t>Alter Domus</t>
  </si>
  <si>
    <t>244228556</t>
  </si>
  <si>
    <t>Altima Partners</t>
  </si>
  <si>
    <t>244228560</t>
  </si>
  <si>
    <t>Altimeter Capital</t>
  </si>
  <si>
    <t>244228562</t>
  </si>
  <si>
    <t>Altitude Principle</t>
  </si>
  <si>
    <t>244228565</t>
  </si>
  <si>
    <t>Altium Capital</t>
  </si>
  <si>
    <t>244228567</t>
  </si>
  <si>
    <t>Altrinsic Global</t>
  </si>
  <si>
    <t>244228573</t>
  </si>
  <si>
    <t>Altrushare Securities</t>
  </si>
  <si>
    <t>244228579</t>
  </si>
  <si>
    <t>AlturaMarkets</t>
  </si>
  <si>
    <t>244228582</t>
  </si>
  <si>
    <t>Alturas Capital</t>
  </si>
  <si>
    <t>244228588</t>
  </si>
  <si>
    <t>Alvento Capital</t>
  </si>
  <si>
    <t>244228590</t>
  </si>
  <si>
    <t>Alwyne Management</t>
  </si>
  <si>
    <t>244228593</t>
  </si>
  <si>
    <t>Alyeska Investment</t>
  </si>
  <si>
    <t>244228595</t>
  </si>
  <si>
    <t>Amagis Capital</t>
  </si>
  <si>
    <t>244228605</t>
  </si>
  <si>
    <t>Amakor Capital</t>
  </si>
  <si>
    <t>244228608</t>
  </si>
  <si>
    <t>Amazoncom</t>
  </si>
  <si>
    <t>244228611</t>
  </si>
  <si>
    <t>AM Bank</t>
  </si>
  <si>
    <t>244228613</t>
  </si>
  <si>
    <t>Amber Capital</t>
  </si>
  <si>
    <t>244228619</t>
  </si>
  <si>
    <t>WD Latimer</t>
  </si>
  <si>
    <t>244258486</t>
  </si>
  <si>
    <t>Ambrosia Capital</t>
  </si>
  <si>
    <t>244228628</t>
  </si>
  <si>
    <t>AMC Wanhai</t>
  </si>
  <si>
    <t>244228630</t>
  </si>
  <si>
    <t>Amenity Analytics</t>
  </si>
  <si>
    <t>244228635</t>
  </si>
  <si>
    <t>Amerex Energy</t>
  </si>
  <si>
    <t>244228637</t>
  </si>
  <si>
    <t>American Capital</t>
  </si>
  <si>
    <t>244228639</t>
  </si>
  <si>
    <t>America Northcoast</t>
  </si>
  <si>
    <t>244228641</t>
  </si>
  <si>
    <t>American Stock</t>
  </si>
  <si>
    <t>244228643</t>
  </si>
  <si>
    <t>Americas Executions</t>
  </si>
  <si>
    <t>244228666</t>
  </si>
  <si>
    <t>AmeriVet Securities</t>
  </si>
  <si>
    <t>244228668</t>
  </si>
  <si>
    <t>AMF Pension</t>
  </si>
  <si>
    <t>244228670</t>
  </si>
  <si>
    <t>AMG National</t>
  </si>
  <si>
    <t>244228673</t>
  </si>
  <si>
    <t>Amia Capital</t>
  </si>
  <si>
    <t>244228676</t>
  </si>
  <si>
    <t>Amias Berman</t>
  </si>
  <si>
    <t>244228681</t>
  </si>
  <si>
    <t>Amici Capital</t>
  </si>
  <si>
    <t>244228684</t>
  </si>
  <si>
    <t>Amilton AM</t>
  </si>
  <si>
    <t>244228688</t>
  </si>
  <si>
    <t>Amiplan</t>
  </si>
  <si>
    <t>244228694</t>
  </si>
  <si>
    <t>Amiral Gestion</t>
  </si>
  <si>
    <t>244228697</t>
  </si>
  <si>
    <t>Amius Futures</t>
  </si>
  <si>
    <t>244228700</t>
  </si>
  <si>
    <t>Amius Limited</t>
  </si>
  <si>
    <t>244228702</t>
  </si>
  <si>
    <t>Amplegest</t>
  </si>
  <si>
    <t>244228704</t>
  </si>
  <si>
    <t>AMR Capital</t>
  </si>
  <si>
    <t>244228716</t>
  </si>
  <si>
    <t>AMS Capital</t>
  </si>
  <si>
    <t>244228718</t>
  </si>
  <si>
    <t>Amstel Securities</t>
  </si>
  <si>
    <t>244228729</t>
  </si>
  <si>
    <t>AMTD</t>
  </si>
  <si>
    <t>244228736</t>
  </si>
  <si>
    <t>Amtelon capital</t>
  </si>
  <si>
    <t>244228738</t>
  </si>
  <si>
    <t>Amundsen Investment</t>
  </si>
  <si>
    <t>244228740</t>
  </si>
  <si>
    <t>Amvescap</t>
  </si>
  <si>
    <t>244228743</t>
  </si>
  <si>
    <t>Analog Century</t>
  </si>
  <si>
    <t>244228745</t>
  </si>
  <si>
    <t>Analytical Research</t>
  </si>
  <si>
    <t>244228748</t>
  </si>
  <si>
    <t>Anand Murthy</t>
  </si>
  <si>
    <t>244228750</t>
  </si>
  <si>
    <t>Anatole Investment</t>
  </si>
  <si>
    <t>244228757</t>
  </si>
  <si>
    <t>Anavio Capital</t>
  </si>
  <si>
    <t>244228760</t>
  </si>
  <si>
    <t>Anavon Capital</t>
  </si>
  <si>
    <t>244228764</t>
  </si>
  <si>
    <t>Anaxis Asset</t>
  </si>
  <si>
    <t>244228769</t>
  </si>
  <si>
    <t>Anchorage Capital</t>
  </si>
  <si>
    <t>244228771</t>
  </si>
  <si>
    <t>Anchor Bolt</t>
  </si>
  <si>
    <t>244228773</t>
  </si>
  <si>
    <t>Anchor Capital</t>
  </si>
  <si>
    <t>244228775</t>
  </si>
  <si>
    <t>Ancora Advisors</t>
  </si>
  <si>
    <t>244228779</t>
  </si>
  <si>
    <t>Andar Capital</t>
  </si>
  <si>
    <t>244228789</t>
  </si>
  <si>
    <t>Andbanc Andorra</t>
  </si>
  <si>
    <t>244228791</t>
  </si>
  <si>
    <t>ANDBANC BROKERAGE</t>
  </si>
  <si>
    <t>244228800</t>
  </si>
  <si>
    <t>Andes Capital</t>
  </si>
  <si>
    <t>244228802</t>
  </si>
  <si>
    <t>Andorra Banc</t>
  </si>
  <si>
    <t>244228805</t>
  </si>
  <si>
    <t>Andrew Goldberg</t>
  </si>
  <si>
    <t>244228807</t>
  </si>
  <si>
    <t>Andrew Mclorn</t>
  </si>
  <si>
    <t>244228811</t>
  </si>
  <si>
    <t>Andrew MurskoSole</t>
  </si>
  <si>
    <t>244228813</t>
  </si>
  <si>
    <t>Andrie Trading</t>
  </si>
  <si>
    <t>244228815</t>
  </si>
  <si>
    <t>Andromeda Capital</t>
  </si>
  <si>
    <t>244228826</t>
  </si>
  <si>
    <t>Anga Asset</t>
  </si>
  <si>
    <t>244228830</t>
  </si>
  <si>
    <t>AnglePoint Asset</t>
  </si>
  <si>
    <t>244228833</t>
  </si>
  <si>
    <t>Annaly Management</t>
  </si>
  <si>
    <t>244228836</t>
  </si>
  <si>
    <t>Anoa Capital</t>
  </si>
  <si>
    <t>244228839</t>
  </si>
  <si>
    <t>Anomaly Capital</t>
  </si>
  <si>
    <t>244228841</t>
  </si>
  <si>
    <t>Anschutz Investments</t>
  </si>
  <si>
    <t>244228843</t>
  </si>
  <si>
    <t>Anson Funds</t>
  </si>
  <si>
    <t>244228848</t>
  </si>
  <si>
    <t>Antara Capital</t>
  </si>
  <si>
    <t>244228852</t>
  </si>
  <si>
    <t>antarctica asset</t>
  </si>
  <si>
    <t>244228855</t>
  </si>
  <si>
    <t>Anthilia Capital</t>
  </si>
  <si>
    <t>244228857</t>
  </si>
  <si>
    <t>Anthony Tassone</t>
  </si>
  <si>
    <t>244228860</t>
  </si>
  <si>
    <t>Antiloop Hedge</t>
  </si>
  <si>
    <t>244228862</t>
  </si>
  <si>
    <t>Antipodean Advisors</t>
  </si>
  <si>
    <t>244228864</t>
  </si>
  <si>
    <t>Antique Stock</t>
  </si>
  <si>
    <t>244228869</t>
  </si>
  <si>
    <t>Antora Peak</t>
  </si>
  <si>
    <t>244228874</t>
  </si>
  <si>
    <t>Antwern Capital</t>
  </si>
  <si>
    <t>244228876</t>
  </si>
  <si>
    <t>Anuenue Securities</t>
  </si>
  <si>
    <t>244228878</t>
  </si>
  <si>
    <t>AO Asset</t>
  </si>
  <si>
    <t>244228887</t>
  </si>
  <si>
    <t>Apah Capital</t>
  </si>
  <si>
    <t>244228890</t>
  </si>
  <si>
    <t>Insinger de</t>
  </si>
  <si>
    <t>244243247</t>
  </si>
  <si>
    <t>Apeiron Capital</t>
  </si>
  <si>
    <t>244228893</t>
  </si>
  <si>
    <t>Aperio Group</t>
  </si>
  <si>
    <t>244228895</t>
  </si>
  <si>
    <t>Apex Fund</t>
  </si>
  <si>
    <t>244228929</t>
  </si>
  <si>
    <t>Aphilion LP</t>
  </si>
  <si>
    <t>244228938</t>
  </si>
  <si>
    <t>Apicil AM</t>
  </si>
  <si>
    <t>244228942</t>
  </si>
  <si>
    <t>Apogee Partners</t>
  </si>
  <si>
    <t>244228944</t>
  </si>
  <si>
    <t>Appian Way</t>
  </si>
  <si>
    <t>244228946</t>
  </si>
  <si>
    <t>Applied Financial</t>
  </si>
  <si>
    <t>244228948</t>
  </si>
  <si>
    <t>Applied Research</t>
  </si>
  <si>
    <t>244228962</t>
  </si>
  <si>
    <t>Aptic Capital</t>
  </si>
  <si>
    <t>244228965</t>
  </si>
  <si>
    <t>Aptior Capital</t>
  </si>
  <si>
    <t>244228967</t>
  </si>
  <si>
    <t>APT Portfolio</t>
  </si>
  <si>
    <t>244228969</t>
  </si>
  <si>
    <t>APX</t>
  </si>
  <si>
    <t>244228972</t>
  </si>
  <si>
    <t>AQA Capital</t>
  </si>
  <si>
    <t>244228974</t>
  </si>
  <si>
    <t>AQE Capital</t>
  </si>
  <si>
    <t>244228976</t>
  </si>
  <si>
    <t>Robert Baird</t>
  </si>
  <si>
    <t>244214853</t>
  </si>
  <si>
    <t>Aquatic Capital</t>
  </si>
  <si>
    <t>244228993</t>
  </si>
  <si>
    <t>Aqua Valley</t>
  </si>
  <si>
    <t>244228995</t>
  </si>
  <si>
    <t>Aquila</t>
  </si>
  <si>
    <t>244228997</t>
  </si>
  <si>
    <t>Aquila Capital</t>
  </si>
  <si>
    <t>244229002</t>
  </si>
  <si>
    <t>Aqumon</t>
  </si>
  <si>
    <t>244229014</t>
  </si>
  <si>
    <t>AQX Securities</t>
  </si>
  <si>
    <t>244229016</t>
  </si>
  <si>
    <t>Arabesque Asset</t>
  </si>
  <si>
    <t>244229020</t>
  </si>
  <si>
    <t>Aranci Partners</t>
  </si>
  <si>
    <t>244229023</t>
  </si>
  <si>
    <t>Arbco Partners</t>
  </si>
  <si>
    <t>244229026</t>
  </si>
  <si>
    <t>Arbillon Capital</t>
  </si>
  <si>
    <t>244229028</t>
  </si>
  <si>
    <t>Arbiter Partners</t>
  </si>
  <si>
    <t>244229030</t>
  </si>
  <si>
    <t>Arbitrade</t>
  </si>
  <si>
    <t>244229033</t>
  </si>
  <si>
    <t>Arbuthnot Latham</t>
  </si>
  <si>
    <t>244229049</t>
  </si>
  <si>
    <t>ARCA CAPITAL</t>
  </si>
  <si>
    <t>244229058</t>
  </si>
  <si>
    <t>Arcadia Petroleum</t>
  </si>
  <si>
    <t>244229061</t>
  </si>
  <si>
    <t>Arcalia Patrimonios</t>
  </si>
  <si>
    <t>244229063</t>
  </si>
  <si>
    <t>Archegos CM</t>
  </si>
  <si>
    <t>244229066</t>
  </si>
  <si>
    <t>Architas MultiManager</t>
  </si>
  <si>
    <t>244229076</t>
  </si>
  <si>
    <t>Archr LLP</t>
  </si>
  <si>
    <t>244229078</t>
  </si>
  <si>
    <t>Arcim Advisors</t>
  </si>
  <si>
    <t>244229081</t>
  </si>
  <si>
    <t>Arclight Securities</t>
  </si>
  <si>
    <t>244229083</t>
  </si>
  <si>
    <t>Arctic Blue</t>
  </si>
  <si>
    <t>244229085</t>
  </si>
  <si>
    <t>Arctic Securities</t>
  </si>
  <si>
    <t>244229088</t>
  </si>
  <si>
    <t>Arctis Global</t>
  </si>
  <si>
    <t>244229099</t>
  </si>
  <si>
    <t>Arcus Investment</t>
  </si>
  <si>
    <t>244229102</t>
  </si>
  <si>
    <t>Webs Creek</t>
  </si>
  <si>
    <t>244258502</t>
  </si>
  <si>
    <t>Ardevora Asset</t>
  </si>
  <si>
    <t>244229105</t>
  </si>
  <si>
    <t>Ardsley Partners</t>
  </si>
  <si>
    <t>244229113</t>
  </si>
  <si>
    <t>AREA International</t>
  </si>
  <si>
    <t>244229115</t>
  </si>
  <si>
    <t>AREX Capital</t>
  </si>
  <si>
    <t>244229118</t>
  </si>
  <si>
    <t>Arfima</t>
  </si>
  <si>
    <t>244229120</t>
  </si>
  <si>
    <t>Arga Investment</t>
  </si>
  <si>
    <t>244229123</t>
  </si>
  <si>
    <t>Arg Asset</t>
  </si>
  <si>
    <t>244229128</t>
  </si>
  <si>
    <t>Argonaut Capital</t>
  </si>
  <si>
    <t>244229138</t>
  </si>
  <si>
    <t>Argon Financial</t>
  </si>
  <si>
    <t>244229142</t>
  </si>
  <si>
    <t>Ariel Communications</t>
  </si>
  <si>
    <t>244229144</t>
  </si>
  <si>
    <t>Ariel Investments</t>
  </si>
  <si>
    <t>244229146</t>
  </si>
  <si>
    <t>Arin Risk</t>
  </si>
  <si>
    <t>244229149</t>
  </si>
  <si>
    <t>Arion Bank</t>
  </si>
  <si>
    <t>244229153</t>
  </si>
  <si>
    <t>Arion IM</t>
  </si>
  <si>
    <t>244229156</t>
  </si>
  <si>
    <t>Arista Networks</t>
  </si>
  <si>
    <t>244229158</t>
  </si>
  <si>
    <t>Aristeia Capital</t>
  </si>
  <si>
    <t>244229160</t>
  </si>
  <si>
    <t>Aristos Capital</t>
  </si>
  <si>
    <t>244229169</t>
  </si>
  <si>
    <t>Aristotle Capital</t>
  </si>
  <si>
    <t>244229171</t>
  </si>
  <si>
    <t>Aritas Securities</t>
  </si>
  <si>
    <t>244229180</t>
  </si>
  <si>
    <t>Arjava Capital</t>
  </si>
  <si>
    <t>244229189</t>
  </si>
  <si>
    <t>Arkadia Asset</t>
  </si>
  <si>
    <t>244229191</t>
  </si>
  <si>
    <t>Ark Asset</t>
  </si>
  <si>
    <t>244229193</t>
  </si>
  <si>
    <t>ARKEON Gestion</t>
  </si>
  <si>
    <t>244229212</t>
  </si>
  <si>
    <t>Arlington Asset</t>
  </si>
  <si>
    <t>244229214</t>
  </si>
  <si>
    <t>Armajaro Asset</t>
  </si>
  <si>
    <t>244229216</t>
  </si>
  <si>
    <t>Armira Capital</t>
  </si>
  <si>
    <t>244229221</t>
  </si>
  <si>
    <t>Armistice Capital</t>
  </si>
  <si>
    <t>244229223</t>
  </si>
  <si>
    <t>Armstrong Investment</t>
  </si>
  <si>
    <t>244229226</t>
  </si>
  <si>
    <t>Armundia Group</t>
  </si>
  <si>
    <t>244229228</t>
  </si>
  <si>
    <t>Arnhold LLC</t>
  </si>
  <si>
    <t>244229230</t>
  </si>
  <si>
    <t>Aroya Capital</t>
  </si>
  <si>
    <t>244229232</t>
  </si>
  <si>
    <t>ARP Global</t>
  </si>
  <si>
    <t>244229234</t>
  </si>
  <si>
    <t>Arqaam Capital</t>
  </si>
  <si>
    <t>244229236</t>
  </si>
  <si>
    <t>ARR investment</t>
  </si>
  <si>
    <t>244229245</t>
  </si>
  <si>
    <t>Arrow Resources</t>
  </si>
  <si>
    <t>244229253</t>
  </si>
  <si>
    <t>ARTA TechFin</t>
  </si>
  <si>
    <t>244229264</t>
  </si>
  <si>
    <t>Artemis Capital</t>
  </si>
  <si>
    <t>244229266</t>
  </si>
  <si>
    <t>Artex AG</t>
  </si>
  <si>
    <t>244229271</t>
  </si>
  <si>
    <t>Artha Capital</t>
  </si>
  <si>
    <t>244229276</t>
  </si>
  <si>
    <t>Arthur Gross</t>
  </si>
  <si>
    <t>244229278</t>
  </si>
  <si>
    <t>Artio Global</t>
  </si>
  <si>
    <t>244229281</t>
  </si>
  <si>
    <t>Artisan Partners</t>
  </si>
  <si>
    <t>244229286</t>
  </si>
  <si>
    <t>Artis Capital</t>
  </si>
  <si>
    <t>244229296</t>
  </si>
  <si>
    <t>Artorius Wealth</t>
  </si>
  <si>
    <t>244229303</t>
  </si>
  <si>
    <t>Art Shmurun</t>
  </si>
  <si>
    <t>244229305</t>
  </si>
  <si>
    <t>Arxbank</t>
  </si>
  <si>
    <t>244229307</t>
  </si>
  <si>
    <t>ARX Capital</t>
  </si>
  <si>
    <t>244229309</t>
  </si>
  <si>
    <t>Aryeh Capital</t>
  </si>
  <si>
    <t>244229311</t>
  </si>
  <si>
    <t>ARZ Allgemeines</t>
  </si>
  <si>
    <t>244229313</t>
  </si>
  <si>
    <t>Asarco Inc</t>
  </si>
  <si>
    <t>244229317</t>
  </si>
  <si>
    <t>ACG Advisors (UK) LLP</t>
  </si>
  <si>
    <t>244458695</t>
  </si>
  <si>
    <t>AlphaGrep Hong Kong</t>
  </si>
  <si>
    <t>244458696</t>
  </si>
  <si>
    <t>Ascend Capital</t>
  </si>
  <si>
    <t>244229321</t>
  </si>
  <si>
    <t>Ashburton Investments</t>
  </si>
  <si>
    <t>244229325</t>
  </si>
  <si>
    <t>Ashfield Capital</t>
  </si>
  <si>
    <t>244229327</t>
  </si>
  <si>
    <t>Ashford Capital</t>
  </si>
  <si>
    <t>244229333</t>
  </si>
  <si>
    <t>Ashford Hospitality</t>
  </si>
  <si>
    <t>244229340</t>
  </si>
  <si>
    <t>Ashmore Group</t>
  </si>
  <si>
    <t>244229348</t>
  </si>
  <si>
    <t>Asiamoney</t>
  </si>
  <si>
    <t>244229357</t>
  </si>
  <si>
    <t>Asian Century</t>
  </si>
  <si>
    <t>244229362</t>
  </si>
  <si>
    <t>Asia Plus</t>
  </si>
  <si>
    <t>244229365</t>
  </si>
  <si>
    <t>Asia Research</t>
  </si>
  <si>
    <t>244229368</t>
  </si>
  <si>
    <t>Asia Risk</t>
  </si>
  <si>
    <t>244229373</t>
  </si>
  <si>
    <t>Asia Wealth</t>
  </si>
  <si>
    <t>244229379</t>
  </si>
  <si>
    <t>Asiya Investments</t>
  </si>
  <si>
    <t>244229382</t>
  </si>
  <si>
    <t>Aslan House</t>
  </si>
  <si>
    <t>244229384</t>
  </si>
  <si>
    <t>ASMEX</t>
  </si>
  <si>
    <t>244229388</t>
  </si>
  <si>
    <t>Aspect Capital</t>
  </si>
  <si>
    <t>244229390</t>
  </si>
  <si>
    <t>Aspen Highland</t>
  </si>
  <si>
    <t>244229397</t>
  </si>
  <si>
    <t>Aspex Management</t>
  </si>
  <si>
    <t>244229399</t>
  </si>
  <si>
    <t>Aspoon Capital</t>
  </si>
  <si>
    <t>244229404</t>
  </si>
  <si>
    <t>Asseco Poland</t>
  </si>
  <si>
    <t>244229406</t>
  </si>
  <si>
    <t>Assenagon AM</t>
  </si>
  <si>
    <t>244229408</t>
  </si>
  <si>
    <t>244229413</t>
  </si>
  <si>
    <t>Assetmax</t>
  </si>
  <si>
    <t>244229480</t>
  </si>
  <si>
    <t>Asset Value</t>
  </si>
  <si>
    <t>244229486</t>
  </si>
  <si>
    <t>244229488</t>
  </si>
  <si>
    <t>Aster FundSchonfeld</t>
  </si>
  <si>
    <t>244229491</t>
  </si>
  <si>
    <t>Astero Capital</t>
  </si>
  <si>
    <t>244229493</t>
  </si>
  <si>
    <t>AsterX</t>
  </si>
  <si>
    <t>244229495</t>
  </si>
  <si>
    <t>Astignes Capital</t>
  </si>
  <si>
    <t>244229497</t>
  </si>
  <si>
    <t>Astmax Co</t>
  </si>
  <si>
    <t>244229499</t>
  </si>
  <si>
    <t>Athanor Capital</t>
  </si>
  <si>
    <t>244229523</t>
  </si>
  <si>
    <t>Athena Capital</t>
  </si>
  <si>
    <t>244229526</t>
  </si>
  <si>
    <t>Athene Annuity</t>
  </si>
  <si>
    <t>244229535</t>
  </si>
  <si>
    <t>Athos Capital</t>
  </si>
  <si>
    <t>244229543</t>
  </si>
  <si>
    <t>Atika Capital</t>
  </si>
  <si>
    <t>244229546</t>
  </si>
  <si>
    <t>Ativa Corretora</t>
  </si>
  <si>
    <t>244229552</t>
  </si>
  <si>
    <t>ATIVA CTVM</t>
  </si>
  <si>
    <t>244229556</t>
  </si>
  <si>
    <t>Ativa investimentos</t>
  </si>
  <si>
    <t>244229562</t>
  </si>
  <si>
    <t>Ativo Capital</t>
  </si>
  <si>
    <t>244229564</t>
  </si>
  <si>
    <t>Atlanta Capital</t>
  </si>
  <si>
    <t>244229569</t>
  </si>
  <si>
    <t>Atlantic Asset</t>
  </si>
  <si>
    <t>244229574</t>
  </si>
  <si>
    <t>Atlantic Capital</t>
  </si>
  <si>
    <t>244229576</t>
  </si>
  <si>
    <t>Atlantic Equities</t>
  </si>
  <si>
    <t>244229579</t>
  </si>
  <si>
    <t>Atlantic Investment</t>
  </si>
  <si>
    <t>244229594</t>
  </si>
  <si>
    <t>Atlanticomnium SA</t>
  </si>
  <si>
    <t>244229596</t>
  </si>
  <si>
    <t>Atlantic Trading</t>
  </si>
  <si>
    <t>244229598</t>
  </si>
  <si>
    <t>Atlantic Trust</t>
  </si>
  <si>
    <t>244229622</t>
  </si>
  <si>
    <t>Atlantik financni</t>
  </si>
  <si>
    <t>244229626</t>
  </si>
  <si>
    <t>Atlantis Asset</t>
  </si>
  <si>
    <t>244229629</t>
  </si>
  <si>
    <t>Atlas Communications</t>
  </si>
  <si>
    <t>244229636</t>
  </si>
  <si>
    <t>Atlas Investment</t>
  </si>
  <si>
    <t>244229638</t>
  </si>
  <si>
    <t>Atlas Square</t>
  </si>
  <si>
    <t>244229640</t>
  </si>
  <si>
    <t>Atlas Technica</t>
  </si>
  <si>
    <t>244229642</t>
  </si>
  <si>
    <t>Atle Investment</t>
  </si>
  <si>
    <t>244229644</t>
  </si>
  <si>
    <t>Atmosphere Capital</t>
  </si>
  <si>
    <t>244229646</t>
  </si>
  <si>
    <t>Atom Investors</t>
  </si>
  <si>
    <t>244229648</t>
  </si>
  <si>
    <t>AtomVest Limited</t>
  </si>
  <si>
    <t>244229650</t>
  </si>
  <si>
    <t>Bengal Capital</t>
  </si>
  <si>
    <t>244231242</t>
  </si>
  <si>
    <t>Aton</t>
  </si>
  <si>
    <t>244229653</t>
  </si>
  <si>
    <t>ATONLINE</t>
  </si>
  <si>
    <t>244229659</t>
  </si>
  <si>
    <t>244229673</t>
  </si>
  <si>
    <t>Atorus Investment</t>
  </si>
  <si>
    <t>244229677</t>
  </si>
  <si>
    <t>ATP Early</t>
  </si>
  <si>
    <t>244229680</t>
  </si>
  <si>
    <t>ATrade South</t>
  </si>
  <si>
    <t>244229682</t>
  </si>
  <si>
    <t>Atreaus Capital</t>
  </si>
  <si>
    <t>244229684</t>
  </si>
  <si>
    <t>Atreides Management</t>
  </si>
  <si>
    <t>244229688</t>
  </si>
  <si>
    <t>ATS</t>
  </si>
  <si>
    <t>244229690</t>
  </si>
  <si>
    <t>Attain Capital</t>
  </si>
  <si>
    <t>244229700</t>
  </si>
  <si>
    <t>Attela</t>
  </si>
  <si>
    <t>244229702</t>
  </si>
  <si>
    <t>Atticus UK</t>
  </si>
  <si>
    <t>244229704</t>
  </si>
  <si>
    <t>Attis Capital</t>
  </si>
  <si>
    <t>244229706</t>
  </si>
  <si>
    <t>Aubrey Capital</t>
  </si>
  <si>
    <t>244229708</t>
  </si>
  <si>
    <t>Auctos Capital</t>
  </si>
  <si>
    <t>244229710</t>
  </si>
  <si>
    <t>Audacity Capital</t>
  </si>
  <si>
    <t>244229713</t>
  </si>
  <si>
    <t>Audley Capital</t>
  </si>
  <si>
    <t>244229715</t>
  </si>
  <si>
    <t>Augeo Financial</t>
  </si>
  <si>
    <t>244229717</t>
  </si>
  <si>
    <t>Augsburger Aktienbank</t>
  </si>
  <si>
    <t>244229719</t>
  </si>
  <si>
    <t>Auguration Investment</t>
  </si>
  <si>
    <t>244229721</t>
  </si>
  <si>
    <t>AUM Capital</t>
  </si>
  <si>
    <t>244229725</t>
  </si>
  <si>
    <t>AuraFX</t>
  </si>
  <si>
    <t>244229728</t>
  </si>
  <si>
    <t>Auriel Investors</t>
  </si>
  <si>
    <t>244229733</t>
  </si>
  <si>
    <t>Auriga Global</t>
  </si>
  <si>
    <t>244229736</t>
  </si>
  <si>
    <t>Auriga Securities</t>
  </si>
  <si>
    <t>244229740</t>
  </si>
  <si>
    <t>Auris Gestion</t>
  </si>
  <si>
    <t>244229754</t>
  </si>
  <si>
    <t>Aurmedis Global</t>
  </si>
  <si>
    <t>244229756</t>
  </si>
  <si>
    <t>Auro TFP</t>
  </si>
  <si>
    <t>244229758</t>
  </si>
  <si>
    <t>Aurous Capital</t>
  </si>
  <si>
    <t>244229760</t>
  </si>
  <si>
    <t>Aurum Options</t>
  </si>
  <si>
    <t>244229763</t>
  </si>
  <si>
    <t>Australian Securities</t>
  </si>
  <si>
    <t>244229767</t>
  </si>
  <si>
    <t>AustralianSuper Pty</t>
  </si>
  <si>
    <t>244229776</t>
  </si>
  <si>
    <t>AuTexThomson Financial</t>
  </si>
  <si>
    <t>244229778</t>
  </si>
  <si>
    <t>Autonomy Capital</t>
  </si>
  <si>
    <t>244229792</t>
  </si>
  <si>
    <t>Avallis Investments</t>
  </si>
  <si>
    <t>244229797</t>
  </si>
  <si>
    <t>Avalon Capital</t>
  </si>
  <si>
    <t>244229804</t>
  </si>
  <si>
    <t>Avalor</t>
  </si>
  <si>
    <t>244229814</t>
  </si>
  <si>
    <t>Avanza Bank</t>
  </si>
  <si>
    <t>244229816</t>
  </si>
  <si>
    <t>Avaron AM</t>
  </si>
  <si>
    <t>244229823</t>
  </si>
  <si>
    <t>Aventicum Capital</t>
  </si>
  <si>
    <t>244229826</t>
  </si>
  <si>
    <t>Aventura Securities</t>
  </si>
  <si>
    <t>244229832</t>
  </si>
  <si>
    <t>Averest Capital</t>
  </si>
  <si>
    <t>244229834</t>
  </si>
  <si>
    <t>Avesta Capital</t>
  </si>
  <si>
    <t>244229836</t>
  </si>
  <si>
    <t>Aviance Capital</t>
  </si>
  <si>
    <t>244229841</t>
  </si>
  <si>
    <t>Avian Securities</t>
  </si>
  <si>
    <t>244229846</t>
  </si>
  <si>
    <t>Aviate Global</t>
  </si>
  <si>
    <t>244229854</t>
  </si>
  <si>
    <t>Avidity Capital</t>
  </si>
  <si>
    <t>244229866</t>
  </si>
  <si>
    <t>Avior Capital</t>
  </si>
  <si>
    <t>244229868</t>
  </si>
  <si>
    <t>Avivatec</t>
  </si>
  <si>
    <t>244229872</t>
  </si>
  <si>
    <t>AVM Brokerage</t>
  </si>
  <si>
    <t>244229874</t>
  </si>
  <si>
    <t>Avoca Investment</t>
  </si>
  <si>
    <t>244229876</t>
  </si>
  <si>
    <t>Avocet Capital</t>
  </si>
  <si>
    <t>244229882</t>
  </si>
  <si>
    <t>Avondale Partners</t>
  </si>
  <si>
    <t>244229884</t>
  </si>
  <si>
    <t>Avoro Capital</t>
  </si>
  <si>
    <t>244229893</t>
  </si>
  <si>
    <t>AWM Investment</t>
  </si>
  <si>
    <t>244229897</t>
  </si>
  <si>
    <t>Axebrook Capital</t>
  </si>
  <si>
    <t>244229903</t>
  </si>
  <si>
    <t>Axial Capital</t>
  </si>
  <si>
    <t>244229907</t>
  </si>
  <si>
    <t>Axia Ventures</t>
  </si>
  <si>
    <t>244229910</t>
  </si>
  <si>
    <t>Axiom Capital</t>
  </si>
  <si>
    <t>244229914</t>
  </si>
  <si>
    <t>Axion Group</t>
  </si>
  <si>
    <t>244229928</t>
  </si>
  <si>
    <t>Axonic Capital</t>
  </si>
  <si>
    <t>244229932</t>
  </si>
  <si>
    <t>AXXION</t>
  </si>
  <si>
    <t>244229935</t>
  </si>
  <si>
    <t>Ayal Capital</t>
  </si>
  <si>
    <t>244229939</t>
  </si>
  <si>
    <t>Ayers Solutions</t>
  </si>
  <si>
    <t>244229942</t>
  </si>
  <si>
    <t>SKB Bank</t>
  </si>
  <si>
    <t>244254345</t>
  </si>
  <si>
    <t>Aylstone Capital</t>
  </si>
  <si>
    <t>244229949</t>
  </si>
  <si>
    <t>Ayres Capital</t>
  </si>
  <si>
    <t>244229951</t>
  </si>
  <si>
    <t>Azentus Capital</t>
  </si>
  <si>
    <t>244229954</t>
  </si>
  <si>
    <t>AZ Fund</t>
  </si>
  <si>
    <t>244229964</t>
  </si>
  <si>
    <t>Azimut Capital</t>
  </si>
  <si>
    <t>244229966</t>
  </si>
  <si>
    <t>Azimuth Trading</t>
  </si>
  <si>
    <t>244229970</t>
  </si>
  <si>
    <t>Azora Capital</t>
  </si>
  <si>
    <t>244229972</t>
  </si>
  <si>
    <t>AZQORE</t>
  </si>
  <si>
    <t>244229977</t>
  </si>
  <si>
    <t>SKTY Trading</t>
  </si>
  <si>
    <t>244254351</t>
  </si>
  <si>
    <t>SKY Harbor</t>
  </si>
  <si>
    <t>244254353</t>
  </si>
  <si>
    <t>Sky Investment</t>
  </si>
  <si>
    <t>244254355</t>
  </si>
  <si>
    <t>Azul Systems</t>
  </si>
  <si>
    <t>244230008</t>
  </si>
  <si>
    <t>B Metzler</t>
  </si>
  <si>
    <t>244230015</t>
  </si>
  <si>
    <t>Skylands Capital</t>
  </si>
  <si>
    <t>244254359</t>
  </si>
  <si>
    <t>B Riley</t>
  </si>
  <si>
    <t>244230038</t>
  </si>
  <si>
    <t>B1 Capital</t>
  </si>
  <si>
    <t>244230040</t>
  </si>
  <si>
    <t>Berkeley Stone</t>
  </si>
  <si>
    <t>244231255</t>
  </si>
  <si>
    <t>Baader Bank</t>
  </si>
  <si>
    <t>244230044</t>
  </si>
  <si>
    <t>Skylar Capital</t>
  </si>
  <si>
    <t>244254364</t>
  </si>
  <si>
    <t>NFJ Investment</t>
  </si>
  <si>
    <t>244248908</t>
  </si>
  <si>
    <t>Sky Road</t>
  </si>
  <si>
    <t>244254371</t>
  </si>
  <si>
    <t>BAC Florida</t>
  </si>
  <si>
    <t>244230112</t>
  </si>
  <si>
    <t>Baden Hill</t>
  </si>
  <si>
    <t>244230114</t>
  </si>
  <si>
    <t>BAHANA</t>
  </si>
  <si>
    <t>244230119</t>
  </si>
  <si>
    <t>BahuTec LLC</t>
  </si>
  <si>
    <t>244230121</t>
  </si>
  <si>
    <t>Sky Zone</t>
  </si>
  <si>
    <t>244254375</t>
  </si>
  <si>
    <t>Slate Path</t>
  </si>
  <si>
    <t>244254377</t>
  </si>
  <si>
    <t>Baillie Gifford</t>
  </si>
  <si>
    <t>244230136</t>
  </si>
  <si>
    <t>Zlofti capital</t>
  </si>
  <si>
    <t>244259294</t>
  </si>
  <si>
    <t>Baillieu Holst</t>
  </si>
  <si>
    <t>244230157</t>
  </si>
  <si>
    <t>Bainbridge Partners</t>
  </si>
  <si>
    <t>244230159</t>
  </si>
  <si>
    <t>Baker Avenue</t>
  </si>
  <si>
    <t>244230166</t>
  </si>
  <si>
    <t>Baker Bros</t>
  </si>
  <si>
    <t>244230168</t>
  </si>
  <si>
    <t>Baker Ellis</t>
  </si>
  <si>
    <t>244230171</t>
  </si>
  <si>
    <t>Baker Steel</t>
  </si>
  <si>
    <t>244230175</t>
  </si>
  <si>
    <t>Ballance Overseas</t>
  </si>
  <si>
    <t>244230179</t>
  </si>
  <si>
    <t>Ballast Capital</t>
  </si>
  <si>
    <t>244230181</t>
  </si>
  <si>
    <t>Ballast Healthcare</t>
  </si>
  <si>
    <t>244230183</t>
  </si>
  <si>
    <t>Ballista Securities</t>
  </si>
  <si>
    <t>244230186</t>
  </si>
  <si>
    <t>Union Capital</t>
  </si>
  <si>
    <t>244257447</t>
  </si>
  <si>
    <t>Balthazar Capital</t>
  </si>
  <si>
    <t>244230190</t>
  </si>
  <si>
    <t>BAM Asset</t>
  </si>
  <si>
    <t>244230192</t>
  </si>
  <si>
    <t>Bamboos Consulting</t>
  </si>
  <si>
    <t>244230194</t>
  </si>
  <si>
    <t>Banamex Acciones</t>
  </si>
  <si>
    <t>244230198</t>
  </si>
  <si>
    <t>Banbury Partners</t>
  </si>
  <si>
    <t>244230200</t>
  </si>
  <si>
    <t>Banca Akros</t>
  </si>
  <si>
    <t>244230203</t>
  </si>
  <si>
    <t>Banca Aletti</t>
  </si>
  <si>
    <t>244230215</t>
  </si>
  <si>
    <t>Jabre Capital</t>
  </si>
  <si>
    <t>244244237</t>
  </si>
  <si>
    <t>Sloane Robinson</t>
  </si>
  <si>
    <t>244254393</t>
  </si>
  <si>
    <t>Banca d'Italia</t>
  </si>
  <si>
    <t>244230269</t>
  </si>
  <si>
    <t>Banca Finnat</t>
  </si>
  <si>
    <t>244230272</t>
  </si>
  <si>
    <t>Banca Generali</t>
  </si>
  <si>
    <t>244230276</t>
  </si>
  <si>
    <t>SL Tools</t>
  </si>
  <si>
    <t>244254401</t>
  </si>
  <si>
    <t>Banca MB</t>
  </si>
  <si>
    <t>244230283</t>
  </si>
  <si>
    <t>Banca Mora</t>
  </si>
  <si>
    <t>244230288</t>
  </si>
  <si>
    <t>Banca Nazionale</t>
  </si>
  <si>
    <t>244230290</t>
  </si>
  <si>
    <t>SLW Securities</t>
  </si>
  <si>
    <t>244254403</t>
  </si>
  <si>
    <t>Banca Privada</t>
  </si>
  <si>
    <t>244230293</t>
  </si>
  <si>
    <t>SMA Gestion</t>
  </si>
  <si>
    <t>244254407</t>
  </si>
  <si>
    <t>Banca Profilo</t>
  </si>
  <si>
    <t>244230317</t>
  </si>
  <si>
    <t>Small Exchange</t>
  </si>
  <si>
    <t>244254410</t>
  </si>
  <si>
    <t>Banca Sella</t>
  </si>
  <si>
    <t>244230338</t>
  </si>
  <si>
    <t>Smarter Money</t>
  </si>
  <si>
    <t>244254412</t>
  </si>
  <si>
    <t>Banca Simetica</t>
  </si>
  <si>
    <t>244230346</t>
  </si>
  <si>
    <t>Banca Transilvania</t>
  </si>
  <si>
    <t>244230354</t>
  </si>
  <si>
    <t>Banca Zarattini</t>
  </si>
  <si>
    <t>244230356</t>
  </si>
  <si>
    <t>SmartQuant Investimentos</t>
  </si>
  <si>
    <t>244254414</t>
  </si>
  <si>
    <t>Banchile Corredores</t>
  </si>
  <si>
    <t>244230362</t>
  </si>
  <si>
    <t>Smart Wise</t>
  </si>
  <si>
    <t>244254416</t>
  </si>
  <si>
    <t>Banco ABC</t>
  </si>
  <si>
    <t>244230374</t>
  </si>
  <si>
    <t>Banco Agricola</t>
  </si>
  <si>
    <t>244230376</t>
  </si>
  <si>
    <t>Banco BiG</t>
  </si>
  <si>
    <t>244230378</t>
  </si>
  <si>
    <t>Banco Bilbao</t>
  </si>
  <si>
    <t>244230387</t>
  </si>
  <si>
    <t>Banco BTG</t>
  </si>
  <si>
    <t>244230391</t>
  </si>
  <si>
    <t>Banco Caminos</t>
  </si>
  <si>
    <t>244230406</t>
  </si>
  <si>
    <t>Smead Capital</t>
  </si>
  <si>
    <t>244254423</t>
  </si>
  <si>
    <t>Banco Fator</t>
  </si>
  <si>
    <t>244230418</t>
  </si>
  <si>
    <t>SMF Trading</t>
  </si>
  <si>
    <t>244254426</t>
  </si>
  <si>
    <t>Banco Galicia</t>
  </si>
  <si>
    <t>244230432</t>
  </si>
  <si>
    <t>Banco Inversis</t>
  </si>
  <si>
    <t>244230434</t>
  </si>
  <si>
    <t>Smith Graham</t>
  </si>
  <si>
    <t>244254428</t>
  </si>
  <si>
    <t>Banco Paulista</t>
  </si>
  <si>
    <t>244230444</t>
  </si>
  <si>
    <t>Banco Penta</t>
  </si>
  <si>
    <t>244230448</t>
  </si>
  <si>
    <t>Banco Portugues</t>
  </si>
  <si>
    <t>244230457</t>
  </si>
  <si>
    <t>Banco Sabadell</t>
  </si>
  <si>
    <t>244230459</t>
  </si>
  <si>
    <t>Banco Safra</t>
  </si>
  <si>
    <t>244230476</t>
  </si>
  <si>
    <t>Smith Cove</t>
  </si>
  <si>
    <t>244254434</t>
  </si>
  <si>
    <t>Bancoval</t>
  </si>
  <si>
    <t>244230479</t>
  </si>
  <si>
    <t>Banc Sabadell</t>
  </si>
  <si>
    <t>244230481</t>
  </si>
  <si>
    <t>Banesto Bolsa</t>
  </si>
  <si>
    <t>244230490</t>
  </si>
  <si>
    <t>Snowball Securities</t>
  </si>
  <si>
    <t>244254439</t>
  </si>
  <si>
    <t>Bank am</t>
  </si>
  <si>
    <t>244230514</t>
  </si>
  <si>
    <t>BANK BGZ</t>
  </si>
  <si>
    <t>244230519</t>
  </si>
  <si>
    <t>Bankdata</t>
  </si>
  <si>
    <t>244230521</t>
  </si>
  <si>
    <t>BANK DELEN</t>
  </si>
  <si>
    <t>244230523</t>
  </si>
  <si>
    <t>Snowbridge Asset</t>
  </si>
  <si>
    <t>244254442</t>
  </si>
  <si>
    <t>244230536</t>
  </si>
  <si>
    <t>Snow Capital</t>
  </si>
  <si>
    <t>244254444</t>
  </si>
  <si>
    <t>Bank GPB</t>
  </si>
  <si>
    <t>244230538</t>
  </si>
  <si>
    <t>BANKHAUS ELLWANGER</t>
  </si>
  <si>
    <t>244230540</t>
  </si>
  <si>
    <t>BANKHAUS GEBR</t>
  </si>
  <si>
    <t>244230546</t>
  </si>
  <si>
    <t>Bankhaus Lampe</t>
  </si>
  <si>
    <t>244230548</t>
  </si>
  <si>
    <t>BANKHAUS MAX</t>
  </si>
  <si>
    <t>244230560</t>
  </si>
  <si>
    <t>Snow Lake</t>
  </si>
  <si>
    <t>244254448</t>
  </si>
  <si>
    <t>Bankhaus Neelmeyer</t>
  </si>
  <si>
    <t>244230563</t>
  </si>
  <si>
    <t>Bankhaus Scheich</t>
  </si>
  <si>
    <t>244230565</t>
  </si>
  <si>
    <t>Bankia Bolsa</t>
  </si>
  <si>
    <t>244230570</t>
  </si>
  <si>
    <t>Snow Park</t>
  </si>
  <si>
    <t>244254451</t>
  </si>
  <si>
    <t>Banking Technology</t>
  </si>
  <si>
    <t>244230583</t>
  </si>
  <si>
    <t>Bankinter</t>
  </si>
  <si>
    <t>244230586</t>
  </si>
  <si>
    <t>SnowSprint Capital</t>
  </si>
  <si>
    <t>244254453</t>
  </si>
  <si>
    <t>Bank International</t>
  </si>
  <si>
    <t>244230592</t>
  </si>
  <si>
    <t>BankLeumi</t>
  </si>
  <si>
    <t>244230596</t>
  </si>
  <si>
    <t>Bank of Communications</t>
  </si>
  <si>
    <t>244230604</t>
  </si>
  <si>
    <t>Bank of Ningbo</t>
  </si>
  <si>
    <t>244230636</t>
  </si>
  <si>
    <t>Bank of Nova</t>
  </si>
  <si>
    <t>244230644</t>
  </si>
  <si>
    <t>Bank of Oklahoma</t>
  </si>
  <si>
    <t>244230690</t>
  </si>
  <si>
    <t>Bank of Valletta</t>
  </si>
  <si>
    <t>244230693</t>
  </si>
  <si>
    <t>Bank SinoPac</t>
  </si>
  <si>
    <t>244230695</t>
  </si>
  <si>
    <t>Bank St</t>
  </si>
  <si>
    <t>244230704</t>
  </si>
  <si>
    <t>BANKTENCATE</t>
  </si>
  <si>
    <t>244230706</t>
  </si>
  <si>
    <t>Snyder Capital</t>
  </si>
  <si>
    <t>244254473</t>
  </si>
  <si>
    <t>Banku Ochrony</t>
  </si>
  <si>
    <t>244230712</t>
  </si>
  <si>
    <t>Bank Zachodni</t>
  </si>
  <si>
    <t>244230716</t>
  </si>
  <si>
    <t>Banor Capital</t>
  </si>
  <si>
    <t>244230720</t>
  </si>
  <si>
    <t>Banor SIM</t>
  </si>
  <si>
    <t>244230722</t>
  </si>
  <si>
    <t>244254475</t>
  </si>
  <si>
    <t>Banorte</t>
  </si>
  <si>
    <t>244230724</t>
  </si>
  <si>
    <t>Banque Cantonale</t>
  </si>
  <si>
    <t>244230727</t>
  </si>
  <si>
    <t>Socopa</t>
  </si>
  <si>
    <t>244254478</t>
  </si>
  <si>
    <t>Banque d'Orsay</t>
  </si>
  <si>
    <t>244230745</t>
  </si>
  <si>
    <t>Banque Degroof</t>
  </si>
  <si>
    <t>244230755</t>
  </si>
  <si>
    <t>Banque Havilland</t>
  </si>
  <si>
    <t>244230763</t>
  </si>
  <si>
    <t>SOCOPA Sociedad</t>
  </si>
  <si>
    <t>244254482</t>
  </si>
  <si>
    <t>Banque Jacob</t>
  </si>
  <si>
    <t>244230766</t>
  </si>
  <si>
    <t>Banque Libano</t>
  </si>
  <si>
    <t>244230770</t>
  </si>
  <si>
    <t>Banque Lombard</t>
  </si>
  <si>
    <t>244230772</t>
  </si>
  <si>
    <t>Sofina</t>
  </si>
  <si>
    <t>244254484</t>
  </si>
  <si>
    <t>Sofinnova Ventures</t>
  </si>
  <si>
    <t>244254486</t>
  </si>
  <si>
    <t>Banque Pictet</t>
  </si>
  <si>
    <t>244230805</t>
  </si>
  <si>
    <t>Software AG</t>
  </si>
  <si>
    <t>244254489</t>
  </si>
  <si>
    <t>Banque privee</t>
  </si>
  <si>
    <t>244230808</t>
  </si>
  <si>
    <t>Banque Raiffeisen</t>
  </si>
  <si>
    <t>244230812</t>
  </si>
  <si>
    <t>Banque Saint</t>
  </si>
  <si>
    <t>244230814</t>
  </si>
  <si>
    <t>Banques Patrimoines</t>
  </si>
  <si>
    <t>244230817</t>
  </si>
  <si>
    <t>Banque Syz</t>
  </si>
  <si>
    <t>244230819</t>
  </si>
  <si>
    <t>Banque Wormser</t>
  </si>
  <si>
    <t>244230829</t>
  </si>
  <si>
    <t>Bansei Asset</t>
  </si>
  <si>
    <t>244230832</t>
  </si>
  <si>
    <t>SoftwareONE AG</t>
  </si>
  <si>
    <t>244254496</t>
  </si>
  <si>
    <t>Barai Capital</t>
  </si>
  <si>
    <t>244230851</t>
  </si>
  <si>
    <t>Barbnet Investment</t>
  </si>
  <si>
    <t>244230854</t>
  </si>
  <si>
    <t>Bardin Hill</t>
  </si>
  <si>
    <t>244230865</t>
  </si>
  <si>
    <t>Barefoot Capital</t>
  </si>
  <si>
    <t>244230872</t>
  </si>
  <si>
    <t>Sogotrade Inc</t>
  </si>
  <si>
    <t>244254500</t>
  </si>
  <si>
    <t>Baring Asset</t>
  </si>
  <si>
    <t>244230874</t>
  </si>
  <si>
    <t>Barings Asset</t>
  </si>
  <si>
    <t>244230883</t>
  </si>
  <si>
    <t>Solace Systems</t>
  </si>
  <si>
    <t>244254502</t>
  </si>
  <si>
    <t>Baro Investment</t>
  </si>
  <si>
    <t>244230892</t>
  </si>
  <si>
    <t>Barometer Capital</t>
  </si>
  <si>
    <t>244230894</t>
  </si>
  <si>
    <t>Baron Capital</t>
  </si>
  <si>
    <t>244230898</t>
  </si>
  <si>
    <t>Barrantagh Investment</t>
  </si>
  <si>
    <t>244230905</t>
  </si>
  <si>
    <t>Barrenjoey Capital</t>
  </si>
  <si>
    <t>244230907</t>
  </si>
  <si>
    <t>Barrington Research</t>
  </si>
  <si>
    <t>244230909</t>
  </si>
  <si>
    <t>Barton Avenue</t>
  </si>
  <si>
    <t>244230923</t>
  </si>
  <si>
    <t>Solaris Securities</t>
  </si>
  <si>
    <t>244254509</t>
  </si>
  <si>
    <t>Basellandschaftliche Kantonalbank</t>
  </si>
  <si>
    <t>244230928</t>
  </si>
  <si>
    <t>BASF Catalysts</t>
  </si>
  <si>
    <t>244230931</t>
  </si>
  <si>
    <t>Basler Kantonalbank</t>
  </si>
  <si>
    <t>244230933</t>
  </si>
  <si>
    <t>Basswood Capital</t>
  </si>
  <si>
    <t>244230937</t>
  </si>
  <si>
    <t>Soleil Securities</t>
  </si>
  <si>
    <t>244254511</t>
  </si>
  <si>
    <t>Bateleur Capital</t>
  </si>
  <si>
    <t>244230941</t>
  </si>
  <si>
    <t>Batlivala</t>
  </si>
  <si>
    <t>244230943</t>
  </si>
  <si>
    <t>Battalion Capital</t>
  </si>
  <si>
    <t>244230945</t>
  </si>
  <si>
    <t>Bauche Paris</t>
  </si>
  <si>
    <t>244230951</t>
  </si>
  <si>
    <t>BAWAG PSK</t>
  </si>
  <si>
    <t>244230953</t>
  </si>
  <si>
    <t>Bayberry Capital</t>
  </si>
  <si>
    <t>244230955</t>
  </si>
  <si>
    <t>Bayerische Landesbank</t>
  </si>
  <si>
    <t>244230957</t>
  </si>
  <si>
    <t>Solel Partners</t>
  </si>
  <si>
    <t>244254515</t>
  </si>
  <si>
    <t>Bayes Capital</t>
  </si>
  <si>
    <t>244230968</t>
  </si>
  <si>
    <t>Bayforest Technologies</t>
  </si>
  <si>
    <t>244230973</t>
  </si>
  <si>
    <t>Solium Capital</t>
  </si>
  <si>
    <t>244254517</t>
  </si>
  <si>
    <t>ACTIV Financial Systems Inc.</t>
  </si>
  <si>
    <t>244198211</t>
  </si>
  <si>
    <t>Bay Hill</t>
  </si>
  <si>
    <t>244230982</t>
  </si>
  <si>
    <t>BBM Investimentos</t>
  </si>
  <si>
    <t>244230985</t>
  </si>
  <si>
    <t>BB Securities</t>
  </si>
  <si>
    <t>244230988</t>
  </si>
  <si>
    <t>BBS Securities</t>
  </si>
  <si>
    <t>244230990</t>
  </si>
  <si>
    <t>BBY Limited</t>
  </si>
  <si>
    <t>244230993</t>
  </si>
  <si>
    <t>BCA SEKURITAS</t>
  </si>
  <si>
    <t>244230997</t>
  </si>
  <si>
    <t>BCEE</t>
  </si>
  <si>
    <t>244230999</t>
  </si>
  <si>
    <t>BCGE</t>
  </si>
  <si>
    <t>244231013</t>
  </si>
  <si>
    <t>Solo Capital</t>
  </si>
  <si>
    <t>244254524</t>
  </si>
  <si>
    <t>Bcg Securities</t>
  </si>
  <si>
    <t>244231020</t>
  </si>
  <si>
    <t>bcIMC</t>
  </si>
  <si>
    <t>244231025</t>
  </si>
  <si>
    <t>Soloda Investment</t>
  </si>
  <si>
    <t>244254526</t>
  </si>
  <si>
    <t>BCK Capital</t>
  </si>
  <si>
    <t>244231033</t>
  </si>
  <si>
    <t>BDDF OPS</t>
  </si>
  <si>
    <t>244231042</t>
  </si>
  <si>
    <t>Solomon Asset</t>
  </si>
  <si>
    <t>244254529</t>
  </si>
  <si>
    <t>Solytix Capital</t>
  </si>
  <si>
    <t>244254531</t>
  </si>
  <si>
    <t>BDF Gestion</t>
  </si>
  <si>
    <t>244231072</t>
  </si>
  <si>
    <t>SoMa Equity</t>
  </si>
  <si>
    <t>244254534</t>
  </si>
  <si>
    <t>BDL Capital</t>
  </si>
  <si>
    <t>244231079</t>
  </si>
  <si>
    <t>Beach Point</t>
  </si>
  <si>
    <t>244231084</t>
  </si>
  <si>
    <t>Beacon Financial</t>
  </si>
  <si>
    <t>244231086</t>
  </si>
  <si>
    <t>Beacon Hill</t>
  </si>
  <si>
    <t>244231089</t>
  </si>
  <si>
    <t>BeaconLight Capital</t>
  </si>
  <si>
    <t>244231091</t>
  </si>
  <si>
    <t>Beaghton Capital</t>
  </si>
  <si>
    <t>244231101</t>
  </si>
  <si>
    <t>Bear Fund</t>
  </si>
  <si>
    <t>244231106</t>
  </si>
  <si>
    <t>BearingPoint</t>
  </si>
  <si>
    <t>244231108</t>
  </si>
  <si>
    <t>Bear Stearns</t>
  </si>
  <si>
    <t>244231110</t>
  </si>
  <si>
    <t>Alpine Global Management LLC</t>
  </si>
  <si>
    <t>244198379</t>
  </si>
  <si>
    <t>Beauchamp Fin</t>
  </si>
  <si>
    <t>244231156</t>
  </si>
  <si>
    <t>Becker Capital</t>
  </si>
  <si>
    <t>244231158</t>
  </si>
  <si>
    <t>Bee AM</t>
  </si>
  <si>
    <t>244231161</t>
  </si>
  <si>
    <t>Beechdale Capital</t>
  </si>
  <si>
    <t>244231165</t>
  </si>
  <si>
    <t>Ameriprise Financial Services Inc.</t>
  </si>
  <si>
    <t>244198405</t>
  </si>
  <si>
    <t>Beijing Gao</t>
  </si>
  <si>
    <t>244231175</t>
  </si>
  <si>
    <t>Beijing Saifeng</t>
  </si>
  <si>
    <t>244231180</t>
  </si>
  <si>
    <t>Belay Capital</t>
  </si>
  <si>
    <t>244231186</t>
  </si>
  <si>
    <t>Belle Capital</t>
  </si>
  <si>
    <t>244231205</t>
  </si>
  <si>
    <t>Bellevue Equity</t>
  </si>
  <si>
    <t>244231210</t>
  </si>
  <si>
    <t>Bellicus Trading</t>
  </si>
  <si>
    <t>244231212</t>
  </si>
  <si>
    <t>Bellman Walter</t>
  </si>
  <si>
    <t>244231215</t>
  </si>
  <si>
    <t>Bellpoint Capital</t>
  </si>
  <si>
    <t>244231219</t>
  </si>
  <si>
    <t>Bell Potter</t>
  </si>
  <si>
    <t>244231221</t>
  </si>
  <si>
    <t>Bell Tower</t>
  </si>
  <si>
    <t>244231231</t>
  </si>
  <si>
    <t>Berliner Volksbank</t>
  </si>
  <si>
    <t>244231257</t>
  </si>
  <si>
    <t>Sophis</t>
  </si>
  <si>
    <t>244254568</t>
  </si>
  <si>
    <t>Bertrand Louvard</t>
  </si>
  <si>
    <t>244231283</t>
  </si>
  <si>
    <t>Bestinver exFidentiis</t>
  </si>
  <si>
    <t>244231306</t>
  </si>
  <si>
    <t>Beta Securities</t>
  </si>
  <si>
    <t>244231327</t>
  </si>
  <si>
    <t>Bethmann Bank</t>
  </si>
  <si>
    <t>244231329</t>
  </si>
  <si>
    <t>Beutel Goodman</t>
  </si>
  <si>
    <t>244231334</t>
  </si>
  <si>
    <t>BEX LLC</t>
  </si>
  <si>
    <t>244231338</t>
  </si>
  <si>
    <t>BFC Bank</t>
  </si>
  <si>
    <t>244231340</t>
  </si>
  <si>
    <t>Arena Investors LP</t>
  </si>
  <si>
    <t>244198579</t>
  </si>
  <si>
    <t>BFT Investment</t>
  </si>
  <si>
    <t>244231348</t>
  </si>
  <si>
    <t>BGB Weston</t>
  </si>
  <si>
    <t>244231350</t>
  </si>
  <si>
    <t>BGC Capital</t>
  </si>
  <si>
    <t>244231356</t>
  </si>
  <si>
    <t>BG Fund</t>
  </si>
  <si>
    <t>244231365</t>
  </si>
  <si>
    <t>BHDG systematic</t>
  </si>
  <si>
    <t>244231367</t>
  </si>
  <si>
    <t>BHFBank</t>
  </si>
  <si>
    <t>244231370</t>
  </si>
  <si>
    <t>BHN Boersenhandel</t>
  </si>
  <si>
    <t>244231380</t>
  </si>
  <si>
    <t>BH Securities</t>
  </si>
  <si>
    <t>244231382</t>
  </si>
  <si>
    <t>BIDS Trading</t>
  </si>
  <si>
    <t>244231399</t>
  </si>
  <si>
    <t>Bienville Capital</t>
  </si>
  <si>
    <t>244231418</t>
  </si>
  <si>
    <t>BIMS formerly</t>
  </si>
  <si>
    <t>244231428</t>
  </si>
  <si>
    <t>Avatar Securities LLC</t>
  </si>
  <si>
    <t>244198661</t>
  </si>
  <si>
    <t>Binary Capital</t>
  </si>
  <si>
    <t>244231440</t>
  </si>
  <si>
    <t>BinckBank NV</t>
  </si>
  <si>
    <t>244231443</t>
  </si>
  <si>
    <t>Birinyi Associates</t>
  </si>
  <si>
    <t>244231480</t>
  </si>
  <si>
    <t>Biscayne Americas</t>
  </si>
  <si>
    <t>244231482</t>
  </si>
  <si>
    <t>Bishop Rock</t>
  </si>
  <si>
    <t>244231488</t>
  </si>
  <si>
    <t>BIt Systems</t>
  </si>
  <si>
    <t>244231493</t>
  </si>
  <si>
    <t>BIW Bank</t>
  </si>
  <si>
    <t>244231499</t>
  </si>
  <si>
    <t>BK Trading</t>
  </si>
  <si>
    <t>244231503</t>
  </si>
  <si>
    <t>Black Coffee</t>
  </si>
  <si>
    <t>244231507</t>
  </si>
  <si>
    <t>Blackedge Capital</t>
  </si>
  <si>
    <t>244231514</t>
  </si>
  <si>
    <t>Blackfort Capital</t>
  </si>
  <si>
    <t>244231519</t>
  </si>
  <si>
    <t>Blackfriars Asset</t>
  </si>
  <si>
    <t>244231522</t>
  </si>
  <si>
    <t>Black Maple</t>
  </si>
  <si>
    <t>244231525</t>
  </si>
  <si>
    <t>Blackmont Capital</t>
  </si>
  <si>
    <t>244231532</t>
  </si>
  <si>
    <t>Black Oak</t>
  </si>
  <si>
    <t>244231537</t>
  </si>
  <si>
    <t>Black Shark</t>
  </si>
  <si>
    <t>244231540</t>
  </si>
  <si>
    <t>Blackstar Group</t>
  </si>
  <si>
    <t>244231544</t>
  </si>
  <si>
    <t>Blackthorn Investment</t>
  </si>
  <si>
    <t>244231546</t>
  </si>
  <si>
    <t>Blackwater Capital</t>
  </si>
  <si>
    <t>244231551</t>
  </si>
  <si>
    <t>Blakeney</t>
  </si>
  <si>
    <t>244231553</t>
  </si>
  <si>
    <t>Blaylock Robert</t>
  </si>
  <si>
    <t>244231555</t>
  </si>
  <si>
    <t>Blaze Portfolio</t>
  </si>
  <si>
    <t>244231564</t>
  </si>
  <si>
    <t>Bleichroeder LP</t>
  </si>
  <si>
    <t>244231568</t>
  </si>
  <si>
    <t>Blenheim Capital</t>
  </si>
  <si>
    <t>244231570</t>
  </si>
  <si>
    <t>Bley Investment</t>
  </si>
  <si>
    <t>244231573</t>
  </si>
  <si>
    <t>BLK Sistemas</t>
  </si>
  <si>
    <t>244231582</t>
  </si>
  <si>
    <t>Blockhouse Capital</t>
  </si>
  <si>
    <t>244231587</t>
  </si>
  <si>
    <t>Bloom Tree</t>
  </si>
  <si>
    <t>244231592</t>
  </si>
  <si>
    <t>Blue Alpha</t>
  </si>
  <si>
    <t>244231597</t>
  </si>
  <si>
    <t>BlueBay Asset</t>
  </si>
  <si>
    <t>244231599</t>
  </si>
  <si>
    <t>Bluebell Capital</t>
  </si>
  <si>
    <t>244231602</t>
  </si>
  <si>
    <t>BlueCove</t>
  </si>
  <si>
    <t>244231605</t>
  </si>
  <si>
    <t>Blue Cross</t>
  </si>
  <si>
    <t>244231617</t>
  </si>
  <si>
    <t>BlueDrive Global</t>
  </si>
  <si>
    <t>244231619</t>
  </si>
  <si>
    <t>Northern Capital</t>
  </si>
  <si>
    <t>244249165</t>
  </si>
  <si>
    <t>Bluefire Capital</t>
  </si>
  <si>
    <t>244231657</t>
  </si>
  <si>
    <t>Blue Harbour</t>
  </si>
  <si>
    <t>244231664</t>
  </si>
  <si>
    <t>BlueMar Capital</t>
  </si>
  <si>
    <t>244231669</t>
  </si>
  <si>
    <t>Blue Mountain</t>
  </si>
  <si>
    <t>244231674</t>
  </si>
  <si>
    <t>Bluenose Capital</t>
  </si>
  <si>
    <t>244231677</t>
  </si>
  <si>
    <t>Blue Oak</t>
  </si>
  <si>
    <t>244231681</t>
  </si>
  <si>
    <t>232435206</t>
  </si>
  <si>
    <t>Blue Point</t>
  </si>
  <si>
    <t>244231687</t>
  </si>
  <si>
    <t>Blueprint Capital</t>
  </si>
  <si>
    <t>244231690</t>
  </si>
  <si>
    <t>Blue Ridge</t>
  </si>
  <si>
    <t>244231693</t>
  </si>
  <si>
    <t>Blue River</t>
  </si>
  <si>
    <t>244231704</t>
  </si>
  <si>
    <t>Blue Rock</t>
  </si>
  <si>
    <t>244231708</t>
  </si>
  <si>
    <t>Blue Sparrow</t>
  </si>
  <si>
    <t>244231712</t>
  </si>
  <si>
    <t>Blue Swell</t>
  </si>
  <si>
    <t>244231718</t>
  </si>
  <si>
    <t>Blue Trading</t>
  </si>
  <si>
    <t>244231720</t>
  </si>
  <si>
    <t>BME Bolsas</t>
  </si>
  <si>
    <t>244231722</t>
  </si>
  <si>
    <t>BMG Energy</t>
  </si>
  <si>
    <t>244231729</t>
  </si>
  <si>
    <t>BMOC</t>
  </si>
  <si>
    <t>244231732</t>
  </si>
  <si>
    <t>BNI Sekuritas</t>
  </si>
  <si>
    <t>244231734</t>
  </si>
  <si>
    <t>BNL London</t>
  </si>
  <si>
    <t>244231736</t>
  </si>
  <si>
    <t>Souza Barros</t>
  </si>
  <si>
    <t>244254665</t>
  </si>
  <si>
    <t>Boardroom</t>
  </si>
  <si>
    <t>244231912</t>
  </si>
  <si>
    <t>Bob's Guide</t>
  </si>
  <si>
    <t>244231920</t>
  </si>
  <si>
    <t>BOC International</t>
  </si>
  <si>
    <t>244231926</t>
  </si>
  <si>
    <t>Washington Asset</t>
  </si>
  <si>
    <t>244258433</t>
  </si>
  <si>
    <t>BOCOM International</t>
  </si>
  <si>
    <t>244231959</t>
  </si>
  <si>
    <t>Bodri Capital</t>
  </si>
  <si>
    <t>244231969</t>
  </si>
  <si>
    <t>Boenning and</t>
  </si>
  <si>
    <t>244231973</t>
  </si>
  <si>
    <t>Boerboel Trading</t>
  </si>
  <si>
    <t>244231980</t>
  </si>
  <si>
    <t>Boiler Room</t>
  </si>
  <si>
    <t>244231999</t>
  </si>
  <si>
    <t>Bolsa Bolivia</t>
  </si>
  <si>
    <t>244232002</t>
  </si>
  <si>
    <t>Bolsa Electronica</t>
  </si>
  <si>
    <t>244232031</t>
  </si>
  <si>
    <t>Bolsa Institucional</t>
  </si>
  <si>
    <t>244232038</t>
  </si>
  <si>
    <t>Bolsa Mexicana</t>
  </si>
  <si>
    <t>244232041</t>
  </si>
  <si>
    <t>Bolton LLC</t>
  </si>
  <si>
    <t>244232082</t>
  </si>
  <si>
    <t>Bond Auction</t>
  </si>
  <si>
    <t>244232089</t>
  </si>
  <si>
    <t>Boodell</t>
  </si>
  <si>
    <t>244232091</t>
  </si>
  <si>
    <t>Bookook Securities</t>
  </si>
  <si>
    <t>244232096</t>
  </si>
  <si>
    <t>Bordier Gestion</t>
  </si>
  <si>
    <t>244232102</t>
  </si>
  <si>
    <t>Born Capital</t>
  </si>
  <si>
    <t>244232108</t>
  </si>
  <si>
    <t>Bornite Capital</t>
  </si>
  <si>
    <t>244232110</t>
  </si>
  <si>
    <t>Born Technology</t>
  </si>
  <si>
    <t>244232112</t>
  </si>
  <si>
    <t>Borsa IstanbulTurkish</t>
  </si>
  <si>
    <t>244232116</t>
  </si>
  <si>
    <t>244232121</t>
  </si>
  <si>
    <t>BOSC International</t>
  </si>
  <si>
    <t>244232123</t>
  </si>
  <si>
    <t>BOS Dom</t>
  </si>
  <si>
    <t>244232125</t>
  </si>
  <si>
    <t>Boston Financial</t>
  </si>
  <si>
    <t>244232157</t>
  </si>
  <si>
    <t>Boston Options</t>
  </si>
  <si>
    <t>244232167</t>
  </si>
  <si>
    <t>Boston Partners</t>
  </si>
  <si>
    <t>244232174</t>
  </si>
  <si>
    <t>BosValen Asset</t>
  </si>
  <si>
    <t>244232180</t>
  </si>
  <si>
    <t>Boulder Investment</t>
  </si>
  <si>
    <t>244232185</t>
  </si>
  <si>
    <t>Bourse Direct</t>
  </si>
  <si>
    <t>244232189</t>
  </si>
  <si>
    <t>spacetimeio</t>
  </si>
  <si>
    <t>244254720</t>
  </si>
  <si>
    <t>Boursorama</t>
  </si>
  <si>
    <t>244232196</t>
  </si>
  <si>
    <t>Boussard</t>
  </si>
  <si>
    <t>244232198</t>
  </si>
  <si>
    <t>Bower Securities</t>
  </si>
  <si>
    <t>244232202</t>
  </si>
  <si>
    <t>Bow Street</t>
  </si>
  <si>
    <t>244232204</t>
  </si>
  <si>
    <t>SP Algo</t>
  </si>
  <si>
    <t>244254722</t>
  </si>
  <si>
    <t>Boyu Capital</t>
  </si>
  <si>
    <t>244232207</t>
  </si>
  <si>
    <t>BPCE</t>
  </si>
  <si>
    <t>244232209</t>
  </si>
  <si>
    <t>SPankki</t>
  </si>
  <si>
    <t>244254724</t>
  </si>
  <si>
    <t>Bper Banca</t>
  </si>
  <si>
    <t>244232222</t>
  </si>
  <si>
    <t>BPI Securities</t>
  </si>
  <si>
    <t>244232234</t>
  </si>
  <si>
    <t>BPT Trading</t>
  </si>
  <si>
    <t>244232236</t>
  </si>
  <si>
    <t>Bracebridge Capital</t>
  </si>
  <si>
    <t>244232240</t>
  </si>
  <si>
    <t>Braesmont Group</t>
  </si>
  <si>
    <t>244232245</t>
  </si>
  <si>
    <t>Brahman Capital</t>
  </si>
  <si>
    <t>244232247</t>
  </si>
  <si>
    <t>Bramshill Investments</t>
  </si>
  <si>
    <t>244232261</t>
  </si>
  <si>
    <t>Bramshott Capital</t>
  </si>
  <si>
    <t>244232266</t>
  </si>
  <si>
    <t>Brancherose</t>
  </si>
  <si>
    <t>244232268</t>
  </si>
  <si>
    <t>Brandes Investment</t>
  </si>
  <si>
    <t>244232273</t>
  </si>
  <si>
    <t>Brandywine Global</t>
  </si>
  <si>
    <t>244232285</t>
  </si>
  <si>
    <t>Brant Point</t>
  </si>
  <si>
    <t>244232300</t>
  </si>
  <si>
    <t>Brascan SA</t>
  </si>
  <si>
    <t>244232303</t>
  </si>
  <si>
    <t>BRASIDAS INVESTMENT</t>
  </si>
  <si>
    <t>244232305</t>
  </si>
  <si>
    <t>Brasil Plural</t>
  </si>
  <si>
    <t>244232307</t>
  </si>
  <si>
    <t>Brass Sungard</t>
  </si>
  <si>
    <t>244232315</t>
  </si>
  <si>
    <t>244232319</t>
  </si>
  <si>
    <t>Sparinvest SA</t>
  </si>
  <si>
    <t>244254742</t>
  </si>
  <si>
    <t>BR Dialectic</t>
  </si>
  <si>
    <t>244232327</t>
  </si>
  <si>
    <t>Breakwater Trading</t>
  </si>
  <si>
    <t>244232330</t>
  </si>
  <si>
    <t>244254745</t>
  </si>
  <si>
    <t>Brean Murray</t>
  </si>
  <si>
    <t>244232366</t>
  </si>
  <si>
    <t>Spark Capital</t>
  </si>
  <si>
    <t>244254749</t>
  </si>
  <si>
    <t>BRE Bank</t>
  </si>
  <si>
    <t>244232371</t>
  </si>
  <si>
    <t>BRED Banque</t>
  </si>
  <si>
    <t>244232377</t>
  </si>
  <si>
    <t>Brencourt Advisors</t>
  </si>
  <si>
    <t>244232385</t>
  </si>
  <si>
    <t>Brendan E</t>
  </si>
  <si>
    <t>244232391</t>
  </si>
  <si>
    <t>Brenham Capital</t>
  </si>
  <si>
    <t>244232395</t>
  </si>
  <si>
    <t>Brett Boscarino</t>
  </si>
  <si>
    <t>244232397</t>
  </si>
  <si>
    <t>Zoyo Global</t>
  </si>
  <si>
    <t>244259309</t>
  </si>
  <si>
    <t>Brett Clarin</t>
  </si>
  <si>
    <t>244232399</t>
  </si>
  <si>
    <t>Brewin Dolphin</t>
  </si>
  <si>
    <t>244232403</t>
  </si>
  <si>
    <t>Spark Investment</t>
  </si>
  <si>
    <t>244254757</t>
  </si>
  <si>
    <t>Briarwood Chase</t>
  </si>
  <si>
    <t>244232417</t>
  </si>
  <si>
    <t>Brickfield Partners</t>
  </si>
  <si>
    <t>244232419</t>
  </si>
  <si>
    <t>Bridge Capital</t>
  </si>
  <si>
    <t>244232422</t>
  </si>
  <si>
    <t>Bridger Management</t>
  </si>
  <si>
    <t>244232431</t>
  </si>
  <si>
    <t>Bridgeway Capital</t>
  </si>
  <si>
    <t>244232437</t>
  </si>
  <si>
    <t>Sparrow Fund</t>
  </si>
  <si>
    <t>244254761</t>
  </si>
  <si>
    <t>Bridport</t>
  </si>
  <si>
    <t>244232442</t>
  </si>
  <si>
    <t>Brigade Capital</t>
  </si>
  <si>
    <t>244232444</t>
  </si>
  <si>
    <t>Brighthouse Financial</t>
  </si>
  <si>
    <t>244232447</t>
  </si>
  <si>
    <t>Brighton Jones</t>
  </si>
  <si>
    <t>244232449</t>
  </si>
  <si>
    <t>Bright Trading</t>
  </si>
  <si>
    <t>244232452</t>
  </si>
  <si>
    <t>Brik LLC</t>
  </si>
  <si>
    <t>244232454</t>
  </si>
  <si>
    <t>BRileyFBR fka</t>
  </si>
  <si>
    <t>244232456</t>
  </si>
  <si>
    <t>Sparta Commodities</t>
  </si>
  <si>
    <t>244254765</t>
  </si>
  <si>
    <t>Brilliquid LLC</t>
  </si>
  <si>
    <t>244232473</t>
  </si>
  <si>
    <t>Spartan Fund</t>
  </si>
  <si>
    <t>244254767</t>
  </si>
  <si>
    <t>British Columbia</t>
  </si>
  <si>
    <t>244232476</t>
  </si>
  <si>
    <t>BRK Capital</t>
  </si>
  <si>
    <t>244232481</t>
  </si>
  <si>
    <t>Broad Bay</t>
  </si>
  <si>
    <t>244232483</t>
  </si>
  <si>
    <t>Broadfin Capital</t>
  </si>
  <si>
    <t>244232486</t>
  </si>
  <si>
    <t>Broadmark Asset</t>
  </si>
  <si>
    <t>244232489</t>
  </si>
  <si>
    <t>Spartan Securities</t>
  </si>
  <si>
    <t>244254770</t>
  </si>
  <si>
    <t>Broad Peak</t>
  </si>
  <si>
    <t>244232494</t>
  </si>
  <si>
    <t>Broadstone Credit</t>
  </si>
  <si>
    <t>244232498</t>
  </si>
  <si>
    <t>Broadview Advisors</t>
  </si>
  <si>
    <t>244232501</t>
  </si>
  <si>
    <t>Broadwalk Asset</t>
  </si>
  <si>
    <t>244232504</t>
  </si>
  <si>
    <t>244232506</t>
  </si>
  <si>
    <t>Brokerage House</t>
  </si>
  <si>
    <t>244232508</t>
  </si>
  <si>
    <t>Brokerbox Ltd</t>
  </si>
  <si>
    <t>244232510</t>
  </si>
  <si>
    <t>BrokerCreditService Broker</t>
  </si>
  <si>
    <t>244232513</t>
  </si>
  <si>
    <t>Bromiley Trading</t>
  </si>
  <si>
    <t>244232519</t>
  </si>
  <si>
    <t>Brompton Cross</t>
  </si>
  <si>
    <t>244232521</t>
  </si>
  <si>
    <t>Brompton Group</t>
  </si>
  <si>
    <t>244232523</t>
  </si>
  <si>
    <t>Brookfield Public</t>
  </si>
  <si>
    <t>244232525</t>
  </si>
  <si>
    <t>Brooklands Fund</t>
  </si>
  <si>
    <t>244232530</t>
  </si>
  <si>
    <t>Brookside Capital</t>
  </si>
  <si>
    <t>244232532</t>
  </si>
  <si>
    <t>Spathiphy Capital</t>
  </si>
  <si>
    <t>244254777</t>
  </si>
  <si>
    <t>Brookview Capital</t>
  </si>
  <si>
    <t>244232541</t>
  </si>
  <si>
    <t>Brown Advisory</t>
  </si>
  <si>
    <t>244232546</t>
  </si>
  <si>
    <t>SPDB International</t>
  </si>
  <si>
    <t>244254779</t>
  </si>
  <si>
    <t>Browning West</t>
  </si>
  <si>
    <t>244232548</t>
  </si>
  <si>
    <t>Brown Investment</t>
  </si>
  <si>
    <t>244232550</t>
  </si>
  <si>
    <t>Spears Abacus</t>
  </si>
  <si>
    <t>244254781</t>
  </si>
  <si>
    <t>BR Partners</t>
  </si>
  <si>
    <t>244232561</t>
  </si>
  <si>
    <t>BRT SA</t>
  </si>
  <si>
    <t>244232564</t>
  </si>
  <si>
    <t>BRW Magazine</t>
  </si>
  <si>
    <t>244232570</t>
  </si>
  <si>
    <t>Spectre Markets</t>
  </si>
  <si>
    <t>244254783</t>
  </si>
  <si>
    <t>Bryan Garnier</t>
  </si>
  <si>
    <t>244232572</t>
  </si>
  <si>
    <t>Spectrum Asset</t>
  </si>
  <si>
    <t>244254785</t>
  </si>
  <si>
    <t>Bryn Mawr</t>
  </si>
  <si>
    <t>244232589</t>
  </si>
  <si>
    <t>BRZ Investimentos</t>
  </si>
  <si>
    <t>244232596</t>
  </si>
  <si>
    <t>BSCHSA</t>
  </si>
  <si>
    <t>244232598</t>
  </si>
  <si>
    <t>Speed Trading</t>
  </si>
  <si>
    <t>244254788</t>
  </si>
  <si>
    <t>Abraham Trading</t>
  </si>
  <si>
    <t>244227482</t>
  </si>
  <si>
    <t>244254790</t>
  </si>
  <si>
    <t>BSE Bulgarian</t>
  </si>
  <si>
    <t>244232615</t>
  </si>
  <si>
    <t>BSource</t>
  </si>
  <si>
    <t>244232617</t>
  </si>
  <si>
    <t>Bualuang Securities</t>
  </si>
  <si>
    <t>244232625</t>
  </si>
  <si>
    <t>Bucharest Stock</t>
  </si>
  <si>
    <t>244232628</t>
  </si>
  <si>
    <t>Buckingham Capital</t>
  </si>
  <si>
    <t>244232630</t>
  </si>
  <si>
    <t>PKA</t>
  </si>
  <si>
    <t>244250982</t>
  </si>
  <si>
    <t>Buckman Buckman</t>
  </si>
  <si>
    <t>244232646</t>
  </si>
  <si>
    <t>Budo Trading</t>
  </si>
  <si>
    <t>244232648</t>
  </si>
  <si>
    <t>SpiderRock Trading</t>
  </si>
  <si>
    <t>244254797</t>
  </si>
  <si>
    <t>Builders Union</t>
  </si>
  <si>
    <t>244232659</t>
  </si>
  <si>
    <t>Bull Market</t>
  </si>
  <si>
    <t>244232661</t>
  </si>
  <si>
    <t>BullTick Capital</t>
  </si>
  <si>
    <t>244232663</t>
  </si>
  <si>
    <t>Bull Tick</t>
  </si>
  <si>
    <t>244232666</t>
  </si>
  <si>
    <t>Bundesrepublik Deutschland</t>
  </si>
  <si>
    <t>244232671</t>
  </si>
  <si>
    <t>Burgan Securities</t>
  </si>
  <si>
    <t>244232674</t>
  </si>
  <si>
    <t>Burgundy Asset</t>
  </si>
  <si>
    <t>244232679</t>
  </si>
  <si>
    <t>Spinaris Capital</t>
  </si>
  <si>
    <t>244254802</t>
  </si>
  <si>
    <t>Burren Capital</t>
  </si>
  <si>
    <t>244232691</t>
  </si>
  <si>
    <t>Bursa Malaysia</t>
  </si>
  <si>
    <t>244232694</t>
  </si>
  <si>
    <t>Butterfield Guernsey</t>
  </si>
  <si>
    <t>244232709</t>
  </si>
  <si>
    <t>BW Bank</t>
  </si>
  <si>
    <t>244232720</t>
  </si>
  <si>
    <t>BWCP LP</t>
  </si>
  <si>
    <t>244232722</t>
  </si>
  <si>
    <t>BW Investimentos</t>
  </si>
  <si>
    <t>244232724</t>
  </si>
  <si>
    <t>Bybrook Capital</t>
  </si>
  <si>
    <t>244232726</t>
  </si>
  <si>
    <t>Spot Trading</t>
  </si>
  <si>
    <t>244254809</t>
  </si>
  <si>
    <t>CE Unterberg</t>
  </si>
  <si>
    <t>244232729</t>
  </si>
  <si>
    <t>CL King</t>
  </si>
  <si>
    <t>244232732</t>
  </si>
  <si>
    <t>C2 Capital</t>
  </si>
  <si>
    <t>244232744</t>
  </si>
  <si>
    <t>C3 Post</t>
  </si>
  <si>
    <t>244232746</t>
  </si>
  <si>
    <t>CAAM Paris</t>
  </si>
  <si>
    <t>244232748</t>
  </si>
  <si>
    <t>Caboto London</t>
  </si>
  <si>
    <t>244232753</t>
  </si>
  <si>
    <t>SpringOwl Asset</t>
  </si>
  <si>
    <t>244254820</t>
  </si>
  <si>
    <t>Cadac</t>
  </si>
  <si>
    <t>244232800</t>
  </si>
  <si>
    <t>Cadence Capital</t>
  </si>
  <si>
    <t>244232803</t>
  </si>
  <si>
    <t>Springs Capital</t>
  </si>
  <si>
    <t>244254822</t>
  </si>
  <si>
    <t>Cadian Capital</t>
  </si>
  <si>
    <t>244232808</t>
  </si>
  <si>
    <t>Caerus Investors</t>
  </si>
  <si>
    <t>244232816</t>
  </si>
  <si>
    <t>Caherciveen Partners</t>
  </si>
  <si>
    <t>244232822</t>
  </si>
  <si>
    <t>Spring Securities</t>
  </si>
  <si>
    <t>244254826</t>
  </si>
  <si>
    <t>CAI Investment</t>
  </si>
  <si>
    <t>244232838</t>
  </si>
  <si>
    <t>Caiman Trading</t>
  </si>
  <si>
    <t>244232840</t>
  </si>
  <si>
    <t>Springview Capital</t>
  </si>
  <si>
    <t>244254831</t>
  </si>
  <si>
    <t>Tiger Veda</t>
  </si>
  <si>
    <t>244256445</t>
  </si>
  <si>
    <t>SPRON Reykjavik</t>
  </si>
  <si>
    <t>244254833</t>
  </si>
  <si>
    <t>Cairn Capital</t>
  </si>
  <si>
    <t>244232881</t>
  </si>
  <si>
    <t>NY State</t>
  </si>
  <si>
    <t>244249375</t>
  </si>
  <si>
    <t>MedBank</t>
  </si>
  <si>
    <t>244247310</t>
  </si>
  <si>
    <t>Caitong International</t>
  </si>
  <si>
    <t>244232905</t>
  </si>
  <si>
    <t>Caixa Banco</t>
  </si>
  <si>
    <t>244232909</t>
  </si>
  <si>
    <t>Tilden Park</t>
  </si>
  <si>
    <t>244256447</t>
  </si>
  <si>
    <t>Caja Madrid</t>
  </si>
  <si>
    <t>244232935</t>
  </si>
  <si>
    <t>Caldera Capital</t>
  </si>
  <si>
    <t>244232937</t>
  </si>
  <si>
    <t>Caldwell Securities</t>
  </si>
  <si>
    <t>244232942</t>
  </si>
  <si>
    <t>Caledonia Private</t>
  </si>
  <si>
    <t>244232945</t>
  </si>
  <si>
    <t>Caledonia Investments</t>
  </si>
  <si>
    <t>244232950</t>
  </si>
  <si>
    <t>Calibrate Partners</t>
  </si>
  <si>
    <t>244232958</t>
  </si>
  <si>
    <t>Calibrium AG</t>
  </si>
  <si>
    <t>244232960</t>
  </si>
  <si>
    <t>California State</t>
  </si>
  <si>
    <t>244232976</t>
  </si>
  <si>
    <t>Calixto Global</t>
  </si>
  <si>
    <t>244232981</t>
  </si>
  <si>
    <t>Callodine Capital</t>
  </si>
  <si>
    <t>244232985</t>
  </si>
  <si>
    <t>Calmac Group</t>
  </si>
  <si>
    <t>244232987</t>
  </si>
  <si>
    <t>Zulauf Asset</t>
  </si>
  <si>
    <t>244259313</t>
  </si>
  <si>
    <t>Bayview Asset Management LLC</t>
  </si>
  <si>
    <t>244200231</t>
  </si>
  <si>
    <t>Calyon Financial</t>
  </si>
  <si>
    <t>244233004</t>
  </si>
  <si>
    <t>Camalia Capital</t>
  </si>
  <si>
    <t>244233006</t>
  </si>
  <si>
    <t>Camber Capital</t>
  </si>
  <si>
    <t>244233012</t>
  </si>
  <si>
    <t>Campana Consulting</t>
  </si>
  <si>
    <t>244233033</t>
  </si>
  <si>
    <t>Canada Pension</t>
  </si>
  <si>
    <t>244233035</t>
  </si>
  <si>
    <t>West Ridge</t>
  </si>
  <si>
    <t>244258633</t>
  </si>
  <si>
    <t>Canadian National</t>
  </si>
  <si>
    <t>244233052</t>
  </si>
  <si>
    <t>Canadian Wheat</t>
  </si>
  <si>
    <t>244233057</t>
  </si>
  <si>
    <t>Canandaigua Bank</t>
  </si>
  <si>
    <t>244233063</t>
  </si>
  <si>
    <t>CandB Trading</t>
  </si>
  <si>
    <t>244233065</t>
  </si>
  <si>
    <t>Candelo Capital</t>
  </si>
  <si>
    <t>244233067</t>
  </si>
  <si>
    <t>Candlestick Capital</t>
  </si>
  <si>
    <t>244233069</t>
  </si>
  <si>
    <t>Candlewood Investment</t>
  </si>
  <si>
    <t>244233071</t>
  </si>
  <si>
    <t>Squarepoint Operations</t>
  </si>
  <si>
    <t>244254867</t>
  </si>
  <si>
    <t>Cannon Trading</t>
  </si>
  <si>
    <t>244233090</t>
  </si>
  <si>
    <t>Canoe Financial</t>
  </si>
  <si>
    <t>244233094</t>
  </si>
  <si>
    <t>Canon IT</t>
  </si>
  <si>
    <t>244233099</t>
  </si>
  <si>
    <t>Canvas Capital</t>
  </si>
  <si>
    <t>244233112</t>
  </si>
  <si>
    <t>Canyon Capital</t>
  </si>
  <si>
    <t>244233114</t>
  </si>
  <si>
    <t>Capari Asset</t>
  </si>
  <si>
    <t>244233119</t>
  </si>
  <si>
    <t>Cape Ann</t>
  </si>
  <si>
    <t>244233121</t>
  </si>
  <si>
    <t>CapeView Capital</t>
  </si>
  <si>
    <t>244233127</t>
  </si>
  <si>
    <t>Capfi Delen</t>
  </si>
  <si>
    <t>244233129</t>
  </si>
  <si>
    <t>capital at</t>
  </si>
  <si>
    <t>244233134</t>
  </si>
  <si>
    <t>Capital Bank</t>
  </si>
  <si>
    <t>244233139</t>
  </si>
  <si>
    <t>Capital Crux</t>
  </si>
  <si>
    <t>244233143</t>
  </si>
  <si>
    <t>Capital Futures</t>
  </si>
  <si>
    <t>244233145</t>
  </si>
  <si>
    <t>Belvedere Trading LLC</t>
  </si>
  <si>
    <t>244200384</t>
  </si>
  <si>
    <t>winton</t>
  </si>
  <si>
    <t>244258844</t>
  </si>
  <si>
    <t>Capital Instincts</t>
  </si>
  <si>
    <t>244233163</t>
  </si>
  <si>
    <t>Capital Institutional</t>
  </si>
  <si>
    <t>244233165</t>
  </si>
  <si>
    <t>Capital Investment</t>
  </si>
  <si>
    <t>244233183</t>
  </si>
  <si>
    <t>Capital Management</t>
  </si>
  <si>
    <t>244233187</t>
  </si>
  <si>
    <t>Capital Research</t>
  </si>
  <si>
    <t>244233191</t>
  </si>
  <si>
    <t>Capital Securities</t>
  </si>
  <si>
    <t>244233209</t>
  </si>
  <si>
    <t>Capital Star</t>
  </si>
  <si>
    <t>244233221</t>
  </si>
  <si>
    <t>CapitalStar Systems</t>
  </si>
  <si>
    <t>244233225</t>
  </si>
  <si>
    <t>Capital Traders</t>
  </si>
  <si>
    <t>244233228</t>
  </si>
  <si>
    <t>Capitaria</t>
  </si>
  <si>
    <t>244233231</t>
  </si>
  <si>
    <t>CapM Securities</t>
  </si>
  <si>
    <t>244233233</t>
  </si>
  <si>
    <t>Cappitech Regulation</t>
  </si>
  <si>
    <t>244233235</t>
  </si>
  <si>
    <t>CapRok Capital</t>
  </si>
  <si>
    <t>244233237</t>
  </si>
  <si>
    <t>CAPTRUST Financial</t>
  </si>
  <si>
    <t>244233256</t>
  </si>
  <si>
    <t>Capula</t>
  </si>
  <si>
    <t>244233261</t>
  </si>
  <si>
    <t>Carax SA</t>
  </si>
  <si>
    <t>244233274</t>
  </si>
  <si>
    <t>Carbonado Capital</t>
  </si>
  <si>
    <t>244233279</t>
  </si>
  <si>
    <t>Cardinal Capital</t>
  </si>
  <si>
    <t>244233281</t>
  </si>
  <si>
    <t>Cardwell Investment</t>
  </si>
  <si>
    <t>244233290</t>
  </si>
  <si>
    <t>Caris</t>
  </si>
  <si>
    <t>244233295</t>
  </si>
  <si>
    <t>Carl Domino</t>
  </si>
  <si>
    <t>244233297</t>
  </si>
  <si>
    <t>Zundiao Securities</t>
  </si>
  <si>
    <t>244259315</t>
  </si>
  <si>
    <t>Carlson Capital</t>
  </si>
  <si>
    <t>244233299</t>
  </si>
  <si>
    <t>Carlyle Blue</t>
  </si>
  <si>
    <t>244233314</t>
  </si>
  <si>
    <t>Carmignac Gestion</t>
  </si>
  <si>
    <t>244233318</t>
  </si>
  <si>
    <t>Carmika</t>
  </si>
  <si>
    <t>244233325</t>
  </si>
  <si>
    <t>Voloridge Investment Management LLC</t>
  </si>
  <si>
    <t>244219362</t>
  </si>
  <si>
    <t>Carnegie</t>
  </si>
  <si>
    <t>Carrhae Capital</t>
  </si>
  <si>
    <t>244233332</t>
  </si>
  <si>
    <t>Carthesio SA</t>
  </si>
  <si>
    <t>244233336</t>
  </si>
  <si>
    <t>Cartica Management</t>
  </si>
  <si>
    <t>244233338</t>
  </si>
  <si>
    <t>Casablanca Stock</t>
  </si>
  <si>
    <t>244233344</t>
  </si>
  <si>
    <t>Casa Trading</t>
  </si>
  <si>
    <t>244233356</t>
  </si>
  <si>
    <t>Cascade Investment</t>
  </si>
  <si>
    <t>244233358</t>
  </si>
  <si>
    <t>Casimir Capital</t>
  </si>
  <si>
    <t>244233378</t>
  </si>
  <si>
    <t>Castleark Management</t>
  </si>
  <si>
    <t>244233380</t>
  </si>
  <si>
    <t>Castle Creek</t>
  </si>
  <si>
    <t>244233385</t>
  </si>
  <si>
    <t>Castle Harbour</t>
  </si>
  <si>
    <t>244233388</t>
  </si>
  <si>
    <t>Castle Hook</t>
  </si>
  <si>
    <t>244233391</t>
  </si>
  <si>
    <t>CastleKnight</t>
  </si>
  <si>
    <t>244233395</t>
  </si>
  <si>
    <t>Castleman Trading</t>
  </si>
  <si>
    <t>244233398</t>
  </si>
  <si>
    <t>CastleOak Securities</t>
  </si>
  <si>
    <t>244233400</t>
  </si>
  <si>
    <t>Castle Oak</t>
  </si>
  <si>
    <t>244233403</t>
  </si>
  <si>
    <t>Castle Ridge</t>
  </si>
  <si>
    <t>244233407</t>
  </si>
  <si>
    <t>Castlestone Management</t>
  </si>
  <si>
    <t>244233414</t>
  </si>
  <si>
    <t>Catalur Capital</t>
  </si>
  <si>
    <t>244233416</t>
  </si>
  <si>
    <t>CATAM Asset</t>
  </si>
  <si>
    <t>244233421</t>
  </si>
  <si>
    <t>Catapult Capital</t>
  </si>
  <si>
    <t>244233423</t>
  </si>
  <si>
    <t>CAT Financial</t>
  </si>
  <si>
    <t>244233425</t>
  </si>
  <si>
    <t>Cathay Securities</t>
  </si>
  <si>
    <t>244233428</t>
  </si>
  <si>
    <t>Causeway Capital</t>
  </si>
  <si>
    <t>244233440</t>
  </si>
  <si>
    <t>Cavalry Asset</t>
  </si>
  <si>
    <t>244233443</t>
  </si>
  <si>
    <t>Cavanal Hill</t>
  </si>
  <si>
    <t>244233449</t>
  </si>
  <si>
    <t>Cavendish Commodities</t>
  </si>
  <si>
    <t>244233453</t>
  </si>
  <si>
    <t>Cavendish Group</t>
  </si>
  <si>
    <t>244233455</t>
  </si>
  <si>
    <t>Cavidel Limited</t>
  </si>
  <si>
    <t>244233457</t>
  </si>
  <si>
    <t>Cavu Capital</t>
  </si>
  <si>
    <t>244233459</t>
  </si>
  <si>
    <t>Caxton</t>
  </si>
  <si>
    <t>244233462</t>
  </si>
  <si>
    <t>Caymus Capital</t>
  </si>
  <si>
    <t>244233489</t>
  </si>
  <si>
    <t>CBA</t>
  </si>
  <si>
    <t>244233491</t>
  </si>
  <si>
    <t>CBAM Partners</t>
  </si>
  <si>
    <t>244233493</t>
  </si>
  <si>
    <t>CBH Asia</t>
  </si>
  <si>
    <t>244233495</t>
  </si>
  <si>
    <t>CCM Investment</t>
  </si>
  <si>
    <t>244233501</t>
  </si>
  <si>
    <t>CCTrack Solutions</t>
  </si>
  <si>
    <t>244233503</t>
  </si>
  <si>
    <t>CDAM</t>
  </si>
  <si>
    <t>244233509</t>
  </si>
  <si>
    <t>CDP Capital</t>
  </si>
  <si>
    <t>244233515</t>
  </si>
  <si>
    <t>Cecabank</t>
  </si>
  <si>
    <t>244233533</t>
  </si>
  <si>
    <t>Cedar Hill</t>
  </si>
  <si>
    <t>244233551</t>
  </si>
  <si>
    <t>Cedar Rock</t>
  </si>
  <si>
    <t>244233557</t>
  </si>
  <si>
    <t>Cedar Street</t>
  </si>
  <si>
    <t>244233563</t>
  </si>
  <si>
    <t>Cederberg Capital</t>
  </si>
  <si>
    <t>244233566</t>
  </si>
  <si>
    <t>Cedrus Park</t>
  </si>
  <si>
    <t>244233568</t>
  </si>
  <si>
    <t>CEFDEX AG</t>
  </si>
  <si>
    <t>244233572</t>
  </si>
  <si>
    <t>CEFORO LIMITED</t>
  </si>
  <si>
    <t>244233574</t>
  </si>
  <si>
    <t>Celadon Financial</t>
  </si>
  <si>
    <t>244233577</t>
  </si>
  <si>
    <t>Celera Group</t>
  </si>
  <si>
    <t>244233583</t>
  </si>
  <si>
    <t>Water Island</t>
  </si>
  <si>
    <t>244258444</t>
  </si>
  <si>
    <t>Celeritas Capital</t>
  </si>
  <si>
    <t>244233585</t>
  </si>
  <si>
    <t>Celsius Network</t>
  </si>
  <si>
    <t>244233589</t>
  </si>
  <si>
    <t>Centaline Securities</t>
  </si>
  <si>
    <t>244233595</t>
  </si>
  <si>
    <t>Centaur Fund</t>
  </si>
  <si>
    <t>244233597</t>
  </si>
  <si>
    <t>Zurcher Kantonalbank</t>
  </si>
  <si>
    <t>244259317</t>
  </si>
  <si>
    <t>Centaurus Capital</t>
  </si>
  <si>
    <t>244233601</t>
  </si>
  <si>
    <t>Centenus Global</t>
  </si>
  <si>
    <t>244233603</t>
  </si>
  <si>
    <t>Centerbook</t>
  </si>
  <si>
    <t>244233606</t>
  </si>
  <si>
    <t>Centerline Investment</t>
  </si>
  <si>
    <t>244233611</t>
  </si>
  <si>
    <t>Centerstone Investors</t>
  </si>
  <si>
    <t>244233613</t>
  </si>
  <si>
    <t>Centillion</t>
  </si>
  <si>
    <t>244233616</t>
  </si>
  <si>
    <t>Central Asset</t>
  </si>
  <si>
    <t>244233619</t>
  </si>
  <si>
    <t>Centralny Dom</t>
  </si>
  <si>
    <t>244233622</t>
  </si>
  <si>
    <t>Central Tanshi</t>
  </si>
  <si>
    <t>244233625</t>
  </si>
  <si>
    <t>Central Totan</t>
  </si>
  <si>
    <t>244233633</t>
  </si>
  <si>
    <t>Century Group</t>
  </si>
  <si>
    <t>244233635</t>
  </si>
  <si>
    <t>Cephei Capital</t>
  </si>
  <si>
    <t>244233639</t>
  </si>
  <si>
    <t>Cerebellum Capital</t>
  </si>
  <si>
    <t>244233649</t>
  </si>
  <si>
    <t>Cerno Capital</t>
  </si>
  <si>
    <t>244233655</t>
  </si>
  <si>
    <t>Cerrano Capital</t>
  </si>
  <si>
    <t>244233657</t>
  </si>
  <si>
    <t>Certent</t>
  </si>
  <si>
    <t>244233660</t>
  </si>
  <si>
    <t>Ceska Sporitelna</t>
  </si>
  <si>
    <t>244233674</t>
  </si>
  <si>
    <t>CETIP</t>
  </si>
  <si>
    <t>244233676</t>
  </si>
  <si>
    <t>Svolder</t>
  </si>
  <si>
    <t>244255381</t>
  </si>
  <si>
    <t>Cevian Capital</t>
  </si>
  <si>
    <t>244233682</t>
  </si>
  <si>
    <t>CEXIO</t>
  </si>
  <si>
    <t>244233684</t>
  </si>
  <si>
    <t>CFI Partners</t>
  </si>
  <si>
    <t>244233695</t>
  </si>
  <si>
    <t>CFM</t>
  </si>
  <si>
    <t>244233698</t>
  </si>
  <si>
    <t>CF Partners</t>
  </si>
  <si>
    <t>244233715</t>
  </si>
  <si>
    <t>CFT Securities</t>
  </si>
  <si>
    <t>244233717</t>
  </si>
  <si>
    <t>CG Asset</t>
  </si>
  <si>
    <t>244233724</t>
  </si>
  <si>
    <t>CGD Securities</t>
  </si>
  <si>
    <t>244233728</t>
  </si>
  <si>
    <t>CGIS Securities</t>
  </si>
  <si>
    <t>244233730</t>
  </si>
  <si>
    <t>CGN Investment</t>
  </si>
  <si>
    <t>244233732</t>
  </si>
  <si>
    <t>CGQ</t>
  </si>
  <si>
    <t>244233735</t>
  </si>
  <si>
    <t>Chahine Capital</t>
  </si>
  <si>
    <t>244233737</t>
  </si>
  <si>
    <t>Chalkstream Capital</t>
  </si>
  <si>
    <t>244233739</t>
  </si>
  <si>
    <t>Challenger Financial</t>
  </si>
  <si>
    <t>244233742</t>
  </si>
  <si>
    <t>Champlain Investment</t>
  </si>
  <si>
    <t>244233748</t>
  </si>
  <si>
    <t>Chancellor Dougall</t>
  </si>
  <si>
    <t>244233753</t>
  </si>
  <si>
    <t>ChangSheng Fund</t>
  </si>
  <si>
    <t>244233758</t>
  </si>
  <si>
    <t>Chao Capital</t>
  </si>
  <si>
    <t>244233761</t>
  </si>
  <si>
    <t>Chapdelaine</t>
  </si>
  <si>
    <t>244233763</t>
  </si>
  <si>
    <t>Chapel Hill</t>
  </si>
  <si>
    <t>244233770</t>
  </si>
  <si>
    <t>Chardan Capital</t>
  </si>
  <si>
    <t>244233772</t>
  </si>
  <si>
    <t>Charles Stanley</t>
  </si>
  <si>
    <t>244233782</t>
  </si>
  <si>
    <t>Charlesworth Research</t>
  </si>
  <si>
    <t>244233794</t>
  </si>
  <si>
    <t>Charlotte Capital</t>
  </si>
  <si>
    <t>244233797</t>
  </si>
  <si>
    <t>Charter Bridge</t>
  </si>
  <si>
    <t>244233799</t>
  </si>
  <si>
    <t>Charter Group</t>
  </si>
  <si>
    <t>244233801</t>
  </si>
  <si>
    <t>Check Capital</t>
  </si>
  <si>
    <t>244233805</t>
  </si>
  <si>
    <t>CheckFree Financial</t>
  </si>
  <si>
    <t>244233809</t>
  </si>
  <si>
    <t>Chelmer</t>
  </si>
  <si>
    <t>244233839</t>
  </si>
  <si>
    <t>Chemung Canal</t>
  </si>
  <si>
    <t>244233844</t>
  </si>
  <si>
    <t>Chenavari</t>
  </si>
  <si>
    <t>244233846</t>
  </si>
  <si>
    <t>Chesapeake Capital</t>
  </si>
  <si>
    <t>244233848</t>
  </si>
  <si>
    <t>Chicago Board</t>
  </si>
  <si>
    <t>244233856</t>
  </si>
  <si>
    <t>Chicago Climate</t>
  </si>
  <si>
    <t>244233899</t>
  </si>
  <si>
    <t>Chicago Fundamental</t>
  </si>
  <si>
    <t>244233909</t>
  </si>
  <si>
    <t>Chicago Mercantile</t>
  </si>
  <si>
    <t>244233911</t>
  </si>
  <si>
    <t>Chicago Stock</t>
  </si>
  <si>
    <t>244233938</t>
  </si>
  <si>
    <t>Chilton Investment</t>
  </si>
  <si>
    <t>244233949</t>
  </si>
  <si>
    <t>China Asset</t>
  </si>
  <si>
    <t>244233960</t>
  </si>
  <si>
    <t>China Everbright</t>
  </si>
  <si>
    <t>244233973</t>
  </si>
  <si>
    <t>OHB Trading</t>
  </si>
  <si>
    <t>244249557</t>
  </si>
  <si>
    <t>China Foreign</t>
  </si>
  <si>
    <t>244233984</t>
  </si>
  <si>
    <t>China Galaxy</t>
  </si>
  <si>
    <t>244233991</t>
  </si>
  <si>
    <t>China Great</t>
  </si>
  <si>
    <t>244234007</t>
  </si>
  <si>
    <t>China Industrial</t>
  </si>
  <si>
    <t>244234016</t>
  </si>
  <si>
    <t>China International</t>
  </si>
  <si>
    <t>244234025</t>
  </si>
  <si>
    <t>BI Asset</t>
  </si>
  <si>
    <t>244231388</t>
  </si>
  <si>
    <t>China Investment</t>
  </si>
  <si>
    <t>244234059</t>
  </si>
  <si>
    <t>China Life</t>
  </si>
  <si>
    <t>244234064</t>
  </si>
  <si>
    <t>China Merchants</t>
  </si>
  <si>
    <t>244234087</t>
  </si>
  <si>
    <t>China Pinnacle</t>
  </si>
  <si>
    <t>244234108</t>
  </si>
  <si>
    <t>China Re</t>
  </si>
  <si>
    <t>244234112</t>
  </si>
  <si>
    <t>China Renaissance</t>
  </si>
  <si>
    <t>244234114</t>
  </si>
  <si>
    <t>China Tonghai</t>
  </si>
  <si>
    <t>244234124</t>
  </si>
  <si>
    <t>Chinatrust Commercial</t>
  </si>
  <si>
    <t>244234126</t>
  </si>
  <si>
    <t>China Universal</t>
  </si>
  <si>
    <t>244234137</t>
  </si>
  <si>
    <t>China Xin</t>
  </si>
  <si>
    <t>244234148</t>
  </si>
  <si>
    <t>Chiron Investment</t>
  </si>
  <si>
    <t>244234151</t>
  </si>
  <si>
    <t>Cholet Dupont</t>
  </si>
  <si>
    <t>244234176</t>
  </si>
  <si>
    <t>Chopper Trading</t>
  </si>
  <si>
    <t>244234178</t>
  </si>
  <si>
    <t>Advantige PL</t>
  </si>
  <si>
    <t>244227745</t>
  </si>
  <si>
    <t>Choucair Testing</t>
  </si>
  <si>
    <t>244234187</t>
  </si>
  <si>
    <t>Christofferson Robb</t>
  </si>
  <si>
    <t>244234189</t>
  </si>
  <si>
    <t>Christophe Oleron</t>
  </si>
  <si>
    <t>244234191</t>
  </si>
  <si>
    <t>Christopher PinkhamSole</t>
  </si>
  <si>
    <t>244234193</t>
  </si>
  <si>
    <t>Chuo Mitsui</t>
  </si>
  <si>
    <t>244234203</t>
  </si>
  <si>
    <t>Church Commissioners</t>
  </si>
  <si>
    <t>244234206</t>
  </si>
  <si>
    <t>Churchill Capital</t>
  </si>
  <si>
    <t>244234208</t>
  </si>
  <si>
    <t>CIAM</t>
  </si>
  <si>
    <t>244234220</t>
  </si>
  <si>
    <t>Eqonex</t>
  </si>
  <si>
    <t>244238682</t>
  </si>
  <si>
    <t>Aegea Capital</t>
  </si>
  <si>
    <t>244227769</t>
  </si>
  <si>
    <t>Waterland Securities</t>
  </si>
  <si>
    <t>244258449</t>
  </si>
  <si>
    <t>CI Casa</t>
  </si>
  <si>
    <t>244234376</t>
  </si>
  <si>
    <t>CIC Private</t>
  </si>
  <si>
    <t>244234383</t>
  </si>
  <si>
    <t>Cidel Asset</t>
  </si>
  <si>
    <t>244234385</t>
  </si>
  <si>
    <t>Cider Mill</t>
  </si>
  <si>
    <t>244234387</t>
  </si>
  <si>
    <t>CIF Asset</t>
  </si>
  <si>
    <t>244234389</t>
  </si>
  <si>
    <t>Cigna Corporate</t>
  </si>
  <si>
    <t>244234391</t>
  </si>
  <si>
    <t>Cigniti Technologies</t>
  </si>
  <si>
    <t>244234398</t>
  </si>
  <si>
    <t>Aegon Asset</t>
  </si>
  <si>
    <t>244227781</t>
  </si>
  <si>
    <t>Cinctive Capital</t>
  </si>
  <si>
    <t>244234400</t>
  </si>
  <si>
    <t>Cinda International</t>
  </si>
  <si>
    <t>244234403</t>
  </si>
  <si>
    <t>Cinnober</t>
  </si>
  <si>
    <t>244234405</t>
  </si>
  <si>
    <t>Ciobera IT</t>
  </si>
  <si>
    <t>244234409</t>
  </si>
  <si>
    <t>Circle Lane</t>
  </si>
  <si>
    <t>244234412</t>
  </si>
  <si>
    <t>Circle Partners</t>
  </si>
  <si>
    <t>244234415</t>
  </si>
  <si>
    <t>Circle Road</t>
  </si>
  <si>
    <t>244234417</t>
  </si>
  <si>
    <t>Cirdan Capital</t>
  </si>
  <si>
    <t>244234420</t>
  </si>
  <si>
    <t>CIS Capital</t>
  </si>
  <si>
    <t>244234422</t>
  </si>
  <si>
    <t>CIT Group</t>
  </si>
  <si>
    <t>244234434</t>
  </si>
  <si>
    <t>Citivalores</t>
  </si>
  <si>
    <t>244234509</t>
  </si>
  <si>
    <t>City Financial</t>
  </si>
  <si>
    <t>244234513</t>
  </si>
  <si>
    <t>CJI Capital</t>
  </si>
  <si>
    <t>244234517</t>
  </si>
  <si>
    <t>CJS Securities</t>
  </si>
  <si>
    <t>244234521</t>
  </si>
  <si>
    <t>CJW Capital</t>
  </si>
  <si>
    <t>244234524</t>
  </si>
  <si>
    <t>Claar Advisors</t>
  </si>
  <si>
    <t>244234526</t>
  </si>
  <si>
    <t>Clancy Financial</t>
  </si>
  <si>
    <t>244234528</t>
  </si>
  <si>
    <t>Claresco Finance</t>
  </si>
  <si>
    <t>244234530</t>
  </si>
  <si>
    <t>Clareville Capital</t>
  </si>
  <si>
    <t>244234532</t>
  </si>
  <si>
    <t>Clarium Capital</t>
  </si>
  <si>
    <t>244234534</t>
  </si>
  <si>
    <t>ClariVest Asset</t>
  </si>
  <si>
    <t>244234538</t>
  </si>
  <si>
    <t>Clark Capital</t>
  </si>
  <si>
    <t>244234544</t>
  </si>
  <si>
    <t>Clarksons Platou</t>
  </si>
  <si>
    <t>244234554</t>
  </si>
  <si>
    <t>Clark Trading</t>
  </si>
  <si>
    <t>244234558</t>
  </si>
  <si>
    <t>244234561</t>
  </si>
  <si>
    <t>Clarus Securities</t>
  </si>
  <si>
    <t>244234565</t>
  </si>
  <si>
    <t>Classic Energy</t>
  </si>
  <si>
    <t>244234570</t>
  </si>
  <si>
    <t>Claughton Capital</t>
  </si>
  <si>
    <t>244234573</t>
  </si>
  <si>
    <t>Clave Capital</t>
  </si>
  <si>
    <t>244234575</t>
  </si>
  <si>
    <t>Clay Finlay</t>
  </si>
  <si>
    <t>244234577</t>
  </si>
  <si>
    <t>CLBRM</t>
  </si>
  <si>
    <t>244234580</t>
  </si>
  <si>
    <t>Clearable NYSD</t>
  </si>
  <si>
    <t>244234582</t>
  </si>
  <si>
    <t>Clear Capital</t>
  </si>
  <si>
    <t>244234584</t>
  </si>
  <si>
    <t>Clearfield Capital</t>
  </si>
  <si>
    <t>244234587</t>
  </si>
  <si>
    <t>Cleargate Capital</t>
  </si>
  <si>
    <t>244234592</t>
  </si>
  <si>
    <t>Clear Harbor</t>
  </si>
  <si>
    <t>244234595</t>
  </si>
  <si>
    <t>Clear Peak</t>
  </si>
  <si>
    <t>244234605</t>
  </si>
  <si>
    <t>Clearview Trading</t>
  </si>
  <si>
    <t>244234613</t>
  </si>
  <si>
    <t>Afous Trading</t>
  </si>
  <si>
    <t>244227817</t>
  </si>
  <si>
    <t>Clifford Capital</t>
  </si>
  <si>
    <t>244234621</t>
  </si>
  <si>
    <t>Clinamen Financial</t>
  </si>
  <si>
    <t>244234624</t>
  </si>
  <si>
    <t>CloudAlpha Capital</t>
  </si>
  <si>
    <t>244234629</t>
  </si>
  <si>
    <t>CloudQuant</t>
  </si>
  <si>
    <t>244234636</t>
  </si>
  <si>
    <t>Clough Capital</t>
  </si>
  <si>
    <t>244234638</t>
  </si>
  <si>
    <t>Cloverdale Capital</t>
  </si>
  <si>
    <t>244234646</t>
  </si>
  <si>
    <t>Clover Light</t>
  </si>
  <si>
    <t>244234649</t>
  </si>
  <si>
    <t>Clovis Capital</t>
  </si>
  <si>
    <t>244234656</t>
  </si>
  <si>
    <t>CLS Bank</t>
  </si>
  <si>
    <t>244234714</t>
  </si>
  <si>
    <t>CMB International</t>
  </si>
  <si>
    <t>244234718</t>
  </si>
  <si>
    <t>CM Capital</t>
  </si>
  <si>
    <t>244234740</t>
  </si>
  <si>
    <t>CMCIC Paris</t>
  </si>
  <si>
    <t>244234746</t>
  </si>
  <si>
    <t>244202010</t>
  </si>
  <si>
    <t>Centurion Investment Management  LLC.</t>
  </si>
  <si>
    <t>244202038</t>
  </si>
  <si>
    <t>Strata Capital</t>
  </si>
  <si>
    <t>244255163</t>
  </si>
  <si>
    <t>244227859</t>
  </si>
  <si>
    <t>One River</t>
  </si>
  <si>
    <t>244249705</t>
  </si>
  <si>
    <t>CMI</t>
  </si>
  <si>
    <t>244234876</t>
  </si>
  <si>
    <t>241482370</t>
  </si>
  <si>
    <t>StrategicCapitalInc</t>
  </si>
  <si>
    <t>244255169</t>
  </si>
  <si>
    <t>Agency Trading</t>
  </si>
  <si>
    <t>244227865</t>
  </si>
  <si>
    <t>Strategic Global</t>
  </si>
  <si>
    <t>244255173</t>
  </si>
  <si>
    <t>CMZ Trading</t>
  </si>
  <si>
    <t>244234914</t>
  </si>
  <si>
    <t>CNP Assurances</t>
  </si>
  <si>
    <t>244234918</t>
  </si>
  <si>
    <t>CNV Comision</t>
  </si>
  <si>
    <t>244234920</t>
  </si>
  <si>
    <t>Strauss Asset</t>
  </si>
  <si>
    <t>244255175</t>
  </si>
  <si>
    <t>Coatbridge Capital</t>
  </si>
  <si>
    <t>244234927</t>
  </si>
  <si>
    <t>Coatue Management</t>
  </si>
  <si>
    <t>244234930</t>
  </si>
  <si>
    <t>StreamBase Systems</t>
  </si>
  <si>
    <t>244255177</t>
  </si>
  <si>
    <t>Cobas Asset</t>
  </si>
  <si>
    <t>244234948</t>
  </si>
  <si>
    <t>Cobiz Wealth</t>
  </si>
  <si>
    <t>244234950</t>
  </si>
  <si>
    <t>Coconut Grove</t>
  </si>
  <si>
    <t>244234957</t>
  </si>
  <si>
    <t>CODA Markets</t>
  </si>
  <si>
    <t>244234959</t>
  </si>
  <si>
    <t>Coeli Asset</t>
  </si>
  <si>
    <t>244234967</t>
  </si>
  <si>
    <t>Coeus Capital</t>
  </si>
  <si>
    <t>244234969</t>
  </si>
  <si>
    <t>COEX Partners</t>
  </si>
  <si>
    <t>244234971</t>
  </si>
  <si>
    <t>Cofunds</t>
  </si>
  <si>
    <t>244234973</t>
  </si>
  <si>
    <t>Cogefi Gestion</t>
  </si>
  <si>
    <t>244234976</t>
  </si>
  <si>
    <t>Coghill Capital</t>
  </si>
  <si>
    <t>244234978</t>
  </si>
  <si>
    <t>Cogitam Paris</t>
  </si>
  <si>
    <t>244234980</t>
  </si>
  <si>
    <t>Street One</t>
  </si>
  <si>
    <t>244255185</t>
  </si>
  <si>
    <t>Structured Portfolio</t>
  </si>
  <si>
    <t>244255189</t>
  </si>
  <si>
    <t>Cohen Kligenstein</t>
  </si>
  <si>
    <t>244235008</t>
  </si>
  <si>
    <t>Coho Partners</t>
  </si>
  <si>
    <t>244235010</t>
  </si>
  <si>
    <t>Coinfloor Ltd</t>
  </si>
  <si>
    <t>244235016</t>
  </si>
  <si>
    <t>CoinSmith technologies</t>
  </si>
  <si>
    <t>244235018</t>
  </si>
  <si>
    <t>Coinsquare</t>
  </si>
  <si>
    <t>244235020</t>
  </si>
  <si>
    <t>Coinvalores</t>
  </si>
  <si>
    <t>244235024</t>
  </si>
  <si>
    <t>Billy Kay</t>
  </si>
  <si>
    <t>244231421</t>
  </si>
  <si>
    <t>Coker Palmer</t>
  </si>
  <si>
    <t>244235028</t>
  </si>
  <si>
    <t>Colchester Global</t>
  </si>
  <si>
    <t>244235030</t>
  </si>
  <si>
    <t>Stuart Frankel</t>
  </si>
  <si>
    <t>244255193</t>
  </si>
  <si>
    <t>Cold Mountain</t>
  </si>
  <si>
    <t>244235032</t>
  </si>
  <si>
    <t>Coldstream Capital</t>
  </si>
  <si>
    <t>244235035</t>
  </si>
  <si>
    <t>Coleman Street</t>
  </si>
  <si>
    <t>244235038</t>
  </si>
  <si>
    <t>Collaboration Capital</t>
  </si>
  <si>
    <t>244235042</t>
  </si>
  <si>
    <t>Collabroative Financial</t>
  </si>
  <si>
    <t>244235046</t>
  </si>
  <si>
    <t>Colliers Securities</t>
  </si>
  <si>
    <t>244235049</t>
  </si>
  <si>
    <t>Colonial First</t>
  </si>
  <si>
    <t>244235067</t>
  </si>
  <si>
    <t>Colorado Public</t>
  </si>
  <si>
    <t>244235069</t>
  </si>
  <si>
    <t>Studio Investment</t>
  </si>
  <si>
    <t>244255200</t>
  </si>
  <si>
    <t>Colrain Capital</t>
  </si>
  <si>
    <t>244235078</t>
  </si>
  <si>
    <t>244255202</t>
  </si>
  <si>
    <t>Coltrane Asset</t>
  </si>
  <si>
    <t>244235086</t>
  </si>
  <si>
    <t>Biltmore International</t>
  </si>
  <si>
    <t>244231423</t>
  </si>
  <si>
    <t>Columbia Pacific</t>
  </si>
  <si>
    <t>244235095</t>
  </si>
  <si>
    <t>Columbia Partners</t>
  </si>
  <si>
    <t>244235099</t>
  </si>
  <si>
    <t>Columbia Trust</t>
  </si>
  <si>
    <t>244235101</t>
  </si>
  <si>
    <t>Columbia Wanger</t>
  </si>
  <si>
    <t>244235103</t>
  </si>
  <si>
    <t>Columbus Capital</t>
  </si>
  <si>
    <t>244235106</t>
  </si>
  <si>
    <t>Columbus Circle</t>
  </si>
  <si>
    <t>244235110</t>
  </si>
  <si>
    <t>STUTTGARTER VOLKSBANK</t>
  </si>
  <si>
    <t>244255207</t>
  </si>
  <si>
    <t>Columbus Point</t>
  </si>
  <si>
    <t>244235117</t>
  </si>
  <si>
    <t>Column Park</t>
  </si>
  <si>
    <t>244235120</t>
  </si>
  <si>
    <t>Comgest</t>
  </si>
  <si>
    <t>244235122</t>
  </si>
  <si>
    <t>Commcor Brasil</t>
  </si>
  <si>
    <t>244235126</t>
  </si>
  <si>
    <t>Commerce Bancshares</t>
  </si>
  <si>
    <t>244235128</t>
  </si>
  <si>
    <t>Commercial Bank</t>
  </si>
  <si>
    <t>244235135</t>
  </si>
  <si>
    <t>Commercial International</t>
  </si>
  <si>
    <t>244235137</t>
  </si>
  <si>
    <t>Commission Direct</t>
  </si>
  <si>
    <t>244235139</t>
  </si>
  <si>
    <t>Commodities Specialists</t>
  </si>
  <si>
    <t>244235142</t>
  </si>
  <si>
    <t>Commodities World</t>
  </si>
  <si>
    <t>244235144</t>
  </si>
  <si>
    <t>Suc Den</t>
  </si>
  <si>
    <t>244255214</t>
  </si>
  <si>
    <t>Compass Point</t>
  </si>
  <si>
    <t>244235159</t>
  </si>
  <si>
    <t>Competitive Energy</t>
  </si>
  <si>
    <t>244235167</t>
  </si>
  <si>
    <t>Complus Asset</t>
  </si>
  <si>
    <t>244235169</t>
  </si>
  <si>
    <t>Composite Capital</t>
  </si>
  <si>
    <t>244235172</t>
  </si>
  <si>
    <t>Computer</t>
  </si>
  <si>
    <t>244235174</t>
  </si>
  <si>
    <t>Sucres et</t>
  </si>
  <si>
    <t>244255217</t>
  </si>
  <si>
    <t>Computer Resource</t>
  </si>
  <si>
    <t>244235177</t>
  </si>
  <si>
    <t>ComTech Advisory</t>
  </si>
  <si>
    <t>244235184</t>
  </si>
  <si>
    <t>244255219</t>
  </si>
  <si>
    <t>Conatus Capital</t>
  </si>
  <si>
    <t>244235194</t>
  </si>
  <si>
    <t>Concentric Capital</t>
  </si>
  <si>
    <t>244235198</t>
  </si>
  <si>
    <t>244255221</t>
  </si>
  <si>
    <t>Concept Asia</t>
  </si>
  <si>
    <t>244235200</t>
  </si>
  <si>
    <t>ConceptCapital</t>
  </si>
  <si>
    <t>244235203</t>
  </si>
  <si>
    <t>Concordance Capital</t>
  </si>
  <si>
    <t>244235210</t>
  </si>
  <si>
    <t>Suffolk Capital</t>
  </si>
  <si>
    <t>244255223</t>
  </si>
  <si>
    <t>Concorde Securities</t>
  </si>
  <si>
    <t>244235217</t>
  </si>
  <si>
    <t>Concordia</t>
  </si>
  <si>
    <t>244235222</t>
  </si>
  <si>
    <t>Concord Investmentbank</t>
  </si>
  <si>
    <t>244235235</t>
  </si>
  <si>
    <t>Condor Alpha</t>
  </si>
  <si>
    <t>244235240</t>
  </si>
  <si>
    <t>Sui Generis</t>
  </si>
  <si>
    <t>244255228</t>
  </si>
  <si>
    <t>Conduit Capital</t>
  </si>
  <si>
    <t>244235243</t>
  </si>
  <si>
    <t>Conestoga Capital</t>
  </si>
  <si>
    <t>244235247</t>
  </si>
  <si>
    <t>Confluence Investment</t>
  </si>
  <si>
    <t>244235251</t>
  </si>
  <si>
    <t>Congress Asset</t>
  </si>
  <si>
    <t>244235255</t>
  </si>
  <si>
    <t>Conifer Securities</t>
  </si>
  <si>
    <t>244235262</t>
  </si>
  <si>
    <t>Suisse Landbank</t>
  </si>
  <si>
    <t>244255232</t>
  </si>
  <si>
    <t>Connacht Asset</t>
  </si>
  <si>
    <t>244235268</t>
  </si>
  <si>
    <t>Connors Investor</t>
  </si>
  <si>
    <t>244235273</t>
  </si>
  <si>
    <t>Consector Capital</t>
  </si>
  <si>
    <t>244235275</t>
  </si>
  <si>
    <t>Sulaco Capital</t>
  </si>
  <si>
    <t>244255234</t>
  </si>
  <si>
    <t>Consilium Investment</t>
  </si>
  <si>
    <t>244235278</t>
  </si>
  <si>
    <t>Consolidated Trading</t>
  </si>
  <si>
    <t>244235281</t>
  </si>
  <si>
    <t>Sul America</t>
  </si>
  <si>
    <t>244255237</t>
  </si>
  <si>
    <t>Sumit Capital</t>
  </si>
  <si>
    <t>244255241</t>
  </si>
  <si>
    <t>Consonance CM</t>
  </si>
  <si>
    <t>244235322</t>
  </si>
  <si>
    <t>Constance</t>
  </si>
  <si>
    <t>244235324</t>
  </si>
  <si>
    <t>Constancia Investimentos</t>
  </si>
  <si>
    <t>244235326</t>
  </si>
  <si>
    <t>Constellation Advisers</t>
  </si>
  <si>
    <t>244235328</t>
  </si>
  <si>
    <t>Constellation Capital</t>
  </si>
  <si>
    <t>244235330</t>
  </si>
  <si>
    <t>Constitution Group</t>
  </si>
  <si>
    <t>244235334</t>
  </si>
  <si>
    <t>Consultinvest AM</t>
  </si>
  <si>
    <t>244235336</t>
  </si>
  <si>
    <t>Continental Advisors</t>
  </si>
  <si>
    <t>244235341</t>
  </si>
  <si>
    <t>Summerhaven Investment</t>
  </si>
  <si>
    <t>244255245</t>
  </si>
  <si>
    <t>Contineo Hong</t>
  </si>
  <si>
    <t>244235346</t>
  </si>
  <si>
    <t>Contineo Limited</t>
  </si>
  <si>
    <t>244235348</t>
  </si>
  <si>
    <t>Contour Asset</t>
  </si>
  <si>
    <t>244235355</t>
  </si>
  <si>
    <t>Contrarian Capital</t>
  </si>
  <si>
    <t>244235362</t>
  </si>
  <si>
    <t>Controlfida SA</t>
  </si>
  <si>
    <t>244235366</t>
  </si>
  <si>
    <t>Convector Capital</t>
  </si>
  <si>
    <t>244235368</t>
  </si>
  <si>
    <t>244235370</t>
  </si>
  <si>
    <t>Summer Haven</t>
  </si>
  <si>
    <t>244255250</t>
  </si>
  <si>
    <t>Convergence Investment</t>
  </si>
  <si>
    <t>244235375</t>
  </si>
  <si>
    <t>ConvergEx Group</t>
  </si>
  <si>
    <t>244235379</t>
  </si>
  <si>
    <t>Summer Road</t>
  </si>
  <si>
    <t>244255252</t>
  </si>
  <si>
    <t>OPServices Ltd</t>
  </si>
  <si>
    <t>244249798</t>
  </si>
  <si>
    <t>Summit Alliance</t>
  </si>
  <si>
    <t>244255260</t>
  </si>
  <si>
    <t>AIM Trading</t>
  </si>
  <si>
    <t>244227956</t>
  </si>
  <si>
    <t>Summit Creek</t>
  </si>
  <si>
    <t>244255264</t>
  </si>
  <si>
    <t>Convex Asset</t>
  </si>
  <si>
    <t>244235467</t>
  </si>
  <si>
    <t>Convexity Capital</t>
  </si>
  <si>
    <t>244235471</t>
  </si>
  <si>
    <t>Coober Fund</t>
  </si>
  <si>
    <t>244235473</t>
  </si>
  <si>
    <t>Sumo Capital</t>
  </si>
  <si>
    <t>244255267</t>
  </si>
  <si>
    <t>Cooperative Asset</t>
  </si>
  <si>
    <t>244235480</t>
  </si>
  <si>
    <t>Cooper Fund</t>
  </si>
  <si>
    <t>244235482</t>
  </si>
  <si>
    <t>Copartis</t>
  </si>
  <si>
    <t>244235484</t>
  </si>
  <si>
    <t>Copeland Capital</t>
  </si>
  <si>
    <t>244235496</t>
  </si>
  <si>
    <t>Copia Capital</t>
  </si>
  <si>
    <t>244235500</t>
  </si>
  <si>
    <t>Copper Rock</t>
  </si>
  <si>
    <t>244235503</t>
  </si>
  <si>
    <t>Sumscope HK</t>
  </si>
  <si>
    <t>244255272</t>
  </si>
  <si>
    <t>Copper Street</t>
  </si>
  <si>
    <t>244235508</t>
  </si>
  <si>
    <t>Copperwood Energy</t>
  </si>
  <si>
    <t>244235510</t>
  </si>
  <si>
    <t>Coppin Collings</t>
  </si>
  <si>
    <t>244235513</t>
  </si>
  <si>
    <t>Coquest Energy</t>
  </si>
  <si>
    <t>244235515</t>
  </si>
  <si>
    <t>Coral Reef</t>
  </si>
  <si>
    <t>244235517</t>
  </si>
  <si>
    <t>Core Capital</t>
  </si>
  <si>
    <t>244235519</t>
  </si>
  <si>
    <t>Core Pacific</t>
  </si>
  <si>
    <t>244235539</t>
  </si>
  <si>
    <t>Sunbelt Securities</t>
  </si>
  <si>
    <t>244255278</t>
  </si>
  <si>
    <t>CoreView Capital</t>
  </si>
  <si>
    <t>244235542</t>
  </si>
  <si>
    <t>Cormark Securities</t>
  </si>
  <si>
    <t>244235545</t>
  </si>
  <si>
    <t>Cormorant Asset</t>
  </si>
  <si>
    <t>244235548</t>
  </si>
  <si>
    <t>Corner Banca</t>
  </si>
  <si>
    <t>244235556</t>
  </si>
  <si>
    <t>Coronation</t>
  </si>
  <si>
    <t>244235558</t>
  </si>
  <si>
    <t>Corredores Davivienda</t>
  </si>
  <si>
    <t>244235561</t>
  </si>
  <si>
    <t>Corretaje e</t>
  </si>
  <si>
    <t>244235563</t>
  </si>
  <si>
    <t>Corriente Advisors</t>
  </si>
  <si>
    <t>244235565</t>
  </si>
  <si>
    <t>Corsair Capital</t>
  </si>
  <si>
    <t>244235568</t>
  </si>
  <si>
    <t>Corson Capital</t>
  </si>
  <si>
    <t>244235574</t>
  </si>
  <si>
    <t>Cortal Consors</t>
  </si>
  <si>
    <t>244235576</t>
  </si>
  <si>
    <t>Cortina Asset</t>
  </si>
  <si>
    <t>244235580</t>
  </si>
  <si>
    <t>Cortland Capital</t>
  </si>
  <si>
    <t>244235588</t>
  </si>
  <si>
    <t>Sunderland Capital</t>
  </si>
  <si>
    <t>244255286</t>
  </si>
  <si>
    <t>Corvex Capital</t>
  </si>
  <si>
    <t>244235591</t>
  </si>
  <si>
    <t>Cos Derivatives</t>
  </si>
  <si>
    <t>244235596</t>
  </si>
  <si>
    <t>Cosyne Capital</t>
  </si>
  <si>
    <t>244235598</t>
  </si>
  <si>
    <t>Mighty Divine</t>
  </si>
  <si>
    <t>244247807</t>
  </si>
  <si>
    <t>Counsel Securities</t>
  </si>
  <si>
    <t>244235605</t>
  </si>
  <si>
    <t>Sun Global</t>
  </si>
  <si>
    <t>244255289</t>
  </si>
  <si>
    <t>Courage Capital</t>
  </si>
  <si>
    <t>244235609</t>
  </si>
  <si>
    <t>Covalent Partners</t>
  </si>
  <si>
    <t>244235611</t>
  </si>
  <si>
    <t>Covalis Capital</t>
  </si>
  <si>
    <t>244235613</t>
  </si>
  <si>
    <t>Covanta</t>
  </si>
  <si>
    <t>244235616</t>
  </si>
  <si>
    <t>244235618</t>
  </si>
  <si>
    <t>Cove Markets</t>
  </si>
  <si>
    <t>244235622</t>
  </si>
  <si>
    <t>Covenant Capital</t>
  </si>
  <si>
    <t>244235625</t>
  </si>
  <si>
    <t>Covestone Asset</t>
  </si>
  <si>
    <t>244235629</t>
  </si>
  <si>
    <t>Covington Capital</t>
  </si>
  <si>
    <t>244235635</t>
  </si>
  <si>
    <t>Cowbird Capital</t>
  </si>
  <si>
    <t>244235638</t>
  </si>
  <si>
    <t>CPP Investment</t>
  </si>
  <si>
    <t>244235640</t>
  </si>
  <si>
    <t>CPR Asset</t>
  </si>
  <si>
    <t>244235642</t>
  </si>
  <si>
    <t>Sunridge Capital</t>
  </si>
  <si>
    <t>244255296</t>
  </si>
  <si>
    <t>CP Trading</t>
  </si>
  <si>
    <t>244235650</t>
  </si>
  <si>
    <t>CQ Partners</t>
  </si>
  <si>
    <t>244235655</t>
  </si>
  <si>
    <t>Sunrise Brokers</t>
  </si>
  <si>
    <t>244255298</t>
  </si>
  <si>
    <t>SWX Swiss</t>
  </si>
  <si>
    <t>244255447</t>
  </si>
  <si>
    <t>Sunrise Capital</t>
  </si>
  <si>
    <t>244255300</t>
  </si>
  <si>
    <t>CraigHallum Capital</t>
  </si>
  <si>
    <t>244235676</t>
  </si>
  <si>
    <t>Craigs Investment</t>
  </si>
  <si>
    <t>244235684</t>
  </si>
  <si>
    <t>Cramer Rosenthal</t>
  </si>
  <si>
    <t>244235690</t>
  </si>
  <si>
    <t>Sunrise Securities</t>
  </si>
  <si>
    <t>244255303</t>
  </si>
  <si>
    <t>Cranwood Capital</t>
  </si>
  <si>
    <t>244235697</t>
  </si>
  <si>
    <t>Crawford Investment</t>
  </si>
  <si>
    <t>244235699</t>
  </si>
  <si>
    <t>Creative Planning</t>
  </si>
  <si>
    <t>244235705</t>
  </si>
  <si>
    <t>Credential Financial</t>
  </si>
  <si>
    <t>244235707</t>
  </si>
  <si>
    <t>Sunriver Management</t>
  </si>
  <si>
    <t>244255306</t>
  </si>
  <si>
    <t>Credicorp</t>
  </si>
  <si>
    <t>244235711</t>
  </si>
  <si>
    <t>244235714</t>
  </si>
  <si>
    <t>244235717</t>
  </si>
  <si>
    <t>Sun Valley</t>
  </si>
  <si>
    <t>244255308</t>
  </si>
  <si>
    <t>Credit Europe</t>
  </si>
  <si>
    <t>244235730</t>
  </si>
  <si>
    <t>Credit Foncier</t>
  </si>
  <si>
    <t>244235734</t>
  </si>
  <si>
    <t>Credit Lynossaise</t>
  </si>
  <si>
    <t>244235737</t>
  </si>
  <si>
    <t>Credit Mutuel</t>
  </si>
  <si>
    <t>244235742</t>
  </si>
  <si>
    <t>Sun Wing</t>
  </si>
  <si>
    <t>244255312</t>
  </si>
  <si>
    <t>Credo Capital</t>
  </si>
  <si>
    <t>244235749</t>
  </si>
  <si>
    <t>244235752</t>
  </si>
  <si>
    <t>Crescat Capital</t>
  </si>
  <si>
    <t>244235754</t>
  </si>
  <si>
    <t>Super Derivatives</t>
  </si>
  <si>
    <t>244255314</t>
  </si>
  <si>
    <t>Crescent Park</t>
  </si>
  <si>
    <t>244235758</t>
  </si>
  <si>
    <t>Crescent Rock</t>
  </si>
  <si>
    <t>244235762</t>
  </si>
  <si>
    <t>Crestline Management</t>
  </si>
  <si>
    <t>244235765</t>
  </si>
  <si>
    <t>Crestone Capital</t>
  </si>
  <si>
    <t>244235771</t>
  </si>
  <si>
    <t>Creutz Partners</t>
  </si>
  <si>
    <t>244235773</t>
  </si>
  <si>
    <t>CR Intrinsic</t>
  </si>
  <si>
    <t>244235777</t>
  </si>
  <si>
    <t>Cristal Investimentos</t>
  </si>
  <si>
    <t>244235780</t>
  </si>
  <si>
    <t>Criterion Capital</t>
  </si>
  <si>
    <t>244235786</t>
  </si>
  <si>
    <t>Critical Trading</t>
  </si>
  <si>
    <t>244235789</t>
  </si>
  <si>
    <t>CroftLeominster</t>
  </si>
  <si>
    <t>244235792</t>
  </si>
  <si>
    <t>Cross Creek</t>
  </si>
  <si>
    <t>244235796</t>
  </si>
  <si>
    <t>Crossinvest SA</t>
  </si>
  <si>
    <t>244235798</t>
  </si>
  <si>
    <t>Superfund Asset</t>
  </si>
  <si>
    <t>244255321</t>
  </si>
  <si>
    <t>Crosskey</t>
  </si>
  <si>
    <t>244235801</t>
  </si>
  <si>
    <t>AKO Capital</t>
  </si>
  <si>
    <t>244228015</t>
  </si>
  <si>
    <t>Crossware BV</t>
  </si>
  <si>
    <t>244235806</t>
  </si>
  <si>
    <t>TOKKYO FX</t>
  </si>
  <si>
    <t>244256543</t>
  </si>
  <si>
    <t>Superstring Capital</t>
  </si>
  <si>
    <t>244255324</t>
  </si>
  <si>
    <t>Crow Point</t>
  </si>
  <si>
    <t>244235818</t>
  </si>
  <si>
    <t>CRT Capital</t>
  </si>
  <si>
    <t>244235824</t>
  </si>
  <si>
    <t>Suprema</t>
  </si>
  <si>
    <t>244255326</t>
  </si>
  <si>
    <t>CRUX Asset</t>
  </si>
  <si>
    <t>244235831</t>
  </si>
  <si>
    <t>Cryder Capital</t>
  </si>
  <si>
    <t>244235835</t>
  </si>
  <si>
    <t>Crypto Compare</t>
  </si>
  <si>
    <t>244235837</t>
  </si>
  <si>
    <t>Crystalline Management</t>
  </si>
  <si>
    <t>244235839</t>
  </si>
  <si>
    <t>CSE</t>
  </si>
  <si>
    <t>244235841</t>
  </si>
  <si>
    <t>CSO Capital</t>
  </si>
  <si>
    <t>244235849</t>
  </si>
  <si>
    <t>CSS FXC</t>
  </si>
  <si>
    <t>244235857</t>
  </si>
  <si>
    <t>Sura</t>
  </si>
  <si>
    <t>244255331</t>
  </si>
  <si>
    <t>CTC Chicago</t>
  </si>
  <si>
    <t>244235867</t>
  </si>
  <si>
    <t>Sureview Capital</t>
  </si>
  <si>
    <t>244255333</t>
  </si>
  <si>
    <t>Aktie Ansvar</t>
  </si>
  <si>
    <t>244228027</t>
  </si>
  <si>
    <t>Surge TradingClosed</t>
  </si>
  <si>
    <t>244255336</t>
  </si>
  <si>
    <t>CTF Capital</t>
  </si>
  <si>
    <t>244235896</t>
  </si>
  <si>
    <t>CT Holdings</t>
  </si>
  <si>
    <t>244235898</t>
  </si>
  <si>
    <t>CTX Cyberdyne</t>
  </si>
  <si>
    <t>244235903</t>
  </si>
  <si>
    <t>Cumberland Associates</t>
  </si>
  <si>
    <t>244235908</t>
  </si>
  <si>
    <t>Cunningham Commodities</t>
  </si>
  <si>
    <t>244235914</t>
  </si>
  <si>
    <t>Cupps Capital</t>
  </si>
  <si>
    <t>244235919</t>
  </si>
  <si>
    <t>Curation Capital</t>
  </si>
  <si>
    <t>244235924</t>
  </si>
  <si>
    <t>Curex Group</t>
  </si>
  <si>
    <t>244235926</t>
  </si>
  <si>
    <t>Curian Capital</t>
  </si>
  <si>
    <t>244235928</t>
  </si>
  <si>
    <t>Sursum Capital</t>
  </si>
  <si>
    <t>244255344</t>
  </si>
  <si>
    <t>Curo Fund</t>
  </si>
  <si>
    <t>244235938</t>
  </si>
  <si>
    <t>Currency Matters</t>
  </si>
  <si>
    <t>244235940</t>
  </si>
  <si>
    <t>Curry Investments</t>
  </si>
  <si>
    <t>244235944</t>
  </si>
  <si>
    <t>Curso Trader</t>
  </si>
  <si>
    <t>244235946</t>
  </si>
  <si>
    <t>Curvature Securities</t>
  </si>
  <si>
    <t>244235950</t>
  </si>
  <si>
    <t>Curzon Securities</t>
  </si>
  <si>
    <t>244235954</t>
  </si>
  <si>
    <t>Cusaru Capital</t>
  </si>
  <si>
    <t>244235956</t>
  </si>
  <si>
    <t>Cushing Asset</t>
  </si>
  <si>
    <t>244235960</t>
  </si>
  <si>
    <t>Custodiet Capital</t>
  </si>
  <si>
    <t>244235967</t>
  </si>
  <si>
    <t>Cutler Group</t>
  </si>
  <si>
    <t>244235969</t>
  </si>
  <si>
    <t>Survista Financial</t>
  </si>
  <si>
    <t>244255350</t>
  </si>
  <si>
    <t>Cutter Associates</t>
  </si>
  <si>
    <t>244235974</t>
  </si>
  <si>
    <t>Sutter Securities</t>
  </si>
  <si>
    <t>244255352</t>
  </si>
  <si>
    <t>CV Brokerage</t>
  </si>
  <si>
    <t>244235992</t>
  </si>
  <si>
    <t>CWF Managers</t>
  </si>
  <si>
    <t>244235995</t>
  </si>
  <si>
    <t>Suvretta Capital</t>
  </si>
  <si>
    <t>244255354</t>
  </si>
  <si>
    <t>CX Capital</t>
  </si>
  <si>
    <t>244235999</t>
  </si>
  <si>
    <t>244236001</t>
  </si>
  <si>
    <t>Cygnus Atratus</t>
  </si>
  <si>
    <t>244236003</t>
  </si>
  <si>
    <t>Cymonz</t>
  </si>
  <si>
    <t>244236008</t>
  </si>
  <si>
    <t>CYRRUS as</t>
  </si>
  <si>
    <t>244236010</t>
  </si>
  <si>
    <t>CZ Capital</t>
  </si>
  <si>
    <t>244236014</t>
  </si>
  <si>
    <t>DE Shaw</t>
  </si>
  <si>
    <t>244236019</t>
  </si>
  <si>
    <t>DF Dent</t>
  </si>
  <si>
    <t>244236031</t>
  </si>
  <si>
    <t>DF King</t>
  </si>
  <si>
    <t>244236037</t>
  </si>
  <si>
    <t>Svava Capital</t>
  </si>
  <si>
    <t>244255361</t>
  </si>
  <si>
    <t>DAB Direkt</t>
  </si>
  <si>
    <t>244236041</t>
  </si>
  <si>
    <t>DaCheng Fund</t>
  </si>
  <si>
    <t>244236045</t>
  </si>
  <si>
    <t>Svenska Handelsbanken</t>
  </si>
  <si>
    <t>244255363</t>
  </si>
  <si>
    <t>Dafna Capital</t>
  </si>
  <si>
    <t>244236065</t>
  </si>
  <si>
    <t>Dagens Industri</t>
  </si>
  <si>
    <t>244236067</t>
  </si>
  <si>
    <t>DAGSecurities</t>
  </si>
  <si>
    <t>244236072</t>
  </si>
  <si>
    <t>Dahlia Capital</t>
  </si>
  <si>
    <t>244236078</t>
  </si>
  <si>
    <t>Dahlman Rose</t>
  </si>
  <si>
    <t>244236080</t>
  </si>
  <si>
    <t>Dah Sing</t>
  </si>
  <si>
    <t>244236084</t>
  </si>
  <si>
    <t>Daishin Securities</t>
  </si>
  <si>
    <t>244236086</t>
  </si>
  <si>
    <t>Dalton Capital</t>
  </si>
  <si>
    <t>244236090</t>
  </si>
  <si>
    <t>Dalton Investments</t>
  </si>
  <si>
    <t>244236092</t>
  </si>
  <si>
    <t>244236105</t>
  </si>
  <si>
    <t>Damon Leavell</t>
  </si>
  <si>
    <t>244236107</t>
  </si>
  <si>
    <t>Dana Investment</t>
  </si>
  <si>
    <t>244236109</t>
  </si>
  <si>
    <t>Danareksa Securities</t>
  </si>
  <si>
    <t>244236116</t>
  </si>
  <si>
    <t>Danesmead</t>
  </si>
  <si>
    <t>244236119</t>
  </si>
  <si>
    <t>Daniels Trading</t>
  </si>
  <si>
    <t>244236121</t>
  </si>
  <si>
    <t>Dantai Capital</t>
  </si>
  <si>
    <t>244236125</t>
  </si>
  <si>
    <t>SVLS Research</t>
  </si>
  <si>
    <t>244255376</t>
  </si>
  <si>
    <t>Dark Forest</t>
  </si>
  <si>
    <t>244236135</t>
  </si>
  <si>
    <t>Darsana Capital</t>
  </si>
  <si>
    <t>244236138</t>
  </si>
  <si>
    <t>Daruma Asset</t>
  </si>
  <si>
    <t>244236141</t>
  </si>
  <si>
    <t>DARWIN GLOBAL</t>
  </si>
  <si>
    <t>244236143</t>
  </si>
  <si>
    <t>DautrichSeilerFinancialServicesInc</t>
  </si>
  <si>
    <t>244236147</t>
  </si>
  <si>
    <t>David Capital</t>
  </si>
  <si>
    <t>244236161</t>
  </si>
  <si>
    <t>Albar Capital</t>
  </si>
  <si>
    <t>244228075</t>
  </si>
  <si>
    <t>Davide Leone</t>
  </si>
  <si>
    <t>244236165</t>
  </si>
  <si>
    <t>SVT Nyheter</t>
  </si>
  <si>
    <t>244255383</t>
  </si>
  <si>
    <t>Da Vinci</t>
  </si>
  <si>
    <t>244236180</t>
  </si>
  <si>
    <t>SW8</t>
  </si>
  <si>
    <t>244255386</t>
  </si>
  <si>
    <t>Sweet Futures</t>
  </si>
  <si>
    <t>244255388</t>
  </si>
  <si>
    <t>Liberty Group</t>
  </si>
  <si>
    <t>241606642</t>
  </si>
  <si>
    <t>Davis securities</t>
  </si>
  <si>
    <t>244236226</t>
  </si>
  <si>
    <t>SWIB</t>
  </si>
  <si>
    <t>244255393</t>
  </si>
  <si>
    <t>Dax Partners</t>
  </si>
  <si>
    <t>244236237</t>
  </si>
  <si>
    <t>DbCom Consulting</t>
  </si>
  <si>
    <t>244236241</t>
  </si>
  <si>
    <t>Swiss American</t>
  </si>
  <si>
    <t>244255395</t>
  </si>
  <si>
    <t>DB Energy</t>
  </si>
  <si>
    <t>244236245</t>
  </si>
  <si>
    <t>DCA Global</t>
  </si>
  <si>
    <t>244236279</t>
  </si>
  <si>
    <t>DC Energy</t>
  </si>
  <si>
    <t>244236282</t>
  </si>
  <si>
    <t>DCI LLC</t>
  </si>
  <si>
    <t>244236284</t>
  </si>
  <si>
    <t>Dealing With</t>
  </si>
  <si>
    <t>244236294</t>
  </si>
  <si>
    <t>Dealogic Ltd</t>
  </si>
  <si>
    <t>244236303</t>
  </si>
  <si>
    <t>Dean Mavronicolas</t>
  </si>
  <si>
    <t>244236306</t>
  </si>
  <si>
    <t>Decade Capital</t>
  </si>
  <si>
    <t>244236308</t>
  </si>
  <si>
    <t>Decagon Asset</t>
  </si>
  <si>
    <t>244236310</t>
  </si>
  <si>
    <t>Decalia Asset</t>
  </si>
  <si>
    <t>244236312</t>
  </si>
  <si>
    <t>Deccan Value</t>
  </si>
  <si>
    <t>244236315</t>
  </si>
  <si>
    <t>Decker</t>
  </si>
  <si>
    <t>244236325</t>
  </si>
  <si>
    <t>Deep Basin</t>
  </si>
  <si>
    <t>244236328</t>
  </si>
  <si>
    <t>Deep Track</t>
  </si>
  <si>
    <t>244236334</t>
  </si>
  <si>
    <t>Deerfield Management</t>
  </si>
  <si>
    <t>244236336</t>
  </si>
  <si>
    <t>Deer Park</t>
  </si>
  <si>
    <t>244236342</t>
  </si>
  <si>
    <t>Deficap</t>
  </si>
  <si>
    <t>244236346</t>
  </si>
  <si>
    <t>Degroof Petercam</t>
  </si>
  <si>
    <t>244236349</t>
  </si>
  <si>
    <t>DekaBank</t>
  </si>
  <si>
    <t>244236376</t>
  </si>
  <si>
    <t>DEKA Bank</t>
  </si>
  <si>
    <t>244236382</t>
  </si>
  <si>
    <t>Deka Kapitalanlage</t>
  </si>
  <si>
    <t>244236408</t>
  </si>
  <si>
    <t>Delaney Capital</t>
  </si>
  <si>
    <t>244236410</t>
  </si>
  <si>
    <t>Delaware Board</t>
  </si>
  <si>
    <t>244236413</t>
  </si>
  <si>
    <t>Delaware Investments</t>
  </si>
  <si>
    <t>244236417</t>
  </si>
  <si>
    <t>DellaCamera Capital</t>
  </si>
  <si>
    <t>244236437</t>
  </si>
  <si>
    <t>Del Mar</t>
  </si>
  <si>
    <t>244236439</t>
  </si>
  <si>
    <t>Delonix Capital</t>
  </si>
  <si>
    <t>244236442</t>
  </si>
  <si>
    <t>Delphia</t>
  </si>
  <si>
    <t>244236444</t>
  </si>
  <si>
    <t>Delphi Fondene</t>
  </si>
  <si>
    <t>244236446</t>
  </si>
  <si>
    <t>del Rey</t>
  </si>
  <si>
    <t>244236448</t>
  </si>
  <si>
    <t>Delta Alternative</t>
  </si>
  <si>
    <t>244236451</t>
  </si>
  <si>
    <t>Delta Partners</t>
  </si>
  <si>
    <t>244236455</t>
  </si>
  <si>
    <t>Deltec Asset</t>
  </si>
  <si>
    <t>244236460</t>
  </si>
  <si>
    <t>Deltec Bank</t>
  </si>
  <si>
    <t>244236463</t>
  </si>
  <si>
    <t>Dematteo Moness</t>
  </si>
  <si>
    <t>244236465</t>
  </si>
  <si>
    <t>Denali Advisors</t>
  </si>
  <si>
    <t>244236468</t>
  </si>
  <si>
    <t>Denali Futures</t>
  </si>
  <si>
    <t>244236470</t>
  </si>
  <si>
    <t>Dendur Capital</t>
  </si>
  <si>
    <t>244236472</t>
  </si>
  <si>
    <t>Deniz Yatirim</t>
  </si>
  <si>
    <t>244236474</t>
  </si>
  <si>
    <t>DePrince Race</t>
  </si>
  <si>
    <t>244236486</t>
  </si>
  <si>
    <t>De Putron</t>
  </si>
  <si>
    <t>244236490</t>
  </si>
  <si>
    <t>Derayah Financial</t>
  </si>
  <si>
    <t>244236498</t>
  </si>
  <si>
    <t>De Riva</t>
  </si>
  <si>
    <t>244236506</t>
  </si>
  <si>
    <t>Derivative Arbitrage</t>
  </si>
  <si>
    <t>244236508</t>
  </si>
  <si>
    <t>Oscar Gruss</t>
  </si>
  <si>
    <t>244249978</t>
  </si>
  <si>
    <t>Dermott W</t>
  </si>
  <si>
    <t>244236510</t>
  </si>
  <si>
    <t>Bin Yuan</t>
  </si>
  <si>
    <t>244231471</t>
  </si>
  <si>
    <t>Destek Menkul</t>
  </si>
  <si>
    <t>244236573</t>
  </si>
  <si>
    <t>Detwiler Fenton</t>
  </si>
  <si>
    <t>244236577</t>
  </si>
  <si>
    <t>Deutsche Apotheker</t>
  </si>
  <si>
    <t>244236582</t>
  </si>
  <si>
    <t>Deutsche Boerse</t>
  </si>
  <si>
    <t>244236627</t>
  </si>
  <si>
    <t>244236671</t>
  </si>
  <si>
    <t>Scalp Trade</t>
  </si>
  <si>
    <t>244253299</t>
  </si>
  <si>
    <t>Deutsche Bundesbank</t>
  </si>
  <si>
    <t>244236692</t>
  </si>
  <si>
    <t>Deutsche International</t>
  </si>
  <si>
    <t>244236694</t>
  </si>
  <si>
    <t>Deutsche Postbank</t>
  </si>
  <si>
    <t>244236708</t>
  </si>
  <si>
    <t>Birch Metals</t>
  </si>
  <si>
    <t>244231477</t>
  </si>
  <si>
    <t>Devexperts</t>
  </si>
  <si>
    <t>244236712</t>
  </si>
  <si>
    <t>DevNet</t>
  </si>
  <si>
    <t>244236714</t>
  </si>
  <si>
    <t>Devonshire DARWIN</t>
  </si>
  <si>
    <t>244236716</t>
  </si>
  <si>
    <t>Dexia Brussels</t>
  </si>
  <si>
    <t>244236718</t>
  </si>
  <si>
    <t>DEXIA AM</t>
  </si>
  <si>
    <t>244236729</t>
  </si>
  <si>
    <t>Dexia Bank</t>
  </si>
  <si>
    <t>244236733</t>
  </si>
  <si>
    <t>Dfi LABS</t>
  </si>
  <si>
    <t>244236749</t>
  </si>
  <si>
    <t>DFINE Consulting</t>
  </si>
  <si>
    <t>244236751</t>
  </si>
  <si>
    <t>dfine GmbH</t>
  </si>
  <si>
    <t>244236754</t>
  </si>
  <si>
    <t>DFK Richard</t>
  </si>
  <si>
    <t>244236756</t>
  </si>
  <si>
    <t>DGV Solutions</t>
  </si>
  <si>
    <t>244236759</t>
  </si>
  <si>
    <t>Dharma Capital</t>
  </si>
  <si>
    <t>244236762</t>
  </si>
  <si>
    <t>Dialectic Capital</t>
  </si>
  <si>
    <t>244236764</t>
  </si>
  <si>
    <t>Diametric Capital</t>
  </si>
  <si>
    <t>244236767</t>
  </si>
  <si>
    <t>Diamondback Capital</t>
  </si>
  <si>
    <t>244236770</t>
  </si>
  <si>
    <t>Diamond Carter</t>
  </si>
  <si>
    <t>244236773</t>
  </si>
  <si>
    <t>Diamond Hill</t>
  </si>
  <si>
    <t>244236776</t>
  </si>
  <si>
    <t>Didner and</t>
  </si>
  <si>
    <t>244236787</t>
  </si>
  <si>
    <t>Dierickx Leys</t>
  </si>
  <si>
    <t>244236791</t>
  </si>
  <si>
    <t>DIFESA CAPITAL</t>
  </si>
  <si>
    <t>244236793</t>
  </si>
  <si>
    <t>Digino</t>
  </si>
  <si>
    <t>244236796</t>
  </si>
  <si>
    <t>Digifinex</t>
  </si>
  <si>
    <t>244236798</t>
  </si>
  <si>
    <t>Diginex</t>
  </si>
  <si>
    <t>244236800</t>
  </si>
  <si>
    <t>Digital Elite</t>
  </si>
  <si>
    <t>244236806</t>
  </si>
  <si>
    <t>Digital Look</t>
  </si>
  <si>
    <t>244236808</t>
  </si>
  <si>
    <t>Digitec</t>
  </si>
  <si>
    <t>244236811</t>
  </si>
  <si>
    <t>Diker Management</t>
  </si>
  <si>
    <t>244236817</t>
  </si>
  <si>
    <t>Diligentia Capital</t>
  </si>
  <si>
    <t>244236822</t>
  </si>
  <si>
    <t>Dinosaur Group</t>
  </si>
  <si>
    <t>244236824</t>
  </si>
  <si>
    <t>Direct Edge</t>
  </si>
  <si>
    <t>244236842</t>
  </si>
  <si>
    <t>DirectFN</t>
  </si>
  <si>
    <t>244236850</t>
  </si>
  <si>
    <t>Direxion Funds</t>
  </si>
  <si>
    <t>244236873</t>
  </si>
  <si>
    <t>Discern Inc</t>
  </si>
  <si>
    <t>244236881</t>
  </si>
  <si>
    <t>Discidium</t>
  </si>
  <si>
    <t>244236884</t>
  </si>
  <si>
    <t>Synthesis Capital</t>
  </si>
  <si>
    <t>244255502</t>
  </si>
  <si>
    <t>Disciplined Alpha</t>
  </si>
  <si>
    <t>244236887</t>
  </si>
  <si>
    <t>Discovery Capital</t>
  </si>
  <si>
    <t>244236891</t>
  </si>
  <si>
    <t>Distribuidora Intercap</t>
  </si>
  <si>
    <t>244236897</t>
  </si>
  <si>
    <t>DIT Deutscher</t>
  </si>
  <si>
    <t>244236899</t>
  </si>
  <si>
    <t>Ditto Trade</t>
  </si>
  <si>
    <t>244236901</t>
  </si>
  <si>
    <t>Divento Financials</t>
  </si>
  <si>
    <t>244236903</t>
  </si>
  <si>
    <t>Diversified Global</t>
  </si>
  <si>
    <t>244236906</t>
  </si>
  <si>
    <t>Dividend Assets</t>
  </si>
  <si>
    <t>244236909</t>
  </si>
  <si>
    <t>Divine Capital</t>
  </si>
  <si>
    <t>244236911</t>
  </si>
  <si>
    <t>DJE</t>
  </si>
  <si>
    <t>244236915</t>
  </si>
  <si>
    <t>DJ Stewart</t>
  </si>
  <si>
    <t>244236919</t>
  </si>
  <si>
    <t>DKR Lexington</t>
  </si>
  <si>
    <t>244236921</t>
  </si>
  <si>
    <t>DG &amp; Associates Inc.</t>
  </si>
  <si>
    <t>244204157</t>
  </si>
  <si>
    <t>DLALA Brokerage</t>
  </si>
  <si>
    <t>244236930</t>
  </si>
  <si>
    <t>DL Capital</t>
  </si>
  <si>
    <t>244236932</t>
  </si>
  <si>
    <t>DME Securities</t>
  </si>
  <si>
    <t>244236934</t>
  </si>
  <si>
    <t>DMS Governance</t>
  </si>
  <si>
    <t>244236938</t>
  </si>
  <si>
    <t>DNCA Finance</t>
  </si>
  <si>
    <t>244236940</t>
  </si>
  <si>
    <t>Doheny Asset</t>
  </si>
  <si>
    <t>244236977</t>
  </si>
  <si>
    <t>Doji Ltd</t>
  </si>
  <si>
    <t>244236980</t>
  </si>
  <si>
    <t>Domeyard LLC</t>
  </si>
  <si>
    <t>244236984</t>
  </si>
  <si>
    <t>244236987</t>
  </si>
  <si>
    <t>Dominic Williams</t>
  </si>
  <si>
    <t>244236995</t>
  </si>
  <si>
    <t>Dominion Resources</t>
  </si>
  <si>
    <t>244236997</t>
  </si>
  <si>
    <t>Dominon Fund</t>
  </si>
  <si>
    <t>244237001</t>
  </si>
  <si>
    <t>Dom Maklerski</t>
  </si>
  <si>
    <t>244237005</t>
  </si>
  <si>
    <t>Donald Smith</t>
  </si>
  <si>
    <t>244237013</t>
  </si>
  <si>
    <t>Done co</t>
  </si>
  <si>
    <t>244237020</t>
  </si>
  <si>
    <t>Donerail Group</t>
  </si>
  <si>
    <t>244237024</t>
  </si>
  <si>
    <t>Donghai International</t>
  </si>
  <si>
    <t>244237028</t>
  </si>
  <si>
    <t>Dongxing Securities</t>
  </si>
  <si>
    <t>244237030</t>
  </si>
  <si>
    <t>Donner Reuschel</t>
  </si>
  <si>
    <t>244237035</t>
  </si>
  <si>
    <t>Donoghue Forlines</t>
  </si>
  <si>
    <t>244237038</t>
  </si>
  <si>
    <t>Dootsie Trading</t>
  </si>
  <si>
    <t>244237040</t>
  </si>
  <si>
    <t>Dorado Energy</t>
  </si>
  <si>
    <t>244237042</t>
  </si>
  <si>
    <t>Dorsal Capital</t>
  </si>
  <si>
    <t>244237045</t>
  </si>
  <si>
    <t>Dorsey Asset</t>
  </si>
  <si>
    <t>244237050</t>
  </si>
  <si>
    <t>Dorsia Investment</t>
  </si>
  <si>
    <t>244237054</t>
  </si>
  <si>
    <t>Dorval Asset</t>
  </si>
  <si>
    <t>244237056</t>
  </si>
  <si>
    <t>Double Consulting</t>
  </si>
  <si>
    <t>244237060</t>
  </si>
  <si>
    <t>Doubleline Equity</t>
  </si>
  <si>
    <t>244237065</t>
  </si>
  <si>
    <t>Double River</t>
  </si>
  <si>
    <t>244237068</t>
  </si>
  <si>
    <t>Doug Harvey</t>
  </si>
  <si>
    <t>244237070</t>
  </si>
  <si>
    <t>Dougherty</t>
  </si>
  <si>
    <t>244237072</t>
  </si>
  <si>
    <t>Doug Skites</t>
  </si>
  <si>
    <t>244237074</t>
  </si>
  <si>
    <t>Dowgate Capital</t>
  </si>
  <si>
    <t>244237076</t>
  </si>
  <si>
    <t>244237086</t>
  </si>
  <si>
    <t>Doxa Partners</t>
  </si>
  <si>
    <t>244237088</t>
  </si>
  <si>
    <t>Doyle Fund</t>
  </si>
  <si>
    <t>244237092</t>
  </si>
  <si>
    <t>Doyle NYX</t>
  </si>
  <si>
    <t>244237094</t>
  </si>
  <si>
    <t>Allan Gray</t>
  </si>
  <si>
    <t>244228231</t>
  </si>
  <si>
    <t>DPM Capital</t>
  </si>
  <si>
    <t>244237102</t>
  </si>
  <si>
    <t>DPTG Dubai</t>
  </si>
  <si>
    <t>244237106</t>
  </si>
  <si>
    <t>Dracaena Capital</t>
  </si>
  <si>
    <t>244237112</t>
  </si>
  <si>
    <t>Dragoneer Investment</t>
  </si>
  <si>
    <t>244237114</t>
  </si>
  <si>
    <t>Dragon holdings</t>
  </si>
  <si>
    <t>244237116</t>
  </si>
  <si>
    <t>Drakkar Capital</t>
  </si>
  <si>
    <t>244237118</t>
  </si>
  <si>
    <t>DRAW Operating</t>
  </si>
  <si>
    <t>244237124</t>
  </si>
  <si>
    <t>Williams Financial</t>
  </si>
  <si>
    <t>244258771</t>
  </si>
  <si>
    <t>Dresdner RCM</t>
  </si>
  <si>
    <t>244237192</t>
  </si>
  <si>
    <t>244237204</t>
  </si>
  <si>
    <t>Dr Mark</t>
  </si>
  <si>
    <t>244237218</t>
  </si>
  <si>
    <t>Bookmap</t>
  </si>
  <si>
    <t>244232094</t>
  </si>
  <si>
    <t>Drury Capital</t>
  </si>
  <si>
    <t>244237222</t>
  </si>
  <si>
    <t>DSAM Partners</t>
  </si>
  <si>
    <t>244237227</t>
  </si>
  <si>
    <t>DSC MERIDIAN</t>
  </si>
  <si>
    <t>244237229</t>
  </si>
  <si>
    <t>DSF Markets</t>
  </si>
  <si>
    <t>244237231</t>
  </si>
  <si>
    <t>DSM Capital</t>
  </si>
  <si>
    <t>244237240</t>
  </si>
  <si>
    <t>DST Financial</t>
  </si>
  <si>
    <t>244237245</t>
  </si>
  <si>
    <t>Eagle Strategies LLC</t>
  </si>
  <si>
    <t>244204480</t>
  </si>
  <si>
    <t>Scharf Investments</t>
  </si>
  <si>
    <t>244253319</t>
  </si>
  <si>
    <t>Williams Jones</t>
  </si>
  <si>
    <t>244258775</t>
  </si>
  <si>
    <t>239911935</t>
  </si>
  <si>
    <t>Dumac</t>
  </si>
  <si>
    <t>244237330</t>
  </si>
  <si>
    <t>Dummy Account</t>
  </si>
  <si>
    <t>244237332</t>
  </si>
  <si>
    <t>Willing Capital</t>
  </si>
  <si>
    <t>244258777</t>
  </si>
  <si>
    <t>Schneider Capital</t>
  </si>
  <si>
    <t>244253322</t>
  </si>
  <si>
    <t>CS Technology</t>
  </si>
  <si>
    <t>244235865</t>
  </si>
  <si>
    <t>244258779</t>
  </si>
  <si>
    <t>Empyrean Capital Partners LP</t>
  </si>
  <si>
    <t>244204693</t>
  </si>
  <si>
    <t>239912159</t>
  </si>
  <si>
    <t>Blackbay Group</t>
  </si>
  <si>
    <t>244231505</t>
  </si>
  <si>
    <t>Zydeco Trading</t>
  </si>
  <si>
    <t>244259344</t>
  </si>
  <si>
    <t>Black Diamond</t>
  </si>
  <si>
    <t>244231509</t>
  </si>
  <si>
    <t>Schottenfeld Group</t>
  </si>
  <si>
    <t>244253334</t>
  </si>
  <si>
    <t>Wilson Financial</t>
  </si>
  <si>
    <t>244258792</t>
  </si>
  <si>
    <t>South Land</t>
  </si>
  <si>
    <t>244254657</t>
  </si>
  <si>
    <t>Tortoise Capital</t>
  </si>
  <si>
    <t>244256610</t>
  </si>
  <si>
    <t>Wilson HTM</t>
  </si>
  <si>
    <t>244258794</t>
  </si>
  <si>
    <t>Dundee Securities</t>
  </si>
  <si>
    <t>244237876</t>
  </si>
  <si>
    <t>Dupont Asset</t>
  </si>
  <si>
    <t>244237878</t>
  </si>
  <si>
    <t>DuPont Capital</t>
  </si>
  <si>
    <t>244237880</t>
  </si>
  <si>
    <t>Duquesne Capital</t>
  </si>
  <si>
    <t>244237891</t>
  </si>
  <si>
    <t>DUTRA GmbH</t>
  </si>
  <si>
    <t>244237902</t>
  </si>
  <si>
    <t>DV Group</t>
  </si>
  <si>
    <t>244237912</t>
  </si>
  <si>
    <t>DWP Deutsche</t>
  </si>
  <si>
    <t>244237939</t>
  </si>
  <si>
    <t>DX ExchangeCX</t>
  </si>
  <si>
    <t>244237946</t>
  </si>
  <si>
    <t>Dymon Asia</t>
  </si>
  <si>
    <t>244237951</t>
  </si>
  <si>
    <t>Dynamex Trading</t>
  </si>
  <si>
    <t>244237953</t>
  </si>
  <si>
    <t>Dynamic FX</t>
  </si>
  <si>
    <t>244237955</t>
  </si>
  <si>
    <t>Dynamo Administracao</t>
  </si>
  <si>
    <t>244237958</t>
  </si>
  <si>
    <t>Dynegy</t>
  </si>
  <si>
    <t>244237960</t>
  </si>
  <si>
    <t>DZ BANK</t>
  </si>
  <si>
    <t>244237966</t>
  </si>
  <si>
    <t>Torus Capital</t>
  </si>
  <si>
    <t>244256615</t>
  </si>
  <si>
    <t>Wilsons Advisory</t>
  </si>
  <si>
    <t>244258798</t>
  </si>
  <si>
    <t>244238014</t>
  </si>
  <si>
    <t>ES Financial</t>
  </si>
  <si>
    <t>244238016</t>
  </si>
  <si>
    <t>ESUN Securities</t>
  </si>
  <si>
    <t>244238018</t>
  </si>
  <si>
    <t>E2M</t>
  </si>
  <si>
    <t>244238024</t>
  </si>
  <si>
    <t>e360 Power</t>
  </si>
  <si>
    <t>244238027</t>
  </si>
  <si>
    <t>EAB Investment</t>
  </si>
  <si>
    <t>244238029</t>
  </si>
  <si>
    <t>EarlyBirdCapital</t>
  </si>
  <si>
    <t>244238031</t>
  </si>
  <si>
    <t>Earnest Partners</t>
  </si>
  <si>
    <t>244238036</t>
  </si>
  <si>
    <t>East Asia</t>
  </si>
  <si>
    <t>244238041</t>
  </si>
  <si>
    <t>Eastbay Asset</t>
  </si>
  <si>
    <t>244238043</t>
  </si>
  <si>
    <t>Eastbourne Capital</t>
  </si>
  <si>
    <t>244238048</t>
  </si>
  <si>
    <t>244258800</t>
  </si>
  <si>
    <t>Eastern Advisors</t>
  </si>
  <si>
    <t>244238054</t>
  </si>
  <si>
    <t>Eastern Pearl</t>
  </si>
  <si>
    <t>244238056</t>
  </si>
  <si>
    <t>Eastmoney International</t>
  </si>
  <si>
    <t>244238058</t>
  </si>
  <si>
    <t>Eastmore Group</t>
  </si>
  <si>
    <t>244238060</t>
  </si>
  <si>
    <t>Eastover CM</t>
  </si>
  <si>
    <t>244238062</t>
  </si>
  <si>
    <t>East Point</t>
  </si>
  <si>
    <t>244238064</t>
  </si>
  <si>
    <t>East Shore</t>
  </si>
  <si>
    <t>244238066</t>
  </si>
  <si>
    <t>EBS Asset</t>
  </si>
  <si>
    <t>244238084</t>
  </si>
  <si>
    <t>EBS Institutional</t>
  </si>
  <si>
    <t>244238090</t>
  </si>
  <si>
    <t>EBX llc</t>
  </si>
  <si>
    <t>244238094</t>
  </si>
  <si>
    <t>Echelon Wealth</t>
  </si>
  <si>
    <t>244238096</t>
  </si>
  <si>
    <t>Echo Options</t>
  </si>
  <si>
    <t>244238098</t>
  </si>
  <si>
    <t>Echo Street</t>
  </si>
  <si>
    <t>244238101</t>
  </si>
  <si>
    <t>Ecilpse Capital</t>
  </si>
  <si>
    <t>244238105</t>
  </si>
  <si>
    <t>Eckland Capital</t>
  </si>
  <si>
    <t>244238109</t>
  </si>
  <si>
    <t>Eclectica Asset</t>
  </si>
  <si>
    <t>244238111</t>
  </si>
  <si>
    <t>Eclipse Market</t>
  </si>
  <si>
    <t>244238116</t>
  </si>
  <si>
    <t>Eclipse Options</t>
  </si>
  <si>
    <t>244238118</t>
  </si>
  <si>
    <t>EClipse Trading</t>
  </si>
  <si>
    <t>244238151</t>
  </si>
  <si>
    <t>Eco Capital</t>
  </si>
  <si>
    <t>244238153</t>
  </si>
  <si>
    <t>Ecofi Investissements</t>
  </si>
  <si>
    <t>244238157</t>
  </si>
  <si>
    <t>Ecofin Inc</t>
  </si>
  <si>
    <t>244238159</t>
  </si>
  <si>
    <t>Economic Observer</t>
  </si>
  <si>
    <t>244238164</t>
  </si>
  <si>
    <t>EcoR1 Capital</t>
  </si>
  <si>
    <t>244238166</t>
  </si>
  <si>
    <t>Ecovision</t>
  </si>
  <si>
    <t>244238172</t>
  </si>
  <si>
    <t>ECSFin</t>
  </si>
  <si>
    <t>244238175</t>
  </si>
  <si>
    <t>Eczacibasi Yatirim</t>
  </si>
  <si>
    <t>244238177</t>
  </si>
  <si>
    <t>Eczac?ba?? Investment</t>
  </si>
  <si>
    <t>244238182</t>
  </si>
  <si>
    <t>Edata Technology</t>
  </si>
  <si>
    <t>244238185</t>
  </si>
  <si>
    <t>Eden Financial</t>
  </si>
  <si>
    <t>244238209</t>
  </si>
  <si>
    <t>Eden Rock</t>
  </si>
  <si>
    <t>244238214</t>
  </si>
  <si>
    <t>Edgbaston Investment</t>
  </si>
  <si>
    <t>244238220</t>
  </si>
  <si>
    <t>Edge Asset</t>
  </si>
  <si>
    <t>244238225</t>
  </si>
  <si>
    <t>Edgehill Partners</t>
  </si>
  <si>
    <t>244238228</t>
  </si>
  <si>
    <t>Edgehog LLC</t>
  </si>
  <si>
    <t>244238233</t>
  </si>
  <si>
    <t>EdgePoint Investment</t>
  </si>
  <si>
    <t>244238265</t>
  </si>
  <si>
    <t>Edge TG</t>
  </si>
  <si>
    <t>244238271</t>
  </si>
  <si>
    <t>Edge Trade</t>
  </si>
  <si>
    <t>244238274</t>
  </si>
  <si>
    <t>Edgewater Markets</t>
  </si>
  <si>
    <t>244238287</t>
  </si>
  <si>
    <t>Edgeworth Capital</t>
  </si>
  <si>
    <t>244238297</t>
  </si>
  <si>
    <t>Edizione</t>
  </si>
  <si>
    <t>244238299</t>
  </si>
  <si>
    <t>Ed JacobsSole</t>
  </si>
  <si>
    <t>244238302</t>
  </si>
  <si>
    <t>EDL Capital</t>
  </si>
  <si>
    <t>244238304</t>
  </si>
  <si>
    <t>EDnF MAN</t>
  </si>
  <si>
    <t>244238306</t>
  </si>
  <si>
    <t>Edouard 7</t>
  </si>
  <si>
    <t>244238308</t>
  </si>
  <si>
    <t>EEX European</t>
  </si>
  <si>
    <t>244238310</t>
  </si>
  <si>
    <t>Effex Capital</t>
  </si>
  <si>
    <t>244238312</t>
  </si>
  <si>
    <t>Efficient Capital</t>
  </si>
  <si>
    <t>244238316</t>
  </si>
  <si>
    <t>Effissimo Capital</t>
  </si>
  <si>
    <t>244238326</t>
  </si>
  <si>
    <t>EFM Asset</t>
  </si>
  <si>
    <t>244238338</t>
  </si>
  <si>
    <t>Paracle Advisers</t>
  </si>
  <si>
    <t>244250283</t>
  </si>
  <si>
    <t>EGAMO</t>
  </si>
  <si>
    <t>244238350</t>
  </si>
  <si>
    <t>Egerton Capital</t>
  </si>
  <si>
    <t>244238353</t>
  </si>
  <si>
    <t>Egyptian Stock</t>
  </si>
  <si>
    <t>244238359</t>
  </si>
  <si>
    <t>Eiffel Investment</t>
  </si>
  <si>
    <t>244238365</t>
  </si>
  <si>
    <t>Eight Capital</t>
  </si>
  <si>
    <t>244238368</t>
  </si>
  <si>
    <t>Eighteen 48</t>
  </si>
  <si>
    <t>244238373</t>
  </si>
  <si>
    <t>Eight Investment</t>
  </si>
  <si>
    <t>244238376</t>
  </si>
  <si>
    <t>EII Capital</t>
  </si>
  <si>
    <t>244238378</t>
  </si>
  <si>
    <t>Eikoh Research</t>
  </si>
  <si>
    <t>244238380</t>
  </si>
  <si>
    <t>EIP Alpha</t>
  </si>
  <si>
    <t>244238383</t>
  </si>
  <si>
    <t>Eisenstat Capital</t>
  </si>
  <si>
    <t>244238388</t>
  </si>
  <si>
    <t>EIS Global</t>
  </si>
  <si>
    <t>244238391</t>
  </si>
  <si>
    <t>Eisler Capital</t>
  </si>
  <si>
    <t>244238393</t>
  </si>
  <si>
    <t>EJS Group</t>
  </si>
  <si>
    <t>244238397</t>
  </si>
  <si>
    <t>Ekagrata Capital</t>
  </si>
  <si>
    <t>244238399</t>
  </si>
  <si>
    <t>EKSPRES INVEST</t>
  </si>
  <si>
    <t>244238402</t>
  </si>
  <si>
    <t>Elcot Capital</t>
  </si>
  <si>
    <t>244238404</t>
  </si>
  <si>
    <t>Eldred Rock</t>
  </si>
  <si>
    <t>244238406</t>
  </si>
  <si>
    <t>Electrabel SA</t>
  </si>
  <si>
    <t>244238408</t>
  </si>
  <si>
    <t>Electra Information</t>
  </si>
  <si>
    <t>244238410</t>
  </si>
  <si>
    <t>Electron Capital</t>
  </si>
  <si>
    <t>244238413</t>
  </si>
  <si>
    <t>Electronic Brokerage</t>
  </si>
  <si>
    <t>244238417</t>
  </si>
  <si>
    <t>Electronic Transaction</t>
  </si>
  <si>
    <t>244238419</t>
  </si>
  <si>
    <t>Elefant Trading</t>
  </si>
  <si>
    <t>244238426</t>
  </si>
  <si>
    <t>Fiducia</t>
  </si>
  <si>
    <t>244239375</t>
  </si>
  <si>
    <t>Elementum Advisors</t>
  </si>
  <si>
    <t>244238429</t>
  </si>
  <si>
    <t>Elementum Management</t>
  </si>
  <si>
    <t>244238432</t>
  </si>
  <si>
    <t>Elenion Capital</t>
  </si>
  <si>
    <t>244238435</t>
  </si>
  <si>
    <t>Elephas Investment</t>
  </si>
  <si>
    <t>244238437</t>
  </si>
  <si>
    <t>Elequin Capital</t>
  </si>
  <si>
    <t>244238439</t>
  </si>
  <si>
    <t>Elevation Capital</t>
  </si>
  <si>
    <t>244238446</t>
  </si>
  <si>
    <t>Elizabeth Park</t>
  </si>
  <si>
    <t>244238457</t>
  </si>
  <si>
    <t>Elk Capital</t>
  </si>
  <si>
    <t>244238459</t>
  </si>
  <si>
    <t>Elk Creek</t>
  </si>
  <si>
    <t>244238461</t>
  </si>
  <si>
    <t>Ellington Management</t>
  </si>
  <si>
    <t>244238465</t>
  </si>
  <si>
    <t>Elm Ridge</t>
  </si>
  <si>
    <t>244238471</t>
  </si>
  <si>
    <t>Elsag Datamat</t>
  </si>
  <si>
    <t>244238476</t>
  </si>
  <si>
    <t>Elysium Capital</t>
  </si>
  <si>
    <t>244238478</t>
  </si>
  <si>
    <t>EM Bonds</t>
  </si>
  <si>
    <t>244238481</t>
  </si>
  <si>
    <t>EMC Capital</t>
  </si>
  <si>
    <t>244238484</t>
  </si>
  <si>
    <t>Emerald Advisers</t>
  </si>
  <si>
    <t>244238486</t>
  </si>
  <si>
    <t>Emergent Trading</t>
  </si>
  <si>
    <t>244238490</t>
  </si>
  <si>
    <t>Emerson Capital</t>
  </si>
  <si>
    <t>244238501</t>
  </si>
  <si>
    <t>Emerson Point</t>
  </si>
  <si>
    <t>244238503</t>
  </si>
  <si>
    <t>Emil van</t>
  </si>
  <si>
    <t>244238505</t>
  </si>
  <si>
    <t>Eminence Capital</t>
  </si>
  <si>
    <t>244238508</t>
  </si>
  <si>
    <t>Emirates Investment</t>
  </si>
  <si>
    <t>244238516</t>
  </si>
  <si>
    <t>Emkay Global</t>
  </si>
  <si>
    <t>244238519</t>
  </si>
  <si>
    <t>Emmanuel Voumvourakis</t>
  </si>
  <si>
    <t>244238523</t>
  </si>
  <si>
    <t>Emperor Group</t>
  </si>
  <si>
    <t>244238525</t>
  </si>
  <si>
    <t>Empire Asset</t>
  </si>
  <si>
    <t>244238527</t>
  </si>
  <si>
    <t>Empire Life</t>
  </si>
  <si>
    <t>244238539</t>
  </si>
  <si>
    <t>Fifth Lane</t>
  </si>
  <si>
    <t>244239394</t>
  </si>
  <si>
    <t>Empirical Wealth</t>
  </si>
  <si>
    <t>244238543</t>
  </si>
  <si>
    <t>EMQR AG</t>
  </si>
  <si>
    <t>244238546</t>
  </si>
  <si>
    <t>Emrys Partners</t>
  </si>
  <si>
    <t>244238552</t>
  </si>
  <si>
    <t>EMS Capital</t>
  </si>
  <si>
    <t>244238554</t>
  </si>
  <si>
    <t>Enam Securities</t>
  </si>
  <si>
    <t>244238559</t>
  </si>
  <si>
    <t>Encompass Capital</t>
  </si>
  <si>
    <t>244238562</t>
  </si>
  <si>
    <t>Endeavour Capital</t>
  </si>
  <si>
    <t>244238566</t>
  </si>
  <si>
    <t>Endurant Capital</t>
  </si>
  <si>
    <t>244238570</t>
  </si>
  <si>
    <t>Energex Futures</t>
  </si>
  <si>
    <t>244238574</t>
  </si>
  <si>
    <t>FIG Partners</t>
  </si>
  <si>
    <t>244239400</t>
  </si>
  <si>
    <t>Energy Income</t>
  </si>
  <si>
    <t>244238578</t>
  </si>
  <si>
    <t>Engadine Partners</t>
  </si>
  <si>
    <t>244238584</t>
  </si>
  <si>
    <t>Engaged Capital</t>
  </si>
  <si>
    <t>244238587</t>
  </si>
  <si>
    <t>Engelwood AM</t>
  </si>
  <si>
    <t>244238590</t>
  </si>
  <si>
    <t>Engemann Asset</t>
  </si>
  <si>
    <t>244238592</t>
  </si>
  <si>
    <t>Engineers Gate</t>
  </si>
  <si>
    <t>244238595</t>
  </si>
  <si>
    <t>Enhanced Investment</t>
  </si>
  <si>
    <t>244238597</t>
  </si>
  <si>
    <t>Enlace New</t>
  </si>
  <si>
    <t>244238599</t>
  </si>
  <si>
    <t>BTG</t>
  </si>
  <si>
    <t>244501548</t>
  </si>
  <si>
    <t>Ennismore Fund</t>
  </si>
  <si>
    <t>244238603</t>
  </si>
  <si>
    <t>Enovea</t>
  </si>
  <si>
    <t>244238607</t>
  </si>
  <si>
    <t>Ensign Peak</t>
  </si>
  <si>
    <t>244238609</t>
  </si>
  <si>
    <t>First Allied Securities Inc.</t>
  </si>
  <si>
    <t>244205844</t>
  </si>
  <si>
    <t>Buttonwood Partners, Inc.</t>
  </si>
  <si>
    <t>244501550</t>
  </si>
  <si>
    <t>Enskilda SecuritiesFrankfurt</t>
  </si>
  <si>
    <t>244238614</t>
  </si>
  <si>
    <t>Enso Capital</t>
  </si>
  <si>
    <t>244238616</t>
  </si>
  <si>
    <t>Enter</t>
  </si>
  <si>
    <t>244238623</t>
  </si>
  <si>
    <t>WIND China</t>
  </si>
  <si>
    <t>244258819</t>
  </si>
  <si>
    <t>Entheca Finance</t>
  </si>
  <si>
    <t>244238625</t>
  </si>
  <si>
    <t>Entory</t>
  </si>
  <si>
    <t>244238627</t>
  </si>
  <si>
    <t>EnTrustPermal Partners</t>
  </si>
  <si>
    <t>244238634</t>
  </si>
  <si>
    <t>Caldwell &amp; Orkin</t>
  </si>
  <si>
    <t>244501554</t>
  </si>
  <si>
    <t>Enyx</t>
  </si>
  <si>
    <t>244238641</t>
  </si>
  <si>
    <t>Epic Partners</t>
  </si>
  <si>
    <t>244238645</t>
  </si>
  <si>
    <t>Caledonian Fund Services</t>
  </si>
  <si>
    <t>244501556</t>
  </si>
  <si>
    <t>FIM Investment</t>
  </si>
  <si>
    <t>244239414</t>
  </si>
  <si>
    <t>Epic Vantage</t>
  </si>
  <si>
    <t>244238664</t>
  </si>
  <si>
    <t>Epiphany Asset</t>
  </si>
  <si>
    <t>244238666</t>
  </si>
  <si>
    <t>EQ by</t>
  </si>
  <si>
    <t>244238680</t>
  </si>
  <si>
    <t>Equatex AG</t>
  </si>
  <si>
    <t>244238687</t>
  </si>
  <si>
    <t>EQUIFINANCIAL LLC</t>
  </si>
  <si>
    <t>244238691</t>
  </si>
  <si>
    <t>244238693</t>
  </si>
  <si>
    <t>Equinet AG</t>
  </si>
  <si>
    <t>244238695</t>
  </si>
  <si>
    <t>Telsey Capital</t>
  </si>
  <si>
    <t>244255804</t>
  </si>
  <si>
    <t>Equinox Securities</t>
  </si>
  <si>
    <t>244238706</t>
  </si>
  <si>
    <t>Equita Group</t>
  </si>
  <si>
    <t>244238708</t>
  </si>
  <si>
    <t>Equitas</t>
  </si>
  <si>
    <t>244238720</t>
  </si>
  <si>
    <t>Equita SIM</t>
  </si>
  <si>
    <t>244238724</t>
  </si>
  <si>
    <t>Equities First</t>
  </si>
  <si>
    <t>244238743</t>
  </si>
  <si>
    <t>Equity Armor</t>
  </si>
  <si>
    <t>244238745</t>
  </si>
  <si>
    <t>Equitysoft Investments</t>
  </si>
  <si>
    <t>244238747</t>
  </si>
  <si>
    <t>ErelAntoine Goren</t>
  </si>
  <si>
    <t>244238749</t>
  </si>
  <si>
    <t>Ergo Consultancy</t>
  </si>
  <si>
    <t>244238751</t>
  </si>
  <si>
    <t>ERI BANCAIRE</t>
  </si>
  <si>
    <t>244238753</t>
  </si>
  <si>
    <t>ErisX</t>
  </si>
  <si>
    <t>244238757</t>
  </si>
  <si>
    <t>Ermitage Capital</t>
  </si>
  <si>
    <t>244238764</t>
  </si>
  <si>
    <t>Eroom Securities</t>
  </si>
  <si>
    <t>244238766</t>
  </si>
  <si>
    <t>Eschaton Opportunities</t>
  </si>
  <si>
    <t>244238772</t>
  </si>
  <si>
    <t>Eschaton Trading</t>
  </si>
  <si>
    <t>244238775</t>
  </si>
  <si>
    <t>Eschler Asset</t>
  </si>
  <si>
    <t>244238778</t>
  </si>
  <si>
    <t>ESL Investments</t>
  </si>
  <si>
    <t>244238780</t>
  </si>
  <si>
    <t>ESN LLP</t>
  </si>
  <si>
    <t>244238784</t>
  </si>
  <si>
    <t>Espalier Global</t>
  </si>
  <si>
    <t>244238794</t>
  </si>
  <si>
    <t>ESpeed</t>
  </si>
  <si>
    <t>244238797</t>
  </si>
  <si>
    <t>FXall</t>
  </si>
  <si>
    <t>244206046</t>
  </si>
  <si>
    <t>Espirito Santo</t>
  </si>
  <si>
    <t>244238823</t>
  </si>
  <si>
    <t>Esposito Securities</t>
  </si>
  <si>
    <t>244238830</t>
  </si>
  <si>
    <t>Windward Capital</t>
  </si>
  <si>
    <t>244258826</t>
  </si>
  <si>
    <t>ESP Technologies</t>
  </si>
  <si>
    <t>244238838</t>
  </si>
  <si>
    <t>Essence Global</t>
  </si>
  <si>
    <t>244238844</t>
  </si>
  <si>
    <t>E &amp; J Securities Corp</t>
  </si>
  <si>
    <t>244501590</t>
  </si>
  <si>
    <t>Essex Investment</t>
  </si>
  <si>
    <t>244238854</t>
  </si>
  <si>
    <t>Essex Radez</t>
  </si>
  <si>
    <t>244238860</t>
  </si>
  <si>
    <t>Estates Investment</t>
  </si>
  <si>
    <t>244238862</t>
  </si>
  <si>
    <t>Estee Advisors</t>
  </si>
  <si>
    <t>244238864</t>
  </si>
  <si>
    <t>Estuary Capital</t>
  </si>
  <si>
    <t>244238866</t>
  </si>
  <si>
    <t>Ethenea Independent</t>
  </si>
  <si>
    <t>244238868</t>
  </si>
  <si>
    <t>Etica SGR</t>
  </si>
  <si>
    <t>244238870</t>
  </si>
  <si>
    <t>European Bank for Financial Services</t>
  </si>
  <si>
    <t>244501593</t>
  </si>
  <si>
    <t>Etoile Gestion</t>
  </si>
  <si>
    <t>244238873</t>
  </si>
  <si>
    <t>Eton Park</t>
  </si>
  <si>
    <t>244238875</t>
  </si>
  <si>
    <t>eToro</t>
  </si>
  <si>
    <t>244238879</t>
  </si>
  <si>
    <t>ETS IncCANX</t>
  </si>
  <si>
    <t>244238883</t>
  </si>
  <si>
    <t>ETS Kazakhstan</t>
  </si>
  <si>
    <t>244238885</t>
  </si>
  <si>
    <t>Eucalyptus Partners</t>
  </si>
  <si>
    <t>244238887</t>
  </si>
  <si>
    <t>Eugene Investment</t>
  </si>
  <si>
    <t>244238890</t>
  </si>
  <si>
    <t>Eulav Asset</t>
  </si>
  <si>
    <t>244238892</t>
  </si>
  <si>
    <t>Windy Day</t>
  </si>
  <si>
    <t>244258828</t>
  </si>
  <si>
    <t>Eze Software</t>
  </si>
  <si>
    <t>244501597</t>
  </si>
  <si>
    <t>Eurizon Capital</t>
  </si>
  <si>
    <t>244238898</t>
  </si>
  <si>
    <t>Finamaze</t>
  </si>
  <si>
    <t>244239455</t>
  </si>
  <si>
    <t>Euroamerica</t>
  </si>
  <si>
    <t>244238917</t>
  </si>
  <si>
    <t>Euroland Finance</t>
  </si>
  <si>
    <t>244238924</t>
  </si>
  <si>
    <t>Euromobiliare AM</t>
  </si>
  <si>
    <t>244238928</t>
  </si>
  <si>
    <t>Euromoney Magazine</t>
  </si>
  <si>
    <t>244238930</t>
  </si>
  <si>
    <t>Euronova</t>
  </si>
  <si>
    <t>244238932</t>
  </si>
  <si>
    <t>Euro Pacific</t>
  </si>
  <si>
    <t>244238934</t>
  </si>
  <si>
    <t>European Central</t>
  </si>
  <si>
    <t>244238937</t>
  </si>
  <si>
    <t>Gladius Capital Management LP</t>
  </si>
  <si>
    <t>244206172</t>
  </si>
  <si>
    <t>European Fund</t>
  </si>
  <si>
    <t>244238950</t>
  </si>
  <si>
    <t>Wingspan Investment</t>
  </si>
  <si>
    <t>244258830</t>
  </si>
  <si>
    <t>European Investors</t>
  </si>
  <si>
    <t>244238955</t>
  </si>
  <si>
    <t>Euroz Hartleys</t>
  </si>
  <si>
    <t>244238960</t>
  </si>
  <si>
    <t>Euroz Securities</t>
  </si>
  <si>
    <t>244238962</t>
  </si>
  <si>
    <t>EVA Capital</t>
  </si>
  <si>
    <t>244238965</t>
  </si>
  <si>
    <t>Evans and</t>
  </si>
  <si>
    <t>244238967</t>
  </si>
  <si>
    <t>Evenlode Investment</t>
  </si>
  <si>
    <t>244238970</t>
  </si>
  <si>
    <t>Eventide Asset</t>
  </si>
  <si>
    <t>244238972</t>
  </si>
  <si>
    <t>Eventmonitor Inc</t>
  </si>
  <si>
    <t>244238974</t>
  </si>
  <si>
    <t>Horizon Capital</t>
  </si>
  <si>
    <t>244501611</t>
  </si>
  <si>
    <t>Everbright Securities</t>
  </si>
  <si>
    <t>244238990</t>
  </si>
  <si>
    <t>Ingalls &amp; Snyder</t>
  </si>
  <si>
    <t>244501613</t>
  </si>
  <si>
    <t>Investment Counselors of Maryland</t>
  </si>
  <si>
    <t>244501617</t>
  </si>
  <si>
    <t>INVESTMENT_MANAGEMENT</t>
  </si>
  <si>
    <t>Everence Trust</t>
  </si>
  <si>
    <t>244239017</t>
  </si>
  <si>
    <t>Everest Capital</t>
  </si>
  <si>
    <t>244239019</t>
  </si>
  <si>
    <t>Everett Capital</t>
  </si>
  <si>
    <t>244239023</t>
  </si>
  <si>
    <t>Everett Harris</t>
  </si>
  <si>
    <t>244239025</t>
  </si>
  <si>
    <t>John W. Bristol &amp; Co., Inc</t>
  </si>
  <si>
    <t>244501619</t>
  </si>
  <si>
    <t>EverKey Global</t>
  </si>
  <si>
    <t>244239029</t>
  </si>
  <si>
    <t>Evermore Global</t>
  </si>
  <si>
    <t>244239032</t>
  </si>
  <si>
    <t>Eversheds</t>
  </si>
  <si>
    <t>244239036</t>
  </si>
  <si>
    <t>Evince Asset</t>
  </si>
  <si>
    <t>244239038</t>
  </si>
  <si>
    <t>Evnine</t>
  </si>
  <si>
    <t>244239040</t>
  </si>
  <si>
    <t>Evo Investment</t>
  </si>
  <si>
    <t>244239042</t>
  </si>
  <si>
    <t>Evolution Capital</t>
  </si>
  <si>
    <t>244239044</t>
  </si>
  <si>
    <t>KGI</t>
  </si>
  <si>
    <t>244501623</t>
  </si>
  <si>
    <t>EWT LLC</t>
  </si>
  <si>
    <t>244239064</t>
  </si>
  <si>
    <t>Land &amp; Buildings Investment Management</t>
  </si>
  <si>
    <t>244501626</t>
  </si>
  <si>
    <t>Excel Force</t>
  </si>
  <si>
    <t>244239071</t>
  </si>
  <si>
    <t>Excel Futures</t>
  </si>
  <si>
    <t>244239076</t>
  </si>
  <si>
    <t>Excel Investment</t>
  </si>
  <si>
    <t>244239078</t>
  </si>
  <si>
    <t>Excellence Nessuah</t>
  </si>
  <si>
    <t>244239080</t>
  </si>
  <si>
    <t>Mastrapasqua</t>
  </si>
  <si>
    <t>244501629</t>
  </si>
  <si>
    <t>Excelsior Partners</t>
  </si>
  <si>
    <t>244239093</t>
  </si>
  <si>
    <t>Execution Limited</t>
  </si>
  <si>
    <t>244239095</t>
  </si>
  <si>
    <t>Execution Noble</t>
  </si>
  <si>
    <t>244239105</t>
  </si>
  <si>
    <t>Executive Trading</t>
  </si>
  <si>
    <t>244239111</t>
  </si>
  <si>
    <t>Exoe</t>
  </si>
  <si>
    <t>244239113</t>
  </si>
  <si>
    <t>Mutual of America</t>
  </si>
  <si>
    <t>244501635</t>
  </si>
  <si>
    <t>Exome Asset</t>
  </si>
  <si>
    <t>244239124</t>
  </si>
  <si>
    <t>EXOR SPA</t>
  </si>
  <si>
    <t>244239127</t>
  </si>
  <si>
    <t>Exotix Partners</t>
  </si>
  <si>
    <t>244239130</t>
  </si>
  <si>
    <t>Experienced Advisory</t>
  </si>
  <si>
    <t>244239134</t>
  </si>
  <si>
    <t>Expersoft Systems</t>
  </si>
  <si>
    <t>244239137</t>
  </si>
  <si>
    <t>Expleo Solutions</t>
  </si>
  <si>
    <t>244239145</t>
  </si>
  <si>
    <t>ExpoWorld</t>
  </si>
  <si>
    <t>244239147</t>
  </si>
  <si>
    <t>Exton Consulting</t>
  </si>
  <si>
    <t>244239149</t>
  </si>
  <si>
    <t>Northwestern University</t>
  </si>
  <si>
    <t>244501642</t>
  </si>
  <si>
    <t>FC Management</t>
  </si>
  <si>
    <t>244239167</t>
  </si>
  <si>
    <t>F2 Strategy</t>
  </si>
  <si>
    <t>244239170</t>
  </si>
  <si>
    <t>FACT CAPITAL</t>
  </si>
  <si>
    <t>244239173</t>
  </si>
  <si>
    <t>FAF Advisors</t>
  </si>
  <si>
    <t>244239175</t>
  </si>
  <si>
    <t>FAIRFIELD BUSH</t>
  </si>
  <si>
    <t>244239177</t>
  </si>
  <si>
    <t>Fairtree</t>
  </si>
  <si>
    <t>244239179</t>
  </si>
  <si>
    <t>Fairway Markets</t>
  </si>
  <si>
    <t>244239182</t>
  </si>
  <si>
    <t>FairXchange Inc</t>
  </si>
  <si>
    <t>244239185</t>
  </si>
  <si>
    <t>Falcon Edge</t>
  </si>
  <si>
    <t>244239187</t>
  </si>
  <si>
    <t>PATRONAS</t>
  </si>
  <si>
    <t>244501646</t>
  </si>
  <si>
    <t>Falkor LLC</t>
  </si>
  <si>
    <t>244239194</t>
  </si>
  <si>
    <t>FAM</t>
  </si>
  <si>
    <t>244239196</t>
  </si>
  <si>
    <t>Fapes</t>
  </si>
  <si>
    <t>244239198</t>
  </si>
  <si>
    <t>Farallon Capital</t>
  </si>
  <si>
    <t>244239200</t>
  </si>
  <si>
    <t>Peter van der Burg</t>
  </si>
  <si>
    <t>244501648</t>
  </si>
  <si>
    <t>Far Eastern</t>
  </si>
  <si>
    <t>244239208</t>
  </si>
  <si>
    <t>FarEasternInternationalSecurities</t>
  </si>
  <si>
    <t>244239211</t>
  </si>
  <si>
    <t>Fargo Wealth</t>
  </si>
  <si>
    <t>244239214</t>
  </si>
  <si>
    <t>244239216</t>
  </si>
  <si>
    <t>Pinnacle Asset Management</t>
  </si>
  <si>
    <t>244501651</t>
  </si>
  <si>
    <t>Farmers Trust</t>
  </si>
  <si>
    <t>244239223</t>
  </si>
  <si>
    <t>Farringdon Capital</t>
  </si>
  <si>
    <t>244239225</t>
  </si>
  <si>
    <t>FA Solutions</t>
  </si>
  <si>
    <t>244239229</t>
  </si>
  <si>
    <t>FastMatch Inc</t>
  </si>
  <si>
    <t>244239232</t>
  </si>
  <si>
    <t>Fat Prophets</t>
  </si>
  <si>
    <t>244239238</t>
  </si>
  <si>
    <t>Fat Squirrel</t>
  </si>
  <si>
    <t>244239240</t>
  </si>
  <si>
    <t>Fayez Sarofim</t>
  </si>
  <si>
    <t>244239242</t>
  </si>
  <si>
    <t>FBN Bank</t>
  </si>
  <si>
    <t>244239245</t>
  </si>
  <si>
    <t>Winslow Capital</t>
  </si>
  <si>
    <t>244258840</t>
  </si>
  <si>
    <t>FBR Investment</t>
  </si>
  <si>
    <t>244239260</t>
  </si>
  <si>
    <t>PT</t>
  </si>
  <si>
    <t>244501658</t>
  </si>
  <si>
    <t>FCG Fonder</t>
  </si>
  <si>
    <t>244239263</t>
  </si>
  <si>
    <t>FCI Advisors</t>
  </si>
  <si>
    <t>244239268</t>
  </si>
  <si>
    <t>FCI LLC</t>
  </si>
  <si>
    <t>244239270</t>
  </si>
  <si>
    <t>FC Stone</t>
  </si>
  <si>
    <t>244239272</t>
  </si>
  <si>
    <t>Federal Finance</t>
  </si>
  <si>
    <t>244239275</t>
  </si>
  <si>
    <t>Federated Global</t>
  </si>
  <si>
    <t>244239279</t>
  </si>
  <si>
    <t>River Crest Capital</t>
  </si>
  <si>
    <t>244501665</t>
  </si>
  <si>
    <t>Felipe Santos</t>
  </si>
  <si>
    <t>244239306</t>
  </si>
  <si>
    <t>Felix Trading</t>
  </si>
  <si>
    <t>244239308</t>
  </si>
  <si>
    <t>Feltl and</t>
  </si>
  <si>
    <t>244239310</t>
  </si>
  <si>
    <t>FengYan Fortune</t>
  </si>
  <si>
    <t>244239313</t>
  </si>
  <si>
    <t>Roberts &amp; Ryan Investments , Inc</t>
  </si>
  <si>
    <t>244501667</t>
  </si>
  <si>
    <t>Fenimore Asset</t>
  </si>
  <si>
    <t>244239316</t>
  </si>
  <si>
    <t>Fenix One</t>
  </si>
  <si>
    <t>244239318</t>
  </si>
  <si>
    <t>Ferguson Wellman</t>
  </si>
  <si>
    <t>244239321</t>
  </si>
  <si>
    <t>Feri AG</t>
  </si>
  <si>
    <t>244239326</t>
  </si>
  <si>
    <t>S&amp;P</t>
  </si>
  <si>
    <t>244501669</t>
  </si>
  <si>
    <t>Ferretti Group</t>
  </si>
  <si>
    <t>244239328</t>
  </si>
  <si>
    <t>Festival International</t>
  </si>
  <si>
    <t>244239330</t>
  </si>
  <si>
    <t>marvelsoft</t>
  </si>
  <si>
    <t>243944420</t>
  </si>
  <si>
    <t>FEX Global</t>
  </si>
  <si>
    <t>244239336</t>
  </si>
  <si>
    <t>FexServ Fund</t>
  </si>
  <si>
    <t>244239341</t>
  </si>
  <si>
    <t>FFG Frontier</t>
  </si>
  <si>
    <t>244239343</t>
  </si>
  <si>
    <t>FFS Global</t>
  </si>
  <si>
    <t>244239345</t>
  </si>
  <si>
    <t>FGI Capital</t>
  </si>
  <si>
    <t>244239347</t>
  </si>
  <si>
    <t>FIA</t>
  </si>
  <si>
    <t>244239350</t>
  </si>
  <si>
    <t>Scott &amp; Stringfellow, LLC</t>
  </si>
  <si>
    <t>244501673</t>
  </si>
  <si>
    <t>FICCIT Inc</t>
  </si>
  <si>
    <t>244239357</t>
  </si>
  <si>
    <t>Fidante Partners</t>
  </si>
  <si>
    <t>244239359</t>
  </si>
  <si>
    <t>Fideas CAPITAL</t>
  </si>
  <si>
    <t>244239362</t>
  </si>
  <si>
    <t>Fidence Capital</t>
  </si>
  <si>
    <t>244239364</t>
  </si>
  <si>
    <t>Fidera Ltd</t>
  </si>
  <si>
    <t>244239367</t>
  </si>
  <si>
    <t>Fideuram Investimenti</t>
  </si>
  <si>
    <t>244239371</t>
  </si>
  <si>
    <t>Argenta Asset Management</t>
  </si>
  <si>
    <t>244501519</t>
  </si>
  <si>
    <t>ArrowMark Partners</t>
  </si>
  <si>
    <t>244501520</t>
  </si>
  <si>
    <t>Fiduciary Management</t>
  </si>
  <si>
    <t>244239378</t>
  </si>
  <si>
    <t>Aurel</t>
  </si>
  <si>
    <t>244501524</t>
  </si>
  <si>
    <t>Australia and New Zealand Banking Group Ltd</t>
  </si>
  <si>
    <t>244501525</t>
  </si>
  <si>
    <t>Avelacom</t>
  </si>
  <si>
    <t>244501526</t>
  </si>
  <si>
    <t>AXIS Capital</t>
  </si>
  <si>
    <t>244501527</t>
  </si>
  <si>
    <t>Banco de Investimento Global</t>
  </si>
  <si>
    <t>244501528</t>
  </si>
  <si>
    <t>Banco de la Republica</t>
  </si>
  <si>
    <t>244501529</t>
  </si>
  <si>
    <t>Banco de Sabadell, S.A.</t>
  </si>
  <si>
    <t>244501530</t>
  </si>
  <si>
    <t>Bankhaus E MAYER AG</t>
  </si>
  <si>
    <t>244501531</t>
  </si>
  <si>
    <t>Banque Centrale du Luxembourg</t>
  </si>
  <si>
    <t>244501532</t>
  </si>
  <si>
    <t>Banque de Depots et de Gestion</t>
  </si>
  <si>
    <t>244501533</t>
  </si>
  <si>
    <t>Banque de Gestion PriveIndosuez (Paris)</t>
  </si>
  <si>
    <t>244501534</t>
  </si>
  <si>
    <t>Banque De Luxembourg</t>
  </si>
  <si>
    <t>244501535</t>
  </si>
  <si>
    <t>BATS</t>
  </si>
  <si>
    <t>244501536</t>
  </si>
  <si>
    <t>BCI</t>
  </si>
  <si>
    <t>244501537</t>
  </si>
  <si>
    <t>BCO DO BRASIL</t>
  </si>
  <si>
    <t>244501538</t>
  </si>
  <si>
    <t>Benjamin &amp; Jerold Brokerage, LLC</t>
  </si>
  <si>
    <t>244501539</t>
  </si>
  <si>
    <t>Blue Ocean</t>
  </si>
  <si>
    <t>244501540</t>
  </si>
  <si>
    <t>BOLSA DE COMERCIO DE SANTIAGO</t>
  </si>
  <si>
    <t>244501541</t>
  </si>
  <si>
    <t>Bolsa de Valores de Colombia (BVC)</t>
  </si>
  <si>
    <t>244501542</t>
  </si>
  <si>
    <t>Bolsa de Valores de la Republica Dominicana</t>
  </si>
  <si>
    <t>244501543</t>
  </si>
  <si>
    <t>Bolsa de Valores de Lima</t>
  </si>
  <si>
    <t>244501544</t>
  </si>
  <si>
    <t>Bolsa de Valores de Panama, S.A.</t>
  </si>
  <si>
    <t>244501545</t>
  </si>
  <si>
    <t>Bolsas y Mercados Espanoles Inntech, S.A.U.</t>
  </si>
  <si>
    <t>244501546</t>
  </si>
  <si>
    <t>Botswana Stock Exchange</t>
  </si>
  <si>
    <t>244501547</t>
  </si>
  <si>
    <t>Filament</t>
  </si>
  <si>
    <t>244239404</t>
  </si>
  <si>
    <t>Burke &amp; Quick Partners LLC</t>
  </si>
  <si>
    <t>244501549</t>
  </si>
  <si>
    <t>Fimat Madrid</t>
  </si>
  <si>
    <t>244239406</t>
  </si>
  <si>
    <t>CA</t>
  </si>
  <si>
    <t>244501551</t>
  </si>
  <si>
    <t>Caisse de Depot et Placement du Quebec</t>
  </si>
  <si>
    <t>244501552</t>
  </si>
  <si>
    <t>Caja de Valores S.A.</t>
  </si>
  <si>
    <t>244501553</t>
  </si>
  <si>
    <t>FIMAX</t>
  </si>
  <si>
    <t>244239410</t>
  </si>
  <si>
    <t>Caledonia US, LP</t>
  </si>
  <si>
    <t>244501555</t>
  </si>
  <si>
    <t>FIM Bank</t>
  </si>
  <si>
    <t>244239412</t>
  </si>
  <si>
    <t>CALYON</t>
  </si>
  <si>
    <t>244501557</t>
  </si>
  <si>
    <t>Cambridge</t>
  </si>
  <si>
    <t>244501558</t>
  </si>
  <si>
    <t>Cannaccord</t>
  </si>
  <si>
    <t>244501559</t>
  </si>
  <si>
    <t>Carax S.A.</t>
  </si>
  <si>
    <t>244501560</t>
  </si>
  <si>
    <t>CASH</t>
  </si>
  <si>
    <t>244501561</t>
  </si>
  <si>
    <t>CDC</t>
  </si>
  <si>
    <t>244501562</t>
  </si>
  <si>
    <t>Cencor</t>
  </si>
  <si>
    <t>244501563</t>
  </si>
  <si>
    <t>Cheevers &amp; Company</t>
  </si>
  <si>
    <t>244501564</t>
  </si>
  <si>
    <t>CHI-X</t>
  </si>
  <si>
    <t>244501565</t>
  </si>
  <si>
    <t>CITIC</t>
  </si>
  <si>
    <t>244501566</t>
  </si>
  <si>
    <t>CJC Ltd</t>
  </si>
  <si>
    <t>244501567</t>
  </si>
  <si>
    <t>CLA</t>
  </si>
  <si>
    <t>244501569</t>
  </si>
  <si>
    <t>Clarity Capital</t>
  </si>
  <si>
    <t>244501570</t>
  </si>
  <si>
    <t>CM-CIC (Paris)</t>
  </si>
  <si>
    <t>244501572</t>
  </si>
  <si>
    <t>CMT</t>
  </si>
  <si>
    <t>244501573</t>
  </si>
  <si>
    <t>Cobalt</t>
  </si>
  <si>
    <t>244501574</t>
  </si>
  <si>
    <t>Cohen &amp; Company</t>
  </si>
  <si>
    <t>244501575</t>
  </si>
  <si>
    <t>Commerz Asset Management</t>
  </si>
  <si>
    <t>244501577</t>
  </si>
  <si>
    <t>Commonwealth Bank Australia</t>
  </si>
  <si>
    <t>244501578</t>
  </si>
  <si>
    <t>Credit du Nord</t>
  </si>
  <si>
    <t>244501579</t>
  </si>
  <si>
    <t>Crescent Asset</t>
  </si>
  <si>
    <t>244501580</t>
  </si>
  <si>
    <t>Cuttone &amp; Co. Inc.</t>
  </si>
  <si>
    <t>244501581</t>
  </si>
  <si>
    <t>Dodge &amp; Cox</t>
  </si>
  <si>
    <t>244501582</t>
  </si>
  <si>
    <t>Dominick &amp; Dominick LLC</t>
  </si>
  <si>
    <t>244501583</t>
  </si>
  <si>
    <t>Dowling&amp;Partners</t>
  </si>
  <si>
    <t>244501584</t>
  </si>
  <si>
    <t>DTCC</t>
  </si>
  <si>
    <t>244501585</t>
  </si>
  <si>
    <t>DTG</t>
  </si>
  <si>
    <t>244501586</t>
  </si>
  <si>
    <t>Duyfken Trading</t>
  </si>
  <si>
    <t>244501587</t>
  </si>
  <si>
    <t>Dyer and Blair Investment Bank</t>
  </si>
  <si>
    <t>244501589</t>
  </si>
  <si>
    <t>E Fund Management</t>
  </si>
  <si>
    <t>244501591</t>
  </si>
  <si>
    <t>Elliot Investment Management</t>
  </si>
  <si>
    <t>244501592</t>
  </si>
  <si>
    <t>Finaltis</t>
  </si>
  <si>
    <t>244239449</t>
  </si>
  <si>
    <t>European Investment Bank</t>
  </si>
  <si>
    <t>244501594</t>
  </si>
  <si>
    <t>Ambit Capital</t>
  </si>
  <si>
    <t>244228623</t>
  </si>
  <si>
    <t>Exeq SA</t>
  </si>
  <si>
    <t>244501596</t>
  </si>
  <si>
    <t>Finalto Group</t>
  </si>
  <si>
    <t>244239453</t>
  </si>
  <si>
    <t>Federal Defenders of New York (EDNY)</t>
  </si>
  <si>
    <t>244501598</t>
  </si>
  <si>
    <t>Federal Reserve Bank</t>
  </si>
  <si>
    <t>244501599</t>
  </si>
  <si>
    <t>FIATA</t>
  </si>
  <si>
    <t>244501600</t>
  </si>
  <si>
    <t>FX &amp; MM Magazine</t>
  </si>
  <si>
    <t>244501601</t>
  </si>
  <si>
    <t>Gabelli &amp; Company, Inc</t>
  </si>
  <si>
    <t>244501602</t>
  </si>
  <si>
    <t>GeorgeE.WarrenCorp</t>
  </si>
  <si>
    <t>244501603</t>
  </si>
  <si>
    <t>Government of Singapore Inv Corp</t>
  </si>
  <si>
    <t>244501604</t>
  </si>
  <si>
    <t>Greenmoor</t>
  </si>
  <si>
    <t>244501605</t>
  </si>
  <si>
    <t>Griffin Asset Management</t>
  </si>
  <si>
    <t>244501606</t>
  </si>
  <si>
    <t>Groupe Des Assurances Du Credit Mutuel SA</t>
  </si>
  <si>
    <t>244501607</t>
  </si>
  <si>
    <t>Hauck &amp; Aufhaeuser Fund Services</t>
  </si>
  <si>
    <t>244501608</t>
  </si>
  <si>
    <t>Hong Kong Evolution Asset Management Company Limited</t>
  </si>
  <si>
    <t>244501610</t>
  </si>
  <si>
    <t>Finam Investment</t>
  </si>
  <si>
    <t>244239467</t>
  </si>
  <si>
    <t>Hudson Bay Capital</t>
  </si>
  <si>
    <t>244501612</t>
  </si>
  <si>
    <t>FinanceAsia</t>
  </si>
  <si>
    <t>244239469</t>
  </si>
  <si>
    <t>Investment Bank Jordan</t>
  </si>
  <si>
    <t>244501614</t>
  </si>
  <si>
    <t>Investment Bank of Greece</t>
  </si>
  <si>
    <t>244501615</t>
  </si>
  <si>
    <t>Investment Corporation of Dubai</t>
  </si>
  <si>
    <t>244501616</t>
  </si>
  <si>
    <t>244239473</t>
  </si>
  <si>
    <t>Investment Industry Regulatory Organization of Canada (IIROC)</t>
  </si>
  <si>
    <t>244501618</t>
  </si>
  <si>
    <t>financial i</t>
  </si>
  <si>
    <t>244239475</t>
  </si>
  <si>
    <t>Kaupthing</t>
  </si>
  <si>
    <t>244501621</t>
  </si>
  <si>
    <t>KCG</t>
  </si>
  <si>
    <t>244501622</t>
  </si>
  <si>
    <t>Financial Instruments</t>
  </si>
  <si>
    <t>244239479</t>
  </si>
  <si>
    <t>Kuwait Stock Exchange</t>
  </si>
  <si>
    <t>244501624</t>
  </si>
  <si>
    <t>LaBranche</t>
  </si>
  <si>
    <t>244501625</t>
  </si>
  <si>
    <t>Financial Market</t>
  </si>
  <si>
    <t>244239482</t>
  </si>
  <si>
    <t>Legend Securities, Inc.</t>
  </si>
  <si>
    <t>244501627</t>
  </si>
  <si>
    <t>Lewis &amp; Konev GmbH</t>
  </si>
  <si>
    <t>244501628</t>
  </si>
  <si>
    <t>Financial News</t>
  </si>
  <si>
    <t>244239485</t>
  </si>
  <si>
    <t>Markit Inc.</t>
  </si>
  <si>
    <t>244501630</t>
  </si>
  <si>
    <t>MCAP LLC</t>
  </si>
  <si>
    <t>244501631</t>
  </si>
  <si>
    <t>Mercado a Termino de Buenos Aires</t>
  </si>
  <si>
    <t>244501632</t>
  </si>
  <si>
    <t>Mizuho</t>
  </si>
  <si>
    <t>244501633</t>
  </si>
  <si>
    <t>Momentum Global Investment</t>
  </si>
  <si>
    <t>244501634</t>
  </si>
  <si>
    <t>Financiere Banque</t>
  </si>
  <si>
    <t>244239491</t>
  </si>
  <si>
    <t>Mutual of Omaha</t>
  </si>
  <si>
    <t>244501636</t>
  </si>
  <si>
    <t>National Bank of Abu Dhabi</t>
  </si>
  <si>
    <t>244501637</t>
  </si>
  <si>
    <t>National Bank of Barbados</t>
  </si>
  <si>
    <t>244501638</t>
  </si>
  <si>
    <t>NBF (National Bank of Canada)</t>
  </si>
  <si>
    <t>244501639</t>
  </si>
  <si>
    <t>NBG National Bank of Greece</t>
  </si>
  <si>
    <t>244501640</t>
  </si>
  <si>
    <t>New Jersey Division of Investments</t>
  </si>
  <si>
    <t>244501641</t>
  </si>
  <si>
    <t>244239498</t>
  </si>
  <si>
    <t>Oriental Financial Group, Inc.</t>
  </si>
  <si>
    <t>244501644</t>
  </si>
  <si>
    <t>Orre &amp; Nyberg Capital</t>
  </si>
  <si>
    <t>244501645</t>
  </si>
  <si>
    <t>Finansia</t>
  </si>
  <si>
    <t>244239502</t>
  </si>
  <si>
    <t>Paulson &amp; Co.</t>
  </si>
  <si>
    <t>244501647</t>
  </si>
  <si>
    <t>Peters &amp; Co</t>
  </si>
  <si>
    <t>244501649</t>
  </si>
  <si>
    <t>Philadelphia Stock Exchange</t>
  </si>
  <si>
    <t>244501650</t>
  </si>
  <si>
    <t>Finansinvest</t>
  </si>
  <si>
    <t>244239507</t>
  </si>
  <si>
    <t>Plantureux</t>
  </si>
  <si>
    <t>244501653</t>
  </si>
  <si>
    <t>PLEION</t>
  </si>
  <si>
    <t>244501654</t>
  </si>
  <si>
    <t>Pollit &amp; Co</t>
  </si>
  <si>
    <t>244501655</t>
  </si>
  <si>
    <t>Pope &amp; Company</t>
  </si>
  <si>
    <t>244501656</t>
  </si>
  <si>
    <t>PORTZAMPARC</t>
  </si>
  <si>
    <t>244501657</t>
  </si>
  <si>
    <t>Finans Yatirim</t>
  </si>
  <si>
    <t>244239514</t>
  </si>
  <si>
    <t>Qatar National Bank</t>
  </si>
  <si>
    <t>244501659</t>
  </si>
  <si>
    <t>R &amp; J Capital Markets</t>
  </si>
  <si>
    <t>244501660</t>
  </si>
  <si>
    <t>R. G. Niederhoffer Capital Management</t>
  </si>
  <si>
    <t>244501661</t>
  </si>
  <si>
    <t>Ramirez &amp; Co., Inc</t>
  </si>
  <si>
    <t>244501662</t>
  </si>
  <si>
    <t>Reuters</t>
  </si>
  <si>
    <t>244501663</t>
  </si>
  <si>
    <t>Revantage</t>
  </si>
  <si>
    <t>244501664</t>
  </si>
  <si>
    <t>Finaport</t>
  </si>
  <si>
    <t>244239521</t>
  </si>
  <si>
    <t>Robert T. Moseman Inc.</t>
  </si>
  <si>
    <t>244501666</t>
  </si>
  <si>
    <t>RSM - McGladrey</t>
  </si>
  <si>
    <t>244501668</t>
  </si>
  <si>
    <t>Fincapital</t>
  </si>
  <si>
    <t>244239525</t>
  </si>
  <si>
    <t>SBI</t>
  </si>
  <si>
    <t>244501670</t>
  </si>
  <si>
    <t>SC</t>
  </si>
  <si>
    <t>244501671</t>
  </si>
  <si>
    <t>Fineco</t>
  </si>
  <si>
    <t>244239529</t>
  </si>
  <si>
    <t>Skandia</t>
  </si>
  <si>
    <t>244501674</t>
  </si>
  <si>
    <t>Smith &amp; Williamson</t>
  </si>
  <si>
    <t>244501675</t>
  </si>
  <si>
    <t>Sosa &amp; Esquibel Private Equity</t>
  </si>
  <si>
    <t>244501676</t>
  </si>
  <si>
    <t>PRIVATE_EQUITY</t>
  </si>
  <si>
    <t>Sovereign Bank- Santander</t>
  </si>
  <si>
    <t>244501677</t>
  </si>
  <si>
    <t>Stephenson &amp; Company Capital Management</t>
  </si>
  <si>
    <t>244501678</t>
  </si>
  <si>
    <t>Sterne Agee</t>
  </si>
  <si>
    <t>244501679</t>
  </si>
  <si>
    <t>Stock Exchange of Thailand</t>
  </si>
  <si>
    <t>244501680</t>
  </si>
  <si>
    <t>Sumitomo Chemical</t>
  </si>
  <si>
    <t>244501681</t>
  </si>
  <si>
    <t>Taylor + Gray LLC</t>
  </si>
  <si>
    <t>244501682</t>
  </si>
  <si>
    <t>The Bank of Tokyo-Mitsubishi UFJ,Ltd.</t>
  </si>
  <si>
    <t>244501683</t>
  </si>
  <si>
    <t>Thomas J. Herzfeld Advisors, Inc.</t>
  </si>
  <si>
    <t>244501684</t>
  </si>
  <si>
    <t>Thomas Miller Investments</t>
  </si>
  <si>
    <t>244501685</t>
  </si>
  <si>
    <t>Thomas P. Reynolds Securities, LTD.</t>
  </si>
  <si>
    <t>244501686</t>
  </si>
  <si>
    <t>Thomas Securities, LLC</t>
  </si>
  <si>
    <t>244501687</t>
  </si>
  <si>
    <t>Thomas White International LTD</t>
  </si>
  <si>
    <t>244501688</t>
  </si>
  <si>
    <t>Thompson Davis &amp; Company</t>
  </si>
  <si>
    <t>244501689</t>
  </si>
  <si>
    <t>Thompson, Siegel &amp; Walmsley LLC</t>
  </si>
  <si>
    <t>244501690</t>
  </si>
  <si>
    <t>FINIQ</t>
  </si>
  <si>
    <t>244239547</t>
  </si>
  <si>
    <t>Threadneedle Asset Management</t>
  </si>
  <si>
    <t>244501692</t>
  </si>
  <si>
    <t>TJM Investments</t>
  </si>
  <si>
    <t>244501693</t>
  </si>
  <si>
    <t>Tokyo Financial Exchange Inc.</t>
  </si>
  <si>
    <t>244501694</t>
  </si>
  <si>
    <t>Totan ICAP Co.,Ltd</t>
  </si>
  <si>
    <t>244501695</t>
  </si>
  <si>
    <t>Tower/Spire</t>
  </si>
  <si>
    <t>244501696</t>
  </si>
  <si>
    <t>Tufton Oceanic,</t>
  </si>
  <si>
    <t>244501697</t>
  </si>
  <si>
    <t>Finlabo SIM</t>
  </si>
  <si>
    <t>244239554</t>
  </si>
  <si>
    <t>Wallace R. Weitz &amp; Co.</t>
  </si>
  <si>
    <t>244501699</t>
  </si>
  <si>
    <t>Win &amp; Fun Capital</t>
  </si>
  <si>
    <t>244501700</t>
  </si>
  <si>
    <t>Wood &amp; Company</t>
  </si>
  <si>
    <t>244501701</t>
  </si>
  <si>
    <t>FinnCap</t>
  </si>
  <si>
    <t>244239558</t>
  </si>
  <si>
    <t>Finnova</t>
  </si>
  <si>
    <t>244239565</t>
  </si>
  <si>
    <t>Finovesta GmbH</t>
  </si>
  <si>
    <t>244239567</t>
  </si>
  <si>
    <t>244239571</t>
  </si>
  <si>
    <t>FinStadiumX KK</t>
  </si>
  <si>
    <t>244239574</t>
  </si>
  <si>
    <t>FinTec Group</t>
  </si>
  <si>
    <t>244239576</t>
  </si>
  <si>
    <t>Fintech Group</t>
  </si>
  <si>
    <t>244239579</t>
  </si>
  <si>
    <t>FinTech Securities</t>
  </si>
  <si>
    <t>244239585</t>
  </si>
  <si>
    <t>Finwire AB</t>
  </si>
  <si>
    <t>244239588</t>
  </si>
  <si>
    <t>Firestorm Capital</t>
  </si>
  <si>
    <t>244239590</t>
  </si>
  <si>
    <t>Fir Post</t>
  </si>
  <si>
    <t>244239593</t>
  </si>
  <si>
    <t>First Analysis</t>
  </si>
  <si>
    <t>244239596</t>
  </si>
  <si>
    <t>First Asset</t>
  </si>
  <si>
    <t>244239601</t>
  </si>
  <si>
    <t>The Amherst</t>
  </si>
  <si>
    <t>244255955</t>
  </si>
  <si>
    <t>Firstbank PR</t>
  </si>
  <si>
    <t>244239605</t>
  </si>
  <si>
    <t>First Brokers</t>
  </si>
  <si>
    <t>244239607</t>
  </si>
  <si>
    <t>First Clearing</t>
  </si>
  <si>
    <t>244239619</t>
  </si>
  <si>
    <t>First Dallas</t>
  </si>
  <si>
    <t>244239628</t>
  </si>
  <si>
    <t>First Empire</t>
  </si>
  <si>
    <t>244239635</t>
  </si>
  <si>
    <t>First Energy</t>
  </si>
  <si>
    <t>244239638</t>
  </si>
  <si>
    <t>First Financial</t>
  </si>
  <si>
    <t>244239642</t>
  </si>
  <si>
    <t>First Foundation</t>
  </si>
  <si>
    <t>244239644</t>
  </si>
  <si>
    <t>First Lenox</t>
  </si>
  <si>
    <t>244239646</t>
  </si>
  <si>
    <t>First Light</t>
  </si>
  <si>
    <t>244239648</t>
  </si>
  <si>
    <t>First Markets</t>
  </si>
  <si>
    <t>244239651</t>
  </si>
  <si>
    <t>First New</t>
  </si>
  <si>
    <t>244239654</t>
  </si>
  <si>
    <t>The Benchmark</t>
  </si>
  <si>
    <t>244255967</t>
  </si>
  <si>
    <t>First Oak</t>
  </si>
  <si>
    <t>244239692</t>
  </si>
  <si>
    <t>First Private</t>
  </si>
  <si>
    <t>244239694</t>
  </si>
  <si>
    <t>FirstQuadrant</t>
  </si>
  <si>
    <t>244239698</t>
  </si>
  <si>
    <t>Wipro Technologies</t>
  </si>
  <si>
    <t>244258855</t>
  </si>
  <si>
    <t>First Securities</t>
  </si>
  <si>
    <t>244239715</t>
  </si>
  <si>
    <t>First Shanghai</t>
  </si>
  <si>
    <t>244239727</t>
  </si>
  <si>
    <t>First State</t>
  </si>
  <si>
    <t>244239737</t>
  </si>
  <si>
    <t>First Swedish</t>
  </si>
  <si>
    <t>244239744</t>
  </si>
  <si>
    <t>First Wilshire</t>
  </si>
  <si>
    <t>244239746</t>
  </si>
  <si>
    <t>Fir Tree</t>
  </si>
  <si>
    <t>244239753</t>
  </si>
  <si>
    <t>Fisam Capital</t>
  </si>
  <si>
    <t>244239756</t>
  </si>
  <si>
    <t>Wisdom Tree</t>
  </si>
  <si>
    <t>244258857</t>
  </si>
  <si>
    <t>FISCH ASSET</t>
  </si>
  <si>
    <t>244239774</t>
  </si>
  <si>
    <t>Fischer Partners</t>
  </si>
  <si>
    <t>244239778</t>
  </si>
  <si>
    <t>Fisher Investments</t>
  </si>
  <si>
    <t>244239780</t>
  </si>
  <si>
    <t>FiTEk</t>
  </si>
  <si>
    <t>244239789</t>
  </si>
  <si>
    <t>Fitex Consulting</t>
  </si>
  <si>
    <t>244239791</t>
  </si>
  <si>
    <t>Five Rings</t>
  </si>
  <si>
    <t>244239794</t>
  </si>
  <si>
    <t>Fivestar Asset</t>
  </si>
  <si>
    <t>244239796</t>
  </si>
  <si>
    <t>Five Star</t>
  </si>
  <si>
    <t>244239801</t>
  </si>
  <si>
    <t>Fix8 Market</t>
  </si>
  <si>
    <t>244239806</t>
  </si>
  <si>
    <t>FIXEL SA</t>
  </si>
  <si>
    <t>244239808</t>
  </si>
  <si>
    <t>FIXGlobal Magazine</t>
  </si>
  <si>
    <t>244239810</t>
  </si>
  <si>
    <t>FIXI Americas</t>
  </si>
  <si>
    <t>244239813</t>
  </si>
  <si>
    <t>FJARDE APFONDEN</t>
  </si>
  <si>
    <t>244239815</t>
  </si>
  <si>
    <t>FJ Capital</t>
  </si>
  <si>
    <t>244239819</t>
  </si>
  <si>
    <t>Flack Global</t>
  </si>
  <si>
    <t>244239822</t>
  </si>
  <si>
    <t>Wise Funds</t>
  </si>
  <si>
    <t>244258859</t>
  </si>
  <si>
    <t>FLAG Quantitative</t>
  </si>
  <si>
    <t>244239826</t>
  </si>
  <si>
    <t>flatexDEGIRO AG</t>
  </si>
  <si>
    <t>244239828</t>
  </si>
  <si>
    <t>Flat Footed</t>
  </si>
  <si>
    <t>244239831</t>
  </si>
  <si>
    <t>Fleet Capital</t>
  </si>
  <si>
    <t>244239834</t>
  </si>
  <si>
    <t>Fleming Asset</t>
  </si>
  <si>
    <t>244239836</t>
  </si>
  <si>
    <t>FlexTrade Systems</t>
  </si>
  <si>
    <t>244239838</t>
  </si>
  <si>
    <t>FLORIDA ATLANTIC</t>
  </si>
  <si>
    <t>244239880</t>
  </si>
  <si>
    <t>Florin Court</t>
  </si>
  <si>
    <t>244239882</t>
  </si>
  <si>
    <t>WIZE</t>
  </si>
  <si>
    <t>244258861</t>
  </si>
  <si>
    <t>FLOW</t>
  </si>
  <si>
    <t>244239894</t>
  </si>
  <si>
    <t>Flow Bank</t>
  </si>
  <si>
    <t>244239896</t>
  </si>
  <si>
    <t>Flow State</t>
  </si>
  <si>
    <t>244239901</t>
  </si>
  <si>
    <t>Fluxion</t>
  </si>
  <si>
    <t>244239905</t>
  </si>
  <si>
    <t>FM Capital</t>
  </si>
  <si>
    <t>244239907</t>
  </si>
  <si>
    <t>FMSBonds INC</t>
  </si>
  <si>
    <t>244239911</t>
  </si>
  <si>
    <t>FNY partners</t>
  </si>
  <si>
    <t>244239914</t>
  </si>
  <si>
    <t>Focused Investors</t>
  </si>
  <si>
    <t>244239916</t>
  </si>
  <si>
    <t>FOG Equities</t>
  </si>
  <si>
    <t>244239920</t>
  </si>
  <si>
    <t>FOi</t>
  </si>
  <si>
    <t>244239923</t>
  </si>
  <si>
    <t>Folger Hill</t>
  </si>
  <si>
    <t>244239928</t>
  </si>
  <si>
    <t>FolioDynamix</t>
  </si>
  <si>
    <t>244239931</t>
  </si>
  <si>
    <t>Folio FN</t>
  </si>
  <si>
    <t>244239937</t>
  </si>
  <si>
    <t>Folketrygdfondet</t>
  </si>
  <si>
    <t>244239947</t>
  </si>
  <si>
    <t>Fondsfinans ASA</t>
  </si>
  <si>
    <t>244239952</t>
  </si>
  <si>
    <t>Forada Capital</t>
  </si>
  <si>
    <t>244239955</t>
  </si>
  <si>
    <t>Force Capital</t>
  </si>
  <si>
    <t>244239958</t>
  </si>
  <si>
    <t>Force Hill</t>
  </si>
  <si>
    <t>244239960</t>
  </si>
  <si>
    <t>Forchn International</t>
  </si>
  <si>
    <t>244239963</t>
  </si>
  <si>
    <t>Fore Advisors</t>
  </si>
  <si>
    <t>244239965</t>
  </si>
  <si>
    <t>Forecast Trading</t>
  </si>
  <si>
    <t>244239973</t>
  </si>
  <si>
    <t>Forefront Capital</t>
  </si>
  <si>
    <t>244239975</t>
  </si>
  <si>
    <t>Foremost Trading</t>
  </si>
  <si>
    <t>244239977</t>
  </si>
  <si>
    <t>244239980</t>
  </si>
  <si>
    <t>Foresee Fund</t>
  </si>
  <si>
    <t>244239982</t>
  </si>
  <si>
    <t>Foresight Group</t>
  </si>
  <si>
    <t>244239984</t>
  </si>
  <si>
    <t>Foresite</t>
  </si>
  <si>
    <t>244239987</t>
  </si>
  <si>
    <t>Foresite Capital</t>
  </si>
  <si>
    <t>244239989</t>
  </si>
  <si>
    <t>Forest City</t>
  </si>
  <si>
    <t>244239993</t>
  </si>
  <si>
    <t>Forex Capital</t>
  </si>
  <si>
    <t>244239995</t>
  </si>
  <si>
    <t>Zebedee Capital</t>
  </si>
  <si>
    <t>244259199</t>
  </si>
  <si>
    <t>ForexChile</t>
  </si>
  <si>
    <t>244240004</t>
  </si>
  <si>
    <t>W J</t>
  </si>
  <si>
    <t>244258865</t>
  </si>
  <si>
    <t>Forexsam Trading</t>
  </si>
  <si>
    <t>244240007</t>
  </si>
  <si>
    <t>Forexster</t>
  </si>
  <si>
    <t>244240009</t>
  </si>
  <si>
    <t>Forge Financial</t>
  </si>
  <si>
    <t>244240013</t>
  </si>
  <si>
    <t>Formation Trading</t>
  </si>
  <si>
    <t>244240017</t>
  </si>
  <si>
    <t>Formula Folio</t>
  </si>
  <si>
    <t>244240020</t>
  </si>
  <si>
    <t>Forsyth Barr</t>
  </si>
  <si>
    <t>244240023</t>
  </si>
  <si>
    <t>Fort Baker</t>
  </si>
  <si>
    <t>244240025</t>
  </si>
  <si>
    <t>Forte Fondsforvaltning</t>
  </si>
  <si>
    <t>244240029</t>
  </si>
  <si>
    <t>Fortem Capital</t>
  </si>
  <si>
    <t>244240031</t>
  </si>
  <si>
    <t>Forte Securities</t>
  </si>
  <si>
    <t>244240033</t>
  </si>
  <si>
    <t>Fortex inc</t>
  </si>
  <si>
    <t>244240040</t>
  </si>
  <si>
    <t>Fort Hill</t>
  </si>
  <si>
    <t>244240042</t>
  </si>
  <si>
    <t>Fortis Bank</t>
  </si>
  <si>
    <t>244240046</t>
  </si>
  <si>
    <t>Christopher Street</t>
  </si>
  <si>
    <t>244234195</t>
  </si>
  <si>
    <t>Fort LP</t>
  </si>
  <si>
    <t>244240116</t>
  </si>
  <si>
    <t>Fort Pitt</t>
  </si>
  <si>
    <t>244240118</t>
  </si>
  <si>
    <t>Fort Point</t>
  </si>
  <si>
    <t>244240120</t>
  </si>
  <si>
    <t>Fortress Investment</t>
  </si>
  <si>
    <t>244240122</t>
  </si>
  <si>
    <t>Fort Rock</t>
  </si>
  <si>
    <t>244240128</t>
  </si>
  <si>
    <t>Fort Sheridan</t>
  </si>
  <si>
    <t>244240130</t>
  </si>
  <si>
    <t>Fort Washington</t>
  </si>
  <si>
    <t>244240132</t>
  </si>
  <si>
    <t>Forward Fund</t>
  </si>
  <si>
    <t>244240138</t>
  </si>
  <si>
    <t>Forward Insight</t>
  </si>
  <si>
    <t>244240148</t>
  </si>
  <si>
    <t>Fossar Markets</t>
  </si>
  <si>
    <t>244240151</t>
  </si>
  <si>
    <t>Fosse Capital</t>
  </si>
  <si>
    <t>244240154</t>
  </si>
  <si>
    <t>244240156</t>
  </si>
  <si>
    <t>Foster Dykema</t>
  </si>
  <si>
    <t>244240158</t>
  </si>
  <si>
    <t>Fosun Hani</t>
  </si>
  <si>
    <t>244240161</t>
  </si>
  <si>
    <t>Founders Asset</t>
  </si>
  <si>
    <t>244240163</t>
  </si>
  <si>
    <t>Founder Securities</t>
  </si>
  <si>
    <t>244240165</t>
  </si>
  <si>
    <t>Foundry Partners</t>
  </si>
  <si>
    <t>244240167</t>
  </si>
  <si>
    <t>Four Marbles</t>
  </si>
  <si>
    <t>244240172</t>
  </si>
  <si>
    <t>Fourpoints Investment</t>
  </si>
  <si>
    <t>244240176</t>
  </si>
  <si>
    <t>Four Seasons</t>
  </si>
  <si>
    <t>244240179</t>
  </si>
  <si>
    <t>Fourth Sail</t>
  </si>
  <si>
    <t>244240183</t>
  </si>
  <si>
    <t>Fourthstone Investment</t>
  </si>
  <si>
    <t>244240185</t>
  </si>
  <si>
    <t>Fourtrade</t>
  </si>
  <si>
    <t>244240188</t>
  </si>
  <si>
    <t>FourTwentyB Capital</t>
  </si>
  <si>
    <t>244240190</t>
  </si>
  <si>
    <t>FourWorld Capital</t>
  </si>
  <si>
    <t>244240192</t>
  </si>
  <si>
    <t>FOW</t>
  </si>
  <si>
    <t>244240194</t>
  </si>
  <si>
    <t>FO Week</t>
  </si>
  <si>
    <t>244240203</t>
  </si>
  <si>
    <t>FoxDavies Capital</t>
  </si>
  <si>
    <t>244240205</t>
  </si>
  <si>
    <t>Fox Investments</t>
  </si>
  <si>
    <t>244240208</t>
  </si>
  <si>
    <t>Fox Pitt</t>
  </si>
  <si>
    <t>244240211</t>
  </si>
  <si>
    <t>Fox Point</t>
  </si>
  <si>
    <t>244240216</t>
  </si>
  <si>
    <t>Foyston Gordon</t>
  </si>
  <si>
    <t>244240220</t>
  </si>
  <si>
    <t>FQS Capital</t>
  </si>
  <si>
    <t>244240223</t>
  </si>
  <si>
    <t>Fractal Advisors</t>
  </si>
  <si>
    <t>244240226</t>
  </si>
  <si>
    <t>Framlington Investment</t>
  </si>
  <si>
    <t>244240233</t>
  </si>
  <si>
    <t>Franchise Capital</t>
  </si>
  <si>
    <t>244240236</t>
  </si>
  <si>
    <t>Franklin Bissett</t>
  </si>
  <si>
    <t>244240239</t>
  </si>
  <si>
    <t>Franklin Indian</t>
  </si>
  <si>
    <t>244240242</t>
  </si>
  <si>
    <t>Franklin Mutual</t>
  </si>
  <si>
    <t>244240244</t>
  </si>
  <si>
    <t>Fraser Mackenzie</t>
  </si>
  <si>
    <t>244240249</t>
  </si>
  <si>
    <t>Fred Alger</t>
  </si>
  <si>
    <t>244240252</t>
  </si>
  <si>
    <t>BLTS LLC</t>
  </si>
  <si>
    <t>244231595</t>
  </si>
  <si>
    <t>244240263</t>
  </si>
  <si>
    <t>Freestone Capital</t>
  </si>
  <si>
    <t>244240266</t>
  </si>
  <si>
    <t>Freetrade Ltd</t>
  </si>
  <si>
    <t>244240270</t>
  </si>
  <si>
    <t>Freewill Solutions</t>
  </si>
  <si>
    <t>244240272</t>
  </si>
  <si>
    <t>Freight Investor</t>
  </si>
  <si>
    <t>244240275</t>
  </si>
  <si>
    <t>Freimark Blair</t>
  </si>
  <si>
    <t>244240277</t>
  </si>
  <si>
    <t>Frere Hall</t>
  </si>
  <si>
    <t>244240279</t>
  </si>
  <si>
    <t>Freshford Capital</t>
  </si>
  <si>
    <t>244240281</t>
  </si>
  <si>
    <t>Friedberg Mercantile</t>
  </si>
  <si>
    <t>244240283</t>
  </si>
  <si>
    <t>Friedland Gestion</t>
  </si>
  <si>
    <t>244240285</t>
  </si>
  <si>
    <t>Friedmann Pacific</t>
  </si>
  <si>
    <t>244240288</t>
  </si>
  <si>
    <t>Friends Ivory</t>
  </si>
  <si>
    <t>244240291</t>
  </si>
  <si>
    <t>Friess Associates</t>
  </si>
  <si>
    <t>244240293</t>
  </si>
  <si>
    <t>Front Arena</t>
  </si>
  <si>
    <t>244240298</t>
  </si>
  <si>
    <t>Front Capital</t>
  </si>
  <si>
    <t>244240304</t>
  </si>
  <si>
    <t>Frontfour Capital</t>
  </si>
  <si>
    <t>244240306</t>
  </si>
  <si>
    <t>Frontline Technologies</t>
  </si>
  <si>
    <t>244240309</t>
  </si>
  <si>
    <t>FrontPoint Management</t>
  </si>
  <si>
    <t>244240313</t>
  </si>
  <si>
    <t>First NZ</t>
  </si>
  <si>
    <t>244239690</t>
  </si>
  <si>
    <t>FSM Capital</t>
  </si>
  <si>
    <t>244240325</t>
  </si>
  <si>
    <t>FSS Trustee</t>
  </si>
  <si>
    <t>244240327</t>
  </si>
  <si>
    <t>Vitria Technology</t>
  </si>
  <si>
    <t>244258021</t>
  </si>
  <si>
    <t>FT Capital</t>
  </si>
  <si>
    <t>244240329</t>
  </si>
  <si>
    <t>FTN Equity</t>
  </si>
  <si>
    <t>244240332</t>
  </si>
  <si>
    <t>Bombay Stock</t>
  </si>
  <si>
    <t>244232084</t>
  </si>
  <si>
    <t>WKW CAPITAL</t>
  </si>
  <si>
    <t>244258878</t>
  </si>
  <si>
    <t>FTSE Russell</t>
  </si>
  <si>
    <t>244240425</t>
  </si>
  <si>
    <t>Fubon Securities</t>
  </si>
  <si>
    <t>244240427</t>
  </si>
  <si>
    <t>Fuh Hwa</t>
  </si>
  <si>
    <t>244240447</t>
  </si>
  <si>
    <t>Fulcrum Asset</t>
  </si>
  <si>
    <t>244240463</t>
  </si>
  <si>
    <t>244240473</t>
  </si>
  <si>
    <t>Full Faith</t>
  </si>
  <si>
    <t>244240477</t>
  </si>
  <si>
    <t>Fund Alternatives</t>
  </si>
  <si>
    <t>244240480</t>
  </si>
  <si>
    <t>FUNDAMENTA CAPITAL</t>
  </si>
  <si>
    <t>244240484</t>
  </si>
  <si>
    <t>Fundamental Software</t>
  </si>
  <si>
    <t>244240486</t>
  </si>
  <si>
    <t>Fundana SA</t>
  </si>
  <si>
    <t>244240491</t>
  </si>
  <si>
    <t>FundaTrackcom</t>
  </si>
  <si>
    <t>244240493</t>
  </si>
  <si>
    <t>Fund Futures</t>
  </si>
  <si>
    <t>244240496</t>
  </si>
  <si>
    <t>FundLogic SAS</t>
  </si>
  <si>
    <t>244240498</t>
  </si>
  <si>
    <t>FundServ</t>
  </si>
  <si>
    <t>244240500</t>
  </si>
  <si>
    <t>Fundsmith LLP</t>
  </si>
  <si>
    <t>244240502</t>
  </si>
  <si>
    <t>Fund StudioObjecutive</t>
  </si>
  <si>
    <t>244240504</t>
  </si>
  <si>
    <t>Future Path</t>
  </si>
  <si>
    <t>244240510</t>
  </si>
  <si>
    <t>WMR Capital</t>
  </si>
  <si>
    <t>244258882</t>
  </si>
  <si>
    <t>Future Super</t>
  </si>
  <si>
    <t>244240518</t>
  </si>
  <si>
    <t>Futu Securities</t>
  </si>
  <si>
    <t>244240522</t>
  </si>
  <si>
    <t>FX Alliance</t>
  </si>
  <si>
    <t>244240529</t>
  </si>
  <si>
    <t>FX Auctions</t>
  </si>
  <si>
    <t>244240548</t>
  </si>
  <si>
    <t>FX Cube</t>
  </si>
  <si>
    <t>244240550</t>
  </si>
  <si>
    <t>FXDD</t>
  </si>
  <si>
    <t>244240552</t>
  </si>
  <si>
    <t>FX Investments</t>
  </si>
  <si>
    <t>244240561</t>
  </si>
  <si>
    <t>FX Solutions</t>
  </si>
  <si>
    <t>244240563</t>
  </si>
  <si>
    <t>FX Week</t>
  </si>
  <si>
    <t>244240566</t>
  </si>
  <si>
    <t>GL Partners</t>
  </si>
  <si>
    <t>244240572</t>
  </si>
  <si>
    <t>G1X</t>
  </si>
  <si>
    <t>244240580</t>
  </si>
  <si>
    <t>G2 Investment</t>
  </si>
  <si>
    <t>244240584</t>
  </si>
  <si>
    <t>G2 Trading</t>
  </si>
  <si>
    <t>244240590</t>
  </si>
  <si>
    <t>GAD Capital</t>
  </si>
  <si>
    <t>244240601</t>
  </si>
  <si>
    <t>Gadd Wealth</t>
  </si>
  <si>
    <t>244240603</t>
  </si>
  <si>
    <t>Gagnon Securities</t>
  </si>
  <si>
    <t>244240605</t>
  </si>
  <si>
    <t>GaitameCom CoLtd</t>
  </si>
  <si>
    <t>244240608</t>
  </si>
  <si>
    <t>GAITAMEcom Co</t>
  </si>
  <si>
    <t>244240614</t>
  </si>
  <si>
    <t>Galilei Investment</t>
  </si>
  <si>
    <t>244240620</t>
  </si>
  <si>
    <t>Galleon Group</t>
  </si>
  <si>
    <t>244240622</t>
  </si>
  <si>
    <t>GAMCO Asset</t>
  </si>
  <si>
    <t>244240638</t>
  </si>
  <si>
    <t>Gamma Securities</t>
  </si>
  <si>
    <t>244240640</t>
  </si>
  <si>
    <t>Gamma Three</t>
  </si>
  <si>
    <t>244240642</t>
  </si>
  <si>
    <t>GAM Zurich</t>
  </si>
  <si>
    <t>244240644</t>
  </si>
  <si>
    <t>Gao Zheng</t>
  </si>
  <si>
    <t>244240647</t>
  </si>
  <si>
    <t>Garanti Asset</t>
  </si>
  <si>
    <t>244240649</t>
  </si>
  <si>
    <t>Garantum Fondkommission</t>
  </si>
  <si>
    <t>244240656</t>
  </si>
  <si>
    <t>Garcia Hamilton</t>
  </si>
  <si>
    <t>244240661</t>
  </si>
  <si>
    <t>Wolfe Trahan</t>
  </si>
  <si>
    <t>244258887</t>
  </si>
  <si>
    <t>Gardenia Global</t>
  </si>
  <si>
    <t>244240670</t>
  </si>
  <si>
    <t>Gardner Lewis</t>
  </si>
  <si>
    <t>244240673</t>
  </si>
  <si>
    <t>Gardner Rich</t>
  </si>
  <si>
    <t>244240675</t>
  </si>
  <si>
    <t>Gargoyle AM</t>
  </si>
  <si>
    <t>244240682</t>
  </si>
  <si>
    <t>Garrett Asset</t>
  </si>
  <si>
    <t>244240694</t>
  </si>
  <si>
    <t>GartmoreInvestmentManagementLtdLondon</t>
  </si>
  <si>
    <t>244240696</t>
  </si>
  <si>
    <t>Garwood Securities</t>
  </si>
  <si>
    <t>244240709</t>
  </si>
  <si>
    <t>Gar Wood</t>
  </si>
  <si>
    <t>244240711</t>
  </si>
  <si>
    <t>Gaselys Paris</t>
  </si>
  <si>
    <t>244240717</t>
  </si>
  <si>
    <t>Gator Trading</t>
  </si>
  <si>
    <t>244240723</t>
  </si>
  <si>
    <t>Gavilon LLC</t>
  </si>
  <si>
    <t>244240729</t>
  </si>
  <si>
    <t>GBar</t>
  </si>
  <si>
    <t>244240732</t>
  </si>
  <si>
    <t>GBM Grupo</t>
  </si>
  <si>
    <t>244240741</t>
  </si>
  <si>
    <t>GBST</t>
  </si>
  <si>
    <t>244240749</t>
  </si>
  <si>
    <t>GBT Financial</t>
  </si>
  <si>
    <t>244240767</t>
  </si>
  <si>
    <t>G Capital</t>
  </si>
  <si>
    <t>244240770</t>
  </si>
  <si>
    <t>GCM Grosvenor</t>
  </si>
  <si>
    <t>244240774</t>
  </si>
  <si>
    <t>GCore Capital</t>
  </si>
  <si>
    <t>244240780</t>
  </si>
  <si>
    <t>GCP</t>
  </si>
  <si>
    <t>244240786</t>
  </si>
  <si>
    <t>GCube Capital</t>
  </si>
  <si>
    <t>244240788</t>
  </si>
  <si>
    <t>GE Asset</t>
  </si>
  <si>
    <t>244240790</t>
  </si>
  <si>
    <t>Wolfgang Steubing</t>
  </si>
  <si>
    <t>244258893</t>
  </si>
  <si>
    <t>GEM Realty</t>
  </si>
  <si>
    <t>244240879</t>
  </si>
  <si>
    <t>Gemsstock Ltd</t>
  </si>
  <si>
    <t>244240885</t>
  </si>
  <si>
    <t>GemStar Capital</t>
  </si>
  <si>
    <t>244240887</t>
  </si>
  <si>
    <t>Gencer Mola</t>
  </si>
  <si>
    <t>244240889</t>
  </si>
  <si>
    <t>Genesee Investments</t>
  </si>
  <si>
    <t>244240905</t>
  </si>
  <si>
    <t>Geneva Capital</t>
  </si>
  <si>
    <t>244240907</t>
  </si>
  <si>
    <t>Geneva Derivatives</t>
  </si>
  <si>
    <t>244240909</t>
  </si>
  <si>
    <t>Geneva Energy</t>
  </si>
  <si>
    <t>244240911</t>
  </si>
  <si>
    <t>Geneva Financial</t>
  </si>
  <si>
    <t>244240919</t>
  </si>
  <si>
    <t>Geneva Investment</t>
  </si>
  <si>
    <t>244240921</t>
  </si>
  <si>
    <t>Geneva Ireland</t>
  </si>
  <si>
    <t>244240925</t>
  </si>
  <si>
    <t>Geneva Trading</t>
  </si>
  <si>
    <t>244240929</t>
  </si>
  <si>
    <t>Genpact</t>
  </si>
  <si>
    <t>244240961</t>
  </si>
  <si>
    <t>Genus Capital</t>
  </si>
  <si>
    <t>244240963</t>
  </si>
  <si>
    <t>George Weiss</t>
  </si>
  <si>
    <t>244240973</t>
  </si>
  <si>
    <t>The Scorpius</t>
  </si>
  <si>
    <t>244256184</t>
  </si>
  <si>
    <t>Georgian Stock</t>
  </si>
  <si>
    <t>244240992</t>
  </si>
  <si>
    <t>Georgica Software</t>
  </si>
  <si>
    <t>244240994</t>
  </si>
  <si>
    <t>Georgy Mirel</t>
  </si>
  <si>
    <t>244240996</t>
  </si>
  <si>
    <t>GEOS LLC</t>
  </si>
  <si>
    <t>244240998</t>
  </si>
  <si>
    <t>GeoSphere Capital</t>
  </si>
  <si>
    <t>244241000</t>
  </si>
  <si>
    <t>GeoWealth</t>
  </si>
  <si>
    <t>244241006</t>
  </si>
  <si>
    <t>Gerber Taylor</t>
  </si>
  <si>
    <t>244241012</t>
  </si>
  <si>
    <t>GesmosaGBI</t>
  </si>
  <si>
    <t>244241014</t>
  </si>
  <si>
    <t>Gestion VMD</t>
  </si>
  <si>
    <t>244241016</t>
  </si>
  <si>
    <t>GestNord Fondi</t>
  </si>
  <si>
    <t>244241019</t>
  </si>
  <si>
    <t>GF Global</t>
  </si>
  <si>
    <t>244241021</t>
  </si>
  <si>
    <t>GFSecurities</t>
  </si>
  <si>
    <t>244241023</t>
  </si>
  <si>
    <t>GF Securities</t>
  </si>
  <si>
    <t>244241028</t>
  </si>
  <si>
    <t>Zheshang Futures</t>
  </si>
  <si>
    <t>244259244</t>
  </si>
  <si>
    <t>GFT UK</t>
  </si>
  <si>
    <t>244241037</t>
  </si>
  <si>
    <t>GHF Group</t>
  </si>
  <si>
    <t>244241042</t>
  </si>
  <si>
    <t>GHK International</t>
  </si>
  <si>
    <t>244241048</t>
  </si>
  <si>
    <t>Ghost Tree</t>
  </si>
  <si>
    <t>244241050</t>
  </si>
  <si>
    <t>Gibbs Tyser</t>
  </si>
  <si>
    <t>244241052</t>
  </si>
  <si>
    <t>GIE La</t>
  </si>
  <si>
    <t>244241065</t>
  </si>
  <si>
    <t>Gilbert Dupont</t>
  </si>
  <si>
    <t>244241073</t>
  </si>
  <si>
    <t>Gilder Gagnon</t>
  </si>
  <si>
    <t>244241091</t>
  </si>
  <si>
    <t>Gilford Securities</t>
  </si>
  <si>
    <t>244241096</t>
  </si>
  <si>
    <t>Gilgal Global</t>
  </si>
  <si>
    <t>244241099</t>
  </si>
  <si>
    <t>Gilman Hill</t>
  </si>
  <si>
    <t>244241104</t>
  </si>
  <si>
    <t>Girard Securities</t>
  </si>
  <si>
    <t>244241106</t>
  </si>
  <si>
    <t>GIT Canada</t>
  </si>
  <si>
    <t>244241110</t>
  </si>
  <si>
    <t>TransMarket Group L.L.C.</t>
  </si>
  <si>
    <t>244217977</t>
  </si>
  <si>
    <t>GKFX</t>
  </si>
  <si>
    <t>244241115</t>
  </si>
  <si>
    <t>Glacier Peak</t>
  </si>
  <si>
    <t>244241117</t>
  </si>
  <si>
    <t>Glade Brook</t>
  </si>
  <si>
    <t>244241120</t>
  </si>
  <si>
    <t>Gladstone Capital</t>
  </si>
  <si>
    <t>244241124</t>
  </si>
  <si>
    <t>Investment Technology Group Inc.</t>
  </si>
  <si>
    <t>244208358</t>
  </si>
  <si>
    <t>Glazer Capital</t>
  </si>
  <si>
    <t>244241128</t>
  </si>
  <si>
    <t>GL China</t>
  </si>
  <si>
    <t>244241131</t>
  </si>
  <si>
    <t>Somerley International</t>
  </si>
  <si>
    <t>244254538</t>
  </si>
  <si>
    <t>Gleacher</t>
  </si>
  <si>
    <t>244241133</t>
  </si>
  <si>
    <t>Gleneagle Securities</t>
  </si>
  <si>
    <t>244241175</t>
  </si>
  <si>
    <t>Glenhill Capital</t>
  </si>
  <si>
    <t>244241185</t>
  </si>
  <si>
    <t>Glenmede Trust</t>
  </si>
  <si>
    <t>244241191</t>
  </si>
  <si>
    <t>Somerset Capital</t>
  </si>
  <si>
    <t>244254540</t>
  </si>
  <si>
    <t>Global Administrators</t>
  </si>
  <si>
    <t>244241221</t>
  </si>
  <si>
    <t>Global Alliance</t>
  </si>
  <si>
    <t>244241223</t>
  </si>
  <si>
    <t>Global Asset</t>
  </si>
  <si>
    <t>244241225</t>
  </si>
  <si>
    <t>Global Beta</t>
  </si>
  <si>
    <t>244241229</t>
  </si>
  <si>
    <t>Trean Group LLC</t>
  </si>
  <si>
    <t>244217997</t>
  </si>
  <si>
    <t>Global Companies</t>
  </si>
  <si>
    <t>244241233</t>
  </si>
  <si>
    <t>Global Credit</t>
  </si>
  <si>
    <t>244241237</t>
  </si>
  <si>
    <t>Global Crown</t>
  </si>
  <si>
    <t>244241239</t>
  </si>
  <si>
    <t>Global Direct</t>
  </si>
  <si>
    <t>244241241</t>
  </si>
  <si>
    <t>Global Equities</t>
  </si>
  <si>
    <t>244241245</t>
  </si>
  <si>
    <t>244241256</t>
  </si>
  <si>
    <t>Global Hunter</t>
  </si>
  <si>
    <t>244241258</t>
  </si>
  <si>
    <t>Global Investment</t>
  </si>
  <si>
    <t>244241261</t>
  </si>
  <si>
    <t>Global Investor</t>
  </si>
  <si>
    <t>244241263</t>
  </si>
  <si>
    <t>Global Liquidity</t>
  </si>
  <si>
    <t>244241265</t>
  </si>
  <si>
    <t>Global Macro</t>
  </si>
  <si>
    <t>244241273</t>
  </si>
  <si>
    <t>Global Media</t>
  </si>
  <si>
    <t>244241275</t>
  </si>
  <si>
    <t>Global OTC</t>
  </si>
  <si>
    <t>244241279</t>
  </si>
  <si>
    <t>Global Prime</t>
  </si>
  <si>
    <t>244241281</t>
  </si>
  <si>
    <t>Global Shares</t>
  </si>
  <si>
    <t>244241286</t>
  </si>
  <si>
    <t>Yue Kun</t>
  </si>
  <si>
    <t>244259150</t>
  </si>
  <si>
    <t>Global Sigma</t>
  </si>
  <si>
    <t>244241303</t>
  </si>
  <si>
    <t>244241307</t>
  </si>
  <si>
    <t>Global Valores</t>
  </si>
  <si>
    <t>244241310</t>
  </si>
  <si>
    <t>Global Value</t>
  </si>
  <si>
    <t>244241312</t>
  </si>
  <si>
    <t>Globalway Development</t>
  </si>
  <si>
    <t>244241314</t>
  </si>
  <si>
    <t>True Trade Holdings Inc</t>
  </si>
  <si>
    <t>244218011</t>
  </si>
  <si>
    <t>GlobeFlex Capital</t>
  </si>
  <si>
    <t>244241316</t>
  </si>
  <si>
    <t>GlobeOp Financial</t>
  </si>
  <si>
    <t>244241319</t>
  </si>
  <si>
    <t>Gloria Maris</t>
  </si>
  <si>
    <t>244241323</t>
  </si>
  <si>
    <t>Gloucester Research</t>
  </si>
  <si>
    <t>244241325</t>
  </si>
  <si>
    <t>GLS Capital</t>
  </si>
  <si>
    <t>244241330</t>
  </si>
  <si>
    <t>Glynn Volatility</t>
  </si>
  <si>
    <t>244241334</t>
  </si>
  <si>
    <t>GMMC CITIC</t>
  </si>
  <si>
    <t>244241336</t>
  </si>
  <si>
    <t>Winchester Capital</t>
  </si>
  <si>
    <t>244258808</t>
  </si>
  <si>
    <t>GMO Australia</t>
  </si>
  <si>
    <t>244241362</t>
  </si>
  <si>
    <t>GMO Financial</t>
  </si>
  <si>
    <t>244241374</t>
  </si>
  <si>
    <t>CWI</t>
  </si>
  <si>
    <t>244235997</t>
  </si>
  <si>
    <t>GMO Grantham</t>
  </si>
  <si>
    <t>244241379</t>
  </si>
  <si>
    <t>Sompo Japan</t>
  </si>
  <si>
    <t>244254547</t>
  </si>
  <si>
    <t>GMSA Investments</t>
  </si>
  <si>
    <t>244241405</t>
  </si>
  <si>
    <t>GMT Capital</t>
  </si>
  <si>
    <t>244241409</t>
  </si>
  <si>
    <t>Gofmakler</t>
  </si>
  <si>
    <t>244241416</t>
  </si>
  <si>
    <t>Gold Capital</t>
  </si>
  <si>
    <t>244241418</t>
  </si>
  <si>
    <t>Golden Agri</t>
  </si>
  <si>
    <t>244241420</t>
  </si>
  <si>
    <t>Golden Brokers</t>
  </si>
  <si>
    <t>244241422</t>
  </si>
  <si>
    <t>Golden Capital</t>
  </si>
  <si>
    <t>244241424</t>
  </si>
  <si>
    <t>Golden Fortune</t>
  </si>
  <si>
    <t>244241427</t>
  </si>
  <si>
    <t>Tanius Technology</t>
  </si>
  <si>
    <t>244255639</t>
  </si>
  <si>
    <t>Golden Mountain</t>
  </si>
  <si>
    <t>244241429</t>
  </si>
  <si>
    <t>Golden Nest</t>
  </si>
  <si>
    <t>244241432</t>
  </si>
  <si>
    <t>Golden Pine</t>
  </si>
  <si>
    <t>244241434</t>
  </si>
  <si>
    <t>GoldenTree Asset</t>
  </si>
  <si>
    <t>244241438</t>
  </si>
  <si>
    <t>Goldenway Investment</t>
  </si>
  <si>
    <t>244241447</t>
  </si>
  <si>
    <t>Golem research</t>
  </si>
  <si>
    <t>244241450</t>
  </si>
  <si>
    <t>Goodnow Investment</t>
  </si>
  <si>
    <t>244241458</t>
  </si>
  <si>
    <t>Goodwood Capital</t>
  </si>
  <si>
    <t>244241460</t>
  </si>
  <si>
    <t>Sonica Capital</t>
  </si>
  <si>
    <t>244254549</t>
  </si>
  <si>
    <t>Gordian Capital</t>
  </si>
  <si>
    <t>244241465</t>
  </si>
  <si>
    <t>Florint B</t>
  </si>
  <si>
    <t>244239884</t>
  </si>
  <si>
    <t>244241488</t>
  </si>
  <si>
    <t>Governors Lane</t>
  </si>
  <si>
    <t>244241492</t>
  </si>
  <si>
    <t>GPP Group</t>
  </si>
  <si>
    <t>244241494</t>
  </si>
  <si>
    <t>GPS Partners</t>
  </si>
  <si>
    <t>244241496</t>
  </si>
  <si>
    <t>Flornoy</t>
  </si>
  <si>
    <t>244239888</t>
  </si>
  <si>
    <t>Grace Hall</t>
  </si>
  <si>
    <t>244241507</t>
  </si>
  <si>
    <t>Gracian Capital</t>
  </si>
  <si>
    <t>244241509</t>
  </si>
  <si>
    <t>Gracie Capital</t>
  </si>
  <si>
    <t>244241511</t>
  </si>
  <si>
    <t>Gradient Trading</t>
  </si>
  <si>
    <t>244241514</t>
  </si>
  <si>
    <t>Gradual Investments</t>
  </si>
  <si>
    <t>244241519</t>
  </si>
  <si>
    <t>Gramian Technologies</t>
  </si>
  <si>
    <t>244241524</t>
  </si>
  <si>
    <t>Grammont Finances</t>
  </si>
  <si>
    <t>244241527</t>
  </si>
  <si>
    <t>Flossbach von</t>
  </si>
  <si>
    <t>244239892</t>
  </si>
  <si>
    <t>Granahan Investment</t>
  </si>
  <si>
    <t>244241530</t>
  </si>
  <si>
    <t>Grand Alliance</t>
  </si>
  <si>
    <t>244241535</t>
  </si>
  <si>
    <t>Granite Investment</t>
  </si>
  <si>
    <t>244241537</t>
  </si>
  <si>
    <t>Grant Bettingen</t>
  </si>
  <si>
    <t>244241539</t>
  </si>
  <si>
    <t>Grasshopper Singapore</t>
  </si>
  <si>
    <t>244241565</t>
  </si>
  <si>
    <t>Gratia Capital</t>
  </si>
  <si>
    <t>244241570</t>
  </si>
  <si>
    <t>Graticule Asia</t>
  </si>
  <si>
    <t>244241573</t>
  </si>
  <si>
    <t>Gravitas Securities</t>
  </si>
  <si>
    <t>244241583</t>
  </si>
  <si>
    <t>Great Bay</t>
  </si>
  <si>
    <t>244241585</t>
  </si>
  <si>
    <t>Great Lakes</t>
  </si>
  <si>
    <t>244241587</t>
  </si>
  <si>
    <t>Great Point</t>
  </si>
  <si>
    <t>244241593</t>
  </si>
  <si>
    <t>Green Arrow</t>
  </si>
  <si>
    <t>244241597</t>
  </si>
  <si>
    <t>Green Ash</t>
  </si>
  <si>
    <t>244241599</t>
  </si>
  <si>
    <t>Green Drake</t>
  </si>
  <si>
    <t>244241602</t>
  </si>
  <si>
    <t>Greenfield Advisory</t>
  </si>
  <si>
    <t>244241604</t>
  </si>
  <si>
    <t>Krungsri Securities</t>
  </si>
  <si>
    <t>244245366</t>
  </si>
  <si>
    <t>Greenhaven Associates</t>
  </si>
  <si>
    <t>244241606</t>
  </si>
  <si>
    <t>Greenheart Capital</t>
  </si>
  <si>
    <t>244241609</t>
  </si>
  <si>
    <t>Greenhouse Funds</t>
  </si>
  <si>
    <t>244241611</t>
  </si>
  <si>
    <t>?G??REEN ISLAND</t>
  </si>
  <si>
    <t>244241614</t>
  </si>
  <si>
    <t>Green Key</t>
  </si>
  <si>
    <t>244241616</t>
  </si>
  <si>
    <t>Greenland Capital</t>
  </si>
  <si>
    <t>244241618</t>
  </si>
  <si>
    <t>Greenleaf Trust</t>
  </si>
  <si>
    <t>244241620</t>
  </si>
  <si>
    <t>Wolf Hill</t>
  </si>
  <si>
    <t>244258919</t>
  </si>
  <si>
    <t>KTBST Securities</t>
  </si>
  <si>
    <t>244245370</t>
  </si>
  <si>
    <t>Greenlight Trading</t>
  </si>
  <si>
    <t>244241630</t>
  </si>
  <si>
    <t>Green Owl</t>
  </si>
  <si>
    <t>244241648</t>
  </si>
  <si>
    <t>Green Renaissance</t>
  </si>
  <si>
    <t>244241650</t>
  </si>
  <si>
    <t>Greentech Capital</t>
  </si>
  <si>
    <t>244241652</t>
  </si>
  <si>
    <t>Greentrail Capital</t>
  </si>
  <si>
    <t>244241654</t>
  </si>
  <si>
    <t>Thomson Horstmann</t>
  </si>
  <si>
    <t>244256297</t>
  </si>
  <si>
    <t>Greentree Brokerage</t>
  </si>
  <si>
    <t>244241656</t>
  </si>
  <si>
    <t>GreenTrust Capital</t>
  </si>
  <si>
    <t>244241659</t>
  </si>
  <si>
    <t>Greenvale Capital</t>
  </si>
  <si>
    <t>244241661</t>
  </si>
  <si>
    <t>GreenWave Financial</t>
  </si>
  <si>
    <t>244241665</t>
  </si>
  <si>
    <t>Greenwich Prime</t>
  </si>
  <si>
    <t>244241667</t>
  </si>
  <si>
    <t>Gresham Investment</t>
  </si>
  <si>
    <t>244241674</t>
  </si>
  <si>
    <t>Greyhound Capital</t>
  </si>
  <si>
    <t>244241679</t>
  </si>
  <si>
    <t>Greywolf Equity</t>
  </si>
  <si>
    <t>244241681</t>
  </si>
  <si>
    <t>Grid Capital</t>
  </si>
  <si>
    <t>244241685</t>
  </si>
  <si>
    <t>Wolverton Securities</t>
  </si>
  <si>
    <t>244258921</t>
  </si>
  <si>
    <t>Griffinest Asia</t>
  </si>
  <si>
    <t>244241690</t>
  </si>
  <si>
    <t>Groupama Asset</t>
  </si>
  <si>
    <t>244241695</t>
  </si>
  <si>
    <t>Growthline Capital</t>
  </si>
  <si>
    <t>244241719</t>
  </si>
  <si>
    <t>GRT Capital</t>
  </si>
  <si>
    <t>244241723</t>
  </si>
  <si>
    <t>Thorn Tree</t>
  </si>
  <si>
    <t>244256309</t>
  </si>
  <si>
    <t>Grupo Bursatil</t>
  </si>
  <si>
    <t>244241728</t>
  </si>
  <si>
    <t>Gruss Capital</t>
  </si>
  <si>
    <t>244241730</t>
  </si>
  <si>
    <t>GRZ Trading</t>
  </si>
  <si>
    <t>244241734</t>
  </si>
  <si>
    <t>Guardian Capital</t>
  </si>
  <si>
    <t>244241746</t>
  </si>
  <si>
    <t>GuavaTech</t>
  </si>
  <si>
    <t>244241749</t>
  </si>
  <si>
    <t>Guinness Asset</t>
  </si>
  <si>
    <t>244241765</t>
  </si>
  <si>
    <t>Gulf Investment</t>
  </si>
  <si>
    <t>244241768</t>
  </si>
  <si>
    <t>Gulf Payment</t>
  </si>
  <si>
    <t>244241770</t>
  </si>
  <si>
    <t>Guosen Asset</t>
  </si>
  <si>
    <t>244241772</t>
  </si>
  <si>
    <t>Guosen Securities</t>
  </si>
  <si>
    <t>244241774</t>
  </si>
  <si>
    <t>Guotai Junan</t>
  </si>
  <si>
    <t>244241800</t>
  </si>
  <si>
    <t>Norbury Partners</t>
  </si>
  <si>
    <t>244249105</t>
  </si>
  <si>
    <t>Soochow Securities</t>
  </si>
  <si>
    <t>244254561</t>
  </si>
  <si>
    <t>Weber Shandwick</t>
  </si>
  <si>
    <t>244258499</t>
  </si>
  <si>
    <t>Guoyuan Securities</t>
  </si>
  <si>
    <t>244241846</t>
  </si>
  <si>
    <t>244241852</t>
  </si>
  <si>
    <t>GVQ Investment</t>
  </si>
  <si>
    <t>244241866</t>
  </si>
  <si>
    <t>GW Capital</t>
  </si>
  <si>
    <t>244241869</t>
  </si>
  <si>
    <t>GWL Investment</t>
  </si>
  <si>
    <t>244241873</t>
  </si>
  <si>
    <t>GWM Asset</t>
  </si>
  <si>
    <t>244241875</t>
  </si>
  <si>
    <t>GXS inc</t>
  </si>
  <si>
    <t>244241880</t>
  </si>
  <si>
    <t>H2 Capital</t>
  </si>
  <si>
    <t>244241884</t>
  </si>
  <si>
    <t>HC Wainwright</t>
  </si>
  <si>
    <t>244241886</t>
  </si>
  <si>
    <t>HET Associes</t>
  </si>
  <si>
    <t>244241889</t>
  </si>
  <si>
    <t>HLA Securities</t>
  </si>
  <si>
    <t>244241893</t>
  </si>
  <si>
    <t>H2O AM</t>
  </si>
  <si>
    <t>244241898</t>
  </si>
  <si>
    <t>Haas Gestion</t>
  </si>
  <si>
    <t>244241900</t>
  </si>
  <si>
    <t>Habrok Capital</t>
  </si>
  <si>
    <t>244241902</t>
  </si>
  <si>
    <t>Hadron Capital</t>
  </si>
  <si>
    <t>244241904</t>
  </si>
  <si>
    <t>244241906</t>
  </si>
  <si>
    <t>Hagin Investment</t>
  </si>
  <si>
    <t>244241908</t>
  </si>
  <si>
    <t>HakuCapital Global</t>
  </si>
  <si>
    <t>244241910</t>
  </si>
  <si>
    <t>Halbis Capital</t>
  </si>
  <si>
    <t>244241914</t>
  </si>
  <si>
    <t>Hale Capital</t>
  </si>
  <si>
    <t>244241928</t>
  </si>
  <si>
    <t>Half Sky</t>
  </si>
  <si>
    <t>244241931</t>
  </si>
  <si>
    <t>Halifax Share</t>
  </si>
  <si>
    <t>244241935</t>
  </si>
  <si>
    <t>Hall Capital</t>
  </si>
  <si>
    <t>244241937</t>
  </si>
  <si>
    <t>Hambrecht</t>
  </si>
  <si>
    <t>244241939</t>
  </si>
  <si>
    <t>Hamburg Commercial</t>
  </si>
  <si>
    <t>244241944</t>
  </si>
  <si>
    <t>Hamburger Sparkasse</t>
  </si>
  <si>
    <t>244241949</t>
  </si>
  <si>
    <t>Hamilton Court</t>
  </si>
  <si>
    <t>244241955</t>
  </si>
  <si>
    <t>Hampton Road</t>
  </si>
  <si>
    <t>244241957</t>
  </si>
  <si>
    <t>HamptonSecurities</t>
  </si>
  <si>
    <t>244241959</t>
  </si>
  <si>
    <t>HanaDaeToo Securities</t>
  </si>
  <si>
    <t>244241964</t>
  </si>
  <si>
    <t>HANNOVERSCHE VOLKSBANK</t>
  </si>
  <si>
    <t>244241971</t>
  </si>
  <si>
    <t>Hanover Investors</t>
  </si>
  <si>
    <t>244241973</t>
  </si>
  <si>
    <t>Hansa Capital</t>
  </si>
  <si>
    <t>244241976</t>
  </si>
  <si>
    <t>Hansa Terminhandel</t>
  </si>
  <si>
    <t>244241979</t>
  </si>
  <si>
    <t>Hansberger Global</t>
  </si>
  <si>
    <t>244241982</t>
  </si>
  <si>
    <t>Hanson Asset</t>
  </si>
  <si>
    <t>244241985</t>
  </si>
  <si>
    <t>Citium Advisors</t>
  </si>
  <si>
    <t>244234507</t>
  </si>
  <si>
    <t>Hanweck Associates</t>
  </si>
  <si>
    <t>244241988</t>
  </si>
  <si>
    <t>Hanwha Securities</t>
  </si>
  <si>
    <t>244241990</t>
  </si>
  <si>
    <t>HAO Advisors</t>
  </si>
  <si>
    <t>244241996</t>
  </si>
  <si>
    <t>HAP Asia</t>
  </si>
  <si>
    <t>244241998</t>
  </si>
  <si>
    <t>Hapoalim Israel</t>
  </si>
  <si>
    <t>244242000</t>
  </si>
  <si>
    <t>Hapoalim Securities</t>
  </si>
  <si>
    <t>244242005</t>
  </si>
  <si>
    <t>HAP Trading</t>
  </si>
  <si>
    <t>244242008</t>
  </si>
  <si>
    <t>Harbinger Capital</t>
  </si>
  <si>
    <t>244242017</t>
  </si>
  <si>
    <t>Harbor Capital</t>
  </si>
  <si>
    <t>244242021</t>
  </si>
  <si>
    <t>Harbor Spring</t>
  </si>
  <si>
    <t>244242023</t>
  </si>
  <si>
    <t>Harbourview Investment</t>
  </si>
  <si>
    <t>244242027</t>
  </si>
  <si>
    <t>Hardcastle Trading</t>
  </si>
  <si>
    <t>244242029</t>
  </si>
  <si>
    <t>Hard Eight</t>
  </si>
  <si>
    <t>244242032</t>
  </si>
  <si>
    <t>Harding Loevner</t>
  </si>
  <si>
    <t>244242036</t>
  </si>
  <si>
    <t>Harmony Advisors</t>
  </si>
  <si>
    <t>244242047</t>
  </si>
  <si>
    <t>Harrier Hawk</t>
  </si>
  <si>
    <t>244242051</t>
  </si>
  <si>
    <t>CJM Securities</t>
  </si>
  <si>
    <t>244234519</t>
  </si>
  <si>
    <t>HARRISON ASSET</t>
  </si>
  <si>
    <t>244242062</t>
  </si>
  <si>
    <t>Harrison Street</t>
  </si>
  <si>
    <t>244242064</t>
  </si>
  <si>
    <t>Harrow Partners</t>
  </si>
  <si>
    <t>244242066</t>
  </si>
  <si>
    <t>Hartleys Limited</t>
  </si>
  <si>
    <t>244242074</t>
  </si>
  <si>
    <t>Harvard Management</t>
  </si>
  <si>
    <t>244242077</t>
  </si>
  <si>
    <t>Harvest Capital</t>
  </si>
  <si>
    <t>244242088</t>
  </si>
  <si>
    <t>Harveston Asset</t>
  </si>
  <si>
    <t>244242091</t>
  </si>
  <si>
    <t>Harvey Young</t>
  </si>
  <si>
    <t>244242104</t>
  </si>
  <si>
    <t>Harvey Partners</t>
  </si>
  <si>
    <t>244242112</t>
  </si>
  <si>
    <t>Harwood Capital</t>
  </si>
  <si>
    <t>244242119</t>
  </si>
  <si>
    <t>Hassium Asset</t>
  </si>
  <si>
    <t>244242121</t>
  </si>
  <si>
    <t>Hathersage Capital</t>
  </si>
  <si>
    <t>244242125</t>
  </si>
  <si>
    <t>Archelon LLC</t>
  </si>
  <si>
    <t>244229071</t>
  </si>
  <si>
    <t>Haven Capital</t>
  </si>
  <si>
    <t>244242142</t>
  </si>
  <si>
    <t>Havens Partners</t>
  </si>
  <si>
    <t>244242144</t>
  </si>
  <si>
    <t>TradeMax</t>
  </si>
  <si>
    <t>244256754</t>
  </si>
  <si>
    <t>Hawkeye Investment</t>
  </si>
  <si>
    <t>244242146</t>
  </si>
  <si>
    <t>Hawk Ridge</t>
  </si>
  <si>
    <t>244242148</t>
  </si>
  <si>
    <t>Hawksbill Capital</t>
  </si>
  <si>
    <t>244242152</t>
  </si>
  <si>
    <t>Hayfin</t>
  </si>
  <si>
    <t>244242154</t>
  </si>
  <si>
    <t>Hayground Cove</t>
  </si>
  <si>
    <t>244242156</t>
  </si>
  <si>
    <t>Hays Advisory</t>
  </si>
  <si>
    <t>244242158</t>
  </si>
  <si>
    <t>Haywood Securities</t>
  </si>
  <si>
    <t>244242160</t>
  </si>
  <si>
    <t>Hazeltree</t>
  </si>
  <si>
    <t>244242164</t>
  </si>
  <si>
    <t>HB Capital</t>
  </si>
  <si>
    <t>244242168</t>
  </si>
  <si>
    <t>HBK Investments</t>
  </si>
  <si>
    <t>244242172</t>
  </si>
  <si>
    <t>Headley Capital</t>
  </si>
  <si>
    <t>244242192</t>
  </si>
  <si>
    <t>Headwaters Capital</t>
  </si>
  <si>
    <t>244242194</t>
  </si>
  <si>
    <t>Healthcor Management</t>
  </si>
  <si>
    <t>244242201</t>
  </si>
  <si>
    <t>241489694</t>
  </si>
  <si>
    <t>Heaps MultiStrategy</t>
  </si>
  <si>
    <t>244242208</t>
  </si>
  <si>
    <t>Heartland Advisors</t>
  </si>
  <si>
    <t>244242211</t>
  </si>
  <si>
    <t>Soric Capital</t>
  </si>
  <si>
    <t>244254574</t>
  </si>
  <si>
    <t>Hedgeguard</t>
  </si>
  <si>
    <t>244242222</t>
  </si>
  <si>
    <t>Woodline Partners</t>
  </si>
  <si>
    <t>244258939</t>
  </si>
  <si>
    <t>Hedge Point</t>
  </si>
  <si>
    <t>244242229</t>
  </si>
  <si>
    <t>HedgeServ</t>
  </si>
  <si>
    <t>244242231</t>
  </si>
  <si>
    <t>Hedgestreet</t>
  </si>
  <si>
    <t>244242235</t>
  </si>
  <si>
    <t>Heflin</t>
  </si>
  <si>
    <t>244242239</t>
  </si>
  <si>
    <t>Hehmeyer Trading</t>
  </si>
  <si>
    <t>244242245</t>
  </si>
  <si>
    <t>Height Analytics</t>
  </si>
  <si>
    <t>244242254</t>
  </si>
  <si>
    <t>Heights Point</t>
  </si>
  <si>
    <t>244242259</t>
  </si>
  <si>
    <t>Heikenergy</t>
  </si>
  <si>
    <t>244242262</t>
  </si>
  <si>
    <t>HeikkinenEnergyAdvisors</t>
  </si>
  <si>
    <t>244242264</t>
  </si>
  <si>
    <t>Heitman Real</t>
  </si>
  <si>
    <t>244242266</t>
  </si>
  <si>
    <t>Helikon Investments</t>
  </si>
  <si>
    <t>244242269</t>
  </si>
  <si>
    <t>Hellwig Wertpapierhandelsbank</t>
  </si>
  <si>
    <t>244242271</t>
  </si>
  <si>
    <t>Helvea SA</t>
  </si>
  <si>
    <t>244242276</t>
  </si>
  <si>
    <t>Hel Ved</t>
  </si>
  <si>
    <t>244242288</t>
  </si>
  <si>
    <t>Hencorp Commcor</t>
  </si>
  <si>
    <t>244242290</t>
  </si>
  <si>
    <t>Henderson Global</t>
  </si>
  <si>
    <t>244242293</t>
  </si>
  <si>
    <t>241489783</t>
  </si>
  <si>
    <t>Hengistbury Investment</t>
  </si>
  <si>
    <t>244242305</t>
  </si>
  <si>
    <t>Henley Capital</t>
  </si>
  <si>
    <t>244242308</t>
  </si>
  <si>
    <t>Henry James</t>
  </si>
  <si>
    <t>244242311</t>
  </si>
  <si>
    <t>Heritage Investors</t>
  </si>
  <si>
    <t>244242313</t>
  </si>
  <si>
    <t>Hermes Investment</t>
  </si>
  <si>
    <t>244242316</t>
  </si>
  <si>
    <t>Woodmont Investment</t>
  </si>
  <si>
    <t>244258942</t>
  </si>
  <si>
    <t>Herndon Capital</t>
  </si>
  <si>
    <t>244242325</t>
  </si>
  <si>
    <t>Heronbridge Investment</t>
  </si>
  <si>
    <t>244242328</t>
  </si>
  <si>
    <t>Heron Pike</t>
  </si>
  <si>
    <t>244242333</t>
  </si>
  <si>
    <t>Hessegim Software</t>
  </si>
  <si>
    <t>244242335</t>
  </si>
  <si>
    <t>Hessen</t>
  </si>
  <si>
    <t>244242337</t>
  </si>
  <si>
    <t>Hewes Fund</t>
  </si>
  <si>
    <t>244242340</t>
  </si>
  <si>
    <t>Hexam Capital</t>
  </si>
  <si>
    <t>244242342</t>
  </si>
  <si>
    <t>HeyTrade</t>
  </si>
  <si>
    <t>244242344</t>
  </si>
  <si>
    <t>HFR Asset</t>
  </si>
  <si>
    <t>244242346</t>
  </si>
  <si>
    <t>HFT Strategies</t>
  </si>
  <si>
    <t>244242349</t>
  </si>
  <si>
    <t>HGK Asset</t>
  </si>
  <si>
    <t>244242351</t>
  </si>
  <si>
    <t>HGNH International</t>
  </si>
  <si>
    <t>244242360</t>
  </si>
  <si>
    <t>HG Vora</t>
  </si>
  <si>
    <t>244242366</t>
  </si>
  <si>
    <t>HHR Asset</t>
  </si>
  <si>
    <t>244242371</t>
  </si>
  <si>
    <t>Hibiki Path</t>
  </si>
  <si>
    <t>244242373</t>
  </si>
  <si>
    <t>Hidden Lake</t>
  </si>
  <si>
    <t>244242375</t>
  </si>
  <si>
    <t>Higgins Investment</t>
  </si>
  <si>
    <t>244242378</t>
  </si>
  <si>
    <t>Highbridge Capital</t>
  </si>
  <si>
    <t>244242380</t>
  </si>
  <si>
    <t>241489872</t>
  </si>
  <si>
    <t>Soroban Capital</t>
  </si>
  <si>
    <t>244254580</t>
  </si>
  <si>
    <t>Tiger Eye</t>
  </si>
  <si>
    <t>244256423</t>
  </si>
  <si>
    <t>Highclere International</t>
  </si>
  <si>
    <t>244242418</t>
  </si>
  <si>
    <t>Higher Park</t>
  </si>
  <si>
    <t>244242427</t>
  </si>
  <si>
    <t>Highfields Capital</t>
  </si>
  <si>
    <t>244242429</t>
  </si>
  <si>
    <t>HighGround Capital</t>
  </si>
  <si>
    <t>244242437</t>
  </si>
  <si>
    <t>Highground Investment</t>
  </si>
  <si>
    <t>244242439</t>
  </si>
  <si>
    <t>High Ground</t>
  </si>
  <si>
    <t>244242441</t>
  </si>
  <si>
    <t>Highland Capital</t>
  </si>
  <si>
    <t>244242443</t>
  </si>
  <si>
    <t>Highline Capital</t>
  </si>
  <si>
    <t>244242450</t>
  </si>
  <si>
    <t>Highmark Capital</t>
  </si>
  <si>
    <t>244242455</t>
  </si>
  <si>
    <t>Tiger Legatus</t>
  </si>
  <si>
    <t>244256431</t>
  </si>
  <si>
    <t>Woodson Capital</t>
  </si>
  <si>
    <t>244258947</t>
  </si>
  <si>
    <t>Boothbay Fund</t>
  </si>
  <si>
    <t>244232098</t>
  </si>
  <si>
    <t>High Ridge</t>
  </si>
  <si>
    <t>244242474</t>
  </si>
  <si>
    <t>Highside Global</t>
  </si>
  <si>
    <t>244242479</t>
  </si>
  <si>
    <t>Highstreet Asset</t>
  </si>
  <si>
    <t>244242481</t>
  </si>
  <si>
    <t>241489970</t>
  </si>
  <si>
    <t>Highwater</t>
  </si>
  <si>
    <t>244242483</t>
  </si>
  <si>
    <t>High West</t>
  </si>
  <si>
    <t>244242485</t>
  </si>
  <si>
    <t>Hill Capital</t>
  </si>
  <si>
    <t>244242487</t>
  </si>
  <si>
    <t>Hillsdale Investment</t>
  </si>
  <si>
    <t>244242489</t>
  </si>
  <si>
    <t>Hillswick</t>
  </si>
  <si>
    <t>244242494</t>
  </si>
  <si>
    <t>Tiger Management</t>
  </si>
  <si>
    <t>244256437</t>
  </si>
  <si>
    <t>Hilton Capital</t>
  </si>
  <si>
    <t>244242496</t>
  </si>
  <si>
    <t>Himension Capital</t>
  </si>
  <si>
    <t>244242501</t>
  </si>
  <si>
    <t>HiQ</t>
  </si>
  <si>
    <t>244242503</t>
  </si>
  <si>
    <t>Hitachi Ltd</t>
  </si>
  <si>
    <t>244242510</t>
  </si>
  <si>
    <t>Hitchwood Capital</t>
  </si>
  <si>
    <t>244242515</t>
  </si>
  <si>
    <t>241490005</t>
  </si>
  <si>
    <t>Hitoe Asset</t>
  </si>
  <si>
    <t>244242519</t>
  </si>
  <si>
    <t>HKEX</t>
  </si>
  <si>
    <t>244242521</t>
  </si>
  <si>
    <t>Hobart Capital</t>
  </si>
  <si>
    <t>244242523</t>
  </si>
  <si>
    <t>Tiger Pacific</t>
  </si>
  <si>
    <t>244256442</t>
  </si>
  <si>
    <t>ClearingBid Inc</t>
  </si>
  <si>
    <t>244234597</t>
  </si>
  <si>
    <t>World Asset</t>
  </si>
  <si>
    <t>244258949</t>
  </si>
  <si>
    <t>Ho Chi</t>
  </si>
  <si>
    <t>244242529</t>
  </si>
  <si>
    <t>Hodges Capital</t>
  </si>
  <si>
    <t>244242531</t>
  </si>
  <si>
    <t>Hold Brothers</t>
  </si>
  <si>
    <t>244242533</t>
  </si>
  <si>
    <t>Holleb Consulting</t>
  </si>
  <si>
    <t>244242538</t>
  </si>
  <si>
    <t>Clearline Capital</t>
  </si>
  <si>
    <t>244234599</t>
  </si>
  <si>
    <t>Hollencrest Capital</t>
  </si>
  <si>
    <t>244242540</t>
  </si>
  <si>
    <t>Holocene Advisors</t>
  </si>
  <si>
    <t>244242543</t>
  </si>
  <si>
    <t>Homa Capital</t>
  </si>
  <si>
    <t>244242547</t>
  </si>
  <si>
    <t>Homefield Capital</t>
  </si>
  <si>
    <t>244242549</t>
  </si>
  <si>
    <t>Honeycomb Asset</t>
  </si>
  <si>
    <t>244242552</t>
  </si>
  <si>
    <t>Keefe Bruyette &amp; Woods (KBW)</t>
  </si>
  <si>
    <t>244209786</t>
  </si>
  <si>
    <t>Honghu Capital</t>
  </si>
  <si>
    <t>244242555</t>
  </si>
  <si>
    <t>HOOPP Investment</t>
  </si>
  <si>
    <t>244242559</t>
  </si>
  <si>
    <t>241490049</t>
  </si>
  <si>
    <t>Hoplite Capital</t>
  </si>
  <si>
    <t>244242563</t>
  </si>
  <si>
    <t>Tilney Bestinvest</t>
  </si>
  <si>
    <t>244256449</t>
  </si>
  <si>
    <t>Horae Technology</t>
  </si>
  <si>
    <t>244242572</t>
  </si>
  <si>
    <t>Horatius Capital</t>
  </si>
  <si>
    <t>244242576</t>
  </si>
  <si>
    <t>Horton Point</t>
  </si>
  <si>
    <t>244242578</t>
  </si>
  <si>
    <t>Timber Hill</t>
  </si>
  <si>
    <t>244256451</t>
  </si>
  <si>
    <t>Hosking</t>
  </si>
  <si>
    <t>244242584</t>
  </si>
  <si>
    <t>Hotchkis and</t>
  </si>
  <si>
    <t>244242591</t>
  </si>
  <si>
    <t>Hotei Capital</t>
  </si>
  <si>
    <t>244242595</t>
  </si>
  <si>
    <t>Hottinger Investment</t>
  </si>
  <si>
    <t>244242597</t>
  </si>
  <si>
    <t>Hotwire</t>
  </si>
  <si>
    <t>244242599</t>
  </si>
  <si>
    <t>Hound Partners</t>
  </si>
  <si>
    <t>244242602</t>
  </si>
  <si>
    <t>Dresdner Kleinwort</t>
  </si>
  <si>
    <t>244237129</t>
  </si>
  <si>
    <t>Howe Barnes</t>
  </si>
  <si>
    <t>244242609</t>
  </si>
  <si>
    <t>Howland Capital</t>
  </si>
  <si>
    <t>244242612</t>
  </si>
  <si>
    <t>Timescape Capital</t>
  </si>
  <si>
    <t>244256457</t>
  </si>
  <si>
    <t>HQ Direct</t>
  </si>
  <si>
    <t>244242616</t>
  </si>
  <si>
    <t>HSE Capital</t>
  </si>
  <si>
    <t>244242620</t>
  </si>
  <si>
    <t>HST Inc</t>
  </si>
  <si>
    <t>244242623</t>
  </si>
  <si>
    <t>HTX</t>
  </si>
  <si>
    <t>244242625</t>
  </si>
  <si>
    <t>TimesSquare Capital</t>
  </si>
  <si>
    <t>244256459</t>
  </si>
  <si>
    <t>Hua Nan</t>
  </si>
  <si>
    <t>244242628</t>
  </si>
  <si>
    <t>Huanying International</t>
  </si>
  <si>
    <t>244242631</t>
  </si>
  <si>
    <t>Soros Capital</t>
  </si>
  <si>
    <t>244254588</t>
  </si>
  <si>
    <t>Huarong Rongda</t>
  </si>
  <si>
    <t>244242634</t>
  </si>
  <si>
    <t>Clearwater Advisors</t>
  </si>
  <si>
    <t>244234615</t>
  </si>
  <si>
    <t>HUB</t>
  </si>
  <si>
    <t>244242636</t>
  </si>
  <si>
    <t>Hub 24</t>
  </si>
  <si>
    <t>244242639</t>
  </si>
  <si>
    <t>Huber Capital</t>
  </si>
  <si>
    <t>244242645</t>
  </si>
  <si>
    <t>Hudson Capital</t>
  </si>
  <si>
    <t>244242666</t>
  </si>
  <si>
    <t>Hudson Executive</t>
  </si>
  <si>
    <t>244242668</t>
  </si>
  <si>
    <t>241490157</t>
  </si>
  <si>
    <t>Hull Investments</t>
  </si>
  <si>
    <t>244242672</t>
  </si>
  <si>
    <t>Humanis</t>
  </si>
  <si>
    <t>244242674</t>
  </si>
  <si>
    <t>Timothy Dalton</t>
  </si>
  <si>
    <t>244256467</t>
  </si>
  <si>
    <t>Humble Monkey</t>
  </si>
  <si>
    <t>244242684</t>
  </si>
  <si>
    <t>Hundsun Technologies</t>
  </si>
  <si>
    <t>244242686</t>
  </si>
  <si>
    <t>Tim Taylor</t>
  </si>
  <si>
    <t>244256469</t>
  </si>
  <si>
    <t>Tinbergen AM</t>
  </si>
  <si>
    <t>244256471</t>
  </si>
  <si>
    <t>Knight Capital Americas L.P.</t>
  </si>
  <si>
    <t>244209941</t>
  </si>
  <si>
    <t>Hunter Capital</t>
  </si>
  <si>
    <t>244242712</t>
  </si>
  <si>
    <t>Hunter Global</t>
  </si>
  <si>
    <t>244242715</t>
  </si>
  <si>
    <t>Warshaw Asset</t>
  </si>
  <si>
    <t>244258417</t>
  </si>
  <si>
    <t>Hunter Lewis</t>
  </si>
  <si>
    <t>244242721</t>
  </si>
  <si>
    <t>Huntington Steele</t>
  </si>
  <si>
    <t>244242725</t>
  </si>
  <si>
    <t>Huntington Trust</t>
  </si>
  <si>
    <t>244242728</t>
  </si>
  <si>
    <t>Huntleigh Securities</t>
  </si>
  <si>
    <t>244242730</t>
  </si>
  <si>
    <t>TISCO Securities</t>
  </si>
  <si>
    <t>244256477</t>
  </si>
  <si>
    <t>Huobi</t>
  </si>
  <si>
    <t>244242738</t>
  </si>
  <si>
    <t>Kyowa Kirin Inc.- U.S.</t>
  </si>
  <si>
    <t>244209971</t>
  </si>
  <si>
    <t>Huobi Asset</t>
  </si>
  <si>
    <t>244242740</t>
  </si>
  <si>
    <t>Hutchin Hill</t>
  </si>
  <si>
    <t>244242742</t>
  </si>
  <si>
    <t>Hutchinson Shockey</t>
  </si>
  <si>
    <t>244242746</t>
  </si>
  <si>
    <t>HVBHypovereinsbank</t>
  </si>
  <si>
    <t>244242748</t>
  </si>
  <si>
    <t>Sorin Capital</t>
  </si>
  <si>
    <t>244254577</t>
  </si>
  <si>
    <t>Hwabao WP</t>
  </si>
  <si>
    <t>244242750</t>
  </si>
  <si>
    <t>Tishman Capital</t>
  </si>
  <si>
    <t>244256480</t>
  </si>
  <si>
    <t>Hybrid Trading</t>
  </si>
  <si>
    <t>244242758</t>
  </si>
  <si>
    <t>HY Capital</t>
  </si>
  <si>
    <t>244242762</t>
  </si>
  <si>
    <t>Titan Capital</t>
  </si>
  <si>
    <t>244256482</t>
  </si>
  <si>
    <t>Hyeong Yoon</t>
  </si>
  <si>
    <t>244242766</t>
  </si>
  <si>
    <t>Worm Capital</t>
  </si>
  <si>
    <t>244258957</t>
  </si>
  <si>
    <t>Hylas Capital</t>
  </si>
  <si>
    <t>244242769</t>
  </si>
  <si>
    <t>Hyman Beck</t>
  </si>
  <si>
    <t>244242772</t>
  </si>
  <si>
    <t>HYPO ALPEADRIABANK</t>
  </si>
  <si>
    <t>244242777</t>
  </si>
  <si>
    <t>HYPOBANK BURGENLAND</t>
  </si>
  <si>
    <t>244242779</t>
  </si>
  <si>
    <t>Hyundai Securities</t>
  </si>
  <si>
    <t>244242783</t>
  </si>
  <si>
    <t>IA Englander</t>
  </si>
  <si>
    <t>244242789</t>
  </si>
  <si>
    <t>IAccess Investors</t>
  </si>
  <si>
    <t>244242807</t>
  </si>
  <si>
    <t>Ianus Invest</t>
  </si>
  <si>
    <t>244242809</t>
  </si>
  <si>
    <t>IAT International</t>
  </si>
  <si>
    <t>244242814</t>
  </si>
  <si>
    <t>Title Trading</t>
  </si>
  <si>
    <t>244256492</t>
  </si>
  <si>
    <t>IBankers Securities</t>
  </si>
  <si>
    <t>244242826</t>
  </si>
  <si>
    <t>IBERIA Capital</t>
  </si>
  <si>
    <t>244242828</t>
  </si>
  <si>
    <t>IBEX Investors</t>
  </si>
  <si>
    <t>244242832</t>
  </si>
  <si>
    <t>IBG</t>
  </si>
  <si>
    <t>244242837</t>
  </si>
  <si>
    <t>IBS Renesource</t>
  </si>
  <si>
    <t>244242840</t>
  </si>
  <si>
    <t>Titulo</t>
  </si>
  <si>
    <t>244256495</t>
  </si>
  <si>
    <t>ICF Kursmakler</t>
  </si>
  <si>
    <t>244242848</t>
  </si>
  <si>
    <t>IC Freedom</t>
  </si>
  <si>
    <t>244242854</t>
  </si>
  <si>
    <t>Ichiyoshi Securities</t>
  </si>
  <si>
    <t>244242856</t>
  </si>
  <si>
    <t>TLP Services</t>
  </si>
  <si>
    <t>244256500</t>
  </si>
  <si>
    <t>ICMA Retirement</t>
  </si>
  <si>
    <t>244242876</t>
  </si>
  <si>
    <t>TMC Bonds</t>
  </si>
  <si>
    <t>244256502</t>
  </si>
  <si>
    <t>ICM Asset</t>
  </si>
  <si>
    <t>244242890</t>
  </si>
  <si>
    <t>244242906</t>
  </si>
  <si>
    <t>ICS US</t>
  </si>
  <si>
    <t>244242908</t>
  </si>
  <si>
    <t>Ictus Capital</t>
  </si>
  <si>
    <t>244242910</t>
  </si>
  <si>
    <t>Idalion Capital</t>
  </si>
  <si>
    <t>244242912</t>
  </si>
  <si>
    <t>IDC</t>
  </si>
  <si>
    <t>244242916</t>
  </si>
  <si>
    <t>Ideal CTVM</t>
  </si>
  <si>
    <t>244242919</t>
  </si>
  <si>
    <t>IDFCSSKI Securities</t>
  </si>
  <si>
    <t>244242921</t>
  </si>
  <si>
    <t>IDMSA Dom</t>
  </si>
  <si>
    <t>244242930</t>
  </si>
  <si>
    <t>Ievers Consulting</t>
  </si>
  <si>
    <t>244242933</t>
  </si>
  <si>
    <t>IFG Basis</t>
  </si>
  <si>
    <t>244242935</t>
  </si>
  <si>
    <t>IFS Securities</t>
  </si>
  <si>
    <t>244242937</t>
  </si>
  <si>
    <t>IFX Markets</t>
  </si>
  <si>
    <t>244242940</t>
  </si>
  <si>
    <t>Ignis Asset</t>
  </si>
  <si>
    <t>244242944</t>
  </si>
  <si>
    <t>TMG Trading</t>
  </si>
  <si>
    <t>244256513</t>
  </si>
  <si>
    <t>Iguana Healthcare</t>
  </si>
  <si>
    <t>244242952</t>
  </si>
  <si>
    <t>ihoos IT</t>
  </si>
  <si>
    <t>244242954</t>
  </si>
  <si>
    <t>II Sole</t>
  </si>
  <si>
    <t>244242957</t>
  </si>
  <si>
    <t>Ikarian Capital</t>
  </si>
  <si>
    <t>244242960</t>
  </si>
  <si>
    <t>TM Trading</t>
  </si>
  <si>
    <t>244256515</t>
  </si>
  <si>
    <t>IKC Fonder</t>
  </si>
  <si>
    <t>244242964</t>
  </si>
  <si>
    <t>IKOS Asset</t>
  </si>
  <si>
    <t>244242967</t>
  </si>
  <si>
    <t>Ilirika Brokerage</t>
  </si>
  <si>
    <t>244242976</t>
  </si>
  <si>
    <t>Imagine Software</t>
  </si>
  <si>
    <t>244242978</t>
  </si>
  <si>
    <t>Tobam Paris</t>
  </si>
  <si>
    <t>244256518</t>
  </si>
  <si>
    <t>Imandra</t>
  </si>
  <si>
    <t>244242983</t>
  </si>
  <si>
    <t>IMKB Istanbul</t>
  </si>
  <si>
    <t>244242985</t>
  </si>
  <si>
    <t>Immersion Capital</t>
  </si>
  <si>
    <t>244242988</t>
  </si>
  <si>
    <t>IMM Execution</t>
  </si>
  <si>
    <t>244242992</t>
  </si>
  <si>
    <t>Impactive Capital</t>
  </si>
  <si>
    <t>244242995</t>
  </si>
  <si>
    <t>Impala Asset</t>
  </si>
  <si>
    <t>244242998</t>
  </si>
  <si>
    <t>Tocqueville Asset</t>
  </si>
  <si>
    <t>244256521</t>
  </si>
  <si>
    <t>Daewoo Securities</t>
  </si>
  <si>
    <t>244236051</t>
  </si>
  <si>
    <t>Impax Asset</t>
  </si>
  <si>
    <t>244243003</t>
  </si>
  <si>
    <t>IN2</t>
  </si>
  <si>
    <t>244243023</t>
  </si>
  <si>
    <t>INCA Investments</t>
  </si>
  <si>
    <t>244243027</t>
  </si>
  <si>
    <t>InceptFinancial Limited</t>
  </si>
  <si>
    <t>244243036</t>
  </si>
  <si>
    <t>Tocqueville Finance</t>
  </si>
  <si>
    <t>244256528</t>
  </si>
  <si>
    <t>Inception Asia</t>
  </si>
  <si>
    <t>244243042</t>
  </si>
  <si>
    <t>Incline Global</t>
  </si>
  <si>
    <t>244243044</t>
  </si>
  <si>
    <t>InCore Bank</t>
  </si>
  <si>
    <t>244243048</t>
  </si>
  <si>
    <t>Indar Capital</t>
  </si>
  <si>
    <t>244243052</t>
  </si>
  <si>
    <t>Indata</t>
  </si>
  <si>
    <t>244243054</t>
  </si>
  <si>
    <t>Todd Claytor</t>
  </si>
  <si>
    <t>244256531</t>
  </si>
  <si>
    <t>Tokai Tokyo</t>
  </si>
  <si>
    <t>244256535</t>
  </si>
  <si>
    <t>Index Futures</t>
  </si>
  <si>
    <t>244243102</t>
  </si>
  <si>
    <t>India Infoline</t>
  </si>
  <si>
    <t>244243109</t>
  </si>
  <si>
    <t>Indocam Asset</t>
  </si>
  <si>
    <t>244243114</t>
  </si>
  <si>
    <t>Indus Capital</t>
  </si>
  <si>
    <t>244243116</t>
  </si>
  <si>
    <t>Seatown Holdings</t>
  </si>
  <si>
    <t>244253513</t>
  </si>
  <si>
    <t>INDUSTRIAL ALLIANCE</t>
  </si>
  <si>
    <t>244243126</t>
  </si>
  <si>
    <t>Industrial Equity</t>
  </si>
  <si>
    <t>244243129</t>
  </si>
  <si>
    <t>Industrial Securities</t>
  </si>
  <si>
    <t>244243131</t>
  </si>
  <si>
    <t>244243136</t>
  </si>
  <si>
    <t>Infin</t>
  </si>
  <si>
    <t>244243143</t>
  </si>
  <si>
    <t>Infini Capital</t>
  </si>
  <si>
    <t>244243145</t>
  </si>
  <si>
    <t>Infinity Capital</t>
  </si>
  <si>
    <t>244243148</t>
  </si>
  <si>
    <t>Infinium Group</t>
  </si>
  <si>
    <t>244243157</t>
  </si>
  <si>
    <t>INFINOX Capital</t>
  </si>
  <si>
    <t>244243166</t>
  </si>
  <si>
    <t>Tolomeo Capital</t>
  </si>
  <si>
    <t>244256549</t>
  </si>
  <si>
    <t>Infocast Limited</t>
  </si>
  <si>
    <t>244243170</t>
  </si>
  <si>
    <t>Infohedge</t>
  </si>
  <si>
    <t>244243172</t>
  </si>
  <si>
    <t>InfoReach</t>
  </si>
  <si>
    <t>244243174</t>
  </si>
  <si>
    <t>Tom Beller</t>
  </si>
  <si>
    <t>244256551</t>
  </si>
  <si>
    <t>Inforesight Investment</t>
  </si>
  <si>
    <t>244243183</t>
  </si>
  <si>
    <t>Info Yatirim</t>
  </si>
  <si>
    <t>244243186</t>
  </si>
  <si>
    <t>TOM BV</t>
  </si>
  <si>
    <t>244256553</t>
  </si>
  <si>
    <t>Four Elements</t>
  </si>
  <si>
    <t>244240170</t>
  </si>
  <si>
    <t>Inherent Group</t>
  </si>
  <si>
    <t>244243207</t>
  </si>
  <si>
    <t>Inhouse Trading</t>
  </si>
  <si>
    <t>244243210</t>
  </si>
  <si>
    <t>Inle Capital</t>
  </si>
  <si>
    <t>244243212</t>
  </si>
  <si>
    <t>Innisfree Investments</t>
  </si>
  <si>
    <t>244243214</t>
  </si>
  <si>
    <t>Innovation Securities</t>
  </si>
  <si>
    <t>244243216</t>
  </si>
  <si>
    <t>Innovest Systems</t>
  </si>
  <si>
    <t>244243218</t>
  </si>
  <si>
    <t>Tom FarleySole</t>
  </si>
  <si>
    <t>244256558</t>
  </si>
  <si>
    <t>Inoa Sistemas</t>
  </si>
  <si>
    <t>244243230</t>
  </si>
  <si>
    <t>Inocap Gestion</t>
  </si>
  <si>
    <t>244243232</t>
  </si>
  <si>
    <t>TOMS Capital</t>
  </si>
  <si>
    <t>244256560</t>
  </si>
  <si>
    <t>Inroads Capital</t>
  </si>
  <si>
    <t>244243235</t>
  </si>
  <si>
    <t>Insa Software</t>
  </si>
  <si>
    <t>244243237</t>
  </si>
  <si>
    <t>Inside Market</t>
  </si>
  <si>
    <t>244243239</t>
  </si>
  <si>
    <t>Yunqi Capital</t>
  </si>
  <si>
    <t>244259163</t>
  </si>
  <si>
    <t>Insparo Asset</t>
  </si>
  <si>
    <t>244243253</t>
  </si>
  <si>
    <t>Institutional Liquidity</t>
  </si>
  <si>
    <t>244243256</t>
  </si>
  <si>
    <t>Tom Wnekiewicz</t>
  </si>
  <si>
    <t>244256564</t>
  </si>
  <si>
    <t>Intact Investment</t>
  </si>
  <si>
    <t>244243262</t>
  </si>
  <si>
    <t>Intana Management</t>
  </si>
  <si>
    <t>244243264</t>
  </si>
  <si>
    <t>INTEC Inc</t>
  </si>
  <si>
    <t>244243266</t>
  </si>
  <si>
    <t>TONGYANG Securities</t>
  </si>
  <si>
    <t>244256566</t>
  </si>
  <si>
    <t>Intedelta</t>
  </si>
  <si>
    <t>244243270</t>
  </si>
  <si>
    <t>Integrated Business</t>
  </si>
  <si>
    <t>244243279</t>
  </si>
  <si>
    <t>Integrated Securities</t>
  </si>
  <si>
    <t>244243282</t>
  </si>
  <si>
    <t>Intelligencia Tecnologias</t>
  </si>
  <si>
    <t>244243284</t>
  </si>
  <si>
    <t>Tontine Partners</t>
  </si>
  <si>
    <t>244256569</t>
  </si>
  <si>
    <t>Intelligent Wave</t>
  </si>
  <si>
    <t>244243288</t>
  </si>
  <si>
    <t>Interacciones</t>
  </si>
  <si>
    <t>244243290</t>
  </si>
  <si>
    <t>Interbank FX</t>
  </si>
  <si>
    <t>244243298</t>
  </si>
  <si>
    <t>Interbolsa Do</t>
  </si>
  <si>
    <t>244243303</t>
  </si>
  <si>
    <t>Topeka Capital</t>
  </si>
  <si>
    <t>244256572</t>
  </si>
  <si>
    <t>Interbolsa Futures</t>
  </si>
  <si>
    <t>244243306</t>
  </si>
  <si>
    <t>Intercam Securities</t>
  </si>
  <si>
    <t>244243308</t>
  </si>
  <si>
    <t>Intercapital Markets</t>
  </si>
  <si>
    <t>244243311</t>
  </si>
  <si>
    <t>InterDealer Information</t>
  </si>
  <si>
    <t>244243313</t>
  </si>
  <si>
    <t>Interdin Madrid</t>
  </si>
  <si>
    <t>244243318</t>
  </si>
  <si>
    <t>Interdin Bolsa</t>
  </si>
  <si>
    <t>244243320</t>
  </si>
  <si>
    <t>Toranotec Asset</t>
  </si>
  <si>
    <t>244256575</t>
  </si>
  <si>
    <t>Interfloat Corretora</t>
  </si>
  <si>
    <t>244243325</t>
  </si>
  <si>
    <t>Interfood</t>
  </si>
  <si>
    <t>244243327</t>
  </si>
  <si>
    <t>Inter Ikea</t>
  </si>
  <si>
    <t>244243329</t>
  </si>
  <si>
    <t>Interlachen Capital</t>
  </si>
  <si>
    <t>244243331</t>
  </si>
  <si>
    <t>Intermede Investment</t>
  </si>
  <si>
    <t>244243334</t>
  </si>
  <si>
    <t>InterMoney Valores</t>
  </si>
  <si>
    <t>244243336</t>
  </si>
  <si>
    <t>Torestone Technology</t>
  </si>
  <si>
    <t>244256578</t>
  </si>
  <si>
    <t>International Correspondent</t>
  </si>
  <si>
    <t>244243346</t>
  </si>
  <si>
    <t>International Derivatives</t>
  </si>
  <si>
    <t>244243349</t>
  </si>
  <si>
    <t>International Financial</t>
  </si>
  <si>
    <t>244243352</t>
  </si>
  <si>
    <t>Tormar Associates</t>
  </si>
  <si>
    <t>244256580</t>
  </si>
  <si>
    <t>international Securities</t>
  </si>
  <si>
    <t>244243354</t>
  </si>
  <si>
    <t>Toro Investment</t>
  </si>
  <si>
    <t>244256584</t>
  </si>
  <si>
    <t>International Trading</t>
  </si>
  <si>
    <t>244243380</t>
  </si>
  <si>
    <t>Soterium</t>
  </si>
  <si>
    <t>244254613</t>
  </si>
  <si>
    <t>InterPacific Securities</t>
  </si>
  <si>
    <t>244243385</t>
  </si>
  <si>
    <t>Intertrade Co</t>
  </si>
  <si>
    <t>244243387</t>
  </si>
  <si>
    <t>Intertrust</t>
  </si>
  <si>
    <t>244243399</t>
  </si>
  <si>
    <t>Toronado Capital</t>
  </si>
  <si>
    <t>244256588</t>
  </si>
  <si>
    <t>Interval Partners</t>
  </si>
  <si>
    <t>244243403</t>
  </si>
  <si>
    <t>Intesa Asset</t>
  </si>
  <si>
    <t>244243409</t>
  </si>
  <si>
    <t>Intrepid Capital</t>
  </si>
  <si>
    <t>244243412</t>
  </si>
  <si>
    <t>Intrinsic Edge</t>
  </si>
  <si>
    <t>244243414</t>
  </si>
  <si>
    <t>Intrinsic Value</t>
  </si>
  <si>
    <t>244243419</t>
  </si>
  <si>
    <t>Invast</t>
  </si>
  <si>
    <t>244243422</t>
  </si>
  <si>
    <t>Invemed Associates</t>
  </si>
  <si>
    <t>244243427</t>
  </si>
  <si>
    <t>Invercaixa Gestion</t>
  </si>
  <si>
    <t>244243430</t>
  </si>
  <si>
    <t>Torq Capital</t>
  </si>
  <si>
    <t>244256595</t>
  </si>
  <si>
    <t>Inverdale Capital</t>
  </si>
  <si>
    <t>244243444</t>
  </si>
  <si>
    <t>Inverness Counsel</t>
  </si>
  <si>
    <t>244243447</t>
  </si>
  <si>
    <t>InverSeguros</t>
  </si>
  <si>
    <t>244243450</t>
  </si>
  <si>
    <t>Torrey Pines</t>
  </si>
  <si>
    <t>244256597</t>
  </si>
  <si>
    <t>InvestAZ Menkul</t>
  </si>
  <si>
    <t>244243456</t>
  </si>
  <si>
    <t>InvestEdge Inc</t>
  </si>
  <si>
    <t>244243458</t>
  </si>
  <si>
    <t>Investitionsbank Berlin</t>
  </si>
  <si>
    <t>244243462</t>
  </si>
  <si>
    <t>Sound Energy</t>
  </si>
  <si>
    <t>244254616</t>
  </si>
  <si>
    <t>Investor Services</t>
  </si>
  <si>
    <t>244243485</t>
  </si>
  <si>
    <t>Investors Group</t>
  </si>
  <si>
    <t>244243491</t>
  </si>
  <si>
    <t>Invisor</t>
  </si>
  <si>
    <t>244243494</t>
  </si>
  <si>
    <t>invitati evento</t>
  </si>
  <si>
    <t>244243496</t>
  </si>
  <si>
    <t>Ion Energy</t>
  </si>
  <si>
    <t>244243527</t>
  </si>
  <si>
    <t>Monash Investors</t>
  </si>
  <si>
    <t>244248071</t>
  </si>
  <si>
    <t>Ionic Capital</t>
  </si>
  <si>
    <t>244243533</t>
  </si>
  <si>
    <t>Sound Shore</t>
  </si>
  <si>
    <t>244254618</t>
  </si>
  <si>
    <t>IPConcept</t>
  </si>
  <si>
    <t>244243546</t>
  </si>
  <si>
    <t>IPM</t>
  </si>
  <si>
    <t>244243549</t>
  </si>
  <si>
    <t>IPM Capital</t>
  </si>
  <si>
    <t>244243551</t>
  </si>
  <si>
    <t>IPOPEMA Securities</t>
  </si>
  <si>
    <t>244243553</t>
  </si>
  <si>
    <t>IPS Strategic</t>
  </si>
  <si>
    <t>244243564</t>
  </si>
  <si>
    <t>iQuant Investimentos</t>
  </si>
  <si>
    <t>244243566</t>
  </si>
  <si>
    <t>Iridian Asset</t>
  </si>
  <si>
    <t>244243568</t>
  </si>
  <si>
    <t>Toscafund Asset</t>
  </si>
  <si>
    <t>244256617</t>
  </si>
  <si>
    <t>IronBirch Capital</t>
  </si>
  <si>
    <t>244243577</t>
  </si>
  <si>
    <t>Iron Bridge</t>
  </si>
  <si>
    <t>244243580</t>
  </si>
  <si>
    <t>Ironfly Technologies</t>
  </si>
  <si>
    <t>244243586</t>
  </si>
  <si>
    <t>Toshiba Solutions</t>
  </si>
  <si>
    <t>244256619</t>
  </si>
  <si>
    <t>Iron Triangle</t>
  </si>
  <si>
    <t>244243588</t>
  </si>
  <si>
    <t>Ironwood Capital</t>
  </si>
  <si>
    <t>244243591</t>
  </si>
  <si>
    <t>Irvine Company</t>
  </si>
  <si>
    <t>244243596</t>
  </si>
  <si>
    <t>Ishana Capital</t>
  </si>
  <si>
    <t>244243599</t>
  </si>
  <si>
    <t>Isis Financial</t>
  </si>
  <si>
    <t>244243601</t>
  </si>
  <si>
    <t>Iskandia</t>
  </si>
  <si>
    <t>244243604</t>
  </si>
  <si>
    <t>Islandbanki formerly</t>
  </si>
  <si>
    <t>244243607</t>
  </si>
  <si>
    <t>Islet Capital</t>
  </si>
  <si>
    <t>244243620</t>
  </si>
  <si>
    <t>Isomer Partners</t>
  </si>
  <si>
    <t>244243624</t>
  </si>
  <si>
    <t>ISP Group</t>
  </si>
  <si>
    <t>244243626</t>
  </si>
  <si>
    <t>Ascendant Asset</t>
  </si>
  <si>
    <t>244229319</t>
  </si>
  <si>
    <t>Israel Brokerage</t>
  </si>
  <si>
    <t>244243631</t>
  </si>
  <si>
    <t>Istituto Centrale</t>
  </si>
  <si>
    <t>244243634</t>
  </si>
  <si>
    <t>Tosho Computer</t>
  </si>
  <si>
    <t>244256627</t>
  </si>
  <si>
    <t>Itarle Hong</t>
  </si>
  <si>
    <t>244243638</t>
  </si>
  <si>
    <t>Ardmore Global Investors, LP</t>
  </si>
  <si>
    <t>244458697</t>
  </si>
  <si>
    <t>itBit Exchange</t>
  </si>
  <si>
    <t>244243645</t>
  </si>
  <si>
    <t>ITI Capital</t>
  </si>
  <si>
    <t>244243655</t>
  </si>
  <si>
    <t>Touradji Capital</t>
  </si>
  <si>
    <t>244256631</t>
  </si>
  <si>
    <t>Tourbillon Capital</t>
  </si>
  <si>
    <t>244256640</t>
  </si>
  <si>
    <t>Waterstock Asset</t>
  </si>
  <si>
    <t>244258462</t>
  </si>
  <si>
    <t>TOV Corretora</t>
  </si>
  <si>
    <t>244256644</t>
  </si>
  <si>
    <t>Tower Road</t>
  </si>
  <si>
    <t>244256646</t>
  </si>
  <si>
    <t>TD Waterhouse</t>
  </si>
  <si>
    <t>244255717</t>
  </si>
  <si>
    <t>Toyo Securities</t>
  </si>
  <si>
    <t>244256652</t>
  </si>
  <si>
    <t>TPCG Valores</t>
  </si>
  <si>
    <t>244256663</t>
  </si>
  <si>
    <t>BlueSpruce Investments</t>
  </si>
  <si>
    <t>244231715</t>
  </si>
  <si>
    <t>SoundView IT</t>
  </si>
  <si>
    <t>244254629</t>
  </si>
  <si>
    <t>FinClear Pty</t>
  </si>
  <si>
    <t>244239527</t>
  </si>
  <si>
    <t>TPG PEP</t>
  </si>
  <si>
    <t>244256673</t>
  </si>
  <si>
    <t>TPH Asset</t>
  </si>
  <si>
    <t>244256675</t>
  </si>
  <si>
    <t>TPRV Capital</t>
  </si>
  <si>
    <t>244256678</t>
  </si>
  <si>
    <t>Track Data</t>
  </si>
  <si>
    <t>244256680</t>
  </si>
  <si>
    <t>Source Trading</t>
  </si>
  <si>
    <t>244254633</t>
  </si>
  <si>
    <t>Mark J</t>
  </si>
  <si>
    <t>244246996</t>
  </si>
  <si>
    <t>TradAir</t>
  </si>
  <si>
    <t>244256694</t>
  </si>
  <si>
    <t>Trade Alert</t>
  </si>
  <si>
    <t>244256696</t>
  </si>
  <si>
    <t>TradeBlade</t>
  </si>
  <si>
    <t>244256699</t>
  </si>
  <si>
    <t>Edgestream Partners</t>
  </si>
  <si>
    <t>244238269</t>
  </si>
  <si>
    <t>Zest SA</t>
  </si>
  <si>
    <t>244259231</t>
  </si>
  <si>
    <t>ITmarkets</t>
  </si>
  <si>
    <t>244244177</t>
  </si>
  <si>
    <t>ITM Investments</t>
  </si>
  <si>
    <t>244244179</t>
  </si>
  <si>
    <t>IT ORIENT</t>
  </si>
  <si>
    <t>244244181</t>
  </si>
  <si>
    <t>ITRS Asia</t>
  </si>
  <si>
    <t>244244185</t>
  </si>
  <si>
    <t>IVG Energy</t>
  </si>
  <si>
    <t>244244191</t>
  </si>
  <si>
    <t>Ivo Capital</t>
  </si>
  <si>
    <t>244244193</t>
  </si>
  <si>
    <t>Ivory Investment</t>
  </si>
  <si>
    <t>244244195</t>
  </si>
  <si>
    <t>Ivy Securities</t>
  </si>
  <si>
    <t>244244200</t>
  </si>
  <si>
    <t>IXE GRUPO</t>
  </si>
  <si>
    <t>244244205</t>
  </si>
  <si>
    <t>IXIS AM</t>
  </si>
  <si>
    <t>244244207</t>
  </si>
  <si>
    <t>Ixium Inc</t>
  </si>
  <si>
    <t>244244216</t>
  </si>
  <si>
    <t>JGoldmanCompany</t>
  </si>
  <si>
    <t>244244218</t>
  </si>
  <si>
    <t>South Dakota</t>
  </si>
  <si>
    <t>244254641</t>
  </si>
  <si>
    <t>JL Berkowitz</t>
  </si>
  <si>
    <t>244244226</t>
  </si>
  <si>
    <t>JE Davy</t>
  </si>
  <si>
    <t>244244230</t>
  </si>
  <si>
    <t>J2 Capital</t>
  </si>
  <si>
    <t>244244235</t>
  </si>
  <si>
    <t>Trade King</t>
  </si>
  <si>
    <t>244256728</t>
  </si>
  <si>
    <t>Jackson National</t>
  </si>
  <si>
    <t>244244245</t>
  </si>
  <si>
    <t>Jackson Partners</t>
  </si>
  <si>
    <t>244244247</t>
  </si>
  <si>
    <t>Jackson Securities</t>
  </si>
  <si>
    <t>244244249</t>
  </si>
  <si>
    <t>TradeLink Holdings</t>
  </si>
  <si>
    <t>244256730</t>
  </si>
  <si>
    <t>Jackson Square</t>
  </si>
  <si>
    <t>244244262</t>
  </si>
  <si>
    <t>Jades Capital</t>
  </si>
  <si>
    <t>244244264</t>
  </si>
  <si>
    <t>Jafra Capital</t>
  </si>
  <si>
    <t>244244266</t>
  </si>
  <si>
    <t>Jaguar Listed</t>
  </si>
  <si>
    <t>244244270</t>
  </si>
  <si>
    <t>JAI Capital</t>
  </si>
  <si>
    <t>244244272</t>
  </si>
  <si>
    <t>Jana Partners</t>
  </si>
  <si>
    <t>244244274</t>
  </si>
  <si>
    <t>Moors &amp; Cabot Inc.</t>
  </si>
  <si>
    <t>244211508</t>
  </si>
  <si>
    <t>Janchor Partners</t>
  </si>
  <si>
    <t>244244277</t>
  </si>
  <si>
    <t>Janco Partners</t>
  </si>
  <si>
    <t>244244280</t>
  </si>
  <si>
    <t>Janney Capital</t>
  </si>
  <si>
    <t>244244282</t>
  </si>
  <si>
    <t>Janney Montgomery</t>
  </si>
  <si>
    <t>244244288</t>
  </si>
  <si>
    <t>Zach Marsh</t>
  </si>
  <si>
    <t>244259170</t>
  </si>
  <si>
    <t>TradeLink London</t>
  </si>
  <si>
    <t>244256740</t>
  </si>
  <si>
    <t>Japan Securities</t>
  </si>
  <si>
    <t>244244314</t>
  </si>
  <si>
    <t>Jarden</t>
  </si>
  <si>
    <t>244244317</t>
  </si>
  <si>
    <t>Jarislowsky Fraser</t>
  </si>
  <si>
    <t>244244319</t>
  </si>
  <si>
    <t>Jaris Trading</t>
  </si>
  <si>
    <t>244244321</t>
  </si>
  <si>
    <t>Jason Urban</t>
  </si>
  <si>
    <t>244244323</t>
  </si>
  <si>
    <t>Jasper Asset</t>
  </si>
  <si>
    <t>244244325</t>
  </si>
  <si>
    <t>JASPER RIDGE</t>
  </si>
  <si>
    <t>244244330</t>
  </si>
  <si>
    <t>Trade Manage</t>
  </si>
  <si>
    <t>244256743</t>
  </si>
  <si>
    <t>JAT Capital</t>
  </si>
  <si>
    <t>244244332</t>
  </si>
  <si>
    <t>Javelin Capital</t>
  </si>
  <si>
    <t>244244335</t>
  </si>
  <si>
    <t>JAYHAWK</t>
  </si>
  <si>
    <t>244244339</t>
  </si>
  <si>
    <t>JBA Capital</t>
  </si>
  <si>
    <t>244244342</t>
  </si>
  <si>
    <t>JB Capital</t>
  </si>
  <si>
    <t>244244345</t>
  </si>
  <si>
    <t>JB Drax</t>
  </si>
  <si>
    <t>244244351</t>
  </si>
  <si>
    <t>JC Clark</t>
  </si>
  <si>
    <t>244244364</t>
  </si>
  <si>
    <t>JD Capital</t>
  </si>
  <si>
    <t>244244366</t>
  </si>
  <si>
    <t>JDS Asset</t>
  </si>
  <si>
    <t>244244369</t>
  </si>
  <si>
    <t>Jeannot Frederique</t>
  </si>
  <si>
    <t>244244372</t>
  </si>
  <si>
    <t>Jeff Timberlake</t>
  </si>
  <si>
    <t>244244374</t>
  </si>
  <si>
    <t>Jeneq Management</t>
  </si>
  <si>
    <t>244244379</t>
  </si>
  <si>
    <t>Jennings Capital</t>
  </si>
  <si>
    <t>244244382</t>
  </si>
  <si>
    <t>Jensen Investment</t>
  </si>
  <si>
    <t>244244384</t>
  </si>
  <si>
    <t>Jericho Capital</t>
  </si>
  <si>
    <t>244244387</t>
  </si>
  <si>
    <t>Jet Capital</t>
  </si>
  <si>
    <t>244244392</t>
  </si>
  <si>
    <t>Jetha Global</t>
  </si>
  <si>
    <t>244244395</t>
  </si>
  <si>
    <t>Jetstream Capital</t>
  </si>
  <si>
    <t>244244397</t>
  </si>
  <si>
    <t>JF Asset</t>
  </si>
  <si>
    <t>244244399</t>
  </si>
  <si>
    <t>TradeRight Securities</t>
  </si>
  <si>
    <t>244256756</t>
  </si>
  <si>
    <t>JFD Securities</t>
  </si>
  <si>
    <t>244244416</t>
  </si>
  <si>
    <t>Jfun Trading</t>
  </si>
  <si>
    <t>244244420</t>
  </si>
  <si>
    <t>JFX</t>
  </si>
  <si>
    <t>244244422</t>
  </si>
  <si>
    <t>244244428</t>
  </si>
  <si>
    <t>JHC Systems</t>
  </si>
  <si>
    <t>244244430</t>
  </si>
  <si>
    <t>JHL Capital</t>
  </si>
  <si>
    <t>244244432</t>
  </si>
  <si>
    <t>Jih Sun</t>
  </si>
  <si>
    <t>244244449</t>
  </si>
  <si>
    <t>XBZ Ltd</t>
  </si>
  <si>
    <t>244259013</t>
  </si>
  <si>
    <t>Jin Investment</t>
  </si>
  <si>
    <t>244244454</t>
  </si>
  <si>
    <t>Jinrui Qianhai</t>
  </si>
  <si>
    <t>244244456</t>
  </si>
  <si>
    <t>JM Financial</t>
  </si>
  <si>
    <t>244244464</t>
  </si>
  <si>
    <t>JM Fund</t>
  </si>
  <si>
    <t>244244469</t>
  </si>
  <si>
    <t>JMP Securities</t>
  </si>
  <si>
    <t>244244471</t>
  </si>
  <si>
    <t>Tradetone Technologies</t>
  </si>
  <si>
    <t>244256767</t>
  </si>
  <si>
    <t>Coastland Capital</t>
  </si>
  <si>
    <t>244234923</t>
  </si>
  <si>
    <t>Tradeview Ltd</t>
  </si>
  <si>
    <t>244256769</t>
  </si>
  <si>
    <t>JMS Capital</t>
  </si>
  <si>
    <t>244244506</t>
  </si>
  <si>
    <t>JNE Patners</t>
  </si>
  <si>
    <t>244244508</t>
  </si>
  <si>
    <t>JNH Trading</t>
  </si>
  <si>
    <t>244244510</t>
  </si>
  <si>
    <t>JNKSecurities</t>
  </si>
  <si>
    <t>244244512</t>
  </si>
  <si>
    <t>JO Hambro</t>
  </si>
  <si>
    <t>244244525</t>
  </si>
  <si>
    <t>John Locke</t>
  </si>
  <si>
    <t>244244531</t>
  </si>
  <si>
    <t>John Lothian</t>
  </si>
  <si>
    <t>244244537</t>
  </si>
  <si>
    <t>John Ramsay</t>
  </si>
  <si>
    <t>244244541</t>
  </si>
  <si>
    <t>JohnsonRiceCompanyLLC</t>
  </si>
  <si>
    <t>244244543</t>
  </si>
  <si>
    <t>John Street</t>
  </si>
  <si>
    <t>244244547</t>
  </si>
  <si>
    <t>Jones Borregero</t>
  </si>
  <si>
    <t>244244556</t>
  </si>
  <si>
    <t>Tradeware Global</t>
  </si>
  <si>
    <t>244256781</t>
  </si>
  <si>
    <t>Jonte Baron</t>
  </si>
  <si>
    <t>244244561</t>
  </si>
  <si>
    <t>Journey Invest</t>
  </si>
  <si>
    <t>244244563</t>
  </si>
  <si>
    <t>JR TEST</t>
  </si>
  <si>
    <t>244244570</t>
  </si>
  <si>
    <t>JS Capital</t>
  </si>
  <si>
    <t>244244572</t>
  </si>
  <si>
    <t>JSC Investment</t>
  </si>
  <si>
    <t>244244575</t>
  </si>
  <si>
    <t>Zadig Gestion</t>
  </si>
  <si>
    <t>244259172</t>
  </si>
  <si>
    <t>JSF Securities</t>
  </si>
  <si>
    <t>244244600</t>
  </si>
  <si>
    <t>JSHTradingLLC</t>
  </si>
  <si>
    <t>244244606</t>
  </si>
  <si>
    <t>JStone Capital</t>
  </si>
  <si>
    <t>244244612</t>
  </si>
  <si>
    <t>JTB Communication</t>
  </si>
  <si>
    <t>244244614</t>
  </si>
  <si>
    <t>JT Capital</t>
  </si>
  <si>
    <t>244244616</t>
  </si>
  <si>
    <t>Juggernaut Capital</t>
  </si>
  <si>
    <t>244244618</t>
  </si>
  <si>
    <t>Juleon Asset</t>
  </si>
  <si>
    <t>244244620</t>
  </si>
  <si>
    <t>Jump Infomatique</t>
  </si>
  <si>
    <t>244244622</t>
  </si>
  <si>
    <t>Junson Asset</t>
  </si>
  <si>
    <t>244244630</t>
  </si>
  <si>
    <t>Junto Capital</t>
  </si>
  <si>
    <t>244244632</t>
  </si>
  <si>
    <t>Just2Trade</t>
  </si>
  <si>
    <t>244244639</t>
  </si>
  <si>
    <t>Just Invest</t>
  </si>
  <si>
    <t>244244643</t>
  </si>
  <si>
    <t>SouthernSun Asset</t>
  </si>
  <si>
    <t>244254655</t>
  </si>
  <si>
    <t>JW AM</t>
  </si>
  <si>
    <t>244244646</t>
  </si>
  <si>
    <t>K2Q Capital</t>
  </si>
  <si>
    <t>244244648</t>
  </si>
  <si>
    <t>Kabouter Management</t>
  </si>
  <si>
    <t>244244650</t>
  </si>
  <si>
    <t>kabucom Securities</t>
  </si>
  <si>
    <t>244244658</t>
  </si>
  <si>
    <t>Kadensa Capital</t>
  </si>
  <si>
    <t>244244674</t>
  </si>
  <si>
    <t>Kadima Asset</t>
  </si>
  <si>
    <t>244244677</t>
  </si>
  <si>
    <t>KAFSeagroatt Campbell</t>
  </si>
  <si>
    <t>244244679</t>
  </si>
  <si>
    <t>Kaifeng Investment</t>
  </si>
  <si>
    <t>244244681</t>
  </si>
  <si>
    <t>Kailix Investment</t>
  </si>
  <si>
    <t>244244683</t>
  </si>
  <si>
    <t>Kaiog Capital</t>
  </si>
  <si>
    <t>244244688</t>
  </si>
  <si>
    <t>Kairos Investment</t>
  </si>
  <si>
    <t>244244690</t>
  </si>
  <si>
    <t>Kai Trading</t>
  </si>
  <si>
    <t>244244695</t>
  </si>
  <si>
    <t>Kaizen Capital</t>
  </si>
  <si>
    <t>244244697</t>
  </si>
  <si>
    <t>Kalmar Investments</t>
  </si>
  <si>
    <t>244244702</t>
  </si>
  <si>
    <t>Kamani Tree</t>
  </si>
  <si>
    <t>244244706</t>
  </si>
  <si>
    <t>Kames Capital</t>
  </si>
  <si>
    <t>244244708</t>
  </si>
  <si>
    <t>Kammas Trading</t>
  </si>
  <si>
    <t>244244718</t>
  </si>
  <si>
    <t>Kangaroo Trading</t>
  </si>
  <si>
    <t>244244720</t>
  </si>
  <si>
    <t>Kansas City</t>
  </si>
  <si>
    <t>244244723</t>
  </si>
  <si>
    <t>Kapitalo</t>
  </si>
  <si>
    <t>244244730</t>
  </si>
  <si>
    <t>Asturias Capital</t>
  </si>
  <si>
    <t>244229503</t>
  </si>
  <si>
    <t>Karakoram Asset</t>
  </si>
  <si>
    <t>244244732</t>
  </si>
  <si>
    <t>Karlin Asset</t>
  </si>
  <si>
    <t>244244734</t>
  </si>
  <si>
    <t>Karl Jarner</t>
  </si>
  <si>
    <t>244244736</t>
  </si>
  <si>
    <t>Karma Black</t>
  </si>
  <si>
    <t>244244738</t>
  </si>
  <si>
    <t>Karsch Capital</t>
  </si>
  <si>
    <t>244244741</t>
  </si>
  <si>
    <t>KAS Bank</t>
  </si>
  <si>
    <t>244244745</t>
  </si>
  <si>
    <t>Asymmetric Return</t>
  </si>
  <si>
    <t>244229506</t>
  </si>
  <si>
    <t>Atalan Capital</t>
  </si>
  <si>
    <t>244229508</t>
  </si>
  <si>
    <t>Southpaw AM</t>
  </si>
  <si>
    <t>244254659</t>
  </si>
  <si>
    <t>ATG Americas</t>
  </si>
  <si>
    <t>244229511</t>
  </si>
  <si>
    <t>Kasikorn Securities</t>
  </si>
  <si>
    <t>244244784</t>
  </si>
  <si>
    <t>Katama Trading</t>
  </si>
  <si>
    <t>244244798</t>
  </si>
  <si>
    <t>Katana Financial</t>
  </si>
  <si>
    <t>244244801</t>
  </si>
  <si>
    <t>Katko Capital</t>
  </si>
  <si>
    <t>244244807</t>
  </si>
  <si>
    <t>Kattens</t>
  </si>
  <si>
    <t>244244809</t>
  </si>
  <si>
    <t>Katz Capital</t>
  </si>
  <si>
    <t>244244811</t>
  </si>
  <si>
    <t>Kaufman Bros</t>
  </si>
  <si>
    <t>244244819</t>
  </si>
  <si>
    <t>Kauppalehti</t>
  </si>
  <si>
    <t>244244821</t>
  </si>
  <si>
    <t>Southpoint Capital</t>
  </si>
  <si>
    <t>244254661</t>
  </si>
  <si>
    <t>X Chequer</t>
  </si>
  <si>
    <t>244259026</t>
  </si>
  <si>
    <t>Kavi Asset</t>
  </si>
  <si>
    <t>244244876</t>
  </si>
  <si>
    <t>Kayak Investment</t>
  </si>
  <si>
    <t>244244880</t>
  </si>
  <si>
    <t>KBD Capital</t>
  </si>
  <si>
    <t>244244884</t>
  </si>
  <si>
    <t>KBGuru Limited</t>
  </si>
  <si>
    <t>244244886</t>
  </si>
  <si>
    <t>KCB Trading</t>
  </si>
  <si>
    <t>244244888</t>
  </si>
  <si>
    <t>KCCI Ltd</t>
  </si>
  <si>
    <t>244244891</t>
  </si>
  <si>
    <t>Fifthdelta</t>
  </si>
  <si>
    <t>244239388</t>
  </si>
  <si>
    <t>KCL Capital</t>
  </si>
  <si>
    <t>244244929</t>
  </si>
  <si>
    <t>KCM Asset</t>
  </si>
  <si>
    <t>244244933</t>
  </si>
  <si>
    <t>Keane Capital</t>
  </si>
  <si>
    <t>244244935</t>
  </si>
  <si>
    <t>Keck Capital</t>
  </si>
  <si>
    <t>244244938</t>
  </si>
  <si>
    <t>Keel Asset</t>
  </si>
  <si>
    <t>244244940</t>
  </si>
  <si>
    <t>Keel Capital</t>
  </si>
  <si>
    <t>244244942</t>
  </si>
  <si>
    <t>Keeley Asset</t>
  </si>
  <si>
    <t>244244946</t>
  </si>
  <si>
    <t>Driehaus Capital</t>
  </si>
  <si>
    <t>244237207</t>
  </si>
  <si>
    <t>KeeSystem PMS</t>
  </si>
  <si>
    <t>244244949</t>
  </si>
  <si>
    <t>Kelaroo</t>
  </si>
  <si>
    <t>244244951</t>
  </si>
  <si>
    <t>Kellner Management</t>
  </si>
  <si>
    <t>244244953</t>
  </si>
  <si>
    <t>Kellogg Partners</t>
  </si>
  <si>
    <t>244244955</t>
  </si>
  <si>
    <t>Kempen</t>
  </si>
  <si>
    <t>244244964</t>
  </si>
  <si>
    <t>Kemp Trading</t>
  </si>
  <si>
    <t>244244966</t>
  </si>
  <si>
    <t>Kenanga Investment</t>
  </si>
  <si>
    <t>244244988</t>
  </si>
  <si>
    <t>Kenetic Capital</t>
  </si>
  <si>
    <t>244244991</t>
  </si>
  <si>
    <t>Kennedy Capital</t>
  </si>
  <si>
    <t>244244993</t>
  </si>
  <si>
    <t>Kensico Capital</t>
  </si>
  <si>
    <t>244245000</t>
  </si>
  <si>
    <t>Kenway Global</t>
  </si>
  <si>
    <t>244245007</t>
  </si>
  <si>
    <t>Kepler Capital</t>
  </si>
  <si>
    <t>244245009</t>
  </si>
  <si>
    <t>Kepos Capital</t>
  </si>
  <si>
    <t>244245011</t>
  </si>
  <si>
    <t>Kerdos InvestmentAG</t>
  </si>
  <si>
    <t>244245014</t>
  </si>
  <si>
    <t>Keren Finance</t>
  </si>
  <si>
    <t>244245016</t>
  </si>
  <si>
    <t>Kernaghan</t>
  </si>
  <si>
    <t>244245018</t>
  </si>
  <si>
    <t>Keshik Capital</t>
  </si>
  <si>
    <t>244245020</t>
  </si>
  <si>
    <t>Kestrel Capital</t>
  </si>
  <si>
    <t>244245024</t>
  </si>
  <si>
    <t>Ketchum Trading</t>
  </si>
  <si>
    <t>244245028</t>
  </si>
  <si>
    <t>Kevin Bay</t>
  </si>
  <si>
    <t>244245038</t>
  </si>
  <si>
    <t>Kevin Dann</t>
  </si>
  <si>
    <t>244245040</t>
  </si>
  <si>
    <t>Kevin Warner</t>
  </si>
  <si>
    <t>244245048</t>
  </si>
  <si>
    <t>Key Group</t>
  </si>
  <si>
    <t>244245050</t>
  </si>
  <si>
    <t>Keyrock Capital</t>
  </si>
  <si>
    <t>244245056</t>
  </si>
  <si>
    <t>Key Square</t>
  </si>
  <si>
    <t>244245058</t>
  </si>
  <si>
    <t>Exante</t>
  </si>
  <si>
    <t>244408903</t>
  </si>
  <si>
    <t>Keystone Trading</t>
  </si>
  <si>
    <t>244245064</t>
  </si>
  <si>
    <t>Key trade</t>
  </si>
  <si>
    <t>244245066</t>
  </si>
  <si>
    <t>KFM Securities</t>
  </si>
  <si>
    <t>244245069</t>
  </si>
  <si>
    <t>Transcend Capital</t>
  </si>
  <si>
    <t>244256871</t>
  </si>
  <si>
    <t>Trapets AB</t>
  </si>
  <si>
    <t>244256877</t>
  </si>
  <si>
    <t>XConnect Trading</t>
  </si>
  <si>
    <t>244259036</t>
  </si>
  <si>
    <t>KGKX Limited</t>
  </si>
  <si>
    <t>244245145</t>
  </si>
  <si>
    <t>Khartes Capital</t>
  </si>
  <si>
    <t>244245147</t>
  </si>
  <si>
    <t>Kiara Advisors</t>
  </si>
  <si>
    <t>244245150</t>
  </si>
  <si>
    <t>Kicking Horse</t>
  </si>
  <si>
    <t>244245156</t>
  </si>
  <si>
    <t>Kietex Capital</t>
  </si>
  <si>
    <t>244245158</t>
  </si>
  <si>
    <t>Kildonan Castle</t>
  </si>
  <si>
    <t>244245160</t>
  </si>
  <si>
    <t>Killian Trading</t>
  </si>
  <si>
    <t>244245164</t>
  </si>
  <si>
    <t>Kiltearn Partners</t>
  </si>
  <si>
    <t>244245166</t>
  </si>
  <si>
    <t>Kima Capital</t>
  </si>
  <si>
    <t>244245173</t>
  </si>
  <si>
    <t>Kimco International</t>
  </si>
  <si>
    <t>244245175</t>
  </si>
  <si>
    <t>Kinea Investimentos</t>
  </si>
  <si>
    <t>244245180</t>
  </si>
  <si>
    <t>Fifth Street</t>
  </si>
  <si>
    <t>244239397</t>
  </si>
  <si>
    <t>Kinesis Capital</t>
  </si>
  <si>
    <t>244245182</t>
  </si>
  <si>
    <t>Kinetic Partners</t>
  </si>
  <si>
    <t>244245184</t>
  </si>
  <si>
    <t>Kingdom Ridge</t>
  </si>
  <si>
    <t>244245187</t>
  </si>
  <si>
    <t>Kingdon Capital</t>
  </si>
  <si>
    <t>244245189</t>
  </si>
  <si>
    <t>Kings Court</t>
  </si>
  <si>
    <t>244245199</t>
  </si>
  <si>
    <t>Kings Point</t>
  </si>
  <si>
    <t>244245202</t>
  </si>
  <si>
    <t>King Street</t>
  </si>
  <si>
    <t>244245205</t>
  </si>
  <si>
    <t>Kingsview Management</t>
  </si>
  <si>
    <t>244245207</t>
  </si>
  <si>
    <t>Kingsway Capital</t>
  </si>
  <si>
    <t>244245209</t>
  </si>
  <si>
    <t>Kinneret Group</t>
  </si>
  <si>
    <t>244245213</t>
  </si>
  <si>
    <t>Kinney Asset</t>
  </si>
  <si>
    <t>244245216</t>
  </si>
  <si>
    <t>Kintbury Capital</t>
  </si>
  <si>
    <t>244245219</t>
  </si>
  <si>
    <t>Kirao AM</t>
  </si>
  <si>
    <t>244245222</t>
  </si>
  <si>
    <t>Kirkoswald Capital</t>
  </si>
  <si>
    <t>244245224</t>
  </si>
  <si>
    <t>Kite Lake</t>
  </si>
  <si>
    <t>244245227</t>
  </si>
  <si>
    <t>KIT Finance</t>
  </si>
  <si>
    <t>244245230</t>
  </si>
  <si>
    <t>KIWOOM Securities</t>
  </si>
  <si>
    <t>244245235</t>
  </si>
  <si>
    <t>Kize Capital</t>
  </si>
  <si>
    <t>244245242</t>
  </si>
  <si>
    <t>KJ Harrison</t>
  </si>
  <si>
    <t>244245244</t>
  </si>
  <si>
    <t>Klay Capital</t>
  </si>
  <si>
    <t>244245246</t>
  </si>
  <si>
    <t>KLI Asset</t>
  </si>
  <si>
    <t>244245248</t>
  </si>
  <si>
    <t>Klingenstein Fields</t>
  </si>
  <si>
    <t>244245251</t>
  </si>
  <si>
    <t>Klinkenberg Traders</t>
  </si>
  <si>
    <t>244245253</t>
  </si>
  <si>
    <t>KLR Group</t>
  </si>
  <si>
    <t>244245255</t>
  </si>
  <si>
    <t>KLR Trading</t>
  </si>
  <si>
    <t>244245257</t>
  </si>
  <si>
    <t>KMAC Trading</t>
  </si>
  <si>
    <t>244245261</t>
  </si>
  <si>
    <t>Knab</t>
  </si>
  <si>
    <t>244245263</t>
  </si>
  <si>
    <t>KNG Securities</t>
  </si>
  <si>
    <t>244245267</t>
  </si>
  <si>
    <t>Knight Assets</t>
  </si>
  <si>
    <t>244245270</t>
  </si>
  <si>
    <t>Knightsbridge Asset</t>
  </si>
  <si>
    <t>244245273</t>
  </si>
  <si>
    <t>Knowledge Leaders</t>
  </si>
  <si>
    <t>244245279</t>
  </si>
  <si>
    <t>Knox Capital</t>
  </si>
  <si>
    <t>244245281</t>
  </si>
  <si>
    <t>Koani Trading</t>
  </si>
  <si>
    <t>244245283</t>
  </si>
  <si>
    <t>Koch Capital</t>
  </si>
  <si>
    <t>244245285</t>
  </si>
  <si>
    <t>Koch Wertpapier</t>
  </si>
  <si>
    <t>244245288</t>
  </si>
  <si>
    <t>KohlbergKravisRobertsCo</t>
  </si>
  <si>
    <t>244245290</t>
  </si>
  <si>
    <t>Xeqos Ltd</t>
  </si>
  <si>
    <t>244259041</t>
  </si>
  <si>
    <t>Kokino LLC</t>
  </si>
  <si>
    <t>244245296</t>
  </si>
  <si>
    <t>Komercni Banka</t>
  </si>
  <si>
    <t>244245299</t>
  </si>
  <si>
    <t>Kommunalkredit Austria</t>
  </si>
  <si>
    <t>244245301</t>
  </si>
  <si>
    <t>Kondor Invest</t>
  </si>
  <si>
    <t>244245303</t>
  </si>
  <si>
    <t>Kopernik Global</t>
  </si>
  <si>
    <t>244245305</t>
  </si>
  <si>
    <t>Korea Investment</t>
  </si>
  <si>
    <t>244245307</t>
  </si>
  <si>
    <t>Korenvaes Capital</t>
  </si>
  <si>
    <t>244245316</t>
  </si>
  <si>
    <t>Kornitzer Capital</t>
  </si>
  <si>
    <t>244245319</t>
  </si>
  <si>
    <t>Koscom Corporation</t>
  </si>
  <si>
    <t>244245321</t>
  </si>
  <si>
    <t>Kosmos Asset</t>
  </si>
  <si>
    <t>244245331</t>
  </si>
  <si>
    <t>Colm Bowler</t>
  </si>
  <si>
    <t>244235065</t>
  </si>
  <si>
    <t>Kottke Associates</t>
  </si>
  <si>
    <t>244245342</t>
  </si>
  <si>
    <t>Kovitz Investment</t>
  </si>
  <si>
    <t>244245346</t>
  </si>
  <si>
    <t>Xingtai Capital</t>
  </si>
  <si>
    <t>244259043</t>
  </si>
  <si>
    <t>Koyote Capital</t>
  </si>
  <si>
    <t>244245352</t>
  </si>
  <si>
    <t>KPS Global</t>
  </si>
  <si>
    <t>244245356</t>
  </si>
  <si>
    <t>Kreissparkasse Koeln</t>
  </si>
  <si>
    <t>244245358</t>
  </si>
  <si>
    <t>KSA Capital</t>
  </si>
  <si>
    <t>244245368</t>
  </si>
  <si>
    <t>KT Financial</t>
  </si>
  <si>
    <t>244245373</t>
  </si>
  <si>
    <t>Kula Investments</t>
  </si>
  <si>
    <t>244245375</t>
  </si>
  <si>
    <t>Kuvari Partners</t>
  </si>
  <si>
    <t>244245379</t>
  </si>
  <si>
    <t>Kuvera Capital</t>
  </si>
  <si>
    <t>244245383</t>
  </si>
  <si>
    <t>Kuwait Investment</t>
  </si>
  <si>
    <t>244245386</t>
  </si>
  <si>
    <t>K Way</t>
  </si>
  <si>
    <t>244245400</t>
  </si>
  <si>
    <t>Kylin Management</t>
  </si>
  <si>
    <t>244245410</t>
  </si>
  <si>
    <t>241489757</t>
  </si>
  <si>
    <t>Kynikos Associates</t>
  </si>
  <si>
    <t>244245416</t>
  </si>
  <si>
    <t>LR Capital</t>
  </si>
  <si>
    <t>244245421</t>
  </si>
  <si>
    <t>L2S Capital</t>
  </si>
  <si>
    <t>244245423</t>
  </si>
  <si>
    <t>La Banque</t>
  </si>
  <si>
    <t>244245431</t>
  </si>
  <si>
    <t>LabcI</t>
  </si>
  <si>
    <t>244245448</t>
  </si>
  <si>
    <t>Xinhu Futures</t>
  </si>
  <si>
    <t>244259047</t>
  </si>
  <si>
    <t>Columbia Management</t>
  </si>
  <si>
    <t>244235089</t>
  </si>
  <si>
    <t>Triade Capitolina</t>
  </si>
  <si>
    <t>244256935</t>
  </si>
  <si>
    <t>La Caixa</t>
  </si>
  <si>
    <t>244245490</t>
  </si>
  <si>
    <t>LA Capital</t>
  </si>
  <si>
    <t>244245492</t>
  </si>
  <si>
    <t>ZAG Trader</t>
  </si>
  <si>
    <t>244259178</t>
  </si>
  <si>
    <t>LaCross Global</t>
  </si>
  <si>
    <t>244245498</t>
  </si>
  <si>
    <t>Ladenburg Thalmann</t>
  </si>
  <si>
    <t>244245501</t>
  </si>
  <si>
    <t>Laffitte Capital</t>
  </si>
  <si>
    <t>244245509</t>
  </si>
  <si>
    <t>La Francaise</t>
  </si>
  <si>
    <t>244245513</t>
  </si>
  <si>
    <t>Lagoda Investment</t>
  </si>
  <si>
    <t>244245515</t>
  </si>
  <si>
    <t>Lakefield Partners</t>
  </si>
  <si>
    <t>244245521</t>
  </si>
  <si>
    <t>LAKE FOREST</t>
  </si>
  <si>
    <t>244245523</t>
  </si>
  <si>
    <t>Lakefront Capital</t>
  </si>
  <si>
    <t>244245525</t>
  </si>
  <si>
    <t>Lake Hill</t>
  </si>
  <si>
    <t>244245529</t>
  </si>
  <si>
    <t>Xin Tian</t>
  </si>
  <si>
    <t>244259049</t>
  </si>
  <si>
    <t>Lakeroad Asset</t>
  </si>
  <si>
    <t>244245532</t>
  </si>
  <si>
    <t>LakeShore Securities</t>
  </si>
  <si>
    <t>244245534</t>
  </si>
  <si>
    <t>Lake Street</t>
  </si>
  <si>
    <t>244245539</t>
  </si>
  <si>
    <t>Laketon Investment</t>
  </si>
  <si>
    <t>244245543</t>
  </si>
  <si>
    <t>Lake Trail</t>
  </si>
  <si>
    <t>244245547</t>
  </si>
  <si>
    <t>Lakeview Capital</t>
  </si>
  <si>
    <t>244245549</t>
  </si>
  <si>
    <t>Denver Energy</t>
  </si>
  <si>
    <t>244236483</t>
  </si>
  <si>
    <t>Lakeville Capital</t>
  </si>
  <si>
    <t>244245552</t>
  </si>
  <si>
    <t>Lakewood Capital</t>
  </si>
  <si>
    <t>244245555</t>
  </si>
  <si>
    <t>Lakewood Partners</t>
  </si>
  <si>
    <t>244245558</t>
  </si>
  <si>
    <t>Lamborn Trading</t>
  </si>
  <si>
    <t>244245560</t>
  </si>
  <si>
    <t>Lamond Capital</t>
  </si>
  <si>
    <t>244245562</t>
  </si>
  <si>
    <t>Lampost Capital</t>
  </si>
  <si>
    <t>244245567</t>
  </si>
  <si>
    <t>Lancaster Investment</t>
  </si>
  <si>
    <t>244245571</t>
  </si>
  <si>
    <t>244245577</t>
  </si>
  <si>
    <t>Landesbank Berlin</t>
  </si>
  <si>
    <t>244245579</t>
  </si>
  <si>
    <t>244245601</t>
  </si>
  <si>
    <t>LandesHypothekenbank Steiermark</t>
  </si>
  <si>
    <t>244245605</t>
  </si>
  <si>
    <t>Land RheinlandPfalz</t>
  </si>
  <si>
    <t>244245607</t>
  </si>
  <si>
    <t>Lannebo Fonder</t>
  </si>
  <si>
    <t>244245609</t>
  </si>
  <si>
    <t>Lansdowne Partners</t>
  </si>
  <si>
    <t>244245617</t>
  </si>
  <si>
    <t>Group One Trading LP</t>
  </si>
  <si>
    <t>244206678</t>
  </si>
  <si>
    <t>Lanternback Capital</t>
  </si>
  <si>
    <t>244245631</t>
  </si>
  <si>
    <t>Lapides Asset</t>
  </si>
  <si>
    <t>244245633</t>
  </si>
  <si>
    <t>Columbus Hill</t>
  </si>
  <si>
    <t>244235115</t>
  </si>
  <si>
    <t>Laplace Capital</t>
  </si>
  <si>
    <t>244245636</t>
  </si>
  <si>
    <t>Larch Lane</t>
  </si>
  <si>
    <t>244245638</t>
  </si>
  <si>
    <t>Lares Softech</t>
  </si>
  <si>
    <t>244245640</t>
  </si>
  <si>
    <t>Larkin Capital</t>
  </si>
  <si>
    <t>244245642</t>
  </si>
  <si>
    <t>LaSalle Investment</t>
  </si>
  <si>
    <t>244245657</t>
  </si>
  <si>
    <t>Lastic Ltd</t>
  </si>
  <si>
    <t>244245667</t>
  </si>
  <si>
    <t>Latimer Light</t>
  </si>
  <si>
    <t>244245670</t>
  </si>
  <si>
    <t>Lion Fund</t>
  </si>
  <si>
    <t>244246044</t>
  </si>
  <si>
    <t>Latitude Capital</t>
  </si>
  <si>
    <t>244245674</t>
  </si>
  <si>
    <t>Latitude Investment</t>
  </si>
  <si>
    <t>244245676</t>
  </si>
  <si>
    <t>Launch Capital</t>
  </si>
  <si>
    <t>244245678</t>
  </si>
  <si>
    <t>Laurion Capital</t>
  </si>
  <si>
    <t>244245680</t>
  </si>
  <si>
    <t>xITee</t>
  </si>
  <si>
    <t>244259054</t>
  </si>
  <si>
    <t>Laurium Capital</t>
  </si>
  <si>
    <t>244245685</t>
  </si>
  <si>
    <t>Lava Trading</t>
  </si>
  <si>
    <t>244245688</t>
  </si>
  <si>
    <t>Oak Hill Advisors L.P.</t>
  </si>
  <si>
    <t>244212962</t>
  </si>
  <si>
    <t>Lawrence Capital</t>
  </si>
  <si>
    <t>244245734</t>
  </si>
  <si>
    <t>Trigran Investments</t>
  </si>
  <si>
    <t>244256977</t>
  </si>
  <si>
    <t>LBMZ Securities</t>
  </si>
  <si>
    <t>244245736</t>
  </si>
  <si>
    <t>LBV Asset</t>
  </si>
  <si>
    <t>244245747</t>
  </si>
  <si>
    <t>LCF Rothschild</t>
  </si>
  <si>
    <t>244245750</t>
  </si>
  <si>
    <t>LCL Banque</t>
  </si>
  <si>
    <t>244245758</t>
  </si>
  <si>
    <t>LDA Technologies</t>
  </si>
  <si>
    <t>244245762</t>
  </si>
  <si>
    <t>Le Conservateur</t>
  </si>
  <si>
    <t>244245764</t>
  </si>
  <si>
    <t>Ledgemont Capital</t>
  </si>
  <si>
    <t>244245769</t>
  </si>
  <si>
    <t>Lee Capital</t>
  </si>
  <si>
    <t>244245771</t>
  </si>
  <si>
    <t>Lee Munder</t>
  </si>
  <si>
    <t>244245775</t>
  </si>
  <si>
    <t>Leerink Swann</t>
  </si>
  <si>
    <t>244245778</t>
  </si>
  <si>
    <t>Legacy Capital</t>
  </si>
  <si>
    <t>244245789</t>
  </si>
  <si>
    <t>Legatum Limited</t>
  </si>
  <si>
    <t>244245791</t>
  </si>
  <si>
    <t>Lehman Brothers</t>
  </si>
  <si>
    <t>244245801</t>
  </si>
  <si>
    <t>Jones Road</t>
  </si>
  <si>
    <t>244244559</t>
  </si>
  <si>
    <t>Liquid Capital</t>
  </si>
  <si>
    <t>244246066</t>
  </si>
  <si>
    <t>Leith Wheeler</t>
  </si>
  <si>
    <t>244245810</t>
  </si>
  <si>
    <t>LEK Securities</t>
  </si>
  <si>
    <t>244245812</t>
  </si>
  <si>
    <t>QFR CM</t>
  </si>
  <si>
    <t>244251529</t>
  </si>
  <si>
    <t>Xontro Braintrade</t>
  </si>
  <si>
    <t>244259059</t>
  </si>
  <si>
    <t>Lemarc agromond</t>
  </si>
  <si>
    <t>244245835</t>
  </si>
  <si>
    <t>Leopark Options</t>
  </si>
  <si>
    <t>244245837</t>
  </si>
  <si>
    <t>Lepercq de</t>
  </si>
  <si>
    <t>244245842</t>
  </si>
  <si>
    <t>Leprechaun</t>
  </si>
  <si>
    <t>244245844</t>
  </si>
  <si>
    <t>244245846</t>
  </si>
  <si>
    <t>Leste Investment</t>
  </si>
  <si>
    <t>244245848</t>
  </si>
  <si>
    <t>Lethame Capital</t>
  </si>
  <si>
    <t>244245851</t>
  </si>
  <si>
    <t>Leucadia Funding</t>
  </si>
  <si>
    <t>244245853</t>
  </si>
  <si>
    <t>Leuthold Weeden</t>
  </si>
  <si>
    <t>244245855</t>
  </si>
  <si>
    <t>Levante Capital</t>
  </si>
  <si>
    <t>244245861</t>
  </si>
  <si>
    <t>Level E</t>
  </si>
  <si>
    <t>244245873</t>
  </si>
  <si>
    <t>Level Global</t>
  </si>
  <si>
    <t>244245876</t>
  </si>
  <si>
    <t>Commsol</t>
  </si>
  <si>
    <t>244235157</t>
  </si>
  <si>
    <t>Levin Capital</t>
  </si>
  <si>
    <t>244245890</t>
  </si>
  <si>
    <t>X Pat</t>
  </si>
  <si>
    <t>244259061</t>
  </si>
  <si>
    <t>Lexia Capital</t>
  </si>
  <si>
    <t>244245898</t>
  </si>
  <si>
    <t>Liberty Square</t>
  </si>
  <si>
    <t>244245903</t>
  </si>
  <si>
    <t>Liberum Capital</t>
  </si>
  <si>
    <t>244245907</t>
  </si>
  <si>
    <t>Libra Advisors</t>
  </si>
  <si>
    <t>244245918</t>
  </si>
  <si>
    <t>Library Capital</t>
  </si>
  <si>
    <t>244245924</t>
  </si>
  <si>
    <t>VINLAND CAPITAL</t>
  </si>
  <si>
    <t>244257971</t>
  </si>
  <si>
    <t>Library Research</t>
  </si>
  <si>
    <t>244245927</t>
  </si>
  <si>
    <t>Libucki</t>
  </si>
  <si>
    <t>244245929</t>
  </si>
  <si>
    <t>Lido Isle</t>
  </si>
  <si>
    <t>244245932</t>
  </si>
  <si>
    <t>Liechtensteinische Landesbank</t>
  </si>
  <si>
    <t>244245936</t>
  </si>
  <si>
    <t>Life Trading</t>
  </si>
  <si>
    <t>244245946</t>
  </si>
  <si>
    <t>Lighthouse Financial</t>
  </si>
  <si>
    <t>244245951</t>
  </si>
  <si>
    <t>Light Point</t>
  </si>
  <si>
    <t>244245961</t>
  </si>
  <si>
    <t>TRIODOS INVESTMENT</t>
  </si>
  <si>
    <t>244257015</t>
  </si>
  <si>
    <t>Lightspeed Holdings</t>
  </si>
  <si>
    <t>244245964</t>
  </si>
  <si>
    <t>Light Street</t>
  </si>
  <si>
    <t>244245970</t>
  </si>
  <si>
    <t>Lilja</t>
  </si>
  <si>
    <t>244245976</t>
  </si>
  <si>
    <t>LIM Advisors</t>
  </si>
  <si>
    <t>244245979</t>
  </si>
  <si>
    <t>Lincoln Capital</t>
  </si>
  <si>
    <t>244245987</t>
  </si>
  <si>
    <t>Lind Capital</t>
  </si>
  <si>
    <t>244245989</t>
  </si>
  <si>
    <t>Linden Advisors</t>
  </si>
  <si>
    <t>244245992</t>
  </si>
  <si>
    <t>Lindengrove</t>
  </si>
  <si>
    <t>244245998</t>
  </si>
  <si>
    <t>Lindsell Train</t>
  </si>
  <si>
    <t>244246001</t>
  </si>
  <si>
    <t>Linear</t>
  </si>
  <si>
    <t>244246004</t>
  </si>
  <si>
    <t>LINK Asset</t>
  </si>
  <si>
    <t>244246006</t>
  </si>
  <si>
    <t>LinkBrokers Derviatives</t>
  </si>
  <si>
    <t>244246010</t>
  </si>
  <si>
    <t>LinkedTrade</t>
  </si>
  <si>
    <t>244246013</t>
  </si>
  <si>
    <t>Futures Magazine</t>
  </si>
  <si>
    <t>244240516</t>
  </si>
  <si>
    <t>Link Securities</t>
  </si>
  <si>
    <t>244246035</t>
  </si>
  <si>
    <t>Lion Cave</t>
  </si>
  <si>
    <t>244246037</t>
  </si>
  <si>
    <t>Lioness Capital</t>
  </si>
  <si>
    <t>244246039</t>
  </si>
  <si>
    <t>LionEye Capital</t>
  </si>
  <si>
    <t>244246041</t>
  </si>
  <si>
    <t>Lion Global</t>
  </si>
  <si>
    <t>244246049</t>
  </si>
  <si>
    <t>Lion Point</t>
  </si>
  <si>
    <t>244246051</t>
  </si>
  <si>
    <t>Lions Futures</t>
  </si>
  <si>
    <t>244246053</t>
  </si>
  <si>
    <t>LionTrust Asset</t>
  </si>
  <si>
    <t>244246055</t>
  </si>
  <si>
    <t>Trispan Service</t>
  </si>
  <si>
    <t>244257031</t>
  </si>
  <si>
    <t>Liquefy</t>
  </si>
  <si>
    <t>244246062</t>
  </si>
  <si>
    <t>Liquibit Capital</t>
  </si>
  <si>
    <t>244246064</t>
  </si>
  <si>
    <t>Comunytek Consultores</t>
  </si>
  <si>
    <t>244235187</t>
  </si>
  <si>
    <t>Liquidity Cube</t>
  </si>
  <si>
    <t>244246096</t>
  </si>
  <si>
    <t>LiquidityEdge</t>
  </si>
  <si>
    <t>244246098</t>
  </si>
  <si>
    <t>LiquidityHub</t>
  </si>
  <si>
    <t>244246100</t>
  </si>
  <si>
    <t>Liquid Point</t>
  </si>
  <si>
    <t>244246105</t>
  </si>
  <si>
    <t>LIQUIDSHARE</t>
  </si>
  <si>
    <t>244246109</t>
  </si>
  <si>
    <t>List Group</t>
  </si>
  <si>
    <t>244246114</t>
  </si>
  <si>
    <t>Livermore Trading</t>
  </si>
  <si>
    <t>244246116</t>
  </si>
  <si>
    <t>Liverpool Victoria</t>
  </si>
  <si>
    <t>244246119</t>
  </si>
  <si>
    <t>Livesquawk</t>
  </si>
  <si>
    <t>244246122</t>
  </si>
  <si>
    <t>LiveVol</t>
  </si>
  <si>
    <t>244246124</t>
  </si>
  <si>
    <t>Livingston Capital</t>
  </si>
  <si>
    <t>244246126</t>
  </si>
  <si>
    <t>Lizard Investors</t>
  </si>
  <si>
    <t>244246128</t>
  </si>
  <si>
    <t>LJM Partners</t>
  </si>
  <si>
    <t>244246130</t>
  </si>
  <si>
    <t>ygm investments</t>
  </si>
  <si>
    <t>244259069</t>
  </si>
  <si>
    <t>LLA Investimentos</t>
  </si>
  <si>
    <t>244246132</t>
  </si>
  <si>
    <t>LlQUIDNET JAPAN</t>
  </si>
  <si>
    <t>244246136</t>
  </si>
  <si>
    <t>LMAX</t>
  </si>
  <si>
    <t>244246138</t>
  </si>
  <si>
    <t>LNZ Capital</t>
  </si>
  <si>
    <t>244246140</t>
  </si>
  <si>
    <t>FINAL</t>
  </si>
  <si>
    <t>244239429</t>
  </si>
  <si>
    <t>Local Pensions</t>
  </si>
  <si>
    <t>244246143</t>
  </si>
  <si>
    <t>Lockheed Martin</t>
  </si>
  <si>
    <t>244246146</t>
  </si>
  <si>
    <t>Locust Wood</t>
  </si>
  <si>
    <t>244246148</t>
  </si>
  <si>
    <t>Lodge Hill</t>
  </si>
  <si>
    <t>244246151</t>
  </si>
  <si>
    <t>Loeb Partners</t>
  </si>
  <si>
    <t>244246153</t>
  </si>
  <si>
    <t>Logan Best</t>
  </si>
  <si>
    <t>244246156</t>
  </si>
  <si>
    <t>Logica Capital</t>
  </si>
  <si>
    <t>244246158</t>
  </si>
  <si>
    <t>Logic Lab</t>
  </si>
  <si>
    <t>244246161</t>
  </si>
  <si>
    <t>Logi Energy</t>
  </si>
  <si>
    <t>244246166</t>
  </si>
  <si>
    <t>Logos Global</t>
  </si>
  <si>
    <t>244246168</t>
  </si>
  <si>
    <t>244246170</t>
  </si>
  <si>
    <t>244246172</t>
  </si>
  <si>
    <t>Trivariate Capital</t>
  </si>
  <si>
    <t>244257051</t>
  </si>
  <si>
    <t>LombardiaCapitalPartnersLLC</t>
  </si>
  <si>
    <t>244246182</t>
  </si>
  <si>
    <t>LondonCapitalGroup</t>
  </si>
  <si>
    <t>244246187</t>
  </si>
  <si>
    <t>London Management</t>
  </si>
  <si>
    <t>244246189</t>
  </si>
  <si>
    <t>Yaala Labs</t>
  </si>
  <si>
    <t>244259071</t>
  </si>
  <si>
    <t>TRC Trading</t>
  </si>
  <si>
    <t>244256889</t>
  </si>
  <si>
    <t>Lone Pine</t>
  </si>
  <si>
    <t>244246216</t>
  </si>
  <si>
    <t>Longbow Capital</t>
  </si>
  <si>
    <t>244246225</t>
  </si>
  <si>
    <t>Long Corridor</t>
  </si>
  <si>
    <t>244246237</t>
  </si>
  <si>
    <t>Longhorn Capital</t>
  </si>
  <si>
    <t>244246239</t>
  </si>
  <si>
    <t>Long Pond</t>
  </si>
  <si>
    <t>244246241</t>
  </si>
  <si>
    <t>Zahr Trading</t>
  </si>
  <si>
    <t>244259183</t>
  </si>
  <si>
    <t>Longreach Alternatives</t>
  </si>
  <si>
    <t>244246249</t>
  </si>
  <si>
    <t>LongTail Alpha</t>
  </si>
  <si>
    <t>244246251</t>
  </si>
  <si>
    <t>Yacktman Asset</t>
  </si>
  <si>
    <t>244259073</t>
  </si>
  <si>
    <t>LongTerm Stock</t>
  </si>
  <si>
    <t>244246256</t>
  </si>
  <si>
    <t>Loomis Sayles</t>
  </si>
  <si>
    <t>244246260</t>
  </si>
  <si>
    <t>VOR Capital</t>
  </si>
  <si>
    <t>244258092</t>
  </si>
  <si>
    <t>LORA technologies</t>
  </si>
  <si>
    <t>244246279</t>
  </si>
  <si>
    <t>Lord Abbett</t>
  </si>
  <si>
    <t>244246281</t>
  </si>
  <si>
    <t>Lorem Ipsum</t>
  </si>
  <si>
    <t>244246302</t>
  </si>
  <si>
    <t>Los Angeles</t>
  </si>
  <si>
    <t>244246305</t>
  </si>
  <si>
    <t>LOTE45</t>
  </si>
  <si>
    <t>244246307</t>
  </si>
  <si>
    <t>Lotus Capital</t>
  </si>
  <si>
    <t>244246310</t>
  </si>
  <si>
    <t>Yaozhi Asset</t>
  </si>
  <si>
    <t>244259075</t>
  </si>
  <si>
    <t>True North</t>
  </si>
  <si>
    <t>244257075</t>
  </si>
  <si>
    <t>Louis Nguyen</t>
  </si>
  <si>
    <t>244246333</t>
  </si>
  <si>
    <t>Lowe Brockenbrough</t>
  </si>
  <si>
    <t>244246335</t>
  </si>
  <si>
    <t>Low Latency</t>
  </si>
  <si>
    <t>244246340</t>
  </si>
  <si>
    <t>LP Investment</t>
  </si>
  <si>
    <t>244246342</t>
  </si>
  <si>
    <t>LPS Partners</t>
  </si>
  <si>
    <t>244246345</t>
  </si>
  <si>
    <t>Truffle Hound</t>
  </si>
  <si>
    <t>244257079</t>
  </si>
  <si>
    <t>LR Global</t>
  </si>
  <si>
    <t>244246348</t>
  </si>
  <si>
    <t>LRL Investment</t>
  </si>
  <si>
    <t>244246350</t>
  </si>
  <si>
    <t>LSL Partners</t>
  </si>
  <si>
    <t>244246355</t>
  </si>
  <si>
    <t>LST Capital</t>
  </si>
  <si>
    <t>244246357</t>
  </si>
  <si>
    <t>LSV Asset</t>
  </si>
  <si>
    <t>244246359</t>
  </si>
  <si>
    <t>LT Securities</t>
  </si>
  <si>
    <t>244246367</t>
  </si>
  <si>
    <t>Lucas Capital</t>
  </si>
  <si>
    <t>244246370</t>
  </si>
  <si>
    <t>Yarra Square</t>
  </si>
  <si>
    <t>244259077</t>
  </si>
  <si>
    <t>LUCUS ADVISORS</t>
  </si>
  <si>
    <t>244246377</t>
  </si>
  <si>
    <t>Lumina Fund</t>
  </si>
  <si>
    <t>244246379</t>
  </si>
  <si>
    <t>Luminex Trading</t>
  </si>
  <si>
    <t>244246381</t>
  </si>
  <si>
    <t>Luminus Management</t>
  </si>
  <si>
    <t>244246386</t>
  </si>
  <si>
    <t>SLIB</t>
  </si>
  <si>
    <t>244254383</t>
  </si>
  <si>
    <t>Lunia Capital</t>
  </si>
  <si>
    <t>244246389</t>
  </si>
  <si>
    <t>Lupo Futures</t>
  </si>
  <si>
    <t>244246392</t>
  </si>
  <si>
    <t>Lupo Securities</t>
  </si>
  <si>
    <t>244246396</t>
  </si>
  <si>
    <t>Lutetia Capital</t>
  </si>
  <si>
    <t>244246412</t>
  </si>
  <si>
    <t>Luther King</t>
  </si>
  <si>
    <t>244246414</t>
  </si>
  <si>
    <t>Luulen</t>
  </si>
  <si>
    <t>244246421</t>
  </si>
  <si>
    <t>Luxor Capital</t>
  </si>
  <si>
    <t>244246423</t>
  </si>
  <si>
    <t>Luzerner Kantonalbank</t>
  </si>
  <si>
    <t>244246427</t>
  </si>
  <si>
    <t>Luzheng Futures</t>
  </si>
  <si>
    <t>244246431</t>
  </si>
  <si>
    <t>Yatirim Finansman</t>
  </si>
  <si>
    <t>244259079</t>
  </si>
  <si>
    <t>Luz Solucoes</t>
  </si>
  <si>
    <t>244246433</t>
  </si>
  <si>
    <t>Sovarnum Capital</t>
  </si>
  <si>
    <t>244254715</t>
  </si>
  <si>
    <t>Lynrock Lake</t>
  </si>
  <si>
    <t>244246448</t>
  </si>
  <si>
    <t>Lyon Street</t>
  </si>
  <si>
    <t>244246450</t>
  </si>
  <si>
    <t>Lyons Wealth</t>
  </si>
  <si>
    <t>244246452</t>
  </si>
  <si>
    <t>Lyrical Asset</t>
  </si>
  <si>
    <t>244246454</t>
  </si>
  <si>
    <t>M Jennings</t>
  </si>
  <si>
    <t>244246459</t>
  </si>
  <si>
    <t>MM Warburg</t>
  </si>
  <si>
    <t>244246461</t>
  </si>
  <si>
    <t>#N/A</t>
  </si>
  <si>
    <t>244213711</t>
  </si>
  <si>
    <t>M Ramsey</t>
  </si>
  <si>
    <t>244246483</t>
  </si>
  <si>
    <t>MS Howells</t>
  </si>
  <si>
    <t>244246487</t>
  </si>
  <si>
    <t>ML Capital</t>
  </si>
  <si>
    <t>244246495</t>
  </si>
  <si>
    <t>MM Trading</t>
  </si>
  <si>
    <t>244246498</t>
  </si>
  <si>
    <t>M28 Capital</t>
  </si>
  <si>
    <t>244246501</t>
  </si>
  <si>
    <t>M2GRUPPEN</t>
  </si>
  <si>
    <t>244246503</t>
  </si>
  <si>
    <t>M3 Capital</t>
  </si>
  <si>
    <t>244246505</t>
  </si>
  <si>
    <t>MACD AG</t>
  </si>
  <si>
    <t>244246507</t>
  </si>
  <si>
    <t>Macdoch Investment</t>
  </si>
  <si>
    <t>244246513</t>
  </si>
  <si>
    <t>Macfarlanes</t>
  </si>
  <si>
    <t>244246516</t>
  </si>
  <si>
    <t>Machaon Capital</t>
  </si>
  <si>
    <t>244246518</t>
  </si>
  <si>
    <t>Machina Capital</t>
  </si>
  <si>
    <t>244246520</t>
  </si>
  <si>
    <t>Mackenzie Financial</t>
  </si>
  <si>
    <t>244246523</t>
  </si>
  <si>
    <t>Mackie Research</t>
  </si>
  <si>
    <t>244246527</t>
  </si>
  <si>
    <t>Macro Risk</t>
  </si>
  <si>
    <t>244246533</t>
  </si>
  <si>
    <t>macrosynergy partners</t>
  </si>
  <si>
    <t>244246540</t>
  </si>
  <si>
    <t>Madden Asset</t>
  </si>
  <si>
    <t>244246542</t>
  </si>
  <si>
    <t>Madison Street</t>
  </si>
  <si>
    <t>244246552</t>
  </si>
  <si>
    <t>Madison Williams</t>
  </si>
  <si>
    <t>244246559</t>
  </si>
  <si>
    <t>MAF</t>
  </si>
  <si>
    <t>244246562</t>
  </si>
  <si>
    <t>Magallanes</t>
  </si>
  <si>
    <t>244246564</t>
  </si>
  <si>
    <t>Magellan Asset</t>
  </si>
  <si>
    <t>244246566</t>
  </si>
  <si>
    <t>Magnetar Capital</t>
  </si>
  <si>
    <t>244246592</t>
  </si>
  <si>
    <t>Truxt Investimentos</t>
  </si>
  <si>
    <t>244257121</t>
  </si>
  <si>
    <t>Magpie Securities</t>
  </si>
  <si>
    <t>244246611</t>
  </si>
  <si>
    <t>Yedid Capital</t>
  </si>
  <si>
    <t>244259085</t>
  </si>
  <si>
    <t>MAIA</t>
  </si>
  <si>
    <t>244246615</t>
  </si>
  <si>
    <t>MAI Capital</t>
  </si>
  <si>
    <t>244246618</t>
  </si>
  <si>
    <t>Main First</t>
  </si>
  <si>
    <t>244246631</t>
  </si>
  <si>
    <t>Mairs and</t>
  </si>
  <si>
    <t>244246638</t>
  </si>
  <si>
    <t>Maitland Fund</t>
  </si>
  <si>
    <t>244246643</t>
  </si>
  <si>
    <t>Maize Capital</t>
  </si>
  <si>
    <t>244246650</t>
  </si>
  <si>
    <t>Majedie Asset</t>
  </si>
  <si>
    <t>244246656</t>
  </si>
  <si>
    <t>Maj Invest</t>
  </si>
  <si>
    <t>244246660</t>
  </si>
  <si>
    <t>Makena Capital</t>
  </si>
  <si>
    <t>244246663</t>
  </si>
  <si>
    <t>MAKO</t>
  </si>
  <si>
    <t>244246665</t>
  </si>
  <si>
    <t>Makor Securities</t>
  </si>
  <si>
    <t>244246682</t>
  </si>
  <si>
    <t>ZAIS Group</t>
  </si>
  <si>
    <t>244259186</t>
  </si>
  <si>
    <t>Makuria Asset</t>
  </si>
  <si>
    <t>244246718</t>
  </si>
  <si>
    <t>Malacca Securities</t>
  </si>
  <si>
    <t>244246722</t>
  </si>
  <si>
    <t>Malayan Banking</t>
  </si>
  <si>
    <t>244246724</t>
  </si>
  <si>
    <t>Malleus Capital</t>
  </si>
  <si>
    <t>244246726</t>
  </si>
  <si>
    <t>Maltese Capital</t>
  </si>
  <si>
    <t>244246728</t>
  </si>
  <si>
    <t>Manatuck Hill</t>
  </si>
  <si>
    <t>244246737</t>
  </si>
  <si>
    <t>Manchester Global</t>
  </si>
  <si>
    <t>244246740</t>
  </si>
  <si>
    <t>Mandara Capital</t>
  </si>
  <si>
    <t>244246743</t>
  </si>
  <si>
    <t>Waverton Investment</t>
  </si>
  <si>
    <t>244258466</t>
  </si>
  <si>
    <t>Mandarine Gestion</t>
  </si>
  <si>
    <t>244246757</t>
  </si>
  <si>
    <t>Hunter Peak</t>
  </si>
  <si>
    <t>244242723</t>
  </si>
  <si>
    <t>Man Financial</t>
  </si>
  <si>
    <t>244246765</t>
  </si>
  <si>
    <t>Mangart Capital</t>
  </si>
  <si>
    <t>244246767</t>
  </si>
  <si>
    <t>Mangold Fondkommission</t>
  </si>
  <si>
    <t>244246770</t>
  </si>
  <si>
    <t>Mangrove Partners</t>
  </si>
  <si>
    <t>244246796</t>
  </si>
  <si>
    <t>Manifold Partners</t>
  </si>
  <si>
    <t>244246799</t>
  </si>
  <si>
    <t>Manitou Investment</t>
  </si>
  <si>
    <t>244246809</t>
  </si>
  <si>
    <t>244246815</t>
  </si>
  <si>
    <t>Manning Napier</t>
  </si>
  <si>
    <t>244246821</t>
  </si>
  <si>
    <t>ManorHaven Capital</t>
  </si>
  <si>
    <t>244246828</t>
  </si>
  <si>
    <t>MapleBrown Abbott</t>
  </si>
  <si>
    <t>244246830</t>
  </si>
  <si>
    <t>Maple Financial</t>
  </si>
  <si>
    <t>244246834</t>
  </si>
  <si>
    <t>Maplelane Capital</t>
  </si>
  <si>
    <t>244246838</t>
  </si>
  <si>
    <t>Mapleridge Capital</t>
  </si>
  <si>
    <t>244246845</t>
  </si>
  <si>
    <t>Maple Securities</t>
  </si>
  <si>
    <t>244246847</t>
  </si>
  <si>
    <t>Maples Group</t>
  </si>
  <si>
    <t>244246860</t>
  </si>
  <si>
    <t>Maracuya Services</t>
  </si>
  <si>
    <t>244246862</t>
  </si>
  <si>
    <t>Maradia Futures</t>
  </si>
  <si>
    <t>244246867</t>
  </si>
  <si>
    <t>Marathon Asset</t>
  </si>
  <si>
    <t>244246872</t>
  </si>
  <si>
    <t>Marble Arch</t>
  </si>
  <si>
    <t>244246895</t>
  </si>
  <si>
    <t>Marble Bar</t>
  </si>
  <si>
    <t>244246900</t>
  </si>
  <si>
    <t>Marcator Management</t>
  </si>
  <si>
    <t>244246904</t>
  </si>
  <si>
    <t>Marcelo Sacomori</t>
  </si>
  <si>
    <t>244246906</t>
  </si>
  <si>
    <t>Marcho Partners</t>
  </si>
  <si>
    <t>244246908</t>
  </si>
  <si>
    <t>YIntercept</t>
  </si>
  <si>
    <t>244259095</t>
  </si>
  <si>
    <t>Margate Capital</t>
  </si>
  <si>
    <t>244246933</t>
  </si>
  <si>
    <t>Mariana UFP</t>
  </si>
  <si>
    <t>244246938</t>
  </si>
  <si>
    <t>Marietta Investment</t>
  </si>
  <si>
    <t>244246941</t>
  </si>
  <si>
    <t>Mariner Investment</t>
  </si>
  <si>
    <t>244246943</t>
  </si>
  <si>
    <t>Marin Technologies</t>
  </si>
  <si>
    <t>244246949</t>
  </si>
  <si>
    <t>Maritra Trading</t>
  </si>
  <si>
    <t>244246951</t>
  </si>
  <si>
    <t>Mariva Capital</t>
  </si>
  <si>
    <t>244246953</t>
  </si>
  <si>
    <t>Tulos capital</t>
  </si>
  <si>
    <t>244257181</t>
  </si>
  <si>
    <t>Marketing Test</t>
  </si>
  <si>
    <t>244246975</t>
  </si>
  <si>
    <t>Market Securities</t>
  </si>
  <si>
    <t>244246977</t>
  </si>
  <si>
    <t>Finamex Casa</t>
  </si>
  <si>
    <t>244239457</t>
  </si>
  <si>
    <t>Markit Inc</t>
  </si>
  <si>
    <t>244246985</t>
  </si>
  <si>
    <t>Zanbato ATS</t>
  </si>
  <si>
    <t>244259188</t>
  </si>
  <si>
    <t>Mark Ninyo</t>
  </si>
  <si>
    <t>244246999</t>
  </si>
  <si>
    <t>MARKO HOVI</t>
  </si>
  <si>
    <t>244247001</t>
  </si>
  <si>
    <t>Markus Groebner</t>
  </si>
  <si>
    <t>244247003</t>
  </si>
  <si>
    <t>Marlowe Partners</t>
  </si>
  <si>
    <t>244247005</t>
  </si>
  <si>
    <t>Marquette Partners</t>
  </si>
  <si>
    <t>244247009</t>
  </si>
  <si>
    <t>Ten Derivatives</t>
  </si>
  <si>
    <t>244255825</t>
  </si>
  <si>
    <t>Marquis Holdings</t>
  </si>
  <si>
    <t>244247025</t>
  </si>
  <si>
    <t>Marsico Capital</t>
  </si>
  <si>
    <t>244247030</t>
  </si>
  <si>
    <t>Martin Currie</t>
  </si>
  <si>
    <t>244247034</t>
  </si>
  <si>
    <t>Martingale Asset</t>
  </si>
  <si>
    <t>244247039</t>
  </si>
  <si>
    <t>Martin Investment</t>
  </si>
  <si>
    <t>244247042</t>
  </si>
  <si>
    <t>Marusan Securities</t>
  </si>
  <si>
    <t>244247046</t>
  </si>
  <si>
    <t>Mar Vista</t>
  </si>
  <si>
    <t>244247064</t>
  </si>
  <si>
    <t>Maryana Capital</t>
  </si>
  <si>
    <t>244247072</t>
  </si>
  <si>
    <t>Masfit</t>
  </si>
  <si>
    <t>244247074</t>
  </si>
  <si>
    <t>Mason Capital</t>
  </si>
  <si>
    <t>244247076</t>
  </si>
  <si>
    <t>Massachusetts Financial</t>
  </si>
  <si>
    <t>244247086</t>
  </si>
  <si>
    <t>Mast Capital</t>
  </si>
  <si>
    <t>244247092</t>
  </si>
  <si>
    <t>MasterLink Securities</t>
  </si>
  <si>
    <t>244247096</t>
  </si>
  <si>
    <t>Masters Capital</t>
  </si>
  <si>
    <t>244247103</t>
  </si>
  <si>
    <t>Masterton Capital</t>
  </si>
  <si>
    <t>244247109</t>
  </si>
  <si>
    <t>Master Trader</t>
  </si>
  <si>
    <t>244247111</t>
  </si>
  <si>
    <t>Mast Partners</t>
  </si>
  <si>
    <t>244247115</t>
  </si>
  <si>
    <t>Matador Investment</t>
  </si>
  <si>
    <t>244247117</t>
  </si>
  <si>
    <t>Matarin Capital</t>
  </si>
  <si>
    <t>244247120</t>
  </si>
  <si>
    <t>Matchpoint Investment</t>
  </si>
  <si>
    <t>244247123</t>
  </si>
  <si>
    <t>Matignon Finances</t>
  </si>
  <si>
    <t>244247128</t>
  </si>
  <si>
    <t>Matlock Capital</t>
  </si>
  <si>
    <t>244247130</t>
  </si>
  <si>
    <t>Matrix</t>
  </si>
  <si>
    <t>244247145</t>
  </si>
  <si>
    <t>Hedge Covest</t>
  </si>
  <si>
    <t>244242219</t>
  </si>
  <si>
    <t>Matt Childers</t>
  </si>
  <si>
    <t>244247167</t>
  </si>
  <si>
    <t>Matthew Genovese</t>
  </si>
  <si>
    <t>244247174</t>
  </si>
  <si>
    <t>Matthew MerzigSole</t>
  </si>
  <si>
    <t>244247176</t>
  </si>
  <si>
    <t>Matt Waldron</t>
  </si>
  <si>
    <t>244247178</t>
  </si>
  <si>
    <t>Mauna Kea</t>
  </si>
  <si>
    <t>244247180</t>
  </si>
  <si>
    <t>Conventus Capital</t>
  </si>
  <si>
    <t>244235373</t>
  </si>
  <si>
    <t>Mavenwave</t>
  </si>
  <si>
    <t>244247186</t>
  </si>
  <si>
    <t>Mawarid Finance</t>
  </si>
  <si>
    <t>244247208</t>
  </si>
  <si>
    <t>Mawer Investment</t>
  </si>
  <si>
    <t>244247210</t>
  </si>
  <si>
    <t>Maxwell Capital</t>
  </si>
  <si>
    <t>244247212</t>
  </si>
  <si>
    <t>Mayar Capital</t>
  </si>
  <si>
    <t>244247219</t>
  </si>
  <si>
    <t>Mazi Asset</t>
  </si>
  <si>
    <t>244247226</t>
  </si>
  <si>
    <t>MBF Clearing</t>
  </si>
  <si>
    <t>244247228</t>
  </si>
  <si>
    <t>MBS Source</t>
  </si>
  <si>
    <t>244247236</t>
  </si>
  <si>
    <t>MB Trading</t>
  </si>
  <si>
    <t>244247239</t>
  </si>
  <si>
    <t>York Business</t>
  </si>
  <si>
    <t>244259106</t>
  </si>
  <si>
    <t>McCadden Interests</t>
  </si>
  <si>
    <t>244247245</t>
  </si>
  <si>
    <t>McCauley Securities</t>
  </si>
  <si>
    <t>244247247</t>
  </si>
  <si>
    <t>McCutchen Group</t>
  </si>
  <si>
    <t>244247265</t>
  </si>
  <si>
    <t>MCDR Misr</t>
  </si>
  <si>
    <t>244247267</t>
  </si>
  <si>
    <t>McGowan Investors</t>
  </si>
  <si>
    <t>244247269</t>
  </si>
  <si>
    <t>MCI Advisory</t>
  </si>
  <si>
    <t>244247273</t>
  </si>
  <si>
    <t>McKay Brothers</t>
  </si>
  <si>
    <t>244247275</t>
  </si>
  <si>
    <t>McKinley Capital</t>
  </si>
  <si>
    <t>244247277</t>
  </si>
  <si>
    <t>McLean Budden</t>
  </si>
  <si>
    <t>244247292</t>
  </si>
  <si>
    <t>MCM Options</t>
  </si>
  <si>
    <t>244247296</t>
  </si>
  <si>
    <t>McNamara Trading</t>
  </si>
  <si>
    <t>244247299</t>
  </si>
  <si>
    <t>MCSquare</t>
  </si>
  <si>
    <t>244247305</t>
  </si>
  <si>
    <t>Medallion</t>
  </si>
  <si>
    <t>244247308</t>
  </si>
  <si>
    <t>Mediolanum International</t>
  </si>
  <si>
    <t>244247315</t>
  </si>
  <si>
    <t>Meditor Capital</t>
  </si>
  <si>
    <t>244247318</t>
  </si>
  <si>
    <t>Meeder Investment</t>
  </si>
  <si>
    <t>244247320</t>
  </si>
  <si>
    <t>Meeschaert Asset</t>
  </si>
  <si>
    <t>244247325</t>
  </si>
  <si>
    <t>MEFF Euroservices</t>
  </si>
  <si>
    <t>244247332</t>
  </si>
  <si>
    <t>Mega International</t>
  </si>
  <si>
    <t>244247334</t>
  </si>
  <si>
    <t>241489821</t>
  </si>
  <si>
    <t>Mega Securities</t>
  </si>
  <si>
    <t>244247338</t>
  </si>
  <si>
    <t>Meiji Yasuda</t>
  </si>
  <si>
    <t>244247343</t>
  </si>
  <si>
    <t>MeilleurTaux Placements</t>
  </si>
  <si>
    <t>244247345</t>
  </si>
  <si>
    <t>Meisenbach Capital</t>
  </si>
  <si>
    <t>244247347</t>
  </si>
  <si>
    <t>Meitan Tradition</t>
  </si>
  <si>
    <t>244247349</t>
  </si>
  <si>
    <t>Meksa Yatirim</t>
  </si>
  <si>
    <t>244247351</t>
  </si>
  <si>
    <t>Melqart Asset</t>
  </si>
  <si>
    <t>244247355</t>
  </si>
  <si>
    <t>Melvin Capital</t>
  </si>
  <si>
    <t>244247357</t>
  </si>
  <si>
    <t>Mena Capital</t>
  </si>
  <si>
    <t>244247362</t>
  </si>
  <si>
    <t>MENA Corp</t>
  </si>
  <si>
    <t>244247365</t>
  </si>
  <si>
    <t>Menta Capital</t>
  </si>
  <si>
    <t>244247369</t>
  </si>
  <si>
    <t>Mercator Asset</t>
  </si>
  <si>
    <t>244247380</t>
  </si>
  <si>
    <t>Mercavalor</t>
  </si>
  <si>
    <t>244247387</t>
  </si>
  <si>
    <t>Merced Capital</t>
  </si>
  <si>
    <t>244247396</t>
  </si>
  <si>
    <t>Merchant's Gate</t>
  </si>
  <si>
    <t>244247398</t>
  </si>
  <si>
    <t>Merchants Commercial</t>
  </si>
  <si>
    <t>244247403</t>
  </si>
  <si>
    <t>Mercuries Life</t>
  </si>
  <si>
    <t>244247405</t>
  </si>
  <si>
    <t>Mercurius Solutions</t>
  </si>
  <si>
    <t>244247413</t>
  </si>
  <si>
    <t>Mercury Derivatives</t>
  </si>
  <si>
    <t>244247415</t>
  </si>
  <si>
    <t>Mercury Digital</t>
  </si>
  <si>
    <t>244247422</t>
  </si>
  <si>
    <t>Merfin LLC</t>
  </si>
  <si>
    <t>244247425</t>
  </si>
  <si>
    <t>Meridian Equity</t>
  </si>
  <si>
    <t>244247427</t>
  </si>
  <si>
    <t>Rebar Systems LLC</t>
  </si>
  <si>
    <t>244214662</t>
  </si>
  <si>
    <t>Meritage Group</t>
  </si>
  <si>
    <t>244247434</t>
  </si>
  <si>
    <t>Meriten Investment</t>
  </si>
  <si>
    <t>244247443</t>
  </si>
  <si>
    <t>MERIT Securities</t>
  </si>
  <si>
    <t>244247446</t>
  </si>
  <si>
    <t>Merlin Fidelis</t>
  </si>
  <si>
    <t>244247451</t>
  </si>
  <si>
    <t>Merlin Securities</t>
  </si>
  <si>
    <t>244247454</t>
  </si>
  <si>
    <t>Hovde Group</t>
  </si>
  <si>
    <t>244242606</t>
  </si>
  <si>
    <t>Vivaldi Capital</t>
  </si>
  <si>
    <t>244258023</t>
  </si>
  <si>
    <t>Merriman Wealth</t>
  </si>
  <si>
    <t>244247541</t>
  </si>
  <si>
    <t>Merrion Capital</t>
  </si>
  <si>
    <t>244247545</t>
  </si>
  <si>
    <t>Tyvor Capital</t>
  </si>
  <si>
    <t>244257279</t>
  </si>
  <si>
    <t>Meru Capital</t>
  </si>
  <si>
    <t>244247559</t>
  </si>
  <si>
    <t>Merus Capital</t>
  </si>
  <si>
    <t>244247562</t>
  </si>
  <si>
    <t>Mesh Capital</t>
  </si>
  <si>
    <t>244247567</t>
  </si>
  <si>
    <t>Mesirow Financial</t>
  </si>
  <si>
    <t>244247569</t>
  </si>
  <si>
    <t>Messer Financial</t>
  </si>
  <si>
    <t>244247571</t>
  </si>
  <si>
    <t>Metabit Systems</t>
  </si>
  <si>
    <t>244247573</t>
  </si>
  <si>
    <t>Metallic Conversion</t>
  </si>
  <si>
    <t>244247586</t>
  </si>
  <si>
    <t>Metark Trading</t>
  </si>
  <si>
    <t>244247588</t>
  </si>
  <si>
    <t>Spark Energy</t>
  </si>
  <si>
    <t>244254753</t>
  </si>
  <si>
    <t>Metaxas Futures</t>
  </si>
  <si>
    <t>244247594</t>
  </si>
  <si>
    <t>Met Group</t>
  </si>
  <si>
    <t>244247596</t>
  </si>
  <si>
    <t>Method Investments</t>
  </si>
  <si>
    <t>244247600</t>
  </si>
  <si>
    <t>Vivienne Court</t>
  </si>
  <si>
    <t>244258027</t>
  </si>
  <si>
    <t>Metronome Capital</t>
  </si>
  <si>
    <t>244247612</t>
  </si>
  <si>
    <t>Metropole Gestion</t>
  </si>
  <si>
    <t>244247615</t>
  </si>
  <si>
    <t>metropolis capital</t>
  </si>
  <si>
    <t>244247619</t>
  </si>
  <si>
    <t>Metropolitan Capital</t>
  </si>
  <si>
    <t>244247621</t>
  </si>
  <si>
    <t>Metropol UK</t>
  </si>
  <si>
    <t>244247626</t>
  </si>
  <si>
    <t>Mexican Derivatives</t>
  </si>
  <si>
    <t>244247629</t>
  </si>
  <si>
    <t>MFC Global</t>
  </si>
  <si>
    <t>244247632</t>
  </si>
  <si>
    <t>Lucerne Capital</t>
  </si>
  <si>
    <t>244246372</t>
  </si>
  <si>
    <t>Spark Equities</t>
  </si>
  <si>
    <t>244254755</t>
  </si>
  <si>
    <t>MFEX Mutual</t>
  </si>
  <si>
    <t>244247650</t>
  </si>
  <si>
    <t>MFP Investors</t>
  </si>
  <si>
    <t>244247739</t>
  </si>
  <si>
    <t>MGB Trading</t>
  </si>
  <si>
    <t>244247742</t>
  </si>
  <si>
    <t>Miami Holdings</t>
  </si>
  <si>
    <t>244247744</t>
  </si>
  <si>
    <t>MICEXRTS</t>
  </si>
  <si>
    <t>244247746</t>
  </si>
  <si>
    <t>Michael Cardwell</t>
  </si>
  <si>
    <t>244247749</t>
  </si>
  <si>
    <t>Michael Grasso</t>
  </si>
  <si>
    <t>244247751</t>
  </si>
  <si>
    <t>MicroCapital</t>
  </si>
  <si>
    <t>244247753</t>
  </si>
  <si>
    <t>Micro Capital</t>
  </si>
  <si>
    <t>244247755</t>
  </si>
  <si>
    <t>Scarsdale Securities</t>
  </si>
  <si>
    <t>244253301</t>
  </si>
  <si>
    <t>MidAtlantic Capital</t>
  </si>
  <si>
    <t>244247758</t>
  </si>
  <si>
    <t>MIDCO COMMODITIES</t>
  </si>
  <si>
    <t>244247763</t>
  </si>
  <si>
    <t>Middles X</t>
  </si>
  <si>
    <t>244247771</t>
  </si>
  <si>
    <t>Midland States</t>
  </si>
  <si>
    <t>244247774</t>
  </si>
  <si>
    <t>Midwest Financial</t>
  </si>
  <si>
    <t>244247776</t>
  </si>
  <si>
    <t>Midwood Securities</t>
  </si>
  <si>
    <t>244247778</t>
  </si>
  <si>
    <t>244235475</t>
  </si>
  <si>
    <t>Migbank</t>
  </si>
  <si>
    <t>244247802</t>
  </si>
  <si>
    <t>MIG Capital</t>
  </si>
  <si>
    <t>244247804</t>
  </si>
  <si>
    <t>Mijn Effecten</t>
  </si>
  <si>
    <t>244247809</t>
  </si>
  <si>
    <t>Yorkville Advisors</t>
  </si>
  <si>
    <t>244259125</t>
  </si>
  <si>
    <t>MIK Capital</t>
  </si>
  <si>
    <t>244247814</t>
  </si>
  <si>
    <t>MIK Fund</t>
  </si>
  <si>
    <t>244247817</t>
  </si>
  <si>
    <t>MilesCapital</t>
  </si>
  <si>
    <t>244247820</t>
  </si>
  <si>
    <t>Milford Asset</t>
  </si>
  <si>
    <t>244247830</t>
  </si>
  <si>
    <t>Milkwood Capital</t>
  </si>
  <si>
    <t>244247832</t>
  </si>
  <si>
    <t>Millbrook Asset</t>
  </si>
  <si>
    <t>244247834</t>
  </si>
  <si>
    <t>Millburn Ridgefield</t>
  </si>
  <si>
    <t>244247837</t>
  </si>
  <si>
    <t>Wellington West</t>
  </si>
  <si>
    <t>244258539</t>
  </si>
  <si>
    <t>Miller Howard</t>
  </si>
  <si>
    <t>244247856</t>
  </si>
  <si>
    <t>Miller Tabak</t>
  </si>
  <si>
    <t>244247859</t>
  </si>
  <si>
    <t>Millgate Capital</t>
  </si>
  <si>
    <t>244247864</t>
  </si>
  <si>
    <t>Milltrust international</t>
  </si>
  <si>
    <t>244247869</t>
  </si>
  <si>
    <t>Milvus Asset</t>
  </si>
  <si>
    <t>244247872</t>
  </si>
  <si>
    <t>Minneaplois Grain</t>
  </si>
  <si>
    <t>244247875</t>
  </si>
  <si>
    <t>Boston Company</t>
  </si>
  <si>
    <t>244232134</t>
  </si>
  <si>
    <t>Mint Tower</t>
  </si>
  <si>
    <t>244247877</t>
  </si>
  <si>
    <t>Sparta Asset</t>
  </si>
  <si>
    <t>244254763</t>
  </si>
  <si>
    <t>Greenwood Capital</t>
  </si>
  <si>
    <t>244241670</t>
  </si>
  <si>
    <t>Mirante Fund</t>
  </si>
  <si>
    <t>244247907</t>
  </si>
  <si>
    <t>Miriana Capital</t>
  </si>
  <si>
    <t>244247910</t>
  </si>
  <si>
    <t>Mirova</t>
  </si>
  <si>
    <t>244247912</t>
  </si>
  <si>
    <t>Mirus Futures</t>
  </si>
  <si>
    <t>244247915</t>
  </si>
  <si>
    <t>Misaki Capital</t>
  </si>
  <si>
    <t>244247918</t>
  </si>
  <si>
    <t>Mischler Financial</t>
  </si>
  <si>
    <t>244247921</t>
  </si>
  <si>
    <t>Mismi</t>
  </si>
  <si>
    <t>244247929</t>
  </si>
  <si>
    <t>Mission Global</t>
  </si>
  <si>
    <t>244247931</t>
  </si>
  <si>
    <t>Misys Banking</t>
  </si>
  <si>
    <t>244247933</t>
  </si>
  <si>
    <t>MITA SECURITIES</t>
  </si>
  <si>
    <t>244247938</t>
  </si>
  <si>
    <t>Mitchell Capital</t>
  </si>
  <si>
    <t>244247940</t>
  </si>
  <si>
    <t>Mitchell Group</t>
  </si>
  <si>
    <t>244247942</t>
  </si>
  <si>
    <t>Mithril Capital</t>
  </si>
  <si>
    <t>244247947</t>
  </si>
  <si>
    <t>Mito Securities</t>
  </si>
  <si>
    <t>244247949</t>
  </si>
  <si>
    <t>Miura Global</t>
  </si>
  <si>
    <t>244247959</t>
  </si>
  <si>
    <t>MixIT</t>
  </si>
  <si>
    <t>244247964</t>
  </si>
  <si>
    <t>Greenwoods Asset</t>
  </si>
  <si>
    <t>244241672</t>
  </si>
  <si>
    <t>MJJK Trading</t>
  </si>
  <si>
    <t>244247975</t>
  </si>
  <si>
    <t>MJT Software</t>
  </si>
  <si>
    <t>244247979</t>
  </si>
  <si>
    <t>MKM Partners</t>
  </si>
  <si>
    <t>244247981</t>
  </si>
  <si>
    <t>MKP Capital</t>
  </si>
  <si>
    <t>244248017</t>
  </si>
  <si>
    <t>MLV</t>
  </si>
  <si>
    <t>244248019</t>
  </si>
  <si>
    <t>MNC Sekuritas</t>
  </si>
  <si>
    <t>244248026</t>
  </si>
  <si>
    <t>MND Partners</t>
  </si>
  <si>
    <t>244248028</t>
  </si>
  <si>
    <t>Moab Capital</t>
  </si>
  <si>
    <t>244248034</t>
  </si>
  <si>
    <t>Mobius Capital</t>
  </si>
  <si>
    <t>244248038</t>
  </si>
  <si>
    <t>Modulus Capital</t>
  </si>
  <si>
    <t>244248041</t>
  </si>
  <si>
    <t>Mogavero Lee</t>
  </si>
  <si>
    <t>244248045</t>
  </si>
  <si>
    <t>ZargoscapePty Ltd</t>
  </si>
  <si>
    <t>244259195</t>
  </si>
  <si>
    <t>Mojna Capital</t>
  </si>
  <si>
    <t>244248055</t>
  </si>
  <si>
    <t>SCB Securities</t>
  </si>
  <si>
    <t>244253303</t>
  </si>
  <si>
    <t>Molten Markets</t>
  </si>
  <si>
    <t>244248059</t>
  </si>
  <si>
    <t>Monaco Asset</t>
  </si>
  <si>
    <t>244248065</t>
  </si>
  <si>
    <t>Monadnock Capital</t>
  </si>
  <si>
    <t>244248068</t>
  </si>
  <si>
    <t>Monecor London</t>
  </si>
  <si>
    <t>244248075</t>
  </si>
  <si>
    <t>Moneta Asset</t>
  </si>
  <si>
    <t>244248081</t>
  </si>
  <si>
    <t>Monex Casa</t>
  </si>
  <si>
    <t>244248087</t>
  </si>
  <si>
    <t>Monex Group</t>
  </si>
  <si>
    <t>244248089</t>
  </si>
  <si>
    <t>MoneyTec Australia</t>
  </si>
  <si>
    <t>244248108</t>
  </si>
  <si>
    <t>MoneyWheel Research</t>
  </si>
  <si>
    <t>244248110</t>
  </si>
  <si>
    <t>Monimus Capital</t>
  </si>
  <si>
    <t>244248112</t>
  </si>
  <si>
    <t>Yost Capital</t>
  </si>
  <si>
    <t>244259135</t>
  </si>
  <si>
    <t>UCA Funds</t>
  </si>
  <si>
    <t>244257374</t>
  </si>
  <si>
    <t>MONSAS</t>
  </si>
  <si>
    <t>244248121</t>
  </si>
  <si>
    <t>244248125</t>
  </si>
  <si>
    <t>MONTAIGNE CAPITAL</t>
  </si>
  <si>
    <t>244248130</t>
  </si>
  <si>
    <t>Montaka Global</t>
  </si>
  <si>
    <t>244248133</t>
  </si>
  <si>
    <t>MONTANARO</t>
  </si>
  <si>
    <t>244248137</t>
  </si>
  <si>
    <t>Monterey Capital</t>
  </si>
  <si>
    <t>244248139</t>
  </si>
  <si>
    <t>ICF Bank</t>
  </si>
  <si>
    <t>244242843</t>
  </si>
  <si>
    <t>Monterone Partners</t>
  </si>
  <si>
    <t>244248142</t>
  </si>
  <si>
    <t>Montibus Capital</t>
  </si>
  <si>
    <t>244248144</t>
  </si>
  <si>
    <t>Montlake</t>
  </si>
  <si>
    <t>244248148</t>
  </si>
  <si>
    <t>Montrose Hammond</t>
  </si>
  <si>
    <t>244248151</t>
  </si>
  <si>
    <t>Montrose Securities</t>
  </si>
  <si>
    <t>244248153</t>
  </si>
  <si>
    <t>Montrusco Bolton</t>
  </si>
  <si>
    <t>244248157</t>
  </si>
  <si>
    <t>UGS Asset</t>
  </si>
  <si>
    <t>244257381</t>
  </si>
  <si>
    <t>Montsegur Finance</t>
  </si>
  <si>
    <t>244248160</t>
  </si>
  <si>
    <t>Monument Securities</t>
  </si>
  <si>
    <t>244248163</t>
  </si>
  <si>
    <t>Morant Wright</t>
  </si>
  <si>
    <t>244248167</t>
  </si>
  <si>
    <t>Mora Wealth</t>
  </si>
  <si>
    <t>244248172</t>
  </si>
  <si>
    <t>Yuanta Funds</t>
  </si>
  <si>
    <t>244259137</t>
  </si>
  <si>
    <t>Morgan Grenfell</t>
  </si>
  <si>
    <t>244248175</t>
  </si>
  <si>
    <t>Morgan Joseph</t>
  </si>
  <si>
    <t>244248177</t>
  </si>
  <si>
    <t>Morgens Waterfall</t>
  </si>
  <si>
    <t>244248180</t>
  </si>
  <si>
    <t>Moriarty Capital</t>
  </si>
  <si>
    <t>244248182</t>
  </si>
  <si>
    <t>Motilal Oswal</t>
  </si>
  <si>
    <t>244248188</t>
  </si>
  <si>
    <t>Motley Fool</t>
  </si>
  <si>
    <t>244248200</t>
  </si>
  <si>
    <t>Mountaineer Partners</t>
  </si>
  <si>
    <t>244248203</t>
  </si>
  <si>
    <t>Mount Capital</t>
  </si>
  <si>
    <t>244248205</t>
  </si>
  <si>
    <t>Mount Kellett</t>
  </si>
  <si>
    <t>244248210</t>
  </si>
  <si>
    <t>Woodside Holdings</t>
  </si>
  <si>
    <t>244258944</t>
  </si>
  <si>
    <t>MountLucasManagementCorporation</t>
  </si>
  <si>
    <t>244248214</t>
  </si>
  <si>
    <t>Mousse Partners</t>
  </si>
  <si>
    <t>244248223</t>
  </si>
  <si>
    <t>MP Capital</t>
  </si>
  <si>
    <t>244248225</t>
  </si>
  <si>
    <t>MPS Capital</t>
  </si>
  <si>
    <t>244248229</t>
  </si>
  <si>
    <t>MPS Global</t>
  </si>
  <si>
    <t>244248242</t>
  </si>
  <si>
    <t>MSC Trading</t>
  </si>
  <si>
    <t>244248248</t>
  </si>
  <si>
    <t>MSD Capital</t>
  </si>
  <si>
    <t>244248250</t>
  </si>
  <si>
    <t>MSD Partners</t>
  </si>
  <si>
    <t>244248257</t>
  </si>
  <si>
    <t>MST Capital</t>
  </si>
  <si>
    <t>244248259</t>
  </si>
  <si>
    <t>MTB Investment</t>
  </si>
  <si>
    <t>244248262</t>
  </si>
  <si>
    <t>Cornelian Asset</t>
  </si>
  <si>
    <t>244235553</t>
  </si>
  <si>
    <t>Mubadala Investment</t>
  </si>
  <si>
    <t>244248266</t>
  </si>
  <si>
    <t>Mubasher Financial</t>
  </si>
  <si>
    <t>244248268</t>
  </si>
  <si>
    <t>Muddy Waters</t>
  </si>
  <si>
    <t>244248278</t>
  </si>
  <si>
    <t>Muhlenkamp</t>
  </si>
  <si>
    <t>244248281</t>
  </si>
  <si>
    <t>MR Beal</t>
  </si>
  <si>
    <t>244246479</t>
  </si>
  <si>
    <t>Mulvaney Capital</t>
  </si>
  <si>
    <t>244248288</t>
  </si>
  <si>
    <t>Munder Capital</t>
  </si>
  <si>
    <t>244248290</t>
  </si>
  <si>
    <t>Unibanco</t>
  </si>
  <si>
    <t>244257403</t>
  </si>
  <si>
    <t>MuniAxis ATS</t>
  </si>
  <si>
    <t>244248304</t>
  </si>
  <si>
    <t>Munnik opties</t>
  </si>
  <si>
    <t>244248307</t>
  </si>
  <si>
    <t>Munro Partners</t>
  </si>
  <si>
    <t>244248309</t>
  </si>
  <si>
    <t>Murchinson LP</t>
  </si>
  <si>
    <t>244248311</t>
  </si>
  <si>
    <t>muRisQ Advisory</t>
  </si>
  <si>
    <t>244248313</t>
  </si>
  <si>
    <t>244248315</t>
  </si>
  <si>
    <t>Musashi Securities</t>
  </si>
  <si>
    <t>244248321</t>
  </si>
  <si>
    <t>mwb fairtrade</t>
  </si>
  <si>
    <t>244248336</t>
  </si>
  <si>
    <t>Zeal Asset</t>
  </si>
  <si>
    <t>244259197</t>
  </si>
  <si>
    <t>MW Gestion</t>
  </si>
  <si>
    <t>244248350</t>
  </si>
  <si>
    <t>UNIGESTION</t>
  </si>
  <si>
    <t>244257413</t>
  </si>
  <si>
    <t>Myanmar Securities</t>
  </si>
  <si>
    <t>244248353</t>
  </si>
  <si>
    <t>Mycapital</t>
  </si>
  <si>
    <t>244248355</t>
  </si>
  <si>
    <t>MYDA Capital</t>
  </si>
  <si>
    <t>244248357</t>
  </si>
  <si>
    <t>MYD Market</t>
  </si>
  <si>
    <t>244248359</t>
  </si>
  <si>
    <t>Union Avenue</t>
  </si>
  <si>
    <t>244257415</t>
  </si>
  <si>
    <t>Myriad Asset</t>
  </si>
  <si>
    <t>244248365</t>
  </si>
  <si>
    <t>N1 Singer</t>
  </si>
  <si>
    <t>244248373</t>
  </si>
  <si>
    <t>NADEX</t>
  </si>
  <si>
    <t>244248399</t>
  </si>
  <si>
    <t>NAEEM Shares</t>
  </si>
  <si>
    <t>244248402</t>
  </si>
  <si>
    <t>Naito Securities</t>
  </si>
  <si>
    <t>244248404</t>
  </si>
  <si>
    <t>Najarian Advisors</t>
  </si>
  <si>
    <t>244248407</t>
  </si>
  <si>
    <t>Nanhua USA</t>
  </si>
  <si>
    <t>244248409</t>
  </si>
  <si>
    <t>Nan Shan</t>
  </si>
  <si>
    <t>244248411</t>
  </si>
  <si>
    <t>Badgley Phelps</t>
  </si>
  <si>
    <t>244230117</t>
  </si>
  <si>
    <t>Nantahala Capital</t>
  </si>
  <si>
    <t>244248432</t>
  </si>
  <si>
    <t>244248437</t>
  </si>
  <si>
    <t>Natcan Investment</t>
  </si>
  <si>
    <t>244248439</t>
  </si>
  <si>
    <t>Natexis</t>
  </si>
  <si>
    <t>244248442</t>
  </si>
  <si>
    <t>Natexis Bleichroeder</t>
  </si>
  <si>
    <t>244248454</t>
  </si>
  <si>
    <t>Nathan Hines</t>
  </si>
  <si>
    <t>244248463</t>
  </si>
  <si>
    <t>National Alliance</t>
  </si>
  <si>
    <t>244248466</t>
  </si>
  <si>
    <t>National Asset</t>
  </si>
  <si>
    <t>244248470</t>
  </si>
  <si>
    <t>National Australia</t>
  </si>
  <si>
    <t>244248472</t>
  </si>
  <si>
    <t>NationalBank AG</t>
  </si>
  <si>
    <t>244248475</t>
  </si>
  <si>
    <t>NationaleNederlanden Investment</t>
  </si>
  <si>
    <t>244248486</t>
  </si>
  <si>
    <t>NATIONAL FUTURES</t>
  </si>
  <si>
    <t>244248488</t>
  </si>
  <si>
    <t>National Securities</t>
  </si>
  <si>
    <t>244248490</t>
  </si>
  <si>
    <t>Nau Securities</t>
  </si>
  <si>
    <t>244248495</t>
  </si>
  <si>
    <t>Nautical Capital</t>
  </si>
  <si>
    <t>244248497</t>
  </si>
  <si>
    <t>Navellier</t>
  </si>
  <si>
    <t>244248500</t>
  </si>
  <si>
    <t>Yude Capital</t>
  </si>
  <si>
    <t>244259148</t>
  </si>
  <si>
    <t>Navy Capital</t>
  </si>
  <si>
    <t>244248506</t>
  </si>
  <si>
    <t>Naya Management</t>
  </si>
  <si>
    <t>244248509</t>
  </si>
  <si>
    <t>Nazare Point</t>
  </si>
  <si>
    <t>244248513</t>
  </si>
  <si>
    <t>NBIM Norges</t>
  </si>
  <si>
    <t>244248531</t>
  </si>
  <si>
    <t>NBTrader</t>
  </si>
  <si>
    <t>244248534</t>
  </si>
  <si>
    <t>NCB Stockbrokers</t>
  </si>
  <si>
    <t>244248536</t>
  </si>
  <si>
    <t>NCF Bolsa</t>
  </si>
  <si>
    <t>244248544</t>
  </si>
  <si>
    <t>NCH Capital</t>
  </si>
  <si>
    <t>244248546</t>
  </si>
  <si>
    <t>NCP Management</t>
  </si>
  <si>
    <t>244248549</t>
  </si>
  <si>
    <t>NCP Northland</t>
  </si>
  <si>
    <t>244248551</t>
  </si>
  <si>
    <t>Dubai International</t>
  </si>
  <si>
    <t>244237327</t>
  </si>
  <si>
    <t>Ned Goodman</t>
  </si>
  <si>
    <t>244248553</t>
  </si>
  <si>
    <t>Nellore Capital</t>
  </si>
  <si>
    <t>244248555</t>
  </si>
  <si>
    <t>Nelson Capital</t>
  </si>
  <si>
    <t>244248557</t>
  </si>
  <si>
    <t>244248564</t>
  </si>
  <si>
    <t>NeoMarkets</t>
  </si>
  <si>
    <t>244248574</t>
  </si>
  <si>
    <t>Neon Liberty</t>
  </si>
  <si>
    <t>244248576</t>
  </si>
  <si>
    <t>Neorisk Desenvolvimento</t>
  </si>
  <si>
    <t>244248578</t>
  </si>
  <si>
    <t>County Cork</t>
  </si>
  <si>
    <t>244235607</t>
  </si>
  <si>
    <t>UnionInvestmentGesellschaft</t>
  </si>
  <si>
    <t>244257453</t>
  </si>
  <si>
    <t>Nesso Fund</t>
  </si>
  <si>
    <t>244248597</t>
  </si>
  <si>
    <t>Nest Investimentos</t>
  </si>
  <si>
    <t>244248599</t>
  </si>
  <si>
    <t>Netfonds Bank</t>
  </si>
  <si>
    <t>244248601</t>
  </si>
  <si>
    <t>Netols Asset</t>
  </si>
  <si>
    <t>244248603</t>
  </si>
  <si>
    <t>YUE XIU</t>
  </si>
  <si>
    <t>244259152</t>
  </si>
  <si>
    <t>Neue Bank</t>
  </si>
  <si>
    <t>244248640</t>
  </si>
  <si>
    <t>Neumann Advisors</t>
  </si>
  <si>
    <t>244248642</t>
  </si>
  <si>
    <t>Neural capital</t>
  </si>
  <si>
    <t>244248644</t>
  </si>
  <si>
    <t>NeuralFutures</t>
  </si>
  <si>
    <t>244248646</t>
  </si>
  <si>
    <t>Neveus PTY</t>
  </si>
  <si>
    <t>244248648</t>
  </si>
  <si>
    <t>New Access</t>
  </si>
  <si>
    <t>244248650</t>
  </si>
  <si>
    <t>NewAlpha Asset</t>
  </si>
  <si>
    <t>244248669</t>
  </si>
  <si>
    <t>New Amsterdam</t>
  </si>
  <si>
    <t>244248671</t>
  </si>
  <si>
    <t>Newedge</t>
  </si>
  <si>
    <t>244248678</t>
  </si>
  <si>
    <t>NewedgeFimat Toronto</t>
  </si>
  <si>
    <t>244248680</t>
  </si>
  <si>
    <t>Yulan Capital</t>
  </si>
  <si>
    <t>244259154</t>
  </si>
  <si>
    <t>Connor Clark &amp; Lunn Financial Group (CC&amp;L)</t>
  </si>
  <si>
    <t>244202861</t>
  </si>
  <si>
    <t>Mane Global</t>
  </si>
  <si>
    <t>244246761</t>
  </si>
  <si>
    <t>Universa Investments</t>
  </si>
  <si>
    <t>244257483</t>
  </si>
  <si>
    <t>New Energy</t>
  </si>
  <si>
    <t>244248776</t>
  </si>
  <si>
    <t>Newfleet AM</t>
  </si>
  <si>
    <t>244248778</t>
  </si>
  <si>
    <t>Newgate Capital</t>
  </si>
  <si>
    <t>244248780</t>
  </si>
  <si>
    <t>Gillson Capital</t>
  </si>
  <si>
    <t>244241101</t>
  </si>
  <si>
    <t>NewGen Asset</t>
  </si>
  <si>
    <t>244248785</t>
  </si>
  <si>
    <t>New Generation</t>
  </si>
  <si>
    <t>244248789</t>
  </si>
  <si>
    <t>Sphere Investment</t>
  </si>
  <si>
    <t>244254793</t>
  </si>
  <si>
    <t>Yunfeng Finance</t>
  </si>
  <si>
    <t>244259158</t>
  </si>
  <si>
    <t>New Mountain</t>
  </si>
  <si>
    <t>244248806</t>
  </si>
  <si>
    <t>New Peak</t>
  </si>
  <si>
    <t>244248809</t>
  </si>
  <si>
    <t>New Salem</t>
  </si>
  <si>
    <t>244248813</t>
  </si>
  <si>
    <t>New Silk</t>
  </si>
  <si>
    <t>244248815</t>
  </si>
  <si>
    <t>NewSmith Asset</t>
  </si>
  <si>
    <t>244248817</t>
  </si>
  <si>
    <t>New South</t>
  </si>
  <si>
    <t>244248821</t>
  </si>
  <si>
    <t>New Star</t>
  </si>
  <si>
    <t>244248823</t>
  </si>
  <si>
    <t>New Technologies</t>
  </si>
  <si>
    <t>244248829</t>
  </si>
  <si>
    <t>Newtyn Management</t>
  </si>
  <si>
    <t>244248832</t>
  </si>
  <si>
    <t>New Vernon</t>
  </si>
  <si>
    <t>244248835</t>
  </si>
  <si>
    <t>New Wave</t>
  </si>
  <si>
    <t>244248838</t>
  </si>
  <si>
    <t>Nex Abide</t>
  </si>
  <si>
    <t>244248859</t>
  </si>
  <si>
    <t>NexBank Securities</t>
  </si>
  <si>
    <t>244248861</t>
  </si>
  <si>
    <t>CQG</t>
  </si>
  <si>
    <t>244235653</t>
  </si>
  <si>
    <t>NEX Optimisation</t>
  </si>
  <si>
    <t>244248864</t>
  </si>
  <si>
    <t>NEX Services</t>
  </si>
  <si>
    <t>244248867</t>
  </si>
  <si>
    <t>Redmile Group</t>
  </si>
  <si>
    <t>244252038</t>
  </si>
  <si>
    <t>Nextam Partners</t>
  </si>
  <si>
    <t>244248876</t>
  </si>
  <si>
    <t>Next Century</t>
  </si>
  <si>
    <t>244248880</t>
  </si>
  <si>
    <t>Next Generation</t>
  </si>
  <si>
    <t>244248883</t>
  </si>
  <si>
    <t>Nexthera Capital</t>
  </si>
  <si>
    <t>244248887</t>
  </si>
  <si>
    <t>Nexus Asset</t>
  </si>
  <si>
    <t>244248890</t>
  </si>
  <si>
    <t>Nezu Asia</t>
  </si>
  <si>
    <t>244248894</t>
  </si>
  <si>
    <t>NFC Investments</t>
  </si>
  <si>
    <t>244248904</t>
  </si>
  <si>
    <t>NFinance</t>
  </si>
  <si>
    <t>244248906</t>
  </si>
  <si>
    <t>242184524</t>
  </si>
  <si>
    <t>NF Trinity</t>
  </si>
  <si>
    <t>244248918</t>
  </si>
  <si>
    <t>NGM Nordic</t>
  </si>
  <si>
    <t>244248924</t>
  </si>
  <si>
    <t>NH Investment</t>
  </si>
  <si>
    <t>244248928</t>
  </si>
  <si>
    <t>Algorithm Trading</t>
  </si>
  <si>
    <t>244228213</t>
  </si>
  <si>
    <t>Niatross Investments</t>
  </si>
  <si>
    <t>244248934</t>
  </si>
  <si>
    <t>NIBC</t>
  </si>
  <si>
    <t>244248936</t>
  </si>
  <si>
    <t>Nicholas Co</t>
  </si>
  <si>
    <t>244248939</t>
  </si>
  <si>
    <t>Nico Trading</t>
  </si>
  <si>
    <t>244248952</t>
  </si>
  <si>
    <t>Nigerian Stock</t>
  </si>
  <si>
    <t>244248954</t>
  </si>
  <si>
    <t>Night Square</t>
  </si>
  <si>
    <t>244248959</t>
  </si>
  <si>
    <t>Nihon Unisys</t>
  </si>
  <si>
    <t>244248961</t>
  </si>
  <si>
    <t>Nikko Asset</t>
  </si>
  <si>
    <t>244248993</t>
  </si>
  <si>
    <t>Nikko Systems</t>
  </si>
  <si>
    <t>244249003</t>
  </si>
  <si>
    <t>Nim Asset</t>
  </si>
  <si>
    <t>244249010</t>
  </si>
  <si>
    <t>NinePoint Partners</t>
  </si>
  <si>
    <t>244249012</t>
  </si>
  <si>
    <t>Ninth Eternity</t>
  </si>
  <si>
    <t>244249014</t>
  </si>
  <si>
    <t>Nirvana Financial</t>
  </si>
  <si>
    <t>244249017</t>
  </si>
  <si>
    <t>Nirvana Solutions</t>
  </si>
  <si>
    <t>244249027</t>
  </si>
  <si>
    <t>Nirvana Technology</t>
  </si>
  <si>
    <t>244249033</t>
  </si>
  <si>
    <t>Nissan Securities</t>
  </si>
  <si>
    <t>244249037</t>
  </si>
  <si>
    <t>YX Funds</t>
  </si>
  <si>
    <t>244259166</t>
  </si>
  <si>
    <t>Nissay Asset</t>
  </si>
  <si>
    <t>244249045</t>
  </si>
  <si>
    <t>Nisseicom Limited</t>
  </si>
  <si>
    <t>244249067</t>
  </si>
  <si>
    <t>Nitorum Capital</t>
  </si>
  <si>
    <t>244249072</t>
  </si>
  <si>
    <t>Nitrogen Fund</t>
  </si>
  <si>
    <t>244249074</t>
  </si>
  <si>
    <t>Niu Mei</t>
  </si>
  <si>
    <t>244249076</t>
  </si>
  <si>
    <t>Nixon Peabody</t>
  </si>
  <si>
    <t>244249078</t>
  </si>
  <si>
    <t>N Jebsen</t>
  </si>
  <si>
    <t>244249081</t>
  </si>
  <si>
    <t>NLI International</t>
  </si>
  <si>
    <t>244249083</t>
  </si>
  <si>
    <t>NL Trading</t>
  </si>
  <si>
    <t>244249085</t>
  </si>
  <si>
    <t>Nobilis Capital</t>
  </si>
  <si>
    <t>244249087</t>
  </si>
  <si>
    <t>Nodes</t>
  </si>
  <si>
    <t>244249094</t>
  </si>
  <si>
    <t>Nokota Management</t>
  </si>
  <si>
    <t>244249097</t>
  </si>
  <si>
    <t>Nomos Bank</t>
  </si>
  <si>
    <t>244249103</t>
  </si>
  <si>
    <t>Sun America</t>
  </si>
  <si>
    <t>244255274</t>
  </si>
  <si>
    <t>NORDINVEST</t>
  </si>
  <si>
    <t>244249110</t>
  </si>
  <si>
    <t>Nordnet</t>
  </si>
  <si>
    <t>244249120</t>
  </si>
  <si>
    <t>Nordnet Bank</t>
  </si>
  <si>
    <t>244249128</t>
  </si>
  <si>
    <t>Urban Renewal</t>
  </si>
  <si>
    <t>244257543</t>
  </si>
  <si>
    <t>NordPool</t>
  </si>
  <si>
    <t>244249140</t>
  </si>
  <si>
    <t>Norinchukin Value</t>
  </si>
  <si>
    <t>244249142</t>
  </si>
  <si>
    <t>Urdang Securities</t>
  </si>
  <si>
    <t>244257545</t>
  </si>
  <si>
    <t>Norinchukin Zenkyoren</t>
  </si>
  <si>
    <t>244249144</t>
  </si>
  <si>
    <t>Normandy Asset</t>
  </si>
  <si>
    <t>244249148</t>
  </si>
  <si>
    <t>Spinelli CCVM</t>
  </si>
  <si>
    <t>244254805</t>
  </si>
  <si>
    <t>Norse Securities</t>
  </si>
  <si>
    <t>244249151</t>
  </si>
  <si>
    <t>Norstar Securities</t>
  </si>
  <si>
    <t>244249153</t>
  </si>
  <si>
    <t>North American</t>
  </si>
  <si>
    <t>244249155</t>
  </si>
  <si>
    <t>NorthCoast Asset</t>
  </si>
  <si>
    <t>244249157</t>
  </si>
  <si>
    <t>US ArrowIntechra</t>
  </si>
  <si>
    <t>244257549</t>
  </si>
  <si>
    <t>Vollero Beach</t>
  </si>
  <si>
    <t>244258079</t>
  </si>
  <si>
    <t>North Fourth</t>
  </si>
  <si>
    <t>244249169</t>
  </si>
  <si>
    <t>North Gate</t>
  </si>
  <si>
    <t>244249171</t>
  </si>
  <si>
    <t>Northland Securities</t>
  </si>
  <si>
    <t>244249173</t>
  </si>
  <si>
    <t>Northlight Group</t>
  </si>
  <si>
    <t>244249177</t>
  </si>
  <si>
    <t>NORTH OAKRIDGE</t>
  </si>
  <si>
    <t>244249179</t>
  </si>
  <si>
    <t>Northpointe Capital</t>
  </si>
  <si>
    <t>244249181</t>
  </si>
  <si>
    <t>North Point</t>
  </si>
  <si>
    <t>244249185</t>
  </si>
  <si>
    <t>North Sound</t>
  </si>
  <si>
    <t>244249189</t>
  </si>
  <si>
    <t>North South</t>
  </si>
  <si>
    <t>244249199</t>
  </si>
  <si>
    <t>North Square</t>
  </si>
  <si>
    <t>244249202</t>
  </si>
  <si>
    <t>Northstar AM</t>
  </si>
  <si>
    <t>244249210</t>
  </si>
  <si>
    <t>North Tide</t>
  </si>
  <si>
    <t>244249212</t>
  </si>
  <si>
    <t>Northwater Capital</t>
  </si>
  <si>
    <t>244249215</t>
  </si>
  <si>
    <t>Northwest Asset</t>
  </si>
  <si>
    <t>244249217</t>
  </si>
  <si>
    <t>Northwood Liquid</t>
  </si>
  <si>
    <t>244249219</t>
  </si>
  <si>
    <t>Nortide Capital</t>
  </si>
  <si>
    <t>244249221</t>
  </si>
  <si>
    <t>No Street</t>
  </si>
  <si>
    <t>244249224</t>
  </si>
  <si>
    <t>Notzstucki</t>
  </si>
  <si>
    <t>244249230</t>
  </si>
  <si>
    <t>NOTZ STUCKI</t>
  </si>
  <si>
    <t>244249234</t>
  </si>
  <si>
    <t>Nova Capital</t>
  </si>
  <si>
    <t>244249236</t>
  </si>
  <si>
    <t>Nova Futura</t>
  </si>
  <si>
    <t>244249241</t>
  </si>
  <si>
    <t>Novalux Investment</t>
  </si>
  <si>
    <t>244249244</t>
  </si>
  <si>
    <t>Novator Capital</t>
  </si>
  <si>
    <t>244249246</t>
  </si>
  <si>
    <t>Novia Financial</t>
  </si>
  <si>
    <t>244249250</t>
  </si>
  <si>
    <t>Schaffhauser Kantonalbank</t>
  </si>
  <si>
    <t>244253311</t>
  </si>
  <si>
    <t>Noviscient Solutions</t>
  </si>
  <si>
    <t>244249263</t>
  </si>
  <si>
    <t>Novum Securities</t>
  </si>
  <si>
    <t>244249265</t>
  </si>
  <si>
    <t>Novus Capital</t>
  </si>
  <si>
    <t>244249269</t>
  </si>
  <si>
    <t>NSX</t>
  </si>
  <si>
    <t>244249273</t>
  </si>
  <si>
    <t>NTA Carmel</t>
  </si>
  <si>
    <t>244249275</t>
  </si>
  <si>
    <t>NTT Data</t>
  </si>
  <si>
    <t>244249278</t>
  </si>
  <si>
    <t>Nuance Investments</t>
  </si>
  <si>
    <t>244249288</t>
  </si>
  <si>
    <t>Nucleo Capital</t>
  </si>
  <si>
    <t>244249292</t>
  </si>
  <si>
    <t>Numbers Asset</t>
  </si>
  <si>
    <t>244249295</t>
  </si>
  <si>
    <t>Numen Capital</t>
  </si>
  <si>
    <t>244249300</t>
  </si>
  <si>
    <t>Numerai</t>
  </si>
  <si>
    <t>244249302</t>
  </si>
  <si>
    <t>Banca Antonveneta</t>
  </si>
  <si>
    <t>244230265</t>
  </si>
  <si>
    <t>Numeric Investors</t>
  </si>
  <si>
    <t>244249304</t>
  </si>
  <si>
    <t>Numerix</t>
  </si>
  <si>
    <t>244249314</t>
  </si>
  <si>
    <t>Zagreb Stock</t>
  </si>
  <si>
    <t>244259175</t>
  </si>
  <si>
    <t>Nuovi Investimenti</t>
  </si>
  <si>
    <t>244249316</t>
  </si>
  <si>
    <t>Nutmeg Securities</t>
  </si>
  <si>
    <t>244249318</t>
  </si>
  <si>
    <t>Nuwave Investment</t>
  </si>
  <si>
    <t>244249326</t>
  </si>
  <si>
    <t>NWQ Investment</t>
  </si>
  <si>
    <t>244249329</t>
  </si>
  <si>
    <t>NXT Capital</t>
  </si>
  <si>
    <t>244249340</t>
  </si>
  <si>
    <t>NYAM LLC</t>
  </si>
  <si>
    <t>244249342</t>
  </si>
  <si>
    <t>NyenburghHoldingBV</t>
  </si>
  <si>
    <t>244249346</t>
  </si>
  <si>
    <t>NYFIX Inc</t>
  </si>
  <si>
    <t>244249349</t>
  </si>
  <si>
    <t>244249357</t>
  </si>
  <si>
    <t>NYMEX</t>
  </si>
  <si>
    <t>244249359</t>
  </si>
  <si>
    <t>Oak Bluff</t>
  </si>
  <si>
    <t>244249388</t>
  </si>
  <si>
    <t>Oakley Capital</t>
  </si>
  <si>
    <t>244249391</t>
  </si>
  <si>
    <t>Oak Markets</t>
  </si>
  <si>
    <t>244249393</t>
  </si>
  <si>
    <t>Oakpoint Advisors</t>
  </si>
  <si>
    <t>244249395</t>
  </si>
  <si>
    <t>Oak Ridge</t>
  </si>
  <si>
    <t>244249399</t>
  </si>
  <si>
    <t>Oaktree Capital</t>
  </si>
  <si>
    <t>244249401</t>
  </si>
  <si>
    <t>Oakview Capital</t>
  </si>
  <si>
    <t>244249410</t>
  </si>
  <si>
    <t>Oasis Gestion</t>
  </si>
  <si>
    <t>244249414</t>
  </si>
  <si>
    <t>Oasis World</t>
  </si>
  <si>
    <t>244249416</t>
  </si>
  <si>
    <t>Oberbank AG</t>
  </si>
  <si>
    <t>244249419</t>
  </si>
  <si>
    <t>Oberweis Asset</t>
  </si>
  <si>
    <t>244249421</t>
  </si>
  <si>
    <t>Oberweis Securities</t>
  </si>
  <si>
    <t>244249428</t>
  </si>
  <si>
    <t>Obex Investments</t>
  </si>
  <si>
    <t>244249431</t>
  </si>
  <si>
    <t>Object Trading</t>
  </si>
  <si>
    <t>244249434</t>
  </si>
  <si>
    <t>Calvert Investment</t>
  </si>
  <si>
    <t>244232992</t>
  </si>
  <si>
    <t>Obrem Capital</t>
  </si>
  <si>
    <t>244249444</t>
  </si>
  <si>
    <t>Finex LLP</t>
  </si>
  <si>
    <t>244239539</t>
  </si>
  <si>
    <t>Obsidian Capital</t>
  </si>
  <si>
    <t>244249455</t>
  </si>
  <si>
    <t>Occasio Alpha</t>
  </si>
  <si>
    <t>244249457</t>
  </si>
  <si>
    <t>Ocean Arete</t>
  </si>
  <si>
    <t>244249459</t>
  </si>
  <si>
    <t>Ocean Dial</t>
  </si>
  <si>
    <t>244249461</t>
  </si>
  <si>
    <t>Ocean Financial</t>
  </si>
  <si>
    <t>244249463</t>
  </si>
  <si>
    <t>Oceanwide Securities</t>
  </si>
  <si>
    <t>244249466</t>
  </si>
  <si>
    <t>Oceanwood Capital</t>
  </si>
  <si>
    <t>244249468</t>
  </si>
  <si>
    <t>Ocean Wood</t>
  </si>
  <si>
    <t>244249470</t>
  </si>
  <si>
    <t>OCM Capital</t>
  </si>
  <si>
    <t>244249474</t>
  </si>
  <si>
    <t>Octavian Advisors</t>
  </si>
  <si>
    <t>244249481</t>
  </si>
  <si>
    <t>Octo Asset</t>
  </si>
  <si>
    <t>244249485</t>
  </si>
  <si>
    <t>Octo CTVM</t>
  </si>
  <si>
    <t>244249488</t>
  </si>
  <si>
    <t>Octopus Asset</t>
  </si>
  <si>
    <t>244249491</t>
  </si>
  <si>
    <t>Octo Rivers</t>
  </si>
  <si>
    <t>244249496</t>
  </si>
  <si>
    <t>Odeon Capital</t>
  </si>
  <si>
    <t>244249502</t>
  </si>
  <si>
    <t>finextra</t>
  </si>
  <si>
    <t>244239541</t>
  </si>
  <si>
    <t>odey</t>
  </si>
  <si>
    <t>244249508</t>
  </si>
  <si>
    <t>Odey Asset</t>
  </si>
  <si>
    <t>244249510</t>
  </si>
  <si>
    <t>Oechsle International</t>
  </si>
  <si>
    <t>244249517</t>
  </si>
  <si>
    <t>Oekoworld Lux</t>
  </si>
  <si>
    <t>244249526</t>
  </si>
  <si>
    <t>Oepfelbaum</t>
  </si>
  <si>
    <t>244249529</t>
  </si>
  <si>
    <t>Oesterreichische Kontrollbank</t>
  </si>
  <si>
    <t>244249531</t>
  </si>
  <si>
    <t>Ofi Asset</t>
  </si>
  <si>
    <t>244249533</t>
  </si>
  <si>
    <t>OFI Investment</t>
  </si>
  <si>
    <t>244249537</t>
  </si>
  <si>
    <t>OGISRICoLtd</t>
  </si>
  <si>
    <t>244249552</t>
  </si>
  <si>
    <t>242185173</t>
  </si>
  <si>
    <t>Ohio Public</t>
  </si>
  <si>
    <t>244249559</t>
  </si>
  <si>
    <t>FinFolio</t>
  </si>
  <si>
    <t>244239543</t>
  </si>
  <si>
    <t>Ohio State</t>
  </si>
  <si>
    <t>244249568</t>
  </si>
  <si>
    <t>244249574</t>
  </si>
  <si>
    <t>244249576</t>
  </si>
  <si>
    <t>Oien Securities</t>
  </si>
  <si>
    <t>244249578</t>
  </si>
  <si>
    <t>OJSC Promsvyazbank</t>
  </si>
  <si>
    <t>244249583</t>
  </si>
  <si>
    <t>Okachi Malaysia</t>
  </si>
  <si>
    <t>244249585</t>
  </si>
  <si>
    <t>Okasan Internationl</t>
  </si>
  <si>
    <t>244249587</t>
  </si>
  <si>
    <t>OKASAN Securities</t>
  </si>
  <si>
    <t>244249590</t>
  </si>
  <si>
    <t>Okayasu Fund</t>
  </si>
  <si>
    <t>244249608</t>
  </si>
  <si>
    <t>OLAM International</t>
  </si>
  <si>
    <t>244249610</t>
  </si>
  <si>
    <t>Oldenburgische Landesbank</t>
  </si>
  <si>
    <t>244249613</t>
  </si>
  <si>
    <t>Oldfield Partners</t>
  </si>
  <si>
    <t>244249617</t>
  </si>
  <si>
    <t>Old Orchard</t>
  </si>
  <si>
    <t>244249624</t>
  </si>
  <si>
    <t>Fingenom</t>
  </si>
  <si>
    <t>244239545</t>
  </si>
  <si>
    <t>Old Well</t>
  </si>
  <si>
    <t>244249627</t>
  </si>
  <si>
    <t>Oligo Fund</t>
  </si>
  <si>
    <t>244249629</t>
  </si>
  <si>
    <t>Olsen Securities</t>
  </si>
  <si>
    <t>244249632</t>
  </si>
  <si>
    <t>Olta Capital</t>
  </si>
  <si>
    <t>244249634</t>
  </si>
  <si>
    <t>Olympian Capital</t>
  </si>
  <si>
    <t>244249636</t>
  </si>
  <si>
    <t>Olympic Peak</t>
  </si>
  <si>
    <t>244249639</t>
  </si>
  <si>
    <t>Olympus Capital</t>
  </si>
  <si>
    <t>244249642</t>
  </si>
  <si>
    <t>Omaha Foreign</t>
  </si>
  <si>
    <t>244249645</t>
  </si>
  <si>
    <t>OMCAP Investors</t>
  </si>
  <si>
    <t>244249649</t>
  </si>
  <si>
    <t>OMGEO</t>
  </si>
  <si>
    <t>244249667</t>
  </si>
  <si>
    <t>OMX Mtech</t>
  </si>
  <si>
    <t>244249685</t>
  </si>
  <si>
    <t>One01 Capital</t>
  </si>
  <si>
    <t>244249688</t>
  </si>
  <si>
    <t>ONE68 Global</t>
  </si>
  <si>
    <t>244249691</t>
  </si>
  <si>
    <t>OneChicago</t>
  </si>
  <si>
    <t>244249693</t>
  </si>
  <si>
    <t>One Eleven</t>
  </si>
  <si>
    <t>244249699</t>
  </si>
  <si>
    <t>One Money</t>
  </si>
  <si>
    <t>244249703</t>
  </si>
  <si>
    <t>One Three</t>
  </si>
  <si>
    <t>244249708</t>
  </si>
  <si>
    <t>One Tusk</t>
  </si>
  <si>
    <t>244249710</t>
  </si>
  <si>
    <t>OnPoint Executions</t>
  </si>
  <si>
    <t>244249714</t>
  </si>
  <si>
    <t>Ontario Municipal</t>
  </si>
  <si>
    <t>244249716</t>
  </si>
  <si>
    <t>UBIS UniCredit</t>
  </si>
  <si>
    <t>244257311</t>
  </si>
  <si>
    <t>Ontario Teachers</t>
  </si>
  <si>
    <t>244249742</t>
  </si>
  <si>
    <t>ONVEST</t>
  </si>
  <si>
    <t>244249746</t>
  </si>
  <si>
    <t>OP</t>
  </si>
  <si>
    <t>244249748</t>
  </si>
  <si>
    <t>Crosslink Capital</t>
  </si>
  <si>
    <t>244235803</t>
  </si>
  <si>
    <t>OpEff Technologies</t>
  </si>
  <si>
    <t>244249769</t>
  </si>
  <si>
    <t>OpenBank</t>
  </si>
  <si>
    <t>244249771</t>
  </si>
  <si>
    <t>Finisterre Capital</t>
  </si>
  <si>
    <t>244239550</t>
  </si>
  <si>
    <t>OpenBondX LLC</t>
  </si>
  <si>
    <t>244249778</t>
  </si>
  <si>
    <t>OpenDoor Securities</t>
  </si>
  <si>
    <t>244249782</t>
  </si>
  <si>
    <t>Openlink</t>
  </si>
  <si>
    <t>244249789</t>
  </si>
  <si>
    <t>Open Markets</t>
  </si>
  <si>
    <t>244249791</t>
  </si>
  <si>
    <t>Opera Trading</t>
  </si>
  <si>
    <t>244249793</t>
  </si>
  <si>
    <t>Opportune</t>
  </si>
  <si>
    <t>244249796</t>
  </si>
  <si>
    <t>Crowell Weedon</t>
  </si>
  <si>
    <t>244235809</t>
  </si>
  <si>
    <t>Vanda Asset</t>
  </si>
  <si>
    <t>244257655</t>
  </si>
  <si>
    <t>Optima Capital</t>
  </si>
  <si>
    <t>244249814</t>
  </si>
  <si>
    <t>Optimal Applications</t>
  </si>
  <si>
    <t>244249817</t>
  </si>
  <si>
    <t>Optimas Capital</t>
  </si>
  <si>
    <t>244249819</t>
  </si>
  <si>
    <t>Optima SGR</t>
  </si>
  <si>
    <t>244249823</t>
  </si>
  <si>
    <t>Optimation Investment</t>
  </si>
  <si>
    <t>244249826</t>
  </si>
  <si>
    <t>Optionru</t>
  </si>
  <si>
    <t>244249828</t>
  </si>
  <si>
    <t>Option Financial</t>
  </si>
  <si>
    <t>244249831</t>
  </si>
  <si>
    <t>Option Monster</t>
  </si>
  <si>
    <t>244249834</t>
  </si>
  <si>
    <t>Options Alignees</t>
  </si>
  <si>
    <t>244249836</t>
  </si>
  <si>
    <t>OptionsCity Software</t>
  </si>
  <si>
    <t>244249838</t>
  </si>
  <si>
    <t>Options Clearing</t>
  </si>
  <si>
    <t>244249840</t>
  </si>
  <si>
    <t>Zaner Group</t>
  </si>
  <si>
    <t>244259193</t>
  </si>
  <si>
    <t>Vandham Securities</t>
  </si>
  <si>
    <t>244257665</t>
  </si>
  <si>
    <t>OptionsHouse</t>
  </si>
  <si>
    <t>244249870</t>
  </si>
  <si>
    <t>Opus Capital</t>
  </si>
  <si>
    <t>244249889</t>
  </si>
  <si>
    <t>OQAM AB</t>
  </si>
  <si>
    <t>244249893</t>
  </si>
  <si>
    <t>Oraise GmbH</t>
  </si>
  <si>
    <t>244249896</t>
  </si>
  <si>
    <t>ORA Traders</t>
  </si>
  <si>
    <t>244249898</t>
  </si>
  <si>
    <t>Orbeo Paris</t>
  </si>
  <si>
    <t>244249901</t>
  </si>
  <si>
    <t>Orbimed Advisors</t>
  </si>
  <si>
    <t>244249905</t>
  </si>
  <si>
    <t>Orbis Investment</t>
  </si>
  <si>
    <t>244249913</t>
  </si>
  <si>
    <t>Voya Investment</t>
  </si>
  <si>
    <t>244258104</t>
  </si>
  <si>
    <t>Orbis Systems</t>
  </si>
  <si>
    <t>244249924</t>
  </si>
  <si>
    <t>Orbitech Solutions</t>
  </si>
  <si>
    <t>244249926</t>
  </si>
  <si>
    <t>Orcadia Asset</t>
  </si>
  <si>
    <t>244249931</t>
  </si>
  <si>
    <t>244249933</t>
  </si>
  <si>
    <t>Ord Minnett</t>
  </si>
  <si>
    <t>244249937</t>
  </si>
  <si>
    <t>Oriel Securities</t>
  </si>
  <si>
    <t>244249940</t>
  </si>
  <si>
    <t>Origin Asset</t>
  </si>
  <si>
    <t>244249949</t>
  </si>
  <si>
    <t>Orion Brokers</t>
  </si>
  <si>
    <t>244249952</t>
  </si>
  <si>
    <t>Orion Tradesoft</t>
  </si>
  <si>
    <t>244249954</t>
  </si>
  <si>
    <t>Fin Mechanics</t>
  </si>
  <si>
    <t>244239556</t>
  </si>
  <si>
    <t>Orion Trading</t>
  </si>
  <si>
    <t>244249957</t>
  </si>
  <si>
    <t>NeoXam</t>
  </si>
  <si>
    <t>244248582</t>
  </si>
  <si>
    <t>Orso Partners</t>
  </si>
  <si>
    <t>244249965</t>
  </si>
  <si>
    <t>Osaka Exchange</t>
  </si>
  <si>
    <t>244249967</t>
  </si>
  <si>
    <t>Osborn Williams</t>
  </si>
  <si>
    <t>244249973</t>
  </si>
  <si>
    <t>Oscar and</t>
  </si>
  <si>
    <t>244249975</t>
  </si>
  <si>
    <t>Oslo Bors</t>
  </si>
  <si>
    <t>244249998</t>
  </si>
  <si>
    <t>244250003</t>
  </si>
  <si>
    <t>244250007</t>
  </si>
  <si>
    <t>OSMO Partners</t>
  </si>
  <si>
    <t>244250012</t>
  </si>
  <si>
    <t>Osmosis Asset</t>
  </si>
  <si>
    <t>244250015</t>
  </si>
  <si>
    <t>Ospraie Management</t>
  </si>
  <si>
    <t>244250018</t>
  </si>
  <si>
    <t>OSS Capital</t>
  </si>
  <si>
    <t>244250022</t>
  </si>
  <si>
    <t>OSTC London</t>
  </si>
  <si>
    <t>244250025</t>
  </si>
  <si>
    <t>Osterweis Capital</t>
  </si>
  <si>
    <t>244250032</t>
  </si>
  <si>
    <t>Otea Capital</t>
  </si>
  <si>
    <t>244250058</t>
  </si>
  <si>
    <t>OTP Budapest</t>
  </si>
  <si>
    <t>244250063</t>
  </si>
  <si>
    <t>OTR Global</t>
  </si>
  <si>
    <t>244250081</t>
  </si>
  <si>
    <t>Zebra Capital</t>
  </si>
  <si>
    <t>244259201</t>
  </si>
  <si>
    <t>Otus Capital</t>
  </si>
  <si>
    <t>244250101</t>
  </si>
  <si>
    <t>Outerbridge Capital</t>
  </si>
  <si>
    <t>244250106</t>
  </si>
  <si>
    <t>Outpoint Capital</t>
  </si>
  <si>
    <t>244250110</t>
  </si>
  <si>
    <t>Overlay Asset</t>
  </si>
  <si>
    <t>244250119</t>
  </si>
  <si>
    <t>Owl Creek</t>
  </si>
  <si>
    <t>244250121</t>
  </si>
  <si>
    <t>Oxford Asset</t>
  </si>
  <si>
    <t>244250132</t>
  </si>
  <si>
    <t>Oxoboxo</t>
  </si>
  <si>
    <t>244250135</t>
  </si>
  <si>
    <t>Oxus Holdings</t>
  </si>
  <si>
    <t>244250137</t>
  </si>
  <si>
    <t>Oyak Yatirim</t>
  </si>
  <si>
    <t>244250139</t>
  </si>
  <si>
    <t>PAAMCO</t>
  </si>
  <si>
    <t>244250154</t>
  </si>
  <si>
    <t>Pabrai Investment</t>
  </si>
  <si>
    <t>244250158</t>
  </si>
  <si>
    <t>Pacer Advisors</t>
  </si>
  <si>
    <t>244250160</t>
  </si>
  <si>
    <t>PACE Securities</t>
  </si>
  <si>
    <t>244250163</t>
  </si>
  <si>
    <t>Pacific Alliance</t>
  </si>
  <si>
    <t>244250165</t>
  </si>
  <si>
    <t>Pacific Asset</t>
  </si>
  <si>
    <t>244250167</t>
  </si>
  <si>
    <t>Pacific Crest</t>
  </si>
  <si>
    <t>244250169</t>
  </si>
  <si>
    <t>Pacific Grove</t>
  </si>
  <si>
    <t>244250175</t>
  </si>
  <si>
    <t>Pacific Growth</t>
  </si>
  <si>
    <t>244250177</t>
  </si>
  <si>
    <t>TD Securities</t>
  </si>
  <si>
    <t>244217412</t>
  </si>
  <si>
    <t>Pacific International</t>
  </si>
  <si>
    <t>244250181</t>
  </si>
  <si>
    <t>Pacific Ridge</t>
  </si>
  <si>
    <t>244250183</t>
  </si>
  <si>
    <t>Pacific View</t>
  </si>
  <si>
    <t>244250185</t>
  </si>
  <si>
    <t>Pacmid Technologies</t>
  </si>
  <si>
    <t>244250188</t>
  </si>
  <si>
    <t>Tripleshot LLC</t>
  </si>
  <si>
    <t>244257027</t>
  </si>
  <si>
    <t>PAC Partners</t>
  </si>
  <si>
    <t>244250190</t>
  </si>
  <si>
    <t>PAG Consulting</t>
  </si>
  <si>
    <t>244250192</t>
  </si>
  <si>
    <t>Pagoda Asset</t>
  </si>
  <si>
    <t>244250194</t>
  </si>
  <si>
    <t>Pairstech Capital</t>
  </si>
  <si>
    <t>244250197</t>
  </si>
  <si>
    <t>Paladyne Systems</t>
  </si>
  <si>
    <t>244250199</t>
  </si>
  <si>
    <t>Palatine Asset</t>
  </si>
  <si>
    <t>244250201</t>
  </si>
  <si>
    <t>Palestra Capital</t>
  </si>
  <si>
    <t>244250206</t>
  </si>
  <si>
    <t>Pali Capital</t>
  </si>
  <si>
    <t>244250208</t>
  </si>
  <si>
    <t>Vanna Consulting</t>
  </si>
  <si>
    <t>244257723</t>
  </si>
  <si>
    <t>Palisade Capital</t>
  </si>
  <si>
    <t>244250227</t>
  </si>
  <si>
    <t>Palliser Capital</t>
  </si>
  <si>
    <t>244250234</t>
  </si>
  <si>
    <t>Varde Partners</t>
  </si>
  <si>
    <t>244257727</t>
  </si>
  <si>
    <t>Palo Alto</t>
  </si>
  <si>
    <t>244250237</t>
  </si>
  <si>
    <t>Palo Capital</t>
  </si>
  <si>
    <t>244250240</t>
  </si>
  <si>
    <t>Paloma Partners</t>
  </si>
  <si>
    <t>244250243</t>
  </si>
  <si>
    <t>TGE Securities</t>
  </si>
  <si>
    <t>244255933</t>
  </si>
  <si>
    <t>Palos Management</t>
  </si>
  <si>
    <t>244250260</t>
  </si>
  <si>
    <t>PAM Global</t>
  </si>
  <si>
    <t>244250262</t>
  </si>
  <si>
    <t>Pamirs Capital</t>
  </si>
  <si>
    <t>244250264</t>
  </si>
  <si>
    <t>Pamplona Funds</t>
  </si>
  <si>
    <t>244250266</t>
  </si>
  <si>
    <t>Pan Alpha</t>
  </si>
  <si>
    <t>244250269</t>
  </si>
  <si>
    <t>PanCapitalUS</t>
  </si>
  <si>
    <t>244250272</t>
  </si>
  <si>
    <t>Pandurang Global</t>
  </si>
  <si>
    <t>244250275</t>
  </si>
  <si>
    <t>Pantheum Partners</t>
  </si>
  <si>
    <t>244250278</t>
  </si>
  <si>
    <t>Paqua Capital</t>
  </si>
  <si>
    <t>244250280</t>
  </si>
  <si>
    <t>Paradice Investment</t>
  </si>
  <si>
    <t>244250285</t>
  </si>
  <si>
    <t>Paradigm Advisors</t>
  </si>
  <si>
    <t>244250288</t>
  </si>
  <si>
    <t>Paragon Global</t>
  </si>
  <si>
    <t>244250299</t>
  </si>
  <si>
    <t>Parallax Capital</t>
  </si>
  <si>
    <t>244250302</t>
  </si>
  <si>
    <t>Parametrica</t>
  </si>
  <si>
    <t>244250311</t>
  </si>
  <si>
    <t>Parametric Portfolio</t>
  </si>
  <si>
    <t>244250315</t>
  </si>
  <si>
    <t>Parantoux Capital</t>
  </si>
  <si>
    <t>244250332</t>
  </si>
  <si>
    <t>Pardes Capital</t>
  </si>
  <si>
    <t>244250335</t>
  </si>
  <si>
    <t>Pareto</t>
  </si>
  <si>
    <t>244250337</t>
  </si>
  <si>
    <t>Parian Global</t>
  </si>
  <si>
    <t>244250342</t>
  </si>
  <si>
    <t>PAR Investment</t>
  </si>
  <si>
    <t>244250344</t>
  </si>
  <si>
    <t>Paris Bertrand</t>
  </si>
  <si>
    <t>244250349</t>
  </si>
  <si>
    <t>Paritech Pty</t>
  </si>
  <si>
    <t>244250351</t>
  </si>
  <si>
    <t>Parket</t>
  </si>
  <si>
    <t>244250353</t>
  </si>
  <si>
    <t>Park Lane</t>
  </si>
  <si>
    <t>244250355</t>
  </si>
  <si>
    <t>Park Place</t>
  </si>
  <si>
    <t>244250357</t>
  </si>
  <si>
    <t>Parkside Technologies</t>
  </si>
  <si>
    <t>244250361</t>
  </si>
  <si>
    <t>Parkway Consulting</t>
  </si>
  <si>
    <t>244250364</t>
  </si>
  <si>
    <t>Park West</t>
  </si>
  <si>
    <t>244250366</t>
  </si>
  <si>
    <t>Parnassus Investments</t>
  </si>
  <si>
    <t>244250370</t>
  </si>
  <si>
    <t>Parplus Partners</t>
  </si>
  <si>
    <t>244250373</t>
  </si>
  <si>
    <t>Parquet Capital</t>
  </si>
  <si>
    <t>244250375</t>
  </si>
  <si>
    <t>Parsifal Capital</t>
  </si>
  <si>
    <t>244250378</t>
  </si>
  <si>
    <t>Partner Fund</t>
  </si>
  <si>
    <t>244250380</t>
  </si>
  <si>
    <t>Partner Re</t>
  </si>
  <si>
    <t>244250387</t>
  </si>
  <si>
    <t>Partners Bay</t>
  </si>
  <si>
    <t>244250389</t>
  </si>
  <si>
    <t>Parus Finance</t>
  </si>
  <si>
    <t>244250391</t>
  </si>
  <si>
    <t>ParVest Asset</t>
  </si>
  <si>
    <t>244250394</t>
  </si>
  <si>
    <t>Parvus Asset</t>
  </si>
  <si>
    <t>244250396</t>
  </si>
  <si>
    <t>Paskewitz Asset</t>
  </si>
  <si>
    <t>244250400</t>
  </si>
  <si>
    <t>Vattenfall Energy</t>
  </si>
  <si>
    <t>244257755</t>
  </si>
  <si>
    <t>Patersons Securities</t>
  </si>
  <si>
    <t>244250408</t>
  </si>
  <si>
    <t>Patria Investimentos</t>
  </si>
  <si>
    <t>244250411</t>
  </si>
  <si>
    <t>Patrick GoodwillieSole</t>
  </si>
  <si>
    <t>244250414</t>
  </si>
  <si>
    <t>VBANK</t>
  </si>
  <si>
    <t>244257757</t>
  </si>
  <si>
    <t>Patrick Walls</t>
  </si>
  <si>
    <t>244250416</t>
  </si>
  <si>
    <t>Patsystems</t>
  </si>
  <si>
    <t>244250418</t>
  </si>
  <si>
    <t>Tourmaline Partners LLC</t>
  </si>
  <si>
    <t>244217652</t>
  </si>
  <si>
    <t>VbankAG</t>
  </si>
  <si>
    <t>244257759</t>
  </si>
  <si>
    <t>Paul May</t>
  </si>
  <si>
    <t>244250451</t>
  </si>
  <si>
    <t>Paul Murphy</t>
  </si>
  <si>
    <t>244250453</t>
  </si>
  <si>
    <t>Paul Wainer</t>
  </si>
  <si>
    <t>244250462</t>
  </si>
  <si>
    <t>Pavlik Capital</t>
  </si>
  <si>
    <t>244250477</t>
  </si>
  <si>
    <t>PAW Capital</t>
  </si>
  <si>
    <t>244250479</t>
  </si>
  <si>
    <t>Pax World</t>
  </si>
  <si>
    <t>244250487</t>
  </si>
  <si>
    <t>Payden</t>
  </si>
  <si>
    <t>244250493</t>
  </si>
  <si>
    <t>PCE Atlantic</t>
  </si>
  <si>
    <t>244250496</t>
  </si>
  <si>
    <t>PCL Capital</t>
  </si>
  <si>
    <t>244250498</t>
  </si>
  <si>
    <t>PDQ ATS</t>
  </si>
  <si>
    <t>244250502</t>
  </si>
  <si>
    <t>PDT Partners</t>
  </si>
  <si>
    <t>244250504</t>
  </si>
  <si>
    <t>ZENCAP AM</t>
  </si>
  <si>
    <t>244259215</t>
  </si>
  <si>
    <t>Vegasoul LLC</t>
  </si>
  <si>
    <t>244257775</t>
  </si>
  <si>
    <t>Peconic Partners</t>
  </si>
  <si>
    <t>244250526</t>
  </si>
  <si>
    <t>Pecten Capital</t>
  </si>
  <si>
    <t>244250531</t>
  </si>
  <si>
    <t>Pedder Street</t>
  </si>
  <si>
    <t>244250533</t>
  </si>
  <si>
    <t>Pegasus</t>
  </si>
  <si>
    <t>244250544</t>
  </si>
  <si>
    <t>Pelagic Capital</t>
  </si>
  <si>
    <t>244250548</t>
  </si>
  <si>
    <t>Pelargos Capital</t>
  </si>
  <si>
    <t>244250551</t>
  </si>
  <si>
    <t>Pelham Capital</t>
  </si>
  <si>
    <t>244250554</t>
  </si>
  <si>
    <t>Pelorus Jack</t>
  </si>
  <si>
    <t>244250557</t>
  </si>
  <si>
    <t>PE Lynch</t>
  </si>
  <si>
    <t>244250559</t>
  </si>
  <si>
    <t>Pembroke EM</t>
  </si>
  <si>
    <t>244250564</t>
  </si>
  <si>
    <t>PenderFund Capital</t>
  </si>
  <si>
    <t>244250566</t>
  </si>
  <si>
    <t>Pengana Capital</t>
  </si>
  <si>
    <t>244250568</t>
  </si>
  <si>
    <t>PengHua Fund</t>
  </si>
  <si>
    <t>244250575</t>
  </si>
  <si>
    <t>Zentero Capital</t>
  </si>
  <si>
    <t>244259217</t>
  </si>
  <si>
    <t>Pennant Capital</t>
  </si>
  <si>
    <t>244250584</t>
  </si>
  <si>
    <t>Penn Capital</t>
  </si>
  <si>
    <t>244250591</t>
  </si>
  <si>
    <t>Penn Davis</t>
  </si>
  <si>
    <t>244250600</t>
  </si>
  <si>
    <t>Penobscot Advisors</t>
  </si>
  <si>
    <t>244250603</t>
  </si>
  <si>
    <t>Pension Protection</t>
  </si>
  <si>
    <t>244250605</t>
  </si>
  <si>
    <t>Penson Kansas</t>
  </si>
  <si>
    <t>244250607</t>
  </si>
  <si>
    <t>Pentwater Capital</t>
  </si>
  <si>
    <t>244250611</t>
  </si>
  <si>
    <t>Perago Financial</t>
  </si>
  <si>
    <t>244250616</t>
  </si>
  <si>
    <t>Perdiue Securities</t>
  </si>
  <si>
    <t>244250618</t>
  </si>
  <si>
    <t>Perdurance Asset</t>
  </si>
  <si>
    <t>244250634</t>
  </si>
  <si>
    <t>Peregrine Capital</t>
  </si>
  <si>
    <t>244250641</t>
  </si>
  <si>
    <t>Peresec</t>
  </si>
  <si>
    <t>244250650</t>
  </si>
  <si>
    <t>Velvetech LLC</t>
  </si>
  <si>
    <t>244257797</t>
  </si>
  <si>
    <t>Peresys</t>
  </si>
  <si>
    <t>244250661</t>
  </si>
  <si>
    <t>Zentrum Capital</t>
  </si>
  <si>
    <t>244259220</t>
  </si>
  <si>
    <t>Venator Capital</t>
  </si>
  <si>
    <t>244257799</t>
  </si>
  <si>
    <t>Perfect World</t>
  </si>
  <si>
    <t>244250676</t>
  </si>
  <si>
    <t>Performance Trust</t>
  </si>
  <si>
    <t>244250680</t>
  </si>
  <si>
    <t>244250686</t>
  </si>
  <si>
    <t>Perihelion Capital</t>
  </si>
  <si>
    <t>244250690</t>
  </si>
  <si>
    <t>Perimeter Capital</t>
  </si>
  <si>
    <t>244250693</t>
  </si>
  <si>
    <t>Perinvest</t>
  </si>
  <si>
    <t>244250695</t>
  </si>
  <si>
    <t>Periscope Capital</t>
  </si>
  <si>
    <t>244250697</t>
  </si>
  <si>
    <t>Permal Asset</t>
  </si>
  <si>
    <t>244250700</t>
  </si>
  <si>
    <t>Permian Investment</t>
  </si>
  <si>
    <t>244250703</t>
  </si>
  <si>
    <t>Perry Capital</t>
  </si>
  <si>
    <t>244250705</t>
  </si>
  <si>
    <t>Perseus Telecom</t>
  </si>
  <si>
    <t>244250712</t>
  </si>
  <si>
    <t>Persevera Asset</t>
  </si>
  <si>
    <t>244250714</t>
  </si>
  <si>
    <t>Pershing</t>
  </si>
  <si>
    <t>244250716</t>
  </si>
  <si>
    <t>Zenyatta Capital</t>
  </si>
  <si>
    <t>244259222</t>
  </si>
  <si>
    <t>Persistent Asset</t>
  </si>
  <si>
    <t>244250728</t>
  </si>
  <si>
    <t>VSA Capital</t>
  </si>
  <si>
    <t>244258131</t>
  </si>
  <si>
    <t>PER TEST</t>
  </si>
  <si>
    <t>244250731</t>
  </si>
  <si>
    <t>Peta Trading</t>
  </si>
  <si>
    <t>244250745</t>
  </si>
  <si>
    <t>Petercam SA</t>
  </si>
  <si>
    <t>244250747</t>
  </si>
  <si>
    <t>Peter Mancuso</t>
  </si>
  <si>
    <t>244250749</t>
  </si>
  <si>
    <t>Petersburg trust</t>
  </si>
  <si>
    <t>244250756</t>
  </si>
  <si>
    <t>Peter VenusSole</t>
  </si>
  <si>
    <t>244250761</t>
  </si>
  <si>
    <t>Petra Capital</t>
  </si>
  <si>
    <t>244250763</t>
  </si>
  <si>
    <t>Petri Ailus</t>
  </si>
  <si>
    <t>244250765</t>
  </si>
  <si>
    <t>PetroChina International</t>
  </si>
  <si>
    <t>244250767</t>
  </si>
  <si>
    <t>Petrov Trading</t>
  </si>
  <si>
    <t>244250769</t>
  </si>
  <si>
    <t>PFM Asset</t>
  </si>
  <si>
    <t>244250772</t>
  </si>
  <si>
    <t>PFSOFT</t>
  </si>
  <si>
    <t>244250775</t>
  </si>
  <si>
    <t>PFSoft Ltd</t>
  </si>
  <si>
    <t>244250777</t>
  </si>
  <si>
    <t>PGB Trust</t>
  </si>
  <si>
    <t>244250779</t>
  </si>
  <si>
    <t>Phalanx Capital</t>
  </si>
  <si>
    <t>244250781</t>
  </si>
  <si>
    <t>Pharo Fund</t>
  </si>
  <si>
    <t>244250788</t>
  </si>
  <si>
    <t>Pharus Management</t>
  </si>
  <si>
    <t>244250790</t>
  </si>
  <si>
    <t>Phase 2</t>
  </si>
  <si>
    <t>244250793</t>
  </si>
  <si>
    <t>Phase Capital</t>
  </si>
  <si>
    <t>244250795</t>
  </si>
  <si>
    <t>Phatra Securities</t>
  </si>
  <si>
    <t>244250799</t>
  </si>
  <si>
    <t>Philadelphia Financial</t>
  </si>
  <si>
    <t>244250806</t>
  </si>
  <si>
    <t>Phileas AM</t>
  </si>
  <si>
    <t>244250818</t>
  </si>
  <si>
    <t>Philippe Hottinguer</t>
  </si>
  <si>
    <t>244250822</t>
  </si>
  <si>
    <t>Phillips Hager</t>
  </si>
  <si>
    <t>244250825</t>
  </si>
  <si>
    <t>Phineus Partners</t>
  </si>
  <si>
    <t>244250828</t>
  </si>
  <si>
    <t>PHLX Independent</t>
  </si>
  <si>
    <t>244250830</t>
  </si>
  <si>
    <t>Phocas Financial</t>
  </si>
  <si>
    <t>244250835</t>
  </si>
  <si>
    <t>Phoenician Capital</t>
  </si>
  <si>
    <t>244250837</t>
  </si>
  <si>
    <t>Pickers Capital</t>
  </si>
  <si>
    <t>244250839</t>
  </si>
  <si>
    <t>Tullett Preebon</t>
  </si>
  <si>
    <t>244218075</t>
  </si>
  <si>
    <t>Piedmont Investments</t>
  </si>
  <si>
    <t>244250847</t>
  </si>
  <si>
    <t>Pier Asset</t>
  </si>
  <si>
    <t>244250850</t>
  </si>
  <si>
    <t>Pierpont Securities</t>
  </si>
  <si>
    <t>244250853</t>
  </si>
  <si>
    <t>Pilotage Private</t>
  </si>
  <si>
    <t>244250856</t>
  </si>
  <si>
    <t>Pilot Rock</t>
  </si>
  <si>
    <t>244250858</t>
  </si>
  <si>
    <t>Pine Point</t>
  </si>
  <si>
    <t>244250865</t>
  </si>
  <si>
    <t>Pinepoint Commodities</t>
  </si>
  <si>
    <t>244250867</t>
  </si>
  <si>
    <t>Pine River</t>
  </si>
  <si>
    <t>244250870</t>
  </si>
  <si>
    <t>ZeroBeta Inc</t>
  </si>
  <si>
    <t>244259227</t>
  </si>
  <si>
    <t>Pine Valley</t>
  </si>
  <si>
    <t>244250877</t>
  </si>
  <si>
    <t>Pine View</t>
  </si>
  <si>
    <t>244250879</t>
  </si>
  <si>
    <t>Marcuard Family</t>
  </si>
  <si>
    <t>244246912</t>
  </si>
  <si>
    <t>Ping An</t>
  </si>
  <si>
    <t>244250883</t>
  </si>
  <si>
    <t>Ping Pong</t>
  </si>
  <si>
    <t>244250886</t>
  </si>
  <si>
    <t>Pinnacle View</t>
  </si>
  <si>
    <t>244250900</t>
  </si>
  <si>
    <t>PinYin Capital</t>
  </si>
  <si>
    <t>244250902</t>
  </si>
  <si>
    <t>Pinz Capital</t>
  </si>
  <si>
    <t>244250904</t>
  </si>
  <si>
    <t>Pipeline Financial</t>
  </si>
  <si>
    <t>244250907</t>
  </si>
  <si>
    <t>Piper Sandler</t>
  </si>
  <si>
    <t>244250928</t>
  </si>
  <si>
    <t>Zerodha</t>
  </si>
  <si>
    <t>244259229</t>
  </si>
  <si>
    <t>Piraeus Securities</t>
  </si>
  <si>
    <t>244250949</t>
  </si>
  <si>
    <t>Piramit Menkul</t>
  </si>
  <si>
    <t>244250956</t>
  </si>
  <si>
    <t>Pireaus Securities</t>
  </si>
  <si>
    <t>244250958</t>
  </si>
  <si>
    <t>Pisa Trading</t>
  </si>
  <si>
    <t>244250960</t>
  </si>
  <si>
    <t>Pitcarin Financial</t>
  </si>
  <si>
    <t>244250962</t>
  </si>
  <si>
    <t>PJ Trading</t>
  </si>
  <si>
    <t>244250980</t>
  </si>
  <si>
    <t>PK Investment</t>
  </si>
  <si>
    <t>244250985</t>
  </si>
  <si>
    <t>Plaisance Capital</t>
  </si>
  <si>
    <t>244250987</t>
  </si>
  <si>
    <t>Plan Management</t>
  </si>
  <si>
    <t>244250990</t>
  </si>
  <si>
    <t>Gordon Haskett</t>
  </si>
  <si>
    <t>244241469</t>
  </si>
  <si>
    <t>Planner Securities</t>
  </si>
  <si>
    <t>244250996</t>
  </si>
  <si>
    <t>Platform Securities</t>
  </si>
  <si>
    <t>244251005</t>
  </si>
  <si>
    <t>Platina Capital</t>
  </si>
  <si>
    <t>244251008</t>
  </si>
  <si>
    <t>PlatOP LLC</t>
  </si>
  <si>
    <t>244251011</t>
  </si>
  <si>
    <t>Pleiad Investment</t>
  </si>
  <si>
    <t>244251013</t>
  </si>
  <si>
    <t>Pluribus Labs</t>
  </si>
  <si>
    <t>244251017</t>
  </si>
  <si>
    <t>Plutus Research</t>
  </si>
  <si>
    <t>244251019</t>
  </si>
  <si>
    <t>PMT Matrix</t>
  </si>
  <si>
    <t>244251021</t>
  </si>
  <si>
    <t>PNT Financial</t>
  </si>
  <si>
    <t>244251023</t>
  </si>
  <si>
    <t>Pohjola earlier</t>
  </si>
  <si>
    <t>244251027</t>
  </si>
  <si>
    <t>Point9</t>
  </si>
  <si>
    <t>244251031</t>
  </si>
  <si>
    <t>Pointer Management</t>
  </si>
  <si>
    <t>244251033</t>
  </si>
  <si>
    <t>PointState Capital</t>
  </si>
  <si>
    <t>244251035</t>
  </si>
  <si>
    <t>Pointus Partners</t>
  </si>
  <si>
    <t>244251044</t>
  </si>
  <si>
    <t>Polar Asset</t>
  </si>
  <si>
    <t>244251046</t>
  </si>
  <si>
    <t>Polar Capital</t>
  </si>
  <si>
    <t>244251051</t>
  </si>
  <si>
    <t>Polaris Capital</t>
  </si>
  <si>
    <t>244251055</t>
  </si>
  <si>
    <t>Polar Securities</t>
  </si>
  <si>
    <t>244251069</t>
  </si>
  <si>
    <t>Polar Star</t>
  </si>
  <si>
    <t>244251072</t>
  </si>
  <si>
    <t>Polen Capital</t>
  </si>
  <si>
    <t>244251074</t>
  </si>
  <si>
    <t>Polo Capital</t>
  </si>
  <si>
    <t>244251081</t>
  </si>
  <si>
    <t>Polunin Capital</t>
  </si>
  <si>
    <t>244251083</t>
  </si>
  <si>
    <t>Polygon Global</t>
  </si>
  <si>
    <t>244251085</t>
  </si>
  <si>
    <t>Zeus Capital</t>
  </si>
  <si>
    <t>244259234</t>
  </si>
  <si>
    <t>Polymer Capital</t>
  </si>
  <si>
    <t>244251088</t>
  </si>
  <si>
    <t>Ponderus Invest</t>
  </si>
  <si>
    <t>244251090</t>
  </si>
  <si>
    <t>Poplar Forest</t>
  </si>
  <si>
    <t>244251095</t>
  </si>
  <si>
    <t>Port 22</t>
  </si>
  <si>
    <t>244251099</t>
  </si>
  <si>
    <t>Portales Partners</t>
  </si>
  <si>
    <t>244251103</t>
  </si>
  <si>
    <t>Portfolio Resources</t>
  </si>
  <si>
    <t>244251108</t>
  </si>
  <si>
    <t>Portigon AG</t>
  </si>
  <si>
    <t>244251110</t>
  </si>
  <si>
    <t>PortlandHillCapitalLLP</t>
  </si>
  <si>
    <t>244251113</t>
  </si>
  <si>
    <t>Portland House</t>
  </si>
  <si>
    <t>244251116</t>
  </si>
  <si>
    <t>Portland Investment</t>
  </si>
  <si>
    <t>244251122</t>
  </si>
  <si>
    <t>Portolan Capital</t>
  </si>
  <si>
    <t>244251124</t>
  </si>
  <si>
    <t>Portsea Asset</t>
  </si>
  <si>
    <t>244251129</t>
  </si>
  <si>
    <t>Portware LLC</t>
  </si>
  <si>
    <t>244251131</t>
  </si>
  <si>
    <t>Zevenbergen Capital</t>
  </si>
  <si>
    <t>244259237</t>
  </si>
  <si>
    <t>Positive Delta</t>
  </si>
  <si>
    <t>244251185</t>
  </si>
  <si>
    <t>Positive Equity</t>
  </si>
  <si>
    <t>244251188</t>
  </si>
  <si>
    <t>PostScriptum Capital</t>
  </si>
  <si>
    <t>244251190</t>
  </si>
  <si>
    <t>PostTrade 360</t>
  </si>
  <si>
    <t>244251192</t>
  </si>
  <si>
    <t>Potomac Asset</t>
  </si>
  <si>
    <t>244251196</t>
  </si>
  <si>
    <t>PPFAS Mutual</t>
  </si>
  <si>
    <t>244251200</t>
  </si>
  <si>
    <t>Praesidis Asset</t>
  </si>
  <si>
    <t>244251208</t>
  </si>
  <si>
    <t>Praesidium Investment</t>
  </si>
  <si>
    <t>244251210</t>
  </si>
  <si>
    <t>Pramerica SGR</t>
  </si>
  <si>
    <t>244251214</t>
  </si>
  <si>
    <t>Prana Capital</t>
  </si>
  <si>
    <t>244251217</t>
  </si>
  <si>
    <t>Praxis Partners</t>
  </si>
  <si>
    <t>244251219</t>
  </si>
  <si>
    <t>Prax Petroleum</t>
  </si>
  <si>
    <t>244251221</t>
  </si>
  <si>
    <t>Precision Path</t>
  </si>
  <si>
    <t>244251223</t>
  </si>
  <si>
    <t>Precision Securities</t>
  </si>
  <si>
    <t>244251225</t>
  </si>
  <si>
    <t>Yaupon Capital</t>
  </si>
  <si>
    <t>244259083</t>
  </si>
  <si>
    <t>Predica SA</t>
  </si>
  <si>
    <t>244251227</t>
  </si>
  <si>
    <t>Preferred Trade</t>
  </si>
  <si>
    <t>244251230</t>
  </si>
  <si>
    <t>Premia Capital</t>
  </si>
  <si>
    <t>244251235</t>
  </si>
  <si>
    <t>Premium Capital</t>
  </si>
  <si>
    <t>244251237</t>
  </si>
  <si>
    <t>Prentice Capital</t>
  </si>
  <si>
    <t>244251240</t>
  </si>
  <si>
    <t>Prescient</t>
  </si>
  <si>
    <t>244251246</t>
  </si>
  <si>
    <t>Prescott Capital</t>
  </si>
  <si>
    <t>244251249</t>
  </si>
  <si>
    <t>President Securities</t>
  </si>
  <si>
    <t>244251251</t>
  </si>
  <si>
    <t>Presidio Management</t>
  </si>
  <si>
    <t>244251253</t>
  </si>
  <si>
    <t>Presto Labs</t>
  </si>
  <si>
    <t>244251255</t>
  </si>
  <si>
    <t>PRICE Futures</t>
  </si>
  <si>
    <t>244251257</t>
  </si>
  <si>
    <t>Prima Capital</t>
  </si>
  <si>
    <t>244251259</t>
  </si>
  <si>
    <t>Primary SA</t>
  </si>
  <si>
    <t>244251261</t>
  </si>
  <si>
    <t>Primas Asset</t>
  </si>
  <si>
    <t>244251263</t>
  </si>
  <si>
    <t>Primasia Securities</t>
  </si>
  <si>
    <t>244251265</t>
  </si>
  <si>
    <t>Prime Capital</t>
  </si>
  <si>
    <t>244251268</t>
  </si>
  <si>
    <t>Primecap Management</t>
  </si>
  <si>
    <t>244251270</t>
  </si>
  <si>
    <t>Prime Executions</t>
  </si>
  <si>
    <t>244251276</t>
  </si>
  <si>
    <t>Prime International</t>
  </si>
  <si>
    <t>244251281</t>
  </si>
  <si>
    <t>PrimeStone Capital</t>
  </si>
  <si>
    <t>244251283</t>
  </si>
  <si>
    <t>Prime Trading</t>
  </si>
  <si>
    <t>244251287</t>
  </si>
  <si>
    <t>PrimeXtend</t>
  </si>
  <si>
    <t>244251302</t>
  </si>
  <si>
    <t>Market Wizards</t>
  </si>
  <si>
    <t>244246983</t>
  </si>
  <si>
    <t>Primonial Real</t>
  </si>
  <si>
    <t>244251311</t>
  </si>
  <si>
    <t>Prince Street</t>
  </si>
  <si>
    <t>244251313</t>
  </si>
  <si>
    <t>Princeton Capital</t>
  </si>
  <si>
    <t>244251317</t>
  </si>
  <si>
    <t>Princeton Securities</t>
  </si>
  <si>
    <t>244251319</t>
  </si>
  <si>
    <t>Principia Investment</t>
  </si>
  <si>
    <t>244251324</t>
  </si>
  <si>
    <t>Principle London</t>
  </si>
  <si>
    <t>244251326</t>
  </si>
  <si>
    <t>Zhengzhou Esunny</t>
  </si>
  <si>
    <t>244259242</t>
  </si>
  <si>
    <t>Principled Asset</t>
  </si>
  <si>
    <t>244251332</t>
  </si>
  <si>
    <t>Prior</t>
  </si>
  <si>
    <t>244251340</t>
  </si>
  <si>
    <t>PrismFP</t>
  </si>
  <si>
    <t>244251343</t>
  </si>
  <si>
    <t>Privium Fund</t>
  </si>
  <si>
    <t>244251347</t>
  </si>
  <si>
    <t>Probity Advisors</t>
  </si>
  <si>
    <t>244251350</t>
  </si>
  <si>
    <t>Pro Capital</t>
  </si>
  <si>
    <t>244251354</t>
  </si>
  <si>
    <t>Prodigal Capital</t>
  </si>
  <si>
    <t>244251362</t>
  </si>
  <si>
    <t>Prodigy Capital</t>
  </si>
  <si>
    <t>244251367</t>
  </si>
  <si>
    <t>PROEM Asset</t>
  </si>
  <si>
    <t>244251369</t>
  </si>
  <si>
    <t>Profectus Capital</t>
  </si>
  <si>
    <t>244251372</t>
  </si>
  <si>
    <t>Proficio Capital</t>
  </si>
  <si>
    <t>244251374</t>
  </si>
  <si>
    <t>Profile Software</t>
  </si>
  <si>
    <t>244251376</t>
  </si>
  <si>
    <t>ProfitScore Capital</t>
  </si>
  <si>
    <t>244251378</t>
  </si>
  <si>
    <t>PROfondos</t>
  </si>
  <si>
    <t>244251381</t>
  </si>
  <si>
    <t>Progeny Trading</t>
  </si>
  <si>
    <t>244251383</t>
  </si>
  <si>
    <t>Progressive Asset</t>
  </si>
  <si>
    <t>244251385</t>
  </si>
  <si>
    <t>Prologue Capital</t>
  </si>
  <si>
    <t>244251387</t>
  </si>
  <si>
    <t>Promark General</t>
  </si>
  <si>
    <t>244251390</t>
  </si>
  <si>
    <t>Promsvyazbank Moscow</t>
  </si>
  <si>
    <t>244251400</t>
  </si>
  <si>
    <t>Proof Services</t>
  </si>
  <si>
    <t>244251402</t>
  </si>
  <si>
    <t>Prophecy Trading</t>
  </si>
  <si>
    <t>244251404</t>
  </si>
  <si>
    <t>Prophet Capital</t>
  </si>
  <si>
    <t>244251407</t>
  </si>
  <si>
    <t>Prosper Corretora</t>
  </si>
  <si>
    <t>244251409</t>
  </si>
  <si>
    <t>Proton Bank</t>
  </si>
  <si>
    <t>244251411</t>
  </si>
  <si>
    <t>Proxy P</t>
  </si>
  <si>
    <t>244251415</t>
  </si>
  <si>
    <t>Prusik Investment</t>
  </si>
  <si>
    <t>244251417</t>
  </si>
  <si>
    <t>PSG Capital</t>
  </si>
  <si>
    <t>244251419</t>
  </si>
  <si>
    <t>PSP Investments</t>
  </si>
  <si>
    <t>244251424</t>
  </si>
  <si>
    <t>PSquared Asset</t>
  </si>
  <si>
    <t>244251426</t>
  </si>
  <si>
    <t>MCA Finance</t>
  </si>
  <si>
    <t>244247243</t>
  </si>
  <si>
    <t>Pugh Capital</t>
  </si>
  <si>
    <t>244251431</t>
  </si>
  <si>
    <t>Pugliese</t>
  </si>
  <si>
    <t>244251433</t>
  </si>
  <si>
    <t>Puilaetco Bankers</t>
  </si>
  <si>
    <t>244251436</t>
  </si>
  <si>
    <t>Puissance Capital</t>
  </si>
  <si>
    <t>244251438</t>
  </si>
  <si>
    <t>Pulse Trading</t>
  </si>
  <si>
    <t>244251440</t>
  </si>
  <si>
    <t>Punch</t>
  </si>
  <si>
    <t>244251447</t>
  </si>
  <si>
    <t>Punk Ziegel</t>
  </si>
  <si>
    <t>244251449</t>
  </si>
  <si>
    <t>Pura Vida</t>
  </si>
  <si>
    <t>244251453</t>
  </si>
  <si>
    <t>Purchase Park</t>
  </si>
  <si>
    <t>244251460</t>
  </si>
  <si>
    <t>Pure Capital</t>
  </si>
  <si>
    <t>244251462</t>
  </si>
  <si>
    <t>PVM Futures</t>
  </si>
  <si>
    <t>244251465</t>
  </si>
  <si>
    <t>PvP Technology</t>
  </si>
  <si>
    <t>244251467</t>
  </si>
  <si>
    <t>PWL Transition</t>
  </si>
  <si>
    <t>244251469</t>
  </si>
  <si>
    <t>Pyne Trading</t>
  </si>
  <si>
    <t>244251471</t>
  </si>
  <si>
    <t>Pyramis Global</t>
  </si>
  <si>
    <t>244251474</t>
  </si>
  <si>
    <t>Pyrford International</t>
  </si>
  <si>
    <t>244251492</t>
  </si>
  <si>
    <t>Pzena Investment</t>
  </si>
  <si>
    <t>244251496</t>
  </si>
  <si>
    <t>Q4 Web</t>
  </si>
  <si>
    <t>244251507</t>
  </si>
  <si>
    <t>Qatar Investment</t>
  </si>
  <si>
    <t>244251509</t>
  </si>
  <si>
    <t>QBStreet</t>
  </si>
  <si>
    <t>244251519</t>
  </si>
  <si>
    <t>QFB</t>
  </si>
  <si>
    <t>244251521</t>
  </si>
  <si>
    <t>QFO Partners</t>
  </si>
  <si>
    <t>244251524</t>
  </si>
  <si>
    <t>Q Fund</t>
  </si>
  <si>
    <t>244251531</t>
  </si>
  <si>
    <t>QIC Limited</t>
  </si>
  <si>
    <t>244251534</t>
  </si>
  <si>
    <t>QITE Analysis</t>
  </si>
  <si>
    <t>244251536</t>
  </si>
  <si>
    <t>QMS Capital</t>
  </si>
  <si>
    <t>244251539</t>
  </si>
  <si>
    <t>QS Investors</t>
  </si>
  <si>
    <t>244251543</t>
  </si>
  <si>
    <t>Qtrade Financiel</t>
  </si>
  <si>
    <t>244251545</t>
  </si>
  <si>
    <t>Quadra Capital</t>
  </si>
  <si>
    <t>244251558</t>
  </si>
  <si>
    <t>Quadrum Capital</t>
  </si>
  <si>
    <t>244251560</t>
  </si>
  <si>
    <t>Quaero Capital</t>
  </si>
  <si>
    <t>244251562</t>
  </si>
  <si>
    <t>Quaestio CM</t>
  </si>
  <si>
    <t>244251565</t>
  </si>
  <si>
    <t>Quam Securities</t>
  </si>
  <si>
    <t>244251567</t>
  </si>
  <si>
    <t>QuantCapital Management</t>
  </si>
  <si>
    <t>244251570</t>
  </si>
  <si>
    <t>Quantalgo Ventures</t>
  </si>
  <si>
    <t>244251572</t>
  </si>
  <si>
    <t>Quantam Paris</t>
  </si>
  <si>
    <t>244251574</t>
  </si>
  <si>
    <t>QuantBox Trading</t>
  </si>
  <si>
    <t>244251578</t>
  </si>
  <si>
    <t>Quanterra Advisors</t>
  </si>
  <si>
    <t>244251580</t>
  </si>
  <si>
    <t>QuantGate Systems</t>
  </si>
  <si>
    <t>244251582</t>
  </si>
  <si>
    <t>Quantify ab</t>
  </si>
  <si>
    <t>244251587</t>
  </si>
  <si>
    <t>Quantinfo</t>
  </si>
  <si>
    <t>244251591</t>
  </si>
  <si>
    <t>Quantinno Capital</t>
  </si>
  <si>
    <t>244251593</t>
  </si>
  <si>
    <t>Quantlab Financial</t>
  </si>
  <si>
    <t>244251596</t>
  </si>
  <si>
    <t>Wachovia Bank</t>
  </si>
  <si>
    <t>244258160</t>
  </si>
  <si>
    <t>Quantrium Capital</t>
  </si>
  <si>
    <t>244251606</t>
  </si>
  <si>
    <t>Quantumrock</t>
  </si>
  <si>
    <t>244251608</t>
  </si>
  <si>
    <t>Quantum Vector</t>
  </si>
  <si>
    <t>244251610</t>
  </si>
  <si>
    <t>Quantum Wealth</t>
  </si>
  <si>
    <t>244251612</t>
  </si>
  <si>
    <t>Quartet Investment</t>
  </si>
  <si>
    <t>244251614</t>
  </si>
  <si>
    <t>Quasso Capital</t>
  </si>
  <si>
    <t>244251616</t>
  </si>
  <si>
    <t>Quattro M</t>
  </si>
  <si>
    <t>244251618</t>
  </si>
  <si>
    <t>Ziegler Lotsoff</t>
  </si>
  <si>
    <t>244259252</t>
  </si>
  <si>
    <t>quay partners</t>
  </si>
  <si>
    <t>244251628</t>
  </si>
  <si>
    <t>Qubed Derivatives</t>
  </si>
  <si>
    <t>244251631</t>
  </si>
  <si>
    <t>Quentec Asset</t>
  </si>
  <si>
    <t>244251646</t>
  </si>
  <si>
    <t>QUICK Corp</t>
  </si>
  <si>
    <t>244251649</t>
  </si>
  <si>
    <t>Ziff Brothers</t>
  </si>
  <si>
    <t>244259254</t>
  </si>
  <si>
    <t>Quiet Light</t>
  </si>
  <si>
    <t>244251688</t>
  </si>
  <si>
    <t>Quintet Private</t>
  </si>
  <si>
    <t>244251699</t>
  </si>
  <si>
    <t>Dao Heng</t>
  </si>
  <si>
    <t>244236127</t>
  </si>
  <si>
    <t>Quirin Bank</t>
  </si>
  <si>
    <t>244251731</t>
  </si>
  <si>
    <t>244247054</t>
  </si>
  <si>
    <t>Quod Financial</t>
  </si>
  <si>
    <t>244251736</t>
  </si>
  <si>
    <t>Quoniam Asset</t>
  </si>
  <si>
    <t>244251741</t>
  </si>
  <si>
    <t>244251746</t>
  </si>
  <si>
    <t>QuoteMedia Inc</t>
  </si>
  <si>
    <t>244251748</t>
  </si>
  <si>
    <t>QVA Development</t>
  </si>
  <si>
    <t>244251750</t>
  </si>
  <si>
    <t>QV Investors</t>
  </si>
  <si>
    <t>244251752</t>
  </si>
  <si>
    <t>RH Bluestein</t>
  </si>
  <si>
    <t>244251760</t>
  </si>
  <si>
    <t>RW Pressprich</t>
  </si>
  <si>
    <t>244251765</t>
  </si>
  <si>
    <t>RB PropTraders</t>
  </si>
  <si>
    <t>244251768</t>
  </si>
  <si>
    <t>RR Trading</t>
  </si>
  <si>
    <t>244251772</t>
  </si>
  <si>
    <t>RV Versicherungen</t>
  </si>
  <si>
    <t>244251774</t>
  </si>
  <si>
    <t>R2G</t>
  </si>
  <si>
    <t>244251776</t>
  </si>
  <si>
    <t>RAB Capital</t>
  </si>
  <si>
    <t>244251779</t>
  </si>
  <si>
    <t>RA Capital</t>
  </si>
  <si>
    <t>244251781</t>
  </si>
  <si>
    <t>Radcliffe Investment</t>
  </si>
  <si>
    <t>244251788</t>
  </si>
  <si>
    <t>Radin Capital</t>
  </si>
  <si>
    <t>244251790</t>
  </si>
  <si>
    <t>Radnor Research</t>
  </si>
  <si>
    <t>244251793</t>
  </si>
  <si>
    <t>Rafferty Asset</t>
  </si>
  <si>
    <t>244251795</t>
  </si>
  <si>
    <t>Rafferty Capital</t>
  </si>
  <si>
    <t>244251800</t>
  </si>
  <si>
    <t>RAF Group</t>
  </si>
  <si>
    <t>244251804</t>
  </si>
  <si>
    <t>RagingCapital</t>
  </si>
  <si>
    <t>244251809</t>
  </si>
  <si>
    <t>RailSplitter Capital</t>
  </si>
  <si>
    <t>244251814</t>
  </si>
  <si>
    <t>Datamonitor</t>
  </si>
  <si>
    <t>244236145</t>
  </si>
  <si>
    <t>Sonoma Capital</t>
  </si>
  <si>
    <t>244254551</t>
  </si>
  <si>
    <t>Rainmaker</t>
  </si>
  <si>
    <t>244251818</t>
  </si>
  <si>
    <t>Rakuten Securities</t>
  </si>
  <si>
    <t>244251820</t>
  </si>
  <si>
    <t>MWD Trading</t>
  </si>
  <si>
    <t>244248348</t>
  </si>
  <si>
    <t>Ramius__Cowen Investment</t>
  </si>
  <si>
    <t>244251847</t>
  </si>
  <si>
    <t>Ramius Capital</t>
  </si>
  <si>
    <t>244251857</t>
  </si>
  <si>
    <t>Ramsey Asset</t>
  </si>
  <si>
    <t>244251867</t>
  </si>
  <si>
    <t>Range Global</t>
  </si>
  <si>
    <t>244251871</t>
  </si>
  <si>
    <t>Ranger Capital</t>
  </si>
  <si>
    <t>244251874</t>
  </si>
  <si>
    <t>Ranmore Fund</t>
  </si>
  <si>
    <t>244251879</t>
  </si>
  <si>
    <t>Raptor Trading</t>
  </si>
  <si>
    <t>244251881</t>
  </si>
  <si>
    <t>Boerse Stuttgart</t>
  </si>
  <si>
    <t>244231983</t>
  </si>
  <si>
    <t>Rathbone Investment</t>
  </si>
  <si>
    <t>244251908</t>
  </si>
  <si>
    <t>Raven Securities</t>
  </si>
  <si>
    <t>244251921</t>
  </si>
  <si>
    <t>David EdenfieldSole</t>
  </si>
  <si>
    <t>244236163</t>
  </si>
  <si>
    <t>Rayens Capital</t>
  </si>
  <si>
    <t>244251935</t>
  </si>
  <si>
    <t>Rayne Capital</t>
  </si>
  <si>
    <t>244251937</t>
  </si>
  <si>
    <t>RAYS Capital</t>
  </si>
  <si>
    <t>244251939</t>
  </si>
  <si>
    <t>RBOS London</t>
  </si>
  <si>
    <t>244251941</t>
  </si>
  <si>
    <t>RBR</t>
  </si>
  <si>
    <t>244251944</t>
  </si>
  <si>
    <t>Vitalogy Capital</t>
  </si>
  <si>
    <t>244258012</t>
  </si>
  <si>
    <t>Rcube Asset</t>
  </si>
  <si>
    <t>244251949</t>
  </si>
  <si>
    <t>Reach Capital</t>
  </si>
  <si>
    <t>244251953</t>
  </si>
  <si>
    <t>READYSTATE ASSET</t>
  </si>
  <si>
    <t>244251961</t>
  </si>
  <si>
    <t>Reag Investimentos</t>
  </si>
  <si>
    <t>244251963</t>
  </si>
  <si>
    <t>RealStreetX</t>
  </si>
  <si>
    <t>244251965</t>
  </si>
  <si>
    <t>Realtick</t>
  </si>
  <si>
    <t>244251967</t>
  </si>
  <si>
    <t>Record</t>
  </si>
  <si>
    <t>244251997</t>
  </si>
  <si>
    <t>Waypoint Capital</t>
  </si>
  <si>
    <t>244258473</t>
  </si>
  <si>
    <t>RedBlack Software</t>
  </si>
  <si>
    <t>244251999</t>
  </si>
  <si>
    <t>Red Cedar</t>
  </si>
  <si>
    <t>244252001</t>
  </si>
  <si>
    <t>Red Cliff</t>
  </si>
  <si>
    <t>244252003</t>
  </si>
  <si>
    <t>Redeye</t>
  </si>
  <si>
    <t>244252005</t>
  </si>
  <si>
    <t>REDI</t>
  </si>
  <si>
    <t>244252007</t>
  </si>
  <si>
    <t>Red Line</t>
  </si>
  <si>
    <t>244252032</t>
  </si>
  <si>
    <t>Red Phoenix</t>
  </si>
  <si>
    <t>244252045</t>
  </si>
  <si>
    <t>Red Rocks</t>
  </si>
  <si>
    <t>244252050</t>
  </si>
  <si>
    <t>Reech AiM</t>
  </si>
  <si>
    <t>244252052</t>
  </si>
  <si>
    <t>Reformis</t>
  </si>
  <si>
    <t>244252055</t>
  </si>
  <si>
    <t>Refraction Asset</t>
  </si>
  <si>
    <t>244252058</t>
  </si>
  <si>
    <t>Regal Funds</t>
  </si>
  <si>
    <t>244252060</t>
  </si>
  <si>
    <t>Regent Investment</t>
  </si>
  <si>
    <t>244252063</t>
  </si>
  <si>
    <t>Regions Bank</t>
  </si>
  <si>
    <t>244252067</t>
  </si>
  <si>
    <t>244252069</t>
  </si>
  <si>
    <t>Reinhold</t>
  </si>
  <si>
    <t>244252071</t>
  </si>
  <si>
    <t>Relational Investors</t>
  </si>
  <si>
    <t>244252073</t>
  </si>
  <si>
    <t>244252078</t>
  </si>
  <si>
    <t>Religare Capital</t>
  </si>
  <si>
    <t>244252080</t>
  </si>
  <si>
    <t>Relihan LLP</t>
  </si>
  <si>
    <t>244252085</t>
  </si>
  <si>
    <t>Remington Sutton</t>
  </si>
  <si>
    <t>244252088</t>
  </si>
  <si>
    <t>Remium AB</t>
  </si>
  <si>
    <t>244252090</t>
  </si>
  <si>
    <t>Remium Securities</t>
  </si>
  <si>
    <t>244252093</t>
  </si>
  <si>
    <t>244252095</t>
  </si>
  <si>
    <t>Renell Wertpapierhandelsbank</t>
  </si>
  <si>
    <t>244252099</t>
  </si>
  <si>
    <t>Renta4Banco</t>
  </si>
  <si>
    <t>244252101</t>
  </si>
  <si>
    <t>Renta Markets</t>
  </si>
  <si>
    <t>244252103</t>
  </si>
  <si>
    <t>Research Affiliates</t>
  </si>
  <si>
    <t>244252108</t>
  </si>
  <si>
    <t>Reservoir Capital</t>
  </si>
  <si>
    <t>244252113</t>
  </si>
  <si>
    <t>Resona Bank</t>
  </si>
  <si>
    <t>244252115</t>
  </si>
  <si>
    <t>Resource Capital</t>
  </si>
  <si>
    <t>244252118</t>
  </si>
  <si>
    <t>Resource Equities</t>
  </si>
  <si>
    <t>244252120</t>
  </si>
  <si>
    <t>Resource Real</t>
  </si>
  <si>
    <t>244252122</t>
  </si>
  <si>
    <t>Resources Management</t>
  </si>
  <si>
    <t>244252125</t>
  </si>
  <si>
    <t>Restorative LLC</t>
  </si>
  <si>
    <t>244252128</t>
  </si>
  <si>
    <t>Resultant Capital</t>
  </si>
  <si>
    <t>244252130</t>
  </si>
  <si>
    <t>Retirement Systems</t>
  </si>
  <si>
    <t>244252132</t>
  </si>
  <si>
    <t>240516581</t>
  </si>
  <si>
    <t>Retraites Populaires</t>
  </si>
  <si>
    <t>244252136</t>
  </si>
  <si>
    <t>RET Securities</t>
  </si>
  <si>
    <t>244252138</t>
  </si>
  <si>
    <t>Reuss Private</t>
  </si>
  <si>
    <t>244252141</t>
  </si>
  <si>
    <t>Revel AM</t>
  </si>
  <si>
    <t>244252171</t>
  </si>
  <si>
    <t>Revel Partners</t>
  </si>
  <si>
    <t>244252173</t>
  </si>
  <si>
    <t>Revenue Shares</t>
  </si>
  <si>
    <t>244252176</t>
  </si>
  <si>
    <t>Revere Securities</t>
  </si>
  <si>
    <t>244252178</t>
  </si>
  <si>
    <t>RFA</t>
  </si>
  <si>
    <t>244252181</t>
  </si>
  <si>
    <t>RF Capital</t>
  </si>
  <si>
    <t>244252183</t>
  </si>
  <si>
    <t>RFQ hub</t>
  </si>
  <si>
    <t>244252193</t>
  </si>
  <si>
    <t>Vivienne Investissement</t>
  </si>
  <si>
    <t>244258054</t>
  </si>
  <si>
    <t>RGM Advisors</t>
  </si>
  <si>
    <t>244252199</t>
  </si>
  <si>
    <t>RGM Capital</t>
  </si>
  <si>
    <t>244252206</t>
  </si>
  <si>
    <t>RG Securities</t>
  </si>
  <si>
    <t>244252208</t>
  </si>
  <si>
    <t>Vltava Fund</t>
  </si>
  <si>
    <t>244258056</t>
  </si>
  <si>
    <t>RHB Group</t>
  </si>
  <si>
    <t>244252213</t>
  </si>
  <si>
    <t>RHEOS CAPITAL</t>
  </si>
  <si>
    <t>244252220</t>
  </si>
  <si>
    <t>RHG Capital</t>
  </si>
  <si>
    <t>244252233</t>
  </si>
  <si>
    <t>Rhino Trading</t>
  </si>
  <si>
    <t>244252235</t>
  </si>
  <si>
    <t>Rhodon Investment</t>
  </si>
  <si>
    <t>244252239</t>
  </si>
  <si>
    <t>Rhumbline Advisers</t>
  </si>
  <si>
    <t>244252241</t>
  </si>
  <si>
    <t>Empire Options</t>
  </si>
  <si>
    <t>244238541</t>
  </si>
  <si>
    <t>VolantTrading</t>
  </si>
  <si>
    <t>244258062</t>
  </si>
  <si>
    <t>Rice Dairy</t>
  </si>
  <si>
    <t>244252249</t>
  </si>
  <si>
    <t>Rice Voelker</t>
  </si>
  <si>
    <t>244252251</t>
  </si>
  <si>
    <t>Richard Bernstein</t>
  </si>
  <si>
    <t>244252259</t>
  </si>
  <si>
    <t>Riche Bright</t>
  </si>
  <si>
    <t>244252261</t>
  </si>
  <si>
    <t>Richelieu Gestion</t>
  </si>
  <si>
    <t>244252264</t>
  </si>
  <si>
    <t>Ricocomvc</t>
  </si>
  <si>
    <t>244252271</t>
  </si>
  <si>
    <t>Ridgeback Capital</t>
  </si>
  <si>
    <t>244252275</t>
  </si>
  <si>
    <t>Volatility Exchange</t>
  </si>
  <si>
    <t>244258068</t>
  </si>
  <si>
    <t>Ridgewood Capital</t>
  </si>
  <si>
    <t>244252283</t>
  </si>
  <si>
    <t>Myra Trading</t>
  </si>
  <si>
    <t>244248363</t>
  </si>
  <si>
    <t>Volksbank Wien</t>
  </si>
  <si>
    <t>244258074</t>
  </si>
  <si>
    <t>Davis Selected</t>
  </si>
  <si>
    <t>244236229</t>
  </si>
  <si>
    <t>Righteous</t>
  </si>
  <si>
    <t>244252324</t>
  </si>
  <si>
    <t>Rim Rock</t>
  </si>
  <si>
    <t>244252326</t>
  </si>
  <si>
    <t>R Investments</t>
  </si>
  <si>
    <t>244252328</t>
  </si>
  <si>
    <t>Riposte Capital</t>
  </si>
  <si>
    <t>244252330</t>
  </si>
  <si>
    <t>RISE WEALTH</t>
  </si>
  <si>
    <t>244252332</t>
  </si>
  <si>
    <t>Risk Magazine</t>
  </si>
  <si>
    <t>244252334</t>
  </si>
  <si>
    <t>Vollara Business</t>
  </si>
  <si>
    <t>244258077</t>
  </si>
  <si>
    <t>Ritchie Capital</t>
  </si>
  <si>
    <t>244252336</t>
  </si>
  <si>
    <t>Matsui Securities</t>
  </si>
  <si>
    <t>244247155</t>
  </si>
  <si>
    <t>Rivage Investment</t>
  </si>
  <si>
    <t>244252340</t>
  </si>
  <si>
    <t>Riverbridge Partners</t>
  </si>
  <si>
    <t>244252342</t>
  </si>
  <si>
    <t>RiverCross LLP</t>
  </si>
  <si>
    <t>244252350</t>
  </si>
  <si>
    <t>Riverloft Capital</t>
  </si>
  <si>
    <t>244252354</t>
  </si>
  <si>
    <t>RiverNorth</t>
  </si>
  <si>
    <t>244252358</t>
  </si>
  <si>
    <t>RiverPark Capital</t>
  </si>
  <si>
    <t>244252361</t>
  </si>
  <si>
    <t>Volptimum Capital</t>
  </si>
  <si>
    <t>244258082</t>
  </si>
  <si>
    <t>Riverplace Capital</t>
  </si>
  <si>
    <t>244252369</t>
  </si>
  <si>
    <t>River Road</t>
  </si>
  <si>
    <t>244252371</t>
  </si>
  <si>
    <t>RiverSource Investments</t>
  </si>
  <si>
    <t>244252376</t>
  </si>
  <si>
    <t>Rivoli Fund</t>
  </si>
  <si>
    <t>244252383</t>
  </si>
  <si>
    <t>Rivulet Capital</t>
  </si>
  <si>
    <t>244252388</t>
  </si>
  <si>
    <t>Voltaire Capital</t>
  </si>
  <si>
    <t>244258086</t>
  </si>
  <si>
    <t>RJ Murphy</t>
  </si>
  <si>
    <t>244252390</t>
  </si>
  <si>
    <t>RJS Proprietary</t>
  </si>
  <si>
    <t>244252394</t>
  </si>
  <si>
    <t>RKA NY</t>
  </si>
  <si>
    <t>244252396</t>
  </si>
  <si>
    <t>RK Capital</t>
  </si>
  <si>
    <t>244252398</t>
  </si>
  <si>
    <t>RMB Capital</t>
  </si>
  <si>
    <t>244252404</t>
  </si>
  <si>
    <t>Rmoney India</t>
  </si>
  <si>
    <t>244252417</t>
  </si>
  <si>
    <t>RNC Genter</t>
  </si>
  <si>
    <t>244252420</t>
  </si>
  <si>
    <t>Matterhorn Investment</t>
  </si>
  <si>
    <t>244247169</t>
  </si>
  <si>
    <t>RNK Capital</t>
  </si>
  <si>
    <t>244252425</t>
  </si>
  <si>
    <t>ROAM Global</t>
  </si>
  <si>
    <t>244252433</t>
  </si>
  <si>
    <t>244252436</t>
  </si>
  <si>
    <t>Vortex Trading</t>
  </si>
  <si>
    <t>244258094</t>
  </si>
  <si>
    <t>Robbins Trading</t>
  </si>
  <si>
    <t>244252438</t>
  </si>
  <si>
    <t>Robert E</t>
  </si>
  <si>
    <t>244252440</t>
  </si>
  <si>
    <t>Voss Capital</t>
  </si>
  <si>
    <t>244258096</t>
  </si>
  <si>
    <t>Rob Harrison</t>
  </si>
  <si>
    <t>244252455</t>
  </si>
  <si>
    <t>Robitaille Asset</t>
  </si>
  <si>
    <t>244252457</t>
  </si>
  <si>
    <t>RoboCap LLP</t>
  </si>
  <si>
    <t>244252460</t>
  </si>
  <si>
    <t>Votorantim Corretora</t>
  </si>
  <si>
    <t>244258098</t>
  </si>
  <si>
    <t>Robotti</t>
  </si>
  <si>
    <t>244252464</t>
  </si>
  <si>
    <t>Robur</t>
  </si>
  <si>
    <t>244252467</t>
  </si>
  <si>
    <t>Robust Methods</t>
  </si>
  <si>
    <t>244252470</t>
  </si>
  <si>
    <t>Roca Markets</t>
  </si>
  <si>
    <t>244252472</t>
  </si>
  <si>
    <t>ROC Capital</t>
  </si>
  <si>
    <t>244252475</t>
  </si>
  <si>
    <t>Rochdale Securities</t>
  </si>
  <si>
    <t>244252481</t>
  </si>
  <si>
    <t>Rocwood Capital</t>
  </si>
  <si>
    <t>244252487</t>
  </si>
  <si>
    <t>Rodman and</t>
  </si>
  <si>
    <t>244252492</t>
  </si>
  <si>
    <t>Rodrigo de</t>
  </si>
  <si>
    <t>244252497</t>
  </si>
  <si>
    <t>Roger OrthSole</t>
  </si>
  <si>
    <t>244252499</t>
  </si>
  <si>
    <t>rokos</t>
  </si>
  <si>
    <t>244252501</t>
  </si>
  <si>
    <t>Rokos Capital</t>
  </si>
  <si>
    <t>244252503</t>
  </si>
  <si>
    <t>Welton Investment</t>
  </si>
  <si>
    <t>244258570</t>
  </si>
  <si>
    <t>Rongtong Fund</t>
  </si>
  <si>
    <t>244252506</t>
  </si>
  <si>
    <t>Ronin Capital</t>
  </si>
  <si>
    <t>244252512</t>
  </si>
  <si>
    <t>Ronit Capital</t>
  </si>
  <si>
    <t>244252570</t>
  </si>
  <si>
    <t>Roosevelt</t>
  </si>
  <si>
    <t>244252573</t>
  </si>
  <si>
    <t>RoscommonAnalytics</t>
  </si>
  <si>
    <t>244252575</t>
  </si>
  <si>
    <t>Rose Lane</t>
  </si>
  <si>
    <t>244252580</t>
  </si>
  <si>
    <t>Rosenergobank</t>
  </si>
  <si>
    <t>244252601</t>
  </si>
  <si>
    <t>Rosenthal Collins</t>
  </si>
  <si>
    <t>244252603</t>
  </si>
  <si>
    <t>Colin &amp; Cie Wealth Management</t>
  </si>
  <si>
    <t>244501576</t>
  </si>
  <si>
    <t>WEALTH_MANAGEMENT</t>
  </si>
  <si>
    <t>Rosiem Capital</t>
  </si>
  <si>
    <t>244252617</t>
  </si>
  <si>
    <t>Ross Smith</t>
  </si>
  <si>
    <t>244252620</t>
  </si>
  <si>
    <t>Roth Capital</t>
  </si>
  <si>
    <t>244252622</t>
  </si>
  <si>
    <t>VP Bank</t>
  </si>
  <si>
    <t>244258125</t>
  </si>
  <si>
    <t>Roubaix Capital</t>
  </si>
  <si>
    <t>244252632</t>
  </si>
  <si>
    <t>Round Earth</t>
  </si>
  <si>
    <t>244252637</t>
  </si>
  <si>
    <t>Roundstone Advisors</t>
  </si>
  <si>
    <t>244252640</t>
  </si>
  <si>
    <t>Round Table</t>
  </si>
  <si>
    <t>244252644</t>
  </si>
  <si>
    <t>VR Capital</t>
  </si>
  <si>
    <t>244258129</t>
  </si>
  <si>
    <t>Round Tower</t>
  </si>
  <si>
    <t>244252650</t>
  </si>
  <si>
    <t>Rover Capital</t>
  </si>
  <si>
    <t>244252653</t>
  </si>
  <si>
    <t>ROW Asset</t>
  </si>
  <si>
    <t>244252659</t>
  </si>
  <si>
    <t>Royal Capital</t>
  </si>
  <si>
    <t>244252662</t>
  </si>
  <si>
    <t>Royal London</t>
  </si>
  <si>
    <t>244252669</t>
  </si>
  <si>
    <t>VTB Capital</t>
  </si>
  <si>
    <t>244258133</t>
  </si>
  <si>
    <t>value</t>
  </si>
  <si>
    <t>BROADRIDGE_VOIGT</t>
  </si>
  <si>
    <t>14029495</t>
  </si>
  <si>
    <t>PICO_HAMMOND</t>
  </si>
  <si>
    <t>14029506</t>
  </si>
  <si>
    <t>CME_HARTNEY</t>
  </si>
  <si>
    <t>14029509</t>
  </si>
  <si>
    <t>TIDAL_COSMOS</t>
  </si>
  <si>
    <t>Tracking - COSMOS Conversations</t>
  </si>
  <si>
    <t>13980399</t>
  </si>
  <si>
    <t>COSMOS - NTRS US</t>
  </si>
  <si>
    <t>13980085</t>
  </si>
  <si>
    <t>CACEIS_MOSTAFA_CHRIRAA</t>
  </si>
  <si>
    <t>14080758</t>
  </si>
  <si>
    <t>Introductory meeting to catch up with Shoshanna. She posted a job opening reporting into her for a "technology lead with front office experience in the application management space. This role will be responsible for working with Global Trading, Internal IT, Risk, Legal, Procurement/Onboarding/TPRM, Alpha and CRD teams. The role will have focus on maintaining, building out and supporting current state along with additional focus on transformation. This role will be an exciting opportunity to help migrate and build out of future in the front office space."</t>
  </si>
  <si>
    <t>LSEG_PORTER</t>
  </si>
  <si>
    <t>14029499</t>
  </si>
  <si>
    <t>Director, Delta One Trading, ETF and Index Products</t>
  </si>
  <si>
    <t>"""Senior Vice President, Portfolio Manager - Healthcare	"""</t>
  </si>
  <si>
    <t>Executive Director, Credit &amp; Portfolio Management</t>
  </si>
  <si>
    <t>{u'lastName': u'Chinai', u'pictureURL': u'https://facehub.appspot.com/default/person?text=NC&amp;size=100&amp;colour=1377586124', u'type': u'person', u'id': 204774541, u'firstName': u'Neil'}</t>
  </si>
  <si>
    <t>CITI_SOPHIECLAYTON</t>
  </si>
  <si>
    <t>13984615</t>
  </si>
  <si>
    <t>BROADRIDGE_LLEWELLYN-JONES</t>
  </si>
  <si>
    <t>14029513</t>
  </si>
  <si>
    <t>JOBTITLE: SRE, CITADEL SECURITIES</t>
  </si>
  <si>
    <t>WELLS_DANMENACHO</t>
  </si>
  <si>
    <t>14025876</t>
  </si>
  <si>
    <t>TBD - Building analytical data platform that ingests, cleanses, and analyzes external data.</t>
  </si>
  <si>
    <t>{u'lastName': u'Bruyn', u'pictureURL': u'https://facehub.appspot.com/default/person?text=WB&amp;size=100&amp;colour=-1501962124', u'type': u'person', u'id': 218900580, u'firstName': u'Wim De'}</t>
  </si>
  <si>
    <t>JOBTITLE: Head of Structuring, North America</t>
  </si>
  <si>
    <t>JOBTITLE: VP Operational Risk and Control - Futures, Options and OTC Cleared</t>
  </si>
  <si>
    <t>JOBTITLE: Vice President, Citigroup - ICG Markets, Futures E-Trading Sales</t>
  </si>
  <si>
    <t>BANK_RYANGOLTRY</t>
  </si>
  <si>
    <t>Vice President, ETF Operations Manager</t>
  </si>
  <si>
    <t>14095728</t>
  </si>
  <si>
    <t>JOBTITLE: SVP, Global Head of ETD Deliveries &amp; US Listed Options Operations</t>
  </si>
  <si>
    <t>JOBTITLE: Director - Head of Prime &amp; Futures Technology, APAC</t>
  </si>
  <si>
    <t>JOBTITLE: Trade Desk Manager, European Markets Division of BATS Global Markets</t>
  </si>
  <si>
    <t>FISERV_TBD</t>
  </si>
  <si>
    <t>14226910</t>
  </si>
  <si>
    <t>2023-08-15</t>
  </si>
  <si>
    <t>JOBTITLE: EVP, US Finance Sector</t>
  </si>
  <si>
    <t>JOBTITLE: Head of Commodities Technology, Head of Futures &amp; Clearing Technology</t>
  </si>
  <si>
    <t>JOBTITLE: Head of G10 FX Spot Trading, APAC</t>
  </si>
  <si>
    <t>JOBTITLE: Director, Head of Continental Listed Derivatives &amp; Commodities</t>
  </si>
  <si>
    <t>Cloud base OMS/EMS/Compliance toolset for buy-side, sell-side, and outsourced trading</t>
  </si>
  <si>
    <t>**** with Russell passing, no contact</t>
  </si>
  <si>
    <t>SVP, Portfolio Manager</t>
  </si>
  <si>
    <t>Inbound lead - Message:  Hi I am interested in seeing your product, we would like to build fast web based front ends. I have copied my colleague Ilya who manages our infrastructure. Can we setup a demo focused on UI?</t>
  </si>
  <si>
    <t>SVP, Portfolio Manager and Head of Trading</t>
  </si>
  <si>
    <t>Director, Head of Asset Manager Investment Consulting for US EII</t>
  </si>
  <si>
    <t>Senior Vice President, Director of ETF Portfolio Management &amp; Research</t>
  </si>
  <si>
    <t>Vice President, ETF Global Markets</t>
  </si>
  <si>
    <t>Vice President, ETF Markets Advocacy</t>
  </si>
  <si>
    <t>TBD. As per David, the UI may be our foot in the door</t>
  </si>
  <si>
    <t>SVP, Global Head of ETF Capital Markets</t>
  </si>
  <si>
    <t>Vice President, Portfolio Manager</t>
  </si>
  <si>
    <t>IDX_MARKETDATA_AGGREGATION</t>
  </si>
  <si>
    <t>14043247</t>
  </si>
  <si>
    <t>2023-07-04</t>
  </si>
  <si>
    <t>Vice President, ETF Sales Specialist</t>
  </si>
  <si>
    <t>Vice President, ETF Strategist</t>
  </si>
  <si>
    <t>SVP, Head of Global Index Portfolio Management</t>
  </si>
  <si>
    <t>JOBTITLE:Director - Head of Futures Electronic Trading, Americas</t>
  </si>
  <si>
    <t>HSBC_IB_MADS_ARP</t>
  </si>
  <si>
    <t>14076994</t>
  </si>
  <si>
    <t>JOBTITLE:Global Head, Enterprise Data Platform</t>
  </si>
  <si>
    <t>VP, Senior Portfolio Manager</t>
  </si>
  <si>
    <t>Vice President, iShares Institutional Bond ETF Team</t>
  </si>
  <si>
    <t>Executive Director, Delta-One Equity Swaps Trading and ETF Create-to-Lend at UBS</t>
  </si>
  <si>
    <t>AK Invest are looking for a solution to offre AK Bank retails customers the possibility to buy a fraction of some international shares. The goal is that AK Invest will be matching all incoming orders against a Principle portfolio then hedge their position after a certain Delta. The solution will consist of receiving MD from Bloomberg, apply some spread and then stream this data through an API to a retail trading system (could be Velox) and mobile phone. The end user can enter an amount to buy a certain share. The amount could be a fraction of the price of one share (similar to crypto trading, we can buy 1% of a bitcoin)</t>
  </si>
  <si>
    <t>SSE_VELOX</t>
  </si>
  <si>
    <t>14076596</t>
  </si>
  <si>
    <t>JOBTITLE: Director, Head of Retail Trading Tech (FI)</t>
  </si>
  <si>
    <t>JOBTITLE: Director, Global Head of Transactional FX (aka FX Payments) Trading Technology</t>
  </si>
  <si>
    <t>JOBTITLE: Managing Director, Wealth Management Trading &amp; Operations Technology</t>
  </si>
  <si>
    <t>JOBTITLE: Head of Trading, Corporate and Investment Banking Technology</t>
  </si>
  <si>
    <t>JOBTITLE: Head of Electronic Trading Platforms Management  Bank of America Securities, Inc.</t>
  </si>
  <si>
    <t>JOBTITLE: Senior Director, Head of Cash Equities Technology</t>
  </si>
  <si>
    <t>JOBTITLE: SVP, Head of Electronic Trading Technology</t>
  </si>
  <si>
    <t>JOBTITLE: Head of Trading Technology, Bengaluru</t>
  </si>
  <si>
    <t>JOBTITLE: Chief Technology Officer/SVP Trading Systems Development, Network Architecture and System Operations</t>
  </si>
  <si>
    <t>JOBTITLE: Head of Cash, Compliance, Fixed Income and Trading Technology</t>
  </si>
  <si>
    <t>JOBTITLE: Director, Global Head of Equity Cash Middle Office Technology</t>
  </si>
  <si>
    <t>JOBTITLE: Partner, Trading Technology</t>
  </si>
  <si>
    <t>JOBTITLE: SVP,  Head of  Modeling &amp; Trading Recruiting</t>
  </si>
  <si>
    <t>JOBTITLE: Managing Director, Head of Systematic Trading, PM at Quantitative Investment Strategies/GSAM</t>
  </si>
  <si>
    <t>JOBTITLE: SVP, Sr. Director, Product Development, Trading Solutions</t>
  </si>
  <si>
    <t>JOBTITLE: SVP, Fixed Income E-Trading Technology</t>
  </si>
  <si>
    <t>JOBTITLE: Global Head of Client Connectivity IT and Head of US &amp; EMEA Cash Equities IT operations, NY, USA</t>
  </si>
  <si>
    <t>JOBTITLE: Managing Director, Co-Head of U.S. Credit Trading</t>
  </si>
  <si>
    <t>JOBTITLE: Senior Director, Head of Trading Platforms</t>
  </si>
  <si>
    <t>JOBTITLE: Global Head of Syndicate, Credit Trading &amp; Sales</t>
  </si>
  <si>
    <t>JOBTITLE: Senior Vice President and Director of Software Engineering, Wholesale Trading</t>
  </si>
  <si>
    <t>JOBTITLE: Senior Managing Director, Trading Technology</t>
  </si>
  <si>
    <t>JOBTITLE: MD, Head of Algorithmic Trading Development</t>
  </si>
  <si>
    <t>JOBTITLE: Product Owner, Rates &amp; Credit, Sales &amp; Trading Digitisation</t>
  </si>
  <si>
    <t>JOBTITLE: Managing Director, Head of Commodity Carry Solutions</t>
  </si>
  <si>
    <t>JOBTITLE: Head of Treasury Asia Pacific, ABN AMRO Clearing</t>
  </si>
  <si>
    <t>JOBTITLE: Head of Trading - Capital Markets &amp; Public Finance Technology, WM Americas</t>
  </si>
  <si>
    <t>JOBTITLE: Vice President, Futures and Operations Manager</t>
  </si>
  <si>
    <t>JOBTITLE: Sr. Project Manager, Charles Schwab Futures</t>
  </si>
  <si>
    <t>JOBTITLE: Head of Quality Assurance  Futures Clearing and Execution, Market Making</t>
  </si>
  <si>
    <t>JOBTITLE: Global Head of Futures, Clearing and FX Prime Borkerage Technology</t>
  </si>
  <si>
    <t>JOBTITLE: Associate Director, Interest Rate Options Trading</t>
  </si>
  <si>
    <t>JOBTITLE: Global Head, FX Options Trading</t>
  </si>
  <si>
    <t>JOBTITLE: Director, FX Prime Services &amp; Futures Sales</t>
  </si>
  <si>
    <t>JOBTITLE: Managing Director - CIO, Global Head of Technology &amp; Operations</t>
  </si>
  <si>
    <t>JOBTITLE: Director, Market Structure</t>
  </si>
  <si>
    <t>SANTANDER_JOSELUIS</t>
  </si>
  <si>
    <t>14150645</t>
  </si>
  <si>
    <t>JOBTITLE:Executive Director, Head of Global Electronic Trading Solutions</t>
  </si>
  <si>
    <t>JOBTITLE:Managing Director, Americas Head of Futures &amp; Options and OTC Clearing</t>
  </si>
  <si>
    <t>JOBTITLE:Director, Listed Derivatives Electronic Trading</t>
  </si>
  <si>
    <t>JOBTITLE:CIO, Director of IT Operations</t>
  </si>
  <si>
    <t>JOBTITLE:Global Head, Securities Services Technology</t>
  </si>
  <si>
    <t>JOBTITLE:Director - Head of Electronic Futures, EMEA</t>
  </si>
  <si>
    <t>JOBTITLE:Americas Head of Futures, OTC Clearing and FX PB at Citi</t>
  </si>
  <si>
    <t>JOBTITLE:Global Head, Securities Services Technology / CIO, London</t>
  </si>
  <si>
    <t>JOBTITLE:Vice President, Digital Product Management</t>
  </si>
  <si>
    <t>JOBTITLE:CEO, Futu Clearing Inc</t>
  </si>
  <si>
    <t>JOBTITLE:Managing Director, Global Head of Futures Technology</t>
  </si>
  <si>
    <t>JOBTITLE:Product Development, Global Futures &amp; OTC Clearing</t>
  </si>
  <si>
    <t>JOBTITLE:Global Head, Futures Technology</t>
  </si>
  <si>
    <t>JOBTITLE:CTO, Enterprise Technology Services &amp; Global Head of Technology Transformation</t>
  </si>
  <si>
    <t>JOBTITLE:Vice President, Head of Americas Futures &amp; Options Connectivity and Execution Product</t>
  </si>
  <si>
    <t>Partner , Portfolio Manager &amp; Head of Credit, North America</t>
  </si>
  <si>
    <t>Looking for a frontend that can handle very robust, large, dynamic streaming data.</t>
  </si>
  <si>
    <t>{u'lastName': u'riaan.de.bruin@nbo.om', u'pictureURL': u'https://facehub.appspot.com/default/person?text=R&amp;size=100&amp;colour=-1557154218', u'type': u'person', u'id': 233743576, u'firstName': None}</t>
  </si>
  <si>
    <t>{u'lastName': u"O'Brien", u'pictureURL': u'https://facehub.appspot.com/default/person?text=RO&amp;size=100&amp;colour=542327392', u'type': u'person', u'id': 219661636, u'firstName': u'Ray'}</t>
  </si>
  <si>
    <t>Desk</t>
  </si>
  <si>
    <t>Date</t>
  </si>
  <si>
    <t>MLP</t>
  </si>
  <si>
    <t>RBC</t>
  </si>
  <si>
    <t>#itorder_tradesupport@swst.com</t>
  </si>
  <si>
    <t>244216214</t>
  </si>
  <si>
    <t>(214) 651-1800</t>
  </si>
  <si>
    <t>Link</t>
  </si>
  <si>
    <t>****Lost reason: Partner Lisa Mantil previously saw a demo and wasn't interested in vCORE and wanted to build everything in-house. Saatwik speaking to other Divisional engineering heads to see if there is another opp that can come up.Potential ETF opp - Partner building ETF product in-house</t>
  </si>
  <si>
    <t>Scotia has an internal development team, where they leverage other platforms as Pega and work with consulting firms as Cognizant.First intro to velox meeting occurred on the week of oct 24 2022. Next step is to navigate internally and meet with Tom Pickery and Stella (CIO).</t>
  </si>
  <si>
    <t>TBD - last i spoke to them was 2019 (they were my customer at Itiviti)Moon is a build shop. Former CTO (Ravi) build their OMS and Saurabh was terrified to touch it because of how integrated everything was with it. it was dated but worked.</t>
  </si>
  <si>
    <t>This opportunity is to track new revenue and contract signature in 2023 via the Valantic Partnership.Quota for 2023: $250K USD in Platform licensing fee.</t>
  </si>
  <si>
    <t>Data Harmonization -&gt; Vision for data across the board (front&gt;middle&gt;back)Pull data from CRD and internal legacy systems (fix, etc) and write back to CRD via APIIntegration b/w CRD, legacy systems, etc and normalize and build Apps on top of it</t>
  </si>
  <si>
    <t>TBD..UL/Fidessa shop. Have a lot of data. may not be monetizing it for their traders</t>
  </si>
  <si>
    <t>TBD. Zain left recently and said they just finished working with DevEx and Lexsoft. Open to chat to see if there are gaps we can fill. Will make introductions if he sees a fit.</t>
  </si>
  <si>
    <t>New project starting at the end of Q1.Interoperability on the JAVA systems.</t>
  </si>
  <si>
    <t>***lost reason - Flextrade shop and happy with it. Mgmt made shop efficient a few years ago. TBD.. input from mike....  i'll be honest, we are not into adding services right now.  we are either downsizing our tech stack or eliminating non essential systems. this is probably not a good lead for you but always willing to talk to someone.</t>
  </si>
  <si>
    <t>TBD - Inbound lead w/ following request:we would like to evaluate your user interface software</t>
  </si>
  <si>
    <t>BlackStone has a team of 400 internal developers. Our stakeholder Kinan Saddekni is the Head of Product Management &amp; Innovation - responsible to bring new technology to the firm.A first intro call has been done. Next step is to schedule a meeting with the department responsible to look into perhaps allocating Velox to a subset of these 400 developers, so they can test on building applications on it.</t>
  </si>
  <si>
    <t>*** lost due to no in-house Java Developers.. .NET ShopHeiko reached out to Jon on LinkedIn after seeing recent posts. Interested to see a demo as he is building out a structured products business.To just give you a quick intro into what we are doing in Marex Solutions. We have setup a global structure product business 3 years and are keen to expand which requires a infrastructure revamp since we lack in scale and would like to increase automation and efficient data distribution etc. So we have trading, sales, operations, risk and other required teams that you would expect from a bank-type of setup.</t>
  </si>
  <si>
    <t>****Consulting firm that does not provide software advice. Provides bodies to deliver on products a firm already has.Consulting firm that assists with software dev, mostly in South America. CIO wants to understand integration</t>
  </si>
  <si>
    <t>Building next gen monitoring platform.- interested to learn more about our Data/UI use cases</t>
  </si>
  <si>
    <t>** lost reason: built modern FX tech platform in-houseIntroductory meeting - dev shop for FX tech vendor. Worked with them in the past</t>
  </si>
  <si>
    <t>*** Pretty Modern exchange with no current needs. Initial conversation with Eric who is an engineering on their QA/onboarding side.</t>
  </si>
  <si>
    <t>LOST REASON: Internal issues due to market and massive losses due to Three Arrow Capital. Will ask Rahil intro to CTO as he is looking to leave. Hiring 5 frontend engineers. see a use case for us to provide a platform for them to build off of.</t>
  </si>
  <si>
    <t>*** Lost reason - Linedata acquired Gravitas in 2017 and has modernized their tech stackOMS Vendor with legacy tech. Initial meeting to get update and provide info on Velox</t>
  </si>
  <si>
    <t>SNB Capital are Looking for an Institutional + Retail OMS to replace a legacy solution built by a consultancy company (Leonardo).They are also looking for a back-office solution to replace the one provided by Leonardo as well.</t>
  </si>
  <si>
    <t>Cognizant is one of the top consulting firms in the US. This opportunity is to track the partnership progress as well as generate new sales via this new stream of revenue.First use case T+1.The goal is to generate $500K usd in licensing fee from Cognizand in the next 9-12 months.</t>
  </si>
  <si>
    <t>Hereafter, the contact details of NBO Head of Strategy:Riaan de BruinHead of StrategyCEO OfficeM: +(968) 93 220 537T: +(968) 2477 8880E: riaan.de.bruin@nbo.om| PO Box 751, Postal Code 112, Ruwi, Muscat, Sultanate of Oman</t>
  </si>
  <si>
    <t>Intro meeting to see if vCore can add value to Infomediary platformhttps://www.bbh.com/us/en/what-we-do/investor-services/technology-and-data-services.html</t>
  </si>
  <si>
    <t>JOBTITLE:Global Head of Cash Equities Tech  STATUS ON PERSON:YESCOMMENTS ON FIRM:#38COMMENTS ON PERSON:</t>
  </si>
  <si>
    <t>the other vedor that ghco is usingreached out via the website</t>
  </si>
  <si>
    <t>****Opp is being merged into the following Xinthesys opportunity: https://veloxfintech.capsulecrm.com/party/226595970/opportunity/12274708Know Peter and OPCO from selling Itiviti products. in-house built plus vendor products. may be data play or application opp</t>
  </si>
  <si>
    <t>***lost reason - not currently focusing on Financial servicesJay is a big data guy that is very involved in data governance. Has a lot of connections and does a lot of advisory work. May be good to partner up with him. PS shop so may fill the gap if needed.</t>
  </si>
  <si>
    <t>Looking to create middle office system for Ops Team. UI will enable Ops team to read/update (search, query, update) across various data 3/14/23 - Sent over price proposal and detailed documents on Velox Grid, Workspaces, UIs, and Components. Next steps is to see if Vasantha needs anything else to go to finance to get approval and get MNDA signed to do a proper POC. Need to provide Hitesh an environment to be able to play with the UI for the time being.</t>
  </si>
  <si>
    <t>**Update** Competitor to Valantic so will not continue conversationsUnderstand their underlying tech</t>
  </si>
  <si>
    <t>*** Lost reason: no ideal customer at this time. See a couple use cases for Velox. 1. Internal use for development2. Incorporate UI capabilities and distribute to their clients.</t>
  </si>
  <si>
    <t>interested in investing and also interested in selling Velox to their clients as a way to monetize dataDominik Freidorfer &lt;dominik.freidorfer@deutsche-boerse.com&gt;</t>
  </si>
  <si>
    <t>they need to move their FXALL cient java system to web - internal price to build from scratch is 3 yearsinitially this is the RFQ business with 1000 concurrent users across 10k clients. there is a real-time component but that would be a separate project.</t>
  </si>
  <si>
    <t>****lost reason - No JAVA developers. .NET shop and also built something in house that works for their needs. TBD.. Met John at the Glu42 event. Uses LatentZero. Open to hear more..</t>
  </si>
  <si>
    <t>****Timing.. getting the newcomers onboard and don't have time on any net new projectsInitial discussion to find what they want</t>
  </si>
  <si>
    <t>BNP Exane is the Equity execution division of BNP. Very quant and tech orientated.Populated by a large team of quqnts acquired from Nomura</t>
  </si>
  <si>
    <t>2 use cases:- Oppenheimer wants to become a Prime Brokerage and is looking to buy an E/OMS. - REDI displacement at mini-primes/smaller buy-sides OPCO has given requirements for buildout and will be used for the REDI replacement sales</t>
  </si>
  <si>
    <t>https://www.limina.com/this came from fabien (spencer)</t>
  </si>
  <si>
    <t>Aljazira Capital are using a custom built OMS by Temenos who is showing performance limitations. They are looking for a new solution that can handle up to 100k orders per sec (based on Saudi Exchange recommendation).They have conducted a PoC with FIS who failed to fulfil  the performance requirement. This was a 3 months PoC who led to a failure.AlJazira also looked at Itiviti who couldn't offer a retail OMS. For now Aljazira has no other alternatives and open to look at what Velox can offer.</t>
  </si>
  <si>
    <t>****Tony (CTO) not interested to look at Velox at the moment. Keep in touch with Jessica. Introductory call to understand new changes and provide Velox capabilities</t>
  </si>
  <si>
    <t>JOBTITLE:Head Equity Trading TechnologySTATUS ON PERSON:CAUTIONCOMMENTS ON FIRM:see #27COMMENTS ON PERSON:</t>
  </si>
  <si>
    <t>JOBTITLE:Senior Director Head of FX Electronic Trading TechnologyTEST</t>
  </si>
  <si>
    <t>JOBTITLE:Global Head of Equities Technology  STATUS ON PERSON:CAUTIONCOMMENTS ON FIRM:as #25COMMENTS ON PERSON:</t>
  </si>
  <si>
    <t>*** Lost reason:  in-house build and time/commitment to change. Emiko sees Velox having opps at GS.. Potentially within HT, Marquee, and/or Banking.</t>
  </si>
  <si>
    <t>JOBTITLE:Global Head of Equities eTrading Technology  STATUS ON PERSON:CAUTIONCOMMENTS ON FIRM:as #25COMMENTS ON PERSON:</t>
  </si>
  <si>
    <t>JOBTITLE:Head of EMEA Equities IT  STATUS ON PERSON:YESCOMMENTS ON FIRM:already on my listCOMMENTS ON PERSON:</t>
  </si>
  <si>
    <t>- Legacy tech- in-house build FIX engine and other systems</t>
  </si>
  <si>
    <t>JOBTITLE:Head of GM FICE Technology (Fixed Income / Currencies and Equities Technology)STATUS ON PERSON:YESCOMMENTS ON FIRM:COMMENTS ON PERSON:</t>
  </si>
  <si>
    <t>JOBTITLE:Global Head of Equity Trading TechnologySTATUS ON PERSON:CAUTIONCOMMENTS ON FIRM:COMMENTS ON PERSON:sames as #22. I think this guys works for Jon Glennie</t>
  </si>
  <si>
    <t>JOBTITLE:Director - Head of Equity and FX Trading technologySTATUS ON PERSON:YESCOMMENTS ON FIRM:COMMENTS ON PERSON:</t>
  </si>
  <si>
    <t>JOBTITLE:Head of Equities Trading Technology  Citadel STATUS ON PERSON:YESCOMMENTS ON FIRM:COMMENTS ON PERSON:</t>
  </si>
  <si>
    <t>JOBTITLE:Head - IT Equities Cash  STATUS ON PERSON:YESCOMMENTS ON FIRM:COMMENTS ON PERSON:</t>
  </si>
  <si>
    <t>JOBTITLE:Head - IT Equities CashSTATUS ON PERSON:YESCOMMENTS ON FIRM:COMMENTS ON PERSON:</t>
  </si>
  <si>
    <t>JOBTITLE:Head of Equities IT STATUS ON PERSON:CAUTIONCOMMENTS ON FIRM:see #19COMMENTS ON PERSON:We spoke to Chi-Man via Talit the Head of Equities. They were keen then it went cold</t>
  </si>
  <si>
    <t>JOBTITLE:Head of EMEA Equities Technology STATUS ON PERSON:CAUTIONCOMMENTS ON FIRM:We were very close to signing Jefferies for using Velox in Fixed Income (via valantic) and Andy Browning messed up the pricign and then the whole thing were weird https://veloxfintech.capsulecrm.com/opportunity/11319566COMMENTS ON PERSON:</t>
  </si>
  <si>
    <t>***Lost Reason:  made changes to the reporting infra for seamless migration.. Potential RAD and Browser UI opp.. Juggling multiple projects currently (5) and has a fat-client. From Pete regarding Chris - "As far as what he's looking for, we struggle at times with timelines for deliverables (and resulting revenue recognition) for new drop copies, new features, and adding new data mappings to our schema"</t>
  </si>
  <si>
    <t>TBD - get update from Brian regarding Workflow Technology.Workflow Tech includes: ITG Net, Algo Wheel, Commission Manager, RFQ-hub, and Triton EMS</t>
  </si>
  <si>
    <t>TBD - Busey owns a FirTech, an innovative payments partner for banks and credit unions.They have in-house developers so gauging interest through Willie</t>
  </si>
  <si>
    <t>***LOST REASON - Microsoft Shop so not a good fitData and Tech vendor that has normalization and aggregating capabilities. Also has legacy technology.  Speaking to CTO to entertain possible ways to improve product offering</t>
  </si>
  <si>
    <t>Quote v2 (7th April '20):$200K design &amp; build3-year recurring licence fee $115K ($35K/$80K for application &amp; framework support/maintenance)$75K pa for support (Level 1)$1600 per day additional devTotal (excluding support) = $545KQuote v1 (20th March '20):$400K design &amp; build3-year recurring licence fee $150K ($70K/$80K for application &amp; framework support/maintenance)$75K pa for support (Level 1)$1600 per day additional devTotal (excluding support) = $850K</t>
  </si>
  <si>
    <t>StoneX uses Fidessa, Traffix, FlexTrade and Color Pallet as OMS, and would like to have a consolidated view of all their systems. Our steakholder (Roger Lempert) believes they could potentially leverage Velox for a server interop use case.In addition to the above, currently StoneX leverages SS&amp;C for CAT reporting which is charged on a per message basis - preventing onboarding of new HFT clients as the cost with with reporting wouldnt make sense. So they would like to find a solution where CAT is charged in a flat fee so they can onboard these HFT order flow.Next steps: Schedule meeting with CTO Kiet Huynh.</t>
  </si>
  <si>
    <t>TBD.. test the waters to see if open to complement Genesis. heard not happy with Genesis.. Developers cannot build on own so need to change dev model from platform to solutions</t>
  </si>
  <si>
    <t>Looking to rebuild their entire front to back end systems. current challenges:- ongoing online trading transformation- dependency on local vendorsLooking to:- utilize internal java developers- have control over their tech stack (current vendors lack expertise)</t>
  </si>
  <si>
    <t>AK Invest Agency team are looking to renew their current OEMS. They are using a local vendor called Genex as back-office and the meantime as OMS. They have also built some algos using Oracle database technology which make it today very slow and hard to maintain.They are open to look at Velox as alternative to build their OEMS with algo trading capabilities</t>
  </si>
  <si>
    <t>Making this a separate opportunity - this is just for the DOT potential product sale and not the business wide risk &amp; posn keeping"We have an existing global PT business.  We are further expanding into various other related businesses including ETFs.  Can talk more about those expansion plans in person. Potential needs:         ETF/Index composition OMS/EMS integration         Risk Management UI         Portfolio Pre Trade analytics         TCA &amp; Post trade analytics  Portfolio confirmation         Synthetic ETF/Portfolio confirmation  for ETF creation &amp; redemption facilitation"</t>
  </si>
  <si>
    <t>***LOST REASON - need to go higher up and try another person. TBD - Potential replacement of internally build trading and account system for Structure Products group</t>
  </si>
  <si>
    <t>Overall picture here is we currently  have 9 front ends for individual products but they are all supporting some sort of reporting solution so similar workflow all be it for different users.We have agreement to have single Web frontend that can be more of a framework.Our front end needs are fairly basic as in reg reporting space no ticking data.  Currently front ends read from databases.   We have a lot of data at granular level so a report is made up of millions of granular data objects but for me this is the whole PT problem of showing consumable data so that in this case users can confirm where issues are.What I am trying to do is build a frontend where I plug in underlying solutions quickly so you log in you are a tax reporting employee and you have layouts both dashboards and grids that match that.Solutions we have at moment are:Tax product we provide to banks(Fitax)Tax product we provide to banks for their customers (easytax)Finrep/corep/statistical reporting for banksSolvency 2 for insurance Transaction reporting Supervisor or regulator solution</t>
  </si>
  <si>
    <t>NBO have several products to run their business. They are all completely segregated which makes it difficult to have a consolidated view of an account trading with the asset management business and brokerage.NBO have launched an RFP back in January and they have received the answers from different vendors. They will shortlist few in about 2 weeks. Riaan is open to look at what Velox can help with in a short and long term perspective.</t>
  </si>
  <si>
    <t>We are looking at some new projects and fidessa isn't really helping so, building on top of it could be very interesting.Will set up call to understand what the new projects consist of.. below is what is currently being used that Nico was part of.. BA/PM of new Middle Office System (itiviti)BA/PM for FIX Hub Platform Solution (Fidessa/itiviti)BA/PM for compliance on US/JP Equity Flow (Fidessa/itiviti)BA/PM of new Japanese Equity OMS (itiviti)BA/PM of TA/IOI for US Equity (Fidessa)BA/PM of CAT compliance for US Equity (Fidessa)BA/PM of DirectBooks for Syndicate Desk</t>
  </si>
  <si>
    <t>From Colin's LI:Working with the leadership of the RFQ-Hub Consortium and the global financial community, The RFQ-Hub Team will deliver a next generation RFQ platform expanding beyond the standard workflow, incorporating trade analytics and automation to help buyside institutions trade more efficiently across ETFs, options, futures, swaps, structured products and more.</t>
  </si>
  <si>
    <t>TBD - understand their trading tech behind their market trading system and UIMay be an opp for their white-labeled product offering.</t>
  </si>
  <si>
    <t>2023-08-16</t>
  </si>
  <si>
    <t>Andrew Considine</t>
  </si>
  <si>
    <t>https://www.fiserv.com/en.html</t>
  </si>
  <si>
    <t>Build : Fin Services</t>
  </si>
  <si>
    <t>Fin Services/Payments</t>
  </si>
  <si>
    <t>Marvin Arteaga (237736217)</t>
  </si>
  <si>
    <t>ON</t>
  </si>
  <si>
    <t>INPUT_MONDAY_LINK_4</t>
  </si>
  <si>
    <t>Item Owner</t>
  </si>
  <si>
    <t>INPUT_XMONDAY_ALL</t>
  </si>
  <si>
    <t>INPUT_XARTEFACTS_ALL</t>
  </si>
  <si>
    <t>INPUT_ARTEFACTS_FOLDER1</t>
  </si>
  <si>
    <t>INPUT_FILE_4</t>
  </si>
  <si>
    <t>INPUT_LINKEDIN_URL_3</t>
  </si>
  <si>
    <t>INPUT_JOBTITLE_4</t>
  </si>
  <si>
    <t>item</t>
  </si>
  <si>
    <t>subitem</t>
  </si>
  <si>
    <t>Not Started</t>
  </si>
  <si>
    <t>Working</t>
  </si>
  <si>
    <t>ongoing</t>
  </si>
  <si>
    <t>2023-08-11 00:53</t>
  </si>
  <si>
    <t>4973959122</t>
  </si>
  <si>
    <t>Meeting followups</t>
  </si>
  <si>
    <t>give Grob the total interop pitch</t>
  </si>
  <si>
    <t>2023-08-24 12:14</t>
  </si>
  <si>
    <t>5043856126</t>
  </si>
  <si>
    <t>hsbc_exec_services</t>
  </si>
  <si>
    <t>Washing up after Presentation</t>
  </si>
  <si>
    <t>Preparing for Presentations</t>
  </si>
  <si>
    <t>prep for head of eq tech Nordea 8/24</t>
  </si>
  <si>
    <t>2023-08-23 21:30</t>
  </si>
  <si>
    <t>5040626094</t>
  </si>
  <si>
    <t>2023-08-23 23:40</t>
  </si>
  <si>
    <t>Jon Butler, Mohamed ARKATE</t>
  </si>
  <si>
    <t>nordea_im_consolidation</t>
  </si>
  <si>
    <t>find out from giles about BMO opportunity</t>
  </si>
  <si>
    <t>2023-08-23 19:56</t>
  </si>
  <si>
    <t>5039966553</t>
  </si>
  <si>
    <t>2023-08-23 20:08</t>
  </si>
  <si>
    <t>ultumus_ironhide</t>
  </si>
  <si>
    <t>Barclays_credit1</t>
  </si>
  <si>
    <t>Preparing for Commercials</t>
  </si>
  <si>
    <t>prep for week on Aug 26th trip to Chicago</t>
  </si>
  <si>
    <t>2023-08-23 19:36</t>
  </si>
  <si>
    <t>5039790538</t>
  </si>
  <si>
    <t>2023-08-23 23:32</t>
  </si>
  <si>
    <t>hertshten_velox</t>
  </si>
  <si>
    <t>HSBC_GROB</t>
  </si>
  <si>
    <t>2023-08-21 12:23</t>
  </si>
  <si>
    <t>5020852440</t>
  </si>
  <si>
    <t>2023-08-24 23:44</t>
  </si>
  <si>
    <t>interop x velox explainer</t>
  </si>
  <si>
    <t>2023-08-24 15:21</t>
  </si>
  <si>
    <t>5045503837</t>
  </si>
  <si>
    <t>Send out meeting minutes from FiServ</t>
  </si>
  <si>
    <t>2023-08-17 23:46</t>
  </si>
  <si>
    <t>5009668176</t>
  </si>
  <si>
    <t>2023-08-17 23:47</t>
  </si>
  <si>
    <t>fiserv_tbd</t>
  </si>
  <si>
    <t>Send out meeting minutes from 08/16 w/Marvin</t>
  </si>
  <si>
    <t>5009667315</t>
  </si>
  <si>
    <t>mlp_velox</t>
  </si>
  <si>
    <t>Send out meeting minutes from 08/14</t>
  </si>
  <si>
    <t>2023-08-14 21:23</t>
  </si>
  <si>
    <t>4987403253</t>
  </si>
  <si>
    <t>2023-08-21 16:44</t>
  </si>
  <si>
    <t>Create video snippets of exellent Govind answers</t>
  </si>
  <si>
    <t>2023-08-14 21:22</t>
  </si>
  <si>
    <t>4987398781</t>
  </si>
  <si>
    <t>Upload video and deck to SalesCycle folder</t>
  </si>
  <si>
    <t>4987395592</t>
  </si>
  <si>
    <t>2023-08-22 12:08</t>
  </si>
  <si>
    <t>prep for 8/22 CIO</t>
  </si>
  <si>
    <t>5028500322</t>
  </si>
  <si>
    <t>PER_WIDSTROM</t>
  </si>
  <si>
    <t>2023-06-30 12:06</t>
  </si>
  <si>
    <t>4732860797</t>
  </si>
  <si>
    <t>2023-08-14 21:14</t>
  </si>
  <si>
    <t>LSEG_VICKY</t>
  </si>
  <si>
    <t>2023-06-23 22:21</t>
  </si>
  <si>
    <t>4698023434</t>
  </si>
  <si>
    <t>Neil PAwar</t>
  </si>
  <si>
    <t>2023-06-22 16:19</t>
  </si>
  <si>
    <t>4689646718</t>
  </si>
  <si>
    <t>Aredea</t>
  </si>
  <si>
    <t>2023-06-12 21:30</t>
  </si>
  <si>
    <t>4631214368</t>
  </si>
  <si>
    <t>Hertschten Group</t>
  </si>
  <si>
    <t>2023-06-01 17:39</t>
  </si>
  <si>
    <t>4574061084</t>
  </si>
  <si>
    <t>2023-08-16 17:55</t>
  </si>
  <si>
    <t>Prep for 8/21 - user experience</t>
  </si>
  <si>
    <t>5000342358</t>
  </si>
  <si>
    <t>2023-08-17 23:45</t>
  </si>
  <si>
    <t>2023-06-01 17:31</t>
  </si>
  <si>
    <t>4574006708</t>
  </si>
  <si>
    <t>ATHENS_EXCHANGE</t>
  </si>
  <si>
    <t>2023-05-19 15:49</t>
  </si>
  <si>
    <t>4503325543</t>
  </si>
  <si>
    <t>2023-05-17 11:50</t>
  </si>
  <si>
    <t>4487455175</t>
  </si>
  <si>
    <t>REDBURN</t>
  </si>
  <si>
    <t>2023-05-11 12:13</t>
  </si>
  <si>
    <t>4455960853</t>
  </si>
  <si>
    <t>plan with mike how to go back to redburn</t>
  </si>
  <si>
    <t>2023-06-21 15:53</t>
  </si>
  <si>
    <t>4682146699</t>
  </si>
  <si>
    <t>2023-08-14 19:40</t>
  </si>
  <si>
    <t>PWC</t>
  </si>
  <si>
    <t>2023-04-06 20:25</t>
  </si>
  <si>
    <t>4272911322</t>
  </si>
  <si>
    <t>2023-03-28 11:51</t>
  </si>
  <si>
    <t>4214947620</t>
  </si>
  <si>
    <t>2023-08-14 21:15</t>
  </si>
  <si>
    <t>EXEGY_MO</t>
  </si>
  <si>
    <t>2023-03-20 17:30</t>
  </si>
  <si>
    <t>4171955838</t>
  </si>
  <si>
    <t>2023-03-14 05:29</t>
  </si>
  <si>
    <t>4137079638</t>
  </si>
  <si>
    <t>JOSOOR</t>
  </si>
  <si>
    <t>4137079580</t>
  </si>
  <si>
    <t>TK INVEST</t>
  </si>
  <si>
    <t>2023-02-28 22:58</t>
  </si>
  <si>
    <t>4063688230</t>
  </si>
  <si>
    <t>2023-02-14 16:41</t>
  </si>
  <si>
    <t>DELOITTE</t>
  </si>
  <si>
    <t>3984198417</t>
  </si>
  <si>
    <t>2022-11-03 11:50</t>
  </si>
  <si>
    <t>3469387586</t>
  </si>
  <si>
    <t>2023-08-18 14:52</t>
  </si>
  <si>
    <t>Invoice for PoC</t>
  </si>
  <si>
    <t>5012800426</t>
  </si>
  <si>
    <t>2023-08-18 14:54</t>
  </si>
  <si>
    <t>Finances, Barclays_credit1</t>
  </si>
  <si>
    <t>followup with trey on pricing</t>
  </si>
  <si>
    <t>2023-06-05 11:43</t>
  </si>
  <si>
    <t>4588343767</t>
  </si>
  <si>
    <t>followup with iaian on oms</t>
  </si>
  <si>
    <t>2023-06-05 11:44</t>
  </si>
  <si>
    <t>4588348590</t>
  </si>
  <si>
    <t>MLP_VELOX_2</t>
  </si>
  <si>
    <t>2022-08-04 20:38</t>
  </si>
  <si>
    <t>3037602632</t>
  </si>
  <si>
    <t>2023-08-16 12:57</t>
  </si>
  <si>
    <t>Trading Technologies (TT)</t>
  </si>
  <si>
    <t>2022-06-10 09:28</t>
  </si>
  <si>
    <t>2791010352</t>
  </si>
  <si>
    <t>COGNIZANT_TBD_4</t>
  </si>
  <si>
    <t>2022-03-17 14:35</t>
  </si>
  <si>
    <t>2431410583</t>
  </si>
  <si>
    <t>2023-08-14 21:18</t>
  </si>
  <si>
    <t>Sub Item Name</t>
  </si>
  <si>
    <t>Item Type</t>
  </si>
  <si>
    <t>Board Id</t>
  </si>
  <si>
    <t>Group Id</t>
  </si>
  <si>
    <t>Created On</t>
  </si>
  <si>
    <t>Id</t>
  </si>
  <si>
    <t>Updated On</t>
  </si>
  <si>
    <t>Tags</t>
  </si>
  <si>
    <t>Monday_Meta</t>
  </si>
  <si>
    <t>INPUT_MONDAY_NAME1</t>
  </si>
  <si>
    <t>INPUT_MONDAY_OWNER_3</t>
  </si>
  <si>
    <t>Status</t>
  </si>
  <si>
    <t>Capsule
Client Title</t>
  </si>
  <si>
    <t>Capsule Opportunity Title</t>
  </si>
  <si>
    <t>1. INPUT_CLIENT_NAME</t>
  </si>
  <si>
    <t>2. INPUT_MEETING_TYPE</t>
  </si>
  <si>
    <t>3. INPUT_OPPORTUNITY_NAME</t>
  </si>
  <si>
    <t>4. INPUT_ATTENDEES1</t>
  </si>
  <si>
    <t>5. INPUT_DATE</t>
  </si>
  <si>
    <t>6. INPUT_OUTCOME_DESCRIPTION</t>
  </si>
  <si>
    <t>7. INPUT_PURPOSE</t>
  </si>
  <si>
    <t>8. INPUT_OPPO_CONCERNS</t>
  </si>
  <si>
    <t>9. INPUT_DOCUMENTS_USED</t>
  </si>
  <si>
    <t>10. INPUT_DOCUMENTS_SHARED</t>
  </si>
  <si>
    <t>12. INPUT_ARTEFACTS</t>
  </si>
  <si>
    <t>16. INPUT_MONDAY_ID1</t>
  </si>
  <si>
    <t>FOLDER</t>
  </si>
  <si>
    <t>DECK</t>
  </si>
  <si>
    <t>RECORDING</t>
  </si>
  <si>
    <t>OTHER</t>
  </si>
  <si>
    <t>Item Display Name</t>
  </si>
  <si>
    <t>Opp Concerns</t>
  </si>
  <si>
    <t>Next Steps</t>
  </si>
  <si>
    <t>A. INPUT_DOCUMENTS_SHARED</t>
  </si>
  <si>
    <t>B. INPUT_NEXT_STEPS</t>
  </si>
  <si>
    <t>C. INPUT_ARTEFACTS</t>
  </si>
  <si>
    <t>D. INPUT_RECORDING_3</t>
  </si>
  <si>
    <t>E. INPUT_DECK_USED_4</t>
  </si>
  <si>
    <t>F. INPUT_LAST_MINUTES</t>
  </si>
  <si>
    <t>G. INPUT_MONDAY_ID1</t>
  </si>
  <si>
    <t>z`</t>
  </si>
  <si>
    <t>AITE_021523.docx</t>
  </si>
  <si>
    <t>2023/02/15</t>
  </si>
  <si>
    <t>AK_INVEST_032023.docx</t>
  </si>
  <si>
    <t>2023/04/03</t>
  </si>
  <si>
    <t>ALJAZIRA_031723.docx</t>
  </si>
  <si>
    <t>2023/04/11</t>
  </si>
  <si>
    <t>2023/04/08</t>
  </si>
  <si>
    <t>AMAZON_012723.docx</t>
  </si>
  <si>
    <t>2023/01/30</t>
  </si>
  <si>
    <t>ANN_071923.docx</t>
  </si>
  <si>
    <t>2023/07/19</t>
  </si>
  <si>
    <t>ATHEX_050523.docx</t>
  </si>
  <si>
    <t>2023/05/05</t>
  </si>
  <si>
    <t>2023/08/26</t>
  </si>
  <si>
    <t>BARCLAYS_CREDIT1_032323.docx</t>
  </si>
  <si>
    <t>2023/04/04</t>
  </si>
  <si>
    <t>BARCLAYS_CREDIT1_041723.docx</t>
  </si>
  <si>
    <t>2023/04/17</t>
  </si>
  <si>
    <t>BARCLAYS_CREDIT1_041823.docx</t>
  </si>
  <si>
    <t>2023/04/18</t>
  </si>
  <si>
    <t>2023/05/04</t>
  </si>
  <si>
    <t>2023/08/17</t>
  </si>
  <si>
    <t>BJB_042323.docx</t>
  </si>
  <si>
    <t>2023/04/23</t>
  </si>
  <si>
    <t>BJB_042523.docx</t>
  </si>
  <si>
    <t>2023/04/25</t>
  </si>
  <si>
    <t>BLACKSTONE_021523.docx</t>
  </si>
  <si>
    <t>COGNIZANT_ADI_031323.docx</t>
  </si>
  <si>
    <t>COGNIZANT_JDGR_031323.docx</t>
  </si>
  <si>
    <t>COSAIC_012723.docx</t>
  </si>
  <si>
    <t>2023/01/28</t>
  </si>
  <si>
    <t>COSAIC_VELOX_040423.docx</t>
  </si>
  <si>
    <t>2023/04/05</t>
  </si>
  <si>
    <t>COSMOS_041823.docx</t>
  </si>
  <si>
    <t>2023/04/19</t>
  </si>
  <si>
    <t>2023/06/20</t>
  </si>
  <si>
    <t>DELOITTE_031323.docx</t>
  </si>
  <si>
    <t>DELOITTE_071923.docx</t>
  </si>
  <si>
    <t>2023/07/20</t>
  </si>
  <si>
    <t>EXEGY_031023.docx</t>
  </si>
  <si>
    <t>FISERV_081423.docx</t>
  </si>
  <si>
    <t>2023/06/07</t>
  </si>
  <si>
    <t>2023/05/31</t>
  </si>
  <si>
    <t>JB_CITIPTETF_020723.docx</t>
  </si>
  <si>
    <t>JB_RBC_EQ_012723.docx</t>
  </si>
  <si>
    <t>KPMG_031023.docx</t>
  </si>
  <si>
    <t>LME_041823.docx</t>
  </si>
  <si>
    <t>LSEG_VIKRAM_062223.docx</t>
  </si>
  <si>
    <t>2023/06/27</t>
  </si>
  <si>
    <t>LSEG_VIKRAM_071223.docx</t>
  </si>
  <si>
    <t>2023/07/17</t>
  </si>
  <si>
    <t>MARVELSOFT_072623.docx</t>
  </si>
  <si>
    <t>2023/07/26</t>
  </si>
  <si>
    <t>MLP_TRADING_062723.docx</t>
  </si>
  <si>
    <t>2023/02/26</t>
  </si>
  <si>
    <t>2023/02/24</t>
  </si>
  <si>
    <t>MSWEALTH_022423.docx</t>
  </si>
  <si>
    <t>NATBANKCANADA_012723.docx</t>
  </si>
  <si>
    <t>NORDEA_062923.docx</t>
  </si>
  <si>
    <t>2023/06/29</t>
  </si>
  <si>
    <t>2023/06/30</t>
  </si>
  <si>
    <t>PACONSULTING_071923.docx</t>
  </si>
  <si>
    <t>PERPETUA_030423.docx</t>
  </si>
  <si>
    <t>PWC_032123.docx</t>
  </si>
  <si>
    <t>2023/03/31</t>
  </si>
  <si>
    <t>PWC_040623.docx</t>
  </si>
  <si>
    <t>2023/04/06</t>
  </si>
  <si>
    <t>QONTIGO_062223.docx</t>
  </si>
  <si>
    <t>2023/06/23</t>
  </si>
  <si>
    <t>QUANTUM_013023.docx</t>
  </si>
  <si>
    <t>2023/02/07</t>
  </si>
  <si>
    <t>QUANTUM_032123.docx</t>
  </si>
  <si>
    <t>2023/03/30</t>
  </si>
  <si>
    <t>QUANTUM_033023.docx</t>
  </si>
  <si>
    <t>RBC_EQ_021423.docx</t>
  </si>
  <si>
    <t>RIYADH_CAPITAL_031723.docx</t>
  </si>
  <si>
    <t>SEQUITOR_042523.docx</t>
  </si>
  <si>
    <t>SIX_03022003.docx</t>
  </si>
  <si>
    <t>2023/03/14</t>
  </si>
  <si>
    <t>SNB_032323.docx</t>
  </si>
  <si>
    <t>STEFAN_NEWCO_032823.docx</t>
  </si>
  <si>
    <t>2023/03/28</t>
  </si>
  <si>
    <t>ULTUMUS_COSMOS_050523.docx</t>
  </si>
  <si>
    <t>VALANTIC_040523.docx</t>
  </si>
  <si>
    <t>VALANTIC_SOLUTIONS_040323.docx</t>
  </si>
  <si>
    <t>VFSA_SOLUTIONS_012423.docx</t>
  </si>
  <si>
    <t>VFSA_SOLUTIONS_012723.docx</t>
  </si>
  <si>
    <t>WAMID_032323.docx</t>
  </si>
  <si>
    <t>YAPI_KREDI_042623.docx</t>
  </si>
  <si>
    <t>2023/04/26</t>
  </si>
  <si>
    <t>Filename</t>
  </si>
  <si>
    <t>Modified On</t>
  </si>
  <si>
    <t>Path</t>
  </si>
  <si>
    <t>AK</t>
  </si>
  <si>
    <t>ALJAZIRA</t>
  </si>
  <si>
    <t>AMAZON</t>
  </si>
  <si>
    <t>ANN</t>
  </si>
  <si>
    <t>ATHEX</t>
  </si>
  <si>
    <t>BARCLAYS</t>
  </si>
  <si>
    <t>BJB</t>
  </si>
  <si>
    <t>BLACKSTONE</t>
  </si>
  <si>
    <t>COGNIZANT</t>
  </si>
  <si>
    <t>COSAIC</t>
  </si>
  <si>
    <t>COSMOS</t>
  </si>
  <si>
    <t>EXEGY</t>
  </si>
  <si>
    <t>FISERV</t>
  </si>
  <si>
    <t>KPMG</t>
  </si>
  <si>
    <t>LME</t>
  </si>
  <si>
    <t>MARVELSOFT</t>
  </si>
  <si>
    <t>MSWEALTH</t>
  </si>
  <si>
    <t>NATBANKCANADA</t>
  </si>
  <si>
    <t>NORDEA</t>
  </si>
  <si>
    <t>NORID</t>
  </si>
  <si>
    <t>PACONSULTING</t>
  </si>
  <si>
    <t>QONTIGO</t>
  </si>
  <si>
    <t>QUANTUM</t>
  </si>
  <si>
    <t>RIYADH</t>
  </si>
  <si>
    <t>SEQUITOR</t>
  </si>
  <si>
    <t>SNB</t>
  </si>
  <si>
    <t>STEFAN</t>
  </si>
  <si>
    <t>VFSA</t>
  </si>
  <si>
    <t>YAPI</t>
  </si>
  <si>
    <t>DEEPSYSTEMS_062023.docx</t>
  </si>
  <si>
    <t>EXEGY_050423.docx</t>
  </si>
  <si>
    <t>NORID_CAPITAL_063023.docx</t>
  </si>
  <si>
    <t>AITE</t>
  </si>
  <si>
    <t>AK_INVEST</t>
  </si>
  <si>
    <t>COGNIZANT_ADI</t>
  </si>
  <si>
    <t>COGNIZANT_JDGR</t>
  </si>
  <si>
    <t>DEEPSYSTEMS</t>
  </si>
  <si>
    <t>JB_CITIPTETF</t>
  </si>
  <si>
    <t>JB_RBC_EQ</t>
  </si>
  <si>
    <t>MLP_TRADING</t>
  </si>
  <si>
    <t>NORID_CAPITAL</t>
  </si>
  <si>
    <t>RBC_EQ</t>
  </si>
  <si>
    <t>RIYADH_CAPITAL</t>
  </si>
  <si>
    <t>SIX_0</t>
  </si>
  <si>
    <t>VFSA_SOLUTIONS</t>
  </si>
  <si>
    <t>YAPI_KREDI</t>
  </si>
  <si>
    <t>BARCLAYS_CREDIT1_050323.docx</t>
  </si>
  <si>
    <t>BARCLAYS_CREDIT1_081423.docx</t>
  </si>
  <si>
    <t>HERTSHTEN_TT_UI_REPLACEMENT_053123.docx</t>
  </si>
  <si>
    <t>HERTSHTEN</t>
  </si>
  <si>
    <t>HERTSHTEN_TT_UI_REPLACEMENT_060723.docx</t>
  </si>
  <si>
    <t>MLP_VELOX_081623.docx</t>
  </si>
  <si>
    <t>REDBURN_VELOX_032923.docx</t>
  </si>
  <si>
    <t>REDBURN_VELOX_042523.docx</t>
  </si>
  <si>
    <t>255, 192, 0</t>
  </si>
  <si>
    <t>99, 173, 236</t>
  </si>
  <si>
    <t>255, 255, 255</t>
  </si>
  <si>
    <t>99, 190, 123</t>
  </si>
  <si>
    <t>248, 105, 107</t>
  </si>
  <si>
    <t>253, 202, 125</t>
  </si>
  <si>
    <t>Meeting_Minutes</t>
  </si>
  <si>
    <t>Minutes Display Name</t>
  </si>
  <si>
    <t>AITE [2023/02/15]</t>
  </si>
  <si>
    <t>AK_INVEST [2023/04/03]</t>
  </si>
  <si>
    <t>ALJAZIRA [2023/04/11]</t>
  </si>
  <si>
    <t>AMAZON [2023/01/30]</t>
  </si>
  <si>
    <t>ANN [2023/07/19]</t>
  </si>
  <si>
    <t>ATHEX [2023/05/05]</t>
  </si>
  <si>
    <t>BARCLAYS_CREDIT1.pdf</t>
  </si>
  <si>
    <t>BARCLAYS [2023/08/26]</t>
  </si>
  <si>
    <t>BARCLAYS_CREDIT1 [2023/04/04]</t>
  </si>
  <si>
    <t>BARCLAYS_CREDIT1 [2023/05/05]</t>
  </si>
  <si>
    <t>BARCLAYS_CREDIT1 [2023/04/18]</t>
  </si>
  <si>
    <t>BARCLAYS_CREDIT1 [2023/08/26]</t>
  </si>
  <si>
    <t>BJB [2023/04/23]</t>
  </si>
  <si>
    <t>BJB [2023/04/25]</t>
  </si>
  <si>
    <t>BLACKSTONE [2023/02/15]</t>
  </si>
  <si>
    <t>COGNIZANT_ADI [2023/04/04]</t>
  </si>
  <si>
    <t>COGNIZANT_JDGR [2023/04/04]</t>
  </si>
  <si>
    <t>COSAIC [2023/01/28]</t>
  </si>
  <si>
    <t>COSAIC_VELOX [2023/04/05]</t>
  </si>
  <si>
    <t>COSMOS [2023/04/19]</t>
  </si>
  <si>
    <t>DEEPSYSTEMS [2023/08/26]</t>
  </si>
  <si>
    <t>DELOITTE [2023/04/04]</t>
  </si>
  <si>
    <t>DELOITTE [2023/07/20]</t>
  </si>
  <si>
    <t>EXEGY [2023/05/04]</t>
  </si>
  <si>
    <t>EXEGY [2023/08/26]</t>
  </si>
  <si>
    <t>FISERV [2023/08/17]</t>
  </si>
  <si>
    <t>HERTSHTEN_TT_UI_REPLACEMENT [2023/08/26]</t>
  </si>
  <si>
    <t>JB_CITIPTETF [2023/02/15]</t>
  </si>
  <si>
    <t>JB_RBC_EQ [2023/02/15]</t>
  </si>
  <si>
    <t>KPMG [2023/04/04]</t>
  </si>
  <si>
    <t>LME [2023/04/18]</t>
  </si>
  <si>
    <t>LSEG_VIKRAM [2023/06/27]</t>
  </si>
  <si>
    <t>LSEG_VIKRAM [2023/07/17]</t>
  </si>
  <si>
    <t>MARVELSOFT [2023/07/26]</t>
  </si>
  <si>
    <t>MLP_TRADING [2023/06/27]</t>
  </si>
  <si>
    <t>MLP_VELOX [2023/08/26]</t>
  </si>
  <si>
    <t>MSWEALTH [2023/02/26]</t>
  </si>
  <si>
    <t>NATBANKCANADA [2023/01/28]</t>
  </si>
  <si>
    <t>NORDEA [2023/06/29]</t>
  </si>
  <si>
    <t>NORID_CAPITAL [2023/08/26]</t>
  </si>
  <si>
    <t>PACONSULTING [2023/07/19]</t>
  </si>
  <si>
    <t>PERPETUA [2023/04/03]</t>
  </si>
  <si>
    <t>PWC [2023/03/31]</t>
  </si>
  <si>
    <t>PWC [2023/04/06]</t>
  </si>
  <si>
    <t>QONTIGO [2023/06/23]</t>
  </si>
  <si>
    <t>QUANTUM [2023/02/07]</t>
  </si>
  <si>
    <t>QUANTUM [2023/03/30]</t>
  </si>
  <si>
    <t>QUANTUM [2023/04/03]</t>
  </si>
  <si>
    <t>RBC_EQ [2023/02/15]</t>
  </si>
  <si>
    <t>REDBURN_VELOX [2023/08/26]</t>
  </si>
  <si>
    <t>RIYADH_CAPITAL [2023/04/04]</t>
  </si>
  <si>
    <t>SEQUITOR [2023/04/25]</t>
  </si>
  <si>
    <t>SIX_0 [2023/03/14]</t>
  </si>
  <si>
    <t>SNB [2023/04/11]</t>
  </si>
  <si>
    <t>STEFAN_NEWCO [2023/03/28]</t>
  </si>
  <si>
    <t>ULTUMUS_COSMOS [2023/05/05]</t>
  </si>
  <si>
    <t>VALANTIC [2023/04/05]</t>
  </si>
  <si>
    <t>VALANTIC_SOLUTIONS [2023/04/03]</t>
  </si>
  <si>
    <t>VFSA_SOLUTIONS [2023/01/28]</t>
  </si>
  <si>
    <t>WAMID [2023/04/05]</t>
  </si>
  <si>
    <t>YAPI_KREDI [2023/04/26]</t>
  </si>
  <si>
    <t>Meeting Display Name</t>
  </si>
  <si>
    <t>Meeting File Name</t>
  </si>
  <si>
    <t>=hyperlink("E:\Velox Financial Technology\Velox Shared Drive - Documents\General\Sales Team\Meeting Summaries\AITE_021523.docx")</t>
  </si>
  <si>
    <t>=hyperlink("E:\Velox Financial Technology\Velox Shared Drive - Documents\General\Sales Team\Meeting Summaries\AK_INVEST_032023.docx")</t>
  </si>
  <si>
    <t>=hyperlink("E:\Velox Financial Technology\Velox Shared Drive - Documents\General\Sales Team\Meeting Summaries\ALJAZIRA_031723.docx")</t>
  </si>
  <si>
    <t>=hyperlink("E:\Velox Financial Technology\Velox Shared Drive - Documents\General\Sales Team\Meeting Summaries\AMAZON_012723.docx")</t>
  </si>
  <si>
    <t>=hyperlink("E:\Velox Financial Technology\Velox Shared Drive - Documents\General\Sales Team\Meeting Summaries\ANN_071923.docx")</t>
  </si>
  <si>
    <t>=hyperlink("E:\Velox Financial Technology\Velox Shared Drive - Documents\General\Sales Team\Meeting Summaries\ATHEX_050523.docx")</t>
  </si>
  <si>
    <t>2023/08/27</t>
  </si>
  <si>
    <t>=hyperlink("E:\Velox Financial Technology\Velox Shared Drive - Documents\General\Sales Team\Meeting Summaries\BARCLAYS_CREDIT1_032323.docx")</t>
  </si>
  <si>
    <t>=hyperlink("E:\Velox Financial Technology\Velox Shared Drive - Documents\General\Sales Team\Meeting Summaries\BARCLAYS_CREDIT1_041723.docx")</t>
  </si>
  <si>
    <t>=hyperlink("E:\Velox Financial Technology\Velox Shared Drive - Documents\General\Sales Team\Meeting Summaries\BARCLAYS_CREDIT1_041823.docx")</t>
  </si>
  <si>
    <t>=hyperlink("E:\Velox Financial Technology\Velox Shared Drive - Documents\General\Sales Team\Meeting Summaries\BARCLAYS_CREDIT1_081423.docx")</t>
  </si>
  <si>
    <t>=hyperlink("E:\Velox Financial Technology\Velox Shared Drive - Documents\General\Sales Team\Meeting Summaries\BJB_042323.docx")</t>
  </si>
  <si>
    <t>=hyperlink("E:\Velox Financial Technology\Velox Shared Drive - Documents\General\Sales Team\Meeting Summaries\BJB_042523.docx")</t>
  </si>
  <si>
    <t>=hyperlink("E:\Velox Financial Technology\Velox Shared Drive - Documents\General\Sales Team\Meeting Summaries\BLACKSTONE_021523.docx")</t>
  </si>
  <si>
    <t>=hyperlink("E:\Velox Financial Technology\Velox Shared Drive - Documents\General\Sales Team\Meeting Summaries\COGNIZANT_ADI_031323.docx")</t>
  </si>
  <si>
    <t>=hyperlink("E:\Velox Financial Technology\Velox Shared Drive - Documents\General\Sales Team\Meeting Summaries\COGNIZANT_JDGR_031323.docx")</t>
  </si>
  <si>
    <t>=hyperlink("E:\Velox Financial Technology\Velox Shared Drive - Documents\General\Sales Team\Meeting Summaries\COSAIC_012723.docx")</t>
  </si>
  <si>
    <t>=hyperlink("E:\Velox Financial Technology\Velox Shared Drive - Documents\General\Sales Team\Meeting Summaries\COSAIC_VELOX_040423.docx")</t>
  </si>
  <si>
    <t>=hyperlink("E:\Velox Financial Technology\Velox Shared Drive - Documents\General\Sales Team\Meeting Summaries\COSMOS_041823.docx")</t>
  </si>
  <si>
    <t>=hyperlink("E:\Velox Financial Technology\Velox Shared Drive - Documents\General\Sales Team\Meeting Summaries\DEEPSYSTEMS_062023.docx")</t>
  </si>
  <si>
    <t>=hyperlink("E:\Velox Financial Technology\Velox Shared Drive - Documents\General\Sales Team\Meeting Summaries\DELOITTE_031323.docx")</t>
  </si>
  <si>
    <t>=hyperlink("E:\Velox Financial Technology\Velox Shared Drive - Documents\General\Sales Team\Meeting Summaries\DELOITTE_071923.docx")</t>
  </si>
  <si>
    <t>=hyperlink("E:\Velox Financial Technology\Velox Shared Drive - Documents\General\Sales Team\Meeting Summaries\EXEGY_031023.docx")</t>
  </si>
  <si>
    <t>=hyperlink("E:\Velox Financial Technology\Velox Shared Drive - Documents\General\Sales Team\Meeting Summaries\EXEGY_050423.docx")</t>
  </si>
  <si>
    <t>=hyperlink("E:\Velox Financial Technology\Velox Shared Drive - Documents\General\Sales Team\Meeting Summaries\FISERV_081423.docx")</t>
  </si>
  <si>
    <t>=hyperlink("E:\Velox Financial Technology\Velox Shared Drive - Documents\General\Sales Team\Meeting Summaries\HERTSHTEN_TT_UI_REPLACEMENT_053123.docx")</t>
  </si>
  <si>
    <t>=hyperlink("E:\Velox Financial Technology\Velox Shared Drive - Documents\General\Sales Team\Meeting Summaries\HERTSHTEN_TT_UI_REPLACEMENT_060723.docx")</t>
  </si>
  <si>
    <t>=hyperlink("E:\Velox Financial Technology\Velox Shared Drive - Documents\General\Sales Team\Meeting Summaries\JB_CITIPTETF_020723.docx")</t>
  </si>
  <si>
    <t>=hyperlink("E:\Velox Financial Technology\Velox Shared Drive - Documents\General\Sales Team\Meeting Summaries\JB_RBC_EQ_012723.docx")</t>
  </si>
  <si>
    <t>=hyperlink("E:\Velox Financial Technology\Velox Shared Drive - Documents\General\Sales Team\Meeting Summaries\KPMG_031023.docx")</t>
  </si>
  <si>
    <t>=hyperlink("E:\Velox Financial Technology\Velox Shared Drive - Documents\General\Sales Team\Meeting Summaries\LME_041823.docx")</t>
  </si>
  <si>
    <t>=hyperlink("E:\Velox Financial Technology\Velox Shared Drive - Documents\General\Sales Team\Meeting Summaries\LSEG_VIKRAM_062223.docx")</t>
  </si>
  <si>
    <t>=hyperlink("E:\Velox Financial Technology\Velox Shared Drive - Documents\General\Sales Team\Meeting Summaries\LSEG_VIKRAM_071223.docx")</t>
  </si>
  <si>
    <t>=hyperlink("E:\Velox Financial Technology\Velox Shared Drive - Documents\General\Sales Team\Meeting Summaries\MARVELSOFT_072623.docx")</t>
  </si>
  <si>
    <t>=hyperlink("E:\Velox Financial Technology\Velox Shared Drive - Documents\General\Sales Team\Meeting Summaries\MLP_TRADING_062723.docx")</t>
  </si>
  <si>
    <t>=hyperlink("E:\Velox Financial Technology\Velox Shared Drive - Documents\General\Sales Team\Meeting Summaries\MLP_VELOX_081623.docx")</t>
  </si>
  <si>
    <t>=hyperlink("E:\Velox Financial Technology\Velox Shared Drive - Documents\General\Sales Team\Meeting Summaries\MSWEALTH_022423.docx")</t>
  </si>
  <si>
    <t>=hyperlink("E:\Velox Financial Technology\Velox Shared Drive - Documents\General\Sales Team\Meeting Summaries\NATBANKCANADA_012723.docx")</t>
  </si>
  <si>
    <t>=hyperlink("E:\Velox Financial Technology\Velox Shared Drive - Documents\General\Sales Team\Meeting Summaries\NORDEA_062923.docx")</t>
  </si>
  <si>
    <t>=hyperlink("E:\Velox Financial Technology\Velox Shared Drive - Documents\General\Sales Team\Meeting Summaries\NORID_CAPITAL_063023.docx")</t>
  </si>
  <si>
    <t>=hyperlink("E:\Velox Financial Technology\Velox Shared Drive - Documents\General\Sales Team\Meeting Summaries\PACONSULTING_071923.docx")</t>
  </si>
  <si>
    <t>=hyperlink("E:\Velox Financial Technology\Velox Shared Drive - Documents\General\Sales Team\Meeting Summaries\PERPETUA_030423.docx")</t>
  </si>
  <si>
    <t>=hyperlink("E:\Velox Financial Technology\Velox Shared Drive - Documents\General\Sales Team\Meeting Summaries\PWC_032123.docx")</t>
  </si>
  <si>
    <t>=hyperlink("E:\Velox Financial Technology\Velox Shared Drive - Documents\General\Sales Team\Meeting Summaries\PWC_040623.docx")</t>
  </si>
  <si>
    <t>=hyperlink("E:\Velox Financial Technology\Velox Shared Drive - Documents\General\Sales Team\Meeting Summaries\QONTIGO_062223.docx")</t>
  </si>
  <si>
    <t>=hyperlink("E:\Velox Financial Technology\Velox Shared Drive - Documents\General\Sales Team\Meeting Summaries\QUANTUM_013023.docx")</t>
  </si>
  <si>
    <t>=hyperlink("E:\Velox Financial Technology\Velox Shared Drive - Documents\General\Sales Team\Meeting Summaries\QUANTUM_032123.docx")</t>
  </si>
  <si>
    <t>=hyperlink("E:\Velox Financial Technology\Velox Shared Drive - Documents\General\Sales Team\Meeting Summaries\QUANTUM_033023.docx")</t>
  </si>
  <si>
    <t>=hyperlink("E:\Velox Financial Technology\Velox Shared Drive - Documents\General\Sales Team\Meeting Summaries\RBC_EQ_021423.docx")</t>
  </si>
  <si>
    <t>=hyperlink("E:\Velox Financial Technology\Velox Shared Drive - Documents\General\Sales Team\Meeting Summaries\REDBURN_VELOX_032923.docx")</t>
  </si>
  <si>
    <t>=hyperlink("E:\Velox Financial Technology\Velox Shared Drive - Documents\General\Sales Team\Meeting Summaries\REDBURN_VELOX_042523.docx")</t>
  </si>
  <si>
    <t>=hyperlink("E:\Velox Financial Technology\Velox Shared Drive - Documents\General\Sales Team\Meeting Summaries\RIYADH_CAPITAL_031723.docx")</t>
  </si>
  <si>
    <t>=hyperlink("E:\Velox Financial Technology\Velox Shared Drive - Documents\General\Sales Team\Meeting Summaries\SEQUITOR_042523.docx")</t>
  </si>
  <si>
    <t>=hyperlink("E:\Velox Financial Technology\Velox Shared Drive - Documents\General\Sales Team\Meeting Summaries\SIX_03022003.docx")</t>
  </si>
  <si>
    <t>=hyperlink("E:\Velox Financial Technology\Velox Shared Drive - Documents\General\Sales Team\Meeting Summaries\SNB_032323.docx")</t>
  </si>
  <si>
    <t>=hyperlink("E:\Velox Financial Technology\Velox Shared Drive - Documents\General\Sales Team\Meeting Summaries\STEFAN_NEWCO_032823.docx")</t>
  </si>
  <si>
    <t>=hyperlink("E:\Velox Financial Technology\Velox Shared Drive - Documents\General\Sales Team\Meeting Summaries\ULTUMUS_COSMOS_050523.docx")</t>
  </si>
  <si>
    <t>=hyperlink("E:\Velox Financial Technology\Velox Shared Drive - Documents\General\Sales Team\Meeting Summaries\VALANTIC_040523.docx")</t>
  </si>
  <si>
    <t>=hyperlink("E:\Velox Financial Technology\Velox Shared Drive - Documents\General\Sales Team\Meeting Summaries\VALANTIC_SOLUTIONS_040323.docx")</t>
  </si>
  <si>
    <t>=hyperlink("E:\Velox Financial Technology\Velox Shared Drive - Documents\General\Sales Team\Meeting Summaries\VFSA_SOLUTIONS_012423.docx")</t>
  </si>
  <si>
    <t>=hyperlink("E:\Velox Financial Technology\Velox Shared Drive - Documents\General\Sales Team\Meeting Summaries\VFSA_SOLUTIONS_012723.docx")</t>
  </si>
  <si>
    <t>=hyperlink("E:\Velox Financial Technology\Velox Shared Drive - Documents\General\Sales Team\Meeting Summaries\WAMID_032323.docx")</t>
  </si>
  <si>
    <t>=hyperlink("E:\Velox Financial Technology\Velox Shared Drive - Documents\General\Sales Team\Meeting Summaries\YAPI_KREDI_042623.docx")</t>
  </si>
  <si>
    <t>Name</t>
  </si>
  <si>
    <t>ID</t>
  </si>
  <si>
    <t>Size</t>
  </si>
  <si>
    <t>Region</t>
  </si>
  <si>
    <t>Website</t>
  </si>
  <si>
    <t>INPUT_XMINUTES_ALL</t>
  </si>
  <si>
    <t>File</t>
  </si>
  <si>
    <t>Item</t>
  </si>
  <si>
    <t>Artefact</t>
  </si>
  <si>
    <t>Report</t>
  </si>
  <si>
    <t>INPUT_ARTEFACTS_TYPE_3</t>
  </si>
  <si>
    <t>INPUT_LAST_MINUTES_FILE_3</t>
  </si>
  <si>
    <t>INPUT_LAST_MINUTES1</t>
  </si>
  <si>
    <t>=hyperlink("E:\Velox Financial Technology\Velox Shared Drive - Documents\General\Sales Team\Meeting Summaries\BARCLAYS_CREDIT1_050323.docx")</t>
  </si>
  <si>
    <t>ContactSource=INITIAL;LinkedInFirm=INITIAL;</t>
  </si>
  <si>
    <t>2023-08-29</t>
  </si>
  <si>
    <t>LinkedInFirm=SouthWest Securities;ContactSource=MoDB;</t>
  </si>
  <si>
    <t>2023-08-23</t>
  </si>
  <si>
    <t>2023-08-25</t>
  </si>
  <si>
    <t>NORDEA_IB_DATA_CONSOLIDATION</t>
  </si>
  <si>
    <t>14256137</t>
  </si>
  <si>
    <t>2023-08-24</t>
  </si>
  <si>
    <t>TEMENOS_CUSTOMERS_GAPS</t>
  </si>
  <si>
    <t>14266118</t>
  </si>
  <si>
    <t>LinkedInFirm=Royal Sun Alliance (RSA);ClientSource=MoDB;</t>
  </si>
  <si>
    <t>ClientSource=INITIAL;LinkedInFirm=INITIAL;</t>
  </si>
  <si>
    <t>LinkedInFirm=Roystone Capital Management LP;ClientSource=MoDB;</t>
  </si>
  <si>
    <t>LinkedInFirm=RP Capital UK Limited;ClientSource=MoDB;</t>
  </si>
  <si>
    <t>LinkedInFirm=RP Crest;ClientSource=MoDB;</t>
  </si>
  <si>
    <t>LinkedInFirm=RP Investment Advisors;ClientSource=MoDB;</t>
  </si>
  <si>
    <t>LinkedInFirm=RPMI Railpen;ClientSource=MoDB;</t>
  </si>
  <si>
    <t>LinkedInFirm=RQSI;ClientSource=MoDB;</t>
  </si>
  <si>
    <t>LinkedInFirm=RR Advisors/RREEF Alternative Investments;ClientSource=MoDB;</t>
  </si>
  <si>
    <t>LinkedInFirm=RREEF Real Estate Investment Managers;ClientSource=MoDB;</t>
  </si>
  <si>
    <t>LinkedInFirm=RS Investments;ClientSource=MoDB;</t>
  </si>
  <si>
    <t>LinkedInFirm=RS Platou Markets AS;ClientSource=MoDB;</t>
  </si>
  <si>
    <t>LinkedInFirm=RTO Jacques Petit;ClientSource=MoDB;</t>
  </si>
  <si>
    <t>LinkedInFirm=RTS Stock Exchange;ClientSource=MoDB;</t>
  </si>
  <si>
    <t>LinkedInFirm=RTW Investments, LLC;ClientSource=MoDB;</t>
  </si>
  <si>
    <t>LinkedInFirm=Ruane Cunniff &amp; Goldfarb;ClientSource=MoDB;</t>
  </si>
  <si>
    <t>LinkedInFirm=Rubric Capital Management;ClientSource=MoDB;</t>
  </si>
  <si>
    <t>LinkedInFirm=Rudius Management;ClientSource=MoDB;</t>
  </si>
  <si>
    <t>LinkedInFirm=Rumbline;ClientSource=MoDB;</t>
  </si>
  <si>
    <t>LinkedInFirm=Rushmore Investment Advisors;ClientSource=MoDB;</t>
  </si>
  <si>
    <t>LinkedInFirm=Russell Clark Investment Management;ClientSource=MoDB;</t>
  </si>
  <si>
    <t>LinkedInFirm=RussellStone International;ClientSource=MoDB;</t>
  </si>
  <si>
    <t>LinkedInFirm=Russ Invest;ClientSource=MoDB;</t>
  </si>
  <si>
    <t>LinkedInFirm=Rutabaga Capital Management;ClientSource=MoDB;</t>
  </si>
  <si>
    <t>LinkedInFirm=Ruyi Capital;ClientSource=MoDB;</t>
  </si>
  <si>
    <t>LinkedInFirm=RVB Capital Management;ClientSource=MoDB;</t>
  </si>
  <si>
    <t>LinkedInFirm=RV Global Associates;ClientSource=MoDB;</t>
  </si>
  <si>
    <t>LinkedInFirm=RWC Partners;ClientSource=MoDB;</t>
  </si>
  <si>
    <t>LinkedInFirm=Rydex Financial Services;ClientSource=MoDB;</t>
  </si>
  <si>
    <t>LinkedInFirm=Rye Bay Capital;ClientSource=MoDB;</t>
  </si>
  <si>
    <t>LinkedInFirm=S14 Capital;ClientSource=MoDB;</t>
  </si>
  <si>
    <t>LinkedInFirm=S2 Capital Management, LP;ClientSource=MoDB;</t>
  </si>
  <si>
    <t>LinkedInFirm=Saba Capital Management, LP;ClientSource=MoDB;</t>
  </si>
  <si>
    <t>LinkedInFirm=Sabal Capital Management, LLC;ClientSource=MoDB;</t>
  </si>
  <si>
    <t>LinkedInFirm=Sabby Management, LLC;ClientSource=MoDB;</t>
  </si>
  <si>
    <t>LinkedInFirm=Sabre Fund Management;ClientSource=MoDB;</t>
  </si>
  <si>
    <t>LinkedInFirm=Sabretooth Capital;ClientSource=MoDB;</t>
  </si>
  <si>
    <t>LinkedInFirm=Saddle Point Management, LP.;ClientSource=MoDB;</t>
  </si>
  <si>
    <t>LinkedInFirm=Sadoff Investment Management;ClientSource=MoDB;</t>
  </si>
  <si>
    <t>LinkedInFirm=Saen Options (Amsterdam);ClientSource=MoDB;</t>
  </si>
  <si>
    <t>LinkedInFirm=Safra Securities LLC;ClientSource=MoDB;</t>
  </si>
  <si>
    <t>LinkedInFirm=Safron Limited;ClientSource=MoDB;</t>
  </si>
  <si>
    <t>LinkedInFirm=Sagefield Capital LP;ClientSource=MoDB;</t>
  </si>
  <si>
    <t>LinkedInFirm=SageTrader;ClientSource=MoDB;</t>
  </si>
  <si>
    <t>LinkedInFirm=SA Global Derivatives;ClientSource=MoDB;</t>
  </si>
  <si>
    <t>LinkedInFirm=Saiers Capital - Alphabet Management, LLC;ClientSource=MoDB;</t>
  </si>
  <si>
    <t>LinkedInFirm=Saigon Securities Incorporation;ClientSource=MoDB;</t>
  </si>
  <si>
    <t>LinkedInFirm=SailingStone Capital Partners LLC;ClientSource=MoDB;</t>
  </si>
  <si>
    <t>LinkedInFirm=Saima Group LLC;ClientSource=MoDB;</t>
  </si>
  <si>
    <t>LinkedInFirm=Saint Petersburg Currency Exchange;ClientSource=MoDB;</t>
  </si>
  <si>
    <t>LinkedInFirm=Sajor Capital Management, L.P.;ClientSource=MoDB;</t>
  </si>
  <si>
    <t>LinkedInFirm=Sakonnet Point Capital LP;ClientSource=MoDB;</t>
  </si>
  <si>
    <t>LinkedInFirm=Sakura Edge;ClientSource=MoDB;</t>
  </si>
  <si>
    <t>LinkedInFirm=Sal. Oppenheim jr. &amp; Cie. KGaA;ClientSource=MoDB;</t>
  </si>
  <si>
    <t>LinkedInFirm=Salient Advisors, L.P.;ClientSource=MoDB;</t>
  </si>
  <si>
    <t>LinkedInFirm=Salisbury Securities;ClientSource=MoDB;</t>
  </si>
  <si>
    <t>LinkedInFirm=Salix Capital (New York);ClientSource=MoDB;</t>
  </si>
  <si>
    <t>LinkedInFirm=Sallerson-Troob, LLC;ClientSource=MoDB;</t>
  </si>
  <si>
    <t>LinkedInFirm=Salman Partners Inc;ClientSource=MoDB;</t>
  </si>
  <si>
    <t>LinkedInFirm=Salomon Brothers;ClientSource=MoDB;</t>
  </si>
  <si>
    <t>LinkedInFirm=Salt Creek Securities;ClientSource=MoDB;</t>
  </si>
  <si>
    <t>LinkedInFirm=Saltstone Capital Management, LLC;ClientSource=MoDB;</t>
  </si>
  <si>
    <t>LinkedInFirm=Salus Capital Management;ClientSource=MoDB;</t>
  </si>
  <si>
    <t>LinkedInFirm=Samarang;ClientSource=MoDB;</t>
  </si>
  <si>
    <t>LinkedInFirm=Samba Financial Group;ClientSource=MoDB;</t>
  </si>
  <si>
    <t>LinkedInFirm=Samlink;ClientSource=MoDB;</t>
  </si>
  <si>
    <t>LinkedInFirm=Samlyn Capital;ClientSource=MoDB;</t>
  </si>
  <si>
    <t>LinkedInFirm=Samson Rock Capital Services UK Limited;ClientSource=MoDB;</t>
  </si>
  <si>
    <t>LinkedInFirm=Samulak Trading;ClientSource=MoDB;</t>
  </si>
  <si>
    <t>LinkedInFirm=Sandbar Asset Management LLP (Sturgeon);ClientSource=MoDB;</t>
  </si>
  <si>
    <t>LinkedInFirm=Sand Capital Associates LLC;ClientSource=MoDB;</t>
  </si>
  <si>
    <t>LinkedInFirm=Sandell Asset Management Corp.;ClientSource=MoDB;</t>
  </si>
  <si>
    <t>LinkedInFirm=Sandelman Partners;ClientSource=MoDB;</t>
  </si>
  <si>
    <t>LinkedInFirm=Sanders Capital LLC;ClientSource=MoDB;</t>
  </si>
  <si>
    <t>LinkedInFirm=Sanderson Asset Management LLP;ClientSource=MoDB;</t>
  </si>
  <si>
    <t>LinkedInFirm=Sandgrain Securities Inc.;ClientSource=MoDB;</t>
  </si>
  <si>
    <t>LinkedInFirm=Sand Grove Capital Management;ClientSource=MoDB;</t>
  </si>
  <si>
    <t>LinkedInFirm=Sandler Capital Management;ClientSource=MoDB;</t>
  </si>
  <si>
    <t>LinkedInFirm=Sandy Bay;ClientSource=MoDB;</t>
  </si>
  <si>
    <t>LinkedInFirm=Sanford Bernstein Hong Kong Limited;ClientSource=MoDB;</t>
  </si>
  <si>
    <t>LinkedInFirm=Sanlam Capital Markets;ClientSource=MoDB;</t>
  </si>
  <si>
    <t>LinkedInFirm=Sanlam FOUR;ClientSource=MoDB;</t>
  </si>
  <si>
    <t>LinkedInFirm=Sanlam Investment Mgmt;ClientSource=MoDB;</t>
  </si>
  <si>
    <t>LinkedInFirm=Sanlam Securities;ClientSource=MoDB;</t>
  </si>
  <si>
    <t>LinkedInFirm=Sanne Group;ClientSource=MoDB;</t>
  </si>
  <si>
    <t>LinkedInFirm=Saracen Energy Advisors;ClientSource=MoDB;</t>
  </si>
  <si>
    <t>LinkedInFirm=Sauganash Capital Management;ClientSource=MoDB;</t>
  </si>
  <si>
    <t>LinkedInFirm=Schahin CCVM;ClientSource=MoDB;</t>
  </si>
  <si>
    <t>LinkedInFirm=Sciencast Management LP;ClientSource=MoDB;</t>
  </si>
  <si>
    <t>LinkedInFirm=Scoggin Capital Mgmt;ClientSource=MoDB;</t>
  </si>
  <si>
    <t>LinkedInFirm=Scully Capital Management;ClientSource=MoDB;</t>
  </si>
  <si>
    <t>LinkedInFirm=Security Global Investors (Avera Global);ClientSource=MoDB;</t>
  </si>
  <si>
    <t>LinkedInFirm=Segall Bryant &amp; Hamill Investment Counsel;ClientSource=MoDB;</t>
  </si>
  <si>
    <t>LinkedInFirm=Seker Securities;ClientSource=MoDB;</t>
  </si>
  <si>
    <t>LinkedInFirm=Selectra Management Company S.A.;ClientSource=MoDB;</t>
  </si>
  <si>
    <t>LinkedInFirm=Sella SGR;ClientSource=MoDB;</t>
  </si>
  <si>
    <t>LinkedInFirm=Seminole Capital Partners;ClientSource=MoDB;</t>
  </si>
  <si>
    <t>LinkedInFirm=Senator Investment Group LP;ClientSource=MoDB;</t>
  </si>
  <si>
    <t>LinkedInFirm=Senrigan Capital Group Limited;ClientSource=MoDB;</t>
  </si>
  <si>
    <t>LinkedInFirm=Sensato Investors LLC;ClientSource=MoDB;</t>
  </si>
  <si>
    <t>LinkedInFirm=Sentat;ClientSource=MoDB;</t>
  </si>
  <si>
    <t>LinkedInFirm=Sentinel Equities Group;ClientSource=MoDB;</t>
  </si>
  <si>
    <t>LinkedInFirm=Sentry Select Capital Corp.;ClientSource=MoDB;</t>
  </si>
  <si>
    <t>LinkedInFirm=Senvest Management, LLC;ClientSource=MoDB;</t>
  </si>
  <si>
    <t>LinkedInFirm=Senzar Asset Management;ClientSource=MoDB;</t>
  </si>
  <si>
    <t>LinkedInFirm=Sephira Emerging Markets;ClientSource=MoDB;</t>
  </si>
  <si>
    <t>LinkedInFirm=Sepio Capital Management;ClientSource=MoDB;</t>
  </si>
  <si>
    <t>LinkedInFirm=Sequence Capital, LLC;ClientSource=MoDB;</t>
  </si>
  <si>
    <t>LinkedInFirm=Sequent Energy;ClientSource=MoDB;</t>
  </si>
  <si>
    <t>LinkedInFirm=Serafima Investments, LP;ClientSource=MoDB;</t>
  </si>
  <si>
    <t>LinkedInFirm=Serengeti Asset Management;ClientSource=MoDB;</t>
  </si>
  <si>
    <t>LinkedInFirm=Serenity Capital LLC;ClientSource=MoDB;</t>
  </si>
  <si>
    <t>LinkedInFirm=Seres Asset Management;ClientSource=MoDB;</t>
  </si>
  <si>
    <t>LinkedInFirm=SERFINCO S.A. Comisionistas de Bolsa;ClientSource=MoDB;</t>
  </si>
  <si>
    <t>LinkedInFirm=Serge Garber;ClientSource=MoDB;</t>
  </si>
  <si>
    <t>LinkedInFirm=Serrado Capital;ClientSource=MoDB;</t>
  </si>
  <si>
    <t>LinkedInFirm=SET-ICAP;ClientSource=MoDB;</t>
  </si>
  <si>
    <t>LinkedInFirm=SEVEN Capital Management;ClientSource=MoDB;</t>
  </si>
  <si>
    <t>LinkedInFirm=Seven Investment Management;ClientSource=MoDB;</t>
  </si>
  <si>
    <t>LinkedInFirm=Seven Locks Capital Management LLC;ClientSource=MoDB;</t>
  </si>
  <si>
    <t>LinkedInFirm=Seven Oaks Capital;ClientSource=MoDB;</t>
  </si>
  <si>
    <t>LinkedInFirm=Seven Points Capital;ClientSource=MoDB;</t>
  </si>
  <si>
    <t>LinkedInFirm=Seven-Prime;ClientSource=MoDB;</t>
  </si>
  <si>
    <t>LinkedInFirm=Seven Voyagers Management Ltd;ClientSource=MoDB;</t>
  </si>
  <si>
    <t>LinkedInFirm=Seymour Pierce, LTD;ClientSource=MoDB;</t>
  </si>
  <si>
    <t>LinkedInFirm=SFAMA (Swiss Fund &amp; Asset Management Association);ClientSource=MoDB;</t>
  </si>
  <si>
    <t>LinkedInFirm=SFG Asset Advisors;ClientSource=MoDB;</t>
  </si>
  <si>
    <t>LinkedInFirm=SG Americas Securities, LLC;ClientSource=MoDB;</t>
  </si>
  <si>
    <t>LinkedInFirm=SGBT Luxembourg;ClientSource=MoDB;</t>
  </si>
  <si>
    <t>LinkedInFirm=SG Cap Trading;ClientSource=MoDB;</t>
  </si>
  <si>
    <t>LinkedInFirm=SGCIB Ivory Fund;ClientSource=MoDB;</t>
  </si>
  <si>
    <t>LinkedInFirm=SGGG Portfolio Systems;ClientSource=MoDB;</t>
  </si>
  <si>
    <t>LinkedInFirm=Shadow Financial Company;ClientSource=MoDB;</t>
  </si>
  <si>
    <t>LinkedInFirm=Shanghai Dongwu Jiuying Investment Management Co.,Ltd;ClientSource=MoDB;</t>
  </si>
  <si>
    <t>LinkedInFirm=Shanghai Goku data Com Center;ClientSource=MoDB;</t>
  </si>
  <si>
    <t>LinkedInFirm=Shanghai International Energy Exchange;ClientSource=MoDB;</t>
  </si>
  <si>
    <t>LinkedInFirm=Shanghai Jingzeng Asset Management Company;ClientSource=MoDB;</t>
  </si>
  <si>
    <t>LinkedInFirm=Shanghai MingHong Investment Management Co. Ltd;ClientSource=MoDB;</t>
  </si>
  <si>
    <t>LinkedInFirm=Shanghai Shenyi Investment Company (Trading);ClientSource=MoDB;</t>
  </si>
  <si>
    <t>LinkedInFirm=Shanghai Shitai Asset Management Co., Ltd;ClientSource=MoDB;</t>
  </si>
  <si>
    <t>LinkedInFirm=Shanghai Xinchuo Investment Management Co. Ltd;ClientSource=MoDB;</t>
  </si>
  <si>
    <t>LinkedInFirm=Shanghai Xinhu Ruifeng Financial Service Co., Ltd;ClientSource=MoDB;</t>
  </si>
  <si>
    <t>LinkedInFirm=Shanghai Yanyi Investment Management Company Ltd;ClientSource=MoDB;</t>
  </si>
  <si>
    <t>LinkedInFirm=Shannon River Partners LP;ClientSource=MoDB;</t>
  </si>
  <si>
    <t>LinkedInFirm=Sharada Capital Management;ClientSource=MoDB;</t>
  </si>
  <si>
    <t>LinkedInFirm=Sharp Capital Brasil;ClientSource=MoDB;</t>
  </si>
  <si>
    <t>LinkedInFirm=ShawSpring Partners;ClientSource=MoDB;</t>
  </si>
  <si>
    <t>LinkedInFirm=Shay Capital LLC;ClientSource=MoDB;</t>
  </si>
  <si>
    <t>LinkedInFirm=SHB (Finland);ClientSource=MoDB;</t>
  </si>
  <si>
    <t>LinkedInFirm=Sheffield Asset Management;ClientSource=MoDB;</t>
  </si>
  <si>
    <t>LinkedInFirm=Shellback Capital LP;ClientSource=MoDB;</t>
  </si>
  <si>
    <t>LinkedInFirm=Shelter Haven Capital Management, L.P.;ClientSource=MoDB;</t>
  </si>
  <si>
    <t>LinkedInFirm=Shenwan Hongyuan Securities;ClientSource=MoDB;</t>
  </si>
  <si>
    <t>LinkedInFirm=Shenyin Wanguo Securities Co., Ltd;ClientSource=MoDB;</t>
  </si>
  <si>
    <t>LinkedInFirm=Shenzhen BOPU Technologies Co., Ltd.;ClientSource=MoDB;</t>
  </si>
  <si>
    <t>LinkedInFirm=Shenzhen Securities Communication Co.,LTD;ClientSource=MoDB;</t>
  </si>
  <si>
    <t>LinkedInFirm=Shinhan Bank (Korea);ClientSource=MoDB;</t>
  </si>
  <si>
    <t>LinkedInFirm=Shinhan Investment America Inc.;ClientSource=MoDB;</t>
  </si>
  <si>
    <t>LinkedInFirm=Shinhan USA;ClientSource=MoDB;</t>
  </si>
  <si>
    <t>LinkedInFirm=Shinko Asset Management;ClientSource=MoDB;</t>
  </si>
  <si>
    <t>LinkedInFirm=Shin Kong Life Insurance;ClientSource=MoDB;</t>
  </si>
  <si>
    <t>LinkedInFirm=Shinringi Limited;ClientSource=MoDB;</t>
  </si>
  <si>
    <t>LinkedInFirm=Shopkorn Associates/Hilltop Park;ClientSource=MoDB;</t>
  </si>
  <si>
    <t>LinkedInFirm=Shore Capital &amp; Corporate Ltd;ClientSource=MoDB;</t>
  </si>
  <si>
    <t>LinkedInFirm=Shoreline Trading Group;ClientSource=MoDB;</t>
  </si>
  <si>
    <t>LinkedInFirm=Shore View Capital;ClientSource=MoDB;</t>
  </si>
  <si>
    <t>LinkedInFirm=Shott Capital Mgmt. a Div of Hamilton Lane;ClientSource=MoDB;</t>
  </si>
  <si>
    <t>LinkedInFirm=SHUAA Capital;ClientSource=MoDB;</t>
  </si>
  <si>
    <t>LinkedInFirm=Shumway Capital Partners, LLC;ClientSource=MoDB;</t>
  </si>
  <si>
    <t>LinkedInFirm=Siag (Madrid);ClientSource=MoDB;</t>
  </si>
  <si>
    <t>LinkedInFirm=Siam Commercial Bank Securities;ClientSource=MoDB;</t>
  </si>
  <si>
    <t>LinkedInFirm=SIA SSB;ClientSource=MoDB;</t>
  </si>
  <si>
    <t>LinkedInFirm=Sibyl Trading;ClientSource=MoDB;</t>
  </si>
  <si>
    <t>LinkedInFirm=SI Capital;ClientSource=MoDB;</t>
  </si>
  <si>
    <t>LinkedInFirm=Siebert Capital Markets;ClientSource=MoDB;</t>
  </si>
  <si>
    <t>LinkedInFirm=SiegeFX Limited;ClientSource=MoDB;</t>
  </si>
  <si>
    <t>LinkedInFirm=Sierpinski Capital Management LP;ClientSource=MoDB;</t>
  </si>
  <si>
    <t>LinkedInFirm=Sigma Broking;ClientSource=MoDB;</t>
  </si>
  <si>
    <t>LinkedInFirm=Sigma Capital Management, LLC;ClientSource=MoDB;</t>
  </si>
  <si>
    <t>LinkedInFirm=Sigma Securities Brokerage SAE;ClientSource=MoDB;</t>
  </si>
  <si>
    <t>LinkedInFirm=Signal Hill Capital Group, LLC;ClientSource=MoDB;</t>
  </si>
  <si>
    <t>LinkedInFirm=Signatum Asset Management;ClientSource=MoDB;</t>
  </si>
  <si>
    <t>LinkedInFirm=Signet Capital Management Ltd.;ClientSource=MoDB;</t>
  </si>
  <si>
    <t>LinkedInFirm=Signet FFF Holdings;ClientSource=MoDB;</t>
  </si>
  <si>
    <t>LinkedInFirm=Signpost Capital Advisors, LLC;ClientSource=MoDB;</t>
  </si>
  <si>
    <t>LinkedInFirm=Si GRADE;ClientSource=MoDB;</t>
  </si>
  <si>
    <t>LinkedInFirm=Silchester International Investors Ltd;ClientSource=MoDB;</t>
  </si>
  <si>
    <t>LinkedInFirm=Silica;ClientSource=MoDB;</t>
  </si>
  <si>
    <t>LinkedInFirm=SILQ Capital;ClientSource=MoDB;</t>
  </si>
  <si>
    <t>LinkedInFirm=Silva Capital Mangement;ClientSource=MoDB;</t>
  </si>
  <si>
    <t>LinkedInFirm=Silvaris Capital Management LLP;ClientSource=MoDB;</t>
  </si>
  <si>
    <t>LinkedInFirm=Silver Capital Mgmt, LLC;ClientSource=MoDB;</t>
  </si>
  <si>
    <t>LinkedInFirm=Silvercrest Asset Management Group, LLC.;ClientSource=MoDB;</t>
  </si>
  <si>
    <t>LinkedInFirm=Silver Leaf Capital Management, LLC;ClientSource=MoDB;</t>
  </si>
  <si>
    <t>LinkedInFirm=SilverPepper Funds;ClientSource=MoDB;</t>
  </si>
  <si>
    <t>LinkedInFirm=SIMA Funds;ClientSource=MoDB;</t>
  </si>
  <si>
    <t>LinkedInFirm=Sinara Financial Corporation;ClientSource=MoDB;</t>
  </si>
  <si>
    <t>LinkedInFirm=Sinclair Capital LLP;ClientSource=MoDB;</t>
  </si>
  <si>
    <t>LinkedInFirm=Singapore Exchange Limited;ClientSource=MoDB;</t>
  </si>
  <si>
    <t>LinkedInFirm=Singer Capital Markets Limited;ClientSource=MoDB;</t>
  </si>
  <si>
    <t>LinkedInFirm=Singer Trading;ClientSource=MoDB;</t>
  </si>
  <si>
    <t>LinkedInFirm=Singularity Technology Solutions, LLC;ClientSource=MoDB;</t>
  </si>
  <si>
    <t>LinkedInFirm=Sinnexo;ClientSource=MoDB;</t>
  </si>
  <si>
    <t>LinkedInFirm=Sino;ClientSource=MoDB;</t>
  </si>
  <si>
    <t>LinkedInFirm=Sinolink Securities (Hong Kong) Company Limited;ClientSource=MoDB;</t>
  </si>
  <si>
    <t>LinkedInFirm=SinoPac Securities (Europe) Limited (f.k.a. Sinopac Securities Asia Ltd);ClientSource=MoDB;</t>
  </si>
  <si>
    <t>LinkedInFirm=Sinopia Asset Management (Paris);ClientSource=MoDB;</t>
  </si>
  <si>
    <t>LinkedInFirm=SIO Capital Management (Enfusion Fund Admin);ClientSource=MoDB;</t>
  </si>
  <si>
    <t>LinkedInFirm=Sionna Investment Management;ClientSource=MoDB;</t>
  </si>
  <si>
    <t>LinkedInFirm=SIR Capital Management, L.P.;ClientSource=MoDB;</t>
  </si>
  <si>
    <t>LinkedInFirm=Sirios Capital Management, L.P;ClientSource=MoDB;</t>
  </si>
  <si>
    <t>LinkedInFirm=Sit Investment Associates;ClientSource=MoDB;</t>
  </si>
  <si>
    <t>LinkedInFirm=Sivik Global Healthcare;ClientSource=MoDB;</t>
  </si>
  <si>
    <t>LinkedInFirm=Six Columns Capital;ClientSource=MoDB;</t>
  </si>
  <si>
    <t>LinkedInFirm=SJB Futures LLC;ClientSource=MoDB;</t>
  </si>
  <si>
    <t>LinkedInFirm=SJ Levinson;ClientSource=MoDB;</t>
  </si>
  <si>
    <t>LinkedInFirm=SK Advisory;ClientSource=MoDB;</t>
  </si>
  <si>
    <t>LinkedInFirm=Skandia Liv Kapitalfrvaltning;ClientSource=MoDB;</t>
  </si>
  <si>
    <t>LinkedInFirm=SMCJB Commodities;ClientSource=MoDB;</t>
  </si>
  <si>
    <t>LinkedInFirm=SNS Securities;ClientSource=MoDB;</t>
  </si>
  <si>
    <t>LinkedInFirm=Souqeldahb L.L.C;ClientSource=MoDB;</t>
  </si>
  <si>
    <t>LinkedInFirm=South China Financial Holdings Limited;ClientSource=MoDB;</t>
  </si>
  <si>
    <t>LinkedInFirm=Southeastern Asset Management, Inc;ClientSource=MoDB;</t>
  </si>
  <si>
    <t>LinkedInFirm=SpareBank 1 Markets AS;ClientSource=MoDB;</t>
  </si>
  <si>
    <t>LinkedInFirm=Beech Hill Securities, Inc;ClientSource=MoDB;</t>
  </si>
  <si>
    <t>LinkedInFirm=Beevest Financial Trading Limited;ClientSource=MoDB;</t>
  </si>
  <si>
    <t>LinkedInFirm=Beka Finance;ClientSource=MoDB;</t>
  </si>
  <si>
    <t>LinkedInFirm=Split Rock Partners;ClientSource=MoDB;</t>
  </si>
  <si>
    <t>LinkedInFirm=Sprott Asset Management;ClientSource=MoDB;</t>
  </si>
  <si>
    <t>LinkedInFirm=Sprucegrove Investment Management;ClientSource=MoDB;</t>
  </si>
  <si>
    <t>LinkedInFirm=BELFIUS BANK (ex Dexia Securities BEL);ClientSource=MoDB;</t>
  </si>
  <si>
    <t>LinkedInFirm=Spruce Investment Advisors;ClientSource=MoDB;</t>
  </si>
  <si>
    <t>LinkedInFirm=SpryWare, LLC;ClientSource=MoDB;</t>
  </si>
  <si>
    <t>LinkedInFirm=SPSRE;ClientSource=MoDB;</t>
  </si>
  <si>
    <t>LinkedInFirm=SPX Capital;ClientSource=MoDB;</t>
  </si>
  <si>
    <t>LinkedInFirm=Spyglass Capital Management LLC;ClientSource=MoDB;</t>
  </si>
  <si>
    <t>LinkedInFirm=Squarepoint Capital;ClientSource=MoDB;</t>
  </si>
  <si>
    <t>LinkedInFirm=Squawker Ltd;ClientSource=MoDB;</t>
  </si>
  <si>
    <t>LinkedInFirm=SRF Group Pte. Ltd.;ClientSource=MoDB;</t>
  </si>
  <si>
    <t>LinkedInFirm=SRS Investment Management;ClientSource=MoDB;</t>
  </si>
  <si>
    <t>LinkedInFirm=SR Stockholm;ClientSource=MoDB;</t>
  </si>
  <si>
    <t>LinkedInFirm=SRT Securities, LLC;ClientSource=MoDB;</t>
  </si>
  <si>
    <t>LinkedInFirm=SSARIS Advisors, LLC;ClientSource=MoDB;</t>
  </si>
  <si>
    <t>LinkedInFirm=SSE Capital;ClientSource=MoDB;</t>
  </si>
  <si>
    <t>LinkedInFirm=SSIF Broker Romania (Trading/Broker);ClientSource=MoDB;</t>
  </si>
  <si>
    <t>LinkedInFirm=S Squared Technology, LLC;ClientSource=MoDB;</t>
  </si>
  <si>
    <t>LinkedInFirm=SSS Trading;ClientSource=MoDB;</t>
  </si>
  <si>
    <t>LinkedInFirm=SSW Trading / IAT;ClientSource=MoDB;</t>
  </si>
  <si>
    <t>LinkedInFirm=St. Albans Global Management;ClientSource=MoDB;</t>
  </si>
  <si>
    <t>LinkedInFirm=STA (Schneider Trading Associates);ClientSource=MoDB;</t>
  </si>
  <si>
    <t>LinkedInFirm=Staalbankiers;ClientSource=MoDB;</t>
  </si>
  <si>
    <t>LinkedInFirm=Stackline Partners LP;ClientSource=MoDB;</t>
  </si>
  <si>
    <t>LinkedInFirm=Stage 5 Trading;ClientSource=MoDB;</t>
  </si>
  <si>
    <t>LinkedInFirm=Stamford Management PTE LTD;ClientSource=MoDB;</t>
  </si>
  <si>
    <t>LinkedInFirm=Stance Capital Management;ClientSource=MoDB;</t>
  </si>
  <si>
    <t>LinkedInFirm=Standard Life Investments;ClientSource=MoDB;</t>
  </si>
  <si>
    <t>LinkedInFirm=Standard Pacific Capital;ClientSource=MoDB;</t>
  </si>
  <si>
    <t>LinkedInFirm=Stanford Group;ClientSource=MoDB;</t>
  </si>
  <si>
    <t>LinkedInFirm=StaplCotn;ClientSource=MoDB;</t>
  </si>
  <si>
    <t>LinkedInFirm=Starboard Capital;ClientSource=MoDB;</t>
  </si>
  <si>
    <t>LinkedInFirm=Starkhorn Asset Management (HK) Limited;ClientSource=MoDB;</t>
  </si>
  <si>
    <t>LinkedInFirm=Stark Investments;ClientSource=MoDB;</t>
  </si>
  <si>
    <t>LinkedInFirm=Starmark Trading Ltd;ClientSource=MoDB;</t>
  </si>
  <si>
    <t>LinkedInFirm=Statar Capital;ClientSource=MoDB;</t>
  </si>
  <si>
    <t>LinkedInFirm=State Administration of Foreign Exchange [SAFE];ClientSource=MoDB;</t>
  </si>
  <si>
    <t>LinkedInFirm=Statkraft Energi AS;ClientSource=MoDB;</t>
  </si>
  <si>
    <t>LinkedInFirm=Statkraft Markets B.V.;ClientSource=MoDB;</t>
  </si>
  <si>
    <t>LinkedInFirm=Statrys;ClientSource=MoDB;</t>
  </si>
  <si>
    <t>LinkedInFirm=Stats Investment Management Co., Ltd.;ClientSource=MoDB;</t>
  </si>
  <si>
    <t>LinkedInFirm=Stavanger Asset Management;ClientSource=MoDB;</t>
  </si>
  <si>
    <t>LinkedInFirm=Steadfast Financial;ClientSource=MoDB;</t>
  </si>
  <si>
    <t>LinkedInFirm=Steadfast Resource Associates;ClientSource=MoDB;</t>
  </si>
  <si>
    <t>LinkedInFirm=Steadview Capital Management;ClientSource=MoDB;</t>
  </si>
  <si>
    <t>LinkedInFirm=Steelhead Partners LLC;ClientSource=MoDB;</t>
  </si>
  <si>
    <t>LinkedInFirm=Stein Roe Investment Counsel;ClientSource=MoDB;</t>
  </si>
  <si>
    <t>LinkedInFirm=StellarS Capital;ClientSource=MoDB;</t>
  </si>
  <si>
    <t>LinkedInFirm=Stelliam Investment Management;ClientSource=MoDB;</t>
  </si>
  <si>
    <t>LinkedInFirm=Sands Capital Management;ClientSource=MoDB;</t>
  </si>
  <si>
    <t>LinkedInFirm=Stephen J. Perciballi, Inc.;ClientSource=MoDB;</t>
  </si>
  <si>
    <t>LinkedInFirm=Stephens Investment Management;ClientSource=MoDB;</t>
  </si>
  <si>
    <t>LinkedInFirm=Sterling Johnston Capital Management;ClientSource=MoDB;</t>
  </si>
  <si>
    <t>LinkedInFirm=Sterling Ridge Capital Management LP;ClientSource=MoDB;</t>
  </si>
  <si>
    <t>LinkedInFirm=Sterling Trader;ClientSource=MoDB;</t>
  </si>
  <si>
    <t>LinkedInFirm=Sterneck Capital Management;ClientSource=MoDB;</t>
  </si>
  <si>
    <t>LinkedInFirm=Steubing AG Wertpapierhandelbank;ClientSource=MoDB;</t>
  </si>
  <si>
    <t>LinkedInFirm=Bell State Bank &amp; Trust;ClientSource=MoDB;</t>
  </si>
  <si>
    <t>LinkedInFirm=Steven Furst;ClientSource=MoDB;</t>
  </si>
  <si>
    <t>LinkedInFirm=Stevens Capital Management LP;ClientSource=MoDB;</t>
  </si>
  <si>
    <t>LinkedInFirm=STF Management;ClientSource=MoDB;</t>
  </si>
  <si>
    <t>LinkedInFirm=STG Capital Mgmt, L.P;ClientSource=MoDB;</t>
  </si>
  <si>
    <t>LinkedInFirm=Stockbridge Partners LLC;ClientSource=MoDB;</t>
  </si>
  <si>
    <t>LinkedInFirm=StockCross Financial Services, Inc.;ClientSource=MoDB;</t>
  </si>
  <si>
    <t>LinkedInFirm=Stockdale Securities;ClientSource=MoDB;</t>
  </si>
  <si>
    <t>LinkedInFirm=Stock Exchange of Thailand;ClientSource=MoDB;</t>
  </si>
  <si>
    <t>LinkedInFirm=Stock Loan Solutions;ClientSource=MoDB;</t>
  </si>
  <si>
    <t>LinkedInFirm=Stolte Group;ClientSource=MoDB;</t>
  </si>
  <si>
    <t>LinkedInFirm=Stonebrook Fund Management, LLC;ClientSource=MoDB;</t>
  </si>
  <si>
    <t>LinkedInFirm=Beltone Securities Brokerage;ClientSource=MoDB;</t>
  </si>
  <si>
    <t>LinkedInFirm=Stonehage Fleming;ClientSource=MoDB;</t>
  </si>
  <si>
    <t>LinkedInFirm=Stonehedge Capital Management;ClientSource=MoDB;</t>
  </si>
  <si>
    <t>LinkedInFirm=Stone Hedge Partners;ClientSource=MoDB;</t>
  </si>
  <si>
    <t>LinkedInFirm=Stonehorn Global Partners;ClientSource=MoDB;</t>
  </si>
  <si>
    <t>LinkedInFirm=Stone Milliner Asset Management;ClientSource=MoDB;</t>
  </si>
  <si>
    <t>LinkedInFirm=StoneRidge Investment Partners, LLC;ClientSource=MoDB;</t>
  </si>
  <si>
    <t>LinkedInFirm=Stone Toro;ClientSource=MoDB;</t>
  </si>
  <si>
    <t>LinkedInFirm=Storebrand Asset Management;ClientSource=MoDB;</t>
  </si>
  <si>
    <t>LinkedInFirm=Benchmark Company;ClientSource=MoDB;</t>
  </si>
  <si>
    <t>LinkedInFirm=Stormborn CM;ClientSource=MoDB;</t>
  </si>
  <si>
    <t>LinkedInFirm=Stormtech Financial Services AB;ClientSource=MoDB;</t>
  </si>
  <si>
    <t>LinkedInFirm=Stornoway Portfolio Management;ClientSource=MoDB;</t>
  </si>
  <si>
    <t>LinkedInFirm=STP Investment Partners (old Alpha One Capital);ClientSource=MoDB;</t>
  </si>
  <si>
    <t>LinkedInFirm=STP SuisseTechPartners (Geneva);ClientSource=MoDB;</t>
  </si>
  <si>
    <t>LinkedInFirm=Straits Financial;ClientSource=MoDB;</t>
  </si>
  <si>
    <t>LinkedInFirm=Bendura Bank AG (fka Valartis Bank (Liechtenstein) AG);ClientSource=MoDB;</t>
  </si>
  <si>
    <t>LinkedInFirm=Stralia Group;ClientSource=MoDB;</t>
  </si>
  <si>
    <t>LinkedInFirm=BEPCO, L.P.;ClientSource=MoDB;</t>
  </si>
  <si>
    <t>LinkedInFirm=Berkeley Futures;ClientSource=MoDB;</t>
  </si>
  <si>
    <t>LinkedInFirm=Summa Verwaltung AG;ClientSource=MoDB;</t>
  </si>
  <si>
    <t>LinkedInFirm=Summer Street Research Partners;ClientSource=MoDB;</t>
  </si>
  <si>
    <t>LinkedInFirm=Berlinhyp AG;ClientSource=MoDB;</t>
  </si>
  <si>
    <t>LinkedInFirm=Bermuda Stock Exchange;ClientSource=MoDB;</t>
  </si>
  <si>
    <t>LinkedInFirm=Sun Hung Kai Financial;ClientSource=MoDB;</t>
  </si>
  <si>
    <t>LinkedInFirm=Bernard L. Madoff Investment Securities, LLC;ClientSource=MoDB;</t>
  </si>
  <si>
    <t>LinkedInFirm=Surveyor CM;ClientSource=MoDB;</t>
  </si>
  <si>
    <t>LinkedInFirm=Bernheim, Dreyfus &amp; Co;ClientSource=MoDB;</t>
  </si>
  <si>
    <t>LinkedInFirm=Berry Street Capital;ClientSource=MoDB;</t>
  </si>
  <si>
    <t>LinkedInFirm=Swiss Bridge Capital;ClientSource=MoDB;</t>
  </si>
  <si>
    <t>LinkedInFirm=Swiss Capital S.A.;ClientSource=MoDB;</t>
  </si>
  <si>
    <t>LinkedInFirm=Swiss Derivatives Review;ClientSource=MoDB;</t>
  </si>
  <si>
    <t>LinkedInFirm=Swiss Exchange (SIX);ClientSource=MoDB;</t>
  </si>
  <si>
    <t>LinkedInFirm=Swiss Life Asset Management AG;ClientSource=MoDB;</t>
  </si>
  <si>
    <t>LinkedInFirm=Bertrand Schmidlin;ClientSource=MoDB;</t>
  </si>
  <si>
    <t>LinkedInFirm=swisspartners AG;ClientSource=MoDB;</t>
  </si>
  <si>
    <t>LinkedInFirm=Swissquote Bank;ClientSource=MoDB;</t>
  </si>
  <si>
    <t>LinkedInFirm=Beryl Capital Managements LLC;ClientSource=MoDB;</t>
  </si>
  <si>
    <t>LinkedInFirm=Berylson Capital Partners LLC;ClientSource=MoDB;</t>
  </si>
  <si>
    <t>LinkedInFirm=SXP Analytics;ClientSource=MoDB;</t>
  </si>
  <si>
    <t>LinkedInFirm=Sycamore Lane Partners;ClientSource=MoDB;</t>
  </si>
  <si>
    <t>LinkedInFirm=Sycomore AM (Paris);ClientSource=MoDB;</t>
  </si>
  <si>
    <t>LinkedInFirm=Sygnity SA (Poland);ClientSource=MoDB;</t>
  </si>
  <si>
    <t>LinkedInFirm=Bessemer Group;ClientSource=MoDB;</t>
  </si>
  <si>
    <t>LinkedInFirm=Sylebra Capital Limited;ClientSource=MoDB;</t>
  </si>
  <si>
    <t>LinkedInFirm=Symbolic Technology;ClientSource=MoDB;</t>
  </si>
  <si>
    <t>LinkedInFirm=Symmetry Capital;ClientSource=MoDB;</t>
  </si>
  <si>
    <t>LinkedInFirm=Symphonia SGR;ClientSource=MoDB;</t>
  </si>
  <si>
    <t>LinkedInFirm=Symphony Asset Management;ClientSource=MoDB;</t>
  </si>
  <si>
    <t>LinkedInFirm=Synchronicity Investments;ClientSource=MoDB;</t>
  </si>
  <si>
    <t>LinkedInFirm=Syndicate Asset Management;ClientSource=MoDB;</t>
  </si>
  <si>
    <t>LinkedInFirm=Synergy Trading Associates DMCC;ClientSource=MoDB;</t>
  </si>
  <si>
    <t>LinkedInFirm=Synobsys;ClientSource=MoDB;</t>
  </si>
  <si>
    <t>LinkedInFirm=Synpulse;ClientSource=MoDB;</t>
  </si>
  <si>
    <t>LinkedInFirm=Syquant;ClientSource=MoDB;</t>
  </si>
  <si>
    <t>LinkedInFirm=Syscom Computer Engineering Company Limited;ClientSource=MoDB;</t>
  </si>
  <si>
    <t>LinkedInFirm=Syspower Corporation;ClientSource=MoDB;</t>
  </si>
  <si>
    <t>LinkedInFirm=Systeia Capital Management;ClientSource=MoDB;</t>
  </si>
  <si>
    <t>LinkedInFirm=System 2 Trading;ClientSource=MoDB;</t>
  </si>
  <si>
    <t>LinkedInFirm=T.D.E.S.O.P Holdings Limited;ClientSource=MoDB;</t>
  </si>
  <si>
    <t>LinkedInFirm=T2 AM;ClientSource=MoDB;</t>
  </si>
  <si>
    <t>LinkedInFirm=T3 Trading Group;ClientSource=MoDB;</t>
  </si>
  <si>
    <t>LinkedInFirm=Taaffeite Capital Management, LLC;ClientSource=MoDB;</t>
  </si>
  <si>
    <t>LinkedInFirm=Tabor Asset Management;ClientSource=MoDB;</t>
  </si>
  <si>
    <t>LinkedInFirm=TachibanaSecuritiesCo.,Ltd;ClientSource=MoDB;</t>
  </si>
  <si>
    <t>LinkedInFirm=Tachyon Capital;ClientSource=MoDB;</t>
  </si>
  <si>
    <t>LinkedInFirm=Tacirler Investment;ClientSource=MoDB;</t>
  </si>
  <si>
    <t>LinkedInFirm=Tacirler Yatirim Menkul Degerler A.S.;ClientSource=MoDB;</t>
  </si>
  <si>
    <t>LinkedInFirm=Tactical Investment Management;ClientSource=MoDB;</t>
  </si>
  <si>
    <t>LinkedInFirm=TADAWUL-Saudi Stock Exchange;ClientSource=MoDB;</t>
  </si>
  <si>
    <t>LinkedInFirm=TAG c/o Market Wizards;ClientSource=MoDB;</t>
  </si>
  <si>
    <t>LinkedInFirm=TAG Securities Corp.;ClientSource=MoDB;</t>
  </si>
  <si>
    <t>LinkedInFirm=Taiga Trading;ClientSource=MoDB;</t>
  </si>
  <si>
    <t>LinkedInFirm=Tairen Capital Limited;ClientSource=MoDB;</t>
  </si>
  <si>
    <t>LinkedInFirm=Taishin Securities Co., LTD.;ClientSource=MoDB;</t>
  </si>
  <si>
    <t>LinkedInFirm=Taiwan Stock Exchange (TWSE);ClientSource=MoDB;</t>
  </si>
  <si>
    <t>LinkedInFirm=Taiyo Pacific Partners LP;ClientSource=MoDB;</t>
  </si>
  <si>
    <t>LinkedInFirm=Talara Capital Management, LLC;ClientSource=MoDB;</t>
  </si>
  <si>
    <t>LinkedInFirm=Talence Gestion;ClientSource=MoDB;</t>
  </si>
  <si>
    <t>LinkedInFirm=Talisman Group Investments, L.L.C.;ClientSource=MoDB;</t>
  </si>
  <si>
    <t>LinkedInFirm=Talkot Capital;ClientSource=MoDB;</t>
  </si>
  <si>
    <t>LinkedInFirm=Talpion;ClientSource=MoDB;</t>
  </si>
  <si>
    <t>LinkedInFirm=Talpion, LLC;ClientSource=MoDB;</t>
  </si>
  <si>
    <t>LinkedInFirm=TAMRO Capital Partners LLC;ClientSource=MoDB;</t>
  </si>
  <si>
    <t>LinkedInFirm=Tanglin;ClientSource=MoDB;</t>
  </si>
  <si>
    <t>LinkedInFirm=Tappan Street Partners LLC;ClientSource=MoDB;</t>
  </si>
  <si>
    <t>LinkedInFirm=TAPP Engine Inc.;ClientSource=MoDB;</t>
  </si>
  <si>
    <t>LinkedInFirm=Tareno AG;ClientSource=MoDB;</t>
  </si>
  <si>
    <t>LinkedInFirm=Targit;ClientSource=MoDB;</t>
  </si>
  <si>
    <t>LinkedInFirm=Targobank AG &amp; Co. KGaA;ClientSource=MoDB;</t>
  </si>
  <si>
    <t>LinkedInFirm=Tarpon Gestora de Recursos S. A.;ClientSource=MoDB;</t>
  </si>
  <si>
    <t>LinkedInFirm=Tarsadia Capital, LLC;ClientSource=MoDB;</t>
  </si>
  <si>
    <t>LinkedInFirm=Tatton Investment Management;ClientSource=MoDB;</t>
  </si>
  <si>
    <t>LinkedInFirm=Taunton Capital LLP;ClientSource=MoDB;</t>
  </si>
  <si>
    <t>LinkedInFirm=Taurus AM, LLC;ClientSource=MoDB;</t>
  </si>
  <si>
    <t>LinkedInFirm=Tavira Securities (London);ClientSource=MoDB;</t>
  </si>
  <si>
    <t>LinkedInFirm=WEtrade Capital, LP;ClientSource=MoDB;</t>
  </si>
  <si>
    <t>LinkedInFirm=Taylor Asset Management Inc.;ClientSource=MoDB;</t>
  </si>
  <si>
    <t>LinkedInFirm=Taylor Collison;ClientSource=MoDB;</t>
  </si>
  <si>
    <t>LinkedInFirm=Better Options (Amsterdam);ClientSource=MoDB;</t>
  </si>
  <si>
    <t>LinkedInFirm=Taylor Frigon Capital Management;ClientSource=MoDB;</t>
  </si>
  <si>
    <t>LinkedInFirm=Taylor Woods Capital Management LLC;ClientSource=MoDB;</t>
  </si>
  <si>
    <t>LinkedInFirm=TBP Investments Management LLC / BP Capital Management L.P.;ClientSource=MoDB;</t>
  </si>
  <si>
    <t>LinkedInFirm=TCI;ClientSource=MoDB;</t>
  </si>
  <si>
    <t>LinkedInFirm=TDQ Equity Trading;ClientSource=MoDB;</t>
  </si>
  <si>
    <t>LinkedInFirm=Teachers Retirement System of Texas;ClientSource=MoDB;</t>
  </si>
  <si>
    <t>LinkedInFirm=Teakwood Capital Limited;ClientSource=MoDB;</t>
  </si>
  <si>
    <t>LinkedInFirm=Tealwood;ClientSource=MoDB;</t>
  </si>
  <si>
    <t>LinkedInFirm=TEB Yatirim;ClientSource=MoDB;</t>
  </si>
  <si>
    <t>LinkedInFirm=Techemet Metal Trading;ClientSource=MoDB;</t>
  </si>
  <si>
    <t>LinkedInFirm=Tech Mahindra;ClientSource=MoDB;</t>
  </si>
  <si>
    <t>LinkedInFirm=Technistock;ClientSource=MoDB;</t>
  </si>
  <si>
    <t>LinkedInFirm=Teewinot Capital Advisers L.L.C. (fka WRA);ClientSource=MoDB;</t>
  </si>
  <si>
    <t>LinkedInFirm=Teilinger Capital Ltd;ClientSource=MoDB;</t>
  </si>
  <si>
    <t>LinkedInFirm=Tejs Volfsberg Castensen;ClientSource=MoDB;</t>
  </si>
  <si>
    <t>LinkedInFirm=Tekla Capital Management LLC;ClientSource=MoDB;</t>
  </si>
  <si>
    <t>LinkedInFirm=Winchmore Capital (london);ClientSource=MoDB;</t>
  </si>
  <si>
    <t>LinkedInFirm=Teleios;ClientSource=MoDB;</t>
  </si>
  <si>
    <t>LinkedInFirm=Telesis Capital;ClientSource=MoDB;</t>
  </si>
  <si>
    <t>LinkedInFirm=Teling Financial;ClientSource=MoDB;</t>
  </si>
  <si>
    <t>LinkedInFirm=Tellco Asset Management AG;ClientSource=MoDB;</t>
  </si>
  <si>
    <t>LinkedInFirm=Tellerian Capital management;ClientSource=MoDB;</t>
  </si>
  <si>
    <t>LinkedInFirm=Tellimer;ClientSource=MoDB;</t>
  </si>
  <si>
    <t>LinkedInFirm=Telos Capital Management;ClientSource=MoDB;</t>
  </si>
  <si>
    <t>LinkedInFirm=Telsey Advisory Group;ClientSource=MoDB;</t>
  </si>
  <si>
    <t>LinkedInFirm=Temasek Holdings (Private) Limited;ClientSource=MoDB;</t>
  </si>
  <si>
    <t>LinkedInFirm=Tempered Investments;ClientSource=MoDB;</t>
  </si>
  <si>
    <t>LinkedInFirm=Ten Asset Management Limited;ClientSource=MoDB;</t>
  </si>
  <si>
    <t>LinkedInFirm=Tenere Capital LLC;ClientSource=MoDB;</t>
  </si>
  <si>
    <t>LinkedInFirm=Tenn Trading;ClientSource=MoDB;</t>
  </si>
  <si>
    <t>LinkedInFirm=Tenzan Capital;ClientSource=MoDB;</t>
  </si>
  <si>
    <t>LinkedInFirm=Tenzing Global Investors;ClientSource=MoDB;</t>
  </si>
  <si>
    <t>LinkedInFirm=Terra Futuros Corretora de Mercadorias S.A.;ClientSource=MoDB;</t>
  </si>
  <si>
    <t>LinkedInFirm=Terra Investimentos Corretora de Mercadorias S/A;ClientSource=MoDB;</t>
  </si>
  <si>
    <t>LinkedInFirm=Terra Nova Trading, L.L.C.;ClientSource=MoDB;</t>
  </si>
  <si>
    <t>LinkedInFirm=Terrapinn;ClientSource=MoDB;</t>
  </si>
  <si>
    <t>LinkedInFirm=TerreNeuve Capital LLP;ClientSource=MoDB;</t>
  </si>
  <si>
    <t>LinkedInFirm=Tesla Capital a.d.;ClientSource=MoDB;</t>
  </si>
  <si>
    <t>LinkedInFirm=test;ClientSource=MoDB;</t>
  </si>
  <si>
    <t>LinkedInFirm=TestNCF;ClientSource=MoDB;</t>
  </si>
  <si>
    <t>LinkedInFirm=Tethys;ClientSource=MoDB;</t>
  </si>
  <si>
    <t>LinkedInFirm=Tethys Technology;ClientSource=MoDB;</t>
  </si>
  <si>
    <t>LinkedInFirm=Teton Capital Advisors;ClientSource=MoDB;</t>
  </si>
  <si>
    <t>LinkedInFirm=Tezos Japan S.H.;ClientSource=MoDB;</t>
  </si>
  <si>
    <t>LinkedInFirm=TF International Securities Group Limited;ClientSource=MoDB;</t>
  </si>
  <si>
    <t>LinkedInFirm=TFOSE;ClientSource=MoDB;</t>
  </si>
  <si>
    <t>LinkedInFirm=TFS Capital LLC (Went out of Business in 2018);ClientSource=MoDB;</t>
  </si>
  <si>
    <t>LinkedInFirm=Sanoor Capital Management LP;ClientSource=MoDB;</t>
  </si>
  <si>
    <t>LinkedInFirm=San Paolo Bank;ClientSource=MoDB;</t>
  </si>
  <si>
    <t>LinkedInFirm=TFS-ICAP Derivatives (Tradition);ClientSource=MoDB;</t>
  </si>
  <si>
    <t>LinkedInFirm=TGI Trading;ClientSource=MoDB;</t>
  </si>
  <si>
    <t>LinkedInFirm=Thales Fund Management, LLC;ClientSource=MoDB;</t>
  </si>
  <si>
    <t>LinkedInFirm=Thalheim Capital;ClientSource=MoDB;</t>
  </si>
  <si>
    <t>LinkedInFirm=Thames Capital Management;ClientSource=MoDB;</t>
  </si>
  <si>
    <t>LinkedInFirm=Thanachart Securities;ClientSource=MoDB;</t>
  </si>
  <si>
    <t>LinkedInFirm=Sanpaolo Bank S.A. Luxembourg;ClientSource=MoDB;</t>
  </si>
  <si>
    <t>LinkedInFirm=The Banker;ClientSource=MoDB;</t>
  </si>
  <si>
    <t>LinkedInFirm=The Bank of Tokyo-Mitsubishi UFJ,Ltd.;ClientSource=MoDB;</t>
  </si>
  <si>
    <t>LinkedInFirm=Sansar Capital Management (Singapore) Pte. Ltd.;ClientSource=MoDB;</t>
  </si>
  <si>
    <t>LinkedInFirm=The Blu Fund, Ltd.;ClientSource=MoDB;</t>
  </si>
  <si>
    <t>LinkedInFirm=The Cabana Group;ClientSource=MoDB;</t>
  </si>
  <si>
    <t>LinkedInFirm=The Clark Estate;ClientSource=MoDB;</t>
  </si>
  <si>
    <t>LinkedInFirm=The Cypress Funds LLC;ClientSource=MoDB;</t>
  </si>
  <si>
    <t>LinkedInFirm=The Dai-ichi Life Insurance Company, Limited;ClientSource=MoDB;</t>
  </si>
  <si>
    <t>LinkedInFirm=The Derivatives Service Bureau (DSB) Ltd.;ClientSource=MoDB;</t>
  </si>
  <si>
    <t>LinkedInFirm=Sanso Investment Solutions S.A.S.;ClientSource=MoDB;</t>
  </si>
  <si>
    <t>LinkedInFirm=Santa Barbara Asset Management;ClientSource=MoDB;</t>
  </si>
  <si>
    <t>LinkedInFirm=The Dermott W. Clancy Corp.;ClientSource=MoDB;</t>
  </si>
  <si>
    <t>LinkedInFirm=The Fig Group;ClientSource=MoDB;</t>
  </si>
  <si>
    <t>LinkedInFirm=The Financial Industry Regulatory Authority (FINRA);ClientSource=MoDB;</t>
  </si>
  <si>
    <t>LinkedInFirm=Saola Capital Management LP;ClientSource=MoDB;</t>
  </si>
  <si>
    <t>LinkedInFirm=The Forum Finance Group SA;ClientSource=MoDB;</t>
  </si>
  <si>
    <t>LinkedInFirm=The Future Fund;ClientSource=MoDB;</t>
  </si>
  <si>
    <t>LinkedInFirm=The good guys company;ClientSource=MoDB;</t>
  </si>
  <si>
    <t>LinkedInFirm=The Griswold Co. Inc.;ClientSource=MoDB;</t>
  </si>
  <si>
    <t>LinkedInFirm=Sapience Investments, LLC;ClientSource=MoDB;</t>
  </si>
  <si>
    <t>LinkedInFirm=The Group Securities;ClientSource=MoDB;</t>
  </si>
  <si>
    <t>LinkedInFirm=The Haverford Trust Company;ClientSource=MoDB;</t>
  </si>
  <si>
    <t>LinkedInFirm=The Interstate Group;ClientSource=MoDB;</t>
  </si>
  <si>
    <t>LinkedInFirm=WH Trading (Chicago);ClientSource=MoDB;</t>
  </si>
  <si>
    <t>LinkedInFirm=The Ithaka Group;ClientSource=MoDB;</t>
  </si>
  <si>
    <t>LinkedInFirm=The Journal of Derivatives;ClientSource=MoDB;</t>
  </si>
  <si>
    <t>LinkedInFirm=Saranac Partners;ClientSource=MoDB;</t>
  </si>
  <si>
    <t>LinkedInFirm=Theleme Partners;ClientSource=MoDB;</t>
  </si>
  <si>
    <t>LinkedInFirm=The Link Asset &amp; Securities Co Ltd;ClientSource=MoDB;</t>
  </si>
  <si>
    <t>LinkedInFirm=The London Company;ClientSource=MoDB;</t>
  </si>
  <si>
    <t>LinkedInFirm=The Mada Group;ClientSource=MoDB;</t>
  </si>
  <si>
    <t>LinkedInFirm=Thematics AM;ClientSource=MoDB;</t>
  </si>
  <si>
    <t>LinkedInFirm=Sarasin and Partners;ClientSource=MoDB;</t>
  </si>
  <si>
    <t>LinkedInFirm=The Midway Group;ClientSource=MoDB;</t>
  </si>
  <si>
    <t>LinkedInFirm=Themis Trading LLC;ClientSource=MoDB;</t>
  </si>
  <si>
    <t>LinkedInFirm=Sarasin Investment Management;ClientSource=MoDB;</t>
  </si>
  <si>
    <t>LinkedInFirm=The National Commercial Bank (Saudi Arabia);ClientSource=MoDB;</t>
  </si>
  <si>
    <t>LinkedInFirm=Theoria Capital (Singapore)(Trading);ClientSource=MoDB;</t>
  </si>
  <si>
    <t>LinkedInFirm=The Pacific Financial Group;ClientSource=MoDB;</t>
  </si>
  <si>
    <t>LinkedInFirm=The Philadelphia Trust Company;ClientSource=MoDB;</t>
  </si>
  <si>
    <t>LinkedInFirm=The Q. Brands House LTD;ClientSource=MoDB;</t>
  </si>
  <si>
    <t>LinkedInFirm=The Raine Group;ClientSource=MoDB;</t>
  </si>
  <si>
    <t>LinkedInFirm=The Robins Group;ClientSource=MoDB;</t>
  </si>
  <si>
    <t>LinkedInFirm=Thesis Asset Management;ClientSource=MoDB;</t>
  </si>
  <si>
    <t>LinkedInFirm=TheTachibanaSecuritiesCO.,LTD.;ClientSource=MoDB;</t>
  </si>
  <si>
    <t>LinkedInFirm=The Times;ClientSource=MoDB;</t>
  </si>
  <si>
    <t>LinkedInFirm=The Trade Ltd;ClientSource=MoDB;</t>
  </si>
  <si>
    <t>LinkedInFirm=Sarissa Capital Mgmt LP.;ClientSource=MoDB;</t>
  </si>
  <si>
    <t>LinkedInFirm=The Trader's Journal;ClientSource=MoDB;</t>
  </si>
  <si>
    <t>LinkedInFirm=The Vertical Trading Group, LLC;ClientSource=MoDB;</t>
  </si>
  <si>
    <t>LinkedInFirm=The World Bank;ClientSource=MoDB;</t>
  </si>
  <si>
    <t>LinkedInFirm=Think Equity Partners;ClientSource=MoDB;</t>
  </si>
  <si>
    <t>LinkedInFirm=Sasco Capital, Inc.;ClientSource=MoDB;</t>
  </si>
  <si>
    <t>LinkedInFirm=thinkFolio;ClientSource=MoDB;</t>
  </si>
  <si>
    <t>LinkedInFirm=Think Liquidity;ClientSource=MoDB;</t>
  </si>
  <si>
    <t>LinkedInFirm=ThinkMarkets;ClientSource=MoDB;</t>
  </si>
  <si>
    <t>LinkedInFirm=thinkorswim, Inc.;ClientSource=MoDB;</t>
  </si>
  <si>
    <t>LinkedInFirm=ThinkorSwim by TD Ameritrade;ClientSource=MoDB;</t>
  </si>
  <si>
    <t>LinkedInFirm=Thinkx Digital LLC;ClientSource=MoDB;</t>
  </si>
  <si>
    <t>LinkedInFirm=Third Avenue Management LLC;ClientSource=MoDB;</t>
  </si>
  <si>
    <t>LinkedInFirm=Satori Capital LLP;ClientSource=MoDB;</t>
  </si>
  <si>
    <t>LinkedInFirm=Third Coast Trading;ClientSource=MoDB;</t>
  </si>
  <si>
    <t>LinkedInFirm=Third Point;ClientSource=MoDB;</t>
  </si>
  <si>
    <t>LinkedInFirm=Thomas Cannizzaro Sole Prop;ClientSource=MoDB;</t>
  </si>
  <si>
    <t>LinkedInFirm=Thomas Cooke;ClientSource=MoDB;</t>
  </si>
  <si>
    <t>LinkedInFirm=Thomas Ho Company;ClientSource=MoDB;</t>
  </si>
  <si>
    <t>LinkedInFirm=Thomas J. Herzfeld Advisors, Inc.;ClientSource=MoDB;</t>
  </si>
  <si>
    <t>LinkedInFirm=Thomas Miller Investments;ClientSource=MoDB;</t>
  </si>
  <si>
    <t>LinkedInFirm=Satuit Capital Management LLC;ClientSource=MoDB;</t>
  </si>
  <si>
    <t>LinkedInFirm=ThomasPartners Inc.;ClientSource=MoDB;</t>
  </si>
  <si>
    <t>LinkedInFirm=Thomas Securities, LLC;ClientSource=MoDB;</t>
  </si>
  <si>
    <t>LinkedInFirm=Thompson, Siegel &amp; Walmsley LLC;ClientSource=MoDB;</t>
  </si>
  <si>
    <t>LinkedInFirm=Thompson Davis &amp; Company;ClientSource=MoDB;</t>
  </si>
  <si>
    <t>LinkedInFirm=Saturna Capital;ClientSource=MoDB;</t>
  </si>
  <si>
    <t>LinkedInFirm=Thornburg Investment Management;ClientSource=MoDB;</t>
  </si>
  <si>
    <t>LinkedInFirm=Saudi British Bank;ClientSource=MoDB;</t>
  </si>
  <si>
    <t>LinkedInFirm=ThornTree Capital Partners;ClientSource=MoDB;</t>
  </si>
  <si>
    <t>LinkedInFirm=Thrax Management;ClientSource=MoDB;</t>
  </si>
  <si>
    <t>LinkedInFirm=Threadneedle Asset Management;ClientSource=MoDB;</t>
  </si>
  <si>
    <t>LinkedInFirm=Three A System;ClientSource=MoDB;</t>
  </si>
  <si>
    <t>LinkedInFirm=Three Bridge Capital;ClientSource=MoDB;</t>
  </si>
  <si>
    <t>LinkedInFirm=Three Corner Global Investors LP;ClientSource=MoDB;</t>
  </si>
  <si>
    <t>LinkedInFirm=Thrivent Investment Management, Inc.;ClientSource=MoDB;</t>
  </si>
  <si>
    <t>LinkedInFirm=Thunderbird Investments Sarl SICAV-FIS;ClientSource=MoDB;</t>
  </si>
  <si>
    <t>LinkedInFirm=Thyra Capital;ClientSource=MoDB;</t>
  </si>
  <si>
    <t>LinkedInFirm=Tibra Capital;ClientSource=MoDB;</t>
  </si>
  <si>
    <t>LinkedInFirm=Saudi Hollandi Bank;ClientSource=MoDB;</t>
  </si>
  <si>
    <t>LinkedInFirm=Tickmill;ClientSource=MoDB;</t>
  </si>
  <si>
    <t>LinkedInFirm=tick Trading Software AG;ClientSource=MoDB;</t>
  </si>
  <si>
    <t>LinkedInFirm=Saugatuck Energy LLC;ClientSource=MoDB;</t>
  </si>
  <si>
    <t>LinkedInFirm=Ticonderoga Securities LLC (Reynders Gray);ClientSource=MoDB;</t>
  </si>
  <si>
    <t>LinkedInFirm=Tidenco Financial Services;ClientSource=MoDB;</t>
  </si>
  <si>
    <t>LinkedInFirm=Tide Point Capital Management;ClientSource=MoDB;</t>
  </si>
  <si>
    <t>LinkedInFirm=Tiedemann Investment Group (TIG);ClientSource=MoDB;</t>
  </si>
  <si>
    <t>LinkedInFirm=Savin Funds;ClientSource=MoDB;</t>
  </si>
  <si>
    <t>LinkedInFirm=Tieto Sweden AB;ClientSource=MoDB;</t>
  </si>
  <si>
    <t>LinkedInFirm=TIFF Investment Management;ClientSource=MoDB;</t>
  </si>
  <si>
    <t>LinkedInFirm=Tinkoff Bank;ClientSource=MoDB;</t>
  </si>
  <si>
    <t>LinkedInFirm=Toivo Sibizeff;ClientSource=MoDB;</t>
  </si>
  <si>
    <t>LinkedInFirm=Biondo Investment Advisors, LLC;ClientSource=MoDB;</t>
  </si>
  <si>
    <t>LinkedInFirm=Toron AMI International Asset Management;ClientSource=MoDB;</t>
  </si>
  <si>
    <t>LinkedInFirm=TPG-AXON Capital Management;ClientSource=MoDB;</t>
  </si>
  <si>
    <t>LinkedInFirm=Bittrex;ClientSource=MoDB;</t>
  </si>
  <si>
    <t>LinkedInFirm=Schwab Institutional;ClientSource=MoDB;</t>
  </si>
  <si>
    <t>LinkedInFirm=Tradegate AG Wertpapierhandelsbank;ClientSource=MoDB;</t>
  </si>
  <si>
    <t>LinkedInFirm=Trade Informatics, LLC.;ClientSource=MoDB;</t>
  </si>
  <si>
    <t>LinkedInFirm=TradeSoft FZ LLC;ClientSource=MoDB;</t>
  </si>
  <si>
    <t>LinkedInFirm=TradeTech Consulting Scandinavia AB;ClientSource=MoDB;</t>
  </si>
  <si>
    <t>LinkedInFirm=Trade Vision, LTD.;ClientSource=MoDB;</t>
  </si>
  <si>
    <t>LinkedInFirm=Tradewind Financial GmbH;ClientSource=MoDB;</t>
  </si>
  <si>
    <t>LinkedInFirm=Tradewinds Global Investors, LLC;ClientSource=MoDB;</t>
  </si>
  <si>
    <t>LinkedInFirm=Tradewire Securities;ClientSource=MoDB;</t>
  </si>
  <si>
    <t>LinkedInFirm=Trade Works Co., Ltd.;ClientSource=MoDB;</t>
  </si>
  <si>
    <t>LinkedInFirm=Schweizer Bank;ClientSource=MoDB;</t>
  </si>
  <si>
    <t>LinkedInFirm=TradeXoft;ClientSource=MoDB;</t>
  </si>
  <si>
    <t>LinkedInFirm=TradeYOM;ClientSource=MoDB;</t>
  </si>
  <si>
    <t>LinkedInFirm=Tradigo;ClientSource=MoDB;</t>
  </si>
  <si>
    <t>LinkedInFirm=Schwoah LLC;ClientSource=MoDB;</t>
  </si>
  <si>
    <t>LinkedInFirm=Trading Systems Compliance;ClientSource=MoDB;</t>
  </si>
  <si>
    <t>LinkedInFirm=Traditium;ClientSource=MoDB;</t>
  </si>
  <si>
    <t>LinkedInFirm=Schwyzer Kantonalbank;ClientSource=MoDB;</t>
  </si>
  <si>
    <t>LinkedInFirm=Traditum (Darwin Division);ClientSource=MoDB;</t>
  </si>
  <si>
    <t>LinkedInFirm=Traditum (Gambit Division);ClientSource=MoDB;</t>
  </si>
  <si>
    <t>LinkedInFirm=Trafalgar Capital Advisors;ClientSource=MoDB;</t>
  </si>
  <si>
    <t>LinkedInFirm=Trafelet Brokaw CM;ClientSource=MoDB;</t>
  </si>
  <si>
    <t>LinkedInFirm=Transaction Audir Group;ClientSource=MoDB;</t>
  </si>
  <si>
    <t>LinkedInFirm=Transaction Technologies Limited;ClientSource=MoDB;</t>
  </si>
  <si>
    <t>LinkedInFirm=Transcentive;ClientSource=MoDB;</t>
  </si>
  <si>
    <t>LinkedInFirm=Traub Trading;ClientSource=MoDB;</t>
  </si>
  <si>
    <t>LinkedInFirm=Travelex;ClientSource=MoDB;</t>
  </si>
  <si>
    <t>LinkedInFirm=Traxis Partners;ClientSource=MoDB;</t>
  </si>
  <si>
    <t>LinkedInFirm=Treasury Strategies;ClientSource=MoDB;</t>
  </si>
  <si>
    <t>LinkedInFirm=Trecento Asset Management;ClientSource=MoDB;</t>
  </si>
  <si>
    <t>LinkedInFirm=Trefoil Capital Advisers;ClientSource=MoDB;</t>
  </si>
  <si>
    <t>LinkedInFirm=Trellus Management Company, LLC;ClientSource=MoDB;</t>
  </si>
  <si>
    <t>LinkedInFirm=Tremblant Capital Group;ClientSource=MoDB;</t>
  </si>
  <si>
    <t>LinkedInFirm=Trenchant Capital Management, L.P.;ClientSource=MoDB;</t>
  </si>
  <si>
    <t>LinkedInFirm=TrendBank;ClientSource=MoDB;</t>
  </si>
  <si>
    <t>LinkedInFirm=Trend Capital Management;ClientSource=MoDB;</t>
  </si>
  <si>
    <t>LinkedInFirm=TrendPhonic Futures Trading LLC;ClientSource=MoDB;</t>
  </si>
  <si>
    <t>LinkedInFirm=Treo Trade, LTD;ClientSource=MoDB;</t>
  </si>
  <si>
    <t>LinkedInFirm=Triact Canada Marketplace LLP;ClientSource=MoDB;</t>
  </si>
  <si>
    <t>LinkedInFirm=TriAlius (London);ClientSource=MoDB;</t>
  </si>
  <si>
    <t>LinkedInFirm=Scopus Asset Management, L.L.C.;ClientSource=MoDB;</t>
  </si>
  <si>
    <t>LinkedInFirm=Trian Fund Management, L.P.;ClientSource=MoDB;</t>
  </si>
  <si>
    <t>LinkedInFirm=Triasima Portfolio Management Inc.;ClientSource=MoDB;</t>
  </si>
  <si>
    <t>LinkedInFirm=Triaxiom Capital, LLC;ClientSource=MoDB;</t>
  </si>
  <si>
    <t>LinkedInFirm=Winton Capital Management Ltd;ClientSource=MoDB;</t>
  </si>
  <si>
    <t>LinkedInFirm=Tribal Capital Markets, LLC;ClientSource=MoDB;</t>
  </si>
  <si>
    <t>LinkedInFirm=Tribeca Global Management LLC;ClientSource=MoDB;</t>
  </si>
  <si>
    <t>LinkedInFirm=Dom Inwestycyjny BRE Banku S.A;ClientSource=MoDB;</t>
  </si>
  <si>
    <t>LinkedInFirm=Tricadia Capital  Mgt;ClientSource=MoDB;</t>
  </si>
  <si>
    <t>LinkedInFirm=Trigon Dom Maklerski S.A.;ClientSource=MoDB;</t>
  </si>
  <si>
    <t>LinkedInFirm=Trigon Investment Advisors;ClientSource=MoDB;</t>
  </si>
  <si>
    <t>LinkedInFirm=Triland Metals USA, Inc.;ClientSource=MoDB;</t>
  </si>
  <si>
    <t>LinkedInFirm=Trillium Trading;ClientSource=MoDB;</t>
  </si>
  <si>
    <t>LinkedInFirm=SCOR Investment Partners;ClientSource=MoDB;</t>
  </si>
  <si>
    <t>LinkedInFirm=Tri Locum Partners, LP;ClientSource=MoDB;</t>
  </si>
  <si>
    <t>LinkedInFirm=Trilogy Global Advisors;ClientSource=MoDB;</t>
  </si>
  <si>
    <t>LinkedInFirm=Trinit BV;ClientSource=MoDB;</t>
  </si>
  <si>
    <t>LinkedInFirm=Trinity Alps Capital Partners;ClientSource=MoDB;</t>
  </si>
  <si>
    <t>LinkedInFirm=Trinity Capital Management, LLC;ClientSource=MoDB;</t>
  </si>
  <si>
    <t>LinkedInFirm=Trinity Street Asset Management;ClientSource=MoDB;</t>
  </si>
  <si>
    <t>LinkedInFirm=TriOaks Capital Management;ClientSource=MoDB;</t>
  </si>
  <si>
    <t>LinkedInFirm=Triple Point;ClientSource=MoDB;</t>
  </si>
  <si>
    <t>LinkedInFirm=Tristan Capital Partners;ClientSource=MoDB;</t>
  </si>
  <si>
    <t>LinkedInFirm=Tristone Capital Co.;ClientSource=MoDB;</t>
  </si>
  <si>
    <t>LinkedInFirm=Triumph Investment Fund Management;ClientSource=MoDB;</t>
  </si>
  <si>
    <t>LinkedInFirm=Triune Capital Advisors;ClientSource=MoDB;</t>
  </si>
  <si>
    <t>LinkedInFirm=Troika Dialog (Moscow);ClientSource=MoDB;</t>
  </si>
  <si>
    <t>LinkedInFirm=Trove Capital Management LLC;ClientSource=MoDB;</t>
  </si>
  <si>
    <t>LinkedInFirm=Troy Asset Management;ClientSource=MoDB;</t>
  </si>
  <si>
    <t>LinkedInFirm=Truck Capital Management;ClientSource=MoDB;</t>
  </si>
  <si>
    <t>LinkedInFirm=Scotia Howard Weil;ClientSource=MoDB;</t>
  </si>
  <si>
    <t>LinkedInFirm=TrueAlpha Ventures;ClientSource=MoDB;</t>
  </si>
  <si>
    <t>LinkedInFirm=True Partner Advisor;ClientSource=MoDB;</t>
  </si>
  <si>
    <t>LinkedInFirm=Truss Edge LLC;ClientSource=MoDB;</t>
  </si>
  <si>
    <t>LinkedInFirm=Trust Bridge Partners;ClientSource=MoDB;</t>
  </si>
  <si>
    <t>LinkedInFirm=Trust Company of the West (TCW);ClientSource=MoDB;</t>
  </si>
  <si>
    <t>LinkedInFirm=Trusteam Finance;ClientSource=MoDB;</t>
  </si>
  <si>
    <t>LinkedInFirm=TSAF SA (Tradition Securities &amp; Futures);ClientSource=MoDB;</t>
  </si>
  <si>
    <t>LinkedInFirm=TS Associates;ClientSource=MoDB;</t>
  </si>
  <si>
    <t>LinkedInFirm=TSE Capital Management L.P.;ClientSource=MoDB;</t>
  </si>
  <si>
    <t>LinkedInFirm=TSX Group Limited;ClientSource=MoDB;</t>
  </si>
  <si>
    <t>LinkedInFirm=TTT Moneycorp Limited;ClientSource=MoDB;</t>
  </si>
  <si>
    <t>LinkedInFirm=Tufton Oceanic, Ltd.;ClientSource=MoDB;</t>
  </si>
  <si>
    <t>LinkedInFirm=Tukman Grossman Capital Management, Inc.;ClientSource=MoDB;</t>
  </si>
  <si>
    <t>LinkedInFirm=Turbine Analytics;ClientSource=MoDB;</t>
  </si>
  <si>
    <t>LinkedInFirm=Turgot AM;ClientSource=MoDB;</t>
  </si>
  <si>
    <t>LinkedInFirm=Turkish Mercantile Exchange (TR?B);ClientSource=MoDB;</t>
  </si>
  <si>
    <t>LinkedInFirm=Turner Investment Partners;ClientSource=MoDB;</t>
  </si>
  <si>
    <t>LinkedInFirm=Turquoise Services Limited;ClientSource=MoDB;</t>
  </si>
  <si>
    <t>LinkedInFirm=Turtle Creek Asset Management Inc.;ClientSource=MoDB;</t>
  </si>
  <si>
    <t>LinkedInFirm=Tuscan Ridge Asset Management;ClientSource=MoDB;</t>
  </si>
  <si>
    <t>LinkedInFirm=Tuttle Tactical Management, LLC;ClientSource=MoDB;</t>
  </si>
  <si>
    <t>LinkedInFirm=TVI Investments;ClientSource=MoDB;</t>
  </si>
  <si>
    <t>LinkedInFirm=Tweedy Browne Co;ClientSource=MoDB;</t>
  </si>
  <si>
    <t>LinkedInFirm=Twenty Four Asset Management;ClientSource=MoDB;</t>
  </si>
  <si>
    <t>LinkedInFirm=Twin Peaks Capital Limited;ClientSource=MoDB;</t>
  </si>
  <si>
    <t>LinkedInFirm=Twitch LLC;ClientSource=MoDB;</t>
  </si>
  <si>
    <t>LinkedInFirm=Two Creeks Capital;ClientSource=MoDB;</t>
  </si>
  <si>
    <t>LinkedInFirm=Two Ravens Capital, LLC;ClientSource=MoDB;</t>
  </si>
  <si>
    <t>LinkedInFirm=Tybourne Capital Management (HK) Ltd;ClientSource=MoDB;</t>
  </si>
  <si>
    <t>LinkedInFirm=Tydall Trading;ClientSource=MoDB;</t>
  </si>
  <si>
    <t>LinkedInFirm=Tygh Capital Management;ClientSource=MoDB;</t>
  </si>
  <si>
    <t>LinkedInFirm=Typhon Capital Management;ClientSource=MoDB;</t>
  </si>
  <si>
    <t>LinkedInFirm=Typhoon FX;ClientSource=MoDB;</t>
  </si>
  <si>
    <t>LinkedInFirm=Tyrian Investments, LP;ClientSource=MoDB;</t>
  </si>
  <si>
    <t>LinkedInFirm=Tyrus Capital S.A.M.;ClientSource=MoDB;</t>
  </si>
  <si>
    <t>LinkedInFirm=Tyxeros Trading Pte Ltd;ClientSource=MoDB;</t>
  </si>
  <si>
    <t>LinkedInFirm=U.S. Bancorp Investments, Inc.;ClientSource=MoDB;</t>
  </si>
  <si>
    <t>LinkedInFirm=U.S. Trust - Bank of America;ClientSource=MoDB;</t>
  </si>
  <si>
    <t>LinkedInFirm=Scott Stein Trading;ClientSource=MoDB;</t>
  </si>
  <si>
    <t>LinkedInFirm=UBI Banca;ClientSource=MoDB;</t>
  </si>
  <si>
    <t>LinkedInFirm=Scout Trading;ClientSource=MoDB;</t>
  </si>
  <si>
    <t>LinkedInFirm=SCS Commodities Corporation;ClientSource=MoDB;</t>
  </si>
  <si>
    <t>LinkedInFirm=SCSK Corporation;ClientSource=MoDB;</t>
  </si>
  <si>
    <t>LinkedInFirm=Ueda Tradition Securities Ltd.;ClientSource=MoDB;</t>
  </si>
  <si>
    <t>LinkedInFirm=UltraLat Capital Markets;ClientSource=MoDB;</t>
  </si>
  <si>
    <t>LinkedInFirm=Uluwatu Limited;ClientSource=MoDB;</t>
  </si>
  <si>
    <t>LinkedInFirm=Ulysses Commodities;ClientSource=MoDB;</t>
  </si>
  <si>
    <t>LinkedInFirm=UMB Financial Corporation;ClientSource=MoDB;</t>
  </si>
  <si>
    <t>LinkedInFirm=UMEX Capital Markets Group PLC;ClientSource=MoDB;</t>
  </si>
  <si>
    <t>LinkedInFirm=UM Investimentos;ClientSource=MoDB;</t>
  </si>
  <si>
    <t>LinkedInFirm=Unicom Capital, LLC;ClientSource=MoDB;</t>
  </si>
  <si>
    <t>LinkedInFirm=Unicorn Asset Management;ClientSource=MoDB;</t>
  </si>
  <si>
    <t>LinkedInFirm=Sculptor Capital LP.  fka Och-Ziff;ClientSource=MoDB;</t>
  </si>
  <si>
    <t>LinkedInFirm=SELDON CAPITAL LLC;ClientSource=MoDB;</t>
  </si>
  <si>
    <t>LinkedInFirm=Union Bancaire Gestion Institutionnelle (France);ClientSource=MoDB;</t>
  </si>
  <si>
    <t>LinkedInFirm=Union Gaming Advisors;ClientSource=MoDB;</t>
  </si>
  <si>
    <t>LinkedInFirm=Union Investment GmbH;ClientSource=MoDB;</t>
  </si>
  <si>
    <t>LinkedInFirm=Unipolsai Assicurazioni;ClientSource=MoDB;</t>
  </si>
  <si>
    <t>LinkedInFirm=Uni-President Asset Management;ClientSource=MoDB;</t>
  </si>
  <si>
    <t>LinkedInFirm=United Futures Trading Company Inc.;ClientSource=MoDB;</t>
  </si>
  <si>
    <t>LinkedInFirm=United Nations Joint Staff Pension Fund (UNJSPF);ClientSource=MoDB;</t>
  </si>
  <si>
    <t>LinkedInFirm=United World Securities Japan K.K.;ClientSource=MoDB;</t>
  </si>
  <si>
    <t>LinkedInFirm=Unitelco;ClientSource=MoDB;</t>
  </si>
  <si>
    <t>LinkedInFirm=Universalink Corp.;ClientSource=MoDB;</t>
  </si>
  <si>
    <t>LinkedInFirm=Universal-Investment-Gesellschaft MBH;ClientSource=MoDB;</t>
  </si>
  <si>
    <t>LinkedInFirm=Universal-Investment-Luxembourg S.A.;ClientSource=MoDB;</t>
  </si>
  <si>
    <t>LinkedInFirm=Unterberg Capital LLC;ClientSource=MoDB;</t>
  </si>
  <si>
    <t>LinkedInFirm=SCW Capital Management, LP;ClientSource=MoDB;</t>
  </si>
  <si>
    <t>LinkedInFirm=UNTL Capital LLC;ClientSource=MoDB;</t>
  </si>
  <si>
    <t>LinkedInFirm=UNX LLC;ClientSource=MoDB;</t>
  </si>
  <si>
    <t>LinkedInFirm=SD Gold Hong Kong;ClientSource=MoDB;</t>
  </si>
  <si>
    <t>LinkedInFirm=URALSIB Securities Limited;ClientSource=MoDB;</t>
  </si>
  <si>
    <t>LinkedInFirm=Seacliff Capital, LLC;ClientSource=MoDB;</t>
  </si>
  <si>
    <t>LinkedInFirm=Uroboros Trading Limited;ClientSource=MoDB;</t>
  </si>
  <si>
    <t>LinkedInFirm=Usiminas;ClientSource=MoDB;</t>
  </si>
  <si>
    <t>LinkedInFirm=Usina Alta Mogiana S.A;ClientSource=MoDB;</t>
  </si>
  <si>
    <t>LinkedInFirm=Usonian Investments LLC;ClientSource=MoDB;</t>
  </si>
  <si>
    <t>LinkedInFirm=USS;ClientSource=MoDB;</t>
  </si>
  <si>
    <t>LinkedInFirm=US Tiger Securities , INC.;ClientSource=MoDB;</t>
  </si>
  <si>
    <t>LinkedInFirm=Seacrest Investment Management, LLC;ClientSource=MoDB;</t>
  </si>
  <si>
    <t>LinkedInFirm=Ustocktrade;ClientSource=MoDB;</t>
  </si>
  <si>
    <t>LinkedInFirm=UTR8 AP Limited;ClientSource=MoDB;</t>
  </si>
  <si>
    <t>LinkedInFirm=Utr8 B.V.;ClientSource=MoDB;</t>
  </si>
  <si>
    <t>LinkedInFirm=Sealight Capital LLP;ClientSource=MoDB;</t>
  </si>
  <si>
    <t>LinkedInFirm=UZI Trading;ClientSource=MoDB;</t>
  </si>
  <si>
    <t>LinkedInFirm=Sea Otter Global Ventures LLC;ClientSource=MoDB;</t>
  </si>
  <si>
    <t>LinkedInFirm=V3 Capital Management;ClientSource=MoDB;</t>
  </si>
  <si>
    <t>LinkedInFirm=Valbury Asia Securities;ClientSource=MoDB;</t>
  </si>
  <si>
    <t>LinkedInFirm=Valentia Capital;ClientSource=MoDB;</t>
  </si>
  <si>
    <t>LinkedInFirm=Valiant Capital Management;ClientSource=MoDB;</t>
  </si>
  <si>
    <t>LinkedInFirm=Valicenti Advisory Services;ClientSource=MoDB;</t>
  </si>
  <si>
    <t>LinkedInFirm=Valinor Management LLC;ClientSource=MoDB;</t>
  </si>
  <si>
    <t>LinkedInFirm=Valor Economico;ClientSource=MoDB;</t>
  </si>
  <si>
    <t>LinkedInFirm=Valores Bancocolombia;ClientSource=MoDB;</t>
  </si>
  <si>
    <t>LinkedInFirm=Valori AM;ClientSource=MoDB;</t>
  </si>
  <si>
    <t>LinkedInFirm=Valoris Management;ClientSource=MoDB;</t>
  </si>
  <si>
    <t>LinkedInFirm=Valuable Capital;ClientSource=MoDB;</t>
  </si>
  <si>
    <t>LinkedInFirm=ValueAct Capital;ClientSource=MoDB;</t>
  </si>
  <si>
    <t>LinkedInFirm=Value Partners Group Limited;ClientSource=MoDB;</t>
  </si>
  <si>
    <t>LinkedInFirm=Van Berkom &amp; Associates;ClientSource=MoDB;</t>
  </si>
  <si>
    <t>LinkedInFirm=Van der Moolen Holding NV Amsterdam;ClientSource=MoDB;</t>
  </si>
  <si>
    <t>LinkedInFirm=Seasons Capital Management;ClientSource=MoDB;</t>
  </si>
  <si>
    <t>LinkedInFirm=Van Eck Associates;ClientSource=MoDB;</t>
  </si>
  <si>
    <t>LinkedInFirm=VanKar Trading Corp.;ClientSource=MoDB;</t>
  </si>
  <si>
    <t>LinkedInFirm=Van Lanschot;ClientSource=MoDB;</t>
  </si>
  <si>
    <t>LinkedInFirm=VanTrust Capital;ClientSource=MoDB;</t>
  </si>
  <si>
    <t>LinkedInFirm=Varengold;ClientSource=MoDB;</t>
  </si>
  <si>
    <t>LinkedInFirm=Varenne Capital Partners;ClientSource=MoDB;</t>
  </si>
  <si>
    <t>LinkedInFirm=Variable Investment Advisors, Inc;ClientSource=MoDB;</t>
  </si>
  <si>
    <t>LinkedInFirm=Variance Capital;ClientSource=MoDB;</t>
  </si>
  <si>
    <t>LinkedInFirm=Variant Research Corporation;ClientSource=MoDB;</t>
  </si>
  <si>
    <t>LinkedInFirm=Varietas;ClientSource=MoDB;</t>
  </si>
  <si>
    <t>LinkedInFirm=Varma;ClientSource=MoDB;</t>
  </si>
  <si>
    <t>LinkedInFirm=Vassalou Capital Management, LP;ClientSource=MoDB;</t>
  </si>
  <si>
    <t>LinkedInFirm=Vastra Hamnen Fonder AB;ClientSource=MoDB;</t>
  </si>
  <si>
    <t>LinkedInFirm=Vatic Labs Operations LLC;ClientSource=MoDB;</t>
  </si>
  <si>
    <t>LinkedInFirm=Seawolf Capital;ClientSource=MoDB;</t>
  </si>
  <si>
    <t>LinkedInFirm=VCS Capital;ClientSource=MoDB;</t>
  </si>
  <si>
    <t>LinkedInFirm=VDM Capital Markets (Van der Moolen, New York);ClientSource=MoDB;</t>
  </si>
  <si>
    <t>LinkedInFirm=Vectra Capital;ClientSource=MoDB;</t>
  </si>
  <si>
    <t>LinkedInFirm=Vega Investment Managers;ClientSource=MoDB;</t>
  </si>
  <si>
    <t>LinkedInFirm=Vegasoul Capital Investment (HK) Ltd;ClientSource=MoDB;</t>
  </si>
  <si>
    <t>LinkedInFirm=Velanne Asset Management;ClientSource=MoDB;</t>
  </si>
  <si>
    <t>LinkedInFirm=Second Curve Capital LLC;ClientSource=MoDB;</t>
  </si>
  <si>
    <t>LinkedInFirm=Second Swedish National Pension Fund;ClientSource=MoDB;</t>
  </si>
  <si>
    <t>LinkedInFirm=Venesprie Capital Management;ClientSource=MoDB;</t>
  </si>
  <si>
    <t>LinkedInFirm=Venor CM;ClientSource=MoDB;</t>
  </si>
  <si>
    <t>LinkedInFirm=Venovate Marketplace Inc.;ClientSource=MoDB;</t>
  </si>
  <si>
    <t>LinkedInFirm=Venrock;ClientSource=MoDB;</t>
  </si>
  <si>
    <t>LinkedInFirm=Venus S.R.L.;ClientSource=MoDB;</t>
  </si>
  <si>
    <t>LinkedInFirm=Veotoro Mangement LLC;ClientSource=MoDB;</t>
  </si>
  <si>
    <t>LinkedInFirm=SECOR Asset Management;ClientSource=MoDB;</t>
  </si>
  <si>
    <t>LinkedInFirm=Veritas Investment Management;ClientSource=MoDB;</t>
  </si>
  <si>
    <t>LinkedInFirm=Vermeg;ClientSource=MoDB;</t>
  </si>
  <si>
    <t>LinkedInFirm=Vermillion Asset Management at The Carlyle Group;ClientSource=MoDB;</t>
  </si>
  <si>
    <t>LinkedInFirm=Vernier Capital Partners;ClientSource=MoDB;</t>
  </si>
  <si>
    <t>LinkedInFirm=Verrazzano Capital;ClientSource=MoDB;</t>
  </si>
  <si>
    <t>LinkedInFirm=Versant Capital Management;ClientSource=MoDB;</t>
  </si>
  <si>
    <t>LinkedInFirm=Versus Capital;ClientSource=MoDB;</t>
  </si>
  <si>
    <t>LinkedInFirm=Vestmark, Inc;ClientSource=MoDB;</t>
  </si>
  <si>
    <t>LinkedInFirm=VETAMER CAPITAL MGMT LP.;ClientSource=MoDB;</t>
  </si>
  <si>
    <t>LinkedInFirm=Fimatex;ClientSource=MoDB;</t>
  </si>
  <si>
    <t>LinkedInFirm=Vexo Technology Solutions Corp;ClientSource=MoDB;</t>
  </si>
  <si>
    <t>LinkedInFirm=VG;ClientSource=MoDB;</t>
  </si>
  <si>
    <t>LinkedInFirm=VHC Partners;ClientSource=MoDB;</t>
  </si>
  <si>
    <t>LinkedInFirm=VIA AM - Eric Sturdza;ClientSource=MoDB;</t>
  </si>
  <si>
    <t>LinkedInFirm=VIBHS DMCC;ClientSource=MoDB;</t>
  </si>
  <si>
    <t>LinkedInFirm=Victoria Funds Management Corporation;ClientSource=MoDB;</t>
  </si>
  <si>
    <t>LinkedInFirm=Victor Securities;ClientSource=MoDB;</t>
  </si>
  <si>
    <t>LinkedInFirm=Victory Networks;ClientSource=MoDB;</t>
  </si>
  <si>
    <t>LinkedInFirm=Victory Park Capital Advisors, LLC;ClientSource=MoDB;</t>
  </si>
  <si>
    <t>LinkedInFirm=Viebrock Datenservice GmbH;ClientSource=MoDB;</t>
  </si>
  <si>
    <t>LinkedInFirm=Viel Tradition (Paris);ClientSource=MoDB;</t>
  </si>
  <si>
    <t>LinkedInFirm=Securrency;ClientSource=MoDB;</t>
  </si>
  <si>
    <t>LinkedInFirm=Viet Capital Securities JS Company;ClientSource=MoDB;</t>
  </si>
  <si>
    <t>LinkedInFirm=Viewforth Investment Partners;ClientSource=MoDB;</t>
  </si>
  <si>
    <t>LinkedInFirm=View Trade Holdings, Inc.;ClientSource=MoDB;</t>
  </si>
  <si>
    <t>LinkedInFirm=Vigilant Futures;ClientSource=MoDB;</t>
  </si>
  <si>
    <t>LinkedInFirm=VIII Eight Capital;ClientSource=MoDB;</t>
  </si>
  <si>
    <t>LinkedInFirm=Viking Global Investors;ClientSource=MoDB;</t>
  </si>
  <si>
    <t>LinkedInFirm=Village Capital Pte. Limited;ClientSource=MoDB;</t>
  </si>
  <si>
    <t>LinkedInFirm=Seed CX;ClientSource=MoDB;</t>
  </si>
  <si>
    <t>LinkedInFirm=Vinci Equities Gestora de Recursos Ltda.;ClientSource=MoDB;</t>
  </si>
  <si>
    <t>LinkedInFirm=Vinik Asset Management L.P.;ClientSource=MoDB;</t>
  </si>
  <si>
    <t>LinkedInFirm=Seekers Advisors H.K. Ltd;ClientSource=MoDB;</t>
  </si>
  <si>
    <t>LinkedInFirm=VIPAG;ClientSource=MoDB;</t>
  </si>
  <si>
    <t>LinkedInFirm=Virage Capital Managment;ClientSource=MoDB;</t>
  </si>
  <si>
    <t>LinkedInFirm=Viscardi AG;ClientSource=MoDB;</t>
  </si>
  <si>
    <t>LinkedInFirm=Vise Inc.;ClientSource=MoDB;</t>
  </si>
  <si>
    <t>LinkedInFirm=Visio Fund Management;ClientSource=MoDB;</t>
  </si>
  <si>
    <t>LinkedInFirm=Vision Financial Markets (New York);ClientSource=MoDB;</t>
  </si>
  <si>
    <t>LinkedInFirm=Visium Asset Management, LLP;ClientSource=MoDB;</t>
  </si>
  <si>
    <t>LinkedInFirm=Vista Capital;ClientSource=MoDB;</t>
  </si>
  <si>
    <t>LinkedInFirm=Vitality;ClientSource=MoDB;</t>
  </si>
  <si>
    <t>LinkedInFirm=Voce Capital Management, LLC;ClientSource=MoDB;</t>
  </si>
  <si>
    <t>LinkedInFirm=Volant securities;ClientSource=MoDB;</t>
  </si>
  <si>
    <t>LinkedInFirm=Voleon Capital Management LP;ClientSource=MoDB;</t>
  </si>
  <si>
    <t>LinkedInFirm=Segra Capital Management, LLC;ClientSource=MoDB;</t>
  </si>
  <si>
    <t>LinkedInFirm=Voltex Asia Capital Ltd.;ClientSource=MoDB;</t>
  </si>
  <si>
    <t>LinkedInFirm=Vorarlberger Landes- und Hypothekenbank AG;ClientSource=MoDB;</t>
  </si>
  <si>
    <t>LinkedInFirm=Voya formerly ING Investment (Atlanta);ClientSource=MoDB;</t>
  </si>
  <si>
    <t>LinkedInFirm=Seiga Asset Management;ClientSource=MoDB;</t>
  </si>
  <si>
    <t>LinkedInFirm=Seilern Investment Management Ltd.;ClientSource=MoDB;</t>
  </si>
  <si>
    <t>LinkedInFirm=VTrader Group;ClientSource=MoDB;</t>
  </si>
  <si>
    <t>LinkedInFirm=Seizert Capital Partners;ClientSource=MoDB;</t>
  </si>
  <si>
    <t>LinkedInFirm=Vulcan Capital;ClientSource=MoDB;</t>
  </si>
  <si>
    <t>LinkedInFirm=W&amp;W Advisory Dublin Limited;ClientSource=MoDB;</t>
  </si>
  <si>
    <t>LinkedInFirm=Select Equity Group;ClientSource=MoDB;</t>
  </si>
  <si>
    <t>LinkedInFirm=Wafra Inc;ClientSource=MoDB;</t>
  </si>
  <si>
    <t>LinkedInFirm=Waldorf Group, Inc;ClientSource=MoDB;</t>
  </si>
  <si>
    <t>LinkedInFirm=Walker Smith Capital L.P;ClientSource=MoDB;</t>
  </si>
  <si>
    <t>LinkedInFirm=WallaceBeth Capital;ClientSource=MoDB;</t>
  </si>
  <si>
    <t>LinkedInFirm=Wallace R. Weitz &amp; Co.;ClientSource=MoDB;</t>
  </si>
  <si>
    <t>LinkedInFirm=Walleye Capital LLC;ClientSource=MoDB;</t>
  </si>
  <si>
    <t>LinkedInFirm=Walter Capital Management LLP;ClientSource=MoDB;</t>
  </si>
  <si>
    <t>LinkedInFirm=Walter Ludwig GmbH Wertpapierhandelsbank;ClientSource=MoDB;</t>
  </si>
  <si>
    <t>LinkedInFirm=Wangcai Investment Management;ClientSource=MoDB;</t>
  </si>
  <si>
    <t>LinkedInFirm=Wanger Asset Management;ClientSource=MoDB;</t>
  </si>
  <si>
    <t>LinkedInFirm=Wantedsystems;ClientSource=MoDB;</t>
  </si>
  <si>
    <t>LinkedInFirm=Waratah Capital Advisors Ltd.;ClientSource=MoDB;</t>
  </si>
  <si>
    <t>LinkedInFirm=Warren Wicklund Asset Management;ClientSource=MoDB;</t>
  </si>
  <si>
    <t>LinkedInFirm=Warrior Trading;ClientSource=MoDB;</t>
  </si>
  <si>
    <t>LinkedInFirm=Watermill Trading LLC;ClientSource=MoDB;</t>
  </si>
  <si>
    <t>LinkedInFirm=Yishao Capital Management (HK) Limited;ClientSource=MoDB;</t>
  </si>
  <si>
    <t>LinkedInFirm=Waters Magazine;ClientSource=MoDB;</t>
  </si>
  <si>
    <t>LinkedInFirm=Waterwheel Capital Management;ClientSource=MoDB;</t>
  </si>
  <si>
    <t>LinkedInFirm=Way Fund Managers Ltd;ClientSource=MoDB;</t>
  </si>
  <si>
    <t>LinkedInFirm=WCM Investment Management;ClientSource=MoDB;</t>
  </si>
  <si>
    <t>LinkedInFirm=WealthArc;ClientSource=MoDB;</t>
  </si>
  <si>
    <t>LinkedInFirm=WealthNet;ClientSource=MoDB;</t>
  </si>
  <si>
    <t>LinkedInFirm=Webster Trading;ClientSource=MoDB;</t>
  </si>
  <si>
    <t>LinkedInFirm=Webull Financial LLC;ClientSource=MoDB;</t>
  </si>
  <si>
    <t>LinkedInFirm=Warsaw Stock Exchange;ClientSource=MoDB;</t>
  </si>
  <si>
    <t>LinkedInFirm=Wedge Capital;ClientSource=MoDB;</t>
  </si>
  <si>
    <t>LinkedInFirm=WEFEA, Inc;ClientSource=MoDB;</t>
  </si>
  <si>
    <t>LinkedInFirm=Weigt Trading;ClientSource=MoDB;</t>
  </si>
  <si>
    <t>LinkedInFirm=Weiser Asset Management;ClientSource=MoDB;</t>
  </si>
  <si>
    <t>LinkedInFirm=Weisshorn Asset Management SA;ClientSource=MoDB;</t>
  </si>
  <si>
    <t>LinkedInFirm=Wellchamp Capital Limited;ClientSource=MoDB;</t>
  </si>
  <si>
    <t>LinkedInFirm=Wellington Shields &amp; Co. LLC;ClientSource=MoDB;</t>
  </si>
  <si>
    <t>LinkedInFirm=Wells Capital Management;ClientSource=MoDB;</t>
  </si>
  <si>
    <t>LinkedInFirm=Neo Investimentos;ClientSource=MoDB;</t>
  </si>
  <si>
    <t>LinkedInFirm=Welwing Capital;ClientSource=MoDB;</t>
  </si>
  <si>
    <t>LinkedInFirm=Westbeck Capital;ClientSource=MoDB;</t>
  </si>
  <si>
    <t>LinkedInFirm=Westchester Capital Group;ClientSource=MoDB;</t>
  </si>
  <si>
    <t>LinkedInFirm=Westend Advisors;ClientSource=MoDB;</t>
  </si>
  <si>
    <t>LinkedInFirm=Western International Securities, Inc.;ClientSource=MoDB;</t>
  </si>
  <si>
    <t>LinkedInFirm=Westfield Capital Management, LLC;ClientSource=MoDB;</t>
  </si>
  <si>
    <t>LinkedInFirm=Westfield Investment Company;ClientSource=MoDB;</t>
  </si>
  <si>
    <t>LinkedInFirm=Westlake Securities;ClientSource=MoDB;</t>
  </si>
  <si>
    <t>LinkedInFirm=West LB AG;ClientSource=MoDB;</t>
  </si>
  <si>
    <t>LinkedInFirm=WestLB AG Frankfurt;ClientSource=MoDB;</t>
  </si>
  <si>
    <t>LinkedInFirm=West Oaks Energy;ClientSource=MoDB;</t>
  </si>
  <si>
    <t>LinkedInFirm=Westrade;ClientSource=MoDB;</t>
  </si>
  <si>
    <t>LinkedInFirm=Westray Capital;ClientSource=MoDB;</t>
  </si>
  <si>
    <t>LinkedInFirm=Wexford Capital LLC;ClientSource=MoDB;</t>
  </si>
  <si>
    <t>LinkedInFirm=Whale Rock Capital Management;ClientSource=MoDB;</t>
  </si>
  <si>
    <t>LinkedInFirm=Wheb Asset Management;ClientSource=MoDB;</t>
  </si>
  <si>
    <t>LinkedInFirm=Whetstone Capital Advisors;ClientSource=MoDB;</t>
  </si>
  <si>
    <t>LinkedInFirm=White Bay Pt LLC (Chicago);ClientSource=MoDB;</t>
  </si>
  <si>
    <t>LinkedInFirm=Whitebox Advisors;ClientSource=MoDB;</t>
  </si>
  <si>
    <t>LinkedInFirm=White Cove;ClientSource=MoDB;</t>
  </si>
  <si>
    <t>LinkedInFirm=Whitefort Capital;ClientSource=MoDB;</t>
  </si>
  <si>
    <t>LinkedInFirm=White Pine Capital LLC;ClientSource=MoDB;</t>
  </si>
  <si>
    <t>LinkedInFirm=White Pines Trading;ClientSource=MoDB;</t>
  </si>
  <si>
    <t>LinkedInFirm=Whiteside Energy;ClientSource=MoDB;</t>
  </si>
  <si>
    <t>LinkedInFirm=White Square Capital LLP;ClientSource=MoDB;</t>
  </si>
  <si>
    <t>LinkedInFirm=Whitman Howard;ClientSource=MoDB;</t>
  </si>
  <si>
    <t>LinkedInFirm=WHV Investment Mgmt(Wentworth, Hauser and Violich (Laird Norton);ClientSource=MoDB;</t>
  </si>
  <si>
    <t>LinkedInFirm=Wiener Privatbank SE;ClientSource=MoDB;</t>
  </si>
  <si>
    <t>LinkedInFirm=Wiklund Trading LLC;ClientSource=MoDB;</t>
  </si>
  <si>
    <t>LinkedInFirm=William Feng - Sole Proprietor;ClientSource=MoDB;</t>
  </si>
  <si>
    <t>LinkedInFirm=Williams Capital Group;ClientSource=MoDB;</t>
  </si>
  <si>
    <t>LinkedInFirm=Windhaven Investment Management;ClientSource=MoDB;</t>
  </si>
  <si>
    <t>LinkedInFirm=Winslow, Evans &amp; Crocker, Inc.;ClientSource=MoDB;</t>
  </si>
  <si>
    <t>LinkedInFirm=Wm Smith Securities, Inc.;ClientSource=MoDB;</t>
  </si>
  <si>
    <t>LinkedInFirm=World Fuel Services;ClientSource=MoDB;</t>
  </si>
  <si>
    <t>LinkedInFirm=wot.io, Inc;ClientSource=MoDB;</t>
  </si>
  <si>
    <t>LinkedInFirm=Wren Options;ClientSource=MoDB;</t>
  </si>
  <si>
    <t>LinkedInFirm=WR Hambrecht &amp; Co., LLC;ClientSource=MoDB;</t>
  </si>
  <si>
    <t>LinkedInFirm=Wright Investors' Service Inc.;ClientSource=MoDB;</t>
  </si>
  <si>
    <t>LinkedInFirm=WT Asset Management Limited;ClientSource=MoDB;</t>
  </si>
  <si>
    <t>LinkedInFirm=WTL Capital (Singapore);ClientSource=MoDB;</t>
  </si>
  <si>
    <t>LinkedInFirm=WTS World Trade Securities;ClientSource=MoDB;</t>
  </si>
  <si>
    <t>LinkedInFirm=Wullschleger Martinenghi Manzini Servizi Fiduciari SA;ClientSource=MoDB;</t>
  </si>
  <si>
    <t>LinkedInFirm=Wynnefield Capital Inc;ClientSource=MoDB;</t>
  </si>
  <si>
    <t>LinkedInFirm=Wynn Trading;ClientSource=MoDB;</t>
  </si>
  <si>
    <t>LinkedInFirm=Wyvern Seed Fund;ClientSource=MoDB;</t>
  </si>
  <si>
    <t>LinkedInFirm=X-Change Financial Access;ClientSource=MoDB;</t>
  </si>
  <si>
    <t>LinkedInFirm=XChanging;ClientSource=MoDB;</t>
  </si>
  <si>
    <t>LinkedInFirm=Xiphos;ClientSource=MoDB;</t>
  </si>
  <si>
    <t>LinkedInFirm=XN LP;ClientSource=MoDB;</t>
  </si>
  <si>
    <t>LinkedInFirm=X-Trade Brokers;ClientSource=MoDB;</t>
  </si>
  <si>
    <t>LinkedInFirm=YG Partners, LLC;ClientSource=MoDB;</t>
  </si>
  <si>
    <t>LinkedInFirm=Yield Curve Capital;ClientSource=MoDB;</t>
  </si>
  <si>
    <t>LinkedInFirm=YJT Solutions;ClientSource=MoDB;</t>
  </si>
  <si>
    <t>LinkedInFirm=York Capital Management;ClientSource=MoDB;</t>
  </si>
  <si>
    <t>LinkedInFirm=Zhejiang YongAn Capital Management;ClientSource=MoDB;</t>
  </si>
  <si>
    <t>LinkedInFirm=Zhongtai International Securities;ClientSource=MoDB;</t>
  </si>
  <si>
    <t>LinkedInFirm=Zonebourse;ClientSource=MoDB;</t>
  </si>
  <si>
    <t>LinkedInFirm=Zone Equity Group LLC;ClientSource=MoDB;</t>
  </si>
  <si>
    <t>LinkedInFirm=Zoldak Company Limited;ClientSource=MoDB;</t>
  </si>
  <si>
    <t>LinkedInFirm=ztl payment solution;ClientSource=MoDB;</t>
  </si>
  <si>
    <t>LinkedInFirm=Zurich Corredora De Bolsa S.A.;ClientSource=MoDB;</t>
  </si>
  <si>
    <t>LinkedInFirm=Washington Trust Bank;ClientSource=MoDB;</t>
  </si>
  <si>
    <t>LinkedInFirm=Zweig-Dimenna Associates;ClientSource=MoDB;</t>
  </si>
  <si>
    <t>LinkedInFirm=Goral Trading;ClientSource=MoDB;</t>
  </si>
  <si>
    <t>LinkedInFirm=Water Asset Management;ClientSource=MoDB;</t>
  </si>
  <si>
    <t>LinkedInFirm=(AJO Vista Fund) HighVista Strategies LLC;ClientSource=MoDB;</t>
  </si>
  <si>
    <t>LinkedInFirm=@Tokyo;ClientSource=MoDB;</t>
  </si>
  <si>
    <t>LinkedInFirm=1020 Capital;ClientSource=MoDB;</t>
  </si>
  <si>
    <t>LinkedInFirm=1060 Capital LLC;ClientSource=MoDB;</t>
  </si>
  <si>
    <t>LinkedInFirm=11:11 Capital Corporation;ClientSource=MoDB;</t>
  </si>
  <si>
    <t>LinkedInFirm=1122 Global Holdings Inc;ClientSource=MoDB;</t>
  </si>
  <si>
    <t>LinkedInFirm=11 Capital Partners LP;ClientSource=MoDB;</t>
  </si>
  <si>
    <t>LinkedInFirm=12 West CM;ClientSource=MoDB;</t>
  </si>
  <si>
    <t>LinkedInFirm=13D Management, LLC;ClientSource=MoDB;</t>
  </si>
  <si>
    <t>LinkedInFirm=1492 Capital Management;ClientSource=MoDB;</t>
  </si>
  <si>
    <t>LinkedInFirm=1832 AM;ClientSource=MoDB;</t>
  </si>
  <si>
    <t>LinkedInFirm=1859 Capital;ClientSource=MoDB;</t>
  </si>
  <si>
    <t>LinkedInFirm=1875 Finance;ClientSource=MoDB;</t>
  </si>
  <si>
    <t>LinkedInFirm=19/19 Investment Counsel, LLC;ClientSource=MoDB;</t>
  </si>
  <si>
    <t>LinkedInFirm=24 Exchange;ClientSource=MoDB;</t>
  </si>
  <si>
    <t>LinkedInFirm=24 heures;ClientSource=MoDB;</t>
  </si>
  <si>
    <t>LinkedInFirm=Waterfront Capital Partners LLC;ClientSource=MoDB;</t>
  </si>
  <si>
    <t>LinkedInFirm=2 AP-Fonden;ClientSource=MoDB;</t>
  </si>
  <si>
    <t>LinkedInFirm=2B Trading;ClientSource=MoDB;</t>
  </si>
  <si>
    <t>LinkedInFirm=300 North Capital, LLC;ClientSource=MoDB;</t>
  </si>
  <si>
    <t>LinkedInFirm=323 Trading (London);ClientSource=MoDB;</t>
  </si>
  <si>
    <t>LinkedInFirm=360 Trading Networks;ClientSource=MoDB;</t>
  </si>
  <si>
    <t>LinkedInFirm=361 Capital LLC;ClientSource=MoDB;</t>
  </si>
  <si>
    <t>LinkedInFirm=36ONE Asset Management;ClientSource=MoDB;</t>
  </si>
  <si>
    <t>LinkedInFirm=36 South Capital Advisors;ClientSource=MoDB;</t>
  </si>
  <si>
    <t>LinkedInFirm=3 AP-Fonden;ClientSource=MoDB;</t>
  </si>
  <si>
    <t>LinkedInFirm=3D Asset Management;ClientSource=MoDB;</t>
  </si>
  <si>
    <t>LinkedInFirm=3Forge, LLC;ClientSource=MoDB;</t>
  </si>
  <si>
    <t>LinkedInFirm=3G Capital;ClientSource=MoDB;</t>
  </si>
  <si>
    <t>LinkedInFirm=3 PTS Communication;ClientSource=MoDB;</t>
  </si>
  <si>
    <t>LinkedInFirm=3-Sigma Value Management, LLC;ClientSource=MoDB;</t>
  </si>
  <si>
    <t>LinkedInFirm=40 North Industries LLC;ClientSource=MoDB;</t>
  </si>
  <si>
    <t>LinkedInFirm=4170 Trading LLC;ClientSource=MoDB;</t>
  </si>
  <si>
    <t>LinkedInFirm=4th Story;ClientSource=MoDB;</t>
  </si>
  <si>
    <t>LinkedInFirm=4TPM;ClientSource=MoDB;</t>
  </si>
  <si>
    <t>LinkedInFirm=4X Capital Management LLC;ClientSource=MoDB;</t>
  </si>
  <si>
    <t>LinkedInFirm=59 North Capital Management, LP;ClientSource=MoDB;</t>
  </si>
  <si>
    <t>LinkedInFirm=683 Capital Management;ClientSource=MoDB;</t>
  </si>
  <si>
    <t>LinkedInFirm=6 AP-Fonden;ClientSource=MoDB;</t>
  </si>
  <si>
    <t>LinkedInFirm=6 Elm Capital, LP;ClientSource=MoDB;</t>
  </si>
  <si>
    <t>LinkedInFirm=7 Chord, LLC;ClientSource=MoDB;</t>
  </si>
  <si>
    <t>LinkedInFirm=7 Investment Management;ClientSource=MoDB;</t>
  </si>
  <si>
    <t>LinkedInFirm=7 Ticks;ClientSource=MoDB;</t>
  </si>
  <si>
    <t>LinkedInFirm=7X7 Asset Management LLC;ClientSource=MoDB;</t>
  </si>
  <si>
    <t>LinkedInFirm=80dB;ClientSource=MoDB;</t>
  </si>
  <si>
    <t>LinkedInFirm=8a+ Investimenti;ClientSource=MoDB;</t>
  </si>
  <si>
    <t>LinkedInFirm=90 West Asset Management Ltd;ClientSource=MoDB;</t>
  </si>
  <si>
    <t>LinkedInFirm=9Street Capital Markets;ClientSource=MoDB;</t>
  </si>
  <si>
    <t>LinkedInFirm=A1 Capital;ClientSource=MoDB;</t>
  </si>
  <si>
    <t>LinkedInFirm=A2 Consulting;ClientSource=MoDB;</t>
  </si>
  <si>
    <t>LinkedInFirm=A2X;ClientSource=MoDB;</t>
  </si>
  <si>
    <t>LinkedInFirm=A3D Capital;ClientSource=MoDB;</t>
  </si>
  <si>
    <t>LinkedInFirm=AAAQuants;ClientSource=MoDB;</t>
  </si>
  <si>
    <t>LinkedInFirm=Aareal bank (formerly Corealcredit Bank AG);ClientSource=MoDB;</t>
  </si>
  <si>
    <t>LinkedInFirm=Aarna Capital;ClientSource=MoDB;</t>
  </si>
  <si>
    <t>LinkedInFirm=Aasmund Godal (STA);ClientSource=MoDB;</t>
  </si>
  <si>
    <t>LinkedInFirm=ABACO;ClientSource=MoDB;</t>
  </si>
  <si>
    <t>LinkedInFirm=Abacus Group;ClientSource=MoDB;</t>
  </si>
  <si>
    <t>LinkedInFirm=Abalone AM;ClientSource=MoDB;</t>
  </si>
  <si>
    <t>LinkedInFirm=ABAX Bank;ClientSource=MoDB;</t>
  </si>
  <si>
    <t>LinkedInFirm=Winona Capital (Former Torshen Capital Mamnagement LLC);ClientSource=MoDB;</t>
  </si>
  <si>
    <t>LinkedInFirm=Abberton Capital;ClientSource=MoDB;</t>
  </si>
  <si>
    <t>LinkedInFirm=Abbey Capital;ClientSource=MoDB;</t>
  </si>
  <si>
    <t>LinkedInFirm=Abbot Downing / Lowry Hill;ClientSource=MoDB;</t>
  </si>
  <si>
    <t>LinkedInFirm=ABC Arbitrage Asset Management;ClientSource=MoDB;</t>
  </si>
  <si>
    <t>LinkedInFirm=ABCI Securities Company Limited;ClientSource=MoDB;</t>
  </si>
  <si>
    <t>LinkedInFirm=Aberdeen Asset Management;ClientSource=MoDB;</t>
  </si>
  <si>
    <t>LinkedInFirm=Aberforth Partners (Edinburgh);ClientSource=MoDB;</t>
  </si>
  <si>
    <t>LinkedInFirm=ABG Sundal Collier;ClientSource=MoDB;</t>
  </si>
  <si>
    <t>LinkedInFirm=Abingworth;ClientSource=MoDB;</t>
  </si>
  <si>
    <t>LinkedInFirm=Able Alpha Trading;ClientSource=MoDB;</t>
  </si>
  <si>
    <t>LinkedInFirm=Abraxas Capital;ClientSource=MoDB;</t>
  </si>
  <si>
    <t>LinkedInFirm=ABR Management;ClientSource=MoDB;</t>
  </si>
  <si>
    <t>LinkedInFirm=Absa Capital Securities;ClientSource=MoDB;</t>
  </si>
  <si>
    <t>LinkedInFirm=Absolute Return Capital;ClientSource=MoDB;</t>
  </si>
  <si>
    <t>LinkedInFirm=Acacia Risk Managers;ClientSource=MoDB;</t>
  </si>
  <si>
    <t>LinkedInFirm=ACA Valores;ClientSource=MoDB;</t>
  </si>
  <si>
    <t>LinkedInFirm=Accent Groupe;ClientSource=MoDB;</t>
  </si>
  <si>
    <t>LinkedInFirm=Accipiter Capital;ClientSource=MoDB;</t>
  </si>
  <si>
    <t>LinkedInFirm=Accival Banamex;ClientSource=MoDB;</t>
  </si>
  <si>
    <t>LinkedInFirm=ACG Advisors (UK) LLP;ClientSource=MoDB;</t>
  </si>
  <si>
    <t>LinkedInFirm=Acheron Capital;ClientSource=MoDB;</t>
  </si>
  <si>
    <t>LinkedInFirm=AC Investment Management LLC;ClientSource=MoDB;</t>
  </si>
  <si>
    <t>LinkedInFirm=Acion Partners (Enfusion Fund Admin);ClientSource=MoDB;</t>
  </si>
  <si>
    <t>LinkedInFirm=Acker Finley, Inc.;ClientSource=MoDB;</t>
  </si>
  <si>
    <t>LinkedInFirm=Ackerman Capital Advisors, LLC;ClientSource=MoDB;</t>
  </si>
  <si>
    <t>LinkedInFirm=Acme Limited;ClientSource=MoDB;</t>
  </si>
  <si>
    <t>LinkedInFirm=Acomea SGR;ClientSource=MoDB;</t>
  </si>
  <si>
    <t>LinkedInFirm=Acon Actienbank;ClientSource=MoDB;</t>
  </si>
  <si>
    <t>LinkedInFirm=Acoro AM;ClientSource=MoDB;</t>
  </si>
  <si>
    <t>LinkedInFirm=ACRO Securities HF;ClientSource=MoDB;</t>
  </si>
  <si>
    <t>LinkedInFirm=Acrospire Investment Management LLC;ClientSource=MoDB;</t>
  </si>
  <si>
    <t>LinkedInFirm=Actimize UK Limited;ClientSource=MoDB;</t>
  </si>
  <si>
    <t>LinkedInFirm=Actinver Securities;ClientSource=MoDB;</t>
  </si>
  <si>
    <t>LinkedInFirm=Active Alts, Inc.;ClientSource=MoDB;</t>
  </si>
  <si>
    <t>LinkedInFirm=Active Ownership Capital;ClientSource=MoDB;</t>
  </si>
  <si>
    <t>LinkedInFirm=Actuarial Investment;ClientSource=MoDB;</t>
  </si>
  <si>
    <t>LinkedInFirm=Acuity Investment Management Inc;ClientSource=MoDB;</t>
  </si>
  <si>
    <t>LinkedInFirm=Acumen Capital;ClientSource=MoDB;</t>
  </si>
  <si>
    <t>LinkedInFirm=Acuta Capital Partners PR, LLC;ClientSource=MoDB;</t>
  </si>
  <si>
    <t>LinkedInFirm=Adage Capital Management;ClientSource=MoDB;</t>
  </si>
  <si>
    <t>LinkedInFirm=Adamas Funds;ClientSource=MoDB;</t>
  </si>
  <si>
    <t>LinkedInFirm=Adam Capital;ClientSource=MoDB;</t>
  </si>
  <si>
    <t>LinkedInFirm=Adams Funds;ClientSource=MoDB;</t>
  </si>
  <si>
    <t>LinkedInFirm=Adams Hill Partners;ClientSource=MoDB;</t>
  </si>
  <si>
    <t>LinkedInFirm=Adapto;ClientSource=MoDB;</t>
  </si>
  <si>
    <t>LinkedInFirm=Adash Capital;ClientSource=MoDB;</t>
  </si>
  <si>
    <t>LinkedInFirm=Addison Clark Management, LLC;ClientSource=MoDB;</t>
  </si>
  <si>
    <t>LinkedInFirm=Addison Sollog;ClientSource=MoDB;</t>
  </si>
  <si>
    <t>LinkedInFirm=Additive Advisory and Capital;ClientSource=MoDB;</t>
  </si>
  <si>
    <t>LinkedInFirm=Adelante Asset Management;ClientSource=MoDB;</t>
  </si>
  <si>
    <t>LinkedInFirm=Adelante Capital Management LLC;ClientSource=MoDB;</t>
  </si>
  <si>
    <t>LinkedInFirm=Adelphi Capital;ClientSource=MoDB;</t>
  </si>
  <si>
    <t>LinkedInFirm=Adepa AM;ClientSource=MoDB;</t>
  </si>
  <si>
    <t>LinkedInFirm=Adexec Capital Management Limited;ClientSource=MoDB;</t>
  </si>
  <si>
    <t>LinkedInFirm=ADG Capital;ClientSource=MoDB;</t>
  </si>
  <si>
    <t>LinkedInFirm=Adi Capital Management LLC;ClientSource=MoDB;</t>
  </si>
  <si>
    <t>LinkedInFirm=Adroit Trading Technologies;ClientSource=MoDB;</t>
  </si>
  <si>
    <t>LinkedInFirm=ADS Securities LLC;ClientSource=MoDB;</t>
  </si>
  <si>
    <t>LinkedInFirm=Advanced Financial Applications, Inc.;ClientSource=MoDB;</t>
  </si>
  <si>
    <t>LinkedInFirm=Advanced Technology Lab (ATL);ClientSource=MoDB;</t>
  </si>
  <si>
    <t>LinkedInFirm=Advance Media Information;ClientSource=MoDB;</t>
  </si>
  <si>
    <t>LinkedInFirm=Advent Capital Management;ClientSource=MoDB;</t>
  </si>
  <si>
    <t>LinkedInFirm=ADVFN;ClientSource=MoDB;</t>
  </si>
  <si>
    <t>LinkedInFirm=Advis Investimentos;ClientSource=MoDB;</t>
  </si>
  <si>
    <t>LinkedInFirm=Advisory Research, Inc;ClientSource=MoDB;</t>
  </si>
  <si>
    <t>LinkedInFirm=AE Capital;ClientSource=MoDB;</t>
  </si>
  <si>
    <t>LinkedInFirm=Aegis Capital;ClientSource=MoDB;</t>
  </si>
  <si>
    <t>LinkedInFirm=Aequam Capital;ClientSource=MoDB;</t>
  </si>
  <si>
    <t>LinkedInFirm=Aequitas Innovations Inc.;ClientSource=MoDB;</t>
  </si>
  <si>
    <t>LinkedInFirm=Aesir Capital Management;ClientSource=MoDB;</t>
  </si>
  <si>
    <t>LinkedInFirm=AEW Capital Management, LP;ClientSource=MoDB;</t>
  </si>
  <si>
    <t>LinkedInFirm=Affin Hwang Investment Bank Berhad;ClientSource=MoDB;</t>
  </si>
  <si>
    <t>LinkedInFirm=Affinity Wealth Management;ClientSource=MoDB;</t>
  </si>
  <si>
    <t>LinkedInFirm=AfriTrade;ClientSource=MoDB;</t>
  </si>
  <si>
    <t>LinkedInFirm=AG2R La Mondiale;ClientSource=MoDB;</t>
  </si>
  <si>
    <t>LinkedInFirm=Agab Invest;ClientSource=MoDB;</t>
  </si>
  <si>
    <t>LinkedInFirm=Agama Conseil;ClientSource=MoDB;</t>
  </si>
  <si>
    <t>LinkedInFirm=AG Delta;ClientSource=MoDB;</t>
  </si>
  <si>
    <t>LinkedInFirm=AGF Allianz;ClientSource=MoDB;</t>
  </si>
  <si>
    <t>LinkedInFirm=AGFE;ClientSource=MoDB;</t>
  </si>
  <si>
    <t>LinkedInFirm=Agile Fund Solutions;ClientSource=MoDB;</t>
  </si>
  <si>
    <t>LinkedInFirm=Agilon Capital LLC;ClientSource=MoDB;</t>
  </si>
  <si>
    <t>LinkedInFirm=AGN Futures;ClientSource=MoDB;</t>
  </si>
  <si>
    <t>LinkedInFirm=Agora Capital;ClientSource=MoDB;</t>
  </si>
  <si>
    <t>LinkedInFirm=Agrica Epargne;ClientSource=MoDB;</t>
  </si>
  <si>
    <t>LinkedInFirm=AgSpread Analytics Inc;ClientSource=MoDB;</t>
  </si>
  <si>
    <t>LinkedInFirm=AgVantage Commodities Pty Ltd;ClientSource=MoDB;</t>
  </si>
  <si>
    <t>LinkedInFirm=Ahli Brokerage;ClientSource=MoDB;</t>
  </si>
  <si>
    <t>LinkedInFirm=Ahorro Corporacion Financiera;ClientSource=MoDB;</t>
  </si>
  <si>
    <t>LinkedInFirm=AIC Limited;ClientSource=MoDB;</t>
  </si>
  <si>
    <t>LinkedInFirm=Ailanthus Capital Management, LP;ClientSource=MoDB;</t>
  </si>
  <si>
    <t>LinkedInFirm=AIMCO;ClientSource=MoDB;</t>
  </si>
  <si>
    <t>LinkedInFirm=AIS Futures Management;ClientSource=MoDB;</t>
  </si>
  <si>
    <t>LinkedInFirm=AI-Squared Management Limited;ClientSource=MoDB;</t>
  </si>
  <si>
    <t>LinkedInFirm=Aito Capital;ClientSource=MoDB;</t>
  </si>
  <si>
    <t>LinkedInFirm=Aizawa Asset Management Co., Ltd.;ClientSource=MoDB;</t>
  </si>
  <si>
    <t>LinkedInFirm=AJ Asset Management Limited;ClientSource=MoDB;</t>
  </si>
  <si>
    <t>LinkedInFirm=Ajax Trading;ClientSource=MoDB;</t>
  </si>
  <si>
    <t>LinkedInFirm=AJI Securities;ClientSource=MoDB;</t>
  </si>
  <si>
    <t>LinkedInFirm=Akaris Global Partners Manager, LLC;ClientSource=MoDB;</t>
  </si>
  <si>
    <t>LinkedInFirm=AKAZ Investment Partners LP;ClientSource=MoDB;</t>
  </si>
  <si>
    <t>LinkedInFirm=Akbank;ClientSource=MoDB;</t>
  </si>
  <si>
    <t>LinkedInFirm=AK Capital;ClientSource=MoDB;</t>
  </si>
  <si>
    <t>LinkedInFirm=AK Jensen Group, Ltd;ClientSource=MoDB;</t>
  </si>
  <si>
    <t>LinkedInFirm=AK Partners;ClientSource=MoDB;</t>
  </si>
  <si>
    <t>LinkedInFirm=Aktia Savings Bank p.l.c. (Helsinki);ClientSource=MoDB;</t>
  </si>
  <si>
    <t>LinkedInFirm=Ak Yatirim Menkul Degerler A.S;ClientSource=MoDB;</t>
  </si>
  <si>
    <t>LinkedInFirm=AkzoNobel N.V.;ClientSource=MoDB;</t>
  </si>
  <si>
    <t>LinkedInFirm=Alantra Equities (fka Nms1 Equities SV, S.A.U.);ClientSource=MoDB;</t>
  </si>
  <si>
    <t>LinkedInFirm=ALARIC SECURITIES;ClientSource=MoDB;</t>
  </si>
  <si>
    <t>LinkedInFirm=Alasia SA;ClientSource=MoDB;</t>
  </si>
  <si>
    <t>LinkedInFirm=Alatus Capital SA;ClientSource=MoDB;</t>
  </si>
  <si>
    <t>LinkedInFirm=Alba Capital;ClientSource=MoDB;</t>
  </si>
  <si>
    <t>LinkedInFirm=Alberta Investment Management Corporation;ClientSource=MoDB;</t>
  </si>
  <si>
    <t>LinkedInFirm=Alberta Teachers Retirement Fund;ClientSource=MoDB;</t>
  </si>
  <si>
    <t>LinkedInFirm=Albert Bridge Capital;ClientSource=MoDB;</t>
  </si>
  <si>
    <t>LinkedInFirm=Albert E Sharp;ClientSource=MoDB;</t>
  </si>
  <si>
    <t>LinkedInFirm=Albert Fried &amp; Company, LLC;ClientSource=MoDB;</t>
  </si>
  <si>
    <t>LinkedInFirm=Alberto Herrera Soto;ClientSource=MoDB;</t>
  </si>
  <si>
    <t>LinkedInFirm=Albin Kistler AG;ClientSource=MoDB;</t>
  </si>
  <si>
    <t>LinkedInFirm=Alcentra;ClientSource=MoDB;</t>
  </si>
  <si>
    <t>LinkedInFirm=Alcion Group (Paris);ClientSource=MoDB;</t>
  </si>
  <si>
    <t>LinkedInFirm=Alcur;ClientSource=MoDB;</t>
  </si>
  <si>
    <t>LinkedInFirm=Al Dar Shares &amp; Bonds;ClientSource=MoDB;</t>
  </si>
  <si>
    <t>LinkedInFirm=Alden Global Capital;ClientSource=MoDB;</t>
  </si>
  <si>
    <t>LinkedInFirm=Al Dhabi Investment PJSC;ClientSource=MoDB;</t>
  </si>
  <si>
    <t>LinkedInFirm=Alecta Kapitalforvaltning AB;ClientSource=MoDB;</t>
  </si>
  <si>
    <t>LinkedInFirm=Alexander Capital LLC;ClientSource=MoDB;</t>
  </si>
  <si>
    <t>LinkedInFirm=Alex Brown A Division of Raymond James;ClientSource=MoDB;</t>
  </si>
  <si>
    <t>LinkedInFirm=Alfa Bank;ClientSource=MoDB;</t>
  </si>
  <si>
    <t>LinkedInFirm=Alfakraft;ClientSource=MoDB;</t>
  </si>
  <si>
    <t>LinkedInFirm=Al Fardan Financial Services;ClientSource=MoDB;</t>
  </si>
  <si>
    <t>LinkedInFirm=Alfreton Capital;ClientSource=MoDB;</t>
  </si>
  <si>
    <t>LinkedInFirm=Algebris Investment (UK) LLP;ClientSource=MoDB;</t>
  </si>
  <si>
    <t>LinkedInFirm=Algert Global LLC;ClientSource=MoDB;</t>
  </si>
  <si>
    <t>LinkedInFirm=Algobot, LLC;ClientSource=MoDB;</t>
  </si>
  <si>
    <t>LinkedInFirm=Algo Design UK;ClientSource=MoDB;</t>
  </si>
  <si>
    <t>LinkedInFirm=Algomi;ClientSource=MoDB;</t>
  </si>
  <si>
    <t>LinkedInFirm=Algo Partners, LLC;ClientSource=MoDB;</t>
  </si>
  <si>
    <t>LinkedInFirm=Algo Research;ClientSource=MoDB;</t>
  </si>
  <si>
    <t>LinkedInFirm=Alignvest Capital Investment;ClientSource=MoDB;</t>
  </si>
  <si>
    <t>LinkedInFirm=Alinta Energy;ClientSource=MoDB;</t>
  </si>
  <si>
    <t>LinkedInFirm=Alisauskas Brothers Brokerage;ClientSource=MoDB;</t>
  </si>
  <si>
    <t>LinkedInFirm=Alken;ClientSource=MoDB;</t>
  </si>
  <si>
    <t>LinkedInFirm=Alkimis;ClientSource=MoDB;</t>
  </si>
  <si>
    <t>LinkedInFirm=Allegheny Financial;ClientSource=MoDB;</t>
  </si>
  <si>
    <t>LinkedInFirm=Allegro Development;ClientSource=MoDB;</t>
  </si>
  <si>
    <t>LinkedInFirm=All Funds Bank;ClientSource=MoDB;</t>
  </si>
  <si>
    <t>LinkedInFirm=Allgemeine Sparkasse Obersterreich Bankaktiengesellschaft;ClientSource=MoDB;</t>
  </si>
  <si>
    <t>LinkedInFirm=Alliance Asset Management (Brazil);ClientSource=MoDB;</t>
  </si>
  <si>
    <t>LinkedInFirm=Alliance Global Partners;ClientSource=MoDB;</t>
  </si>
  <si>
    <t>LinkedInFirm=Alliance Trust Asset Management;ClientSource=MoDB;</t>
  </si>
  <si>
    <t>LinkedInFirm=All Investment Holdings Ltd;ClientSource=MoDB;</t>
  </si>
  <si>
    <t>LinkedInFirm=Allocare AG;ClientSource=MoDB;</t>
  </si>
  <si>
    <t>LinkedInFirm=Allocated Bullion Solutions;ClientSource=MoDB;</t>
  </si>
  <si>
    <t>LinkedInFirm=AllOptions;ClientSource=MoDB;</t>
  </si>
  <si>
    <t>LinkedInFirm=WBT, LLC (White Bay Group USVI, LTD);ClientSource=MoDB;</t>
  </si>
  <si>
    <t>LinkedInFirm=All Options (Customer Portal Use);ClientSource=MoDB;</t>
  </si>
  <si>
    <t>LinkedInFirm=Allston Trading;ClientSource=MoDB;</t>
  </si>
  <si>
    <t>LinkedInFirm=All Weather;ClientSource=MoDB;</t>
  </si>
  <si>
    <t>LinkedInFirm=Ally Bridge Group;ClientSource=MoDB;</t>
  </si>
  <si>
    <t>LinkedInFirm=Al Mal Capital PSC;ClientSource=MoDB;</t>
  </si>
  <si>
    <t>LinkedInFirm=Almanac Realty Investors, LLC;ClientSource=MoDB;</t>
  </si>
  <si>
    <t>LinkedInFirm=Alma Options;ClientSource=MoDB;</t>
  </si>
  <si>
    <t>LinkedInFirm=Alnair AB;ClientSource=MoDB;</t>
  </si>
  <si>
    <t>LinkedInFirm=Alog Data Centers do Brasil;ClientSource=MoDB;</t>
  </si>
  <si>
    <t>LinkedInFirm=Alpaca Securities;ClientSource=MoDB;</t>
  </si>
  <si>
    <t>LinkedInFirm=Alpari US LLC;ClientSource=MoDB;</t>
  </si>
  <si>
    <t>LinkedInFirm=Alpes Corretora de Cambio;ClientSource=MoDB;</t>
  </si>
  <si>
    <t>LinkedInFirm=Alpha Academic;ClientSource=MoDB;</t>
  </si>
  <si>
    <t>LinkedInFirm=Alphabit Trading;ClientSource=MoDB;</t>
  </si>
  <si>
    <t>LinkedInFirm=AlphaBond LLC;ClientSource=MoDB;</t>
  </si>
  <si>
    <t>LinkedInFirm=Alphadyne Asset Management LP;ClientSource=MoDB;</t>
  </si>
  <si>
    <t>LinkedInFirm=Alpha Finance Investment Services S.A.;ClientSource=MoDB;</t>
  </si>
  <si>
    <t>LinkedInFirm=AlphaGrep Hong Kong;ClientSource=MoDB;</t>
  </si>
  <si>
    <t>LinkedInFirm=AlphaHedge Capital Partners, LLC.;ClientSource=MoDB;</t>
  </si>
  <si>
    <t>LinkedInFirm=Alpha Innovations Ltd.;ClientSource=MoDB;</t>
  </si>
  <si>
    <t>LinkedInFirm=Alpha Japan Asset Advisors Ltd.;ClientSource=MoDB;</t>
  </si>
  <si>
    <t>LinkedInFirm=Alpha Omega Financial Systems;ClientSource=MoDB;</t>
  </si>
  <si>
    <t>LinkedInFirm=AlphaOne Capital;ClientSource=MoDB;</t>
  </si>
  <si>
    <t>LinkedInFirm=Alpha Paradigm Partners, LLC;ClientSource=MoDB;</t>
  </si>
  <si>
    <t>LinkedInFirm=AlphaSimplex Group, LLC;ClientSource=MoDB;</t>
  </si>
  <si>
    <t>LinkedInFirm=Alpha Sociedad De Valores;ClientSource=MoDB;</t>
  </si>
  <si>
    <t>LinkedInFirm=Alphastream Analytics;ClientSource=MoDB;</t>
  </si>
  <si>
    <t>LinkedInFirm=Alpha Trading Systems;ClientSource=MoDB;</t>
  </si>
  <si>
    <t>LinkedInFirm=Alpha Vision;ClientSource=MoDB;</t>
  </si>
  <si>
    <t>LinkedInFirm=Alpha Wertpapierhandels GmbH;ClientSource=MoDB;</t>
  </si>
  <si>
    <t>LinkedInFirm=AlphaWorks Capital;ClientSource=MoDB;</t>
  </si>
  <si>
    <t>LinkedInFirm=Alpha Z Advisors LLC;ClientSource=MoDB;</t>
  </si>
  <si>
    <t>LinkedInFirm=Alpian SA;ClientSource=MoDB;</t>
  </si>
  <si>
    <t>LinkedInFirm=ALPI Fondi SGR;ClientSource=MoDB;</t>
  </si>
  <si>
    <t>LinkedInFirm=Alpine Associates;ClientSource=MoDB;</t>
  </si>
  <si>
    <t>LinkedInFirm=Alpine Select;ClientSource=MoDB;</t>
  </si>
  <si>
    <t>LinkedInFirm=Alpine Woods Investments, LLC;ClientSource=MoDB;</t>
  </si>
  <si>
    <t>LinkedInFirm=Alps Advisors, Inc.;ClientSource=MoDB;</t>
  </si>
  <si>
    <t>LinkedInFirm=Alpstone Capital;ClientSource=MoDB;</t>
  </si>
  <si>
    <t>LinkedInFirm=Alquity Investment Managment;ClientSource=MoDB;</t>
  </si>
  <si>
    <t>LinkedInFirm=Al Safwa Islamic Financial Services;ClientSource=MoDB;</t>
  </si>
  <si>
    <t>LinkedInFirm=Al Sharhan Stock Center LLC;ClientSource=MoDB;</t>
  </si>
  <si>
    <t>LinkedInFirm=AltaCorp Capital Inc.;ClientSource=MoDB;</t>
  </si>
  <si>
    <t>LinkedInFirm=Alta Fox Capital;ClientSource=MoDB;</t>
  </si>
  <si>
    <t>LinkedInFirm=Altalis Capital Management;ClientSource=MoDB;</t>
  </si>
  <si>
    <t>LinkedInFirm=Altana Wealth;ClientSource=MoDB;</t>
  </si>
  <si>
    <t>LinkedInFirm=Alta Park Capital, LP;ClientSource=MoDB;</t>
  </si>
  <si>
    <t>LinkedInFirm=ALTAVEST Worldwide Trading Inc.;ClientSource=MoDB;</t>
  </si>
  <si>
    <t>LinkedInFirm=Altavista Investment;ClientSource=MoDB;</t>
  </si>
  <si>
    <t>LinkedInFirm=Altegris Investments Inc;ClientSource=MoDB;</t>
  </si>
  <si>
    <t>LinkedInFirm=Alter Domus;ClientSource=MoDB;</t>
  </si>
  <si>
    <t>LinkedInFirm=Altima Partners;ClientSource=MoDB;</t>
  </si>
  <si>
    <t>LinkedInFirm=Altimeter Capital Management;ClientSource=MoDB;</t>
  </si>
  <si>
    <t>LinkedInFirm=Altitude Principle Investment;ClientSource=MoDB;</t>
  </si>
  <si>
    <t>LinkedInFirm=Altium Capital;ClientSource=MoDB;</t>
  </si>
  <si>
    <t>LinkedInFirm=Altrinsic Global Advisors;ClientSource=MoDB;</t>
  </si>
  <si>
    <t>LinkedInFirm=Altrushare Securities LLC;ClientSource=MoDB;</t>
  </si>
  <si>
    <t>LinkedInFirm=AlturaMarkets;ClientSource=MoDB;</t>
  </si>
  <si>
    <t>LinkedInFirm=Alturas Capital Managment;ClientSource=MoDB;</t>
  </si>
  <si>
    <t>LinkedInFirm=Alvento Capital Partners;ClientSource=MoDB;</t>
  </si>
  <si>
    <t>LinkedInFirm=Alwyne Management Fund;ClientSource=MoDB;</t>
  </si>
  <si>
    <t>LinkedInFirm=Alyeska Investment Group;ClientSource=MoDB;</t>
  </si>
  <si>
    <t>LinkedInFirm=Amagis Capital Funds SICAV PLC;ClientSource=MoDB;</t>
  </si>
  <si>
    <t>LinkedInFirm=Amakor Capital Management LLP;ClientSource=MoDB;</t>
  </si>
  <si>
    <t>LinkedInFirm=AM Bank (Malaysia);ClientSource=MoDB;</t>
  </si>
  <si>
    <t>LinkedInFirm=Amber Capital;ClientSource=MoDB;</t>
  </si>
  <si>
    <t>LinkedInFirm=WD Latimer Co;ClientSource=MoDB;</t>
  </si>
  <si>
    <t>LinkedInFirm=Ambrosia Capital;ClientSource=MoDB;</t>
  </si>
  <si>
    <t>LinkedInFirm=AMC Wanhai Securities;ClientSource=MoDB;</t>
  </si>
  <si>
    <t>LinkedInFirm=Amenity Analytics LLC;ClientSource=MoDB;</t>
  </si>
  <si>
    <t>LinkedInFirm=Amerex Energy Services;ClientSource=MoDB;</t>
  </si>
  <si>
    <t>LinkedInFirm=American Capital Strategies, Ltd.;ClientSource=MoDB;</t>
  </si>
  <si>
    <t>LinkedInFirm=America Northcoast Securities, Inc;ClientSource=MoDB;</t>
  </si>
  <si>
    <t>LinkedInFirm=American Stock Exchange;ClientSource=MoDB;</t>
  </si>
  <si>
    <t>LinkedInFirm=Americas Executions;ClientSource=MoDB;</t>
  </si>
  <si>
    <t>LinkedInFirm=AmeriVet Securities;ClientSource=MoDB;</t>
  </si>
  <si>
    <t>LinkedInFirm=AMF Pension;ClientSource=MoDB;</t>
  </si>
  <si>
    <t>LinkedInFirm=AMG National Trust Bank;ClientSource=MoDB;</t>
  </si>
  <si>
    <t>LinkedInFirm=Amia Capital;ClientSource=MoDB;</t>
  </si>
  <si>
    <t>LinkedInFirm=Amias Berman;ClientSource=MoDB;</t>
  </si>
  <si>
    <t>LinkedInFirm=Amici Capital LLC;ClientSource=MoDB;</t>
  </si>
  <si>
    <t>LinkedInFirm=Amilton AM;ClientSource=MoDB;</t>
  </si>
  <si>
    <t>LinkedInFirm=Amiplan;ClientSource=MoDB;</t>
  </si>
  <si>
    <t>LinkedInFirm=Amiral Gestion;ClientSource=MoDB;</t>
  </si>
  <si>
    <t>LinkedInFirm=Amius Futures LLC;ClientSource=MoDB;</t>
  </si>
  <si>
    <t>LinkedInFirm=Amius Limited;ClientSource=MoDB;</t>
  </si>
  <si>
    <t>LinkedInFirm=Amplegest;ClientSource=MoDB;</t>
  </si>
  <si>
    <t>LinkedInFirm=AMR Capital Trading;ClientSource=MoDB;</t>
  </si>
  <si>
    <t>LinkedInFirm=AMS Capital;ClientSource=MoDB;</t>
  </si>
  <si>
    <t>LinkedInFirm=Amstel Securities LLP;ClientSource=MoDB;</t>
  </si>
  <si>
    <t>LinkedInFirm=AMTD;ClientSource=MoDB;</t>
  </si>
  <si>
    <t>LinkedInFirm=Amtelon capital;ClientSource=MoDB;</t>
  </si>
  <si>
    <t>LinkedInFirm=Amundsen Investment Management;ClientSource=MoDB;</t>
  </si>
  <si>
    <t>LinkedInFirm=Amvescap;ClientSource=MoDB;</t>
  </si>
  <si>
    <t>LinkedInFirm=Analog Century Management LP;ClientSource=MoDB;</t>
  </si>
  <si>
    <t>LinkedInFirm=Analytical Research Capital Management;ClientSource=MoDB;</t>
  </si>
  <si>
    <t>LinkedInFirm=Anand Murthy;ClientSource=MoDB;</t>
  </si>
  <si>
    <t>LinkedInFirm=Anatole Investment Management (Enfusion Fund Admin);ClientSource=MoDB;</t>
  </si>
  <si>
    <t>LinkedInFirm=Anavio Capital Partners Services (UK) Limited;ClientSource=MoDB;</t>
  </si>
  <si>
    <t>LinkedInFirm=Anavon Capital;ClientSource=MoDB;</t>
  </si>
  <si>
    <t>LinkedInFirm=Anaxis Asset Management;ClientSource=MoDB;</t>
  </si>
  <si>
    <t>LinkedInFirm=Anchorage Capital;ClientSource=MoDB;</t>
  </si>
  <si>
    <t>LinkedInFirm=Anchor Bolt Capital;ClientSource=MoDB;</t>
  </si>
  <si>
    <t>LinkedInFirm=Anchor Capital Advisors;ClientSource=MoDB;</t>
  </si>
  <si>
    <t>LinkedInFirm=Ancora Advisors LLC;ClientSource=MoDB;</t>
  </si>
  <si>
    <t>LinkedInFirm=Andar Capital Management HK Limited;ClientSource=MoDB;</t>
  </si>
  <si>
    <t>LinkedInFirm=Andbanc Andorra (Customer driven);ClientSource=MoDB;</t>
  </si>
  <si>
    <t>LinkedInFirm=ANDBANC BROKERAGE, LLC;ClientSource=MoDB;</t>
  </si>
  <si>
    <t>LinkedInFirm=Andes Capital Group;ClientSource=MoDB;</t>
  </si>
  <si>
    <t>LinkedInFirm=Andorra Banc Agricol Reig S.A.;ClientSource=MoDB;</t>
  </si>
  <si>
    <t>LinkedInFirm=Andrew Goldberg;ClientSource=MoDB;</t>
  </si>
  <si>
    <t>LinkedInFirm=Andrew Mclorn;ClientSource=MoDB;</t>
  </si>
  <si>
    <t>LinkedInFirm=Andrew Mursko-Sole Proprietor;ClientSource=MoDB;</t>
  </si>
  <si>
    <t>LinkedInFirm=Andrie Trading (New York);ClientSource=MoDB;</t>
  </si>
  <si>
    <t>LinkedInFirm=Andromeda Capital LLC;ClientSource=MoDB;</t>
  </si>
  <si>
    <t>LinkedInFirm=Anga Asset Management;ClientSource=MoDB;</t>
  </si>
  <si>
    <t>LinkedInFirm=AnglePoint Asset Management Ltd (Hillhouse);ClientSource=MoDB;</t>
  </si>
  <si>
    <t>LinkedInFirm=Annaly Management Company;ClientSource=MoDB;</t>
  </si>
  <si>
    <t>LinkedInFirm=Anoa Capital;ClientSource=MoDB;</t>
  </si>
  <si>
    <t>LinkedInFirm=Anomaly Capital , LP;ClientSource=MoDB;</t>
  </si>
  <si>
    <t>LinkedInFirm=Anschutz Investments;ClientSource=MoDB;</t>
  </si>
  <si>
    <t>LinkedInFirm=Anson Funds;ClientSource=MoDB;</t>
  </si>
  <si>
    <t>LinkedInFirm=Antara Capital LP;ClientSource=MoDB;</t>
  </si>
  <si>
    <t>LinkedInFirm=antarctica asset management;ClientSource=MoDB;</t>
  </si>
  <si>
    <t>LinkedInFirm=Anthilia Capital Partners;ClientSource=MoDB;</t>
  </si>
  <si>
    <t>LinkedInFirm=Anthony Tassone;ClientSource=MoDB;</t>
  </si>
  <si>
    <t>LinkedInFirm=Antiloop Hedge;ClientSource=MoDB;</t>
  </si>
  <si>
    <t>LinkedInFirm=Antipodean Advisors, LLC;ClientSource=MoDB;</t>
  </si>
  <si>
    <t>LinkedInFirm=Antique Stock Broking Ltd;ClientSource=MoDB;</t>
  </si>
  <si>
    <t>LinkedInFirm=Antora Peak Capital, LP;ClientSource=MoDB;</t>
  </si>
  <si>
    <t>LinkedInFirm=Antwern Capital (Singapore);ClientSource=MoDB;</t>
  </si>
  <si>
    <t>LinkedInFirm=Anuenue Securities Limited;ClientSource=MoDB;</t>
  </si>
  <si>
    <t>LinkedInFirm=AO Asset Management, LLC;ClientSource=MoDB;</t>
  </si>
  <si>
    <t>LinkedInFirm=Apah Capital Management Ltd;ClientSource=MoDB;</t>
  </si>
  <si>
    <t>LinkedInFirm=Insinger de Beaufort;ClientSource=MoDB;</t>
  </si>
  <si>
    <t>LinkedInFirm=Apeiron Capital Limited;ClientSource=MoDB;</t>
  </si>
  <si>
    <t>LinkedInFirm=Aperio Group;ClientSource=MoDB;</t>
  </si>
  <si>
    <t>LinkedInFirm=Apex Fund Services;ClientSource=MoDB;</t>
  </si>
  <si>
    <t>LinkedInFirm=Aphilion L.P.;ClientSource=MoDB;</t>
  </si>
  <si>
    <t>LinkedInFirm=Apicil AM;ClientSource=MoDB;</t>
  </si>
  <si>
    <t>LinkedInFirm=Apogee Partners;ClientSource=MoDB;</t>
  </si>
  <si>
    <t>LinkedInFirm=Appian Way Asset Management;ClientSource=MoDB;</t>
  </si>
  <si>
    <t>LinkedInFirm=Applied Financial Technology LTD;ClientSource=MoDB;</t>
  </si>
  <si>
    <t>LinkedInFirm=Applied Research;ClientSource=MoDB;</t>
  </si>
  <si>
    <t>LinkedInFirm=Aptic Capital;ClientSource=MoDB;</t>
  </si>
  <si>
    <t>LinkedInFirm=Aptior Capital;ClientSource=MoDB;</t>
  </si>
  <si>
    <t>LinkedInFirm=APT Portfolio Pvt Lts;ClientSource=MoDB;</t>
  </si>
  <si>
    <t>LinkedInFirm=APX;ClientSource=MoDB;</t>
  </si>
  <si>
    <t>LinkedInFirm=AQA Capital;ClientSource=MoDB;</t>
  </si>
  <si>
    <t>LinkedInFirm=AQE Capital;ClientSource=MoDB;</t>
  </si>
  <si>
    <t>LinkedInFirm=Aquatic Capital Management;ClientSource=MoDB;</t>
  </si>
  <si>
    <t>LinkedInFirm=Aqua Valley Solutions;ClientSource=MoDB;</t>
  </si>
  <si>
    <t>LinkedInFirm=Aquila;ClientSource=MoDB;</t>
  </si>
  <si>
    <t>LinkedInFirm=Aquila Capital Concepts GmbH;ClientSource=MoDB;</t>
  </si>
  <si>
    <t>LinkedInFirm=Aqumon;ClientSource=MoDB;</t>
  </si>
  <si>
    <t>LinkedInFirm=AQX Securities Gmbh;ClientSource=MoDB;</t>
  </si>
  <si>
    <t>LinkedInFirm=Arabesque Asset Management;ClientSource=MoDB;</t>
  </si>
  <si>
    <t>LinkedInFirm=Aranci Partners;ClientSource=MoDB;</t>
  </si>
  <si>
    <t>LinkedInFirm=Arbco Partners, LP;ClientSource=MoDB;</t>
  </si>
  <si>
    <t>LinkedInFirm=Arbillon Capital AG;ClientSource=MoDB;</t>
  </si>
  <si>
    <t>LinkedInFirm=Arbiter Partners;ClientSource=MoDB;</t>
  </si>
  <si>
    <t>LinkedInFirm=Arbitrade;ClientSource=MoDB;</t>
  </si>
  <si>
    <t>LinkedInFirm=Arbuthnot Latham &amp; Co., Ltd.;ClientSource=MoDB;</t>
  </si>
  <si>
    <t>LinkedInFirm=ARCA CAPITAL INVESTMENTS, INC.;ClientSource=MoDB;</t>
  </si>
  <si>
    <t>LinkedInFirm=Arcadia Petroleum Ltd;ClientSource=MoDB;</t>
  </si>
  <si>
    <t>LinkedInFirm=Arcalia Patrimonios Sociedad de Valores S.A.;ClientSource=MoDB;</t>
  </si>
  <si>
    <t>LinkedInFirm=Archegos CM;ClientSource=MoDB;</t>
  </si>
  <si>
    <t>LinkedInFirm=Architas Multi-Manager Limited;ClientSource=MoDB;</t>
  </si>
  <si>
    <t>LinkedInFirm=Archr LLP;ClientSource=MoDB;</t>
  </si>
  <si>
    <t>LinkedInFirm=Arcim Advisors;ClientSource=MoDB;</t>
  </si>
  <si>
    <t>LinkedInFirm=Arclight Securities LLC;ClientSource=MoDB;</t>
  </si>
  <si>
    <t>LinkedInFirm=Arctic Blue Capital;ClientSource=MoDB;</t>
  </si>
  <si>
    <t>LinkedInFirm=Arctic Securities;ClientSource=MoDB;</t>
  </si>
  <si>
    <t>LinkedInFirm=Arctis Global;ClientSource=MoDB;</t>
  </si>
  <si>
    <t>LinkedInFirm=Arcus Investment;ClientSource=MoDB;</t>
  </si>
  <si>
    <t>LinkedInFirm=Webs Creek Capital Management;ClientSource=MoDB;</t>
  </si>
  <si>
    <t>LinkedInFirm=Ardevora Asset Management LLP;ClientSource=MoDB;</t>
  </si>
  <si>
    <t>LinkedInFirm=Ardmore Global Investors, LP;ClientSource=MoDB;</t>
  </si>
  <si>
    <t>LinkedInFirm=Ardsley Partners;ClientSource=MoDB;</t>
  </si>
  <si>
    <t>LinkedInFirm=AREA International Trading;ClientSource=MoDB;</t>
  </si>
  <si>
    <t>LinkedInFirm=AREX Capital Management LP;ClientSource=MoDB;</t>
  </si>
  <si>
    <t>LinkedInFirm=Arfima;ClientSource=MoDB;</t>
  </si>
  <si>
    <t>LinkedInFirm=Arga Investment Management, LP;ClientSource=MoDB;</t>
  </si>
  <si>
    <t>LinkedInFirm=Arg Asset Management;ClientSource=MoDB;</t>
  </si>
  <si>
    <t>LinkedInFirm=Argenta Asset Management;ClientSource=MoDB;</t>
  </si>
  <si>
    <t>LinkedInFirm=Argonaut Capital Partners LLP;ClientSource=MoDB;</t>
  </si>
  <si>
    <t>LinkedInFirm=Argon Financial;ClientSource=MoDB;</t>
  </si>
  <si>
    <t>LinkedInFirm=Ariel Communications;ClientSource=MoDB;</t>
  </si>
  <si>
    <t>LinkedInFirm=Ariel Investments LLC;ClientSource=MoDB;</t>
  </si>
  <si>
    <t>LinkedInFirm=Arin Risk Advisors LLC;ClientSource=MoDB;</t>
  </si>
  <si>
    <t>LinkedInFirm=Arion Bank hf;ClientSource=MoDB;</t>
  </si>
  <si>
    <t>LinkedInFirm=Arion IM;ClientSource=MoDB;</t>
  </si>
  <si>
    <t>LinkedInFirm=Arista Networks Japan Limited.;ClientSource=MoDB;</t>
  </si>
  <si>
    <t>LinkedInFirm=Aristeia Capital, LLC;ClientSource=MoDB;</t>
  </si>
  <si>
    <t>LinkedInFirm=Aristos Capital Management;ClientSource=MoDB;</t>
  </si>
  <si>
    <t>LinkedInFirm=Aristotle Capital Management;ClientSource=MoDB;</t>
  </si>
  <si>
    <t>LinkedInFirm=Aritas Securities LLC;ClientSource=MoDB;</t>
  </si>
  <si>
    <t>LinkedInFirm=Arjava Capital Private Limited;ClientSource=MoDB;</t>
  </si>
  <si>
    <t>LinkedInFirm=Arkadia Asset Management;ClientSource=MoDB;</t>
  </si>
  <si>
    <t>LinkedInFirm=Ark Asset Management;ClientSource=MoDB;</t>
  </si>
  <si>
    <t>LinkedInFirm=ARKEON Gestion;ClientSource=MoDB;</t>
  </si>
  <si>
    <t>LinkedInFirm=Arlington Asset Investment Corp.;ClientSource=MoDB;</t>
  </si>
  <si>
    <t>LinkedInFirm=Armajaro Asset Management;ClientSource=MoDB;</t>
  </si>
  <si>
    <t>LinkedInFirm=Armira Capital Limited;ClientSource=MoDB;</t>
  </si>
  <si>
    <t>LinkedInFirm=Armistice Capital;ClientSource=MoDB;</t>
  </si>
  <si>
    <t>LinkedInFirm=Armstrong Investment Managers LLP;ClientSource=MoDB;</t>
  </si>
  <si>
    <t>LinkedInFirm=Armundia Group;ClientSource=MoDB;</t>
  </si>
  <si>
    <t>LinkedInFirm=Arnhold LLC;ClientSource=MoDB;</t>
  </si>
  <si>
    <t>LinkedInFirm=Aroya Capital;ClientSource=MoDB;</t>
  </si>
  <si>
    <t>LinkedInFirm=ARP Global Capital;ClientSource=MoDB;</t>
  </si>
  <si>
    <t>LinkedInFirm=Arqaam Capital;ClientSource=MoDB;</t>
  </si>
  <si>
    <t>LinkedInFirm=ARR investment partners;ClientSource=MoDB;</t>
  </si>
  <si>
    <t>LinkedInFirm=ArrowMark Colorado Holdings, LLC(FKA Arrowpoint);ClientSource=MoDB;</t>
  </si>
  <si>
    <t>LinkedInFirm=Arrow Resources AG;ClientSource=MoDB;</t>
  </si>
  <si>
    <t>LinkedInFirm=ARTA TechFin Hong Kong Ltd.;ClientSource=MoDB;</t>
  </si>
  <si>
    <t>LinkedInFirm=Artemis Capital Management LP;ClientSource=MoDB;</t>
  </si>
  <si>
    <t>LinkedInFirm=Artex AG;ClientSource=MoDB;</t>
  </si>
  <si>
    <t>LinkedInFirm=Artha Capital Advisors, LLC;ClientSource=MoDB;</t>
  </si>
  <si>
    <t>LinkedInFirm=Arthur Gross;ClientSource=MoDB;</t>
  </si>
  <si>
    <t>LinkedInFirm=Artio Global Management (Formerly Julius Baer IM);ClientSource=MoDB;</t>
  </si>
  <si>
    <t>LinkedInFirm=Artisan Partners LLC;ClientSource=MoDB;</t>
  </si>
  <si>
    <t>LinkedInFirm=Artis Capital Management LLC;ClientSource=MoDB;</t>
  </si>
  <si>
    <t>LinkedInFirm=Artorius Wealth Ltd;ClientSource=MoDB;</t>
  </si>
  <si>
    <t>LinkedInFirm=Art Shmurun Trading;ClientSource=MoDB;</t>
  </si>
  <si>
    <t>LinkedInFirm=Arxbank;ClientSource=MoDB;</t>
  </si>
  <si>
    <t>LinkedInFirm=ARX Capital AG;ClientSource=MoDB;</t>
  </si>
  <si>
    <t>LinkedInFirm=Aryeh Capital Management Ltd.;ClientSource=MoDB;</t>
  </si>
  <si>
    <t>LinkedInFirm=ARZ Allgemeines Rechenzentrum Gmbh;ClientSource=MoDB;</t>
  </si>
  <si>
    <t>LinkedInFirm=Asarco Inc;ClientSource=MoDB;</t>
  </si>
  <si>
    <t>LinkedInFirm=Ascend Capital, LLC (Out of Business);ClientSource=MoDB;</t>
  </si>
  <si>
    <t>LinkedInFirm=Ashburton Investments;ClientSource=MoDB;</t>
  </si>
  <si>
    <t>LinkedInFirm=Ashfield Capital Management;ClientSource=MoDB;</t>
  </si>
  <si>
    <t>LinkedInFirm=Ashford Capital Management, Inc.;ClientSource=MoDB;</t>
  </si>
  <si>
    <t>LinkedInFirm=Ashford Hospitality Trust, Inc.;ClientSource=MoDB;</t>
  </si>
  <si>
    <t>LinkedInFirm=Ashmore Group PLC;ClientSource=MoDB;</t>
  </si>
  <si>
    <t>LinkedInFirm=Asiamoney;ClientSource=MoDB;</t>
  </si>
  <si>
    <t>LinkedInFirm=Asian Century Capital;ClientSource=MoDB;</t>
  </si>
  <si>
    <t>LinkedInFirm=Asia Plus Securities (Thailand);ClientSource=MoDB;</t>
  </si>
  <si>
    <t>LinkedInFirm=Asia Research Capital Management;ClientSource=MoDB;</t>
  </si>
  <si>
    <t>LinkedInFirm=Asia Risk Magazine (Incisive media);ClientSource=MoDB;</t>
  </si>
  <si>
    <t>LinkedInFirm=Asia Wealth Securities Limited;ClientSource=MoDB;</t>
  </si>
  <si>
    <t>LinkedInFirm=Asiya Investments Hong Kong Limited;ClientSource=MoDB;</t>
  </si>
  <si>
    <t>LinkedInFirm=Aslan House Capital LLP;ClientSource=MoDB;</t>
  </si>
  <si>
    <t>LinkedInFirm=ASMEX;ClientSource=MoDB;</t>
  </si>
  <si>
    <t>LinkedInFirm=Aspect Capital Limited;ClientSource=MoDB;</t>
  </si>
  <si>
    <t>LinkedInFirm=New Jersey Division of Investments;ClientSource=MoDB;</t>
  </si>
  <si>
    <t>LinkedInFirm=Aspen Highland Partners, LLC;ClientSource=MoDB;</t>
  </si>
  <si>
    <t>LinkedInFirm=Aspex Management (HK) Limited;ClientSource=MoDB;</t>
  </si>
  <si>
    <t>LinkedInFirm=Aspoon Capital Limited;ClientSource=MoDB;</t>
  </si>
  <si>
    <t>LinkedInFirm=Asseco Poland S.A. (Poland);ClientSource=MoDB;</t>
  </si>
  <si>
    <t>LinkedInFirm=Assenagon AM;ClientSource=MoDB;</t>
  </si>
  <si>
    <t>LinkedInFirm=Asset Management One Co,. Ltd.;ClientSource=MoDB;</t>
  </si>
  <si>
    <t>LinkedInFirm=Assetmax;ClientSource=MoDB;</t>
  </si>
  <si>
    <t>LinkedInFirm=Asset Value Investors;ClientSource=MoDB;</t>
  </si>
  <si>
    <t>LinkedInFirm=Aster Fund(Schonfeld);ClientSource=MoDB;</t>
  </si>
  <si>
    <t>LinkedInFirm=Astero Capital AG;ClientSource=MoDB;</t>
  </si>
  <si>
    <t>LinkedInFirm=Aster-X;ClientSource=MoDB;</t>
  </si>
  <si>
    <t>LinkedInFirm=Astignes Capital Asia Pte Ltd;ClientSource=MoDB;</t>
  </si>
  <si>
    <t>LinkedInFirm=Astmax Co., Ltd;ClientSource=MoDB;</t>
  </si>
  <si>
    <t>LinkedInFirm=Athanor Capital;ClientSource=MoDB;</t>
  </si>
  <si>
    <t>LinkedInFirm=Athena Capital Research;ClientSource=MoDB;</t>
  </si>
  <si>
    <t>LinkedInFirm=Athene Annuity &amp; Life Company;ClientSource=MoDB;</t>
  </si>
  <si>
    <t>LinkedInFirm=Athos Capital Limited;ClientSource=MoDB;</t>
  </si>
  <si>
    <t>LinkedInFirm=Atika Capital Management LLC;ClientSource=MoDB;</t>
  </si>
  <si>
    <t>LinkedInFirm=Ativa Corretora;ClientSource=MoDB;</t>
  </si>
  <si>
    <t>LinkedInFirm=ATIVA CTVM;ClientSource=MoDB;</t>
  </si>
  <si>
    <t>LinkedInFirm=Ativa investimentos;ClientSource=MoDB;</t>
  </si>
  <si>
    <t>LinkedInFirm=Ativo Capital Management LLC;ClientSource=MoDB;</t>
  </si>
  <si>
    <t>LinkedInFirm=Atlanta Capital Management Company;ClientSource=MoDB;</t>
  </si>
  <si>
    <t>LinkedInFirm=Atlantic Asset Management;ClientSource=MoDB;</t>
  </si>
  <si>
    <t>LinkedInFirm=Atlantic Capital Advisors;ClientSource=MoDB;</t>
  </si>
  <si>
    <t>LinkedInFirm=Atlantic Equities LLP;ClientSource=MoDB;</t>
  </si>
  <si>
    <t>LinkedInFirm=Atlantic Investment Management;ClientSource=MoDB;</t>
  </si>
  <si>
    <t>LinkedInFirm=Atlanticomnium SA;ClientSource=MoDB;</t>
  </si>
  <si>
    <t>LinkedInFirm=Atlantic Trading;ClientSource=MoDB;</t>
  </si>
  <si>
    <t>LinkedInFirm=Atlantic Trust Pell Rudman;ClientSource=MoDB;</t>
  </si>
  <si>
    <t>LinkedInFirm=Atlantik financni thry, a.s.;ClientSource=MoDB;</t>
  </si>
  <si>
    <t>LinkedInFirm=Atlantis Asset Management;ClientSource=MoDB;</t>
  </si>
  <si>
    <t>LinkedInFirm=Atlas Communications Technology, Inc.;ClientSource=MoDB;</t>
  </si>
  <si>
    <t>LinkedInFirm=Atlas Investment Group;ClientSource=MoDB;</t>
  </si>
  <si>
    <t>LinkedInFirm=Atlas Square Partners;ClientSource=MoDB;</t>
  </si>
  <si>
    <t>LinkedInFirm=Atlas Technica LLC;ClientSource=MoDB;</t>
  </si>
  <si>
    <t>LinkedInFirm=Atle Investment Services;ClientSource=MoDB;</t>
  </si>
  <si>
    <t>LinkedInFirm=Atmosphere Capital;ClientSource=MoDB;</t>
  </si>
  <si>
    <t>LinkedInFirm=Atom Investors;ClientSource=MoDB;</t>
  </si>
  <si>
    <t>LinkedInFirm=AtomVest Limited;ClientSource=MoDB;</t>
  </si>
  <si>
    <t>LinkedInFirm=Bengal Capital;ClientSource=MoDB;</t>
  </si>
  <si>
    <t>LinkedInFirm=Aton;ClientSource=MoDB;</t>
  </si>
  <si>
    <t>LinkedInFirm=ATONLINE;ClientSource=MoDB;</t>
  </si>
  <si>
    <t>LinkedInFirm=Atorus Investment Management;ClientSource=MoDB;</t>
  </si>
  <si>
    <t>LinkedInFirm=ATP Early Harvest Management;ClientSource=MoDB;</t>
  </si>
  <si>
    <t>LinkedInFirm=A-Trade (South Africa);ClientSource=MoDB;</t>
  </si>
  <si>
    <t>LinkedInFirm=Atreaus Capital, LP;ClientSource=MoDB;</t>
  </si>
  <si>
    <t>LinkedInFirm=Atreides Management, LP;ClientSource=MoDB;</t>
  </si>
  <si>
    <t>LinkedInFirm=Attain Capital;ClientSource=MoDB;</t>
  </si>
  <si>
    <t>LinkedInFirm=Attela;ClientSource=MoDB;</t>
  </si>
  <si>
    <t>LinkedInFirm=Atticus UK LLP;ClientSource=MoDB;</t>
  </si>
  <si>
    <t>LinkedInFirm=Attis Capital;ClientSource=MoDB;</t>
  </si>
  <si>
    <t>LinkedInFirm=Aubrey Capital Management;ClientSource=MoDB;</t>
  </si>
  <si>
    <t>LinkedInFirm=Auctos Capital Management;ClientSource=MoDB;</t>
  </si>
  <si>
    <t>LinkedInFirm=Audacity Capital;ClientSource=MoDB;</t>
  </si>
  <si>
    <t>LinkedInFirm=Audley Capital;ClientSource=MoDB;</t>
  </si>
  <si>
    <t>LinkedInFirm=Augeo Financial Cosultancy;ClientSource=MoDB;</t>
  </si>
  <si>
    <t>LinkedInFirm=Augsburger Aktienbank AG;ClientSource=MoDB;</t>
  </si>
  <si>
    <t>LinkedInFirm=Auguration Investment;ClientSource=MoDB;</t>
  </si>
  <si>
    <t>LinkedInFirm=AUM Capital;ClientSource=MoDB;</t>
  </si>
  <si>
    <t>LinkedInFirm=AuraFX;ClientSource=MoDB;</t>
  </si>
  <si>
    <t>LinkedInFirm=Aurel (a division of BGC Brokers L.P.);ClientSource=MoDB;</t>
  </si>
  <si>
    <t>LinkedInFirm=Auriel Investors;ClientSource=MoDB;</t>
  </si>
  <si>
    <t>LinkedInFirm=Auriga Global Investors;ClientSource=MoDB;</t>
  </si>
  <si>
    <t>LinkedInFirm=Auriga Securities;ClientSource=MoDB;</t>
  </si>
  <si>
    <t>LinkedInFirm=Auris Gestion;ClientSource=MoDB;</t>
  </si>
  <si>
    <t>LinkedInFirm=Aurmedis Global Investors LP;ClientSource=MoDB;</t>
  </si>
  <si>
    <t>LinkedInFirm=Auro TFP;ClientSource=MoDB;</t>
  </si>
  <si>
    <t>LinkedInFirm=Aurous Capital;ClientSource=MoDB;</t>
  </si>
  <si>
    <t>LinkedInFirm=Aurum Options Strategies;ClientSource=MoDB;</t>
  </si>
  <si>
    <t>LinkedInFirm=Australia and New Zealand Banking Group Ltd;ClientSource=MoDB;</t>
  </si>
  <si>
    <t>LinkedInFirm=Australian Securities and Investments Commission (ASIC);ClientSource=MoDB;</t>
  </si>
  <si>
    <t>LinkedInFirm=AustralianSuper Pty Ltd;ClientSource=MoDB;</t>
  </si>
  <si>
    <t>LinkedInFirm=AuTex/Thomson Financial Group;ClientSource=MoDB;</t>
  </si>
  <si>
    <t>LinkedInFirm=Autonomy Capital (Jersey) LP;ClientSource=MoDB;</t>
  </si>
  <si>
    <t>LinkedInFirm=Avallis Investments;ClientSource=MoDB;</t>
  </si>
  <si>
    <t>LinkedInFirm=Avalon Capital Markets Ltd;ClientSource=MoDB;</t>
  </si>
  <si>
    <t>LinkedInFirm=Avalor;ClientSource=MoDB;</t>
  </si>
  <si>
    <t>LinkedInFirm=Avanza Bank;ClientSource=MoDB;</t>
  </si>
  <si>
    <t>LinkedInFirm=Avaron AM;ClientSource=MoDB;</t>
  </si>
  <si>
    <t>LinkedInFirm=Aventicum Capital Management Switzerland SA;ClientSource=MoDB;</t>
  </si>
  <si>
    <t>LinkedInFirm=Aventura Securities / ACM;ClientSource=MoDB;</t>
  </si>
  <si>
    <t>LinkedInFirm=Averest Capital Limited;ClientSource=MoDB;</t>
  </si>
  <si>
    <t>LinkedInFirm=Avesta Capital Advisors;ClientSource=MoDB;</t>
  </si>
  <si>
    <t>LinkedInFirm=Aviance Capital Management;ClientSource=MoDB;</t>
  </si>
  <si>
    <t>LinkedInFirm=Avian Securities;ClientSource=MoDB;</t>
  </si>
  <si>
    <t>LinkedInFirm=Aviate Global LLP;ClientSource=MoDB;</t>
  </si>
  <si>
    <t>LinkedInFirm=Avidity Capital Management LP;ClientSource=MoDB;</t>
  </si>
  <si>
    <t>LinkedInFirm=Avior Capital Markets (Pty) Ltd;ClientSource=MoDB;</t>
  </si>
  <si>
    <t>LinkedInFirm=Avivatec;ClientSource=MoDB;</t>
  </si>
  <si>
    <t>LinkedInFirm=AVM Brokerage;ClientSource=MoDB;</t>
  </si>
  <si>
    <t>LinkedInFirm=Avoca Investment Management;ClientSource=MoDB;</t>
  </si>
  <si>
    <t>LinkedInFirm=Avocet Capital Management Ltd.;ClientSource=MoDB;</t>
  </si>
  <si>
    <t>LinkedInFirm=Avondale Partners;ClientSource=MoDB;</t>
  </si>
  <si>
    <t>LinkedInFirm=Avoro Capital Advisors LLC. fka VenBio;ClientSource=MoDB;</t>
  </si>
  <si>
    <t>LinkedInFirm=AWM Investment Company, Inc. (Special Situations Funds);ClientSource=MoDB;</t>
  </si>
  <si>
    <t>LinkedInFirm=Axebrook Capital LLP;ClientSource=MoDB;</t>
  </si>
  <si>
    <t>LinkedInFirm=Axial Capital Management;ClientSource=MoDB;</t>
  </si>
  <si>
    <t>LinkedInFirm=Axia Ventures Group;ClientSource=MoDB;</t>
  </si>
  <si>
    <t>LinkedInFirm=Axiom Capital Management;ClientSource=MoDB;</t>
  </si>
  <si>
    <t>LinkedInFirm=Axion Group;ClientSource=MoDB;</t>
  </si>
  <si>
    <t>LinkedInFirm=Axonic Capital;ClientSource=MoDB;</t>
  </si>
  <si>
    <t>LinkedInFirm=AXXION;ClientSource=MoDB;</t>
  </si>
  <si>
    <t>LinkedInFirm=Ayal Capital Management;ClientSource=MoDB;</t>
  </si>
  <si>
    <t>LinkedInFirm=Ayers Solutions Limited;ClientSource=MoDB;</t>
  </si>
  <si>
    <t>LinkedInFirm=SKB Bank;ClientSource=MoDB;</t>
  </si>
  <si>
    <t>LinkedInFirm=Aylstone Capital;ClientSource=MoDB;</t>
  </si>
  <si>
    <t>LinkedInFirm=Ayres Capital Management Asia Limited;ClientSource=MoDB;</t>
  </si>
  <si>
    <t>LinkedInFirm=Azentus Capital Limited;ClientSource=MoDB;</t>
  </si>
  <si>
    <t>LinkedInFirm=AZ Fund Management;ClientSource=MoDB;</t>
  </si>
  <si>
    <t>LinkedInFirm=Azimut Capital Management SGR;ClientSource=MoDB;</t>
  </si>
  <si>
    <t>LinkedInFirm=Azimuth Trading, LLC;ClientSource=MoDB;</t>
  </si>
  <si>
    <t>LinkedInFirm=Azora Capital;ClientSource=MoDB;</t>
  </si>
  <si>
    <t>LinkedInFirm=SKTY Trading;ClientSource=MoDB;</t>
  </si>
  <si>
    <t>LinkedInFirm=SKY Harbor Capital Management, LLC;ClientSource=MoDB;</t>
  </si>
  <si>
    <t>LinkedInFirm=Sky Investment Advisors LLC;ClientSource=MoDB;</t>
  </si>
  <si>
    <t>LinkedInFirm=Azul Systems;ClientSource=MoDB;</t>
  </si>
  <si>
    <t>LinkedInFirm=B. Metzler Seel. Sohn &amp; Co., KGaA;ClientSource=MoDB;</t>
  </si>
  <si>
    <t>LinkedInFirm=Skylands Capital, LLC;ClientSource=MoDB;</t>
  </si>
  <si>
    <t>LinkedInFirm=B. Riley and Company LLC;ClientSource=MoDB;</t>
  </si>
  <si>
    <t>LinkedInFirm=B1 Capital AG;ClientSource=MoDB;</t>
  </si>
  <si>
    <t>LinkedInFirm=Berkeley Stone LLC;ClientSource=MoDB;</t>
  </si>
  <si>
    <t>LinkedInFirm=Baader Bank AG;ClientSource=MoDB;</t>
  </si>
  <si>
    <t>LinkedInFirm=Skylar Capital Management;ClientSource=MoDB;</t>
  </si>
  <si>
    <t>LinkedInFirm=NFJ Investment Group;ClientSource=MoDB;</t>
  </si>
  <si>
    <t>LinkedInFirm=Sky Road LLC;ClientSource=MoDB;</t>
  </si>
  <si>
    <t>LinkedInFirm=BAC Florida Investments;ClientSource=MoDB;</t>
  </si>
  <si>
    <t>LinkedInFirm=Baden Hill;ClientSource=MoDB;</t>
  </si>
  <si>
    <t>LinkedInFirm=BahuTec LLC;ClientSource=MoDB;</t>
  </si>
  <si>
    <t>LinkedInFirm=Sky Zone Capital LLP;ClientSource=MoDB;</t>
  </si>
  <si>
    <t>LinkedInFirm=Slate Path Capital LP;ClientSource=MoDB;</t>
  </si>
  <si>
    <t>LinkedInFirm=Baillie Gifford &amp; Co. Ltd;ClientSource=MoDB;</t>
  </si>
  <si>
    <t>LinkedInFirm=Zlofti capital management;ClientSource=MoDB;</t>
  </si>
  <si>
    <t>LinkedInFirm=Baillieu Holst Ltd.,;ClientSource=MoDB;</t>
  </si>
  <si>
    <t>LinkedInFirm=Bainbridge Partners;ClientSource=MoDB;</t>
  </si>
  <si>
    <t>LinkedInFirm=Baker Avenue AM;ClientSource=MoDB;</t>
  </si>
  <si>
    <t>LinkedInFirm=Baker Bros. Advisors LP;ClientSource=MoDB;</t>
  </si>
  <si>
    <t>LinkedInFirm=Baker Ellis AM;ClientSource=MoDB;</t>
  </si>
  <si>
    <t>LinkedInFirm=Baker Steel Capital Management;ClientSource=MoDB;</t>
  </si>
  <si>
    <t>LinkedInFirm=Ballance Overseas Management Limited;ClientSource=MoDB;</t>
  </si>
  <si>
    <t>LinkedInFirm=Ballast Capital;ClientSource=MoDB;</t>
  </si>
  <si>
    <t>LinkedInFirm=Ballast Healthcare;ClientSource=MoDB;</t>
  </si>
  <si>
    <t>LinkedInFirm=Ballista Securities LLC;ClientSource=MoDB;</t>
  </si>
  <si>
    <t>LinkedInFirm=Union Capital Group;ClientSource=MoDB;</t>
  </si>
  <si>
    <t>LinkedInFirm=Balthazar Capital Partners Ltd;ClientSource=MoDB;</t>
  </si>
  <si>
    <t>LinkedInFirm=BAM Asset Management;ClientSource=MoDB;</t>
  </si>
  <si>
    <t>LinkedInFirm=Bamboos Consulting;ClientSource=MoDB;</t>
  </si>
  <si>
    <t>LinkedInFirm=Banamex Acciones y Valores;ClientSource=MoDB;</t>
  </si>
  <si>
    <t>LinkedInFirm=Banbury Partners LLC;ClientSource=MoDB;</t>
  </si>
  <si>
    <t>LinkedInFirm=Banca Akros S.p.A.;ClientSource=MoDB;</t>
  </si>
  <si>
    <t>LinkedInFirm=Banca Aletti;ClientSource=MoDB;</t>
  </si>
  <si>
    <t>LinkedInFirm=Jabre Capital Partners SA;ClientSource=MoDB;</t>
  </si>
  <si>
    <t>LinkedInFirm=Sloane Robinson LLP;ClientSource=MoDB;</t>
  </si>
  <si>
    <t>LinkedInFirm=Banca d'Italia;ClientSource=MoDB;</t>
  </si>
  <si>
    <t>LinkedInFirm=Banca Finnat;ClientSource=MoDB;</t>
  </si>
  <si>
    <t>LinkedInFirm=Banca Generali S.p.A.;ClientSource=MoDB;</t>
  </si>
  <si>
    <t>LinkedInFirm=SL Tools;ClientSource=MoDB;</t>
  </si>
  <si>
    <t>LinkedInFirm=Banca MB SpA;ClientSource=MoDB;</t>
  </si>
  <si>
    <t>LinkedInFirm=Banca Mora (Andorra);ClientSource=MoDB;</t>
  </si>
  <si>
    <t>LinkedInFirm=Banca Nazionale del Lavoro;ClientSource=MoDB;</t>
  </si>
  <si>
    <t>LinkedInFirm=SLW Securities;ClientSource=MoDB;</t>
  </si>
  <si>
    <t>LinkedInFirm=Banca Privada d'Andorra;ClientSource=MoDB;</t>
  </si>
  <si>
    <t>LinkedInFirm=SMA Gestion;ClientSource=MoDB;</t>
  </si>
  <si>
    <t>LinkedInFirm=Banca Profilo;ClientSource=MoDB;</t>
  </si>
  <si>
    <t>LinkedInFirm=Small Exchange;ClientSource=MoDB;</t>
  </si>
  <si>
    <t>LinkedInFirm=Banca Sella Holding S.P.A;ClientSource=MoDB;</t>
  </si>
  <si>
    <t>LinkedInFirm=Smarter Money Investments;ClientSource=MoDB;</t>
  </si>
  <si>
    <t>LinkedInFirm=Banca Simetica;ClientSource=MoDB;</t>
  </si>
  <si>
    <t>LinkedInFirm=Banca Transilvania;ClientSource=MoDB;</t>
  </si>
  <si>
    <t>LinkedInFirm=Banca Zarattini &amp; Co (fka Banca Euromobiliare (Suisse) SA);ClientSource=MoDB;</t>
  </si>
  <si>
    <t>LinkedInFirm=SmartQuant Investimentos;ClientSource=MoDB;</t>
  </si>
  <si>
    <t>LinkedInFirm=Banchile Corredores de Bolsa S.A.;ClientSource=MoDB;</t>
  </si>
  <si>
    <t>LinkedInFirm=Smart Wise Financial Holding Ltd (Hong Kong) (Trading);ClientSource=MoDB;</t>
  </si>
  <si>
    <t>LinkedInFirm=Banco ABC;ClientSource=MoDB;</t>
  </si>
  <si>
    <t>LinkedInFirm=Banco Agricola;ClientSource=MoDB;</t>
  </si>
  <si>
    <t>LinkedInFirm=Banco BiG (Banco de Investimento Global);ClientSource=MoDB;</t>
  </si>
  <si>
    <t>LinkedInFirm=Banco Bilbao Vizcaya Argentaria;ClientSource=MoDB;</t>
  </si>
  <si>
    <t>LinkedInFirm=Banco BTG Pactual S.A;ClientSource=MoDB;</t>
  </si>
  <si>
    <t>LinkedInFirm=Banco Caminos;ClientSource=MoDB;</t>
  </si>
  <si>
    <t>LinkedInFirm=Banco de Investimento Global;ClientSource=MoDB;</t>
  </si>
  <si>
    <t>LinkedInFirm=Smead Capital Management, Inc.;ClientSource=MoDB;</t>
  </si>
  <si>
    <t>LinkedInFirm=Banco Fator;ClientSource=MoDB;</t>
  </si>
  <si>
    <t>LinkedInFirm=SMF Trading Inc.;ClientSource=MoDB;</t>
  </si>
  <si>
    <t>LinkedInFirm=Banco Galicia;ClientSource=MoDB;</t>
  </si>
  <si>
    <t>LinkedInFirm=Banco Inversis Madrid;ClientSource=MoDB;</t>
  </si>
  <si>
    <t>LinkedInFirm=Smith, Graham &amp; co Investment Advisors;ClientSource=MoDB;</t>
  </si>
  <si>
    <t>LinkedInFirm=Banco Paulista;ClientSource=MoDB;</t>
  </si>
  <si>
    <t>LinkedInFirm=Banco Penta;ClientSource=MoDB;</t>
  </si>
  <si>
    <t>LinkedInFirm=Banco Portugues de Investimento;ClientSource=MoDB;</t>
  </si>
  <si>
    <t>LinkedInFirm=Banco Sabadell;ClientSource=MoDB;</t>
  </si>
  <si>
    <t>LinkedInFirm=Banco Safra;ClientSource=MoDB;</t>
  </si>
  <si>
    <t>LinkedInFirm=Smith Cove Capital Management;ClientSource=MoDB;</t>
  </si>
  <si>
    <t>LinkedInFirm=Bancoval;ClientSource=MoDB;</t>
  </si>
  <si>
    <t>LinkedInFirm=Banc Sabadell;ClientSource=MoDB;</t>
  </si>
  <si>
    <t>LinkedInFirm=Banesto Bolsa (Madrid)-Banco Espanl de Credito, S.A.;ClientSource=MoDB;</t>
  </si>
  <si>
    <t>LinkedInFirm=Snowball Securities;ClientSource=MoDB;</t>
  </si>
  <si>
    <t>LinkedInFirm=Bank am Bellevue AG;ClientSource=MoDB;</t>
  </si>
  <si>
    <t>LinkedInFirm=BANK BGZ;ClientSource=MoDB;</t>
  </si>
  <si>
    <t>LinkedInFirm=Bankdata;ClientSource=MoDB;</t>
  </si>
  <si>
    <t>LinkedInFirm=BANK DELEN;ClientSource=MoDB;</t>
  </si>
  <si>
    <t>LinkedInFirm=Snowbridge Asset Management;ClientSource=MoDB;</t>
  </si>
  <si>
    <t>LinkedInFirm=Snow Capital Management, L.P.;ClientSource=MoDB;</t>
  </si>
  <si>
    <t>LinkedInFirm=Bank GPB International S.A.;ClientSource=MoDB;</t>
  </si>
  <si>
    <t>LinkedInFirm=BANKHAUS ELLWANGER &amp; GEIGER;ClientSource=MoDB;</t>
  </si>
  <si>
    <t>LinkedInFirm=Bankhaus E MAYER AG;ClientSource=MoDB;</t>
  </si>
  <si>
    <t>LinkedInFirm=BANKHAUS GEBR. MARTIN AG;ClientSource=MoDB;</t>
  </si>
  <si>
    <t>LinkedInFirm=Bankhaus Lampe KG;ClientSource=MoDB;</t>
  </si>
  <si>
    <t>LinkedInFirm=BANKHAUS MAX FLESSA &amp; CO.;ClientSource=MoDB;</t>
  </si>
  <si>
    <t>LinkedInFirm=Snow Lake Capital (HK) Limited;ClientSource=MoDB;</t>
  </si>
  <si>
    <t>LinkedInFirm=Bankhaus Neelmeyer AG;ClientSource=MoDB;</t>
  </si>
  <si>
    <t>LinkedInFirm=Bankhaus Scheich Wertpapierspezialist AG;ClientSource=MoDB;</t>
  </si>
  <si>
    <t>LinkedInFirm=Bankia Bolsa;ClientSource=MoDB;</t>
  </si>
  <si>
    <t>LinkedInFirm=Snow Park Capital Partners;ClientSource=MoDB;</t>
  </si>
  <si>
    <t>LinkedInFirm=Banking Technology Magazine;ClientSource=MoDB;</t>
  </si>
  <si>
    <t>LinkedInFirm=Bankinter;ClientSource=MoDB;</t>
  </si>
  <si>
    <t>LinkedInFirm=SnowSprint Capital LLC;ClientSource=MoDB;</t>
  </si>
  <si>
    <t>LinkedInFirm=Bank International Luxembourg;ClientSource=MoDB;</t>
  </si>
  <si>
    <t>LinkedInFirm=BankLeumi;ClientSource=MoDB;</t>
  </si>
  <si>
    <t>LinkedInFirm=Bank of Communications;ClientSource=MoDB;</t>
  </si>
  <si>
    <t>LinkedInFirm=Bank of Ningbo;ClientSource=MoDB;</t>
  </si>
  <si>
    <t>LinkedInFirm=Bank of Nova Scotia (ETF);ClientSource=MoDB;</t>
  </si>
  <si>
    <t>LinkedInFirm=Bank of Oklahoma;ClientSource=MoDB;</t>
  </si>
  <si>
    <t>LinkedInFirm=Bank of Valletta plc;ClientSource=MoDB;</t>
  </si>
  <si>
    <t>LinkedInFirm=Bank SinoPac Hong Kong;ClientSource=MoDB;</t>
  </si>
  <si>
    <t>LinkedInFirm=Bank St Petersburg;ClientSource=MoDB;</t>
  </si>
  <si>
    <t>LinkedInFirm=BANKTENCATE;ClientSource=MoDB;</t>
  </si>
  <si>
    <t>LinkedInFirm=Snyder Capital Management, L.P.;ClientSource=MoDB;</t>
  </si>
  <si>
    <t>LinkedInFirm=Banku Ochrony Srodowiska S.A.;ClientSource=MoDB;</t>
  </si>
  <si>
    <t>LinkedInFirm=Bank Zachodni WBK;ClientSource=MoDB;</t>
  </si>
  <si>
    <t>LinkedInFirm=Banor Capital;ClientSource=MoDB;</t>
  </si>
  <si>
    <t>LinkedInFirm=Banor SIM;ClientSource=MoDB;</t>
  </si>
  <si>
    <t>LinkedInFirm=Banorte;ClientSource=MoDB;</t>
  </si>
  <si>
    <t>LinkedInFirm=Banque Cantonale Vaudoise;ClientSource=MoDB;</t>
  </si>
  <si>
    <t>LinkedInFirm=Socopa;ClientSource=MoDB;</t>
  </si>
  <si>
    <t>LinkedInFirm=Banque Centrale du Luxembourg;ClientSource=MoDB;</t>
  </si>
  <si>
    <t>LinkedInFirm=Banque d'Orsay (Paris);ClientSource=MoDB;</t>
  </si>
  <si>
    <t>LinkedInFirm=Banque de Depots et de Gestion;ClientSource=MoDB;</t>
  </si>
  <si>
    <t>LinkedInFirm=Banque Degroof;ClientSource=MoDB;</t>
  </si>
  <si>
    <t>LinkedInFirm=Banque Havilland S.A.;ClientSource=MoDB;</t>
  </si>
  <si>
    <t>LinkedInFirm=SOCOPA Sociedad Corretora Paulista S/A;ClientSource=MoDB;</t>
  </si>
  <si>
    <t>LinkedInFirm=Banque Jacob Safra SA;ClientSource=MoDB;</t>
  </si>
  <si>
    <t>LinkedInFirm=Banque Libano Francaise;ClientSource=MoDB;</t>
  </si>
  <si>
    <t>LinkedInFirm=Banque Lombard Odier &amp; Cie SA;ClientSource=MoDB;</t>
  </si>
  <si>
    <t>LinkedInFirm=Sofina;ClientSource=MoDB;</t>
  </si>
  <si>
    <t>LinkedInFirm=Sofinnova Ventures, Inc.;ClientSource=MoDB;</t>
  </si>
  <si>
    <t>LinkedInFirm=Banque Pictet;ClientSource=MoDB;</t>
  </si>
  <si>
    <t>LinkedInFirm=Software AG, Inc;ClientSource=MoDB;</t>
  </si>
  <si>
    <t>LinkedInFirm=Banque privee Edmond de Rothschild;ClientSource=MoDB;</t>
  </si>
  <si>
    <t>LinkedInFirm=Banque Raiffeisen;ClientSource=MoDB;</t>
  </si>
  <si>
    <t>LinkedInFirm=Banque Saint Olive;ClientSource=MoDB;</t>
  </si>
  <si>
    <t>LinkedInFirm=Banques Patrimoines Privs;ClientSource=MoDB;</t>
  </si>
  <si>
    <t>LinkedInFirm=Banque Syz &amp; Co.SA;ClientSource=MoDB;</t>
  </si>
  <si>
    <t>LinkedInFirm=Banque Wormser Frres;ClientSource=MoDB;</t>
  </si>
  <si>
    <t>LinkedInFirm=Bansei Asset Management Co. Ltd;ClientSource=MoDB;</t>
  </si>
  <si>
    <t>LinkedInFirm=SoftwareONE AG;ClientSource=MoDB;</t>
  </si>
  <si>
    <t>LinkedInFirm=Barai Capital Management;ClientSource=MoDB;</t>
  </si>
  <si>
    <t>LinkedInFirm=Barbnet Investment Company;ClientSource=MoDB;</t>
  </si>
  <si>
    <t>LinkedInFirm=Bardin Hill Investment Partners / Halcyon Asset Management, LLC;ClientSource=MoDB;</t>
  </si>
  <si>
    <t>LinkedInFirm=Barefoot Capital Management, LLC;ClientSource=MoDB;</t>
  </si>
  <si>
    <t>LinkedInFirm=Sogotrade, Inc;ClientSource=MoDB;</t>
  </si>
  <si>
    <t>LinkedInFirm=Baring Asset Management;ClientSource=MoDB;</t>
  </si>
  <si>
    <t>LinkedInFirm=Barings Asset Management Inc.;ClientSource=MoDB;</t>
  </si>
  <si>
    <t>LinkedInFirm=Solace Systems;ClientSource=MoDB;</t>
  </si>
  <si>
    <t>LinkedInFirm=Baro Investment &amp; Securities;ClientSource=MoDB;</t>
  </si>
  <si>
    <t>LinkedInFirm=Barometer Capital Management;ClientSource=MoDB;</t>
  </si>
  <si>
    <t>LinkedInFirm=Baron Capital Management, Inc. (BAMCO);ClientSource=MoDB;</t>
  </si>
  <si>
    <t>LinkedInFirm=Barrantagh Investment Management;ClientSource=MoDB;</t>
  </si>
  <si>
    <t>LinkedInFirm=Barrenjoey Capital Partners;ClientSource=MoDB;</t>
  </si>
  <si>
    <t>LinkedInFirm=Barrington Research Associates;ClientSource=MoDB;</t>
  </si>
  <si>
    <t>LinkedInFirm=Barton Avenue Management LLC;ClientSource=MoDB;</t>
  </si>
  <si>
    <t>LinkedInFirm=Solaris Securities;ClientSource=MoDB;</t>
  </si>
  <si>
    <t>LinkedInFirm=Basellandschaftliche Kantonalbank (BLKB);ClientSource=MoDB;</t>
  </si>
  <si>
    <t>LinkedInFirm=BASF Catalysts LLC;ClientSource=MoDB;</t>
  </si>
  <si>
    <t>LinkedInFirm=Basler Kantonalbank;ClientSource=MoDB;</t>
  </si>
  <si>
    <t>LinkedInFirm=Basswood Capital Management, LLC;ClientSource=MoDB;</t>
  </si>
  <si>
    <t>LinkedInFirm=Soleil Securities Corporation;ClientSource=MoDB;</t>
  </si>
  <si>
    <t>LinkedInFirm=Bateleur Capital (Pty) Ltd;ClientSource=MoDB;</t>
  </si>
  <si>
    <t>LinkedInFirm=Battalion Capital Management;ClientSource=MoDB;</t>
  </si>
  <si>
    <t>LinkedInFirm=Bauche (Paris);ClientSource=MoDB;</t>
  </si>
  <si>
    <t>LinkedInFirm=BAWAG P.S.K;ClientSource=MoDB;</t>
  </si>
  <si>
    <t>LinkedInFirm=Bayberry Capital;ClientSource=MoDB;</t>
  </si>
  <si>
    <t>LinkedInFirm=Bayerische Landesbank;ClientSource=MoDB;</t>
  </si>
  <si>
    <t>LinkedInFirm=Solel Partners;ClientSource=MoDB;</t>
  </si>
  <si>
    <t>LinkedInFirm=Bayes Capital;ClientSource=MoDB;</t>
  </si>
  <si>
    <t>LinkedInFirm=Bayforest Technologies;ClientSource=MoDB;</t>
  </si>
  <si>
    <t>LinkedInFirm=Solium Capital;ClientSource=MoDB;</t>
  </si>
  <si>
    <t>LinkedInFirm=Bay Hill Capital;ClientSource=MoDB;</t>
  </si>
  <si>
    <t>LinkedInFirm=BBM Investimentos;ClientSource=MoDB;</t>
  </si>
  <si>
    <t>LinkedInFirm=BB Securities (Banco de Brasil);ClientSource=MoDB;</t>
  </si>
  <si>
    <t>LinkedInFirm=BBS Securities;ClientSource=MoDB;</t>
  </si>
  <si>
    <t>LinkedInFirm=BBY Limited;ClientSource=MoDB;</t>
  </si>
  <si>
    <t>LinkedInFirm=BCA SEKURITAS;ClientSource=MoDB;</t>
  </si>
  <si>
    <t>LinkedInFirm=BCGE;ClientSource=MoDB;</t>
  </si>
  <si>
    <t>LinkedInFirm=Solo Capital Limited;ClientSource=MoDB;</t>
  </si>
  <si>
    <t>LinkedInFirm=Bcg Securities, Inc.;ClientSource=MoDB;</t>
  </si>
  <si>
    <t>LinkedInFirm=BCI Chile;ClientSource=MoDB;</t>
  </si>
  <si>
    <t>LinkedInFirm=bcIMC;ClientSource=MoDB;</t>
  </si>
  <si>
    <t>LinkedInFirm=Soloda Investment Advisors;ClientSource=MoDB;</t>
  </si>
  <si>
    <t>LinkedInFirm=BCK Capital Management LP;ClientSource=MoDB;</t>
  </si>
  <si>
    <t>LinkedInFirm=BCO DO BRASIL;ClientSource=MoDB;</t>
  </si>
  <si>
    <t>LinkedInFirm=BDDF OPS RTO;ClientSource=MoDB;</t>
  </si>
  <si>
    <t>LinkedInFirm=Solomon Asset Management;ClientSource=MoDB;</t>
  </si>
  <si>
    <t>LinkedInFirm=Solytix Capital;ClientSource=MoDB;</t>
  </si>
  <si>
    <t>LinkedInFirm=BDF Gestion;ClientSource=MoDB;</t>
  </si>
  <si>
    <t>LinkedInFirm=SoMa Equity Partners, LLC.;ClientSource=MoDB;</t>
  </si>
  <si>
    <t>LinkedInFirm=BDL Capital Management;ClientSource=MoDB;</t>
  </si>
  <si>
    <t>LinkedInFirm=Beach Point Capital Management, LP;ClientSource=MoDB;</t>
  </si>
  <si>
    <t>LinkedInFirm=Beacon Financial Group;ClientSource=MoDB;</t>
  </si>
  <si>
    <t>LinkedInFirm=Beacon Hill Investment Advisors LLC;ClientSource=MoDB;</t>
  </si>
  <si>
    <t>LinkedInFirm=BeaconLight Capital LLC;ClientSource=MoDB;</t>
  </si>
  <si>
    <t>LinkedInFirm=Beaghton Capital Limited;ClientSource=MoDB;</t>
  </si>
  <si>
    <t>LinkedInFirm=Bear Fund LLC;ClientSource=MoDB;</t>
  </si>
  <si>
    <t>LinkedInFirm=BearingPoint;ClientSource=MoDB;</t>
  </si>
  <si>
    <t>LinkedInFirm=Bear Stearns (New York);ClientSource=MoDB;</t>
  </si>
  <si>
    <t>LinkedInFirm=Beauchamp Fin. Techn.;ClientSource=MoDB;</t>
  </si>
  <si>
    <t>LinkedInFirm=Becker Capital Management, Inc.;ClientSource=MoDB;</t>
  </si>
  <si>
    <t>LinkedInFirm=Bee AM / Paris Manco;ClientSource=MoDB;</t>
  </si>
  <si>
    <t>LinkedInFirm=Beechdale Capital Management;ClientSource=MoDB;</t>
  </si>
  <si>
    <t>LinkedInFirm=Beijing Gao Hua Securities Company Limited;ClientSource=MoDB;</t>
  </si>
  <si>
    <t>LinkedInFirm=Beijing Saifeng Keji Ltd;ClientSource=MoDB;</t>
  </si>
  <si>
    <t>LinkedInFirm=Belay Capital Managment, LLC;ClientSource=MoDB;</t>
  </si>
  <si>
    <t>LinkedInFirm=Belle Capital;ClientSource=MoDB;</t>
  </si>
  <si>
    <t>LinkedInFirm=Bellevue Equity Limited;ClientSource=MoDB;</t>
  </si>
  <si>
    <t>LinkedInFirm=Bellicus Trading;ClientSource=MoDB;</t>
  </si>
  <si>
    <t>LinkedInFirm=Bellman Walter Capital, LLC;ClientSource=MoDB;</t>
  </si>
  <si>
    <t>LinkedInFirm=Bellpoint Capital Management, LP;ClientSource=MoDB;</t>
  </si>
  <si>
    <t>LinkedInFirm=Bell Potter Securities;ClientSource=MoDB;</t>
  </si>
  <si>
    <t>LinkedInFirm=Bell Tower Advisors;ClientSource=MoDB;</t>
  </si>
  <si>
    <t>LinkedInFirm=Berliner Volksbank eG;ClientSource=MoDB;</t>
  </si>
  <si>
    <t>LinkedInFirm=Sophis;ClientSource=MoDB;</t>
  </si>
  <si>
    <t>LinkedInFirm=Bertrand Louvard 'French start-up' (Paris);ClientSource=MoDB;</t>
  </si>
  <si>
    <t>LinkedInFirm=Bestinver (exFidentiis);ClientSource=MoDB;</t>
  </si>
  <si>
    <t>LinkedInFirm=Beta Securities;ClientSource=MoDB;</t>
  </si>
  <si>
    <t>LinkedInFirm=Bethmann Bank AG;ClientSource=MoDB;</t>
  </si>
  <si>
    <t>LinkedInFirm=Beutel, Goodman &amp; Company Ltd;ClientSource=MoDB;</t>
  </si>
  <si>
    <t>LinkedInFirm=BEX LLC;ClientSource=MoDB;</t>
  </si>
  <si>
    <t>LinkedInFirm=BFC Bank Limited;ClientSource=MoDB;</t>
  </si>
  <si>
    <t>LinkedInFirm=BFT Investment Managers;ClientSource=MoDB;</t>
  </si>
  <si>
    <t>LinkedInFirm=BGB Weston;ClientSource=MoDB;</t>
  </si>
  <si>
    <t>LinkedInFirm=BGC Capital Markets (Hong Kong) Limited;ClientSource=MoDB;</t>
  </si>
  <si>
    <t>LinkedInFirm=BG Fund Management;ClientSource=MoDB;</t>
  </si>
  <si>
    <t>LinkedInFirm=BH-DG systematic trading;ClientSource=MoDB;</t>
  </si>
  <si>
    <t>LinkedInFirm=BHF-Bank;ClientSource=MoDB;</t>
  </si>
  <si>
    <t>LinkedInFirm=BHN Boersenhandel Nord GmbH;ClientSource=MoDB;</t>
  </si>
  <si>
    <t>LinkedInFirm=BH Securities;ClientSource=MoDB;</t>
  </si>
  <si>
    <t>LinkedInFirm=BIDS Trading, LLC;ClientSource=MoDB;</t>
  </si>
  <si>
    <t>LinkedInFirm=Bienville Capital Management, LLC;ClientSource=MoDB;</t>
  </si>
  <si>
    <t>LinkedInFirm=BIMS (formerly Paladyne Systems);ClientSource=MoDB;</t>
  </si>
  <si>
    <t>LinkedInFirm=Binary Capital Investment Management Ltd;ClientSource=MoDB;</t>
  </si>
  <si>
    <t>LinkedInFirm=BinckBank N.V.;ClientSource=MoDB;</t>
  </si>
  <si>
    <t>LinkedInFirm=Birinyi Associates;ClientSource=MoDB;</t>
  </si>
  <si>
    <t>LinkedInFirm=Biscayne Americas Advisers, LLC;ClientSource=MoDB;</t>
  </si>
  <si>
    <t>LinkedInFirm=Bishop Rock Capital LLC;ClientSource=MoDB;</t>
  </si>
  <si>
    <t>LinkedInFirm=BIt Systems;ClientSource=MoDB;</t>
  </si>
  <si>
    <t>LinkedInFirm=BIW Bank fr Investments und Wertpapiere AG;ClientSource=MoDB;</t>
  </si>
  <si>
    <t>LinkedInFirm=BK Trading;ClientSource=MoDB;</t>
  </si>
  <si>
    <t>LinkedInFirm=Black Coffee Capital;ClientSource=MoDB;</t>
  </si>
  <si>
    <t>LinkedInFirm=Blackedge Capital;ClientSource=MoDB;</t>
  </si>
  <si>
    <t>LinkedInFirm=Blackfort Capital AG;ClientSource=MoDB;</t>
  </si>
  <si>
    <t>LinkedInFirm=Blackfriars Asset Management;ClientSource=MoDB;</t>
  </si>
  <si>
    <t>LinkedInFirm=Black Maple Capital Management;ClientSource=MoDB;</t>
  </si>
  <si>
    <t>LinkedInFirm=Blackmont Capital Inc;ClientSource=MoDB;</t>
  </si>
  <si>
    <t>LinkedInFirm=Black Oak Energy;ClientSource=MoDB;</t>
  </si>
  <si>
    <t>LinkedInFirm=Black Shark Capital;ClientSource=MoDB;</t>
  </si>
  <si>
    <t>LinkedInFirm=Blackstar Group;ClientSource=MoDB;</t>
  </si>
  <si>
    <t>LinkedInFirm=Blackthorn Investment Group;ClientSource=MoDB;</t>
  </si>
  <si>
    <t>LinkedInFirm=Blackwater Capital Management;ClientSource=MoDB;</t>
  </si>
  <si>
    <t>LinkedInFirm=Blakeney;ClientSource=MoDB;</t>
  </si>
  <si>
    <t>LinkedInFirm=Blaylock Robert Van;ClientSource=MoDB;</t>
  </si>
  <si>
    <t>LinkedInFirm=Blaze Portfolio;ClientSource=MoDB;</t>
  </si>
  <si>
    <t>LinkedInFirm=Bleichroeder LP;ClientSource=MoDB;</t>
  </si>
  <si>
    <t>LinkedInFirm=Blenheim Capital Mgmt, LLC;ClientSource=MoDB;</t>
  </si>
  <si>
    <t>LinkedInFirm=Bley Investment Group;ClientSource=MoDB;</t>
  </si>
  <si>
    <t>LinkedInFirm=BLK Sistemas financeiros;ClientSource=MoDB;</t>
  </si>
  <si>
    <t>LinkedInFirm=Blockhouse Capital Management;ClientSource=MoDB;</t>
  </si>
  <si>
    <t>LinkedInFirm=Bloom Tree Partners LLC;ClientSource=MoDB;</t>
  </si>
  <si>
    <t>LinkedInFirm=Blue Alpha Funds;ClientSource=MoDB;</t>
  </si>
  <si>
    <t>LinkedInFirm=BlueBay Asset Management;ClientSource=MoDB;</t>
  </si>
  <si>
    <t>LinkedInFirm=Bluebell Capital Partners;ClientSource=MoDB;</t>
  </si>
  <si>
    <t>LinkedInFirm=BlueCove;ClientSource=MoDB;</t>
  </si>
  <si>
    <t>LinkedInFirm=Blue Cross Blue Shield of Michigan;ClientSource=MoDB;</t>
  </si>
  <si>
    <t>LinkedInFirm=BlueDrive Global;ClientSource=MoDB;</t>
  </si>
  <si>
    <t>LinkedInFirm=Northern Capital Management;ClientSource=MoDB;</t>
  </si>
  <si>
    <t>LinkedInFirm=Bluefire Capital LLC;ClientSource=MoDB;</t>
  </si>
  <si>
    <t>LinkedInFirm=Blue Harbour Group;ClientSource=MoDB;</t>
  </si>
  <si>
    <t>LinkedInFirm=BlueMar Capital Management, LLC;ClientSource=MoDB;</t>
  </si>
  <si>
    <t>LinkedInFirm=Blue Mountain Capital;ClientSource=MoDB;</t>
  </si>
  <si>
    <t>LinkedInFirm=Bluenose Capital Management;ClientSource=MoDB;</t>
  </si>
  <si>
    <t>LinkedInFirm=Blue Oak Capital;ClientSource=MoDB;</t>
  </si>
  <si>
    <t>LinkedInFirm=Blue Point Securities;ClientSource=MoDB;</t>
  </si>
  <si>
    <t>LinkedInFirm=Blueprint Capital Ltd(London);ClientSource=MoDB;</t>
  </si>
  <si>
    <t>LinkedInFirm=Blue Ridge Capital;ClientSource=MoDB;</t>
  </si>
  <si>
    <t>LinkedInFirm=Blue River Partners LLC;ClientSource=MoDB;</t>
  </si>
  <si>
    <t>LinkedInFirm=Blue Rock Advisors LLC.;ClientSource=MoDB;</t>
  </si>
  <si>
    <t>LinkedInFirm=Blue Sparrow Partners LP;ClientSource=MoDB;</t>
  </si>
  <si>
    <t>LinkedInFirm=Blue Swell Asset Management Private Limited;ClientSource=MoDB;</t>
  </si>
  <si>
    <t>LinkedInFirm=Blue Trading Systems;ClientSource=MoDB;</t>
  </si>
  <si>
    <t>LinkedInFirm=BME Bolsas y Mercados Espanoles;ClientSource=MoDB;</t>
  </si>
  <si>
    <t>LinkedInFirm=BMG Energy Trading LLC;ClientSource=MoDB;</t>
  </si>
  <si>
    <t>LinkedInFirm=BMOC;ClientSource=MoDB;</t>
  </si>
  <si>
    <t>LinkedInFirm=BNI Sekuritas;ClientSource=MoDB;</t>
  </si>
  <si>
    <t>LinkedInFirm=BNL (London);ClientSource=MoDB;</t>
  </si>
  <si>
    <t>LinkedInFirm=Souza Barros Brazil;ClientSource=MoDB;</t>
  </si>
  <si>
    <t>LinkedInFirm=Boardroom;ClientSource=MoDB;</t>
  </si>
  <si>
    <t>LinkedInFirm=Bob's Guide;ClientSource=MoDB;</t>
  </si>
  <si>
    <t>LinkedInFirm=BOC International (China) Limited;ClientSource=MoDB;</t>
  </si>
  <si>
    <t>LinkedInFirm=Washington Asset Advisors;ClientSource=MoDB;</t>
  </si>
  <si>
    <t>LinkedInFirm=BOCOM International Asset Management;ClientSource=MoDB;</t>
  </si>
  <si>
    <t>LinkedInFirm=Bodri Capital Management, LLC;ClientSource=MoDB;</t>
  </si>
  <si>
    <t>LinkedInFirm=Boenning and Scattergood;ClientSource=MoDB;</t>
  </si>
  <si>
    <t>LinkedInFirm=Boerboel Trading;ClientSource=MoDB;</t>
  </si>
  <si>
    <t>LinkedInFirm=Boiler Room Trading, Inc.;ClientSource=MoDB;</t>
  </si>
  <si>
    <t>LinkedInFirm=Bolsa Bolivia de Valores S.A.;ClientSource=MoDB;</t>
  </si>
  <si>
    <t>LinkedInFirm=BOLSA DE COMERCIO DE SANTIAGO;ClientSource=MoDB;</t>
  </si>
  <si>
    <t>LinkedInFirm=Bolsa Electronica De Chile;ClientSource=MoDB;</t>
  </si>
  <si>
    <t>LinkedInFirm=Bolsa Institucional de Valores (BIVA);ClientSource=MoDB;</t>
  </si>
  <si>
    <t>LinkedInFirm=Bolsa Mexicana de Valores;ClientSource=MoDB;</t>
  </si>
  <si>
    <t>LinkedInFirm=Bolsas y Mercados Espanoles Inntech, S.A.U.;ClientSource=MoDB;</t>
  </si>
  <si>
    <t>LinkedInFirm=Bolton LLC / Nelson Trading;ClientSource=MoDB;</t>
  </si>
  <si>
    <t>LinkedInFirm=Bond Auction;ClientSource=MoDB;</t>
  </si>
  <si>
    <t>LinkedInFirm=Bookook Securities Co., Ltd;ClientSource=MoDB;</t>
  </si>
  <si>
    <t>LinkedInFirm=Bordier Gestion Prive;ClientSource=MoDB;</t>
  </si>
  <si>
    <t>LinkedInFirm=Born Capital (Chicago);ClientSource=MoDB;</t>
  </si>
  <si>
    <t>LinkedInFirm=Bornite Capital Management LP;ClientSource=MoDB;</t>
  </si>
  <si>
    <t>LinkedInFirm=Born Technology;ClientSource=MoDB;</t>
  </si>
  <si>
    <t>LinkedInFirm=Borsa Istanbul/Turkish Derivatives Exchange;ClientSource=MoDB;</t>
  </si>
  <si>
    <t>LinkedInFirm=BOSC International Company Limited;ClientSource=MoDB;</t>
  </si>
  <si>
    <t>LinkedInFirm=BOS Dom Maklerski;ClientSource=MoDB;</t>
  </si>
  <si>
    <t>LinkedInFirm=Boston Financial Management, Inc;ClientSource=MoDB;</t>
  </si>
  <si>
    <t>LinkedInFirm=Boston Options Exchange;ClientSource=MoDB;</t>
  </si>
  <si>
    <t>LinkedInFirm=Boston Partners;ClientSource=MoDB;</t>
  </si>
  <si>
    <t>LinkedInFirm=BosValen Asset Management;ClientSource=MoDB;</t>
  </si>
  <si>
    <t>LinkedInFirm=Sovereign Bank- Santander;ClientSource=MoDB;</t>
  </si>
  <si>
    <t>LinkedInFirm=Botswana Stock Exchange;ClientSource=MoDB;</t>
  </si>
  <si>
    <t>LinkedInFirm=Boulder Investment Advisors, LLC.;ClientSource=MoDB;</t>
  </si>
  <si>
    <t>LinkedInFirm=Bourse Direct;ClientSource=MoDB;</t>
  </si>
  <si>
    <t>LinkedInFirm=spacetime.io;ClientSource=MoDB;</t>
  </si>
  <si>
    <t>LinkedInFirm=Boursorama;ClientSource=MoDB;</t>
  </si>
  <si>
    <t>LinkedInFirm=Bower Securities;ClientSource=MoDB;</t>
  </si>
  <si>
    <t>LinkedInFirm=Bow Street, LLC;ClientSource=MoDB;</t>
  </si>
  <si>
    <t>LinkedInFirm=SP Algo;ClientSource=MoDB;</t>
  </si>
  <si>
    <t>LinkedInFirm=Boyu Capital Investment Management Co., Limited;ClientSource=MoDB;</t>
  </si>
  <si>
    <t>LinkedInFirm=BPCE;ClientSource=MoDB;</t>
  </si>
  <si>
    <t>LinkedInFirm=S-Pankki;ClientSource=MoDB;</t>
  </si>
  <si>
    <t>LinkedInFirm=Bper Banca;ClientSource=MoDB;</t>
  </si>
  <si>
    <t>LinkedInFirm=BPI Securities;ClientSource=MoDB;</t>
  </si>
  <si>
    <t>LinkedInFirm=BPT Trading S.A.;ClientSource=MoDB;</t>
  </si>
  <si>
    <t>LinkedInFirm=Bracebridge Capital;ClientSource=MoDB;</t>
  </si>
  <si>
    <t>LinkedInFirm=Braesmont Group;ClientSource=MoDB;</t>
  </si>
  <si>
    <t>LinkedInFirm=Brahman Capital Corp.;ClientSource=MoDB;</t>
  </si>
  <si>
    <t>LinkedInFirm=Bramshill Investments;ClientSource=MoDB;</t>
  </si>
  <si>
    <t>LinkedInFirm=Bramshott Capital;ClientSource=MoDB;</t>
  </si>
  <si>
    <t>LinkedInFirm=Brancherose;ClientSource=MoDB;</t>
  </si>
  <si>
    <t>LinkedInFirm=Brandes Investment Partners;ClientSource=MoDB;</t>
  </si>
  <si>
    <t>LinkedInFirm=Brandywine Global Investment Management LLC;ClientSource=MoDB;</t>
  </si>
  <si>
    <t>LinkedInFirm=Brant Point Capital Management, LLC;ClientSource=MoDB;</t>
  </si>
  <si>
    <t>LinkedInFirm=Brascan S.A. Ctv 57;ClientSource=MoDB;</t>
  </si>
  <si>
    <t>LinkedInFirm=BRASIDAS INVESTMENT MANAGEMENT LLC;ClientSource=MoDB;</t>
  </si>
  <si>
    <t>LinkedInFirm=Brasil Plural;ClientSource=MoDB;</t>
  </si>
  <si>
    <t>LinkedInFirm=Brass (Sungard);ClientSource=MoDB;</t>
  </si>
  <si>
    <t>LinkedInFirm=Sparinvest SA;ClientSource=MoDB;</t>
  </si>
  <si>
    <t>LinkedInFirm=BR Dialectic Capital Management LLC.;ClientSource=MoDB;</t>
  </si>
  <si>
    <t>LinkedInFirm=Breakwater Trading;ClientSource=MoDB;</t>
  </si>
  <si>
    <t>LinkedInFirm=Brean Murray, Carret &amp; Co.;ClientSource=MoDB;</t>
  </si>
  <si>
    <t>LinkedInFirm=Spark Capital Advisors (I) Pvt. Ltd.;ClientSource=MoDB;</t>
  </si>
  <si>
    <t>LinkedInFirm=BRE Bank SA;ClientSource=MoDB;</t>
  </si>
  <si>
    <t>LinkedInFirm=BRED Banque Populaire;ClientSource=MoDB;</t>
  </si>
  <si>
    <t>LinkedInFirm=Brencourt Advisors LLC;ClientSource=MoDB;</t>
  </si>
  <si>
    <t>LinkedInFirm=Brendan E. Cryan &amp; Co LLC;ClientSource=MoDB;</t>
  </si>
  <si>
    <t>LinkedInFirm=Brenham Capital Management, L.P.;ClientSource=MoDB;</t>
  </si>
  <si>
    <t>LinkedInFirm=Brett Boscarino;ClientSource=MoDB;</t>
  </si>
  <si>
    <t>LinkedInFirm=Zoyo Global;ClientSource=MoDB;</t>
  </si>
  <si>
    <t>LinkedInFirm=Brett Clarin;ClientSource=MoDB;</t>
  </si>
  <si>
    <t>LinkedInFirm=Brewin Dolphin Securities;ClientSource=MoDB;</t>
  </si>
  <si>
    <t>LinkedInFirm=Spark Investment Management LLC;ClientSource=MoDB;</t>
  </si>
  <si>
    <t>LinkedInFirm=Briarwood Chase Management, LLC;ClientSource=MoDB;</t>
  </si>
  <si>
    <t>LinkedInFirm=Brickfield Partners (Hong Kong);ClientSource=MoDB;</t>
  </si>
  <si>
    <t>LinkedInFirm=Bridge Capital Asset Management Co., Ltd;ClientSource=MoDB;</t>
  </si>
  <si>
    <t>LinkedInFirm=Bridger Management, LLC;ClientSource=MoDB;</t>
  </si>
  <si>
    <t>LinkedInFirm=Bridgeway Capital Management, Inc.;ClientSource=MoDB;</t>
  </si>
  <si>
    <t>LinkedInFirm=Sparrow Fund Management;ClientSource=MoDB;</t>
  </si>
  <si>
    <t>LinkedInFirm=Brigade Capital;ClientSource=MoDB;</t>
  </si>
  <si>
    <t>LinkedInFirm=Brighthouse Financial, Inc.;ClientSource=MoDB;</t>
  </si>
  <si>
    <t>LinkedInFirm=Brighton Jones;ClientSource=MoDB;</t>
  </si>
  <si>
    <t>LinkedInFirm=Bright Trading;ClientSource=MoDB;</t>
  </si>
  <si>
    <t>LinkedInFirm=Brik LLC;ClientSource=MoDB;</t>
  </si>
  <si>
    <t>LinkedInFirm=BRileyFBR (fka. B. Riley &amp; co/Friedman, Billings, Ramsey &amp; Co);ClientSource=MoDB;</t>
  </si>
  <si>
    <t>LinkedInFirm=Sparta Commodities;ClientSource=MoDB;</t>
  </si>
  <si>
    <t>LinkedInFirm=Brilliquid LLC;ClientSource=MoDB;</t>
  </si>
  <si>
    <t>LinkedInFirm=Spartan Fund Management;ClientSource=MoDB;</t>
  </si>
  <si>
    <t>LinkedInFirm=British Columbia Investment Management Corp (BCIMC);ClientSource=MoDB;</t>
  </si>
  <si>
    <t>LinkedInFirm=BRK Capital;ClientSource=MoDB;</t>
  </si>
  <si>
    <t>LinkedInFirm=Broad Bay Capital Management, LP;ClientSource=MoDB;</t>
  </si>
  <si>
    <t>LinkedInFirm=Broadfin Capital LLC;ClientSource=MoDB;</t>
  </si>
  <si>
    <t>LinkedInFirm=Broadmark Asset Management, LLC;ClientSource=MoDB;</t>
  </si>
  <si>
    <t>LinkedInFirm=Spartan Securities;ClientSource=MoDB;</t>
  </si>
  <si>
    <t>LinkedInFirm=Broad Peak Investment;ClientSource=MoDB;</t>
  </si>
  <si>
    <t>LinkedInFirm=Broadstone Credit Partners;ClientSource=MoDB;</t>
  </si>
  <si>
    <t>LinkedInFirm=Broadview Advisors, L.L.C;ClientSource=MoDB;</t>
  </si>
  <si>
    <t>LinkedInFirm=Broadwalk Asset Management;ClientSource=MoDB;</t>
  </si>
  <si>
    <t>LinkedInFirm=Brokerage House Securities LLC;ClientSource=MoDB;</t>
  </si>
  <si>
    <t>LinkedInFirm=Brokerbox Ltd (London);ClientSource=MoDB;</t>
  </si>
  <si>
    <t>LinkedInFirm=BrokerCreditService Broker;ClientSource=MoDB;</t>
  </si>
  <si>
    <t>LinkedInFirm=Bromiley Trading;ClientSource=MoDB;</t>
  </si>
  <si>
    <t>LinkedInFirm=Brompton Cross Capital Advisors;ClientSource=MoDB;</t>
  </si>
  <si>
    <t>LinkedInFirm=Brompton Group;ClientSource=MoDB;</t>
  </si>
  <si>
    <t>LinkedInFirm=Brookfield Public Securities Group  fka Brookfield Investment Management Inc.;ClientSource=MoDB;</t>
  </si>
  <si>
    <t>LinkedInFirm=Brooklands Fund;ClientSource=MoDB;</t>
  </si>
  <si>
    <t>LinkedInFirm=Brookside Capital, LLC (aka Bain Capital);ClientSource=MoDB;</t>
  </si>
  <si>
    <t>LinkedInFirm=Spathiphy Capital Management Limited;ClientSource=MoDB;</t>
  </si>
  <si>
    <t>LinkedInFirm=Brookview Capital;ClientSource=MoDB;</t>
  </si>
  <si>
    <t>LinkedInFirm=Brown Advisory;ClientSource=MoDB;</t>
  </si>
  <si>
    <t>LinkedInFirm=SPDB International;ClientSource=MoDB;</t>
  </si>
  <si>
    <t>LinkedInFirm=Browning West LP;ClientSource=MoDB;</t>
  </si>
  <si>
    <t>LinkedInFirm=Brown Investment Advisory &amp; Trust Co;ClientSource=MoDB;</t>
  </si>
  <si>
    <t>LinkedInFirm=Spears Abacus;ClientSource=MoDB;</t>
  </si>
  <si>
    <t>LinkedInFirm=BR Partners;ClientSource=MoDB;</t>
  </si>
  <si>
    <t>LinkedInFirm=BRT SA;ClientSource=MoDB;</t>
  </si>
  <si>
    <t>LinkedInFirm=BRW Magazine;ClientSource=MoDB;</t>
  </si>
  <si>
    <t>LinkedInFirm=Spectre Markets;ClientSource=MoDB;</t>
  </si>
  <si>
    <t>LinkedInFirm=Bryan Garnier &amp; Co;ClientSource=MoDB;</t>
  </si>
  <si>
    <t>LinkedInFirm=Spectrum Asset Management, LLC;ClientSource=MoDB;</t>
  </si>
  <si>
    <t>LinkedInFirm=Bryn Mawr Capital Management;ClientSource=MoDB;</t>
  </si>
  <si>
    <t>LinkedInFirm=BRZ Investimentos;ClientSource=MoDB;</t>
  </si>
  <si>
    <t>LinkedInFirm=BSCH,SA;ClientSource=MoDB;</t>
  </si>
  <si>
    <t>LinkedInFirm=Speed Trading Group;ClientSource=MoDB;</t>
  </si>
  <si>
    <t>LinkedInFirm=Abraham Trading;ClientSource=MoDB;</t>
  </si>
  <si>
    <t>LinkedInFirm=BSE Bulgarian Stock Exchange;ClientSource=MoDB;</t>
  </si>
  <si>
    <t>LinkedInFirm=B-Source;ClientSource=MoDB;</t>
  </si>
  <si>
    <t>LinkedInFirm=BTG Gestora de Recursos;ClientSource=MoDB;</t>
  </si>
  <si>
    <t>LinkedInFirm=Bualuang Securities;ClientSource=MoDB;</t>
  </si>
  <si>
    <t>LinkedInFirm=Bucharest Stock Exchange;ClientSource=MoDB;</t>
  </si>
  <si>
    <t>LinkedInFirm=Buckingham Capital Management, Inc.;ClientSource=MoDB;</t>
  </si>
  <si>
    <t>LinkedInFirm=PKA;ClientSource=MoDB;</t>
  </si>
  <si>
    <t>LinkedInFirm=Buckman, Buckman and Reid, Inc.;ClientSource=MoDB;</t>
  </si>
  <si>
    <t>LinkedInFirm=Budo Trading LLC;ClientSource=MoDB;</t>
  </si>
  <si>
    <t>LinkedInFirm=SpiderRock Trading;ClientSource=MoDB;</t>
  </si>
  <si>
    <t>LinkedInFirm=Builders Union Asset Management;ClientSource=MoDB;</t>
  </si>
  <si>
    <t>LinkedInFirm=Bull Market Securities;ClientSource=MoDB;</t>
  </si>
  <si>
    <t>LinkedInFirm=BullTick Capital Markets;ClientSource=MoDB;</t>
  </si>
  <si>
    <t>LinkedInFirm=Bull Tick Capital Markets;ClientSource=MoDB;</t>
  </si>
  <si>
    <t>LinkedInFirm=Bundesrepublik Deutschland  Finanzagentur GmbH;ClientSource=MoDB;</t>
  </si>
  <si>
    <t>LinkedInFirm=Burgan Securities;ClientSource=MoDB;</t>
  </si>
  <si>
    <t>LinkedInFirm=Burgundy Asset Management;ClientSource=MoDB;</t>
  </si>
  <si>
    <t>LinkedInFirm=Spinaris Capital (London);ClientSource=MoDB;</t>
  </si>
  <si>
    <t>LinkedInFirm=Burren Capital;ClientSource=MoDB;</t>
  </si>
  <si>
    <t>LinkedInFirm=Bursa Malaysia;ClientSource=MoDB;</t>
  </si>
  <si>
    <t>LinkedInFirm=Butterfield Guernsey;ClientSource=MoDB;</t>
  </si>
  <si>
    <t>LinkedInFirm=Buttonwood (Hun Derivative Strategies LLC);ClientSource=MoDB;</t>
  </si>
  <si>
    <t>LinkedInFirm=BW Bank;ClientSource=MoDB;</t>
  </si>
  <si>
    <t>LinkedInFirm=BWCP, LP;ClientSource=MoDB;</t>
  </si>
  <si>
    <t>LinkedInFirm=BW Investimentos;ClientSource=MoDB;</t>
  </si>
  <si>
    <t>LinkedInFirm=Bybrook Capital;ClientSource=MoDB;</t>
  </si>
  <si>
    <t>LinkedInFirm=Spot Trading L.L.C.;ClientSource=MoDB;</t>
  </si>
  <si>
    <t>LinkedInFirm=C.E. Unterberg Towbin;ClientSource=MoDB;</t>
  </si>
  <si>
    <t>LinkedInFirm=C.L. King Associates;ClientSource=MoDB;</t>
  </si>
  <si>
    <t>LinkedInFirm=C2 Capital Management;ClientSource=MoDB;</t>
  </si>
  <si>
    <t>LinkedInFirm=C3 Post Trade;ClientSource=MoDB;</t>
  </si>
  <si>
    <t>LinkedInFirm=CAAM (Paris);ClientSource=MoDB;</t>
  </si>
  <si>
    <t>LinkedInFirm=Caboto (London) MERGED with Intesa;ClientSource=MoDB;</t>
  </si>
  <si>
    <t>LinkedInFirm=CA Cheuvreux;ClientSource=MoDB;</t>
  </si>
  <si>
    <t>LinkedInFirm=SpringOwl Asset Management LLC;ClientSource=MoDB;</t>
  </si>
  <si>
    <t>LinkedInFirm=Cadac;ClientSource=MoDB;</t>
  </si>
  <si>
    <t>LinkedInFirm=Cadence Capital Management, Inc;ClientSource=MoDB;</t>
  </si>
  <si>
    <t>LinkedInFirm=Springs Capital;ClientSource=MoDB;</t>
  </si>
  <si>
    <t>LinkedInFirm=Cadian Capital Management;ClientSource=MoDB;</t>
  </si>
  <si>
    <t>LinkedInFirm=Caerus Investors;ClientSource=MoDB;</t>
  </si>
  <si>
    <t>LinkedInFirm=Caherciveen Partners LLC;ClientSource=MoDB;</t>
  </si>
  <si>
    <t>LinkedInFirm=Spring Securities;ClientSource=MoDB;</t>
  </si>
  <si>
    <t>LinkedInFirm=CAI Investment Strategies;ClientSource=MoDB;</t>
  </si>
  <si>
    <t>LinkedInFirm=Caiman Trading / G2 Trading;ClientSource=MoDB;</t>
  </si>
  <si>
    <t>LinkedInFirm=Springview Capital LP;ClientSource=MoDB;</t>
  </si>
  <si>
    <t>LinkedInFirm=Tiger Veda Management, LLC;ClientSource=MoDB;</t>
  </si>
  <si>
    <t>LinkedInFirm=SPRON, Reykjavik Savings Bank;ClientSource=MoDB;</t>
  </si>
  <si>
    <t>LinkedInFirm=Cairn Capital;ClientSource=MoDB;</t>
  </si>
  <si>
    <t>LinkedInFirm=Caisse de Depot et Placement du Quebec;ClientSource=MoDB;</t>
  </si>
  <si>
    <t>LinkedInFirm=NY State Teachers' Retirement System;ClientSource=MoDB;</t>
  </si>
  <si>
    <t>LinkedInFirm=MedBank;ClientSource=MoDB;</t>
  </si>
  <si>
    <t>LinkedInFirm=Caitong International Asset Management Co., Limited;ClientSource=MoDB;</t>
  </si>
  <si>
    <t>LinkedInFirm=Caixa Banco de Investimento S.A.;ClientSource=MoDB;</t>
  </si>
  <si>
    <t>LinkedInFirm=Tilden Park Capital Management;ClientSource=MoDB;</t>
  </si>
  <si>
    <t>LinkedInFirm=Caja de Valores S.A.;ClientSource=MoDB;</t>
  </si>
  <si>
    <t>LinkedInFirm=Caja Madrid Bolsa Sociedad de Valores y Bolsa, S.A.;ClientSource=MoDB;</t>
  </si>
  <si>
    <t>LinkedInFirm=Caldera Capital;ClientSource=MoDB;</t>
  </si>
  <si>
    <t>LinkedInFirm=Caldwell Securities;ClientSource=MoDB;</t>
  </si>
  <si>
    <t>LinkedInFirm=Caledonia (Private) Investments Pty. Ltd;ClientSource=MoDB;</t>
  </si>
  <si>
    <t>LinkedInFirm=Caledonia Investments plc;ClientSource=MoDB;</t>
  </si>
  <si>
    <t>LinkedInFirm=Caledonian Fund Services;ClientSource=MoDB;</t>
  </si>
  <si>
    <t>LinkedInFirm=Caledonia US, LP;ClientSource=MoDB;</t>
  </si>
  <si>
    <t>LinkedInFirm=Calibrate Partners;ClientSource=MoDB;</t>
  </si>
  <si>
    <t>LinkedInFirm=Calibrium AG;ClientSource=MoDB;</t>
  </si>
  <si>
    <t>LinkedInFirm=California State Teachers' Retirement System (CALSTRS);ClientSource=MoDB;</t>
  </si>
  <si>
    <t>LinkedInFirm=Calixto Global;ClientSource=MoDB;</t>
  </si>
  <si>
    <t>LinkedInFirm=Callodine Capital Management, LP;ClientSource=MoDB;</t>
  </si>
  <si>
    <t>LinkedInFirm=Calmac Group;ClientSource=MoDB;</t>
  </si>
  <si>
    <t>LinkedInFirm=CALYON (Paris);ClientSource=MoDB;</t>
  </si>
  <si>
    <t>LinkedInFirm=Zulauf Asset Management AG;ClientSource=MoDB;</t>
  </si>
  <si>
    <t>LinkedInFirm=Calyon Financial;ClientSource=MoDB;</t>
  </si>
  <si>
    <t>LinkedInFirm=Camalia Capital Market Ltd.;ClientSource=MoDB;</t>
  </si>
  <si>
    <t>LinkedInFirm=Camber Capital Management, LLC;ClientSource=MoDB;</t>
  </si>
  <si>
    <t>LinkedInFirm=Cambridge FX;ClientSource=MoDB;</t>
  </si>
  <si>
    <t>LinkedInFirm=Campana Consulting LLC;ClientSource=MoDB;</t>
  </si>
  <si>
    <t>LinkedInFirm=Canada Pension Plan;ClientSource=MoDB;</t>
  </si>
  <si>
    <t>LinkedInFirm=West Ridge Investment Company Limited;ClientSource=MoDB;</t>
  </si>
  <si>
    <t>LinkedInFirm=Canadian National Stock Exchange (CNSX);ClientSource=MoDB;</t>
  </si>
  <si>
    <t>LinkedInFirm=Canadian Wheat Board;ClientSource=MoDB;</t>
  </si>
  <si>
    <t>LinkedInFirm=Canandaigua Bank and Trust Company (Genesee Valley Trust);ClientSource=MoDB;</t>
  </si>
  <si>
    <t>LinkedInFirm=CandB Trading;ClientSource=MoDB;</t>
  </si>
  <si>
    <t>LinkedInFirm=Candelo Capital;ClientSource=MoDB;</t>
  </si>
  <si>
    <t>LinkedInFirm=Candlestick Capital;ClientSource=MoDB;</t>
  </si>
  <si>
    <t>LinkedInFirm=Candlewood Investment;ClientSource=MoDB;</t>
  </si>
  <si>
    <t>LinkedInFirm=Squarepoint Operations Private Limited;ClientSource=MoDB;</t>
  </si>
  <si>
    <t>LinkedInFirm=Cannon Trading;ClientSource=MoDB;</t>
  </si>
  <si>
    <t>LinkedInFirm=Canoe Financial;ClientSource=MoDB;</t>
  </si>
  <si>
    <t>LinkedInFirm=Canon IT &amp; Rakuten Special Account;ClientSource=MoDB;</t>
  </si>
  <si>
    <t>LinkedInFirm=Canvas Capital;ClientSource=MoDB;</t>
  </si>
  <si>
    <t>LinkedInFirm=Canyon Capital Advisors LLC;ClientSource=MoDB;</t>
  </si>
  <si>
    <t>LinkedInFirm=Capari Asset Management;ClientSource=MoDB;</t>
  </si>
  <si>
    <t>LinkedInFirm=Cape Ann Asset Management;ClientSource=MoDB;</t>
  </si>
  <si>
    <t>LinkedInFirm=CapeView Capital;ClientSource=MoDB;</t>
  </si>
  <si>
    <t>LinkedInFirm=Capfi Delen AM;ClientSource=MoDB;</t>
  </si>
  <si>
    <t>LinkedInFirm=capital at work (ex Foyer Patrimonium Group);ClientSource=MoDB;</t>
  </si>
  <si>
    <t>LinkedInFirm=Capital Bank (Vienna);ClientSource=MoDB;</t>
  </si>
  <si>
    <t>LinkedInFirm=Capital Crux;ClientSource=MoDB;</t>
  </si>
  <si>
    <t>LinkedInFirm=Capital Futures (CFC) Brokerage  (Taiwan);ClientSource=MoDB;</t>
  </si>
  <si>
    <t>LinkedInFirm=winton;ClientSource=MoDB;</t>
  </si>
  <si>
    <t>LinkedInFirm=Capital Instincts;ClientSource=MoDB;</t>
  </si>
  <si>
    <t>LinkedInFirm=Capital Institutional Services;ClientSource=MoDB;</t>
  </si>
  <si>
    <t>LinkedInFirm=Capital Investment Trust Corporation;ClientSource=MoDB;</t>
  </si>
  <si>
    <t>LinkedInFirm=Capital Management Group;ClientSource=MoDB;</t>
  </si>
  <si>
    <t>LinkedInFirm=Capital Research;ClientSource=MoDB;</t>
  </si>
  <si>
    <t>LinkedInFirm=Capital Securities (CSC) Equity Derivatives (Taiwan);ClientSource=MoDB;</t>
  </si>
  <si>
    <t>LinkedInFirm=Capital Star Systems;ClientSource=MoDB;</t>
  </si>
  <si>
    <t>LinkedInFirm=CapitalStar Systems LLC;ClientSource=MoDB;</t>
  </si>
  <si>
    <t>LinkedInFirm=Capital Traders Group;ClientSource=MoDB;</t>
  </si>
  <si>
    <t>LinkedInFirm=Capitaria;ClientSource=MoDB;</t>
  </si>
  <si>
    <t>LinkedInFirm=CapM Securities Corp;ClientSource=MoDB;</t>
  </si>
  <si>
    <t>LinkedInFirm=Cappitech Regulation Ltd;ClientSource=MoDB;</t>
  </si>
  <si>
    <t>LinkedInFirm=CapRok Capital LLC;ClientSource=MoDB;</t>
  </si>
  <si>
    <t>LinkedInFirm=CAPTRUST Financial Advisors;ClientSource=MoDB;</t>
  </si>
  <si>
    <t>LinkedInFirm=Capula;ClientSource=MoDB;</t>
  </si>
  <si>
    <t>LinkedInFirm=Carax (Paris);ClientSource=MoDB;</t>
  </si>
  <si>
    <t>LinkedInFirm=Carax S.A.;ClientSource=MoDB;</t>
  </si>
  <si>
    <t>LinkedInFirm=Carbonado Capital LLC;ClientSource=MoDB;</t>
  </si>
  <si>
    <t>LinkedInFirm=Cardinal Capital Management;ClientSource=MoDB;</t>
  </si>
  <si>
    <t>LinkedInFirm=Cardwell Investment technologies;ClientSource=MoDB;</t>
  </si>
  <si>
    <t>LinkedInFirm=Carl Domino Inc.;ClientSource=MoDB;</t>
  </si>
  <si>
    <t>LinkedInFirm=Zundiao Securities Limited;ClientSource=MoDB;</t>
  </si>
  <si>
    <t>LinkedInFirm=Carlson Capital;ClientSource=MoDB;</t>
  </si>
  <si>
    <t>LinkedInFirm=Carlyle Blue Wave;ClientSource=MoDB;</t>
  </si>
  <si>
    <t>LinkedInFirm=Carmignac Gestion (Paris);ClientSource=MoDB;</t>
  </si>
  <si>
    <t>LinkedInFirm=Carmika;ClientSource=MoDB;</t>
  </si>
  <si>
    <t>LinkedInFirm=Carrhae Capital LLP;ClientSource=MoDB;</t>
  </si>
  <si>
    <t>LinkedInFirm=Carthesio SA;ClientSource=MoDB;</t>
  </si>
  <si>
    <t>LinkedInFirm=Cartica Management, LLC;ClientSource=MoDB;</t>
  </si>
  <si>
    <t>LinkedInFirm=Casablanca Stock Exchange;ClientSource=MoDB;</t>
  </si>
  <si>
    <t>LinkedInFirm=Casa Trading;ClientSource=MoDB;</t>
  </si>
  <si>
    <t>LinkedInFirm=Cascade Investment, L.L.C.;ClientSource=MoDB;</t>
  </si>
  <si>
    <t>LinkedInFirm=CASH (China) Investment Consultancy Limited;ClientSource=MoDB;</t>
  </si>
  <si>
    <t>LinkedInFirm=Casimir Capital;ClientSource=MoDB;</t>
  </si>
  <si>
    <t>LinkedInFirm=Castleark Management LLC;ClientSource=MoDB;</t>
  </si>
  <si>
    <t>LinkedInFirm=Castle Creek Arbitrage;ClientSource=MoDB;</t>
  </si>
  <si>
    <t>LinkedInFirm=Castle Harbour Securities;ClientSource=MoDB;</t>
  </si>
  <si>
    <t>LinkedInFirm=Castle Hook Partners;ClientSource=MoDB;</t>
  </si>
  <si>
    <t>LinkedInFirm=Castleman Trading;ClientSource=MoDB;</t>
  </si>
  <si>
    <t>LinkedInFirm=CastleOak Securities, L.P.;ClientSource=MoDB;</t>
  </si>
  <si>
    <t>LinkedInFirm=Castle Oak Securities LP;ClientSource=MoDB;</t>
  </si>
  <si>
    <t>LinkedInFirm=Castle Ridge Investment Management LP;ClientSource=MoDB;</t>
  </si>
  <si>
    <t>LinkedInFirm=Castlestone Management;ClientSource=MoDB;</t>
  </si>
  <si>
    <t>LinkedInFirm=Catalur Capital Management;ClientSource=MoDB;</t>
  </si>
  <si>
    <t>LinkedInFirm=CATAM Asset Management AG;ClientSource=MoDB;</t>
  </si>
  <si>
    <t>LinkedInFirm=Catapult Capital Management LLC;ClientSource=MoDB;</t>
  </si>
  <si>
    <t>LinkedInFirm=CAT Financial Products;ClientSource=MoDB;</t>
  </si>
  <si>
    <t>LinkedInFirm=Cathay Securities;ClientSource=MoDB;</t>
  </si>
  <si>
    <t>LinkedInFirm=Causeway Capital Management;ClientSource=MoDB;</t>
  </si>
  <si>
    <t>LinkedInFirm=Cavalry Asset Management;ClientSource=MoDB;</t>
  </si>
  <si>
    <t>LinkedInFirm=Cavanal Hill Investment Management;ClientSource=MoDB;</t>
  </si>
  <si>
    <t>LinkedInFirm=Cavendish Commodities Ltd;ClientSource=MoDB;</t>
  </si>
  <si>
    <t>LinkedInFirm=Cavendish Group International Ltd;ClientSource=MoDB;</t>
  </si>
  <si>
    <t>LinkedInFirm=Cavidel Limited;ClientSource=MoDB;</t>
  </si>
  <si>
    <t>LinkedInFirm=Cavu Capital Advisors LLC;ClientSource=MoDB;</t>
  </si>
  <si>
    <t>LinkedInFirm=Caxton;ClientSource=MoDB;</t>
  </si>
  <si>
    <t>LinkedInFirm=Caymus Capital Partners;ClientSource=MoDB;</t>
  </si>
  <si>
    <t>LinkedInFirm=CBA;ClientSource=MoDB;</t>
  </si>
  <si>
    <t>LinkedInFirm=CBAM Partners;ClientSource=MoDB;</t>
  </si>
  <si>
    <t>LinkedInFirm=CBH Asia;ClientSource=MoDB;</t>
  </si>
  <si>
    <t>LinkedInFirm=CCM Investment Advisers, LLC;ClientSource=MoDB;</t>
  </si>
  <si>
    <t>LinkedInFirm=CCTrack Solutions;ClientSource=MoDB;</t>
  </si>
  <si>
    <t>LinkedInFirm=CDAM;ClientSource=MoDB;</t>
  </si>
  <si>
    <t>LinkedInFirm=CDC Asset Management;ClientSource=MoDB;</t>
  </si>
  <si>
    <t>LinkedInFirm=CDP Capital;ClientSource=MoDB;</t>
  </si>
  <si>
    <t>LinkedInFirm=Cecabank;ClientSource=MoDB;</t>
  </si>
  <si>
    <t>LinkedInFirm=Cedar Hill;ClientSource=MoDB;</t>
  </si>
  <si>
    <t>LinkedInFirm=Cedar Rock Capital Ltd;ClientSource=MoDB;</t>
  </si>
  <si>
    <t>LinkedInFirm=Cedar Street Asset Management LLC;ClientSource=MoDB;</t>
  </si>
  <si>
    <t>LinkedInFirm=Cederberg Capital;ClientSource=MoDB;</t>
  </si>
  <si>
    <t>LinkedInFirm=Cedrus Park Management LP;ClientSource=MoDB;</t>
  </si>
  <si>
    <t>LinkedInFirm=CEFDEX AG;ClientSource=MoDB;</t>
  </si>
  <si>
    <t>LinkedInFirm=CEFORO LIMITED;ClientSource=MoDB;</t>
  </si>
  <si>
    <t>LinkedInFirm=Celadon Financial Group;ClientSource=MoDB;</t>
  </si>
  <si>
    <t>LinkedInFirm=Celera Group Ltd;ClientSource=MoDB;</t>
  </si>
  <si>
    <t>LinkedInFirm=Water Island Capital, LLC;ClientSource=MoDB;</t>
  </si>
  <si>
    <t>LinkedInFirm=Celeritas Capital;ClientSource=MoDB;</t>
  </si>
  <si>
    <t>LinkedInFirm=Celsius Network;ClientSource=MoDB;</t>
  </si>
  <si>
    <t>LinkedInFirm=Cencor (BIVA) Mexico;ClientSource=MoDB;</t>
  </si>
  <si>
    <t>LinkedInFirm=Centaline Securities Limited;ClientSource=MoDB;</t>
  </si>
  <si>
    <t>LinkedInFirm=Centaur Fund Services;ClientSource=MoDB;</t>
  </si>
  <si>
    <t>LinkedInFirm=Zurcher Kantonalbank;ClientSource=MoDB;</t>
  </si>
  <si>
    <t>LinkedInFirm=Centaurus Capital Limited;ClientSource=MoDB;</t>
  </si>
  <si>
    <t>LinkedInFirm=Centenus Global Management;ClientSource=MoDB;</t>
  </si>
  <si>
    <t>LinkedInFirm=Centerbook;ClientSource=MoDB;</t>
  </si>
  <si>
    <t>LinkedInFirm=Centerline Investment Management Limited;ClientSource=MoDB;</t>
  </si>
  <si>
    <t>LinkedInFirm=Centerstone Investors LLC;ClientSource=MoDB;</t>
  </si>
  <si>
    <t>LinkedInFirm=Centillion;ClientSource=MoDB;</t>
  </si>
  <si>
    <t>LinkedInFirm=Central Asset Investments;ClientSource=MoDB;</t>
  </si>
  <si>
    <t>LinkedInFirm=Centralny Dom Maklerski PEKAO SA;ClientSource=MoDB;</t>
  </si>
  <si>
    <t>LinkedInFirm=Central Tanshi FX;ClientSource=MoDB;</t>
  </si>
  <si>
    <t>LinkedInFirm=Central Totan Securities Co (fka. Central Tanshi Securities Co., Ltd.);ClientSource=MoDB;</t>
  </si>
  <si>
    <t>LinkedInFirm=Century Group;ClientSource=MoDB;</t>
  </si>
  <si>
    <t>LinkedInFirm=Cephei Capital Management (Hong Kong) Limited;ClientSource=MoDB;</t>
  </si>
  <si>
    <t>LinkedInFirm=Cerebellum Capital;ClientSource=MoDB;</t>
  </si>
  <si>
    <t>LinkedInFirm=Cerno Capital;ClientSource=MoDB;</t>
  </si>
  <si>
    <t>LinkedInFirm=Cerrano Capital;ClientSource=MoDB;</t>
  </si>
  <si>
    <t>LinkedInFirm=Certent;ClientSource=MoDB;</t>
  </si>
  <si>
    <t>LinkedInFirm=Ceska Sporitelna (Erste Group);ClientSource=MoDB;</t>
  </si>
  <si>
    <t>LinkedInFirm=CETIP;ClientSource=MoDB;</t>
  </si>
  <si>
    <t>LinkedInFirm=Svolder;ClientSource=MoDB;</t>
  </si>
  <si>
    <t>LinkedInFirm=Cevian Capital;ClientSource=MoDB;</t>
  </si>
  <si>
    <t>LinkedInFirm=CEX.IO;ClientSource=MoDB;</t>
  </si>
  <si>
    <t>LinkedInFirm=CFI Partners (Chicago Fundamental Investment Partners);ClientSource=MoDB;</t>
  </si>
  <si>
    <t>LinkedInFirm=CF Partners;ClientSource=MoDB;</t>
  </si>
  <si>
    <t>LinkedInFirm=CFT Securities LLC;ClientSource=MoDB;</t>
  </si>
  <si>
    <t>LinkedInFirm=CG Asset Management;ClientSource=MoDB;</t>
  </si>
  <si>
    <t>LinkedInFirm=CGD Securities;ClientSource=MoDB;</t>
  </si>
  <si>
    <t>LinkedInFirm=CGIS Securities;ClientSource=MoDB;</t>
  </si>
  <si>
    <t>LinkedInFirm=CGN Investment (HK) Co. Ltd;ClientSource=MoDB;</t>
  </si>
  <si>
    <t>LinkedInFirm=CGQ;ClientSource=MoDB;</t>
  </si>
  <si>
    <t>LinkedInFirm=Chahine Capital;ClientSource=MoDB;</t>
  </si>
  <si>
    <t>LinkedInFirm=Chalkstream Capital Group, L.P;ClientSource=MoDB;</t>
  </si>
  <si>
    <t>LinkedInFirm=Challenger Financial Services Group;ClientSource=MoDB;</t>
  </si>
  <si>
    <t>LinkedInFirm=Champlain Investment Partners;ClientSource=MoDB;</t>
  </si>
  <si>
    <t>LinkedInFirm=Chancellor Dougall &amp; Co., Inc.;ClientSource=MoDB;</t>
  </si>
  <si>
    <t>LinkedInFirm=ChangSheng Fund Management Co. Ltd;ClientSource=MoDB;</t>
  </si>
  <si>
    <t>LinkedInFirm=Chao Capital Limited;ClientSource=MoDB;</t>
  </si>
  <si>
    <t>LinkedInFirm=Chapdelaine;ClientSource=MoDB;</t>
  </si>
  <si>
    <t>LinkedInFirm=Chapel Hill Partners;ClientSource=MoDB;</t>
  </si>
  <si>
    <t>LinkedInFirm=Chardan Capital Markets;ClientSource=MoDB;</t>
  </si>
  <si>
    <t>LinkedInFirm=Charles Stanley &amp; CO Ltd;ClientSource=MoDB;</t>
  </si>
  <si>
    <t>LinkedInFirm=Charlesworth Research;ClientSource=MoDB;</t>
  </si>
  <si>
    <t>LinkedInFirm=Charlotte Capital LLC;ClientSource=MoDB;</t>
  </si>
  <si>
    <t>LinkedInFirm=Charter Bridge Capital;ClientSource=MoDB;</t>
  </si>
  <si>
    <t>LinkedInFirm=Charter Group Fund Admin;ClientSource=MoDB;</t>
  </si>
  <si>
    <t>LinkedInFirm=Check Capital Management;ClientSource=MoDB;</t>
  </si>
  <si>
    <t>LinkedInFirm=CheckFree Financial and Compliance Solutions;ClientSource=MoDB;</t>
  </si>
  <si>
    <t>LinkedInFirm=Chelmer;ClientSource=MoDB;</t>
  </si>
  <si>
    <t>LinkedInFirm=Chemung Canal Trust;ClientSource=MoDB;</t>
  </si>
  <si>
    <t>LinkedInFirm=Chenavari;ClientSource=MoDB;</t>
  </si>
  <si>
    <t>LinkedInFirm=Chesapeake Capital Corp.;ClientSource=MoDB;</t>
  </si>
  <si>
    <t>LinkedInFirm=Chicago Board of Options Exchange, Inc.;ClientSource=MoDB;</t>
  </si>
  <si>
    <t>LinkedInFirm=Chicago Climate Exchange (CCX);ClientSource=MoDB;</t>
  </si>
  <si>
    <t>LinkedInFirm=Chicago Fundamental Investment Partners;ClientSource=MoDB;</t>
  </si>
  <si>
    <t>LinkedInFirm=Chicago Mercantile Exchange Inc;ClientSource=MoDB;</t>
  </si>
  <si>
    <t>LinkedInFirm=Chicago Stock Exchange;ClientSource=MoDB;</t>
  </si>
  <si>
    <t>LinkedInFirm=Chilton Investment;ClientSource=MoDB;</t>
  </si>
  <si>
    <t>LinkedInFirm=China Asset Management Co Ltd.;ClientSource=MoDB;</t>
  </si>
  <si>
    <t>LinkedInFirm=China Everbright Securities (HK) Limited;ClientSource=MoDB;</t>
  </si>
  <si>
    <t>LinkedInFirm=OHB Trading;ClientSource=MoDB;</t>
  </si>
  <si>
    <t>LinkedInFirm=China Foreign Exchange Trade System;ClientSource=MoDB;</t>
  </si>
  <si>
    <t>LinkedInFirm=China Galaxy International Securities (Hong Kong) Co., Limited;ClientSource=MoDB;</t>
  </si>
  <si>
    <t>LinkedInFirm=China Great Wall Securities;ClientSource=MoDB;</t>
  </si>
  <si>
    <t>LinkedInFirm=China Industrial Securities International Brokerage Limited;ClientSource=MoDB;</t>
  </si>
  <si>
    <t>LinkedInFirm=China International Capital Corporation (CICC);ClientSource=MoDB;</t>
  </si>
  <si>
    <t>LinkedInFirm=BI Asset Management;ClientSource=MoDB;</t>
  </si>
  <si>
    <t>LinkedInFirm=China Investment Futures;ClientSource=MoDB;</t>
  </si>
  <si>
    <t>LinkedInFirm=China Life Franklin Asset Management;ClientSource=MoDB;</t>
  </si>
  <si>
    <t>LinkedInFirm=China Merchants Bank;ClientSource=MoDB;</t>
  </si>
  <si>
    <t>LinkedInFirm=China Pinnacle Equity Management Limited;ClientSource=MoDB;</t>
  </si>
  <si>
    <t>LinkedInFirm=China Re Asset Management (Hong Kong) Co. Ltd;ClientSource=MoDB;</t>
  </si>
  <si>
    <t>LinkedInFirm=China Renaissance HK;ClientSource=MoDB;</t>
  </si>
  <si>
    <t>LinkedInFirm=China Tonghai Securities Limited;ClientSource=MoDB;</t>
  </si>
  <si>
    <t>LinkedInFirm=Chinatrust Commercial Bank Co. Ltd;ClientSource=MoDB;</t>
  </si>
  <si>
    <t>LinkedInFirm=China Universal Asset Management Co. Ltd;ClientSource=MoDB;</t>
  </si>
  <si>
    <t>LinkedInFirm=China Xin Yongan Futures Co. Ltd;ClientSource=MoDB;</t>
  </si>
  <si>
    <t>LinkedInFirm=Chiron Investment Management, LLC;ClientSource=MoDB;</t>
  </si>
  <si>
    <t>LinkedInFirm=CHI-X Canada ATS, Ltd.;ClientSource=MoDB;</t>
  </si>
  <si>
    <t>LinkedInFirm=Cholet Dupont AM;ClientSource=MoDB;</t>
  </si>
  <si>
    <t>LinkedInFirm=Chopper Trading;ClientSource=MoDB;</t>
  </si>
  <si>
    <t>LinkedInFirm=Advantige P/L;ClientSource=MoDB;</t>
  </si>
  <si>
    <t>LinkedInFirm=Choucair Testing;ClientSource=MoDB;</t>
  </si>
  <si>
    <t>LinkedInFirm=Christofferson Robb &amp; Company;ClientSource=MoDB;</t>
  </si>
  <si>
    <t>LinkedInFirm=Christophe Oleron (Buy Side);ClientSource=MoDB;</t>
  </si>
  <si>
    <t>LinkedInFirm=Christopher Pinkham-Sole Proprietor;ClientSource=MoDB;</t>
  </si>
  <si>
    <t>LinkedInFirm=Chuo Mitsui Asset Trust and Banking Company, Limited;ClientSource=MoDB;</t>
  </si>
  <si>
    <t>LinkedInFirm=Church Commissioners;ClientSource=MoDB;</t>
  </si>
  <si>
    <t>LinkedInFirm=Churchill Capital Limited;ClientSource=MoDB;</t>
  </si>
  <si>
    <t>LinkedInFirm=CIAM;ClientSource=MoDB;</t>
  </si>
  <si>
    <t>LinkedInFirm=Eqonex;ClientSource=MoDB;</t>
  </si>
  <si>
    <t>LinkedInFirm=Aegea Capital;ClientSource=MoDB;</t>
  </si>
  <si>
    <t>LinkedInFirm=Waterland Securities Co. Ltd.,;ClientSource=MoDB;</t>
  </si>
  <si>
    <t>LinkedInFirm=CI Casa de Bolsa;ClientSource=MoDB;</t>
  </si>
  <si>
    <t>LinkedInFirm=CIC Private Banking;ClientSource=MoDB;</t>
  </si>
  <si>
    <t>LinkedInFirm=Cidel Asset Management Inc.;ClientSource=MoDB;</t>
  </si>
  <si>
    <t>LinkedInFirm=Cider Mill Investments;ClientSource=MoDB;</t>
  </si>
  <si>
    <t>LinkedInFirm=CIF Asset Management Limited;ClientSource=MoDB;</t>
  </si>
  <si>
    <t>LinkedInFirm=Cigna Corporate Services;ClientSource=MoDB;</t>
  </si>
  <si>
    <t>LinkedInFirm=Cigniti Technologies;ClientSource=MoDB;</t>
  </si>
  <si>
    <t>LinkedInFirm=Aegon Asset Management;ClientSource=MoDB;</t>
  </si>
  <si>
    <t>LinkedInFirm=Cinctive Capital;ClientSource=MoDB;</t>
  </si>
  <si>
    <t>LinkedInFirm=Cinda International Holdings Limited;ClientSource=MoDB;</t>
  </si>
  <si>
    <t>LinkedInFirm=Cinnober;ClientSource=MoDB;</t>
  </si>
  <si>
    <t>LinkedInFirm=Ciobera IT;ClientSource=MoDB;</t>
  </si>
  <si>
    <t>LinkedInFirm=Circle Lane;ClientSource=MoDB;</t>
  </si>
  <si>
    <t>LinkedInFirm=Circle Partners;ClientSource=MoDB;</t>
  </si>
  <si>
    <t>LinkedInFirm=Circle Road Advisors LP;ClientSource=MoDB;</t>
  </si>
  <si>
    <t>LinkedInFirm=Cirdan Capital Management;ClientSource=MoDB;</t>
  </si>
  <si>
    <t>LinkedInFirm=CIS Capital Markets, LLC;ClientSource=MoDB;</t>
  </si>
  <si>
    <t>LinkedInFirm=CIT Group;ClientSource=MoDB;</t>
  </si>
  <si>
    <t>LinkedInFirm=CITIC Asset Management (China);ClientSource=MoDB;</t>
  </si>
  <si>
    <t>LinkedInFirm=Citivalores;ClientSource=MoDB;</t>
  </si>
  <si>
    <t>LinkedInFirm=City Financial;ClientSource=MoDB;</t>
  </si>
  <si>
    <t>LinkedInFirm=CJI Capital Markets;ClientSource=MoDB;</t>
  </si>
  <si>
    <t>LinkedInFirm=CJS Securities, Inc.;ClientSource=MoDB;</t>
  </si>
  <si>
    <t>LinkedInFirm=CJW Capital Management;ClientSource=MoDB;</t>
  </si>
  <si>
    <t>LinkedInFirm=Claar Advisors LLC;ClientSource=MoDB;</t>
  </si>
  <si>
    <t>LinkedInFirm=Clancy Financial Services;ClientSource=MoDB;</t>
  </si>
  <si>
    <t>LinkedInFirm=Claresco Finance S.A.;ClientSource=MoDB;</t>
  </si>
  <si>
    <t>LinkedInFirm=Clareville Capital;ClientSource=MoDB;</t>
  </si>
  <si>
    <t>LinkedInFirm=Clarium Capital Mgt.;ClientSource=MoDB;</t>
  </si>
  <si>
    <t>LinkedInFirm=ClariVest Asset Management LLC.;ClientSource=MoDB;</t>
  </si>
  <si>
    <t>LinkedInFirm=Clark Capital Mgmt Group;ClientSource=MoDB;</t>
  </si>
  <si>
    <t>LinkedInFirm=Clarksons Platou Securities AS;ClientSource=MoDB;</t>
  </si>
  <si>
    <t>LinkedInFirm=Clark Trading;ClientSource=MoDB;</t>
  </si>
  <si>
    <t>LinkedInFirm=Clarus Securities Inc.;ClientSource=MoDB;</t>
  </si>
  <si>
    <t>LinkedInFirm=Classic Energy;ClientSource=MoDB;</t>
  </si>
  <si>
    <t>LinkedInFirm=Claughton Capital LLC;ClientSource=MoDB;</t>
  </si>
  <si>
    <t>LinkedInFirm=Clave Capital;ClientSource=MoDB;</t>
  </si>
  <si>
    <t>LinkedInFirm=Clay Finlay Inc;ClientSource=MoDB;</t>
  </si>
  <si>
    <t>LinkedInFirm=CLBRM;ClientSource=MoDB;</t>
  </si>
  <si>
    <t>LinkedInFirm=Clearable NYSD;ClientSource=MoDB;</t>
  </si>
  <si>
    <t>LinkedInFirm=Clear Capital Group;ClientSource=MoDB;</t>
  </si>
  <si>
    <t>LinkedInFirm=Clearfield Capital Management LP;ClientSource=MoDB;</t>
  </si>
  <si>
    <t>LinkedInFirm=Cleargate Capital;ClientSource=MoDB;</t>
  </si>
  <si>
    <t>LinkedInFirm=Clear Harbor Asset management;ClientSource=MoDB;</t>
  </si>
  <si>
    <t>LinkedInFirm=Clear Peak Capital;ClientSource=MoDB;</t>
  </si>
  <si>
    <t>LinkedInFirm=Clearview Trading;ClientSource=MoDB;</t>
  </si>
  <si>
    <t>LinkedInFirm=Afous Trading;ClientSource=MoDB;</t>
  </si>
  <si>
    <t>LinkedInFirm=Clifford Capital Partners LLC;ClientSource=MoDB;</t>
  </si>
  <si>
    <t>LinkedInFirm=Clinamen Financial Group LLC;ClientSource=MoDB;</t>
  </si>
  <si>
    <t>LinkedInFirm=CloudAlpha Capital Management Limited;ClientSource=MoDB;</t>
  </si>
  <si>
    <t>LinkedInFirm=CloudQuant;ClientSource=MoDB;</t>
  </si>
  <si>
    <t>LinkedInFirm=Clough Capital Partners;ClientSource=MoDB;</t>
  </si>
  <si>
    <t>LinkedInFirm=Cloverdale Capital Management, LLC;ClientSource=MoDB;</t>
  </si>
  <si>
    <t>LinkedInFirm=Clover Light LLC;ClientSource=MoDB;</t>
  </si>
  <si>
    <t>LinkedInFirm=Clovis Capital;ClientSource=MoDB;</t>
  </si>
  <si>
    <t>LinkedInFirm=CLS Bank International;ClientSource=MoDB;</t>
  </si>
  <si>
    <t>LinkedInFirm=CMB International Capital Corporation Limited;ClientSource=MoDB;</t>
  </si>
  <si>
    <t>LinkedInFirm=CM Capital Markets;ClientSource=MoDB;</t>
  </si>
  <si>
    <t>LinkedInFirm=CM-CIC (Paris);ClientSource=MoDB;</t>
  </si>
  <si>
    <t>LinkedInFirm=CM-CIC Market Solutions, Inc. (fka ESN North America Inc.);ClientSource=MoDB;</t>
  </si>
  <si>
    <t>LinkedInFirm=Strata Capital Management, L.P.;ClientSource=MoDB;</t>
  </si>
  <si>
    <t>LinkedInFirm=One River Asset Management, LLC;ClientSource=MoDB;</t>
  </si>
  <si>
    <t>LinkedInFirm=CMI;ClientSource=MoDB;</t>
  </si>
  <si>
    <t>LinkedInFirm=CMT Capital Markets Trading GmbH;ClientSource=MoDB;</t>
  </si>
  <si>
    <t>LinkedInFirm=StrategicCapital,Inc.;ClientSource=MoDB;</t>
  </si>
  <si>
    <t>LinkedInFirm=Agency Trading Group, Inc.;ClientSource=MoDB;</t>
  </si>
  <si>
    <t>LinkedInFirm=Strategic Global Advisors LLC.;ClientSource=MoDB;</t>
  </si>
  <si>
    <t>LinkedInFirm=CMZ Trading LLC;ClientSource=MoDB;</t>
  </si>
  <si>
    <t>LinkedInFirm=CNP Assurances SA;ClientSource=MoDB;</t>
  </si>
  <si>
    <t>LinkedInFirm=CNV (Comision Nacional de Valores) Argentina;ClientSource=MoDB;</t>
  </si>
  <si>
    <t>LinkedInFirm=Strauss Asset Management;ClientSource=MoDB;</t>
  </si>
  <si>
    <t>LinkedInFirm=Coatbridge Capital;ClientSource=MoDB;</t>
  </si>
  <si>
    <t>LinkedInFirm=Coatue Management LLC;ClientSource=MoDB;</t>
  </si>
  <si>
    <t>LinkedInFirm=StreamBase Systems, Inc.;ClientSource=MoDB;</t>
  </si>
  <si>
    <t>LinkedInFirm=Cobalt (copa fin limited);ClientSource=MoDB;</t>
  </si>
  <si>
    <t>LinkedInFirm=Cobas Asset Management;ClientSource=MoDB;</t>
  </si>
  <si>
    <t>LinkedInFirm=Cobiz Wealth, LLC (fka CoBiz Investment);ClientSource=MoDB;</t>
  </si>
  <si>
    <t>LinkedInFirm=Coconut Grove Financial Services;ClientSource=MoDB;</t>
  </si>
  <si>
    <t>LinkedInFirm=CODA Markets;ClientSource=MoDB;</t>
  </si>
  <si>
    <t>LinkedInFirm=Coeli Asset Management AB;ClientSource=MoDB;</t>
  </si>
  <si>
    <t>LinkedInFirm=Coeus Capital Management;ClientSource=MoDB;</t>
  </si>
  <si>
    <t>LinkedInFirm=COEX Partners Ltd;ClientSource=MoDB;</t>
  </si>
  <si>
    <t>LinkedInFirm=Cofunds;ClientSource=MoDB;</t>
  </si>
  <si>
    <t>LinkedInFirm=Cogefi Gestion;ClientSource=MoDB;</t>
  </si>
  <si>
    <t>LinkedInFirm=Coghill Capital Management;ClientSource=MoDB;</t>
  </si>
  <si>
    <t>LinkedInFirm=Cogitam (Paris);ClientSource=MoDB;</t>
  </si>
  <si>
    <t>LinkedInFirm=Street One FInancial;ClientSource=MoDB;</t>
  </si>
  <si>
    <t>LinkedInFirm=Structured Portfolio Management;ClientSource=MoDB;</t>
  </si>
  <si>
    <t>LinkedInFirm=Cohen Kligenstein;ClientSource=MoDB;</t>
  </si>
  <si>
    <t>LinkedInFirm=Coho Partners, Ltd;ClientSource=MoDB;</t>
  </si>
  <si>
    <t>LinkedInFirm=Coinfloor Ltd (London);ClientSource=MoDB;</t>
  </si>
  <si>
    <t>LinkedInFirm=CoinSmith technologies;ClientSource=MoDB;</t>
  </si>
  <si>
    <t>LinkedInFirm=Coinsquare;ClientSource=MoDB;</t>
  </si>
  <si>
    <t>LinkedInFirm=Coinvalores;ClientSource=MoDB;</t>
  </si>
  <si>
    <t>LinkedInFirm=Billy Kay Trading-Sole Proprietor;ClientSource=MoDB;</t>
  </si>
  <si>
    <t>LinkedInFirm=Coker Palmer;ClientSource=MoDB;</t>
  </si>
  <si>
    <t>LinkedInFirm=Colchester Global Investors;ClientSource=MoDB;</t>
  </si>
  <si>
    <t>LinkedInFirm=Stuart Frankel &amp; Co;ClientSource=MoDB;</t>
  </si>
  <si>
    <t>LinkedInFirm=Cold Mountain Investments;ClientSource=MoDB;</t>
  </si>
  <si>
    <t>LinkedInFirm=Coldstream Capital Management;ClientSource=MoDB;</t>
  </si>
  <si>
    <t>LinkedInFirm=Coleman Street Asset Management;ClientSource=MoDB;</t>
  </si>
  <si>
    <t>LinkedInFirm=Colin&amp;Cie. Schweiz AG;ClientSource=MoDB;</t>
  </si>
  <si>
    <t>LinkedInFirm=Collaboration Capital, LLC;ClientSource=MoDB;</t>
  </si>
  <si>
    <t>LinkedInFirm=Collabroative Financial Services Inc.;ClientSource=MoDB;</t>
  </si>
  <si>
    <t>LinkedInFirm=Colliers Securities  fka Dougherty &amp; Co;ClientSource=MoDB;</t>
  </si>
  <si>
    <t>LinkedInFirm=Colonial First State Global Asset Management;ClientSource=MoDB;</t>
  </si>
  <si>
    <t>LinkedInFirm=Colorado Public Employees Retirement Association (COPERA);ClientSource=MoDB;</t>
  </si>
  <si>
    <t>LinkedInFirm=Studio Investment;ClientSource=MoDB;</t>
  </si>
  <si>
    <t>LinkedInFirm=Colrain Capital LLC (formerly Mayo);ClientSource=MoDB;</t>
  </si>
  <si>
    <t>LinkedInFirm=Coltrane Asset Management , L.P.;ClientSource=MoDB;</t>
  </si>
  <si>
    <t>LinkedInFirm=Biltmore International Corp;ClientSource=MoDB;</t>
  </si>
  <si>
    <t>LinkedInFirm=Columbia Pacific Advisors, LLC;ClientSource=MoDB;</t>
  </si>
  <si>
    <t>LinkedInFirm=Columbia Partners;ClientSource=MoDB;</t>
  </si>
  <si>
    <t>LinkedInFirm=Columbia Trust Company;ClientSource=MoDB;</t>
  </si>
  <si>
    <t>LinkedInFirm=Columbia Wanger Asset Management;ClientSource=MoDB;</t>
  </si>
  <si>
    <t>LinkedInFirm=Columbus Capital Management, LLC;ClientSource=MoDB;</t>
  </si>
  <si>
    <t>LinkedInFirm=Columbus Circle Investors;ClientSource=MoDB;</t>
  </si>
  <si>
    <t>LinkedInFirm=STUTTGARTER VOLKSBANK EG;ClientSource=MoDB;</t>
  </si>
  <si>
    <t>LinkedInFirm=Columbus Point Llp;ClientSource=MoDB;</t>
  </si>
  <si>
    <t>LinkedInFirm=Column Park Asset Management;ClientSource=MoDB;</t>
  </si>
  <si>
    <t>LinkedInFirm=Comgest;ClientSource=MoDB;</t>
  </si>
  <si>
    <t>LinkedInFirm=Commcor Brasil;ClientSource=MoDB;</t>
  </si>
  <si>
    <t>LinkedInFirm=Commerce Bancshares;ClientSource=MoDB;</t>
  </si>
  <si>
    <t>LinkedInFirm=Commercial Bank of Qatar;ClientSource=MoDB;</t>
  </si>
  <si>
    <t>LinkedInFirm=Commercial International Brokerage Co. S.A.E.;ClientSource=MoDB;</t>
  </si>
  <si>
    <t>LinkedInFirm=Commission Direct, Inc;ClientSource=MoDB;</t>
  </si>
  <si>
    <t>LinkedInFirm=Commodities Specialists Company;ClientSource=MoDB;</t>
  </si>
  <si>
    <t>LinkedInFirm=Commodities World Capital LLP;ClientSource=MoDB;</t>
  </si>
  <si>
    <t>LinkedInFirm=Suc Den - Group Sucre et Denrees (Americas);ClientSource=MoDB;</t>
  </si>
  <si>
    <t>LinkedInFirm=Compass Point;ClientSource=MoDB;</t>
  </si>
  <si>
    <t>LinkedInFirm=Competitive Energy;ClientSource=MoDB;</t>
  </si>
  <si>
    <t>LinkedInFirm=Complus Asset Management Limited;ClientSource=MoDB;</t>
  </si>
  <si>
    <t>LinkedInFirm=Composite Capital Management (HK) Limited;ClientSource=MoDB;</t>
  </si>
  <si>
    <t>LinkedInFirm=Computer;ClientSource=MoDB;</t>
  </si>
  <si>
    <t>LinkedInFirm=Sucres et Denrees (Paris);ClientSource=MoDB;</t>
  </si>
  <si>
    <t>LinkedInFirm=Computer Resource Company;ClientSource=MoDB;</t>
  </si>
  <si>
    <t>LinkedInFirm=ComTech Advisory;ClientSource=MoDB;</t>
  </si>
  <si>
    <t>LinkedInFirm=Conatus Capital Management, L.P.;ClientSource=MoDB;</t>
  </si>
  <si>
    <t>LinkedInFirm=Concentric Capital Strategies L.P.;ClientSource=MoDB;</t>
  </si>
  <si>
    <t>LinkedInFirm=Concept Asia LLC;ClientSource=MoDB;</t>
  </si>
  <si>
    <t>LinkedInFirm=ConceptCapital;ClientSource=MoDB;</t>
  </si>
  <si>
    <t>LinkedInFirm=Concordance Capital Management;ClientSource=MoDB;</t>
  </si>
  <si>
    <t>LinkedInFirm=Suffolk Capital Management, LLC;ClientSource=MoDB;</t>
  </si>
  <si>
    <t>LinkedInFirm=Concorde Securities;ClientSource=MoDB;</t>
  </si>
  <si>
    <t>LinkedInFirm=Concordia;ClientSource=MoDB;</t>
  </si>
  <si>
    <t>LinkedInFirm=Concord Investmentbank AG;ClientSource=MoDB;</t>
  </si>
  <si>
    <t>LinkedInFirm=Condor Alpha Asset Management LLC;ClientSource=MoDB;</t>
  </si>
  <si>
    <t>LinkedInFirm=Sui Generis Investment Partners;ClientSource=MoDB;</t>
  </si>
  <si>
    <t>LinkedInFirm=Conduit Capital Market Limited;ClientSource=MoDB;</t>
  </si>
  <si>
    <t>LinkedInFirm=Conestoga Capital Advisors;ClientSource=MoDB;</t>
  </si>
  <si>
    <t>LinkedInFirm=Confluence Investment Management;ClientSource=MoDB;</t>
  </si>
  <si>
    <t>LinkedInFirm=Congress Asset Management;ClientSource=MoDB;</t>
  </si>
  <si>
    <t>LinkedInFirm=Conifer Securities;ClientSource=MoDB;</t>
  </si>
  <si>
    <t>LinkedInFirm=Suisse Landbank (S) Pte Ltd;ClientSource=MoDB;</t>
  </si>
  <si>
    <t>LinkedInFirm=Connacht Asset Management LP;ClientSource=MoDB;</t>
  </si>
  <si>
    <t>LinkedInFirm=Connors Investor Services;ClientSource=MoDB;</t>
  </si>
  <si>
    <t>LinkedInFirm=Consector Capital;ClientSource=MoDB;</t>
  </si>
  <si>
    <t>LinkedInFirm=Sulaco Capital;ClientSource=MoDB;</t>
  </si>
  <si>
    <t>LinkedInFirm=Consilium Investment Management, LLC;ClientSource=MoDB;</t>
  </si>
  <si>
    <t>LinkedInFirm=Consolidated Trading;ClientSource=MoDB;</t>
  </si>
  <si>
    <t>LinkedInFirm=Sul America Asset;ClientSource=MoDB;</t>
  </si>
  <si>
    <t>LinkedInFirm=Sumit Capital;ClientSource=MoDB;</t>
  </si>
  <si>
    <t>LinkedInFirm=Consonance CM;ClientSource=MoDB;</t>
  </si>
  <si>
    <t>LinkedInFirm=Constancia Investimentos;ClientSource=MoDB;</t>
  </si>
  <si>
    <t>LinkedInFirm=Constellation Advisers;ClientSource=MoDB;</t>
  </si>
  <si>
    <t>LinkedInFirm=Constellation Capital;ClientSource=MoDB;</t>
  </si>
  <si>
    <t>LinkedInFirm=Constitution Group LLC;ClientSource=MoDB;</t>
  </si>
  <si>
    <t>LinkedInFirm=Consultinvest AM;ClientSource=MoDB;</t>
  </si>
  <si>
    <t>LinkedInFirm=Continental Advisors, LLC;ClientSource=MoDB;</t>
  </si>
  <si>
    <t>LinkedInFirm=Summerhaven Investment Management;ClientSource=MoDB;</t>
  </si>
  <si>
    <t>LinkedInFirm=Contineo Hong Kong;ClientSource=MoDB;</t>
  </si>
  <si>
    <t>LinkedInFirm=Contineo Limited;ClientSource=MoDB;</t>
  </si>
  <si>
    <t>LinkedInFirm=Contour Asset Management LLC;ClientSource=MoDB;</t>
  </si>
  <si>
    <t>LinkedInFirm=Contrarian Capital Management;ClientSource=MoDB;</t>
  </si>
  <si>
    <t>LinkedInFirm=Controlfida SA;ClientSource=MoDB;</t>
  </si>
  <si>
    <t>LinkedInFirm=Convector Capital Management, LP;ClientSource=MoDB;</t>
  </si>
  <si>
    <t>LinkedInFirm=Summer Haven Investment Management, LLC;ClientSource=MoDB;</t>
  </si>
  <si>
    <t>LinkedInFirm=Convergence Investment Management;ClientSource=MoDB;</t>
  </si>
  <si>
    <t>LinkedInFirm=ConvergEx Group;ClientSource=MoDB;</t>
  </si>
  <si>
    <t>LinkedInFirm=Summer Road, LLC;ClientSource=MoDB;</t>
  </si>
  <si>
    <t>LinkedInFirm=OP-Services Ltd;ClientSource=MoDB;</t>
  </si>
  <si>
    <t>LinkedInFirm=Summit Alliance Investment Group LLC;ClientSource=MoDB;</t>
  </si>
  <si>
    <t>LinkedInFirm=AIM Trading;ClientSource=MoDB;</t>
  </si>
  <si>
    <t>LinkedInFirm=Summit Creek Advisors, LLC;ClientSource=MoDB;</t>
  </si>
  <si>
    <t>LinkedInFirm=Convex Asset Management;ClientSource=MoDB;</t>
  </si>
  <si>
    <t>LinkedInFirm=Convexity Capital Mgt.;ClientSource=MoDB;</t>
  </si>
  <si>
    <t>LinkedInFirm=Coober Fund;ClientSource=MoDB;</t>
  </si>
  <si>
    <t>LinkedInFirm=Sumo Capital Trading Chicago;ClientSource=MoDB;</t>
  </si>
  <si>
    <t>LinkedInFirm=Co-operative Asset Management;ClientSource=MoDB;</t>
  </si>
  <si>
    <t>LinkedInFirm=Cooper Fund;ClientSource=MoDB;</t>
  </si>
  <si>
    <t>LinkedInFirm=Copartis;ClientSource=MoDB;</t>
  </si>
  <si>
    <t>LinkedInFirm=Copeland Capital Management;ClientSource=MoDB;</t>
  </si>
  <si>
    <t>LinkedInFirm=Copia Capital LLC;ClientSource=MoDB;</t>
  </si>
  <si>
    <t>LinkedInFirm=Copper Rock Capital Partners,LLC;ClientSource=MoDB;</t>
  </si>
  <si>
    <t>LinkedInFirm=Sumscope (HK) Limited;ClientSource=MoDB;</t>
  </si>
  <si>
    <t>LinkedInFirm=Copper Street Capital;ClientSource=MoDB;</t>
  </si>
  <si>
    <t>LinkedInFirm=Copperwood Energy Fund Limited Partnership;ClientSource=MoDB;</t>
  </si>
  <si>
    <t>LinkedInFirm=Coppin Collings;ClientSource=MoDB;</t>
  </si>
  <si>
    <t>LinkedInFirm=Coquest Energy;ClientSource=MoDB;</t>
  </si>
  <si>
    <t>LinkedInFirm=Coral Reef Technologies Limited;ClientSource=MoDB;</t>
  </si>
  <si>
    <t>LinkedInFirm=Core Capital Partners Ltd.;ClientSource=MoDB;</t>
  </si>
  <si>
    <t>LinkedInFirm=Core Pacific - Yamaichi International (H.K.) Limited;ClientSource=MoDB;</t>
  </si>
  <si>
    <t>LinkedInFirm=Sunbelt Securities;ClientSource=MoDB;</t>
  </si>
  <si>
    <t>LinkedInFirm=CoreView Capital Management;ClientSource=MoDB;</t>
  </si>
  <si>
    <t>LinkedInFirm=Cormark Securities;ClientSource=MoDB;</t>
  </si>
  <si>
    <t>LinkedInFirm=Cormorant Asset Management, LLC;ClientSource=MoDB;</t>
  </si>
  <si>
    <t>LinkedInFirm=Corner Banca SA;ClientSource=MoDB;</t>
  </si>
  <si>
    <t>LinkedInFirm=Coronation;ClientSource=MoDB;</t>
  </si>
  <si>
    <t>LinkedInFirm=Corredores Davivienda;ClientSource=MoDB;</t>
  </si>
  <si>
    <t>LinkedInFirm=Corretaje e Informacin Monetaria y de Divisas;ClientSource=MoDB;</t>
  </si>
  <si>
    <t>LinkedInFirm=Corriente Advisors, LLC;ClientSource=MoDB;</t>
  </si>
  <si>
    <t>LinkedInFirm=Corsair Capital Management, LLC;ClientSource=MoDB;</t>
  </si>
  <si>
    <t>LinkedInFirm=Corson Capital;ClientSource=MoDB;</t>
  </si>
  <si>
    <t>LinkedInFirm=Cortal Consors Paris;ClientSource=MoDB;</t>
  </si>
  <si>
    <t>LinkedInFirm=Cortina Asset Management;ClientSource=MoDB;</t>
  </si>
  <si>
    <t>LinkedInFirm=Cortland Capital Market Services;ClientSource=MoDB;</t>
  </si>
  <si>
    <t>LinkedInFirm=Sunderland Capital Partners LP;ClientSource=MoDB;</t>
  </si>
  <si>
    <t>LinkedInFirm=Corvex Capital Management, LP.;ClientSource=MoDB;</t>
  </si>
  <si>
    <t>LinkedInFirm=Cos Derivatives (London);ClientSource=MoDB;</t>
  </si>
  <si>
    <t>LinkedInFirm=Cosyne Capital Management, LP;ClientSource=MoDB;</t>
  </si>
  <si>
    <t>LinkedInFirm=Mighty Divine (HK) Limited;ClientSource=MoDB;</t>
  </si>
  <si>
    <t>LinkedInFirm=Counsel Securities;ClientSource=MoDB;</t>
  </si>
  <si>
    <t>LinkedInFirm=Sun Global;ClientSource=MoDB;</t>
  </si>
  <si>
    <t>LinkedInFirm=Courage Capital Mgt;ClientSource=MoDB;</t>
  </si>
  <si>
    <t>LinkedInFirm=Covalent Partners LLC;ClientSource=MoDB;</t>
  </si>
  <si>
    <t>LinkedInFirm=Covalis Capital  LLC;ClientSource=MoDB;</t>
  </si>
  <si>
    <t>LinkedInFirm=Covanta;ClientSource=MoDB;</t>
  </si>
  <si>
    <t>LinkedInFirm=Cove Markets;ClientSource=MoDB;</t>
  </si>
  <si>
    <t>LinkedInFirm=Covenant Capital Management;ClientSource=MoDB;</t>
  </si>
  <si>
    <t>LinkedInFirm=Covestone Asset Management;ClientSource=MoDB;</t>
  </si>
  <si>
    <t>LinkedInFirm=Covington Capital Management;ClientSource=MoDB;</t>
  </si>
  <si>
    <t>LinkedInFirm=Cowbird Capital;ClientSource=MoDB;</t>
  </si>
  <si>
    <t>LinkedInFirm=CPP Investment Board;ClientSource=MoDB;</t>
  </si>
  <si>
    <t>LinkedInFirm=CPR Asset Management;ClientSource=MoDB;</t>
  </si>
  <si>
    <t>LinkedInFirm=Sunridge Capital Partners, LLC;ClientSource=MoDB;</t>
  </si>
  <si>
    <t>LinkedInFirm=CP Trading;ClientSource=MoDB;</t>
  </si>
  <si>
    <t>LinkedInFirm=CQ Partners;ClientSource=MoDB;</t>
  </si>
  <si>
    <t>LinkedInFirm=Sunrise Brokers LLC;ClientSource=MoDB;</t>
  </si>
  <si>
    <t>LinkedInFirm=SWX Swiss Exchange;ClientSource=MoDB;</t>
  </si>
  <si>
    <t>LinkedInFirm=Sunrise Capital;ClientSource=MoDB;</t>
  </si>
  <si>
    <t>LinkedInFirm=Craig-Hallum Capital Group LLC;ClientSource=MoDB;</t>
  </si>
  <si>
    <t>LinkedInFirm=Craigs Investment Partners Limited NZ;ClientSource=MoDB;</t>
  </si>
  <si>
    <t>LinkedInFirm=Cramer Rosenthal McGlynn, LLC;ClientSource=MoDB;</t>
  </si>
  <si>
    <t>LinkedInFirm=Sunrise Securities Corp.;ClientSource=MoDB;</t>
  </si>
  <si>
    <t>LinkedInFirm=Cranwood Capital Mgt;ClientSource=MoDB;</t>
  </si>
  <si>
    <t>LinkedInFirm=Crawford Investment Counsel;ClientSource=MoDB;</t>
  </si>
  <si>
    <t>LinkedInFirm=Creative Planning;ClientSource=MoDB;</t>
  </si>
  <si>
    <t>LinkedInFirm=Credential Financial;ClientSource=MoDB;</t>
  </si>
  <si>
    <t>LinkedInFirm=Sunriver Management LLC;ClientSource=MoDB;</t>
  </si>
  <si>
    <t>LinkedInFirm=Credicorp;ClientSource=MoDB;</t>
  </si>
  <si>
    <t>LinkedInFirm=Credit du Nord;ClientSource=MoDB;</t>
  </si>
  <si>
    <t>LinkedInFirm=Sun Valley Gold LLC;ClientSource=MoDB;</t>
  </si>
  <si>
    <t>LinkedInFirm=Credit Europe Bank N.V.;ClientSource=MoDB;</t>
  </si>
  <si>
    <t>LinkedInFirm=Credit Foncier de Monaco;ClientSource=MoDB;</t>
  </si>
  <si>
    <t>LinkedInFirm=Credit Lynossaise Asia;ClientSource=MoDB;</t>
  </si>
  <si>
    <t>LinkedInFirm=Credit Mutuel AM;ClientSource=MoDB;</t>
  </si>
  <si>
    <t>LinkedInFirm=Sun Wing International Asset Management Limited;ClientSource=MoDB;</t>
  </si>
  <si>
    <t>LinkedInFirm=Credo Capital plc;ClientSource=MoDB;</t>
  </si>
  <si>
    <t>LinkedInFirm=Crescat Capital;ClientSource=MoDB;</t>
  </si>
  <si>
    <t>LinkedInFirm=Crescent Capital Group;ClientSource=MoDB;</t>
  </si>
  <si>
    <t>LinkedInFirm=Super Derivatives;ClientSource=MoDB;</t>
  </si>
  <si>
    <t>LinkedInFirm=Crescent Park Management;ClientSource=MoDB;</t>
  </si>
  <si>
    <t>LinkedInFirm=Crescent Rock Capital Management, LP;ClientSource=MoDB;</t>
  </si>
  <si>
    <t>LinkedInFirm=Crestline Management, L.P.;ClientSource=MoDB;</t>
  </si>
  <si>
    <t>LinkedInFirm=Crestone Capital;ClientSource=MoDB;</t>
  </si>
  <si>
    <t>LinkedInFirm=Creutz Partners;ClientSource=MoDB;</t>
  </si>
  <si>
    <t>LinkedInFirm=CR Intrinsic Investors, LLC;ClientSource=MoDB;</t>
  </si>
  <si>
    <t>LinkedInFirm=Cristal Investimentos;ClientSource=MoDB;</t>
  </si>
  <si>
    <t>LinkedInFirm=Criterion Capital Management;ClientSource=MoDB;</t>
  </si>
  <si>
    <t>LinkedInFirm=Critical Trading, LLC;ClientSource=MoDB;</t>
  </si>
  <si>
    <t>LinkedInFirm=Croft-Leominster;ClientSource=MoDB;</t>
  </si>
  <si>
    <t>LinkedInFirm=Cross Creek Advisors;ClientSource=MoDB;</t>
  </si>
  <si>
    <t>LinkedInFirm=Crossinvest SA;ClientSource=MoDB;</t>
  </si>
  <si>
    <t>LinkedInFirm=Superfund Asset Management;ClientSource=MoDB;</t>
  </si>
  <si>
    <t>LinkedInFirm=Crosskey;ClientSource=MoDB;</t>
  </si>
  <si>
    <t>LinkedInFirm=AKO Capital;ClientSource=MoDB;</t>
  </si>
  <si>
    <t>LinkedInFirm=Crossware B.V. (Cross Options);ClientSource=MoDB;</t>
  </si>
  <si>
    <t>LinkedInFirm=TOKKYO FX;ClientSource=MoDB;</t>
  </si>
  <si>
    <t>LinkedInFirm=Superstring Capital;ClientSource=MoDB;</t>
  </si>
  <si>
    <t>LinkedInFirm=Crow Point Partners;ClientSource=MoDB;</t>
  </si>
  <si>
    <t>LinkedInFirm=CRT Capital Group LLC;ClientSource=MoDB;</t>
  </si>
  <si>
    <t>LinkedInFirm=Suprema;ClientSource=MoDB;</t>
  </si>
  <si>
    <t>LinkedInFirm=CRUX Asset Management;ClientSource=MoDB;</t>
  </si>
  <si>
    <t>LinkedInFirm=Cryder Capital Partners LLP;ClientSource=MoDB;</t>
  </si>
  <si>
    <t>LinkedInFirm=Crypto Compare;ClientSource=MoDB;</t>
  </si>
  <si>
    <t>LinkedInFirm=Crystalline Management Inc.;ClientSource=MoDB;</t>
  </si>
  <si>
    <t>LinkedInFirm=CSE;ClientSource=MoDB;</t>
  </si>
  <si>
    <t>LinkedInFirm=CSO Capital, LLC;ClientSource=MoDB;</t>
  </si>
  <si>
    <t>LinkedInFirm=CSS FXC, LLC (Chicago);ClientSource=MoDB;</t>
  </si>
  <si>
    <t>LinkedInFirm=Sura;ClientSource=MoDB;</t>
  </si>
  <si>
    <t>LinkedInFirm=CTC Chicago Trading Company Chicago;ClientSource=MoDB;</t>
  </si>
  <si>
    <t>LinkedInFirm=Tokyo Financial Exchange Inc.;ClientSource=MoDB;</t>
  </si>
  <si>
    <t>LinkedInFirm=Sureview Capital, LLC;ClientSource=MoDB;</t>
  </si>
  <si>
    <t>LinkedInFirm=Aktie Ansvar AB;ClientSource=MoDB;</t>
  </si>
  <si>
    <t>LinkedInFirm=Surge Trading--Closed in Fall 2011;ClientSource=MoDB;</t>
  </si>
  <si>
    <t>LinkedInFirm=CTF Capital Management;ClientSource=MoDB;</t>
  </si>
  <si>
    <t>LinkedInFirm=CT Holdings Group, LLC;ClientSource=MoDB;</t>
  </si>
  <si>
    <t>LinkedInFirm=CTX Cyberdyne Tech Exchange;ClientSource=MoDB;</t>
  </si>
  <si>
    <t>LinkedInFirm=Cumberland Associates LLC;ClientSource=MoDB;</t>
  </si>
  <si>
    <t>LinkedInFirm=Cunningham Commodities LLC;ClientSource=MoDB;</t>
  </si>
  <si>
    <t>LinkedInFirm=Cupps Capital Management, LLC (Joined Advisory Research 2016);ClientSource=MoDB;</t>
  </si>
  <si>
    <t>LinkedInFirm=Curation Capital;ClientSource=MoDB;</t>
  </si>
  <si>
    <t>LinkedInFirm=Curex Group;ClientSource=MoDB;</t>
  </si>
  <si>
    <t>LinkedInFirm=Curian Capital (Investment Centers of America) - closed;ClientSource=MoDB;</t>
  </si>
  <si>
    <t>LinkedInFirm=Sursum Capital Management, LP;ClientSource=MoDB;</t>
  </si>
  <si>
    <t>LinkedInFirm=Curo Fund Services;ClientSource=MoDB;</t>
  </si>
  <si>
    <t>LinkedInFirm=Currency Matters;ClientSource=MoDB;</t>
  </si>
  <si>
    <t>LinkedInFirm=Curry Investments LLC;ClientSource=MoDB;</t>
  </si>
  <si>
    <t>LinkedInFirm=Curso Trader;ClientSource=MoDB;</t>
  </si>
  <si>
    <t>LinkedInFirm=Curvature Securities;ClientSource=MoDB;</t>
  </si>
  <si>
    <t>LinkedInFirm=Curzon Securities Ltd;ClientSource=MoDB;</t>
  </si>
  <si>
    <t>LinkedInFirm=Cusaru Capital LLP London (Trading);ClientSource=MoDB;</t>
  </si>
  <si>
    <t>LinkedInFirm=Cushing Asset (Swank Capital, LLC);ClientSource=MoDB;</t>
  </si>
  <si>
    <t>LinkedInFirm=Custodiet Capital;ClientSource=MoDB;</t>
  </si>
  <si>
    <t>LinkedInFirm=Cutler Group (San Francisco);ClientSource=MoDB;</t>
  </si>
  <si>
    <t>LinkedInFirm=Survista Financial Advisors AG Stockerstrasse;ClientSource=MoDB;</t>
  </si>
  <si>
    <t>LinkedInFirm=Cutter Associates;ClientSource=MoDB;</t>
  </si>
  <si>
    <t>LinkedInFirm=Sutter Securities Incorporated;ClientSource=MoDB;</t>
  </si>
  <si>
    <t>LinkedInFirm=CV Brokerage;ClientSource=MoDB;</t>
  </si>
  <si>
    <t>LinkedInFirm=CWF Managers (AKA Intelligration LLC);ClientSource=MoDB;</t>
  </si>
  <si>
    <t>LinkedInFirm=Suvretta Capital Management, LLC;ClientSource=MoDB;</t>
  </si>
  <si>
    <t>LinkedInFirm=CX Capital Markets;ClientSource=MoDB;</t>
  </si>
  <si>
    <t>LinkedInFirm=Cygnus Atratus (Chicago);ClientSource=MoDB;</t>
  </si>
  <si>
    <t>LinkedInFirm=Cymonz;ClientSource=MoDB;</t>
  </si>
  <si>
    <t>LinkedInFirm=CYRRUS, a.s.;ClientSource=MoDB;</t>
  </si>
  <si>
    <t>LinkedInFirm=CZ Capital;ClientSource=MoDB;</t>
  </si>
  <si>
    <t>LinkedInFirm=D.E. Shaw;ClientSource=MoDB;</t>
  </si>
  <si>
    <t>LinkedInFirm=D.F. Dent &amp; Co;ClientSource=MoDB;</t>
  </si>
  <si>
    <t>LinkedInFirm=D.F. King Inc., LLC;ClientSource=MoDB;</t>
  </si>
  <si>
    <t>LinkedInFirm=Svava Capital;ClientSource=MoDB;</t>
  </si>
  <si>
    <t>LinkedInFirm=DAB (Direkt Anlage Bank);ClientSource=MoDB;</t>
  </si>
  <si>
    <t>LinkedInFirm=DaCheng Fund Management Co. Ltd;ClientSource=MoDB;</t>
  </si>
  <si>
    <t>LinkedInFirm=Svenska Handelsbanken;ClientSource=MoDB;</t>
  </si>
  <si>
    <t>LinkedInFirm=Dafna Capital Management;ClientSource=MoDB;</t>
  </si>
  <si>
    <t>LinkedInFirm=Dagens Industri;ClientSource=MoDB;</t>
  </si>
  <si>
    <t>LinkedInFirm=DAGSecurities;ClientSource=MoDB;</t>
  </si>
  <si>
    <t>LinkedInFirm=Dahlia Capital;ClientSource=MoDB;</t>
  </si>
  <si>
    <t>LinkedInFirm=Dahlman Rose &amp; Co., LLC;ClientSource=MoDB;</t>
  </si>
  <si>
    <t>LinkedInFirm=Dah Sing Bank;ClientSource=MoDB;</t>
  </si>
  <si>
    <t>LinkedInFirm=Daishin Securities Co. Ltd;ClientSource=MoDB;</t>
  </si>
  <si>
    <t>LinkedInFirm=Dalton Capital (Japan) Inc.;ClientSource=MoDB;</t>
  </si>
  <si>
    <t>LinkedInFirm=Dalton Investments LLC;ClientSource=MoDB;</t>
  </si>
  <si>
    <t>LinkedInFirm=Damon Leavell;ClientSource=MoDB;</t>
  </si>
  <si>
    <t>LinkedInFirm=Dana Investment Advisors;ClientSource=MoDB;</t>
  </si>
  <si>
    <t>LinkedInFirm=Danareksa Securities;ClientSource=MoDB;</t>
  </si>
  <si>
    <t>LinkedInFirm=Danesmead;ClientSource=MoDB;</t>
  </si>
  <si>
    <t>LinkedInFirm=Daniels Trading;ClientSource=MoDB;</t>
  </si>
  <si>
    <t>LinkedInFirm=Dantai Capital Limited;ClientSource=MoDB;</t>
  </si>
  <si>
    <t>LinkedInFirm=SVLS Research;ClientSource=MoDB;</t>
  </si>
  <si>
    <t>LinkedInFirm=Dark Forest Technologies;ClientSource=MoDB;</t>
  </si>
  <si>
    <t>LinkedInFirm=Darsana Capital Partners, LP;ClientSource=MoDB;</t>
  </si>
  <si>
    <t>LinkedInFirm=Daruma Asset Management;ClientSource=MoDB;</t>
  </si>
  <si>
    <t>LinkedInFirm=DARWIN GLOBAL MANAGEMENT, LP.;ClientSource=MoDB;</t>
  </si>
  <si>
    <t>LinkedInFirm=Dautrich,SeilerFinancialServices,Inc.;ClientSource=MoDB;</t>
  </si>
  <si>
    <t>LinkedInFirm=David Capital Partners;ClientSource=MoDB;</t>
  </si>
  <si>
    <t>LinkedInFirm=Albar Capital Ltd;ClientSource=MoDB;</t>
  </si>
  <si>
    <t>LinkedInFirm=Davide Leone &amp; Partners Investment Co LLP;ClientSource=MoDB;</t>
  </si>
  <si>
    <t>LinkedInFirm=SVT Nyheter och Samhlle;ClientSource=MoDB;</t>
  </si>
  <si>
    <t>LinkedInFirm=Da Vinci Derivatives BV;ClientSource=MoDB;</t>
  </si>
  <si>
    <t>LinkedInFirm=SW8;ClientSource=MoDB;</t>
  </si>
  <si>
    <t>LinkedInFirm=Sweet Futures;ClientSource=MoDB;</t>
  </si>
  <si>
    <t>LinkedInFirm=Davis securities;ClientSource=MoDB;</t>
  </si>
  <si>
    <t>LinkedInFirm=SWIB;ClientSource=MoDB;</t>
  </si>
  <si>
    <t>LinkedInFirm=Dax Partners LP (Trading);ClientSource=MoDB;</t>
  </si>
  <si>
    <t>LinkedInFirm=DbCom Consulting Inc.;ClientSource=MoDB;</t>
  </si>
  <si>
    <t>LinkedInFirm=Swiss American Securities, Inc.;ClientSource=MoDB;</t>
  </si>
  <si>
    <t>LinkedInFirm=DB Energy Trading;ClientSource=MoDB;</t>
  </si>
  <si>
    <t>LinkedInFirm=DCA Global Derivatives Management;ClientSource=MoDB;</t>
  </si>
  <si>
    <t>LinkedInFirm=DC Energy;ClientSource=MoDB;</t>
  </si>
  <si>
    <t>LinkedInFirm=DCI, LLC;ClientSource=MoDB;</t>
  </si>
  <si>
    <t>LinkedInFirm=Dealing With Technology;ClientSource=MoDB;</t>
  </si>
  <si>
    <t>LinkedInFirm=Dealogic Ltd;ClientSource=MoDB;</t>
  </si>
  <si>
    <t>LinkedInFirm=Dean Mavronicolas Trading;ClientSource=MoDB;</t>
  </si>
  <si>
    <t>LinkedInFirm=Decade Capital Management LLC;ClientSource=MoDB;</t>
  </si>
  <si>
    <t>LinkedInFirm=Decagon Asset management;ClientSource=MoDB;</t>
  </si>
  <si>
    <t>LinkedInFirm=Decalia Asset Management;ClientSource=MoDB;</t>
  </si>
  <si>
    <t>LinkedInFirm=Deccan Value Investors L.P.;ClientSource=MoDB;</t>
  </si>
  <si>
    <t>LinkedInFirm=Deep Basin Capital LP;ClientSource=MoDB;</t>
  </si>
  <si>
    <t>LinkedInFirm=Deep Track Capital, LLC;ClientSource=MoDB;</t>
  </si>
  <si>
    <t>LinkedInFirm=Deerfield Management Company, L.P.;ClientSource=MoDB;</t>
  </si>
  <si>
    <t>LinkedInFirm=Deer Park Road Management Company;ClientSource=MoDB;</t>
  </si>
  <si>
    <t>LinkedInFirm=Defi-cap;ClientSource=MoDB;</t>
  </si>
  <si>
    <t>LinkedInFirm=Degroof Petercam;ClientSource=MoDB;</t>
  </si>
  <si>
    <t>LinkedInFirm=DekaBank;ClientSource=MoDB;</t>
  </si>
  <si>
    <t>LinkedInFirm=DEKA Bank;ClientSource=MoDB;</t>
  </si>
  <si>
    <t>LinkedInFirm=Deka Kapitalanlage;ClientSource=MoDB;</t>
  </si>
  <si>
    <t>LinkedInFirm=Delaney Capital Management Ltd;ClientSource=MoDB;</t>
  </si>
  <si>
    <t>LinkedInFirm=Delaware Board of Trade;ClientSource=MoDB;</t>
  </si>
  <si>
    <t>LinkedInFirm=Delaware Investments;ClientSource=MoDB;</t>
  </si>
  <si>
    <t>LinkedInFirm=DellaCamera Capital;ClientSource=MoDB;</t>
  </si>
  <si>
    <t>LinkedInFirm=Del Mar Asset;ClientSource=MoDB;</t>
  </si>
  <si>
    <t>LinkedInFirm=Delonix Capital Management LP;ClientSource=MoDB;</t>
  </si>
  <si>
    <t>LinkedInFirm=Delphi Fondene;ClientSource=MoDB;</t>
  </si>
  <si>
    <t>LinkedInFirm=del Rey Global Investors LLC;ClientSource=MoDB;</t>
  </si>
  <si>
    <t>LinkedInFirm=Delta Alternative Management (Paris);ClientSource=MoDB;</t>
  </si>
  <si>
    <t>LinkedInFirm=Delta Partners, LLC;ClientSource=MoDB;</t>
  </si>
  <si>
    <t>LinkedInFirm=Deltec Asset Management Corporation;ClientSource=MoDB;</t>
  </si>
  <si>
    <t>LinkedInFirm=Deltec Bank;ClientSource=MoDB;</t>
  </si>
  <si>
    <t>LinkedInFirm=Dematteo Moness;ClientSource=MoDB;</t>
  </si>
  <si>
    <t>LinkedInFirm=Denali Advisors, LLC;ClientSource=MoDB;</t>
  </si>
  <si>
    <t>LinkedInFirm=Denali Futures LLC;ClientSource=MoDB;</t>
  </si>
  <si>
    <t>LinkedInFirm=Dendur Capital;ClientSource=MoDB;</t>
  </si>
  <si>
    <t>LinkedInFirm=Deniz Yatirim Menkul Kiymetler A.S.;ClientSource=MoDB;</t>
  </si>
  <si>
    <t>LinkedInFirm=DePrince Race &amp; Zollo, Inc.;ClientSource=MoDB;</t>
  </si>
  <si>
    <t>LinkedInFirm=De Putron Fund Management LTD.;ClientSource=MoDB;</t>
  </si>
  <si>
    <t>LinkedInFirm=Derayah Financial JSC;ClientSource=MoDB;</t>
  </si>
  <si>
    <t>LinkedInFirm=De Riva Asia;ClientSource=MoDB;</t>
  </si>
  <si>
    <t>LinkedInFirm=Derivative Arbitrage c/o Market Wizards;ClientSource=MoDB;</t>
  </si>
  <si>
    <t>LinkedInFirm=Oscar Gruss &amp; Son, Inc;ClientSource=MoDB;</t>
  </si>
  <si>
    <t>LinkedInFirm=Dermott W. Clancy Corp;ClientSource=MoDB;</t>
  </si>
  <si>
    <t>LinkedInFirm=Bin Yuan Capital Limited;ClientSource=MoDB;</t>
  </si>
  <si>
    <t>LinkedInFirm=Destek Menkul Degerler;ClientSource=MoDB;</t>
  </si>
  <si>
    <t>LinkedInFirm=Detwiler Fenton &amp; Co.;ClientSource=MoDB;</t>
  </si>
  <si>
    <t>LinkedInFirm=Deutsche Apotheker- und rztebank eG ( Apobank );ClientSource=MoDB;</t>
  </si>
  <si>
    <t>LinkedInFirm=Deutsche Boerse;ClientSource=MoDB;</t>
  </si>
  <si>
    <t>LinkedInFirm=Scalp Trade;ClientSource=MoDB;</t>
  </si>
  <si>
    <t>LinkedInFirm=Deutsche Bundesbank Hauptverwalstung Stuttgart;ClientSource=MoDB;</t>
  </si>
  <si>
    <t>LinkedInFirm=Deutsche International Corporate Services (Ireland) Limited;ClientSource=MoDB;</t>
  </si>
  <si>
    <t>LinkedInFirm=Deutsche Postbank AG;ClientSource=MoDB;</t>
  </si>
  <si>
    <t>LinkedInFirm=Birch Metals;ClientSource=MoDB;</t>
  </si>
  <si>
    <t>LinkedInFirm=Devexperts;ClientSource=MoDB;</t>
  </si>
  <si>
    <t>LinkedInFirm=DevNet;ClientSource=MoDB;</t>
  </si>
  <si>
    <t>LinkedInFirm=Devonshire DARWIN Algorithmics LLC;ClientSource=MoDB;</t>
  </si>
  <si>
    <t>LinkedInFirm=Dexia (Brussels);ClientSource=MoDB;</t>
  </si>
  <si>
    <t>LinkedInFirm=DEXIA AM (Paris);ClientSource=MoDB;</t>
  </si>
  <si>
    <t>LinkedInFirm=Dexia Bank;ClientSource=MoDB;</t>
  </si>
  <si>
    <t>LinkedInFirm=Dfi LABS;ClientSource=MoDB;</t>
  </si>
  <si>
    <t>LinkedInFirm=D-FINE Consulting;ClientSource=MoDB;</t>
  </si>
  <si>
    <t>LinkedInFirm=d-fine GmbH;ClientSource=MoDB;</t>
  </si>
  <si>
    <t>LinkedInFirm=DFK Richard Hill Pty Ltd;ClientSource=MoDB;</t>
  </si>
  <si>
    <t>LinkedInFirm=DGV Solutions;ClientSource=MoDB;</t>
  </si>
  <si>
    <t>LinkedInFirm=Dharma Capital Management PTE limited;ClientSource=MoDB;</t>
  </si>
  <si>
    <t>LinkedInFirm=Dialectic Capital Partners, LP / B, Riley Capital Management;ClientSource=MoDB;</t>
  </si>
  <si>
    <t>LinkedInFirm=Diametric Capital, LP;ClientSource=MoDB;</t>
  </si>
  <si>
    <t>LinkedInFirm=Diamondback Capital Management;ClientSource=MoDB;</t>
  </si>
  <si>
    <t>LinkedInFirm=Diamond Carter Trading;ClientSource=MoDB;</t>
  </si>
  <si>
    <t>LinkedInFirm=Diamond Hill Investments;ClientSource=MoDB;</t>
  </si>
  <si>
    <t>LinkedInFirm=Didner and Gerge Aktiefond;ClientSource=MoDB;</t>
  </si>
  <si>
    <t>LinkedInFirm=Dierickx Leys &amp; Cie N.V. Effectenbank;ClientSource=MoDB;</t>
  </si>
  <si>
    <t>LinkedInFirm=DIFESA CAPITAL MANAGEMENT;ClientSource=MoDB;</t>
  </si>
  <si>
    <t>LinkedInFirm=Digi.no;ClientSource=MoDB;</t>
  </si>
  <si>
    <t>LinkedInFirm=Digifinex;ClientSource=MoDB;</t>
  </si>
  <si>
    <t>LinkedInFirm=Diginex;ClientSource=MoDB;</t>
  </si>
  <si>
    <t>LinkedInFirm=Digital Elite Co., Ltd.;ClientSource=MoDB;</t>
  </si>
  <si>
    <t>LinkedInFirm=Digital Look Ltd (London);ClientSource=MoDB;</t>
  </si>
  <si>
    <t>LinkedInFirm=Digitec;ClientSource=MoDB;</t>
  </si>
  <si>
    <t>LinkedInFirm=Diker Management, LLC;ClientSource=MoDB;</t>
  </si>
  <si>
    <t>LinkedInFirm=Diligentia Capital, LLC;ClientSource=MoDB;</t>
  </si>
  <si>
    <t>LinkedInFirm=Dinosaur Group;ClientSource=MoDB;</t>
  </si>
  <si>
    <t>LinkedInFirm=Direct Edge;ClientSource=MoDB;</t>
  </si>
  <si>
    <t>LinkedInFirm=DirectFN;ClientSource=MoDB;</t>
  </si>
  <si>
    <t>LinkedInFirm=Direxion Funds;ClientSource=MoDB;</t>
  </si>
  <si>
    <t>LinkedInFirm=Discern, Inc;ClientSource=MoDB;</t>
  </si>
  <si>
    <t>LinkedInFirm=Discidium;ClientSource=MoDB;</t>
  </si>
  <si>
    <t>LinkedInFirm=Synthesis Capital Group;ClientSource=MoDB;</t>
  </si>
  <si>
    <t>LinkedInFirm=Disciplined Alpha LLC;ClientSource=MoDB;</t>
  </si>
  <si>
    <t>LinkedInFirm=Discovery Capital Management, LLC;ClientSource=MoDB;</t>
  </si>
  <si>
    <t>LinkedInFirm=Distribuidora Intercap TVM S/A;ClientSource=MoDB;</t>
  </si>
  <si>
    <t>LinkedInFirm=DIT Deutscher Investment Trust;ClientSource=MoDB;</t>
  </si>
  <si>
    <t>LinkedInFirm=Ditto Trade;ClientSource=MoDB;</t>
  </si>
  <si>
    <t>LinkedInFirm=Divento Financials;ClientSource=MoDB;</t>
  </si>
  <si>
    <t>LinkedInFirm=Diversified Global Asset Management;ClientSource=MoDB;</t>
  </si>
  <si>
    <t>LinkedInFirm=Dividend Assets Capital;ClientSource=MoDB;</t>
  </si>
  <si>
    <t>LinkedInFirm=Divine Capital Markets;ClientSource=MoDB;</t>
  </si>
  <si>
    <t>LinkedInFirm=DJE;ClientSource=MoDB;</t>
  </si>
  <si>
    <t>LinkedInFirm=DJ Stewart;ClientSource=MoDB;</t>
  </si>
  <si>
    <t>LinkedInFirm=DKR Lexington Inc.;ClientSource=MoDB;</t>
  </si>
  <si>
    <t>LinkedInFirm=DLALA Brokerage and Investment Holding Co.;ClientSource=MoDB;</t>
  </si>
  <si>
    <t>LinkedInFirm=DL Capital;ClientSource=MoDB;</t>
  </si>
  <si>
    <t>LinkedInFirm=DME Securities LLC;ClientSource=MoDB;</t>
  </si>
  <si>
    <t>LinkedInFirm=DMS Governance;ClientSource=MoDB;</t>
  </si>
  <si>
    <t>LinkedInFirm=DNCA Finance;ClientSource=MoDB;</t>
  </si>
  <si>
    <t>LinkedInFirm=Doheny Asset Management;ClientSource=MoDB;</t>
  </si>
  <si>
    <t>LinkedInFirm=Doji Ltd.;ClientSource=MoDB;</t>
  </si>
  <si>
    <t>LinkedInFirm=Domeyard LLC;ClientSource=MoDB;</t>
  </si>
  <si>
    <t>LinkedInFirm=Dominic Williams - Sole Proprietor;ClientSource=MoDB;</t>
  </si>
  <si>
    <t>LinkedInFirm=Dominion Resources;ClientSource=MoDB;</t>
  </si>
  <si>
    <t>LinkedInFirm=Dominon Fund Management;ClientSource=MoDB;</t>
  </si>
  <si>
    <t>LinkedInFirm=Dom Maklerski Banku Handlowego;ClientSource=MoDB;</t>
  </si>
  <si>
    <t>LinkedInFirm=Donald Smith &amp; Co., Inc.;ClientSource=MoDB;</t>
  </si>
  <si>
    <t>LinkedInFirm=Done c/o Market Wizards;ClientSource=MoDB;</t>
  </si>
  <si>
    <t>LinkedInFirm=Donerail Group LP.;ClientSource=MoDB;</t>
  </si>
  <si>
    <t>LinkedInFirm=Donghai International;ClientSource=MoDB;</t>
  </si>
  <si>
    <t>LinkedInFirm=Dongxing Securities (Hong Kong);ClientSource=MoDB;</t>
  </si>
  <si>
    <t>LinkedInFirm=Donner Reuschel (formerly Bankhaus Reuschel &amp; Co.);ClientSource=MoDB;</t>
  </si>
  <si>
    <t>LinkedInFirm=Donoghue Forlines LLC (fka. W.E. Donoghue &amp; Co., LLC);ClientSource=MoDB;</t>
  </si>
  <si>
    <t>LinkedInFirm=Dootsie Trading;ClientSource=MoDB;</t>
  </si>
  <si>
    <t>LinkedInFirm=Dorado Energy Services;ClientSource=MoDB;</t>
  </si>
  <si>
    <t>LinkedInFirm=Dorsal Capital Management;ClientSource=MoDB;</t>
  </si>
  <si>
    <t>LinkedInFirm=Dorsey Asset Management LLC;ClientSource=MoDB;</t>
  </si>
  <si>
    <t>LinkedInFirm=Dorsia Investment Group;ClientSource=MoDB;</t>
  </si>
  <si>
    <t>LinkedInFirm=Dorval Asset Management;ClientSource=MoDB;</t>
  </si>
  <si>
    <t>LinkedInFirm=Double Consulting;ClientSource=MoDB;</t>
  </si>
  <si>
    <t>LinkedInFirm=Doubleline Equity LP;ClientSource=MoDB;</t>
  </si>
  <si>
    <t>LinkedInFirm=Double River Investment Limited;ClientSource=MoDB;</t>
  </si>
  <si>
    <t>LinkedInFirm=Doug Harvey;ClientSource=MoDB;</t>
  </si>
  <si>
    <t>LinkedInFirm=Doug Skites / Third Stone Partners;ClientSource=MoDB;</t>
  </si>
  <si>
    <t>LinkedInFirm=Dowgate Capital Stockbrokers;ClientSource=MoDB;</t>
  </si>
  <si>
    <t>LinkedInFirm=Dowling&amp;PartnersSecurities,LLC;ClientSource=MoDB;</t>
  </si>
  <si>
    <t>LinkedInFirm=Doxa Partners London;ClientSource=MoDB;</t>
  </si>
  <si>
    <t>LinkedInFirm=Doyle Fund Management;ClientSource=MoDB;</t>
  </si>
  <si>
    <t>LinkedInFirm=Doyle NYX, Inc;ClientSource=MoDB;</t>
  </si>
  <si>
    <t>LinkedInFirm=Allan Gray Proprietary;ClientSource=MoDB;</t>
  </si>
  <si>
    <t>LinkedInFirm=DPM Capital;ClientSource=MoDB;</t>
  </si>
  <si>
    <t>LinkedInFirm=DPTG Dubai Professional Trading Group;ClientSource=MoDB;</t>
  </si>
  <si>
    <t>LinkedInFirm=Dracaena Capital Management, LLC;ClientSource=MoDB;</t>
  </si>
  <si>
    <t>LinkedInFirm=Dragoneer Investment Group, LLC;ClientSource=MoDB;</t>
  </si>
  <si>
    <t>"LinkedInFirm=Dragon holdings ""Tradeology"";ClientSource=MoDB;"</t>
  </si>
  <si>
    <t>LinkedInFirm=Drakkar Capital Inc - CIBC;ClientSource=MoDB;</t>
  </si>
  <si>
    <t>"LinkedInFirm=DRAW Operating Fund (aka ""Andrew Handler"");ClientSource=MoDB;"</t>
  </si>
  <si>
    <t>LinkedInFirm=Williams Financial Group;ClientSource=MoDB;</t>
  </si>
  <si>
    <t>LinkedInFirm=Dresdner RCM CANX;ClientSource=MoDB;</t>
  </si>
  <si>
    <t>LinkedInFirm=Dr Mark Gibbs;ClientSource=MoDB;</t>
  </si>
  <si>
    <t>LinkedInFirm=Bookmap;ClientSource=MoDB;</t>
  </si>
  <si>
    <t>LinkedInFirm=Drury Capital Services;ClientSource=MoDB;</t>
  </si>
  <si>
    <t>LinkedInFirm=DSAM Partners;ClientSource=MoDB;</t>
  </si>
  <si>
    <t>LinkedInFirm=DSC MERIDIAN CAPITAL;ClientSource=MoDB;</t>
  </si>
  <si>
    <t>LinkedInFirm=DSF Markets (ex DEXIA Sec);ClientSource=MoDB;</t>
  </si>
  <si>
    <t>LinkedInFirm=DSM Capital Partners, LLC;ClientSource=MoDB;</t>
  </si>
  <si>
    <t>LinkedInFirm=DST Financial Services International Ltd (former IFDS);ClientSource=MoDB;</t>
  </si>
  <si>
    <t>LinkedInFirm=DTCC (ex OMGEO);ClientSource=MoDB;</t>
  </si>
  <si>
    <t>LinkedInFirm=Scharf Investments, LLC;ClientSource=MoDB;</t>
  </si>
  <si>
    <t>LinkedInFirm=Williams Jones &amp; Associates;ClientSource=MoDB;</t>
  </si>
  <si>
    <t>LinkedInFirm=Dummy Account;ClientSource=MoDB;</t>
  </si>
  <si>
    <t>LinkedInFirm=Willing Capital Management;ClientSource=MoDB;</t>
  </si>
  <si>
    <t>LinkedInFirm=Schneider Capital Management;ClientSource=MoDB;</t>
  </si>
  <si>
    <t>LinkedInFirm=CS Technology Australia;ClientSource=MoDB;</t>
  </si>
  <si>
    <t>LinkedInFirm=Willis;ClientSource=MoDB;</t>
  </si>
  <si>
    <t>LinkedInFirm=Blackbay Group;ClientSource=MoDB;</t>
  </si>
  <si>
    <t>LinkedInFirm=Zydeco Trading LLC;ClientSource=MoDB;</t>
  </si>
  <si>
    <t>LinkedInFirm=Black Diamond Futures;ClientSource=MoDB;</t>
  </si>
  <si>
    <t>LinkedInFirm=Schottenfeld Group;ClientSource=MoDB;</t>
  </si>
  <si>
    <t>LinkedInFirm=Wilson Financial Services Pvt. Ltd.;ClientSource=MoDB;</t>
  </si>
  <si>
    <t>LinkedInFirm=South Land Trading;ClientSource=MoDB;</t>
  </si>
  <si>
    <t>LinkedInFirm=Tortoise Capital Advisors, LLC;ClientSource=MoDB;</t>
  </si>
  <si>
    <t>LinkedInFirm=Wilson HTM Investment Group;ClientSource=MoDB;</t>
  </si>
  <si>
    <t>LinkedInFirm=Dundee Securities;ClientSource=MoDB;</t>
  </si>
  <si>
    <t>LinkedInFirm=Dupont Asset Mgt.;ClientSource=MoDB;</t>
  </si>
  <si>
    <t>LinkedInFirm=DuPont Capital Management Corporation;ClientSource=MoDB;</t>
  </si>
  <si>
    <t>LinkedInFirm=Duquesne Capital Management LLC;ClientSource=MoDB;</t>
  </si>
  <si>
    <t>LinkedInFirm=DUTRA GmbH;ClientSource=MoDB;</t>
  </si>
  <si>
    <t>LinkedInFirm=Duyfken;ClientSource=MoDB;</t>
  </si>
  <si>
    <t>LinkedInFirm=DV Group;ClientSource=MoDB;</t>
  </si>
  <si>
    <t>LinkedInFirm=DWP Deutsche WertpapierService Bank AG;ClientSource=MoDB;</t>
  </si>
  <si>
    <t>LinkedInFirm=DX Exchange/CX Technologies;ClientSource=MoDB;</t>
  </si>
  <si>
    <t>LinkedInFirm=Dyer and Blair Investment Bank;ClientSource=MoDB;</t>
  </si>
  <si>
    <t>LinkedInFirm=Dymon Asia Capital (Singapore) Pte Ltd;ClientSource=MoDB;</t>
  </si>
  <si>
    <t>LinkedInFirm=Dynamex Trading;ClientSource=MoDB;</t>
  </si>
  <si>
    <t>LinkedInFirm=Dynamic FX Consulting;ClientSource=MoDB;</t>
  </si>
  <si>
    <t>LinkedInFirm=Dynamo Administracao de Recursos LTDA;ClientSource=MoDB;</t>
  </si>
  <si>
    <t>LinkedInFirm=Dynegy;ClientSource=MoDB;</t>
  </si>
  <si>
    <t>LinkedInFirm=DZ BANK;ClientSource=MoDB;</t>
  </si>
  <si>
    <t>LinkedInFirm=Torus Capital LLC;ClientSource=MoDB;</t>
  </si>
  <si>
    <t>LinkedInFirm=Wilsons Advisory and Stockbroking;ClientSource=MoDB;</t>
  </si>
  <si>
    <t>LinkedInFirm=E.S. Financial Services, Inc.;ClientSource=MoDB;</t>
  </si>
  <si>
    <t>LinkedInFirm=E.SUN Securities Co., Ltd;ClientSource=MoDB;</t>
  </si>
  <si>
    <t>LinkedInFirm=E2M;ClientSource=MoDB;</t>
  </si>
  <si>
    <t>LinkedInFirm=e360 Power;ClientSource=MoDB;</t>
  </si>
  <si>
    <t>LinkedInFirm=EAB Investment Group;ClientSource=MoDB;</t>
  </si>
  <si>
    <t>LinkedInFirm=EarlyBirdCapital;ClientSource=MoDB;</t>
  </si>
  <si>
    <t>LinkedInFirm=Earnest Partners, LLC;ClientSource=MoDB;</t>
  </si>
  <si>
    <t>LinkedInFirm=East Asia Securities Co Ltd;ClientSource=MoDB;</t>
  </si>
  <si>
    <t>LinkedInFirm=Eastbay Asset Management LLC;ClientSource=MoDB;</t>
  </si>
  <si>
    <t>LinkedInFirm=Eastbourne Capital Management LLC;ClientSource=MoDB;</t>
  </si>
  <si>
    <t>LinkedInFirm=Wim;ClientSource=MoDB;</t>
  </si>
  <si>
    <t>LinkedInFirm=Eastern Advisors Capital Group;ClientSource=MoDB;</t>
  </si>
  <si>
    <t>LinkedInFirm=Eastern Pearl Capital SPC;ClientSource=MoDB;</t>
  </si>
  <si>
    <t>LinkedInFirm=Eastmoney International Securities;ClientSource=MoDB;</t>
  </si>
  <si>
    <t>LinkedInFirm=Eastmore Group;ClientSource=MoDB;</t>
  </si>
  <si>
    <t>LinkedInFirm=Eastover CM;ClientSource=MoDB;</t>
  </si>
  <si>
    <t>LinkedInFirm=East Point Asset Management;ClientSource=MoDB;</t>
  </si>
  <si>
    <t>LinkedInFirm=East Shore Partners;ClientSource=MoDB;</t>
  </si>
  <si>
    <t>LinkedInFirm=EBS Asset Management;ClientSource=MoDB;</t>
  </si>
  <si>
    <t>LinkedInFirm=EBS Institutional;ClientSource=MoDB;</t>
  </si>
  <si>
    <t>LinkedInFirm=EBX llc;ClientSource=MoDB;</t>
  </si>
  <si>
    <t>LinkedInFirm=Echelon Wealth Partners Inc;ClientSource=MoDB;</t>
  </si>
  <si>
    <t>LinkedInFirm=Echo Options GmbH;ClientSource=MoDB;</t>
  </si>
  <si>
    <t>LinkedInFirm=Echo Street Capital Management LLC;ClientSource=MoDB;</t>
  </si>
  <si>
    <t>LinkedInFirm=Ecilpse Capital;ClientSource=MoDB;</t>
  </si>
  <si>
    <t>LinkedInFirm=Eckland Capital;ClientSource=MoDB;</t>
  </si>
  <si>
    <t>LinkedInFirm=Eclectica Asset Management;ClientSource=MoDB;</t>
  </si>
  <si>
    <t>LinkedInFirm=Eclipse Market Solutions LLC;ClientSource=MoDB;</t>
  </si>
  <si>
    <t>LinkedInFirm=Eclipse Options;ClientSource=MoDB;</t>
  </si>
  <si>
    <t>LinkedInFirm=E-Clipse Trading;ClientSource=MoDB;</t>
  </si>
  <si>
    <t>LinkedInFirm=Eco Capital Management;ClientSource=MoDB;</t>
  </si>
  <si>
    <t>LinkedInFirm=Ecofi Investissements S.A;ClientSource=MoDB;</t>
  </si>
  <si>
    <t>LinkedInFirm=Ecofin Inc.;ClientSource=MoDB;</t>
  </si>
  <si>
    <t>LinkedInFirm=Economic Observer;ClientSource=MoDB;</t>
  </si>
  <si>
    <t>LinkedInFirm=EcoR1 Capital, LLC;ClientSource=MoDB;</t>
  </si>
  <si>
    <t>LinkedInFirm=Ecovision;ClientSource=MoDB;</t>
  </si>
  <si>
    <t>LinkedInFirm=ECSFin;ClientSource=MoDB;</t>
  </si>
  <si>
    <t>LinkedInFirm=Eczacibasi Yatirim Menkul Degerler A.S.;ClientSource=MoDB;</t>
  </si>
  <si>
    <t>LinkedInFirm=Eczac?ba?? Investment Securities;ClientSource=MoDB;</t>
  </si>
  <si>
    <t>LinkedInFirm=Edata Technology;ClientSource=MoDB;</t>
  </si>
  <si>
    <t>LinkedInFirm=Eden Financial Ltd;ClientSource=MoDB;</t>
  </si>
  <si>
    <t>LinkedInFirm=Eden Rock Securities London (Broker);ClientSource=MoDB;</t>
  </si>
  <si>
    <t>LinkedInFirm=Edgbaston Investment Partners;ClientSource=MoDB;</t>
  </si>
  <si>
    <t>LinkedInFirm=Edge Asset Management;ClientSource=MoDB;</t>
  </si>
  <si>
    <t>LinkedInFirm=Edgehill Partners;ClientSource=MoDB;</t>
  </si>
  <si>
    <t>LinkedInFirm=Edgehog LLC;ClientSource=MoDB;</t>
  </si>
  <si>
    <t>LinkedInFirm=EdgePoint Investment Management Inc.;ClientSource=MoDB;</t>
  </si>
  <si>
    <t>LinkedInFirm=Edge TG Ltd;ClientSource=MoDB;</t>
  </si>
  <si>
    <t>LinkedInFirm=Edge Trade;ClientSource=MoDB;</t>
  </si>
  <si>
    <t>LinkedInFirm=Edgewater Markets;ClientSource=MoDB;</t>
  </si>
  <si>
    <t>LinkedInFirm=Edgeworth Capital;ClientSource=MoDB;</t>
  </si>
  <si>
    <t>LinkedInFirm=Edizione;ClientSource=MoDB;</t>
  </si>
  <si>
    <t>LinkedInFirm=Ed Jacobs-Sole Proprietor;ClientSource=MoDB;</t>
  </si>
  <si>
    <t>LinkedInFirm=EDL Capital (UK) Ltd;ClientSource=MoDB;</t>
  </si>
  <si>
    <t>LinkedInFirm=EDnF MAN Capital Markets Limited;ClientSource=MoDB;</t>
  </si>
  <si>
    <t>LinkedInFirm=Edouard 7 Gestion Privee;ClientSource=MoDB;</t>
  </si>
  <si>
    <t>LinkedInFirm=EEX European Energy Exchange;ClientSource=MoDB;</t>
  </si>
  <si>
    <t>LinkedInFirm=Effex Capital;ClientSource=MoDB;</t>
  </si>
  <si>
    <t>LinkedInFirm=Efficient Capital Management;ClientSource=MoDB;</t>
  </si>
  <si>
    <t>LinkedInFirm=Effissimo Capital Management Pte Ltd;ClientSource=MoDB;</t>
  </si>
  <si>
    <t>LinkedInFirm=EFM Asset Management Limited;ClientSource=MoDB;</t>
  </si>
  <si>
    <t>LinkedInFirm=Paracle Advisers;ClientSource=MoDB;</t>
  </si>
  <si>
    <t>LinkedInFirm=E Fund Management;ClientSource=MoDB;</t>
  </si>
  <si>
    <t>LinkedInFirm=EGAMO;ClientSource=MoDB;</t>
  </si>
  <si>
    <t>LinkedInFirm=Egerton Capital Ltd;ClientSource=MoDB;</t>
  </si>
  <si>
    <t>LinkedInFirm=Egyptian Stock Exchange;ClientSource=MoDB;</t>
  </si>
  <si>
    <t>LinkedInFirm=Eiffel Investment Group;ClientSource=MoDB;</t>
  </si>
  <si>
    <t>LinkedInFirm=Eight Capital Corp;ClientSource=MoDB;</t>
  </si>
  <si>
    <t>LinkedInFirm=Eighteen 48 Partners Ltd;ClientSource=MoDB;</t>
  </si>
  <si>
    <t>LinkedInFirm=Eight Investment Partners Pty Limited;ClientSource=MoDB;</t>
  </si>
  <si>
    <t>LinkedInFirm=EII Capital Management;ClientSource=MoDB;</t>
  </si>
  <si>
    <t>LinkedInFirm=Eikoh Research;ClientSource=MoDB;</t>
  </si>
  <si>
    <t>LinkedInFirm=EIP Alpha Limited;ClientSource=MoDB;</t>
  </si>
  <si>
    <t>LinkedInFirm=Eisenstat Capital Partners;ClientSource=MoDB;</t>
  </si>
  <si>
    <t>LinkedInFirm=EIS Global Pte. Ltd;ClientSource=MoDB;</t>
  </si>
  <si>
    <t>LinkedInFirm=Eisler Capital UK Ltd;ClientSource=MoDB;</t>
  </si>
  <si>
    <t>LinkedInFirm=EJS Group;ClientSource=MoDB;</t>
  </si>
  <si>
    <t>LinkedInFirm=Ekagrata Capital Advisers Pte. Ltd.;ClientSource=MoDB;</t>
  </si>
  <si>
    <t>LinkedInFirm=EKSPRES INVEST;ClientSource=MoDB;</t>
  </si>
  <si>
    <t>LinkedInFirm=Elcot Capital Mgt LTD;ClientSource=MoDB;</t>
  </si>
  <si>
    <t>LinkedInFirm=Eldred Rock Partners LLC;ClientSource=MoDB;</t>
  </si>
  <si>
    <t>LinkedInFirm=Electrabel SA;ClientSource=MoDB;</t>
  </si>
  <si>
    <t>LinkedInFirm=Electra Information Systems;ClientSource=MoDB;</t>
  </si>
  <si>
    <t>LinkedInFirm=Electron Capital Partners LLC;ClientSource=MoDB;</t>
  </si>
  <si>
    <t>LinkedInFirm=Electronic Brokerage Systems LLC;ClientSource=MoDB;</t>
  </si>
  <si>
    <t>LinkedInFirm=Electronic Transaction Clearing;ClientSource=MoDB;</t>
  </si>
  <si>
    <t>LinkedInFirm=Elefant Trading;ClientSource=MoDB;</t>
  </si>
  <si>
    <t>LinkedInFirm=Elementum Advisors;ClientSource=MoDB;</t>
  </si>
  <si>
    <t>LinkedInFirm=Elementum Management Company LLC;ClientSource=MoDB;</t>
  </si>
  <si>
    <t>LinkedInFirm=Elenion Capital;ClientSource=MoDB;</t>
  </si>
  <si>
    <t>LinkedInFirm=Elephas Investment Management Limited;ClientSource=MoDB;</t>
  </si>
  <si>
    <t>LinkedInFirm=Elequin Capital;ClientSource=MoDB;</t>
  </si>
  <si>
    <t>LinkedInFirm=Elevation Capital Management Limited (Enfusion Fund Admin);ClientSource=MoDB;</t>
  </si>
  <si>
    <t>LinkedInFirm=Elizabeth Park Capital Management;ClientSource=MoDB;</t>
  </si>
  <si>
    <t>LinkedInFirm=Elk Capital Markets;ClientSource=MoDB;</t>
  </si>
  <si>
    <t>LinkedInFirm=Elk Creek Partners, LLC;ClientSource=MoDB;</t>
  </si>
  <si>
    <t>LinkedInFirm=Ellington Management Group, LLC;ClientSource=MoDB;</t>
  </si>
  <si>
    <t>LinkedInFirm=Elliott Advisors (HK) Limited;ClientSource=MoDB;</t>
  </si>
  <si>
    <t>LinkedInFirm=Elm Ridge Capital Management;ClientSource=MoDB;</t>
  </si>
  <si>
    <t>LinkedInFirm=Elsag Datamat;ClientSource=MoDB;</t>
  </si>
  <si>
    <t>LinkedInFirm=Elysium Capital (Technology Group);ClientSource=MoDB;</t>
  </si>
  <si>
    <t>LinkedInFirm=EM Bonds;ClientSource=MoDB;</t>
  </si>
  <si>
    <t>LinkedInFirm=EMC Capital Management;ClientSource=MoDB;</t>
  </si>
  <si>
    <t>LinkedInFirm=Emerald Advisers, Inc.;ClientSource=MoDB;</t>
  </si>
  <si>
    <t>LinkedInFirm=Emergent Trading;ClientSource=MoDB;</t>
  </si>
  <si>
    <t>LinkedInFirm=Emerson Capital Management;ClientSource=MoDB;</t>
  </si>
  <si>
    <t>LinkedInFirm=Emerson Point Capital LLC;ClientSource=MoDB;</t>
  </si>
  <si>
    <t>LinkedInFirm=Emil van Essen, LLC;ClientSource=MoDB;</t>
  </si>
  <si>
    <t>LinkedInFirm=Eminence Capital LLC;ClientSource=MoDB;</t>
  </si>
  <si>
    <t>LinkedInFirm=Emirates Investment Bank;ClientSource=MoDB;</t>
  </si>
  <si>
    <t>LinkedInFirm=Emkay Global Financial Services Ltd;ClientSource=MoDB;</t>
  </si>
  <si>
    <t>LinkedInFirm=Emmanuel Voumvourakis;ClientSource=MoDB;</t>
  </si>
  <si>
    <t>LinkedInFirm=Emperor Group;ClientSource=MoDB;</t>
  </si>
  <si>
    <t>LinkedInFirm=Empire Asset Management ( SELL SIDE);ClientSource=MoDB;</t>
  </si>
  <si>
    <t>LinkedInFirm=Empire Life Investments;ClientSource=MoDB;</t>
  </si>
  <si>
    <t>LinkedInFirm=Fifth Lane Partners;ClientSource=MoDB;</t>
  </si>
  <si>
    <t>LinkedInFirm=Empirical Wealth Management;ClientSource=MoDB;</t>
  </si>
  <si>
    <t>LinkedInFirm=EMQR AG (Quantist);ClientSource=MoDB;</t>
  </si>
  <si>
    <t>LinkedInFirm=Emrys Partners;ClientSource=MoDB;</t>
  </si>
  <si>
    <t>LinkedInFirm=EMS Capital (Styrax);ClientSource=MoDB;</t>
  </si>
  <si>
    <t>LinkedInFirm=Enam Securities Private Limited;ClientSource=MoDB;</t>
  </si>
  <si>
    <t>LinkedInFirm=Encompass Capital Advisors, LLC;ClientSource=MoDB;</t>
  </si>
  <si>
    <t>LinkedInFirm=Endeavour Capital Advisors;ClientSource=MoDB;</t>
  </si>
  <si>
    <t>LinkedInFirm=Endurant Capital Management LP;ClientSource=MoDB;</t>
  </si>
  <si>
    <t>LinkedInFirm=Energex Futures;ClientSource=MoDB;</t>
  </si>
  <si>
    <t>LinkedInFirm=FIG Partners, LLC;ClientSource=MoDB;</t>
  </si>
  <si>
    <t>LinkedInFirm=Energy Income Partners LLC;ClientSource=MoDB;</t>
  </si>
  <si>
    <t>LinkedInFirm=Engadine Partners;ClientSource=MoDB;</t>
  </si>
  <si>
    <t>LinkedInFirm=Engaged Capital LLC;ClientSource=MoDB;</t>
  </si>
  <si>
    <t>LinkedInFirm=Engelwood AM;ClientSource=MoDB;</t>
  </si>
  <si>
    <t>LinkedInFirm=Engemann Asset Management;ClientSource=MoDB;</t>
  </si>
  <si>
    <t>LinkedInFirm=Engineers Gate LP;ClientSource=MoDB;</t>
  </si>
  <si>
    <t>LinkedInFirm=Enhanced Investment Partners;ClientSource=MoDB;</t>
  </si>
  <si>
    <t>LinkedInFirm=Enlace New York, Inc.;ClientSource=MoDB;</t>
  </si>
  <si>
    <t>LinkedInFirm=Ennismore Fund Management;ClientSource=MoDB;</t>
  </si>
  <si>
    <t>LinkedInFirm=Enovea;ClientSource=MoDB;</t>
  </si>
  <si>
    <t>LinkedInFirm=Ensign Peak Advisors;ClientSource=MoDB;</t>
  </si>
  <si>
    <t>LinkedInFirm=Enskilda Securities-Frankfurt Branch;ClientSource=MoDB;</t>
  </si>
  <si>
    <t>LinkedInFirm=Enso Capital Management;ClientSource=MoDB;</t>
  </si>
  <si>
    <t>LinkedInFirm=Enter;ClientSource=MoDB;</t>
  </si>
  <si>
    <t>LinkedInFirm=WIND (China);ClientSource=MoDB;</t>
  </si>
  <si>
    <t>LinkedInFirm=Entheca Finance SAS;ClientSource=MoDB;</t>
  </si>
  <si>
    <t>LinkedInFirm=Entory;ClientSource=MoDB;</t>
  </si>
  <si>
    <t>LinkedInFirm=EnTrustPermal Partners Offshore LP;ClientSource=MoDB;</t>
  </si>
  <si>
    <t>LinkedInFirm=Enyx;ClientSource=MoDB;</t>
  </si>
  <si>
    <t>LinkedInFirm=Epic Partners Investments Co. Ltd.;ClientSource=MoDB;</t>
  </si>
  <si>
    <t>LinkedInFirm=FIM Investment Services Ltd;ClientSource=MoDB;</t>
  </si>
  <si>
    <t>LinkedInFirm=Epic Vantage;ClientSource=MoDB;</t>
  </si>
  <si>
    <t>LinkedInFirm=Epiphany Asset Management Limited (formerly Sigma Capital Management Hong Kong);ClientSource=MoDB;</t>
  </si>
  <si>
    <t>LinkedInFirm=EQ by Equiniti;ClientSource=MoDB;</t>
  </si>
  <si>
    <t>LinkedInFirm=Equatex AG;ClientSource=MoDB;</t>
  </si>
  <si>
    <t>LinkedInFirm=EQUIFINANCIAL LLC;ClientSource=MoDB;</t>
  </si>
  <si>
    <t>LinkedInFirm=Equinet AG;ClientSource=MoDB;</t>
  </si>
  <si>
    <t>LinkedInFirm=Telsey Capital;ClientSource=MoDB;</t>
  </si>
  <si>
    <t>LinkedInFirm=Equinox Securities;ClientSource=MoDB;</t>
  </si>
  <si>
    <t>LinkedInFirm=Equita Group SpA;ClientSource=MoDB;</t>
  </si>
  <si>
    <t>LinkedInFirm=Equitas;ClientSource=MoDB;</t>
  </si>
  <si>
    <t>LinkedInFirm=Equita SIM S.p.A.;ClientSource=MoDB;</t>
  </si>
  <si>
    <t>LinkedInFirm=Equities First Holdings;ClientSource=MoDB;</t>
  </si>
  <si>
    <t>LinkedInFirm=Equity Armor Investments;ClientSource=MoDB;</t>
  </si>
  <si>
    <t>LinkedInFirm=Equitysoft Investments;ClientSource=MoDB;</t>
  </si>
  <si>
    <t>LinkedInFirm=Erel-Antoine Goren;ClientSource=MoDB;</t>
  </si>
  <si>
    <t>LinkedInFirm=Ergo Consultancy Limited;ClientSource=MoDB;</t>
  </si>
  <si>
    <t>LinkedInFirm=ERI BANCAIRE SA;ClientSource=MoDB;</t>
  </si>
  <si>
    <t>LinkedInFirm=ErisX;ClientSource=MoDB;</t>
  </si>
  <si>
    <t>LinkedInFirm=Ermitage Capital Management;ClientSource=MoDB;</t>
  </si>
  <si>
    <t>LinkedInFirm=Eroom Securities LLC;ClientSource=MoDB;</t>
  </si>
  <si>
    <t>LinkedInFirm=Eschaton Opportunities Fund Mgmt, LP;ClientSource=MoDB;</t>
  </si>
  <si>
    <t>LinkedInFirm=Eschaton Trading;ClientSource=MoDB;</t>
  </si>
  <si>
    <t>LinkedInFirm=Eschler Asset Management;ClientSource=MoDB;</t>
  </si>
  <si>
    <t>LinkedInFirm=ESL Investments (RBS Partners LP);ClientSource=MoDB;</t>
  </si>
  <si>
    <t>LinkedInFirm=ESN LLP;ClientSource=MoDB;</t>
  </si>
  <si>
    <t>LinkedInFirm=Espalier Global Management;ClientSource=MoDB;</t>
  </si>
  <si>
    <t>LinkedInFirm=E-Speed;ClientSource=MoDB;</t>
  </si>
  <si>
    <t>LinkedInFirm=Espirito Santo (Madrid);ClientSource=MoDB;</t>
  </si>
  <si>
    <t>LinkedInFirm=Esposito Securities;ClientSource=MoDB;</t>
  </si>
  <si>
    <t>LinkedInFirm=Windward Capital Management;ClientSource=MoDB;</t>
  </si>
  <si>
    <t>LinkedInFirm=ESP Technologies LLC;ClientSource=MoDB;</t>
  </si>
  <si>
    <t>LinkedInFirm=Essence Global Investment Limited;ClientSource=MoDB;</t>
  </si>
  <si>
    <t>LinkedInFirm=Essex Investment Management Co LLC;ClientSource=MoDB;</t>
  </si>
  <si>
    <t>LinkedInFirm=Essex Radez;ClientSource=MoDB;</t>
  </si>
  <si>
    <t>LinkedInFirm=Estates Investment Exchange;ClientSource=MoDB;</t>
  </si>
  <si>
    <t>LinkedInFirm=Estee Advisors Asia;ClientSource=MoDB;</t>
  </si>
  <si>
    <t>LinkedInFirm=Estuary Capital;ClientSource=MoDB;</t>
  </si>
  <si>
    <t>LinkedInFirm=Ethenea Independent Investors;ClientSource=MoDB;</t>
  </si>
  <si>
    <t>LinkedInFirm=Etica SGR;ClientSource=MoDB;</t>
  </si>
  <si>
    <t>LinkedInFirm=Etoile Gestion S.A.;ClientSource=MoDB;</t>
  </si>
  <si>
    <t>LinkedInFirm=Eton Park International LLP (London);ClientSource=MoDB;</t>
  </si>
  <si>
    <t>LinkedInFirm=eToro;ClientSource=MoDB;</t>
  </si>
  <si>
    <t>LinkedInFirm=ETS Inc.-CANX 1/9/07;ClientSource=MoDB;</t>
  </si>
  <si>
    <t>LinkedInFirm=ETS Kazakhstan;ClientSource=MoDB;</t>
  </si>
  <si>
    <t>LinkedInFirm=Eucalyptus Partners;ClientSource=MoDB;</t>
  </si>
  <si>
    <t>LinkedInFirm=Eugene Investment &amp; Futures;ClientSource=MoDB;</t>
  </si>
  <si>
    <t>LinkedInFirm=Eulav Asset Management;ClientSource=MoDB;</t>
  </si>
  <si>
    <t>LinkedInFirm=Windy Day Tower;ClientSource=MoDB;</t>
  </si>
  <si>
    <t>LinkedInFirm=Eurizon Capital SA Lux;ClientSource=MoDB;</t>
  </si>
  <si>
    <t>LinkedInFirm=Finamaze;ClientSource=MoDB;</t>
  </si>
  <si>
    <t>LinkedInFirm=Euroamerica;ClientSource=MoDB;</t>
  </si>
  <si>
    <t>LinkedInFirm=Euroland Finance (Paris);ClientSource=MoDB;</t>
  </si>
  <si>
    <t>LinkedInFirm=Euromobiliare AM SGR;ClientSource=MoDB;</t>
  </si>
  <si>
    <t>LinkedInFirm=Euromoney Magazine;ClientSource=MoDB;</t>
  </si>
  <si>
    <t>LinkedInFirm=Euronova;ClientSource=MoDB;</t>
  </si>
  <si>
    <t>LinkedInFirm=Euro Pacific Capital;ClientSource=MoDB;</t>
  </si>
  <si>
    <t>LinkedInFirm=European Central Bank;ClientSource=MoDB;</t>
  </si>
  <si>
    <t>LinkedInFirm=European Fund Administration (EFA);ClientSource=MoDB;</t>
  </si>
  <si>
    <t>LinkedInFirm=European Investment Bank;ClientSource=MoDB;</t>
  </si>
  <si>
    <t>LinkedInFirm=Wingspan Investment Management;ClientSource=MoDB;</t>
  </si>
  <si>
    <t>LinkedInFirm=European Investors Incorporated (EII Capital Management);ClientSource=MoDB;</t>
  </si>
  <si>
    <t>LinkedInFirm=Euroz Hartleys Limited;ClientSource=MoDB;</t>
  </si>
  <si>
    <t>LinkedInFirm=Euroz Securities Limited;ClientSource=MoDB;</t>
  </si>
  <si>
    <t>LinkedInFirm=EVA Capital Management, LP;ClientSource=MoDB;</t>
  </si>
  <si>
    <t>LinkedInFirm=Evans and Partners Pty Ltd;ClientSource=MoDB;</t>
  </si>
  <si>
    <t>LinkedInFirm=Evenlode Investment Management Limited;ClientSource=MoDB;</t>
  </si>
  <si>
    <t>LinkedInFirm=Eventide Asset Management, LLC;ClientSource=MoDB;</t>
  </si>
  <si>
    <t>LinkedInFirm=Eventmonitor, Inc.;ClientSource=MoDB;</t>
  </si>
  <si>
    <t>LinkedInFirm=Everbright Securities (Retail);ClientSource=MoDB;</t>
  </si>
  <si>
    <t>LinkedInFirm=Investment Counselors of Maryland;ClientSource=MoDB;</t>
  </si>
  <si>
    <t>LinkedInFirm=Everence Trust Company;ClientSource=MoDB;</t>
  </si>
  <si>
    <t>LinkedInFirm=Everest Capital Limited;ClientSource=MoDB;</t>
  </si>
  <si>
    <t>LinkedInFirm=Everett Capital Partners;ClientSource=MoDB;</t>
  </si>
  <si>
    <t>LinkedInFirm=Everett Harris &amp; Company, Inc.;ClientSource=MoDB;</t>
  </si>
  <si>
    <t>LinkedInFirm=John W. Bristol &amp; Co., Inc;ClientSource=MoDB;</t>
  </si>
  <si>
    <t>LinkedInFirm=EverKey Global Partners;ClientSource=MoDB;</t>
  </si>
  <si>
    <t>LinkedInFirm=Evermore Global Advisors, LLC;ClientSource=MoDB;</t>
  </si>
  <si>
    <t>LinkedInFirm=Eversheds;ClientSource=MoDB;</t>
  </si>
  <si>
    <t>LinkedInFirm=Evince Asset Management LP;ClientSource=MoDB;</t>
  </si>
  <si>
    <t>LinkedInFirm=Evo Investment Advisors Ltd.;ClientSource=MoDB;</t>
  </si>
  <si>
    <t>LinkedInFirm=Evolution Capital Management LLC;ClientSource=MoDB;</t>
  </si>
  <si>
    <t>LinkedInFirm=KGI (Hong Kong);ClientSource=MoDB;</t>
  </si>
  <si>
    <t>LinkedInFirm=EWT, LLC;ClientSource=MoDB;</t>
  </si>
  <si>
    <t>LinkedInFirm=Excel Force MSC Berhad;ClientSource=MoDB;</t>
  </si>
  <si>
    <t>LinkedInFirm=Excel Futures, Inc.;ClientSource=MoDB;</t>
  </si>
  <si>
    <t>LinkedInFirm=Excel Investment (HK) Limited;ClientSource=MoDB;</t>
  </si>
  <si>
    <t>LinkedInFirm=Excellence Nessuah Brokerage;ClientSource=MoDB;</t>
  </si>
  <si>
    <t>LinkedInFirm=M (Mastrapasqua) Capital Advisors;ClientSource=MoDB;</t>
  </si>
  <si>
    <t>LinkedInFirm=Excelsior Partners;ClientSource=MoDB;</t>
  </si>
  <si>
    <t>LinkedInFirm=Execution Limited;ClientSource=MoDB;</t>
  </si>
  <si>
    <t>LinkedInFirm=Execution Noble (Hong Kong) Limited;ClientSource=MoDB;</t>
  </si>
  <si>
    <t>LinkedInFirm=Executive Trading Solutions;ClientSource=MoDB;</t>
  </si>
  <si>
    <t>LinkedInFirm=Exoe;ClientSource=MoDB;</t>
  </si>
  <si>
    <t>LinkedInFirm=Mutual of America;ClientSource=MoDB;</t>
  </si>
  <si>
    <t>LinkedInFirm=Exome Asset Management LLC;ClientSource=MoDB;</t>
  </si>
  <si>
    <t>LinkedInFirm=EXOR SPA;ClientSource=MoDB;</t>
  </si>
  <si>
    <t>LinkedInFirm=Exotix Partners LLP;ClientSource=MoDB;</t>
  </si>
  <si>
    <t>LinkedInFirm=Experienced Advisory Consultants;ClientSource=MoDB;</t>
  </si>
  <si>
    <t>LinkedInFirm=Expersoft Systems AG;ClientSource=MoDB;</t>
  </si>
  <si>
    <t>LinkedInFirm=Expleo Solutions Limited;ClientSource=MoDB;</t>
  </si>
  <si>
    <t>LinkedInFirm=ExpoWorld;ClientSource=MoDB;</t>
  </si>
  <si>
    <t>LinkedInFirm=Exton Consulting;ClientSource=MoDB;</t>
  </si>
  <si>
    <t>LinkedInFirm=F&amp;C Management;ClientSource=MoDB;</t>
  </si>
  <si>
    <t>LinkedInFirm=F2 Strategy;ClientSource=MoDB;</t>
  </si>
  <si>
    <t>LinkedInFirm=FACT CAPITAL LP;ClientSource=MoDB;</t>
  </si>
  <si>
    <t>LinkedInFirm=FAF Advisors (US Bancorp);ClientSource=MoDB;</t>
  </si>
  <si>
    <t>LinkedInFirm=FAIRFIELD, BUSH &amp; CO;ClientSource=MoDB;</t>
  </si>
  <si>
    <t>LinkedInFirm=Fairtree;ClientSource=MoDB;</t>
  </si>
  <si>
    <t>LinkedInFirm=Fairway Markets LLC;ClientSource=MoDB;</t>
  </si>
  <si>
    <t>LinkedInFirm=FairXchange Inc;ClientSource=MoDB;</t>
  </si>
  <si>
    <t>LinkedInFirm=Falcon Edge Capital LP;ClientSource=MoDB;</t>
  </si>
  <si>
    <t>LinkedInFirm=Falkor LLC;ClientSource=MoDB;</t>
  </si>
  <si>
    <t>LinkedInFirm=FAM;ClientSource=MoDB;</t>
  </si>
  <si>
    <t>LinkedInFirm=Fapes;ClientSource=MoDB;</t>
  </si>
  <si>
    <t>LinkedInFirm=Farallon Capital Management, LLC;ClientSource=MoDB;</t>
  </si>
  <si>
    <t>LinkedInFirm=Peter van der Burg;ClientSource=MoDB;</t>
  </si>
  <si>
    <t>LinkedInFirm=Far Eastern Economic Review;ClientSource=MoDB;</t>
  </si>
  <si>
    <t>LinkedInFirm=FarEasternInternationalSecurities;ClientSource=MoDB;</t>
  </si>
  <si>
    <t>LinkedInFirm=Fargo Wealth;ClientSource=MoDB;</t>
  </si>
  <si>
    <t>LinkedInFirm=Pinnacle Asset Management;ClientSource=MoDB;</t>
  </si>
  <si>
    <t>LinkedInFirm=Farmers Trust Company;ClientSource=MoDB;</t>
  </si>
  <si>
    <t>LinkedInFirm=Farringdon Capital;ClientSource=MoDB;</t>
  </si>
  <si>
    <t>LinkedInFirm=FA Solutions;ClientSource=MoDB;</t>
  </si>
  <si>
    <t>LinkedInFirm=FastMatch Inc;ClientSource=MoDB;</t>
  </si>
  <si>
    <t>LinkedInFirm=Fat Prophets;ClientSource=MoDB;</t>
  </si>
  <si>
    <t>LinkedInFirm=Fat Squirrel Trading Group;ClientSource=MoDB;</t>
  </si>
  <si>
    <t>LinkedInFirm=Fayez Sarofim &amp; Co;ClientSource=MoDB;</t>
  </si>
  <si>
    <t>LinkedInFirm=FBN Bank;ClientSource=MoDB;</t>
  </si>
  <si>
    <t>LinkedInFirm=Winslow Capital Management LLC;ClientSource=MoDB;</t>
  </si>
  <si>
    <t>LinkedInFirm=FBR Investment Management, Inc;ClientSource=MoDB;</t>
  </si>
  <si>
    <t>LinkedInFirm=FCG Fonder AB;ClientSource=MoDB;</t>
  </si>
  <si>
    <t>LinkedInFirm=FCI Advisors;ClientSource=MoDB;</t>
  </si>
  <si>
    <t>LinkedInFirm=FCI LLC;ClientSource=MoDB;</t>
  </si>
  <si>
    <t>LinkedInFirm=FC Stone;ClientSource=MoDB;</t>
  </si>
  <si>
    <t>LinkedInFirm=Federal Finance Gestion;ClientSource=MoDB;</t>
  </si>
  <si>
    <t>LinkedInFirm=Federated Global Investment Management Corporation;ClientSource=MoDB;</t>
  </si>
  <si>
    <t>LinkedInFirm=River Crest Capital;ClientSource=MoDB;</t>
  </si>
  <si>
    <t>LinkedInFirm=Felipe Santos;ClientSource=MoDB;</t>
  </si>
  <si>
    <t>LinkedInFirm=Felix Trading LLC;ClientSource=MoDB;</t>
  </si>
  <si>
    <t>LinkedInFirm=Feltl and Company;ClientSource=MoDB;</t>
  </si>
  <si>
    <t>LinkedInFirm=FengYan Fortune Inv Mgmt(Quantus Ltd);ClientSource=MoDB;</t>
  </si>
  <si>
    <t>LinkedInFirm=Fenimore Asset Management, Inc.;ClientSource=MoDB;</t>
  </si>
  <si>
    <t>LinkedInFirm=Fenix One (Singapore) (Trading);ClientSource=MoDB;</t>
  </si>
  <si>
    <t>LinkedInFirm=Ferguson Wellman Capital Management;ClientSource=MoDB;</t>
  </si>
  <si>
    <t>LinkedInFirm=Feri AG;ClientSource=MoDB;</t>
  </si>
  <si>
    <t>LinkedInFirm=Ferretti Group, Inc.;ClientSource=MoDB;</t>
  </si>
  <si>
    <t>LinkedInFirm=Festival International AB;ClientSource=MoDB;</t>
  </si>
  <si>
    <t>LinkedInFirm=FEX Global;ClientSource=MoDB;</t>
  </si>
  <si>
    <t>LinkedInFirm=FexServ Fund Admin;ClientSource=MoDB;</t>
  </si>
  <si>
    <t>LinkedInFirm=FFG Frontier Financial Group;ClientSource=MoDB;</t>
  </si>
  <si>
    <t>LinkedInFirm=FFS Global Trading Group;ClientSource=MoDB;</t>
  </si>
  <si>
    <t>LinkedInFirm=FGI Capital Partners, Inc.;ClientSource=MoDB;</t>
  </si>
  <si>
    <t>LinkedInFirm=FIA;ClientSource=MoDB;</t>
  </si>
  <si>
    <t>LinkedInFirm=FICCIT, Inc;ClientSource=MoDB;</t>
  </si>
  <si>
    <t>LinkedInFirm=Fidante Partners (Formerly Dexion Capital plc);ClientSource=MoDB;</t>
  </si>
  <si>
    <t>LinkedInFirm=Fideas CAPITAL;ClientSource=MoDB;</t>
  </si>
  <si>
    <t>LinkedInFirm=Fidence Capital;ClientSource=MoDB;</t>
  </si>
  <si>
    <t>LinkedInFirm=Fidera Ltd;ClientSource=MoDB;</t>
  </si>
  <si>
    <t>LinkedInFirm=Fideuram Investimenti;ClientSource=MoDB;</t>
  </si>
  <si>
    <t>LinkedInFirm=Fiduciary Management Associates;ClientSource=MoDB;</t>
  </si>
  <si>
    <t>LinkedInFirm=Filament;ClientSource=MoDB;</t>
  </si>
  <si>
    <t>LinkedInFirm=Fimat (Madrid);ClientSource=MoDB;</t>
  </si>
  <si>
    <t>LinkedInFirm=FIMAX;ClientSource=MoDB;</t>
  </si>
  <si>
    <t>LinkedInFirm=FIM Bank Ltd;ClientSource=MoDB;</t>
  </si>
  <si>
    <t>LinkedInFirm=Finaltis;ClientSource=MoDB;</t>
  </si>
  <si>
    <t>LinkedInFirm=Ambit Capital Pvt. Ltd;ClientSource=MoDB;</t>
  </si>
  <si>
    <t>LinkedInFirm=Finalto Group;ClientSource=MoDB;</t>
  </si>
  <si>
    <t>LinkedInFirm=GeorgeE.WarrenCorporation;ClientSource=MoDB;</t>
  </si>
  <si>
    <t>LinkedInFirm=Government of Singapore Inv Corp;ClientSource=MoDB;</t>
  </si>
  <si>
    <t>LinkedInFirm=Greenmoor (fka Lightspeed);ClientSource=MoDB;</t>
  </si>
  <si>
    <t>LinkedInFirm=Groupe Des Assurances Du Credit Mutuel SA;ClientSource=MoDB;</t>
  </si>
  <si>
    <t>LinkedInFirm=Hong Kong Evolution Asset Management Company Limited;ClientSource=MoDB;</t>
  </si>
  <si>
    <t>LinkedInFirm=Finam Investment Company;ClientSource=MoDB;</t>
  </si>
  <si>
    <t>LinkedInFirm=Hudson Bay Capital;ClientSource=MoDB;</t>
  </si>
  <si>
    <t>LinkedInFirm=FinanceAsia;ClientSource=MoDB;</t>
  </si>
  <si>
    <t>LinkedInFirm=Investment Corporation of Dubai;ClientSource=MoDB;</t>
  </si>
  <si>
    <t>LinkedInFirm=Investment Industry Regulatory Organization of Canada (IIROC);ClientSource=MoDB;</t>
  </si>
  <si>
    <t>LinkedInFirm=financial i magazine;ClientSource=MoDB;</t>
  </si>
  <si>
    <t>LinkedInFirm=Kaupthing (Iceland);ClientSource=MoDB;</t>
  </si>
  <si>
    <t>LinkedInFirm=KCG (formerly NeoNet Securities);ClientSource=MoDB;</t>
  </si>
  <si>
    <t>LinkedInFirm=Financial Instruments Ltd. (St. Petersburg);ClientSource=MoDB;</t>
  </si>
  <si>
    <t>LinkedInFirm=Kuwait Stock Exchange;ClientSource=MoDB;</t>
  </si>
  <si>
    <t>LinkedInFirm=LaBranche (BOUGHT BY COWEN);ClientSource=MoDB;</t>
  </si>
  <si>
    <t>LinkedInFirm=Financial Market Engineering;ClientSource=MoDB;</t>
  </si>
  <si>
    <t>LinkedInFirm=Legend Arb (Hong Kong) (Trading);ClientSource=MoDB;</t>
  </si>
  <si>
    <t>LinkedInFirm=Financial News;ClientSource=MoDB;</t>
  </si>
  <si>
    <t>LinkedInFirm=Mercado a Termino de Buenos Aires;ClientSource=MoDB;</t>
  </si>
  <si>
    <t>LinkedInFirm=Momentum Global Investment;ClientSource=MoDB;</t>
  </si>
  <si>
    <t>LinkedInFirm=Financiere Banque Nationale;ClientSource=MoDB;</t>
  </si>
  <si>
    <t>LinkedInFirm=National Bank of Abu Dhabi;ClientSource=MoDB;</t>
  </si>
  <si>
    <t>LinkedInFirm=NBF (National Bank of Canada);ClientSource=MoDB;</t>
  </si>
  <si>
    <t>LinkedInFirm=NBG National Bank of Greece;ClientSource=MoDB;</t>
  </si>
  <si>
    <t>LinkedInFirm=Finansia;ClientSource=MoDB;</t>
  </si>
  <si>
    <t>LinkedInFirm=Philadelphia Stock Exchange;ClientSource=MoDB;</t>
  </si>
  <si>
    <t>LinkedInFirm=Finansinvest;ClientSource=MoDB;</t>
  </si>
  <si>
    <t>LinkedInFirm=Plantureux (France);ClientSource=MoDB;</t>
  </si>
  <si>
    <t>LinkedInFirm=PLEION (X Plurigestion);ClientSource=MoDB;</t>
  </si>
  <si>
    <t>LinkedInFirm=PORTZAMPARC (France);ClientSource=MoDB;</t>
  </si>
  <si>
    <t>LinkedInFirm=Finans Yatirim Menkul Degerler A.S.;ClientSource=MoDB;</t>
  </si>
  <si>
    <t>LinkedInFirm=Qatar National Bank;ClientSource=MoDB;</t>
  </si>
  <si>
    <t>LinkedInFirm=R. G. Niederhoffer Capital Management;ClientSource=MoDB;</t>
  </si>
  <si>
    <t>LinkedInFirm=Reuters (Berlin);ClientSource=MoDB;</t>
  </si>
  <si>
    <t>LinkedInFirm=Finaport;ClientSource=MoDB;</t>
  </si>
  <si>
    <t>LinkedInFirm=Robert T. Moseman Inc.;ClientSource=MoDB;</t>
  </si>
  <si>
    <t>LinkedInFirm=Fincapital;ClientSource=MoDB;</t>
  </si>
  <si>
    <t>LinkedInFirm=Fineco;ClientSource=MoDB;</t>
  </si>
  <si>
    <t>LinkedInFirm=Thomas P. Reynolds Securities, LTD.;ClientSource=MoDB;</t>
  </si>
  <si>
    <t>LinkedInFirm=Thomas White International LTD;ClientSource=MoDB;</t>
  </si>
  <si>
    <t>LinkedInFirm=FINIQ;ClientSource=MoDB;</t>
  </si>
  <si>
    <t>LinkedInFirm=Finlabo SIM;ClientSource=MoDB;</t>
  </si>
  <si>
    <t>LinkedInFirm=FinnCap;ClientSource=MoDB;</t>
  </si>
  <si>
    <t>LinkedInFirm=Finnova;ClientSource=MoDB;</t>
  </si>
  <si>
    <t>LinkedInFirm=Finovesta GmbH;ClientSource=MoDB;</t>
  </si>
  <si>
    <t>LinkedInFirm=FinStadiumX KK;ClientSource=MoDB;</t>
  </si>
  <si>
    <t>LinkedInFirm=FinTec Group;ClientSource=MoDB;</t>
  </si>
  <si>
    <t>LinkedInFirm=Fintech Group AG;ClientSource=MoDB;</t>
  </si>
  <si>
    <t>LinkedInFirm=FinTech Securities;ClientSource=MoDB;</t>
  </si>
  <si>
    <t>LinkedInFirm=Finwire AB;ClientSource=MoDB;</t>
  </si>
  <si>
    <t>LinkedInFirm=Firestorm Capital;ClientSource=MoDB;</t>
  </si>
  <si>
    <t>LinkedInFirm=Fir Post Capital (London);ClientSource=MoDB;</t>
  </si>
  <si>
    <t>LinkedInFirm=First Analysis Corporation;ClientSource=MoDB;</t>
  </si>
  <si>
    <t>LinkedInFirm=First Asset Investment Management;ClientSource=MoDB;</t>
  </si>
  <si>
    <t>LinkedInFirm=The Amherst Group;ClientSource=MoDB;</t>
  </si>
  <si>
    <t>LinkedInFirm=Firstbank, PR;ClientSource=MoDB;</t>
  </si>
  <si>
    <t>LinkedInFirm=First Brokers Securities LLC;ClientSource=MoDB;</t>
  </si>
  <si>
    <t>LinkedInFirm=First Clearing LLC;ClientSource=MoDB;</t>
  </si>
  <si>
    <t>LinkedInFirm=First Dallas Securities;ClientSource=MoDB;</t>
  </si>
  <si>
    <t>LinkedInFirm=First Empire Securities;ClientSource=MoDB;</t>
  </si>
  <si>
    <t>LinkedInFirm=First Energy;ClientSource=MoDB;</t>
  </si>
  <si>
    <t>LinkedInFirm=First Financial Equity Corporation;ClientSource=MoDB;</t>
  </si>
  <si>
    <t>LinkedInFirm=First Foundation Advisors;ClientSource=MoDB;</t>
  </si>
  <si>
    <t>LinkedInFirm=First Lenox;ClientSource=MoDB;</t>
  </si>
  <si>
    <t>LinkedInFirm=First Light Asset Management;ClientSource=MoDB;</t>
  </si>
  <si>
    <t>LinkedInFirm=First Markets Capital (Australia);ClientSource=MoDB;</t>
  </si>
  <si>
    <t>LinkedInFirm=First New York Securities LLC;ClientSource=MoDB;</t>
  </si>
  <si>
    <t>LinkedInFirm=The Benchmark Company, LLC;ClientSource=MoDB;</t>
  </si>
  <si>
    <t>LinkedInFirm=First Oak Capital Management;ClientSource=MoDB;</t>
  </si>
  <si>
    <t>LinkedInFirm=First Private Investment Management KAG mbH;ClientSource=MoDB;</t>
  </si>
  <si>
    <t>LinkedInFirm=FirstQuadrant;ClientSource=MoDB;</t>
  </si>
  <si>
    <t>LinkedInFirm=Wipro Technologies;ClientSource=MoDB;</t>
  </si>
  <si>
    <t>LinkedInFirm=First Securities AS;ClientSource=MoDB;</t>
  </si>
  <si>
    <t>LinkedInFirm=First Shanghai Securities Limited;ClientSource=MoDB;</t>
  </si>
  <si>
    <t>LinkedInFirm=First State Investments;ClientSource=MoDB;</t>
  </si>
  <si>
    <t>LinkedInFirm=First Swedish Research;ClientSource=MoDB;</t>
  </si>
  <si>
    <t>LinkedInFirm=First Wilshire Securities Management, Inc.;ClientSource=MoDB;</t>
  </si>
  <si>
    <t>LinkedInFirm=Fir Tree Partners;ClientSource=MoDB;</t>
  </si>
  <si>
    <t>LinkedInFirm=Fisam Capital Management;ClientSource=MoDB;</t>
  </si>
  <si>
    <t>LinkedInFirm=Wisdom Tree;ClientSource=MoDB;</t>
  </si>
  <si>
    <t>LinkedInFirm=FISCH ASSET MANAGEMENT AG;ClientSource=MoDB;</t>
  </si>
  <si>
    <t>LinkedInFirm=Fischer Partners Fondkommission;ClientSource=MoDB;</t>
  </si>
  <si>
    <t>LinkedInFirm=Fisher Investments, Inc;ClientSource=MoDB;</t>
  </si>
  <si>
    <t>LinkedInFirm=Fi-TEk;ClientSource=MoDB;</t>
  </si>
  <si>
    <t>LinkedInFirm=Fitex Consulting;ClientSource=MoDB;</t>
  </si>
  <si>
    <t>LinkedInFirm=Five Rings Capital;ClientSource=MoDB;</t>
  </si>
  <si>
    <t>LinkedInFirm=Fivestar Asset Management;ClientSource=MoDB;</t>
  </si>
  <si>
    <t>LinkedInFirm=Five Star Asset Management Co., Ltd;ClientSource=MoDB;</t>
  </si>
  <si>
    <t>LinkedInFirm=Fix8 Market Technologies Pte. Ltd.;ClientSource=MoDB;</t>
  </si>
  <si>
    <t>LinkedInFirm=FIXEL SA (Greece);ClientSource=MoDB;</t>
  </si>
  <si>
    <t>LinkedInFirm=FIXGlobal Magazine;ClientSource=MoDB;</t>
  </si>
  <si>
    <t>LinkedInFirm=FIXI Americas;ClientSource=MoDB;</t>
  </si>
  <si>
    <t>LinkedInFirm=FJARDE AP-FONDEN;ClientSource=MoDB;</t>
  </si>
  <si>
    <t>LinkedInFirm=FJ Capital Management;ClientSource=MoDB;</t>
  </si>
  <si>
    <t>LinkedInFirm=Flack Global Metals;ClientSource=MoDB;</t>
  </si>
  <si>
    <t>LinkedInFirm=Wise Funds Limited;ClientSource=MoDB;</t>
  </si>
  <si>
    <t>LinkedInFirm=FLAG Quantitative Investment Management;ClientSource=MoDB;</t>
  </si>
  <si>
    <t>LinkedInFirm=flatexDEGIRO AG;ClientSource=MoDB;</t>
  </si>
  <si>
    <t>LinkedInFirm=Flat Footed Capital;ClientSource=MoDB;</t>
  </si>
  <si>
    <t>LinkedInFirm=Fleet Capital Partners;ClientSource=MoDB;</t>
  </si>
  <si>
    <t>LinkedInFirm=Fleming Asset Mangement;ClientSource=MoDB;</t>
  </si>
  <si>
    <t>LinkedInFirm=FlexTrade Systems Inc.;ClientSource=MoDB;</t>
  </si>
  <si>
    <t>LinkedInFirm=FLORIDA ATLANTIC SECURITIES CORP.;ClientSource=MoDB;</t>
  </si>
  <si>
    <t>LinkedInFirm=Florin Court Capital LLP;ClientSource=MoDB;</t>
  </si>
  <si>
    <t>LinkedInFirm=WIZE;ClientSource=MoDB;</t>
  </si>
  <si>
    <t>LinkedInFirm=FLOW;ClientSource=MoDB;</t>
  </si>
  <si>
    <t>LinkedInFirm=Flow Bank;ClientSource=MoDB;</t>
  </si>
  <si>
    <t>LinkedInFirm=Flow State Investments;ClientSource=MoDB;</t>
  </si>
  <si>
    <t>LinkedInFirm=Fluxion;ClientSource=MoDB;</t>
  </si>
  <si>
    <t>LinkedInFirm=FM Capital;ClientSource=MoDB;</t>
  </si>
  <si>
    <t>LinkedInFirm=FMSBonds, INC.;ClientSource=MoDB;</t>
  </si>
  <si>
    <t>LinkedInFirm=FNY partners;ClientSource=MoDB;</t>
  </si>
  <si>
    <t>LinkedInFirm=Focused Investors, LLC;ClientSource=MoDB;</t>
  </si>
  <si>
    <t>LinkedInFirm=FOG Equities LLC;ClientSource=MoDB;</t>
  </si>
  <si>
    <t>LinkedInFirm=FOi;ClientSource=MoDB;</t>
  </si>
  <si>
    <t>LinkedInFirm=Folger Hill Asset Management LLC;ClientSource=MoDB;</t>
  </si>
  <si>
    <t>LinkedInFirm=FolioDynamix;ClientSource=MoDB;</t>
  </si>
  <si>
    <t>LinkedInFirm=Folio FN;ClientSource=MoDB;</t>
  </si>
  <si>
    <t>LinkedInFirm=Folketrygdfondet;ClientSource=MoDB;</t>
  </si>
  <si>
    <t>LinkedInFirm=Fondsfinans ASA;ClientSource=MoDB;</t>
  </si>
  <si>
    <t>LinkedInFirm=Forada Capital;ClientSource=MoDB;</t>
  </si>
  <si>
    <t>LinkedInFirm=Force Capital Management;ClientSource=MoDB;</t>
  </si>
  <si>
    <t>LinkedInFirm=Force Hill Capital Management;ClientSource=MoDB;</t>
  </si>
  <si>
    <t>LinkedInFirm=Forchn International Asset Management Co Limited;ClientSource=MoDB;</t>
  </si>
  <si>
    <t>LinkedInFirm=Fore Advisors;ClientSource=MoDB;</t>
  </si>
  <si>
    <t>LinkedInFirm=Forecast Trading Group;ClientSource=MoDB;</t>
  </si>
  <si>
    <t>LinkedInFirm=Forefront Capital;ClientSource=MoDB;</t>
  </si>
  <si>
    <t>LinkedInFirm=Foremost Trading;ClientSource=MoDB;</t>
  </si>
  <si>
    <t>LinkedInFirm=Foresee Fund;ClientSource=MoDB;</t>
  </si>
  <si>
    <t>LinkedInFirm=Foresight Group LLP;ClientSource=MoDB;</t>
  </si>
  <si>
    <t>LinkedInFirm=Foresite;ClientSource=MoDB;</t>
  </si>
  <si>
    <t>LinkedInFirm=Foresite Capital Management;ClientSource=MoDB;</t>
  </si>
  <si>
    <t>LinkedInFirm=Forest City Trading Group;ClientSource=MoDB;</t>
  </si>
  <si>
    <t>LinkedInFirm=Forex Capital Markets (FXCM);ClientSource=MoDB;</t>
  </si>
  <si>
    <t>LinkedInFirm=Zebedee Capital Partners LLP;ClientSource=MoDB;</t>
  </si>
  <si>
    <t>LinkedInFirm=ForexChile;ClientSource=MoDB;</t>
  </si>
  <si>
    <t>LinkedInFirm=W J Bonfanti, Inc;ClientSource=MoDB;</t>
  </si>
  <si>
    <t>LinkedInFirm=Forexsam Trading;ClientSource=MoDB;</t>
  </si>
  <si>
    <t>LinkedInFirm=Forexster;ClientSource=MoDB;</t>
  </si>
  <si>
    <t>LinkedInFirm=Forge Financial Group Inc;ClientSource=MoDB;</t>
  </si>
  <si>
    <t>LinkedInFirm=Formation Trading;ClientSource=MoDB;</t>
  </si>
  <si>
    <t>LinkedInFirm=Formula Folio Investments;ClientSource=MoDB;</t>
  </si>
  <si>
    <t>LinkedInFirm=Forsyth Barr Asia;ClientSource=MoDB;</t>
  </si>
  <si>
    <t>LinkedInFirm=Fort Baker Capital Management LP;ClientSource=MoDB;</t>
  </si>
  <si>
    <t>LinkedInFirm=Forte Fondsforvaltning;ClientSource=MoDB;</t>
  </si>
  <si>
    <t>LinkedInFirm=Fortem Capital;ClientSource=MoDB;</t>
  </si>
  <si>
    <t>LinkedInFirm=Forte Securities;ClientSource=MoDB;</t>
  </si>
  <si>
    <t>LinkedInFirm=Fortex inc.;ClientSource=MoDB;</t>
  </si>
  <si>
    <t>LinkedInFirm=Fort Hill Capital Management;ClientSource=MoDB;</t>
  </si>
  <si>
    <t>LinkedInFirm=Fortis Bank;ClientSource=MoDB;</t>
  </si>
  <si>
    <t>LinkedInFirm=Christopher Street Capital;ClientSource=MoDB;</t>
  </si>
  <si>
    <t>LinkedInFirm=Fort LP;ClientSource=MoDB;</t>
  </si>
  <si>
    <t>LinkedInFirm=Fort Pitt Capital Group;ClientSource=MoDB;</t>
  </si>
  <si>
    <t>LinkedInFirm=Fort Point Capital Management;ClientSource=MoDB;</t>
  </si>
  <si>
    <t>LinkedInFirm=Fortress Investment Group, LLC;ClientSource=MoDB;</t>
  </si>
  <si>
    <t>LinkedInFirm=Fort Rock Asset Management;ClientSource=MoDB;</t>
  </si>
  <si>
    <t>LinkedInFirm=Fort Sheridan Advisors;ClientSource=MoDB;</t>
  </si>
  <si>
    <t>LinkedInFirm=Fort Washington Investment Advisors;ClientSource=MoDB;</t>
  </si>
  <si>
    <t>LinkedInFirm=Forward Fund (formerly Kensington Investment Group);ClientSource=MoDB;</t>
  </si>
  <si>
    <t>LinkedInFirm=Forward Insight Commodities (PIRA Energy);ClientSource=MoDB;</t>
  </si>
  <si>
    <t>LinkedInFirm=Fossar Markets;ClientSource=MoDB;</t>
  </si>
  <si>
    <t>LinkedInFirm=Fosse Capital Partners LLP;ClientSource=MoDB;</t>
  </si>
  <si>
    <t>LinkedInFirm=Foster Dykema Cabot &amp; Co;ClientSource=MoDB;</t>
  </si>
  <si>
    <t>LinkedInFirm=Fosun Hani Asset Management Limited;ClientSource=MoDB;</t>
  </si>
  <si>
    <t>LinkedInFirm=Founders Asset Management LLC;ClientSource=MoDB;</t>
  </si>
  <si>
    <t>LinkedInFirm=Founder Securities (Hong Kong);ClientSource=MoDB;</t>
  </si>
  <si>
    <t>LinkedInFirm=Foundry Partners LLC;ClientSource=MoDB;</t>
  </si>
  <si>
    <t>LinkedInFirm=Four Marbles LLC;ClientSource=MoDB;</t>
  </si>
  <si>
    <t>LinkedInFirm=Fourpoints Investment Managers;ClientSource=MoDB;</t>
  </si>
  <si>
    <t>LinkedInFirm=Four Seasons Asia Investment Pte Ltd.;ClientSource=MoDB;</t>
  </si>
  <si>
    <t>LinkedInFirm=Fourth Sail Capital LP;ClientSource=MoDB;</t>
  </si>
  <si>
    <t>LinkedInFirm=Fourthstone Investment Management;ClientSource=MoDB;</t>
  </si>
  <si>
    <t>LinkedInFirm=Fourtrade;ClientSource=MoDB;</t>
  </si>
  <si>
    <t>LinkedInFirm=FourTwentyB Capital, LLC;ClientSource=MoDB;</t>
  </si>
  <si>
    <t>LinkedInFirm=FourWorld Capital Management;ClientSource=MoDB;</t>
  </si>
  <si>
    <t>LinkedInFirm=FOW;ClientSource=MoDB;</t>
  </si>
  <si>
    <t>LinkedInFirm=FO Week;ClientSource=MoDB;</t>
  </si>
  <si>
    <t>LinkedInFirm=Fox-Davies Capital Limited;ClientSource=MoDB;</t>
  </si>
  <si>
    <t>LinkedInFirm=Fox Investments;ClientSource=MoDB;</t>
  </si>
  <si>
    <t>LinkedInFirm=Fox Pitt, Kelton Limited;ClientSource=MoDB;</t>
  </si>
  <si>
    <t>LinkedInFirm=Fox Point Capital Management;ClientSource=MoDB;</t>
  </si>
  <si>
    <t>LinkedInFirm=Foyston, Gordon &amp; Payne Inc.;ClientSource=MoDB;</t>
  </si>
  <si>
    <t>LinkedInFirm=FQS Capital;ClientSource=MoDB;</t>
  </si>
  <si>
    <t>LinkedInFirm=Fractal Advisors;ClientSource=MoDB;</t>
  </si>
  <si>
    <t>LinkedInFirm=Framlington Investment Management Limited;ClientSource=MoDB;</t>
  </si>
  <si>
    <t>LinkedInFirm=Franchise Capital Limited;ClientSource=MoDB;</t>
  </si>
  <si>
    <t>LinkedInFirm=Franklin Bissett Investment Management Ltd.;ClientSource=MoDB;</t>
  </si>
  <si>
    <t>LinkedInFirm=Franklin Indian Opportunity Fund;ClientSource=MoDB;</t>
  </si>
  <si>
    <t>LinkedInFirm=Franklin Mutual Advisors;ClientSource=MoDB;</t>
  </si>
  <si>
    <t>LinkedInFirm=Fraser Mackenzie Limited;ClientSource=MoDB;</t>
  </si>
  <si>
    <t>LinkedInFirm=Fred Alger &amp; Co, Inc;ClientSource=MoDB;</t>
  </si>
  <si>
    <t>LinkedInFirm=BLTS, LLC (Blue Lotus Trading Solutions);ClientSource=MoDB;</t>
  </si>
  <si>
    <t>LinkedInFirm=Freestone Capital Management;ClientSource=MoDB;</t>
  </si>
  <si>
    <t>LinkedInFirm=Freetrade Ltd;ClientSource=MoDB;</t>
  </si>
  <si>
    <t>LinkedInFirm=Freewill Solutions Co., Ltd.;ClientSource=MoDB;</t>
  </si>
  <si>
    <t>LinkedInFirm=Freight Investor Services;ClientSource=MoDB;</t>
  </si>
  <si>
    <t>LinkedInFirm=Freimark Blair &amp; Co, Inc;ClientSource=MoDB;</t>
  </si>
  <si>
    <t>LinkedInFirm=Frere Hall Management;ClientSource=MoDB;</t>
  </si>
  <si>
    <t>LinkedInFirm=Freshford Capital Management;ClientSource=MoDB;</t>
  </si>
  <si>
    <t>LinkedInFirm=Friedberg Mercantile Group;ClientSource=MoDB;</t>
  </si>
  <si>
    <t>LinkedInFirm=Friedland Gestion;ClientSource=MoDB;</t>
  </si>
  <si>
    <t>LinkedInFirm=Friedmann Pacific Investment Holdings Limited;ClientSource=MoDB;</t>
  </si>
  <si>
    <t>LinkedInFirm=Friends, Ivory &amp; Sime;ClientSource=MoDB;</t>
  </si>
  <si>
    <t>LinkedInFirm=Friess Associates, LLC;ClientSource=MoDB;</t>
  </si>
  <si>
    <t>LinkedInFirm=Front Arena;ClientSource=MoDB;</t>
  </si>
  <si>
    <t>LinkedInFirm=Front Capital;ClientSource=MoDB;</t>
  </si>
  <si>
    <t>LinkedInFirm=Frontfour Capital Group, LLC;ClientSource=MoDB;</t>
  </si>
  <si>
    <t>LinkedInFirm=Frontline Technologies;ClientSource=MoDB;</t>
  </si>
  <si>
    <t>LinkedInFirm=FrontPoint Management (HK) Ltd.;ClientSource=MoDB;</t>
  </si>
  <si>
    <t>LinkedInFirm=First NZ Capital Limited;ClientSource=MoDB;</t>
  </si>
  <si>
    <t>LinkedInFirm=FSM Capital;ClientSource=MoDB;</t>
  </si>
  <si>
    <t>LinkedInFirm=FSS Trustee Corporation;ClientSource=MoDB;</t>
  </si>
  <si>
    <t>LinkedInFirm=Vitria Technology;ClientSource=MoDB;</t>
  </si>
  <si>
    <t>LinkedInFirm=FT Capital;ClientSource=MoDB;</t>
  </si>
  <si>
    <t>LinkedInFirm=FTN Equity Capital Market Corp;ClientSource=MoDB;</t>
  </si>
  <si>
    <t>LinkedInFirm=Bombay Stock Exchange Ltd.;ClientSource=MoDB;</t>
  </si>
  <si>
    <t>LinkedInFirm=WKW CAPITAL LP;ClientSource=MoDB;</t>
  </si>
  <si>
    <t>LinkedInFirm=FTSE Russell;ClientSource=MoDB;</t>
  </si>
  <si>
    <t>LinkedInFirm=Fubon Securities (Hong Kong) Limited;ClientSource=MoDB;</t>
  </si>
  <si>
    <t>LinkedInFirm=Fuh Hwa Securities Investment Trust CO.,LTD;ClientSource=MoDB;</t>
  </si>
  <si>
    <t>LinkedInFirm=Fulcrum Asset Management;ClientSource=MoDB;</t>
  </si>
  <si>
    <t>LinkedInFirm=Full Faith Investment;ClientSource=MoDB;</t>
  </si>
  <si>
    <t>LinkedInFirm=Fund Alternatives Intelligence Magazine;ClientSource=MoDB;</t>
  </si>
  <si>
    <t>LinkedInFirm=FUNDAMENTA CAPITAL;ClientSource=MoDB;</t>
  </si>
  <si>
    <t>LinkedInFirm=Fundamental Software Pty;ClientSource=MoDB;</t>
  </si>
  <si>
    <t>LinkedInFirm=Fundana S.A.;ClientSource=MoDB;</t>
  </si>
  <si>
    <t>LinkedInFirm=FundaTrack.com;ClientSource=MoDB;</t>
  </si>
  <si>
    <t>LinkedInFirm=Fund Futures Journal;ClientSource=MoDB;</t>
  </si>
  <si>
    <t>LinkedInFirm=FundLogic SAS;ClientSource=MoDB;</t>
  </si>
  <si>
    <t>LinkedInFirm=FundServ;ClientSource=MoDB;</t>
  </si>
  <si>
    <t>LinkedInFirm=Fundsmith LLP;ClientSource=MoDB;</t>
  </si>
  <si>
    <t>LinkedInFirm=Fund Studio/Objecutive;ClientSource=MoDB;</t>
  </si>
  <si>
    <t>LinkedInFirm=Future Path Trading;ClientSource=MoDB;</t>
  </si>
  <si>
    <t>LinkedInFirm=WMR Capital;ClientSource=MoDB;</t>
  </si>
  <si>
    <t>LinkedInFirm=Future Super;ClientSource=MoDB;</t>
  </si>
  <si>
    <t>LinkedInFirm=Futu Securities International (Hong Kong) Limited;ClientSource=MoDB;</t>
  </si>
  <si>
    <t>LinkedInFirm=FX Alliance LLC;ClientSource=MoDB;</t>
  </si>
  <si>
    <t>LinkedInFirm=FX Auctions (London);ClientSource=MoDB;</t>
  </si>
  <si>
    <t>LinkedInFirm=FX Cube;ClientSource=MoDB;</t>
  </si>
  <si>
    <t>LinkedInFirm=FXDD;ClientSource=MoDB;</t>
  </si>
  <si>
    <t>LinkedInFirm=FX Investments LLC;ClientSource=MoDB;</t>
  </si>
  <si>
    <t>LinkedInFirm=FX Solutions LLC;ClientSource=MoDB;</t>
  </si>
  <si>
    <t>LinkedInFirm=FX Week;ClientSource=MoDB;</t>
  </si>
  <si>
    <t>LinkedInFirm=G&amp;L Partners LLC;ClientSource=MoDB;</t>
  </si>
  <si>
    <t>LinkedInFirm=G1X;ClientSource=MoDB;</t>
  </si>
  <si>
    <t>LinkedInFirm=G2 Investment Partners Management LLC;ClientSource=MoDB;</t>
  </si>
  <si>
    <t>LinkedInFirm=G2 Trading;ClientSource=MoDB;</t>
  </si>
  <si>
    <t>LinkedInFirm=GAD Capital LLC;ClientSource=MoDB;</t>
  </si>
  <si>
    <t>LinkedInFirm=Gadd Wealth Management;ClientSource=MoDB;</t>
  </si>
  <si>
    <t>LinkedInFirm=Gagnon Securities, LLC;ClientSource=MoDB;</t>
  </si>
  <si>
    <t>LinkedInFirm=Gaitame.Com Co.,Ltd.;ClientSource=MoDB;</t>
  </si>
  <si>
    <t>LinkedInFirm=GAITAME.com Co., Ltd.;ClientSource=MoDB;</t>
  </si>
  <si>
    <t>LinkedInFirm=Galilei Investment Office LLP;ClientSource=MoDB;</t>
  </si>
  <si>
    <t>LinkedInFirm=Galleon Group;ClientSource=MoDB;</t>
  </si>
  <si>
    <t>LinkedInFirm=GAMCO Asset Management, Inc.;ClientSource=MoDB;</t>
  </si>
  <si>
    <t>LinkedInFirm=Gamma Securities;ClientSource=MoDB;</t>
  </si>
  <si>
    <t>LinkedInFirm=Gamma Three Trading, LLC;ClientSource=MoDB;</t>
  </si>
  <si>
    <t>LinkedInFirm=GAM Zurich;ClientSource=MoDB;</t>
  </si>
  <si>
    <t>LinkedInFirm=Gao Zheng Asset Management Limited;ClientSource=MoDB;</t>
  </si>
  <si>
    <t>LinkedInFirm=Garanti Asset Management;ClientSource=MoDB;</t>
  </si>
  <si>
    <t>LinkedInFirm=Garantum Fondkommission AB;ClientSource=MoDB;</t>
  </si>
  <si>
    <t>LinkedInFirm=Garcia Hamilton &amp; Associates, L.P.;ClientSource=MoDB;</t>
  </si>
  <si>
    <t>LinkedInFirm=Wolfe Trahan Securities;ClientSource=MoDB;</t>
  </si>
  <si>
    <t>LinkedInFirm=Gardenia Global Advisors LLC;ClientSource=MoDB;</t>
  </si>
  <si>
    <t>LinkedInFirm=Gardner Lewis Asset Management;ClientSource=MoDB;</t>
  </si>
  <si>
    <t>LinkedInFirm=Gardner Rich LLC;ClientSource=MoDB;</t>
  </si>
  <si>
    <t>LinkedInFirm=Gargoyle AM;ClientSource=MoDB;</t>
  </si>
  <si>
    <t>LinkedInFirm=Garrett Asset Management;ClientSource=MoDB;</t>
  </si>
  <si>
    <t>LinkedInFirm=GartmoreInvestmentManagementLtd(London);ClientSource=MoDB;</t>
  </si>
  <si>
    <t>LinkedInFirm=Garwood Securities;ClientSource=MoDB;</t>
  </si>
  <si>
    <t>LinkedInFirm=Gar Wood Securities, LLC;ClientSource=MoDB;</t>
  </si>
  <si>
    <t>LinkedInFirm=Gaselys (Paris);ClientSource=MoDB;</t>
  </si>
  <si>
    <t>LinkedInFirm=Gator Trading Partners LLC;ClientSource=MoDB;</t>
  </si>
  <si>
    <t>LinkedInFirm=Gavilon LLC (formerly ConAgra Trade Group);ClientSource=MoDB;</t>
  </si>
  <si>
    <t>LinkedInFirm=G-Bar;ClientSource=MoDB;</t>
  </si>
  <si>
    <t>LinkedInFirm=GBM Grupo Bursatil Mexicano;ClientSource=MoDB;</t>
  </si>
  <si>
    <t>LinkedInFirm=GBST;ClientSource=MoDB;</t>
  </si>
  <si>
    <t>LinkedInFirm=GBT Financial Froup;ClientSource=MoDB;</t>
  </si>
  <si>
    <t>LinkedInFirm=G Capital;ClientSource=MoDB;</t>
  </si>
  <si>
    <t>LinkedInFirm=GCM Grosvenor;ClientSource=MoDB;</t>
  </si>
  <si>
    <t>LinkedInFirm=GCore Capital Management LP;ClientSource=MoDB;</t>
  </si>
  <si>
    <t>LinkedInFirm=GCube Capital;ClientSource=MoDB;</t>
  </si>
  <si>
    <t>LinkedInFirm=GE Asset Management;ClientSource=MoDB;</t>
  </si>
  <si>
    <t>LinkedInFirm=Wolfgang Steubing AG;ClientSource=MoDB;</t>
  </si>
  <si>
    <t>LinkedInFirm=GEM Realty Capital;ClientSource=MoDB;</t>
  </si>
  <si>
    <t>LinkedInFirm=Gemsstock Ltd;ClientSource=MoDB;</t>
  </si>
  <si>
    <t>LinkedInFirm=GemStar Capital;ClientSource=MoDB;</t>
  </si>
  <si>
    <t>LinkedInFirm=Gencer Mola - Turkish Start-up;ClientSource=MoDB;</t>
  </si>
  <si>
    <t>LinkedInFirm=Genesee Investments;ClientSource=MoDB;</t>
  </si>
  <si>
    <t>LinkedInFirm=Geneva Capital (Chicago);ClientSource=MoDB;</t>
  </si>
  <si>
    <t>LinkedInFirm=Geneva Derivatives Trading INC;ClientSource=MoDB;</t>
  </si>
  <si>
    <t>LinkedInFirm=Geneva Energy Markets;ClientSource=MoDB;</t>
  </si>
  <si>
    <t>LinkedInFirm=Geneva Financial Trading (Dublin);ClientSource=MoDB;</t>
  </si>
  <si>
    <t>LinkedInFirm=Geneva Investment Management of Chicago / CIBC Atlantic Trust;ClientSource=MoDB;</t>
  </si>
  <si>
    <t>LinkedInFirm=Geneva Ireland Financial Trading Limited;ClientSource=MoDB;</t>
  </si>
  <si>
    <t>LinkedInFirm=Geneva Trading (Chicago);ClientSource=MoDB;</t>
  </si>
  <si>
    <t>LinkedInFirm=Genpact;ClientSource=MoDB;</t>
  </si>
  <si>
    <t>LinkedInFirm=Genus Capital Management;ClientSource=MoDB;</t>
  </si>
  <si>
    <t>LinkedInFirm=George Weiss &amp; Assoc.;ClientSource=MoDB;</t>
  </si>
  <si>
    <t>LinkedInFirm=The Scorpius Group;ClientSource=MoDB;</t>
  </si>
  <si>
    <t>LinkedInFirm=Georgian Stock Echange;ClientSource=MoDB;</t>
  </si>
  <si>
    <t>LinkedInFirm=Georgica Software LLC;ClientSource=MoDB;</t>
  </si>
  <si>
    <t>LinkedInFirm=Georgy Mirel Moscow (Trading);ClientSource=MoDB;</t>
  </si>
  <si>
    <t>LinkedInFirm=GEOS LLC;ClientSource=MoDB;</t>
  </si>
  <si>
    <t>LinkedInFirm=GeoSphere Capital Management, LLC;ClientSource=MoDB;</t>
  </si>
  <si>
    <t>LinkedInFirm=GeoWealth;ClientSource=MoDB;</t>
  </si>
  <si>
    <t>LinkedInFirm=Gerber Taylor Management;ClientSource=MoDB;</t>
  </si>
  <si>
    <t>LinkedInFirm=Gesmosa-GBI;ClientSource=MoDB;</t>
  </si>
  <si>
    <t>LinkedInFirm=Gestion VMD Inc.;ClientSource=MoDB;</t>
  </si>
  <si>
    <t>LinkedInFirm=GestNord Fondi;ClientSource=MoDB;</t>
  </si>
  <si>
    <t>LinkedInFirm=GF Global Capital Limited;ClientSource=MoDB;</t>
  </si>
  <si>
    <t>LinkedInFirm=GFSecurities;ClientSource=MoDB;</t>
  </si>
  <si>
    <t>LinkedInFirm=GF Securities (Hong Kong) Brokerage Limited;ClientSource=MoDB;</t>
  </si>
  <si>
    <t>LinkedInFirm=Zheshang Futures Co., Ltd.;ClientSource=MoDB;</t>
  </si>
  <si>
    <t>LinkedInFirm=GFT (UK);ClientSource=MoDB;</t>
  </si>
  <si>
    <t>LinkedInFirm=GHF Group;ClientSource=MoDB;</t>
  </si>
  <si>
    <t>LinkedInFirm=GHK International;ClientSource=MoDB;</t>
  </si>
  <si>
    <t>LinkedInFirm=Ghost Tree Capital, LLC;ClientSource=MoDB;</t>
  </si>
  <si>
    <t>LinkedInFirm=Gibbs Tyser Capital;ClientSource=MoDB;</t>
  </si>
  <si>
    <t>LinkedInFirm=GIE La Francaise AM;ClientSource=MoDB;</t>
  </si>
  <si>
    <t>LinkedInFirm=Gilbert Dupont (Societe de Bourse Gilbert Dupont);ClientSource=MoDB;</t>
  </si>
  <si>
    <t>LinkedInFirm=Gilder Gagnon Howe &amp; Co;ClientSource=MoDB;</t>
  </si>
  <si>
    <t>LinkedInFirm=Gilford Securities Incorporated;ClientSource=MoDB;</t>
  </si>
  <si>
    <t>LinkedInFirm=Gilgal Global Capital Management, LLC;ClientSource=MoDB;</t>
  </si>
  <si>
    <t>LinkedInFirm=Gilman Hill AM;ClientSource=MoDB;</t>
  </si>
  <si>
    <t>LinkedInFirm=Girard Securities, Inc.;ClientSource=MoDB;</t>
  </si>
  <si>
    <t>LinkedInFirm=GIT (Canada) Ltd;ClientSource=MoDB;</t>
  </si>
  <si>
    <t>LinkedInFirm=GKFX;ClientSource=MoDB;</t>
  </si>
  <si>
    <t>LinkedInFirm=Glacier Peak Capital;ClientSource=MoDB;</t>
  </si>
  <si>
    <t>LinkedInFirm=Glade Brook Capital Partners LLC;ClientSource=MoDB;</t>
  </si>
  <si>
    <t>LinkedInFirm=Gladstone Capital Management;ClientSource=MoDB;</t>
  </si>
  <si>
    <t>LinkedInFirm=Glazer Capital Management;ClientSource=MoDB;</t>
  </si>
  <si>
    <t>LinkedInFirm=GL China Equity HK Management Limited;ClientSource=MoDB;</t>
  </si>
  <si>
    <t>LinkedInFirm=Somerley International Limited;ClientSource=MoDB;</t>
  </si>
  <si>
    <t>LinkedInFirm=Gleneagle Securities;ClientSource=MoDB;</t>
  </si>
  <si>
    <t>LinkedInFirm=Glenhill Capital LP (aka GJK Capital);ClientSource=MoDB;</t>
  </si>
  <si>
    <t>LinkedInFirm=Glenmede Trust;ClientSource=MoDB;</t>
  </si>
  <si>
    <t>LinkedInFirm=Somerset Capital Management;ClientSource=MoDB;</t>
  </si>
  <si>
    <t>LinkedInFirm=Global Administrators;ClientSource=MoDB;</t>
  </si>
  <si>
    <t>LinkedInFirm=Global Alliance Capital;ClientSource=MoDB;</t>
  </si>
  <si>
    <t>LinkedInFirm=Global Asset Management;ClientSource=MoDB;</t>
  </si>
  <si>
    <t>LinkedInFirm=Global Beta Institutional Management LLC;ClientSource=MoDB;</t>
  </si>
  <si>
    <t>LinkedInFirm=Global Companies LLC;ClientSource=MoDB;</t>
  </si>
  <si>
    <t>LinkedInFirm=Global Credit Advisers;ClientSource=MoDB;</t>
  </si>
  <si>
    <t>LinkedInFirm=Global Crown Capital;ClientSource=MoDB;</t>
  </si>
  <si>
    <t>LinkedInFirm=Global Direct Equities;ClientSource=MoDB;</t>
  </si>
  <si>
    <t>LinkedInFirm=Global Equities (Assya Compagnie Financiere);ClientSource=MoDB;</t>
  </si>
  <si>
    <t>LinkedInFirm=Global Futures and Options Ltd.;ClientSource=MoDB;</t>
  </si>
  <si>
    <t>LinkedInFirm=Global Hunter Securities LLC;ClientSource=MoDB;</t>
  </si>
  <si>
    <t>LinkedInFirm=Global Investment House;ClientSource=MoDB;</t>
  </si>
  <si>
    <t>LinkedInFirm=Global Investor;ClientSource=MoDB;</t>
  </si>
  <si>
    <t>LinkedInFirm=Global Liquidity Partners;ClientSource=MoDB;</t>
  </si>
  <si>
    <t>LinkedInFirm=Global Macro Concepts (Singapore) Private Limited;ClientSource=MoDB;</t>
  </si>
  <si>
    <t>LinkedInFirm=Global Media;ClientSource=MoDB;</t>
  </si>
  <si>
    <t>LinkedInFirm=Global OTC;ClientSource=MoDB;</t>
  </si>
  <si>
    <t>LinkedInFirm=Global Prime Partners;ClientSource=MoDB;</t>
  </si>
  <si>
    <t>LinkedInFirm=Global Shares;ClientSource=MoDB;</t>
  </si>
  <si>
    <t>LinkedInFirm=Yue Kun Research Ltd;ClientSource=MoDB;</t>
  </si>
  <si>
    <t>LinkedInFirm=Global Sigma Group LLC;ClientSource=MoDB;</t>
  </si>
  <si>
    <t>LinkedInFirm=Global Trading Ltd;ClientSource=MoDB;</t>
  </si>
  <si>
    <t>LinkedInFirm=Global Valores, S.A.;ClientSource=MoDB;</t>
  </si>
  <si>
    <t>LinkedInFirm=Global Value Investors Limited (GVI);ClientSource=MoDB;</t>
  </si>
  <si>
    <t>LinkedInFirm=Globalway Development (Hong Kong) (Trading);ClientSource=MoDB;</t>
  </si>
  <si>
    <t>LinkedInFirm=GlobeFlex Capital L.P.;ClientSource=MoDB;</t>
  </si>
  <si>
    <t>LinkedInFirm=GlobeOp Financial Services;ClientSource=MoDB;</t>
  </si>
  <si>
    <t>LinkedInFirm=Gloria Maris Trading;ClientSource=MoDB;</t>
  </si>
  <si>
    <t>LinkedInFirm=Gloucester Research Ltd;ClientSource=MoDB;</t>
  </si>
  <si>
    <t>LinkedInFirm=GLS Capital Management, LLC;ClientSource=MoDB;</t>
  </si>
  <si>
    <t>LinkedInFirm=Glynn Volatility Management LLC;ClientSource=MoDB;</t>
  </si>
  <si>
    <t>LinkedInFirm=GMMC (CITIC) Hong Kong (Trading);ClientSource=MoDB;</t>
  </si>
  <si>
    <t>LinkedInFirm=Winchester Capital;ClientSource=MoDB;</t>
  </si>
  <si>
    <t>LinkedInFirm=GMO Australia Limited;ClientSource=MoDB;</t>
  </si>
  <si>
    <t>LinkedInFirm=GMO Financial Holdings, Inc.;ClientSource=MoDB;</t>
  </si>
  <si>
    <t>LinkedInFirm=GMO Grantham Mayo van Otterloo;ClientSource=MoDB;</t>
  </si>
  <si>
    <t>LinkedInFirm=Sompo Japan Nipponkoa Asset M Co., Ltdanagement;ClientSource=MoDB;</t>
  </si>
  <si>
    <t>LinkedInFirm=GMSA Investments Limited;ClientSource=MoDB;</t>
  </si>
  <si>
    <t>LinkedInFirm=GMT Capital Corporation;ClientSource=MoDB;</t>
  </si>
  <si>
    <t>LinkedInFirm=Gofmakler;ClientSource=MoDB;</t>
  </si>
  <si>
    <t>LinkedInFirm=Gold Capital Management;ClientSource=MoDB;</t>
  </si>
  <si>
    <t>LinkedInFirm=Golden Agri;ClientSource=MoDB;</t>
  </si>
  <si>
    <t>LinkedInFirm=Golden Brokers (Porto);ClientSource=MoDB;</t>
  </si>
  <si>
    <t>LinkedInFirm=Golden Capital Management, LLC;ClientSource=MoDB;</t>
  </si>
  <si>
    <t>LinkedInFirm=Golden Fortune United;ClientSource=MoDB;</t>
  </si>
  <si>
    <t>LinkedInFirm=Tanius Technology;ClientSource=MoDB;</t>
  </si>
  <si>
    <t>LinkedInFirm=Golden Mountain Futures Limited;ClientSource=MoDB;</t>
  </si>
  <si>
    <t>LinkedInFirm=Golden Nest Capital Management (Hong Kong) Co. Limited;ClientSource=MoDB;</t>
  </si>
  <si>
    <t>LinkedInFirm=Golden Pine Capital;ClientSource=MoDB;</t>
  </si>
  <si>
    <t>LinkedInFirm=GoldenTree Asset Management, L.P;ClientSource=MoDB;</t>
  </si>
  <si>
    <t>LinkedInFirm=Goldenway Investment (HK);ClientSource=MoDB;</t>
  </si>
  <si>
    <t>LinkedInFirm=Golem research (Isreal);ClientSource=MoDB;</t>
  </si>
  <si>
    <t>LinkedInFirm=Goodnow Investment Group, LLC;ClientSource=MoDB;</t>
  </si>
  <si>
    <t>LinkedInFirm=Goodwood Capital Management;ClientSource=MoDB;</t>
  </si>
  <si>
    <t>LinkedInFirm=Sonica Capital;ClientSource=MoDB;</t>
  </si>
  <si>
    <t>LinkedInFirm=Gordian Capital Singapore Pte. Ltd.;ClientSource=MoDB;</t>
  </si>
  <si>
    <t>LinkedInFirm=Florint B V (Amsterdam);ClientSource=MoDB;</t>
  </si>
  <si>
    <t>LinkedInFirm=Governors Lane LP;ClientSource=MoDB;</t>
  </si>
  <si>
    <t>LinkedInFirm=GPP Group;ClientSource=MoDB;</t>
  </si>
  <si>
    <t>LinkedInFirm=GPS Partners LLC;ClientSource=MoDB;</t>
  </si>
  <si>
    <t>LinkedInFirm=Grace Hall;ClientSource=MoDB;</t>
  </si>
  <si>
    <t>LinkedInFirm=Gracian Capital LLC;ClientSource=MoDB;</t>
  </si>
  <si>
    <t>LinkedInFirm=Gracie Capital;ClientSource=MoDB;</t>
  </si>
  <si>
    <t>LinkedInFirm=Gradient Trading (Hong Kong);ClientSource=MoDB;</t>
  </si>
  <si>
    <t>LinkedInFirm=Gradual Investments;ClientSource=MoDB;</t>
  </si>
  <si>
    <t>LinkedInFirm=Gramian Technologies LLC;ClientSource=MoDB;</t>
  </si>
  <si>
    <t>LinkedInFirm=Grammont Finances;ClientSource=MoDB;</t>
  </si>
  <si>
    <t>LinkedInFirm=Flossbach von Storch AG;ClientSource=MoDB;</t>
  </si>
  <si>
    <t>LinkedInFirm=Granahan Investment Management, Inc;ClientSource=MoDB;</t>
  </si>
  <si>
    <t>LinkedInFirm=Grand Alliance Asset Management Limited;ClientSource=MoDB;</t>
  </si>
  <si>
    <t>LinkedInFirm=Granite Investment Partners;ClientSource=MoDB;</t>
  </si>
  <si>
    <t>LinkedInFirm=Grant Bettingen, Inc.;ClientSource=MoDB;</t>
  </si>
  <si>
    <t>LinkedInFirm=Grasshopper (Singapore) (Trading);ClientSource=MoDB;</t>
  </si>
  <si>
    <t>LinkedInFirm=Gratia Capital;ClientSource=MoDB;</t>
  </si>
  <si>
    <t>LinkedInFirm=Graticule Asia Macro Advisors LLC;ClientSource=MoDB;</t>
  </si>
  <si>
    <t>LinkedInFirm=Gravitas Securities;ClientSource=MoDB;</t>
  </si>
  <si>
    <t>LinkedInFirm=Great Bay Energy;ClientSource=MoDB;</t>
  </si>
  <si>
    <t>LinkedInFirm=Great Lakes Advisors;ClientSource=MoDB;</t>
  </si>
  <si>
    <t>LinkedInFirm=Great Point Capital Trading;ClientSource=MoDB;</t>
  </si>
  <si>
    <t>LinkedInFirm=Green Arrow;ClientSource=MoDB;</t>
  </si>
  <si>
    <t>LinkedInFirm=Green Ash Partners LLP;ClientSource=MoDB;</t>
  </si>
  <si>
    <t>LinkedInFirm=Green Drake Partners;ClientSource=MoDB;</t>
  </si>
  <si>
    <t>LinkedInFirm=Greenfield Advisory;ClientSource=MoDB;</t>
  </si>
  <si>
    <t>LinkedInFirm=Krungsri Securities;ClientSource=MoDB;</t>
  </si>
  <si>
    <t>LinkedInFirm=Greenhaven Associates Inc;ClientSource=MoDB;</t>
  </si>
  <si>
    <t>LinkedInFirm=Greenheart Capital Partners;ClientSource=MoDB;</t>
  </si>
  <si>
    <t>LinkedInFirm=Greenhouse Funds LP;ClientSource=MoDB;</t>
  </si>
  <si>
    <t>LinkedInFirm=?G??REEN ISLAND TRADE &amp; INVESTMENTS PTE LTD  AKA Voyant Capital Mgmt LLC.;ClientSource=MoDB;</t>
  </si>
  <si>
    <t>LinkedInFirm=Green Key Technology;ClientSource=MoDB;</t>
  </si>
  <si>
    <t>LinkedInFirm=Greenland Capital;ClientSource=MoDB;</t>
  </si>
  <si>
    <t>LinkedInFirm=Greenleaf Trust;ClientSource=MoDB;</t>
  </si>
  <si>
    <t>LinkedInFirm=Wolf Hill Capital Management, LP;ClientSource=MoDB;</t>
  </si>
  <si>
    <t>LinkedInFirm=KTBST Securities Public Company Limited;ClientSource=MoDB;</t>
  </si>
  <si>
    <t>LinkedInFirm=Greenlight Trading;ClientSource=MoDB;</t>
  </si>
  <si>
    <t>LinkedInFirm=Green Owl Capital Mgmt LLC;ClientSource=MoDB;</t>
  </si>
  <si>
    <t>LinkedInFirm=Green Renaissance Capital Limited;ClientSource=MoDB;</t>
  </si>
  <si>
    <t>LinkedInFirm=Greentech Capital Advisors;ClientSource=MoDB;</t>
  </si>
  <si>
    <t>LinkedInFirm=Greentrail Capital;ClientSource=MoDB;</t>
  </si>
  <si>
    <t>LinkedInFirm=Thomson Horstmann &amp; Bryant;ClientSource=MoDB;</t>
  </si>
  <si>
    <t>LinkedInFirm=Greentree Brokerage Services;ClientSource=MoDB;</t>
  </si>
  <si>
    <t>LinkedInFirm=GreenTrust Capital Management;ClientSource=MoDB;</t>
  </si>
  <si>
    <t>LinkedInFirm=Greenvale Capital LLP;ClientSource=MoDB;</t>
  </si>
  <si>
    <t>LinkedInFirm=GreenWave Financial Markets;ClientSource=MoDB;</t>
  </si>
  <si>
    <t>LinkedInFirm=Greenwich Prime Trading Group LLC;ClientSource=MoDB;</t>
  </si>
  <si>
    <t>LinkedInFirm=Gresham Investment Management LLC;ClientSource=MoDB;</t>
  </si>
  <si>
    <t>LinkedInFirm=Greyhound Capital;ClientSource=MoDB;</t>
  </si>
  <si>
    <t>LinkedInFirm=Greywolf Equity Partners;ClientSource=MoDB;</t>
  </si>
  <si>
    <t>LinkedInFirm=Grid Capital (Cyprus) Limited;ClientSource=MoDB;</t>
  </si>
  <si>
    <t>LinkedInFirm=Wolverton Securities;ClientSource=MoDB;</t>
  </si>
  <si>
    <t>LinkedInFirm=Griffinest Asia Securities;ClientSource=MoDB;</t>
  </si>
  <si>
    <t>LinkedInFirm=Groupama Asset Management;ClientSource=MoDB;</t>
  </si>
  <si>
    <t>LinkedInFirm=Growthline Capital Management LLC;ClientSource=MoDB;</t>
  </si>
  <si>
    <t>LinkedInFirm=GRT Capital Partners, LLC;ClientSource=MoDB;</t>
  </si>
  <si>
    <t>LinkedInFirm=Thorn Tree Capital;ClientSource=MoDB;</t>
  </si>
  <si>
    <t>LinkedInFirm=Grupo Bursatil Mexicano;ClientSource=MoDB;</t>
  </si>
  <si>
    <t>LinkedInFirm=Gruss Capital Management L.P;ClientSource=MoDB;</t>
  </si>
  <si>
    <t>LinkedInFirm=GRZ Trading;ClientSource=MoDB;</t>
  </si>
  <si>
    <t>LinkedInFirm=Guardian Capital LP;ClientSource=MoDB;</t>
  </si>
  <si>
    <t>LinkedInFirm=GuavaTech;ClientSource=MoDB;</t>
  </si>
  <si>
    <t>LinkedInFirm=Guinness Asset Management;ClientSource=MoDB;</t>
  </si>
  <si>
    <t>LinkedInFirm=Gulf Investment Group;ClientSource=MoDB;</t>
  </si>
  <si>
    <t>LinkedInFirm=Gulf Payment Company;ClientSource=MoDB;</t>
  </si>
  <si>
    <t>LinkedInFirm=Guosen Asset Management;ClientSource=MoDB;</t>
  </si>
  <si>
    <t>LinkedInFirm=Guosen Securities;ClientSource=MoDB;</t>
  </si>
  <si>
    <t>LinkedInFirm=Guotai Junan (HK) Ltd.;ClientSource=MoDB;</t>
  </si>
  <si>
    <t>LinkedInFirm=Norbury Partners;ClientSource=MoDB;</t>
  </si>
  <si>
    <t>LinkedInFirm=Soochow Securities (Hong Kong) Financial Holdings Limited;ClientSource=MoDB;</t>
  </si>
  <si>
    <t>LinkedInFirm=Weber Shandwick;ClientSource=MoDB;</t>
  </si>
  <si>
    <t>LinkedInFirm=Guoyuan Securities (HK) Ltd;ClientSource=MoDB;</t>
  </si>
  <si>
    <t>LinkedInFirm=GVQ Investment Management;ClientSource=MoDB;</t>
  </si>
  <si>
    <t>LinkedInFirm=GW Capital Management;ClientSource=MoDB;</t>
  </si>
  <si>
    <t>LinkedInFirm=GWL Investment Management, LTD (GreatWest);ClientSource=MoDB;</t>
  </si>
  <si>
    <t>LinkedInFirm=GWM Asset Management Ltd.;ClientSource=MoDB;</t>
  </si>
  <si>
    <t>LinkedInFirm=GXS inc.;ClientSource=MoDB;</t>
  </si>
  <si>
    <t>LinkedInFirm=H/2 Capital Partners;ClientSource=MoDB;</t>
  </si>
  <si>
    <t>LinkedInFirm=H.C. Wainwright &amp; Company;ClientSource=MoDB;</t>
  </si>
  <si>
    <t>LinkedInFirm=H.ET Associes (Paris);ClientSource=MoDB;</t>
  </si>
  <si>
    <t>LinkedInFirm=H.L.A. Securities;ClientSource=MoDB;</t>
  </si>
  <si>
    <t>LinkedInFirm=H2O AM;ClientSource=MoDB;</t>
  </si>
  <si>
    <t>LinkedInFirm=Haas Gestion S.A.;ClientSource=MoDB;</t>
  </si>
  <si>
    <t>LinkedInFirm=Habrok Capital;ClientSource=MoDB;</t>
  </si>
  <si>
    <t>LinkedInFirm=Hadron Capital;ClientSource=MoDB;</t>
  </si>
  <si>
    <t>LinkedInFirm=Hagin Investment Management;ClientSource=MoDB;</t>
  </si>
  <si>
    <t>LinkedInFirm=HakuCapital Global Investment Advisers Limited;ClientSource=MoDB;</t>
  </si>
  <si>
    <t>LinkedInFirm=Halbis Capital Management (Paris);ClientSource=MoDB;</t>
  </si>
  <si>
    <t>LinkedInFirm=Hale Capital;ClientSource=MoDB;</t>
  </si>
  <si>
    <t>LinkedInFirm=Half Sky Capital;ClientSource=MoDB;</t>
  </si>
  <si>
    <t>LinkedInFirm=Halifax Share Dealing Limited;ClientSource=MoDB;</t>
  </si>
  <si>
    <t>LinkedInFirm=Hall Capital Partners;ClientSource=MoDB;</t>
  </si>
  <si>
    <t>LinkedInFirm=Hamburg Commercial Bank;ClientSource=MoDB;</t>
  </si>
  <si>
    <t>LinkedInFirm=Hamburger Sparkasse AG;ClientSource=MoDB;</t>
  </si>
  <si>
    <t>LinkedInFirm=Hamilton Court Capital Limited;ClientSource=MoDB;</t>
  </si>
  <si>
    <t>LinkedInFirm=Hampton Road Capital Management aka JAT Capital;ClientSource=MoDB;</t>
  </si>
  <si>
    <t>LinkedInFirm=HamptonSecurities;ClientSource=MoDB;</t>
  </si>
  <si>
    <t>LinkedInFirm=HanaDaeToo Securities;ClientSource=MoDB;</t>
  </si>
  <si>
    <t>LinkedInFirm=HANNOVERSCHE VOLKSBANK EG;ClientSource=MoDB;</t>
  </si>
  <si>
    <t>LinkedInFirm=Hanover Investors Management;ClientSource=MoDB;</t>
  </si>
  <si>
    <t>LinkedInFirm=Hansa Capital Mgt;ClientSource=MoDB;</t>
  </si>
  <si>
    <t>LinkedInFirm=Hansa Terminhandel GmbH;ClientSource=MoDB;</t>
  </si>
  <si>
    <t>LinkedInFirm=Hansberger Global Investors;ClientSource=MoDB;</t>
  </si>
  <si>
    <t>LinkedInFirm=Hanson Asset Management;ClientSource=MoDB;</t>
  </si>
  <si>
    <t>LinkedInFirm=Citium Advisors;ClientSource=MoDB;</t>
  </si>
  <si>
    <t>LinkedInFirm=Hanweck Associates;ClientSource=MoDB;</t>
  </si>
  <si>
    <t>LinkedInFirm=Hanwha Securities;ClientSource=MoDB;</t>
  </si>
  <si>
    <t>LinkedInFirm=HAO Advisors Management Ltd;ClientSource=MoDB;</t>
  </si>
  <si>
    <t>LinkedInFirm=HAP Asia (Hong Kong) Limited;ClientSource=MoDB;</t>
  </si>
  <si>
    <t>LinkedInFirm=Hapoalim Israel;ClientSource=MoDB;</t>
  </si>
  <si>
    <t>LinkedInFirm=Hapoalim Securities USA, Inc.;ClientSource=MoDB;</t>
  </si>
  <si>
    <t>LinkedInFirm=HAP Trading, LLC;ClientSource=MoDB;</t>
  </si>
  <si>
    <t>LinkedInFirm=Harbinger Capital;ClientSource=MoDB;</t>
  </si>
  <si>
    <t>LinkedInFirm=Harbor Capital Management, LLC;ClientSource=MoDB;</t>
  </si>
  <si>
    <t>LinkedInFirm=Harbor Spring Capital, LLC;ClientSource=MoDB;</t>
  </si>
  <si>
    <t>LinkedInFirm=Harbourview Investment Pte. Ltd;ClientSource=MoDB;</t>
  </si>
  <si>
    <t>LinkedInFirm=Hardcastle Trading AG;ClientSource=MoDB;</t>
  </si>
  <si>
    <t>LinkedInFirm=Hard Eight Futures LLC;ClientSource=MoDB;</t>
  </si>
  <si>
    <t>LinkedInFirm=Harding, Loevner Management;ClientSource=MoDB;</t>
  </si>
  <si>
    <t>LinkedInFirm=Harmony Advisors Limited;ClientSource=MoDB;</t>
  </si>
  <si>
    <t>LinkedInFirm=Harrier Hawk Management, LLC;ClientSource=MoDB;</t>
  </si>
  <si>
    <t>LinkedInFirm=CJM Securities;ClientSource=MoDB;</t>
  </si>
  <si>
    <t>LinkedInFirm=HARRISON ASSET MANAGEMENT PTE. LTD.;ClientSource=MoDB;</t>
  </si>
  <si>
    <t>LinkedInFirm=Harrison Street Securities, LLC;ClientSource=MoDB;</t>
  </si>
  <si>
    <t>LinkedInFirm=Harrow Partners;ClientSource=MoDB;</t>
  </si>
  <si>
    <t>LinkedInFirm=Hartleys Limited;ClientSource=MoDB;</t>
  </si>
  <si>
    <t>LinkedInFirm=Harvard Management Co,  Inc.;ClientSource=MoDB;</t>
  </si>
  <si>
    <t>LinkedInFirm=Harvest Capital LLC;ClientSource=MoDB;</t>
  </si>
  <si>
    <t>LinkedInFirm=Harveston Asset Management;ClientSource=MoDB;</t>
  </si>
  <si>
    <t>LinkedInFirm=Harvey, Young, Yurman;ClientSource=MoDB;</t>
  </si>
  <si>
    <t>LinkedInFirm=Harvey Partners LLC;ClientSource=MoDB;</t>
  </si>
  <si>
    <t>LinkedInFirm=Harwood Capital;ClientSource=MoDB;</t>
  </si>
  <si>
    <t>LinkedInFirm=Hassium Asset Management LLP;ClientSource=MoDB;</t>
  </si>
  <si>
    <t>LinkedInFirm=Hathersage Capital Management LLC;ClientSource=MoDB;</t>
  </si>
  <si>
    <t>LinkedInFirm=Archelon LLC;ClientSource=MoDB;</t>
  </si>
  <si>
    <t>LinkedInFirm=Haven Capital Pte Ltd;ClientSource=MoDB;</t>
  </si>
  <si>
    <t>LinkedInFirm=Havens Partners;ClientSource=MoDB;</t>
  </si>
  <si>
    <t>LinkedInFirm=TradeMax;ClientSource=MoDB;</t>
  </si>
  <si>
    <t>LinkedInFirm=Hawkeye Investment Management;ClientSource=MoDB;</t>
  </si>
  <si>
    <t>LinkedInFirm=Hawk Ridge Capital Management, L.P.;ClientSource=MoDB;</t>
  </si>
  <si>
    <t>LinkedInFirm=Hawksbill Capital Management;ClientSource=MoDB;</t>
  </si>
  <si>
    <t>LinkedInFirm=Hayfin;ClientSource=MoDB;</t>
  </si>
  <si>
    <t>LinkedInFirm=Hayground Cove Asset Management, LLC;ClientSource=MoDB;</t>
  </si>
  <si>
    <t>LinkedInFirm=Hays Advisory;ClientSource=MoDB;</t>
  </si>
  <si>
    <t>LinkedInFirm=Haywood Securities Inc.;ClientSource=MoDB;</t>
  </si>
  <si>
    <t>LinkedInFirm=Hazeltree;ClientSource=MoDB;</t>
  </si>
  <si>
    <t>LinkedInFirm=HB Capital Management;ClientSource=MoDB;</t>
  </si>
  <si>
    <t>LinkedInFirm=HBK Investments L.P.;ClientSource=MoDB;</t>
  </si>
  <si>
    <t>LinkedInFirm=Headley Capital;ClientSource=MoDB;</t>
  </si>
  <si>
    <t>LinkedInFirm=Headwaters Capital;ClientSource=MoDB;</t>
  </si>
  <si>
    <t>LinkedInFirm=Healthcor Management, LP;ClientSource=MoDB;</t>
  </si>
  <si>
    <t>LinkedInFirm=Heaps Multi-Strategy Fund;ClientSource=MoDB;</t>
  </si>
  <si>
    <t>LinkedInFirm=Heartland Advisors;ClientSource=MoDB;</t>
  </si>
  <si>
    <t>LinkedInFirm=Soric Capital AB;ClientSource=MoDB;</t>
  </si>
  <si>
    <t>LinkedInFirm=Hedgeguard;ClientSource=MoDB;</t>
  </si>
  <si>
    <t>LinkedInFirm=Woodline Partners;ClientSource=MoDB;</t>
  </si>
  <si>
    <t>LinkedInFirm=Hedge Point Fund LP;ClientSource=MoDB;</t>
  </si>
  <si>
    <t>LinkedInFirm=HedgeServ;ClientSource=MoDB;</t>
  </si>
  <si>
    <t>LinkedInFirm=Hedgestreet;ClientSource=MoDB;</t>
  </si>
  <si>
    <t>LinkedInFirm=Hehmeyer Trading and Investments;ClientSource=MoDB;</t>
  </si>
  <si>
    <t>LinkedInFirm=Height Analytics;ClientSource=MoDB;</t>
  </si>
  <si>
    <t>LinkedInFirm=Heights Point Capital Management_NYFIX;ClientSource=MoDB;</t>
  </si>
  <si>
    <t>LinkedInFirm=Heikenergy;ClientSource=MoDB;</t>
  </si>
  <si>
    <t>LinkedInFirm=HeikkinenEnergyAdvisors;ClientSource=MoDB;</t>
  </si>
  <si>
    <t>LinkedInFirm=Heitman Real Estate Securities, LLC (aka. Heitman Financial LLC);ClientSource=MoDB;</t>
  </si>
  <si>
    <t>LinkedInFirm=Helikon Investments Limited;ClientSource=MoDB;</t>
  </si>
  <si>
    <t>LinkedInFirm=Hellwig Wertpapierhandelsbank GmbH;ClientSource=MoDB;</t>
  </si>
  <si>
    <t>LinkedInFirm=Helvea SA;ClientSource=MoDB;</t>
  </si>
  <si>
    <t>LinkedInFirm=Hel Ved Capital Management Limited;ClientSource=MoDB;</t>
  </si>
  <si>
    <t>LinkedInFirm=Hencorp Commcor Corretora de Mercadorias.;ClientSource=MoDB;</t>
  </si>
  <si>
    <t>LinkedInFirm=Henderson Global Investors Limited;ClientSource=MoDB;</t>
  </si>
  <si>
    <t>LinkedInFirm=Hengistbury Investment Partners;ClientSource=MoDB;</t>
  </si>
  <si>
    <t>LinkedInFirm=Henley Capital Management;ClientSource=MoDB;</t>
  </si>
  <si>
    <t>LinkedInFirm=Henry James International Management;ClientSource=MoDB;</t>
  </si>
  <si>
    <t>LinkedInFirm=Heritage Investors Management Corp;ClientSource=MoDB;</t>
  </si>
  <si>
    <t>LinkedInFirm=Hermes Investment Management Ltd;ClientSource=MoDB;</t>
  </si>
  <si>
    <t>LinkedInFirm=Woodmont Investment Counsel;ClientSource=MoDB;</t>
  </si>
  <si>
    <t>LinkedInFirm=Herndon Capital Management;ClientSource=MoDB;</t>
  </si>
  <si>
    <t>LinkedInFirm=Heronbridge Investment Management;ClientSource=MoDB;</t>
  </si>
  <si>
    <t>LinkedInFirm=Heron Pike Partners AB;ClientSource=MoDB;</t>
  </si>
  <si>
    <t>LinkedInFirm=Hessegim Software;ClientSource=MoDB;</t>
  </si>
  <si>
    <t>LinkedInFirm=Hessen;ClientSource=MoDB;</t>
  </si>
  <si>
    <t>LinkedInFirm=Hewes Fund Management;ClientSource=MoDB;</t>
  </si>
  <si>
    <t>LinkedInFirm=Hexam Capital;ClientSource=MoDB;</t>
  </si>
  <si>
    <t>LinkedInFirm=HeyTrade;ClientSource=MoDB;</t>
  </si>
  <si>
    <t>LinkedInFirm=HFR Asset Management;ClientSource=MoDB;</t>
  </si>
  <si>
    <t>LinkedInFirm=HFT Strategies Inc;ClientSource=MoDB;</t>
  </si>
  <si>
    <t>LinkedInFirm=HGK Asset Management, Inc.;ClientSource=MoDB;</t>
  </si>
  <si>
    <t>LinkedInFirm=HGNH International Asset Management Co Limited;ClientSource=MoDB;</t>
  </si>
  <si>
    <t>LinkedInFirm=HG Vora Capital Management LLC;ClientSource=MoDB;</t>
  </si>
  <si>
    <t>LinkedInFirm=HHR Asset Management, LLC;ClientSource=MoDB;</t>
  </si>
  <si>
    <t>LinkedInFirm=Hibiki Path Advisors Pte Ltd;ClientSource=MoDB;</t>
  </si>
  <si>
    <t>LinkedInFirm=Hidden Lake Capital;ClientSource=MoDB;</t>
  </si>
  <si>
    <t>LinkedInFirm=Higgins Investment Group;ClientSource=MoDB;</t>
  </si>
  <si>
    <t>LinkedInFirm=Highbridge Capital Management;ClientSource=MoDB;</t>
  </si>
  <si>
    <t>LinkedInFirm=Soroban Capital Partners, LLC;ClientSource=MoDB;</t>
  </si>
  <si>
    <t>LinkedInFirm=Tiger Eye Capital LLC;ClientSource=MoDB;</t>
  </si>
  <si>
    <t>LinkedInFirm=Highclere International Investors;ClientSource=MoDB;</t>
  </si>
  <si>
    <t>LinkedInFirm=Higher Park;ClientSource=MoDB;</t>
  </si>
  <si>
    <t>LinkedInFirm=Highfields Capital Management;ClientSource=MoDB;</t>
  </si>
  <si>
    <t>LinkedInFirm=HighGround Capital;ClientSource=MoDB;</t>
  </si>
  <si>
    <t>LinkedInFirm=Highground Investment Management;ClientSource=MoDB;</t>
  </si>
  <si>
    <t>LinkedInFirm=High Ground Investment Management;ClientSource=MoDB;</t>
  </si>
  <si>
    <t>LinkedInFirm=Highland Capital Management;ClientSource=MoDB;</t>
  </si>
  <si>
    <t>LinkedInFirm=Highline Capital;ClientSource=MoDB;</t>
  </si>
  <si>
    <t>LinkedInFirm=Highmark Capital Management;ClientSource=MoDB;</t>
  </si>
  <si>
    <t>LinkedInFirm=Tiger Legatus Capital Management, LLC;ClientSource=MoDB;</t>
  </si>
  <si>
    <t>LinkedInFirm=Woodson Capital Management, LP;ClientSource=MoDB;</t>
  </si>
  <si>
    <t>LinkedInFirm=Boothbay Fund Management;ClientSource=MoDB;</t>
  </si>
  <si>
    <t>LinkedInFirm=High Ridge Futures;ClientSource=MoDB;</t>
  </si>
  <si>
    <t>LinkedInFirm=Highside Global Management, LLC;ClientSource=MoDB;</t>
  </si>
  <si>
    <t>LinkedInFirm=Highstreet Asset Management;ClientSource=MoDB;</t>
  </si>
  <si>
    <t>LinkedInFirm=Highwater;ClientSource=MoDB;</t>
  </si>
  <si>
    <t>LinkedInFirm=High West Global Management, LLC;ClientSource=MoDB;</t>
  </si>
  <si>
    <t>LinkedInFirm=Hill Capital BV;ClientSource=MoDB;</t>
  </si>
  <si>
    <t>LinkedInFirm=Hillsdale Investment Management;ClientSource=MoDB;</t>
  </si>
  <si>
    <t>LinkedInFirm=Hillswick;ClientSource=MoDB;</t>
  </si>
  <si>
    <t>LinkedInFirm=Tiger Management;ClientSource=MoDB;</t>
  </si>
  <si>
    <t>LinkedInFirm=Hilton Capital Management;ClientSource=MoDB;</t>
  </si>
  <si>
    <t>LinkedInFirm=Himension Capital (Singapore) Pte Ltd;ClientSource=MoDB;</t>
  </si>
  <si>
    <t>LinkedInFirm=HiQ;ClientSource=MoDB;</t>
  </si>
  <si>
    <t>LinkedInFirm=Hitachi, Ltd.;ClientSource=MoDB;</t>
  </si>
  <si>
    <t>LinkedInFirm=Hitchwood Capital Management LP;ClientSource=MoDB;</t>
  </si>
  <si>
    <t>LinkedInFirm=Hitoe Asset Management;ClientSource=MoDB;</t>
  </si>
  <si>
    <t>LinkedInFirm=HKEX;ClientSource=MoDB;</t>
  </si>
  <si>
    <t>LinkedInFirm=Hobart Capital Markets Limited;ClientSource=MoDB;</t>
  </si>
  <si>
    <t>LinkedInFirm=Tiger Pacific Capital LP;ClientSource=MoDB;</t>
  </si>
  <si>
    <t>LinkedInFirm=ClearingBid, Inc.;ClientSource=MoDB;</t>
  </si>
  <si>
    <t>LinkedInFirm=World Asset Management;ClientSource=MoDB;</t>
  </si>
  <si>
    <t>LinkedInFirm=Ho Chi Minh City Securities Corporation;ClientSource=MoDB;</t>
  </si>
  <si>
    <t>LinkedInFirm=Hodges Capital Management, Inc;ClientSource=MoDB;</t>
  </si>
  <si>
    <t>LinkedInFirm=Hold Brothers;ClientSource=MoDB;</t>
  </si>
  <si>
    <t>LinkedInFirm=Holleb Consulting;ClientSource=MoDB;</t>
  </si>
  <si>
    <t>LinkedInFirm=Clearline Capital LP;ClientSource=MoDB;</t>
  </si>
  <si>
    <t>LinkedInFirm=Hollencrest Capital Management;ClientSource=MoDB;</t>
  </si>
  <si>
    <t>LinkedInFirm=Holocene Advisors, LP;ClientSource=MoDB;</t>
  </si>
  <si>
    <t>LinkedInFirm=Homa Capital;ClientSource=MoDB;</t>
  </si>
  <si>
    <t>LinkedInFirm=Homefield Capital Associates, LLC;ClientSource=MoDB;</t>
  </si>
  <si>
    <t>LinkedInFirm=Honeycomb Asset Management;ClientSource=MoDB;</t>
  </si>
  <si>
    <t>LinkedInFirm=Honghu Capital Management;ClientSource=MoDB;</t>
  </si>
  <si>
    <t>LinkedInFirm=HOOPP Investment Management;ClientSource=MoDB;</t>
  </si>
  <si>
    <t>LinkedInFirm=Hoplite Capital Management, L.L.C.;ClientSource=MoDB;</t>
  </si>
  <si>
    <t>LinkedInFirm=Tilney Bestinvest;ClientSource=MoDB;</t>
  </si>
  <si>
    <t>LinkedInFirm=Horae Technology;ClientSource=MoDB;</t>
  </si>
  <si>
    <t>LinkedInFirm=Horatius Capital;ClientSource=MoDB;</t>
  </si>
  <si>
    <t>LinkedInFirm=Horton Point LLC;ClientSource=MoDB;</t>
  </si>
  <si>
    <t>LinkedInFirm=Timber Hill (Greenwich);ClientSource=MoDB;</t>
  </si>
  <si>
    <t>LinkedInFirm=Hotchkis and Wiley Capital Management, LLC;ClientSource=MoDB;</t>
  </si>
  <si>
    <t>LinkedInFirm=Hotei Capital;ClientSource=MoDB;</t>
  </si>
  <si>
    <t>LinkedInFirm=Hottinger Investment Management;ClientSource=MoDB;</t>
  </si>
  <si>
    <t>LinkedInFirm=Hotwire;ClientSource=MoDB;</t>
  </si>
  <si>
    <t>LinkedInFirm=Hound Partners, LLC;ClientSource=MoDB;</t>
  </si>
  <si>
    <t>LinkedInFirm=Dresdner Kleinwort;ClientSource=MoDB;</t>
  </si>
  <si>
    <t>LinkedInFirm=Howe Barnes Investments, Inc;ClientSource=MoDB;</t>
  </si>
  <si>
    <t>LinkedInFirm=Howland Capital Management;ClientSource=MoDB;</t>
  </si>
  <si>
    <t>LinkedInFirm=Timescape Capital Management;ClientSource=MoDB;</t>
  </si>
  <si>
    <t>LinkedInFirm=HQ Direct (Former Glitnir Sweden);ClientSource=MoDB;</t>
  </si>
  <si>
    <t>LinkedInFirm=HSE Capital;ClientSource=MoDB;</t>
  </si>
  <si>
    <t>LinkedInFirm=HST Inc.;ClientSource=MoDB;</t>
  </si>
  <si>
    <t>LinkedInFirm=TimesSquare Capital Management, Inc;ClientSource=MoDB;</t>
  </si>
  <si>
    <t>LinkedInFirm=Hua Nan Securities;ClientSource=MoDB;</t>
  </si>
  <si>
    <t>LinkedInFirm=Huanying International;ClientSource=MoDB;</t>
  </si>
  <si>
    <t>LinkedInFirm=Soros Capital Management LLC;ClientSource=MoDB;</t>
  </si>
  <si>
    <t>LinkedInFirm=Huarong Rongda Futures Co., Ltd.;ClientSource=MoDB;</t>
  </si>
  <si>
    <t>LinkedInFirm=Clearwater Advisors;ClientSource=MoDB;</t>
  </si>
  <si>
    <t>LinkedInFirm=HUB;ClientSource=MoDB;</t>
  </si>
  <si>
    <t>LinkedInFirm=Hub 24;ClientSource=MoDB;</t>
  </si>
  <si>
    <t>LinkedInFirm=Huber Capital Management, LLC;ClientSource=MoDB;</t>
  </si>
  <si>
    <t>LinkedInFirm=Hudson Capital Energy, LLC;ClientSource=MoDB;</t>
  </si>
  <si>
    <t>LinkedInFirm=Hudson Executive Capital LP;ClientSource=MoDB;</t>
  </si>
  <si>
    <t>LinkedInFirm=Hull Investments;ClientSource=MoDB;</t>
  </si>
  <si>
    <t>LinkedInFirm=Humanis;ClientSource=MoDB;</t>
  </si>
  <si>
    <t>LinkedInFirm=Timothy Dalton;ClientSource=MoDB;</t>
  </si>
  <si>
    <t>LinkedInFirm=Humble Monkey;ClientSource=MoDB;</t>
  </si>
  <si>
    <t>LinkedInFirm=Hundsun Technologies Inc;ClientSource=MoDB;</t>
  </si>
  <si>
    <t>LinkedInFirm=Tim Taylor;ClientSource=MoDB;</t>
  </si>
  <si>
    <t>LinkedInFirm=Tinbergen AM (Paris);ClientSource=MoDB;</t>
  </si>
  <si>
    <t>LinkedInFirm=Hunter Capital Limited Partnership;ClientSource=MoDB;</t>
  </si>
  <si>
    <t>LinkedInFirm=Hunter Global Investors, LP;ClientSource=MoDB;</t>
  </si>
  <si>
    <t>LinkedInFirm=Warshaw Asset Management, LLC;ClientSource=MoDB;</t>
  </si>
  <si>
    <t>LinkedInFirm=Hunter Lewis LLC;ClientSource=MoDB;</t>
  </si>
  <si>
    <t>LinkedInFirm=Huntington Steele;ClientSource=MoDB;</t>
  </si>
  <si>
    <t>LinkedInFirm=Huntington Trust Company, N. A;ClientSource=MoDB;</t>
  </si>
  <si>
    <t>LinkedInFirm=Huntleigh Securities Corp;ClientSource=MoDB;</t>
  </si>
  <si>
    <t>LinkedInFirm=TISCO Securities;ClientSource=MoDB;</t>
  </si>
  <si>
    <t>LinkedInFirm=Huobi;ClientSource=MoDB;</t>
  </si>
  <si>
    <t>LinkedInFirm=Huobi Asset Management (Hong Kong) Limited;ClientSource=MoDB;</t>
  </si>
  <si>
    <t>LinkedInFirm=Hutchin Hill Capital;ClientSource=MoDB;</t>
  </si>
  <si>
    <t>LinkedInFirm=Hutchinson, Shockey, Erley &amp; Co. (HSE);ClientSource=MoDB;</t>
  </si>
  <si>
    <t>LinkedInFirm=HVB-Hypovereinsbank;ClientSource=MoDB;</t>
  </si>
  <si>
    <t>LinkedInFirm=Sorin Capital Management;ClientSource=MoDB;</t>
  </si>
  <si>
    <t>LinkedInFirm=Hwabao WP;ClientSource=MoDB;</t>
  </si>
  <si>
    <t>LinkedInFirm=Tishman Capital Partners;ClientSource=MoDB;</t>
  </si>
  <si>
    <t>LinkedInFirm=Hybrid Trading and Resources;ClientSource=MoDB;</t>
  </si>
  <si>
    <t>LinkedInFirm=HY Capital Company Limited;ClientSource=MoDB;</t>
  </si>
  <si>
    <t>LinkedInFirm=Titan Capital;ClientSource=MoDB;</t>
  </si>
  <si>
    <t>LinkedInFirm=Hyeong Yoon;ClientSource=MoDB;</t>
  </si>
  <si>
    <t>LinkedInFirm=Worm Capital, LLC;ClientSource=MoDB;</t>
  </si>
  <si>
    <t>LinkedInFirm=Hylas Capital Management;ClientSource=MoDB;</t>
  </si>
  <si>
    <t>LinkedInFirm=Hyman Beck &amp; Co;ClientSource=MoDB;</t>
  </si>
  <si>
    <t>LinkedInFirm=HYPO ALPE-ADRIA-BANK AG;ClientSource=MoDB;</t>
  </si>
  <si>
    <t>LinkedInFirm=HYPO-BANK BURGENLAND AG;ClientSource=MoDB;</t>
  </si>
  <si>
    <t>LinkedInFirm=Hyundai Securities (now known as KB Securities);ClientSource=MoDB;</t>
  </si>
  <si>
    <t>LinkedInFirm=I.A. Englander &amp; Co.;ClientSource=MoDB;</t>
  </si>
  <si>
    <t>LinkedInFirm=I-Access Investors Ltd;ClientSource=MoDB;</t>
  </si>
  <si>
    <t>LinkedInFirm=Ianus Invest GmbH;ClientSource=MoDB;</t>
  </si>
  <si>
    <t>LinkedInFirm=IAT International Algorithmic Trading GmbH;ClientSource=MoDB;</t>
  </si>
  <si>
    <t>LinkedInFirm=Title Trading;ClientSource=MoDB;</t>
  </si>
  <si>
    <t>LinkedInFirm=I-Bankers Securities, Inc.;ClientSource=MoDB;</t>
  </si>
  <si>
    <t>LinkedInFirm=IBERIA Capital Partners;ClientSource=MoDB;</t>
  </si>
  <si>
    <t>LinkedInFirm=IBEX Investors LLC;ClientSource=MoDB;</t>
  </si>
  <si>
    <t>LinkedInFirm=IBG;ClientSource=MoDB;</t>
  </si>
  <si>
    <t>LinkedInFirm=IBS Renesource Capital, AS;ClientSource=MoDB;</t>
  </si>
  <si>
    <t>LinkedInFirm=Titulo;ClientSource=MoDB;</t>
  </si>
  <si>
    <t>LinkedInFirm=ICF Kursmakler AG;ClientSource=MoDB;</t>
  </si>
  <si>
    <t>LinkedInFirm=IC Freedom finance LLC;ClientSource=MoDB;</t>
  </si>
  <si>
    <t>LinkedInFirm=Ichiyoshi Securities Co., Ltd.;ClientSource=MoDB;</t>
  </si>
  <si>
    <t>LinkedInFirm=TLP Services LLC;ClientSource=MoDB;</t>
  </si>
  <si>
    <t>LinkedInFirm=ICMA Retirement Corp;ClientSource=MoDB;</t>
  </si>
  <si>
    <t>LinkedInFirm=TMC Bonds;ClientSource=MoDB;</t>
  </si>
  <si>
    <t>LinkedInFirm=ICM Asset Management Inc.;ClientSource=MoDB;</t>
  </si>
  <si>
    <t>LinkedInFirm=ICS US division of Millennium;ClientSource=MoDB;</t>
  </si>
  <si>
    <t>LinkedInFirm=Ictus Capital AS;ClientSource=MoDB;</t>
  </si>
  <si>
    <t>LinkedInFirm=Idalion Capital (UK) LLP;ClientSource=MoDB;</t>
  </si>
  <si>
    <t>LinkedInFirm=IDC;ClientSource=MoDB;</t>
  </si>
  <si>
    <t>LinkedInFirm=Ideal CTVM;ClientSource=MoDB;</t>
  </si>
  <si>
    <t>LinkedInFirm=IDFC-SSKI Securities Ltd.;ClientSource=MoDB;</t>
  </si>
  <si>
    <t>LinkedInFirm=IDMSA Dom Maklerski;ClientSource=MoDB;</t>
  </si>
  <si>
    <t>LinkedInFirm=Ievers Consulting;ClientSource=MoDB;</t>
  </si>
  <si>
    <t>LinkedInFirm=IFG Basis;ClientSource=MoDB;</t>
  </si>
  <si>
    <t>LinkedInFirm=IFS Securities;ClientSource=MoDB;</t>
  </si>
  <si>
    <t>LinkedInFirm=IFX Markets;ClientSource=MoDB;</t>
  </si>
  <si>
    <t>LinkedInFirm=Ignis Asset Management (Resolution Investment Services Ltd);ClientSource=MoDB;</t>
  </si>
  <si>
    <t>LinkedInFirm=TMG Trading FZE;ClientSource=MoDB;</t>
  </si>
  <si>
    <t>LinkedInFirm=Iguana Healthcare;ClientSource=MoDB;</t>
  </si>
  <si>
    <t>LinkedInFirm=ihoos IT consultancy;ClientSource=MoDB;</t>
  </si>
  <si>
    <t>LinkedInFirm=II Sole 24 Ore;ClientSource=MoDB;</t>
  </si>
  <si>
    <t>LinkedInFirm=Ikarian Capital LLC;ClientSource=MoDB;</t>
  </si>
  <si>
    <t>LinkedInFirm=TM Trading;ClientSource=MoDB;</t>
  </si>
  <si>
    <t>LinkedInFirm=IKC Fonder;ClientSource=MoDB;</t>
  </si>
  <si>
    <t>LinkedInFirm=IKOS Asset Management;ClientSource=MoDB;</t>
  </si>
  <si>
    <t>LinkedInFirm=Ilirika Brokerage &amp; AM;ClientSource=MoDB;</t>
  </si>
  <si>
    <t>LinkedInFirm=Imagine Software;ClientSource=MoDB;</t>
  </si>
  <si>
    <t>LinkedInFirm=Tobam (Paris);ClientSource=MoDB;</t>
  </si>
  <si>
    <t>LinkedInFirm=Imandra;ClientSource=MoDB;</t>
  </si>
  <si>
    <t>LinkedInFirm=IMKB, Istanbul Menkul Kiymetler Borsasi;ClientSource=MoDB;</t>
  </si>
  <si>
    <t>LinkedInFirm=Immersion Capital (Enfusion Fund Admin);ClientSource=MoDB;</t>
  </si>
  <si>
    <t>LinkedInFirm=IMM Execution Services LLC;ClientSource=MoDB;</t>
  </si>
  <si>
    <t>LinkedInFirm=Impactive Capital LP;ClientSource=MoDB;</t>
  </si>
  <si>
    <t>LinkedInFirm=Impala Asset Management;ClientSource=MoDB;</t>
  </si>
  <si>
    <t>LinkedInFirm=Tocqueville Asset Management L.P.;ClientSource=MoDB;</t>
  </si>
  <si>
    <t>LinkedInFirm=Daewoo Securities (Hong Kong) Ltd.;ClientSource=MoDB;</t>
  </si>
  <si>
    <t>LinkedInFirm=Impax Asset Management;ClientSource=MoDB;</t>
  </si>
  <si>
    <t>LinkedInFirm=IN2;ClientSource=MoDB;</t>
  </si>
  <si>
    <t>LinkedInFirm=INCA Investments, LLC;ClientSource=MoDB;</t>
  </si>
  <si>
    <t>LinkedInFirm=InceptFinancial Limited (Korea) (Trading);ClientSource=MoDB;</t>
  </si>
  <si>
    <t>LinkedInFirm=Tocqueville Finance;ClientSource=MoDB;</t>
  </si>
  <si>
    <t>LinkedInFirm=Inception Asia;ClientSource=MoDB;</t>
  </si>
  <si>
    <t>LinkedInFirm=Incline Global;ClientSource=MoDB;</t>
  </si>
  <si>
    <t>LinkedInFirm=InCore Bank AG;ClientSource=MoDB;</t>
  </si>
  <si>
    <t>LinkedInFirm=Indar Capital LLP;ClientSource=MoDB;</t>
  </si>
  <si>
    <t>LinkedInFirm=Todd Claytor -Sole Proprietor;ClientSource=MoDB;</t>
  </si>
  <si>
    <t>LinkedInFirm=Tokai Tokyo Securities. Co., Ltd.;ClientSource=MoDB;</t>
  </si>
  <si>
    <t>LinkedInFirm=Index Futures Group;ClientSource=MoDB;</t>
  </si>
  <si>
    <t>LinkedInFirm=India Infoline Limited;ClientSource=MoDB;</t>
  </si>
  <si>
    <t>LinkedInFirm=Indocam Asset Management;ClientSource=MoDB;</t>
  </si>
  <si>
    <t>LinkedInFirm=Indus Capital Partners, LLC;ClientSource=MoDB;</t>
  </si>
  <si>
    <t>LinkedInFirm=Seatown Holdings International Pte. Ltd.;ClientSource=MoDB;</t>
  </si>
  <si>
    <t>LinkedInFirm=INDUSTRIAL ALLIANCE SECURITIES INC.;ClientSource=MoDB;</t>
  </si>
  <si>
    <t>LinkedInFirm=Industrial Equity Partners (IEP);ClientSource=MoDB;</t>
  </si>
  <si>
    <t>LinkedInFirm=Industrial Securities;ClientSource=MoDB;</t>
  </si>
  <si>
    <t>LinkedInFirm=Infin;ClientSource=MoDB;</t>
  </si>
  <si>
    <t>LinkedInFirm=Infini Capital Management Limited;ClientSource=MoDB;</t>
  </si>
  <si>
    <t>LinkedInFirm=Infinity Capital Markets;ClientSource=MoDB;</t>
  </si>
  <si>
    <t>LinkedInFirm=Infinium Group (Toronto);ClientSource=MoDB;</t>
  </si>
  <si>
    <t>LinkedInFirm=INFINOX Capital Limited;ClientSource=MoDB;</t>
  </si>
  <si>
    <t>LinkedInFirm=Tolomeo Capital;ClientSource=MoDB;</t>
  </si>
  <si>
    <t>LinkedInFirm=Infocast Limited;ClientSource=MoDB;</t>
  </si>
  <si>
    <t>LinkedInFirm=Infohedge;ClientSource=MoDB;</t>
  </si>
  <si>
    <t>LinkedInFirm=InfoReach;ClientSource=MoDB;</t>
  </si>
  <si>
    <t>LinkedInFirm=Tom Beller (individual);ClientSource=MoDB;</t>
  </si>
  <si>
    <t>LinkedInFirm=Inforesight Investment Limited;ClientSource=MoDB;</t>
  </si>
  <si>
    <t>LinkedInFirm=Info Yatirim;ClientSource=MoDB;</t>
  </si>
  <si>
    <t>LinkedInFirm=TOM BV;ClientSource=MoDB;</t>
  </si>
  <si>
    <t>LinkedInFirm=Four Elements Capital Pte Ltd;ClientSource=MoDB;</t>
  </si>
  <si>
    <t>LinkedInFirm=Inherent Group;ClientSource=MoDB;</t>
  </si>
  <si>
    <t>LinkedInFirm=Inhouse Trading;ClientSource=MoDB;</t>
  </si>
  <si>
    <t>LinkedInFirm=Inle Capital Management LP;ClientSource=MoDB;</t>
  </si>
  <si>
    <t>LinkedInFirm=Innisfree Investments LLC;ClientSource=MoDB;</t>
  </si>
  <si>
    <t>LinkedInFirm=Innovation Securities Co., Ltd;ClientSource=MoDB;</t>
  </si>
  <si>
    <t>LinkedInFirm=Innovest Systems;ClientSource=MoDB;</t>
  </si>
  <si>
    <t>LinkedInFirm=Tom Farley-Sole Proprietor;ClientSource=MoDB;</t>
  </si>
  <si>
    <t>LinkedInFirm=Inoa Sistemas;ClientSource=MoDB;</t>
  </si>
  <si>
    <t>LinkedInFirm=Inocap Gestion SAS;ClientSource=MoDB;</t>
  </si>
  <si>
    <t>LinkedInFirm=TOMS Capital;ClientSource=MoDB;</t>
  </si>
  <si>
    <t>LinkedInFirm=Inroads Capital Management;ClientSource=MoDB;</t>
  </si>
  <si>
    <t>LinkedInFirm=Insa Software;ClientSource=MoDB;</t>
  </si>
  <si>
    <t>LinkedInFirm=Inside Market data;ClientSource=MoDB;</t>
  </si>
  <si>
    <t>LinkedInFirm=Yunqi Capital Limited;ClientSource=MoDB;</t>
  </si>
  <si>
    <t>LinkedInFirm=Insparo Asset Management;ClientSource=MoDB;</t>
  </si>
  <si>
    <t>LinkedInFirm=Institutional Liquidity LLC;ClientSource=MoDB;</t>
  </si>
  <si>
    <t>LinkedInFirm=Tom Wnekiewicz;ClientSource=MoDB;</t>
  </si>
  <si>
    <t>LinkedInFirm=Intact Investment Management Inc;ClientSource=MoDB;</t>
  </si>
  <si>
    <t>LinkedInFirm=Intana Management, LLC;ClientSource=MoDB;</t>
  </si>
  <si>
    <t>LinkedInFirm=INTEC Inc;ClientSource=MoDB;</t>
  </si>
  <si>
    <t>LinkedInFirm=TONGYANG Securities;ClientSource=MoDB;</t>
  </si>
  <si>
    <t>LinkedInFirm=Intedelta;ClientSource=MoDB;</t>
  </si>
  <si>
    <t>LinkedInFirm=Integrated Business Systems, Inc.;ClientSource=MoDB;</t>
  </si>
  <si>
    <t>LinkedInFirm=Integrated Securities;ClientSource=MoDB;</t>
  </si>
  <si>
    <t>LinkedInFirm=Intelligencia Tecnologias da Informao Ltda;ClientSource=MoDB;</t>
  </si>
  <si>
    <t>LinkedInFirm=Tontine Partners;ClientSource=MoDB;</t>
  </si>
  <si>
    <t>LinkedInFirm=Intelligent Wave Inc.;ClientSource=MoDB;</t>
  </si>
  <si>
    <t>LinkedInFirm=Interacciones;ClientSource=MoDB;</t>
  </si>
  <si>
    <t>LinkedInFirm=Interbank FX;ClientSource=MoDB;</t>
  </si>
  <si>
    <t>LinkedInFirm=Interbolsa Do Brasil CCTVM;ClientSource=MoDB;</t>
  </si>
  <si>
    <t>LinkedInFirm=Topeka Capital Markets;ClientSource=MoDB;</t>
  </si>
  <si>
    <t>LinkedInFirm=Interbolsa Futures;ClientSource=MoDB;</t>
  </si>
  <si>
    <t>LinkedInFirm=Intercam Securities, Inc.;ClientSource=MoDB;</t>
  </si>
  <si>
    <t>LinkedInFirm=Intercapital Markets;ClientSource=MoDB;</t>
  </si>
  <si>
    <t>LinkedInFirm=InterDealer Information Technologies LLC;ClientSource=MoDB;</t>
  </si>
  <si>
    <t>LinkedInFirm=Interdin (Madrid);ClientSource=MoDB;</t>
  </si>
  <si>
    <t>LinkedInFirm=Interdin Bolsa;ClientSource=MoDB;</t>
  </si>
  <si>
    <t>LinkedInFirm=Toranotec Asset Management;ClientSource=MoDB;</t>
  </si>
  <si>
    <t>LinkedInFirm=Interfloat Corretora de Valores e Derivativos;ClientSource=MoDB;</t>
  </si>
  <si>
    <t>LinkedInFirm=Interfood;ClientSource=MoDB;</t>
  </si>
  <si>
    <t>LinkedInFirm=Inter Ikea;ClientSource=MoDB;</t>
  </si>
  <si>
    <t>LinkedInFirm=Interlachen Capital Group;ClientSource=MoDB;</t>
  </si>
  <si>
    <t>LinkedInFirm=Intermede Investment Partners Limited;ClientSource=MoDB;</t>
  </si>
  <si>
    <t>LinkedInFirm=InterMoney Valores, S.V.;ClientSource=MoDB;</t>
  </si>
  <si>
    <t>LinkedInFirm=Torestone Technology EMEA;ClientSource=MoDB;</t>
  </si>
  <si>
    <t>LinkedInFirm=International Correspondent Trading, Inc.;ClientSource=MoDB;</t>
  </si>
  <si>
    <t>LinkedInFirm=International Derivatives Clearing Corp (IDCG);ClientSource=MoDB;</t>
  </si>
  <si>
    <t>LinkedInFirm=International Financial Data Services;ClientSource=MoDB;</t>
  </si>
  <si>
    <t>LinkedInFirm=Tormar Associates;ClientSource=MoDB;</t>
  </si>
  <si>
    <t>LinkedInFirm=international Securities;ClientSource=MoDB;</t>
  </si>
  <si>
    <t>LinkedInFirm=Toro Investment Partners, LPP;ClientSource=MoDB;</t>
  </si>
  <si>
    <t>LinkedInFirm=International Trading Group;ClientSource=MoDB;</t>
  </si>
  <si>
    <t>LinkedInFirm=Soterium;ClientSource=MoDB;</t>
  </si>
  <si>
    <t>LinkedInFirm=Inter-Pacific Securities Sdn Berhad;ClientSource=MoDB;</t>
  </si>
  <si>
    <t>LinkedInFirm=Intertrade Co., Ltd.;ClientSource=MoDB;</t>
  </si>
  <si>
    <t>LinkedInFirm=Intertrust;ClientSource=MoDB;</t>
  </si>
  <si>
    <t>LinkedInFirm=Toronado Capital Management;ClientSource=MoDB;</t>
  </si>
  <si>
    <t>LinkedInFirm=Interval Partners, LLC;ClientSource=MoDB;</t>
  </si>
  <si>
    <t>LinkedInFirm=Intesa Asset Management Limited (aka iTTa Asset);ClientSource=MoDB;</t>
  </si>
  <si>
    <t>LinkedInFirm=Intrepid Capital Management;ClientSource=MoDB;</t>
  </si>
  <si>
    <t>LinkedInFirm=Intrinsic Edge Capital Management, LLC;ClientSource=MoDB;</t>
  </si>
  <si>
    <t>LinkedInFirm=Intrinsic Value Investors (IVI) LLP;ClientSource=MoDB;</t>
  </si>
  <si>
    <t>LinkedInFirm=Invast;ClientSource=MoDB;</t>
  </si>
  <si>
    <t>LinkedInFirm=Invemed Associates, Inc.;ClientSource=MoDB;</t>
  </si>
  <si>
    <t>LinkedInFirm=Invercaixa Gestion S.G.I.I.C., S.A.;ClientSource=MoDB;</t>
  </si>
  <si>
    <t>LinkedInFirm=Torq Capital Management (HK) Limited;ClientSource=MoDB;</t>
  </si>
  <si>
    <t>LinkedInFirm=Inverdale Capital Management, LLC;ClientSource=MoDB;</t>
  </si>
  <si>
    <t>LinkedInFirm=Inverness Counsel, Inc;ClientSource=MoDB;</t>
  </si>
  <si>
    <t>LinkedInFirm=InverSeguros;ClientSource=MoDB;</t>
  </si>
  <si>
    <t>LinkedInFirm=Torrey Pines Capital Management, LLC;ClientSource=MoDB;</t>
  </si>
  <si>
    <t>LinkedInFirm=InvestAZ Menkul De?erler A?;ClientSource=MoDB;</t>
  </si>
  <si>
    <t>LinkedInFirm=InvestEdge, Inc.;ClientSource=MoDB;</t>
  </si>
  <si>
    <t>LinkedInFirm=Investitionsbank Berlin;ClientSource=MoDB;</t>
  </si>
  <si>
    <t>LinkedInFirm=Sound Energy Partners, Inc.;ClientSource=MoDB;</t>
  </si>
  <si>
    <t>LinkedInFirm=Investor Services Journal;ClientSource=MoDB;</t>
  </si>
  <si>
    <t>LinkedInFirm=Investors Group;ClientSource=MoDB;</t>
  </si>
  <si>
    <t>LinkedInFirm=Invisor;ClientSource=MoDB;</t>
  </si>
  <si>
    <t>LinkedInFirm=invitati evento;ClientSource=MoDB;</t>
  </si>
  <si>
    <t>LinkedInFirm=Ion Energy Group- OTC Global Holdings;ClientSource=MoDB;</t>
  </si>
  <si>
    <t>LinkedInFirm=Monash Investors;ClientSource=MoDB;</t>
  </si>
  <si>
    <t>LinkedInFirm=Ionic Capital LLC;ClientSource=MoDB;</t>
  </si>
  <si>
    <t>LinkedInFirm=Sound Shore Management, Inc.;ClientSource=MoDB;</t>
  </si>
  <si>
    <t>LinkedInFirm=IPConcept;ClientSource=MoDB;</t>
  </si>
  <si>
    <t>LinkedInFirm=IPM;ClientSource=MoDB;</t>
  </si>
  <si>
    <t>LinkedInFirm=IPM Capital AB;ClientSource=MoDB;</t>
  </si>
  <si>
    <t>LinkedInFirm=IPOPEMA Securities S.A.;ClientSource=MoDB;</t>
  </si>
  <si>
    <t>LinkedInFirm=IPS Strategic Capital;ClientSource=MoDB;</t>
  </si>
  <si>
    <t>LinkedInFirm=iQuant Investimentos;ClientSource=MoDB;</t>
  </si>
  <si>
    <t>LinkedInFirm=Iridian Asset Management LLC;ClientSource=MoDB;</t>
  </si>
  <si>
    <t>LinkedInFirm=Toscafund Asset Management LLP;ClientSource=MoDB;</t>
  </si>
  <si>
    <t>LinkedInFirm=IronBirch Capital Limited;ClientSource=MoDB;</t>
  </si>
  <si>
    <t>LinkedInFirm=Iron Bridge (Division of RMB Capital);ClientSource=MoDB;</t>
  </si>
  <si>
    <t>LinkedInFirm=Ironfly Technologies;ClientSource=MoDB;</t>
  </si>
  <si>
    <t>LinkedInFirm=Toshiba Solutions Corporation;ClientSource=MoDB;</t>
  </si>
  <si>
    <t>LinkedInFirm=Iron Triangle Partners LP;ClientSource=MoDB;</t>
  </si>
  <si>
    <t>LinkedInFirm=Ironwood Capital Management, LLC;ClientSource=MoDB;</t>
  </si>
  <si>
    <t>LinkedInFirm=Irvine Company;ClientSource=MoDB;</t>
  </si>
  <si>
    <t>LinkedInFirm=Ishana Capital Ltd;ClientSource=MoDB;</t>
  </si>
  <si>
    <t>LinkedInFirm=Isis Financial Systems;ClientSource=MoDB;</t>
  </si>
  <si>
    <t>LinkedInFirm=Iskandia;ClientSource=MoDB;</t>
  </si>
  <si>
    <t>LinkedInFirm=Islandbanki (formerly Glitnir Bank);ClientSource=MoDB;</t>
  </si>
  <si>
    <t>LinkedInFirm=Islet Capital;ClientSource=MoDB;</t>
  </si>
  <si>
    <t>LinkedInFirm=Isomer Partners;ClientSource=MoDB;</t>
  </si>
  <si>
    <t>LinkedInFirm=ISP Group;ClientSource=MoDB;</t>
  </si>
  <si>
    <t>LinkedInFirm=Ascendant Asset Advisors, Inc.;ClientSource=MoDB;</t>
  </si>
  <si>
    <t>LinkedInFirm=Israel Brokerage and Investments IBI Ltd;ClientSource=MoDB;</t>
  </si>
  <si>
    <t>LinkedInFirm=Istituto Centrale delle Banche Popolari Italiane S.p.A.;ClientSource=MoDB;</t>
  </si>
  <si>
    <t>LinkedInFirm=Tosho Computer Systems Co., Ltd.;ClientSource=MoDB;</t>
  </si>
  <si>
    <t>LinkedInFirm=Itarle (Hong Kong) Ltd;ClientSource=MoDB;</t>
  </si>
  <si>
    <t>LinkedInFirm=itBit Exchange;ClientSource=MoDB;</t>
  </si>
  <si>
    <t>LinkedInFirm=ITI Capital;ClientSource=MoDB;</t>
  </si>
  <si>
    <t>LinkedInFirm=Touradji Capital Management;ClientSource=MoDB;</t>
  </si>
  <si>
    <t>LinkedInFirm=Tourbillon Capital Partners, L.P.  (closed);ClientSource=MoDB;</t>
  </si>
  <si>
    <t>LinkedInFirm=Waterstock Asset Management;ClientSource=MoDB;</t>
  </si>
  <si>
    <t>LinkedInFirm=TOV Corretora;ClientSource=MoDB;</t>
  </si>
  <si>
    <t>LinkedInFirm=Tower Road Capital, L.P.;ClientSource=MoDB;</t>
  </si>
  <si>
    <t>LinkedInFirm=TD Waterhouse Investor Services, Inc.;ClientSource=MoDB;</t>
  </si>
  <si>
    <t>LinkedInFirm=Toyo Securities Asia;ClientSource=MoDB;</t>
  </si>
  <si>
    <t>LinkedInFirm=TPCG Valores S.A.;ClientSource=MoDB;</t>
  </si>
  <si>
    <t>LinkedInFirm=BlueSpruce Investments;ClientSource=MoDB;</t>
  </si>
  <si>
    <t>LinkedInFirm=SoundView IT Solutions;ClientSource=MoDB;</t>
  </si>
  <si>
    <t>LinkedInFirm=FinClear Pty Ltd;ClientSource=MoDB;</t>
  </si>
  <si>
    <t>LinkedInFirm=TPG PEP, LLC;ClientSource=MoDB;</t>
  </si>
  <si>
    <t>LinkedInFirm=TPH Asset Management;ClientSource=MoDB;</t>
  </si>
  <si>
    <t>LinkedInFirm=TPRV Capital;ClientSource=MoDB;</t>
  </si>
  <si>
    <t>LinkedInFirm=Track Data Securities;ClientSource=MoDB;</t>
  </si>
  <si>
    <t>LinkedInFirm=Source Trading;ClientSource=MoDB;</t>
  </si>
  <si>
    <t>LinkedInFirm=Mark J. Walsh &amp; Co.;ClientSource=MoDB;</t>
  </si>
  <si>
    <t>LinkedInFirm=TradAir;ClientSource=MoDB;</t>
  </si>
  <si>
    <t>LinkedInFirm=Trade Alert, LLC;ClientSource=MoDB;</t>
  </si>
  <si>
    <t>LinkedInFirm=TradeBlade;ClientSource=MoDB;</t>
  </si>
  <si>
    <t>LinkedInFirm=Edgestream Partners, L.P.;ClientSource=MoDB;</t>
  </si>
  <si>
    <t>LinkedInFirm=Zest SA;ClientSource=MoDB;</t>
  </si>
  <si>
    <t>LinkedInFirm=ITmarkets;ClientSource=MoDB;</t>
  </si>
  <si>
    <t>LinkedInFirm=ITM Investments;ClientSource=MoDB;</t>
  </si>
  <si>
    <t>LinkedInFirm=IT ORIENT;ClientSource=MoDB;</t>
  </si>
  <si>
    <t>LinkedInFirm=ITRS Asia Limited;ClientSource=MoDB;</t>
  </si>
  <si>
    <t>LinkedInFirm=IVG Energy;ClientSource=MoDB;</t>
  </si>
  <si>
    <t>LinkedInFirm=Ivo Capital Partners;ClientSource=MoDB;</t>
  </si>
  <si>
    <t>LinkedInFirm=Ivory Investment Management, LLC (closed);ClientSource=MoDB;</t>
  </si>
  <si>
    <t>LinkedInFirm=Ivy Securities;ClientSource=MoDB;</t>
  </si>
  <si>
    <t>LinkedInFirm=IXE GRUPO FINANCIERO;ClientSource=MoDB;</t>
  </si>
  <si>
    <t>LinkedInFirm=IXIS AM;ClientSource=MoDB;</t>
  </si>
  <si>
    <t>LinkedInFirm=Ixium Inc;ClientSource=MoDB;</t>
  </si>
  <si>
    <t>LinkedInFirm=J.Goldman&amp;Company;ClientSource=MoDB;</t>
  </si>
  <si>
    <t>LinkedInFirm=South Dakota Investment Council;ClientSource=MoDB;</t>
  </si>
  <si>
    <t>LinkedInFirm=J.L. Berkowitz;ClientSource=MoDB;</t>
  </si>
  <si>
    <t>LinkedInFirm=J&amp;E Davy;ClientSource=MoDB;</t>
  </si>
  <si>
    <t>LinkedInFirm=J2 Capital Management;ClientSource=MoDB;</t>
  </si>
  <si>
    <t>LinkedInFirm=Trade King;ClientSource=MoDB;</t>
  </si>
  <si>
    <t>LinkedInFirm=Jackson National Life Insurance Company (Curian Clearing);ClientSource=MoDB;</t>
  </si>
  <si>
    <t>LinkedInFirm=Jackson Partners &amp; Associates, Inc.;ClientSource=MoDB;</t>
  </si>
  <si>
    <t>LinkedInFirm=Jackson Securities;ClientSource=MoDB;</t>
  </si>
  <si>
    <t>LinkedInFirm=TradeLink Holdings LLC;ClientSource=MoDB;</t>
  </si>
  <si>
    <t>LinkedInFirm=Jackson Square Partners, LLC;ClientSource=MoDB;</t>
  </si>
  <si>
    <t>LinkedInFirm=Jades Capital Management;ClientSource=MoDB;</t>
  </si>
  <si>
    <t>LinkedInFirm=Jafra Capital Management LP;ClientSource=MoDB;</t>
  </si>
  <si>
    <t>LinkedInFirm=Jaguar Listed Property LLC (fka. Northwood Securities LLC);ClientSource=MoDB;</t>
  </si>
  <si>
    <t>LinkedInFirm=JAI Capital Management;ClientSource=MoDB;</t>
  </si>
  <si>
    <t>LinkedInFirm=Jana Partners, LLC;ClientSource=MoDB;</t>
  </si>
  <si>
    <t>LinkedInFirm=Janchor Partners Limited;ClientSource=MoDB;</t>
  </si>
  <si>
    <t>LinkedInFirm=Janco Partners, Inc.;ClientSource=MoDB;</t>
  </si>
  <si>
    <t>LinkedInFirm=Janney Capital Management;ClientSource=MoDB;</t>
  </si>
  <si>
    <t>LinkedInFirm=Janney Montgomery Scott LLC;ClientSource=MoDB;</t>
  </si>
  <si>
    <t>LinkedInFirm=Zach Marsh;ClientSource=MoDB;</t>
  </si>
  <si>
    <t>LinkedInFirm=TradeLink London;ClientSource=MoDB;</t>
  </si>
  <si>
    <t>LinkedInFirm=Japan Securities Depository Center, Inc. (JASDEC);ClientSource=MoDB;</t>
  </si>
  <si>
    <t>LinkedInFirm=Jarden;ClientSource=MoDB;</t>
  </si>
  <si>
    <t>LinkedInFirm=Jarislowsky Fraser;ClientSource=MoDB;</t>
  </si>
  <si>
    <t>LinkedInFirm=Jaris Trading;ClientSource=MoDB;</t>
  </si>
  <si>
    <t>LinkedInFirm=Jason Urban (sole proprietor);ClientSource=MoDB;</t>
  </si>
  <si>
    <t>LinkedInFirm=Jasper Asset Management;ClientSource=MoDB;</t>
  </si>
  <si>
    <t>LinkedInFirm=JASPER RIDGE PARTNERS, L.P;ClientSource=MoDB;</t>
  </si>
  <si>
    <t>LinkedInFirm=Trade Manage Capital, Inc;ClientSource=MoDB;</t>
  </si>
  <si>
    <t>LinkedInFirm=JAT Capital Partner;ClientSource=MoDB;</t>
  </si>
  <si>
    <t>LinkedInFirm=Javelin Capital Markets;ClientSource=MoDB;</t>
  </si>
  <si>
    <t>LinkedInFirm=JAYHAWK;ClientSource=MoDB;</t>
  </si>
  <si>
    <t>LinkedInFirm=JBA Capital;ClientSource=MoDB;</t>
  </si>
  <si>
    <t>LinkedInFirm=JB Capital Markets;ClientSource=MoDB;</t>
  </si>
  <si>
    <t>LinkedInFirm=JB Drax Honore;ClientSource=MoDB;</t>
  </si>
  <si>
    <t>LinkedInFirm=JC Clark Ltd.;ClientSource=MoDB;</t>
  </si>
  <si>
    <t>LinkedInFirm=JD Capital Management, LLC;ClientSource=MoDB;</t>
  </si>
  <si>
    <t>LinkedInFirm=JDS Asset Management;ClientSource=MoDB;</t>
  </si>
  <si>
    <t>LinkedInFirm=Jeannot Frederique;ClientSource=MoDB;</t>
  </si>
  <si>
    <t>LinkedInFirm=Jeff Timberlake;ClientSource=MoDB;</t>
  </si>
  <si>
    <t>LinkedInFirm=Jeneq Management, LP;ClientSource=MoDB;</t>
  </si>
  <si>
    <t>LinkedInFirm=Jennings Capital Inc;ClientSource=MoDB;</t>
  </si>
  <si>
    <t>LinkedInFirm=Jensen Investment Management;ClientSource=MoDB;</t>
  </si>
  <si>
    <t>LinkedInFirm=Jericho Capital Partners;ClientSource=MoDB;</t>
  </si>
  <si>
    <t>LinkedInFirm=Jet Capital Investors, LP;ClientSource=MoDB;</t>
  </si>
  <si>
    <t>LinkedInFirm=Jetha Global;ClientSource=MoDB;</t>
  </si>
  <si>
    <t>LinkedInFirm=Jetstream Capital;ClientSource=MoDB;</t>
  </si>
  <si>
    <t>LinkedInFirm=JF Asset Management Limited;ClientSource=MoDB;</t>
  </si>
  <si>
    <t>LinkedInFirm=TradeRight Securities;ClientSource=MoDB;</t>
  </si>
  <si>
    <t>LinkedInFirm=JFD Securities;ClientSource=MoDB;</t>
  </si>
  <si>
    <t>LinkedInFirm=Jfun Trading;ClientSource=MoDB;</t>
  </si>
  <si>
    <t>LinkedInFirm=JFX;ClientSource=MoDB;</t>
  </si>
  <si>
    <t>LinkedInFirm=JHC Systems;ClientSource=MoDB;</t>
  </si>
  <si>
    <t>LinkedInFirm=JHL Capital Group LLC;ClientSource=MoDB;</t>
  </si>
  <si>
    <t>LinkedInFirm=Jih Sun Securities;ClientSource=MoDB;</t>
  </si>
  <si>
    <t>LinkedInFirm=XBZ Ltd;ClientSource=MoDB;</t>
  </si>
  <si>
    <t>LinkedInFirm=Jin Investment Management Pte Ltd;ClientSource=MoDB;</t>
  </si>
  <si>
    <t>LinkedInFirm=Jinrui Qianhai Capital Management Co., Ltd;ClientSource=MoDB;</t>
  </si>
  <si>
    <t>LinkedInFirm=JM Financial Institutional Securities Pvt Ltd.;ClientSource=MoDB;</t>
  </si>
  <si>
    <t>LinkedInFirm=JM Fund;ClientSource=MoDB;</t>
  </si>
  <si>
    <t>LinkedInFirm=JMP Securities;ClientSource=MoDB;</t>
  </si>
  <si>
    <t>LinkedInFirm=Tradetone Technologies, LLC;ClientSource=MoDB;</t>
  </si>
  <si>
    <t>LinkedInFirm=Coastland Capital;ClientSource=MoDB;</t>
  </si>
  <si>
    <t>LinkedInFirm=Tradeview Ltd.;ClientSource=MoDB;</t>
  </si>
  <si>
    <t>LinkedInFirm=JMS Capital;ClientSource=MoDB;</t>
  </si>
  <si>
    <t>LinkedInFirm=JNE Patners LLP (fka. MSD Partners Europe, LLP);ClientSource=MoDB;</t>
  </si>
  <si>
    <t>LinkedInFirm=JNH Trading;ClientSource=MoDB;</t>
  </si>
  <si>
    <t>LinkedInFirm=JNKSecurities;ClientSource=MoDB;</t>
  </si>
  <si>
    <t>LinkedInFirm=JO Hambro Capital Management Ltd;ClientSource=MoDB;</t>
  </si>
  <si>
    <t>LinkedInFirm=John Locke Investment;ClientSource=MoDB;</t>
  </si>
  <si>
    <t>LinkedInFirm=John Lothian Newsletter;ClientSource=MoDB;</t>
  </si>
  <si>
    <t>LinkedInFirm=John Ramsay (London);ClientSource=MoDB;</t>
  </si>
  <si>
    <t>LinkedInFirm=JohnsonRice&amp;Company,LLC;ClientSource=MoDB;</t>
  </si>
  <si>
    <t>LinkedInFirm=John Street Capital;ClientSource=MoDB;</t>
  </si>
  <si>
    <t>LinkedInFirm=Jones Borregero Inversiones SL (Madrid);ClientSource=MoDB;</t>
  </si>
  <si>
    <t>LinkedInFirm=Tradeware Global, LLC;ClientSource=MoDB;</t>
  </si>
  <si>
    <t>LinkedInFirm=Jonte Baron (newco);ClientSource=MoDB;</t>
  </si>
  <si>
    <t>LinkedInFirm=Journey Invest Management;ClientSource=MoDB;</t>
  </si>
  <si>
    <t>LinkedInFirm=JR TEST;ClientSource=MoDB;</t>
  </si>
  <si>
    <t>LinkedInFirm=JS Capital Management;ClientSource=MoDB;</t>
  </si>
  <si>
    <t>LinkedInFirm=JSC Investment Company IT Invest;ClientSource=MoDB;</t>
  </si>
  <si>
    <t>LinkedInFirm=Zadig Gestion Luxembourg;ClientSource=MoDB;</t>
  </si>
  <si>
    <t>LinkedInFirm=JSF Securities, Inc.;ClientSource=MoDB;</t>
  </si>
  <si>
    <t>LinkedInFirm=JSHTradingLLC;ClientSource=MoDB;</t>
  </si>
  <si>
    <t>LinkedInFirm=J-Stone Capital Limited;ClientSource=MoDB;</t>
  </si>
  <si>
    <t>LinkedInFirm=JTB Communication Design, Inc;ClientSource=MoDB;</t>
  </si>
  <si>
    <t>LinkedInFirm=JT Capital Management Limited;ClientSource=MoDB;</t>
  </si>
  <si>
    <t>LinkedInFirm=Juggernaut Capital;ClientSource=MoDB;</t>
  </si>
  <si>
    <t>LinkedInFirm=Juleon Asset management;ClientSource=MoDB;</t>
  </si>
  <si>
    <t>LinkedInFirm=Jump Infomatique;ClientSource=MoDB;</t>
  </si>
  <si>
    <t>LinkedInFirm=Junson Asset Management;ClientSource=MoDB;</t>
  </si>
  <si>
    <t>LinkedInFirm=Junto Capital Management;ClientSource=MoDB;</t>
  </si>
  <si>
    <t>LinkedInFirm=Just2Trade;ClientSource=MoDB;</t>
  </si>
  <si>
    <t>LinkedInFirm=Just Invest, LLC.;ClientSource=MoDB;</t>
  </si>
  <si>
    <t>LinkedInFirm=SouthernSun Asset Management;ClientSource=MoDB;</t>
  </si>
  <si>
    <t>LinkedInFirm=JW AM;ClientSource=MoDB;</t>
  </si>
  <si>
    <t>LinkedInFirm=K2Q Capital;ClientSource=MoDB;</t>
  </si>
  <si>
    <t>LinkedInFirm=Kabouter Management, LLC;ClientSource=MoDB;</t>
  </si>
  <si>
    <t>LinkedInFirm=kabu.com Securities Co., Ltd.;ClientSource=MoDB;</t>
  </si>
  <si>
    <t>LinkedInFirm=Kadensa Capital Limited;ClientSource=MoDB;</t>
  </si>
  <si>
    <t>LinkedInFirm=Kadima Asset Management;ClientSource=MoDB;</t>
  </si>
  <si>
    <t>LinkedInFirm=KAF-Seagroatt Campbell Sdn Berhad;ClientSource=MoDB;</t>
  </si>
  <si>
    <t>LinkedInFirm=Kaifeng Investment Management (Hong Kong) Limited;ClientSource=MoDB;</t>
  </si>
  <si>
    <t>LinkedInFirm=Kailix Investment Advisors, LLC.;ClientSource=MoDB;</t>
  </si>
  <si>
    <t>LinkedInFirm=Kaiog Capital Partners;ClientSource=MoDB;</t>
  </si>
  <si>
    <t>LinkedInFirm=Kairos Investment Management Limited;ClientSource=MoDB;</t>
  </si>
  <si>
    <t>LinkedInFirm=Kai Trading;ClientSource=MoDB;</t>
  </si>
  <si>
    <t>LinkedInFirm=Kaizen Capital Partners Limited;ClientSource=MoDB;</t>
  </si>
  <si>
    <t>LinkedInFirm=Kalmar Investments;ClientSource=MoDB;</t>
  </si>
  <si>
    <t>LinkedInFirm=Kamani Tree Capital Partners LP;ClientSource=MoDB;</t>
  </si>
  <si>
    <t>LinkedInFirm=Kames Capital (formerly Aegon Asset Management UK);ClientSource=MoDB;</t>
  </si>
  <si>
    <t>LinkedInFirm=Kammas Trading;ClientSource=MoDB;</t>
  </si>
  <si>
    <t>LinkedInFirm=Kangaroo Trading;ClientSource=MoDB;</t>
  </si>
  <si>
    <t>LinkedInFirm=Kansas City Board of Trade;ClientSource=MoDB;</t>
  </si>
  <si>
    <t>LinkedInFirm=Kapitalo;ClientSource=MoDB;</t>
  </si>
  <si>
    <t>LinkedInFirm=Asturias Capital;ClientSource=MoDB;</t>
  </si>
  <si>
    <t>LinkedInFirm=Karakoram Asset Management Pte. Ltd;ClientSource=MoDB;</t>
  </si>
  <si>
    <t>LinkedInFirm=Karlin Asset Management;ClientSource=MoDB;</t>
  </si>
  <si>
    <t>LinkedInFirm=Karl Jarner;ClientSource=MoDB;</t>
  </si>
  <si>
    <t>LinkedInFirm=Karma Black Box;ClientSource=MoDB;</t>
  </si>
  <si>
    <t>LinkedInFirm=Karsch Capital;ClientSource=MoDB;</t>
  </si>
  <si>
    <t>LinkedInFirm=KAS Bank;ClientSource=MoDB;</t>
  </si>
  <si>
    <t>LinkedInFirm=Asymmetric Return Capital;ClientSource=MoDB;</t>
  </si>
  <si>
    <t>LinkedInFirm=Atalan Capital Partners;ClientSource=MoDB;</t>
  </si>
  <si>
    <t>LinkedInFirm=Southpaw AM;ClientSource=MoDB;</t>
  </si>
  <si>
    <t>LinkedInFirm=ATG Americas Trading Group S.A.;ClientSource=MoDB;</t>
  </si>
  <si>
    <t>LinkedInFirm=Kasikorn Securities Public Company Limited (Thailand);ClientSource=MoDB;</t>
  </si>
  <si>
    <t>LinkedInFirm=Katama Trading LLC;ClientSource=MoDB;</t>
  </si>
  <si>
    <t>LinkedInFirm=Katana Financial;ClientSource=MoDB;</t>
  </si>
  <si>
    <t>LinkedInFirm=Katko Capital;ClientSource=MoDB;</t>
  </si>
  <si>
    <t>LinkedInFirm=Kattens;ClientSource=MoDB;</t>
  </si>
  <si>
    <t>LinkedInFirm=Katz Capital;ClientSource=MoDB;</t>
  </si>
  <si>
    <t>LinkedInFirm=Kaufman Bros. L.P.;ClientSource=MoDB;</t>
  </si>
  <si>
    <t>LinkedInFirm=Kauppalehti;ClientSource=MoDB;</t>
  </si>
  <si>
    <t>LinkedInFirm=Southpoint Capital Advisors;ClientSource=MoDB;</t>
  </si>
  <si>
    <t>LinkedInFirm=X Chequer Fund Management;ClientSource=MoDB;</t>
  </si>
  <si>
    <t>LinkedInFirm=Kavi Asset Management, LP;ClientSource=MoDB;</t>
  </si>
  <si>
    <t>LinkedInFirm=Kayak Investment Partners LLC;ClientSource=MoDB;</t>
  </si>
  <si>
    <t>LinkedInFirm=KBD Capital Partners;ClientSource=MoDB;</t>
  </si>
  <si>
    <t>LinkedInFirm=KBGuru Limited;ClientSource=MoDB;</t>
  </si>
  <si>
    <t>LinkedInFirm=KCB Trading, LLC (formerly Feis Options, LLC);ClientSource=MoDB;</t>
  </si>
  <si>
    <t>LinkedInFirm=KCCI, Ltd;ClientSource=MoDB;</t>
  </si>
  <si>
    <t>LinkedInFirm=Fifthdelta;ClientSource=MoDB;</t>
  </si>
  <si>
    <t>LinkedInFirm=KCL Capital;ClientSource=MoDB;</t>
  </si>
  <si>
    <t>LinkedInFirm=KCM Asset Management;ClientSource=MoDB;</t>
  </si>
  <si>
    <t>LinkedInFirm=Keane Capital Management, Inc.;ClientSource=MoDB;</t>
  </si>
  <si>
    <t>LinkedInFirm=Keck Capital Management;ClientSource=MoDB;</t>
  </si>
  <si>
    <t>LinkedInFirm=Keel Asset Management;ClientSource=MoDB;</t>
  </si>
  <si>
    <t>LinkedInFirm=Keel Capital AB;ClientSource=MoDB;</t>
  </si>
  <si>
    <t>LinkedInFirm=Keeley Asset Management;ClientSource=MoDB;</t>
  </si>
  <si>
    <t>LinkedInFirm=Driehaus Capital Management, Inc;ClientSource=MoDB;</t>
  </si>
  <si>
    <t>LinkedInFirm=KeeSystem PMS;ClientSource=MoDB;</t>
  </si>
  <si>
    <t>LinkedInFirm=Kelaroo;ClientSource=MoDB;</t>
  </si>
  <si>
    <t>LinkedInFirm=Kellner Management, L.P.;ClientSource=MoDB;</t>
  </si>
  <si>
    <t>LinkedInFirm=Kellogg Partners;ClientSource=MoDB;</t>
  </si>
  <si>
    <t>LinkedInFirm=Kemp Trading B.V.;ClientSource=MoDB;</t>
  </si>
  <si>
    <t>LinkedInFirm=Kenanga Investment Bank Berhad;ClientSource=MoDB;</t>
  </si>
  <si>
    <t>LinkedInFirm=Kenetic Capital (Hong Kong);ClientSource=MoDB;</t>
  </si>
  <si>
    <t>LinkedInFirm=Kennedy Capital Management, Inc.;ClientSource=MoDB;</t>
  </si>
  <si>
    <t>LinkedInFirm=Kensico Capital Management;ClientSource=MoDB;</t>
  </si>
  <si>
    <t>LinkedInFirm=Kenway Global Management;ClientSource=MoDB;</t>
  </si>
  <si>
    <t>LinkedInFirm=Kepler Capital Markets, Inc (USA);ClientSource=MoDB;</t>
  </si>
  <si>
    <t>LinkedInFirm=Kepos Capital;ClientSource=MoDB;</t>
  </si>
  <si>
    <t>LinkedInFirm=Kerdos Investment-AG TGV;ClientSource=MoDB;</t>
  </si>
  <si>
    <t>LinkedInFirm=Keren Finance;ClientSource=MoDB;</t>
  </si>
  <si>
    <t>LinkedInFirm=Keshik Capital Pte. Ltd.;ClientSource=MoDB;</t>
  </si>
  <si>
    <t>LinkedInFirm=Kestrel Capital (East Africa) Ltd;ClientSource=MoDB;</t>
  </si>
  <si>
    <t>LinkedInFirm=Ketchum Trading LLC;ClientSource=MoDB;</t>
  </si>
  <si>
    <t>LinkedInFirm=Kevin Bay Investments;ClientSource=MoDB;</t>
  </si>
  <si>
    <t>LinkedInFirm=Kevin Dann &amp; Partners;ClientSource=MoDB;</t>
  </si>
  <si>
    <t>LinkedInFirm=Kevin Warner -Sole Proprietor;ClientSource=MoDB;</t>
  </si>
  <si>
    <t>LinkedInFirm=Key Group Holding (USA) LLC;ClientSource=MoDB;</t>
  </si>
  <si>
    <t>LinkedInFirm=Keyrock Capital Management;ClientSource=MoDB;</t>
  </si>
  <si>
    <t>LinkedInFirm=Key Square Group LP;ClientSource=MoDB;</t>
  </si>
  <si>
    <t>LinkedInFirm=Keystone Trading;ClientSource=MoDB;</t>
  </si>
  <si>
    <t>LinkedInFirm=Key trade Bank;ClientSource=MoDB;</t>
  </si>
  <si>
    <t>LinkedInFirm=KFM Securities;ClientSource=MoDB;</t>
  </si>
  <si>
    <t>LinkedInFirm=Transcend Capital, LLP.;ClientSource=MoDB;</t>
  </si>
  <si>
    <t>LinkedInFirm=Trapets AB;ClientSource=MoDB;</t>
  </si>
  <si>
    <t>LinkedInFirm=XConnect Trading Ltd;ClientSource=MoDB;</t>
  </si>
  <si>
    <t>LinkedInFirm=KGKX Limited;ClientSource=MoDB;</t>
  </si>
  <si>
    <t>LinkedInFirm=Khartes Capital;ClientSource=MoDB;</t>
  </si>
  <si>
    <t>LinkedInFirm=Kiara Advisors Pte Ltd;ClientSource=MoDB;</t>
  </si>
  <si>
    <t>LinkedInFirm=Kicking Horse MM LLC;ClientSource=MoDB;</t>
  </si>
  <si>
    <t>LinkedInFirm=Kietex Capital Limited;ClientSource=MoDB;</t>
  </si>
  <si>
    <t>LinkedInFirm=Kildonan Castle Asset Management, L.P.;ClientSource=MoDB;</t>
  </si>
  <si>
    <t>LinkedInFirm=Killian Trading Partners;ClientSource=MoDB;</t>
  </si>
  <si>
    <t>LinkedInFirm=Kiltearn Partners LLP;ClientSource=MoDB;</t>
  </si>
  <si>
    <t>LinkedInFirm=Kima Capital;ClientSource=MoDB;</t>
  </si>
  <si>
    <t>LinkedInFirm=Kimco International Pte.Ltd.;ClientSource=MoDB;</t>
  </si>
  <si>
    <t>LinkedInFirm=Kinea Investimentos;ClientSource=MoDB;</t>
  </si>
  <si>
    <t>LinkedInFirm=Fifth Street Finance Corporation (FSC);ClientSource=MoDB;</t>
  </si>
  <si>
    <t>LinkedInFirm=Kinesis Capital AG;ClientSource=MoDB;</t>
  </si>
  <si>
    <t>LinkedInFirm=Kinetic Partners L.P.;ClientSource=MoDB;</t>
  </si>
  <si>
    <t>LinkedInFirm=Kingdom Ridge Capital;ClientSource=MoDB;</t>
  </si>
  <si>
    <t>LinkedInFirm=Kingdon Capital Management;ClientSource=MoDB;</t>
  </si>
  <si>
    <t>LinkedInFirm=Kings Court Capital Pte. Ltd;ClientSource=MoDB;</t>
  </si>
  <si>
    <t>LinkedInFirm=Kings Point Capital;ClientSource=MoDB;</t>
  </si>
  <si>
    <t>LinkedInFirm=King Street Capital Management, L.P.;ClientSource=MoDB;</t>
  </si>
  <si>
    <t>LinkedInFirm=Kingsview Management;ClientSource=MoDB;</t>
  </si>
  <si>
    <t>LinkedInFirm=Kingsway Capital LLP;ClientSource=MoDB;</t>
  </si>
  <si>
    <t>LinkedInFirm=Kinneret Group;ClientSource=MoDB;</t>
  </si>
  <si>
    <t>LinkedInFirm=Kinney Asset Management LLC;ClientSource=MoDB;</t>
  </si>
  <si>
    <t>LinkedInFirm=Kintbury Capital;ClientSource=MoDB;</t>
  </si>
  <si>
    <t>LinkedInFirm=Kirao AM;ClientSource=MoDB;</t>
  </si>
  <si>
    <t>LinkedInFirm=Kirkoswald Capital Partners LLP (fka. Abbeville Partners LLP);ClientSource=MoDB;</t>
  </si>
  <si>
    <t>LinkedInFirm=Kite Lake Capital;ClientSource=MoDB;</t>
  </si>
  <si>
    <t>LinkedInFirm=KIT Finance;ClientSource=MoDB;</t>
  </si>
  <si>
    <t>LinkedInFirm=KIWOOM Securities;ClientSource=MoDB;</t>
  </si>
  <si>
    <t>LinkedInFirm=Kize Capital LP;ClientSource=MoDB;</t>
  </si>
  <si>
    <t>LinkedInFirm=KJ Harrison &amp; Partners Inc.;ClientSource=MoDB;</t>
  </si>
  <si>
    <t>LinkedInFirm=Klay Capital;ClientSource=MoDB;</t>
  </si>
  <si>
    <t>LinkedInFirm=KLI Asset Management;ClientSource=MoDB;</t>
  </si>
  <si>
    <t>LinkedInFirm=Klingenstein, Fields &amp; Co., LLC;ClientSource=MoDB;</t>
  </si>
  <si>
    <t>LinkedInFirm=Klinkenberg Traders;ClientSource=MoDB;</t>
  </si>
  <si>
    <t>LinkedInFirm=KLR Group, LLC;ClientSource=MoDB;</t>
  </si>
  <si>
    <t>LinkedInFirm=KLR Trading GmbH;ClientSource=MoDB;</t>
  </si>
  <si>
    <t>LinkedInFirm=KMAC Trading;ClientSource=MoDB;</t>
  </si>
  <si>
    <t>LinkedInFirm=Knab;ClientSource=MoDB;</t>
  </si>
  <si>
    <t>LinkedInFirm=KNG Securities;ClientSource=MoDB;</t>
  </si>
  <si>
    <t>LinkedInFirm=Knight Assets Advisory LLP;ClientSource=MoDB;</t>
  </si>
  <si>
    <t>LinkedInFirm=Knightsbridge Asset Management, LLC;ClientSource=MoDB;</t>
  </si>
  <si>
    <t>LinkedInFirm=Knowledge Leaders Capital, LLC (fka. Gavekal Capital);ClientSource=MoDB;</t>
  </si>
  <si>
    <t>LinkedInFirm=Knox Capital Management;ClientSource=MoDB;</t>
  </si>
  <si>
    <t>LinkedInFirm=Koani Trading, LLC;ClientSource=MoDB;</t>
  </si>
  <si>
    <t>LinkedInFirm=Koch Capital Management;ClientSource=MoDB;</t>
  </si>
  <si>
    <t>LinkedInFirm=Koch Wertpapier GmbH;ClientSource=MoDB;</t>
  </si>
  <si>
    <t>LinkedInFirm=KohlbergKravisRoberts&amp;Co;ClientSource=MoDB;</t>
  </si>
  <si>
    <t>LinkedInFirm=Xeqos Ltd;ClientSource=MoDB;</t>
  </si>
  <si>
    <t>LinkedInFirm=Kokino LLC;ClientSource=MoDB;</t>
  </si>
  <si>
    <t>LinkedInFirm=Komercni Banka a.s.;ClientSource=MoDB;</t>
  </si>
  <si>
    <t>LinkedInFirm=Kommunalkredit Austria AG;ClientSource=MoDB;</t>
  </si>
  <si>
    <t>LinkedInFirm=Kondor Invest;ClientSource=MoDB;</t>
  </si>
  <si>
    <t>LinkedInFirm=Kopernik Global Investors;ClientSource=MoDB;</t>
  </si>
  <si>
    <t>LinkedInFirm=Korea Investment &amp; Securities Co., Ltd;ClientSource=MoDB;</t>
  </si>
  <si>
    <t>LinkedInFirm=Korenvaes Capital Management;ClientSource=MoDB;</t>
  </si>
  <si>
    <t>LinkedInFirm=Kornitzer Capital Management, Inc.;ClientSource=MoDB;</t>
  </si>
  <si>
    <t>LinkedInFirm=Koscom Corporation;ClientSource=MoDB;</t>
  </si>
  <si>
    <t>LinkedInFirm=Kosmos Asset Management;ClientSource=MoDB;</t>
  </si>
  <si>
    <t>LinkedInFirm=Colm Bowler;ClientSource=MoDB;</t>
  </si>
  <si>
    <t>LinkedInFirm=Kottke Associates;ClientSource=MoDB;</t>
  </si>
  <si>
    <t>LinkedInFirm=Kovitz Investment Group, LLC;ClientSource=MoDB;</t>
  </si>
  <si>
    <t>LinkedInFirm=Xingtai Capital Management;ClientSource=MoDB;</t>
  </si>
  <si>
    <t>LinkedInFirm=Koyote Capital;ClientSource=MoDB;</t>
  </si>
  <si>
    <t>LinkedInFirm=KPS Global Asset Management UK Limited;ClientSource=MoDB;</t>
  </si>
  <si>
    <t>LinkedInFirm=Kreissparkasse Koeln;ClientSource=MoDB;</t>
  </si>
  <si>
    <t>LinkedInFirm=KSA Capital Management, LLC;ClientSource=MoDB;</t>
  </si>
  <si>
    <t>LinkedInFirm=KT Financial (ex Forexchile);ClientSource=MoDB;</t>
  </si>
  <si>
    <t>LinkedInFirm=Kula Investments LLC.;ClientSource=MoDB;</t>
  </si>
  <si>
    <t>LinkedInFirm=Kuvari Partners (UK) Services Limited;ClientSource=MoDB;</t>
  </si>
  <si>
    <t>LinkedInFirm=Kuvera Capital;ClientSource=MoDB;</t>
  </si>
  <si>
    <t>LinkedInFirm=Kuwait Investment Co.;ClientSource=MoDB;</t>
  </si>
  <si>
    <t>LinkedInFirm=K Way Information Ltd.;ClientSource=MoDB;</t>
  </si>
  <si>
    <t>LinkedInFirm=Kylin Management LLC;ClientSource=MoDB;</t>
  </si>
  <si>
    <t>LinkedInFirm=Kynikos Associates, LTD;ClientSource=MoDB;</t>
  </si>
  <si>
    <t>LinkedInFirm=L&amp;R Capital Limited;ClientSource=MoDB;</t>
  </si>
  <si>
    <t>LinkedInFirm=L2S Capital (Paris);ClientSource=MoDB;</t>
  </si>
  <si>
    <t>LinkedInFirm=La Banque Postale Asset Management;ClientSource=MoDB;</t>
  </si>
  <si>
    <t>LinkedInFirm=LabcI;ClientSource=MoDB;</t>
  </si>
  <si>
    <t>LinkedInFirm=Xinhu Futures Co., Ltd.;ClientSource=MoDB;</t>
  </si>
  <si>
    <t>LinkedInFirm=Columbia Management Advisors, Inc;ClientSource=MoDB;</t>
  </si>
  <si>
    <t>LinkedInFirm=Triade Capitolina Asset Management LLC;ClientSource=MoDB;</t>
  </si>
  <si>
    <t>LinkedInFirm=La Caixa (Barcelona);ClientSource=MoDB;</t>
  </si>
  <si>
    <t>LinkedInFirm=LA Capital Management and Equity Research, Inc.;ClientSource=MoDB;</t>
  </si>
  <si>
    <t>LinkedInFirm=ZAG Trader;ClientSource=MoDB;</t>
  </si>
  <si>
    <t>LinkedInFirm=LaCross Global Fund Services- Acquired by Wells Fargo;ClientSource=MoDB;</t>
  </si>
  <si>
    <t>LinkedInFirm=Ladenburg Thalmann;ClientSource=MoDB;</t>
  </si>
  <si>
    <t>LinkedInFirm=Laffitte Capital Management;ClientSource=MoDB;</t>
  </si>
  <si>
    <t>LinkedInFirm=La Francaise Inflection Point;ClientSource=MoDB;</t>
  </si>
  <si>
    <t>LinkedInFirm=Lagoda Investment Management, LP;ClientSource=MoDB;</t>
  </si>
  <si>
    <t>LinkedInFirm=Lakefield Partners AG;ClientSource=MoDB;</t>
  </si>
  <si>
    <t>LinkedInFirm=LAKE FOREST SECURITIES / ADCAP Securities;ClientSource=MoDB;</t>
  </si>
  <si>
    <t>LinkedInFirm=Lakefront Capital;ClientSource=MoDB;</t>
  </si>
  <si>
    <t>LinkedInFirm=Lake Hill Capital;ClientSource=MoDB;</t>
  </si>
  <si>
    <t>LinkedInFirm=Xin Tian Fund;ClientSource=MoDB;</t>
  </si>
  <si>
    <t>LinkedInFirm=Lakeroad Asset Management Inc.;ClientSource=MoDB;</t>
  </si>
  <si>
    <t>LinkedInFirm=LakeShore Securities;ClientSource=MoDB;</t>
  </si>
  <si>
    <t>LinkedInFirm=Lake Street Capital Markets;ClientSource=MoDB;</t>
  </si>
  <si>
    <t>LinkedInFirm=Laketon Investment Management Ltd;ClientSource=MoDB;</t>
  </si>
  <si>
    <t>LinkedInFirm=Lake Trail Capital;ClientSource=MoDB;</t>
  </si>
  <si>
    <t>LinkedInFirm=Lakeview Capital Market Services GmbH;ClientSource=MoDB;</t>
  </si>
  <si>
    <t>LinkedInFirm=Denver Energy Group;ClientSource=MoDB;</t>
  </si>
  <si>
    <t>LinkedInFirm=Lakeville Capital;ClientSource=MoDB;</t>
  </si>
  <si>
    <t>LinkedInFirm=Lakewood Capital Management;ClientSource=MoDB;</t>
  </si>
  <si>
    <t>LinkedInFirm=Lakewood Partners;ClientSource=MoDB;</t>
  </si>
  <si>
    <t>LinkedInFirm=Lamborn Trading;ClientSource=MoDB;</t>
  </si>
  <si>
    <t>LinkedInFirm=Lamond Capital Partners LLC;ClientSource=MoDB;</t>
  </si>
  <si>
    <t>LinkedInFirm=Lampost Capital L.C.;ClientSource=MoDB;</t>
  </si>
  <si>
    <t>LinkedInFirm=Lancaster Investment Management;ClientSource=MoDB;</t>
  </si>
  <si>
    <t>LinkedInFirm=Landesbank Berlin (former Bankgesellschaft);ClientSource=MoDB;</t>
  </si>
  <si>
    <t>LinkedInFirm=Landes-Hypothekenbank Steiermark AG;ClientSource=MoDB;</t>
  </si>
  <si>
    <t>LinkedInFirm=Land Rheinland-Pfalz vertr. d. das Ministerium der Finanzen Rheinland-Pfal;ClientSource=MoDB;</t>
  </si>
  <si>
    <t>LinkedInFirm=Lannebo Fonder;ClientSource=MoDB;</t>
  </si>
  <si>
    <t>LinkedInFirm=Lansdowne Partners;ClientSource=MoDB;</t>
  </si>
  <si>
    <t>LinkedInFirm=Lanternback Capital;ClientSource=MoDB;</t>
  </si>
  <si>
    <t>LinkedInFirm=Lapides Asset Management, LLC;ClientSource=MoDB;</t>
  </si>
  <si>
    <t>LinkedInFirm=Columbus Hill Capital Management;ClientSource=MoDB;</t>
  </si>
  <si>
    <t>LinkedInFirm=Laplace Capital Partners (London);ClientSource=MoDB;</t>
  </si>
  <si>
    <t>LinkedInFirm=Larch Lane Partners LLC;ClientSource=MoDB;</t>
  </si>
  <si>
    <t>LinkedInFirm=Lares Softech (India);ClientSource=MoDB;</t>
  </si>
  <si>
    <t>LinkedInFirm=Larkin Capital;ClientSource=MoDB;</t>
  </si>
  <si>
    <t>LinkedInFirm=LaSalle Investment Management;ClientSource=MoDB;</t>
  </si>
  <si>
    <t>LinkedInFirm=Lastic Ltd;ClientSource=MoDB;</t>
  </si>
  <si>
    <t>LinkedInFirm=Latimer Light Capital, L.P.;ClientSource=MoDB;</t>
  </si>
  <si>
    <t>LinkedInFirm=Lion Fund Management;ClientSource=MoDB;</t>
  </si>
  <si>
    <t>LinkedInFirm=Latitude Capital Management (Paris);ClientSource=MoDB;</t>
  </si>
  <si>
    <t>LinkedInFirm=Latitude Investment Management;ClientSource=MoDB;</t>
  </si>
  <si>
    <t>LinkedInFirm=Launch Capital Group;ClientSource=MoDB;</t>
  </si>
  <si>
    <t>LinkedInFirm=Laurion Capital;ClientSource=MoDB;</t>
  </si>
  <si>
    <t>LinkedInFirm=xITee;ClientSource=MoDB;</t>
  </si>
  <si>
    <t>LinkedInFirm=Laurium Capital;ClientSource=MoDB;</t>
  </si>
  <si>
    <t>LinkedInFirm=Lava Trading Inc.;ClientSource=MoDB;</t>
  </si>
  <si>
    <t>LinkedInFirm=Lawrence Capital Partners;ClientSource=MoDB;</t>
  </si>
  <si>
    <t>LinkedInFirm=Trigran Investments, Inc;ClientSource=MoDB;</t>
  </si>
  <si>
    <t>LinkedInFirm=LBMZ Securities;ClientSource=MoDB;</t>
  </si>
  <si>
    <t>LinkedInFirm=LBV Asset Management;ClientSource=MoDB;</t>
  </si>
  <si>
    <t>LinkedInFirm=LCF Rothschild Banque;ClientSource=MoDB;</t>
  </si>
  <si>
    <t>LinkedInFirm=LCL Banque Privee;ClientSource=MoDB;</t>
  </si>
  <si>
    <t>LinkedInFirm=LDA Technologies;ClientSource=MoDB;</t>
  </si>
  <si>
    <t>LinkedInFirm=Le Conservateur;ClientSource=MoDB;</t>
  </si>
  <si>
    <t>LinkedInFirm=Ledgemont Capital Group LLC;ClientSource=MoDB;</t>
  </si>
  <si>
    <t>LinkedInFirm=Lee Capital Management;ClientSource=MoDB;</t>
  </si>
  <si>
    <t>LinkedInFirm=Lee Munder Investments;ClientSource=MoDB;</t>
  </si>
  <si>
    <t>LinkedInFirm=Leerink Swann &amp; Co.;ClientSource=MoDB;</t>
  </si>
  <si>
    <t>LinkedInFirm=Legacy Capital;ClientSource=MoDB;</t>
  </si>
  <si>
    <t>LinkedInFirm=Legatum Limited;ClientSource=MoDB;</t>
  </si>
  <si>
    <t>LinkedInFirm=Lehman Brothers NY (BarCap);ClientSource=MoDB;</t>
  </si>
  <si>
    <t>LinkedInFirm=Jones Road CM;ClientSource=MoDB;</t>
  </si>
  <si>
    <t>LinkedInFirm=Liquid Capital;ClientSource=MoDB;</t>
  </si>
  <si>
    <t>LinkedInFirm=Leith Wheeler Investment Counsel;ClientSource=MoDB;</t>
  </si>
  <si>
    <t>LinkedInFirm=LEK Securities;ClientSource=MoDB;</t>
  </si>
  <si>
    <t>LinkedInFirm=QFR CM;ClientSource=MoDB;</t>
  </si>
  <si>
    <t>LinkedInFirm=Xontro Braintrade;ClientSource=MoDB;</t>
  </si>
  <si>
    <t>LinkedInFirm=Lemarc agromond;ClientSource=MoDB;</t>
  </si>
  <si>
    <t>LinkedInFirm=Leopark Options B.V.;ClientSource=MoDB;</t>
  </si>
  <si>
    <t>LinkedInFirm=Lepercq de Neuflize Asia Pte Ltd;ClientSource=MoDB;</t>
  </si>
  <si>
    <t>LinkedInFirm=Leste Investment Management;ClientSource=MoDB;</t>
  </si>
  <si>
    <t>LinkedInFirm=Lethame Capital Management;ClientSource=MoDB;</t>
  </si>
  <si>
    <t>LinkedInFirm=Leucadia Funding LLC (Systematic Macro Investment Division);ClientSource=MoDB;</t>
  </si>
  <si>
    <t>LinkedInFirm=Leuthold Weeden Capital Mgmt;ClientSource=MoDB;</t>
  </si>
  <si>
    <t>LinkedInFirm=Levante Capital;ClientSource=MoDB;</t>
  </si>
  <si>
    <t>LinkedInFirm=Level E Ltd (London);ClientSource=MoDB;</t>
  </si>
  <si>
    <t>LinkedInFirm=Level Global Investors;ClientSource=MoDB;</t>
  </si>
  <si>
    <t>LinkedInFirm=Commsol;ClientSource=MoDB;</t>
  </si>
  <si>
    <t>LinkedInFirm=Levin Capital Strategies;ClientSource=MoDB;</t>
  </si>
  <si>
    <t>LinkedInFirm=X Pat Trading;ClientSource=MoDB;</t>
  </si>
  <si>
    <t>LinkedInFirm=Lexia Capital Management LLC;ClientSource=MoDB;</t>
  </si>
  <si>
    <t>LinkedInFirm=Liberty Square Asset Management, LP;ClientSource=MoDB;</t>
  </si>
  <si>
    <t>LinkedInFirm=Liberum Capital Limited;ClientSource=MoDB;</t>
  </si>
  <si>
    <t>LinkedInFirm=Libra Advisors, LLC;ClientSource=MoDB;</t>
  </si>
  <si>
    <t>LinkedInFirm=Library Capital AB;ClientSource=MoDB;</t>
  </si>
  <si>
    <t>LinkedInFirm=VINLAND CAPITAL MANAGEMENT INTERNATIONAL GESTORA DE RECURSOS LTDA;ClientSource=MoDB;</t>
  </si>
  <si>
    <t>LinkedInFirm=Library Research Limited;ClientSource=MoDB;</t>
  </si>
  <si>
    <t>LinkedInFirm=Lido Isle Advisors;ClientSource=MoDB;</t>
  </si>
  <si>
    <t>LinkedInFirm=Liechtensteinische Landesbank AG;ClientSource=MoDB;</t>
  </si>
  <si>
    <t>LinkedInFirm=Life Trading;ClientSource=MoDB;</t>
  </si>
  <si>
    <t>LinkedInFirm=Lighthouse Financial Group, LLC;ClientSource=MoDB;</t>
  </si>
  <si>
    <t>LinkedInFirm=Light Point Fund Solutions;ClientSource=MoDB;</t>
  </si>
  <si>
    <t>LinkedInFirm=TRIODOS INVESTMENT MANAGEMENT;ClientSource=MoDB;</t>
  </si>
  <si>
    <t>LinkedInFirm=Lightspeed Holdings, LLC;ClientSource=MoDB;</t>
  </si>
  <si>
    <t>LinkedInFirm=Light Street Capital Management, LLC;ClientSource=MoDB;</t>
  </si>
  <si>
    <t>LinkedInFirm=LIM Advisors;ClientSource=MoDB;</t>
  </si>
  <si>
    <t>LinkedInFirm=Lincoln Capital LLC;ClientSource=MoDB;</t>
  </si>
  <si>
    <t>LinkedInFirm=Lind Capital;ClientSource=MoDB;</t>
  </si>
  <si>
    <t>LinkedInFirm=Linden Advisors L.P.;ClientSource=MoDB;</t>
  </si>
  <si>
    <t>LinkedInFirm=Lindengrove;ClientSource=MoDB;</t>
  </si>
  <si>
    <t>LinkedInFirm=Lindsell Train Limited;ClientSource=MoDB;</t>
  </si>
  <si>
    <t>LinkedInFirm=Linear;ClientSource=MoDB;</t>
  </si>
  <si>
    <t>LinkedInFirm=LINK Asset &amp; Securities;ClientSource=MoDB;</t>
  </si>
  <si>
    <t>LinkedInFirm=LinkBrokers Derviatives Corporation;ClientSource=MoDB;</t>
  </si>
  <si>
    <t>LinkedInFirm=LinkedTrade;ClientSource=MoDB;</t>
  </si>
  <si>
    <t>LinkedInFirm=Futures Magazine;ClientSource=MoDB;</t>
  </si>
  <si>
    <t>LinkedInFirm=Link Securities S.V., S.A.;ClientSource=MoDB;</t>
  </si>
  <si>
    <t>LinkedInFirm=Lion Cave Capital;ClientSource=MoDB;</t>
  </si>
  <si>
    <t>LinkedInFirm=Lioness Capital Management LP;ClientSource=MoDB;</t>
  </si>
  <si>
    <t>LinkedInFirm=LionEye Capital Management;ClientSource=MoDB;</t>
  </si>
  <si>
    <t>LinkedInFirm=Lion Global Investors Ltd.;ClientSource=MoDB;</t>
  </si>
  <si>
    <t>LinkedInFirm=Lion Point Capital;ClientSource=MoDB;</t>
  </si>
  <si>
    <t>LinkedInFirm=Lions Futures;ClientSource=MoDB;</t>
  </si>
  <si>
    <t>LinkedInFirm=LionTrust Asset Management;ClientSource=MoDB;</t>
  </si>
  <si>
    <t>LinkedInFirm=Trispan Service (UK) Ltd.;ClientSource=MoDB;</t>
  </si>
  <si>
    <t>LinkedInFirm=Liquefy;ClientSource=MoDB;</t>
  </si>
  <si>
    <t>LinkedInFirm=Liquibit Capital;ClientSource=MoDB;</t>
  </si>
  <si>
    <t>LinkedInFirm=Comunytek Consultores;ClientSource=MoDB;</t>
  </si>
  <si>
    <t>LinkedInFirm=Liquidity Cube;ClientSource=MoDB;</t>
  </si>
  <si>
    <t>LinkedInFirm=LiquidityEdge;ClientSource=MoDB;</t>
  </si>
  <si>
    <t>LinkedInFirm=LiquidityHub;ClientSource=MoDB;</t>
  </si>
  <si>
    <t>LinkedInFirm=Liquid Point;ClientSource=MoDB;</t>
  </si>
  <si>
    <t>LinkedInFirm=LIQUIDSHARE;ClientSource=MoDB;</t>
  </si>
  <si>
    <t>LinkedInFirm=List Group;ClientSource=MoDB;</t>
  </si>
  <si>
    <t>LinkedInFirm=Livermore Trading Group;ClientSource=MoDB;</t>
  </si>
  <si>
    <t>LinkedInFirm=Liverpool Victoria Asset Management;ClientSource=MoDB;</t>
  </si>
  <si>
    <t>LinkedInFirm=Livesquawk;ClientSource=MoDB;</t>
  </si>
  <si>
    <t>LinkedInFirm=LiveVol;ClientSource=MoDB;</t>
  </si>
  <si>
    <t>LinkedInFirm=Livingston Capital Partners;ClientSource=MoDB;</t>
  </si>
  <si>
    <t>LinkedInFirm=Lizard Investors LLC;ClientSource=MoDB;</t>
  </si>
  <si>
    <t>LinkedInFirm=LJM Partners;ClientSource=MoDB;</t>
  </si>
  <si>
    <t>LinkedInFirm=y.g.m. investments ltd.;ClientSource=MoDB;</t>
  </si>
  <si>
    <t>LinkedInFirm=LLA Investimentos;ClientSource=MoDB;</t>
  </si>
  <si>
    <t>LinkedInFirm=LlQUIDNET JAPAN INC.;ClientSource=MoDB;</t>
  </si>
  <si>
    <t>LinkedInFirm=LMAX;ClientSource=MoDB;</t>
  </si>
  <si>
    <t>LinkedInFirm=LNZ Capital LP;ClientSource=MoDB;</t>
  </si>
  <si>
    <t>LinkedInFirm=Local Pensions Partnership;ClientSource=MoDB;</t>
  </si>
  <si>
    <t>LinkedInFirm=Lockheed Martin Investment Management;ClientSource=MoDB;</t>
  </si>
  <si>
    <t>LinkedInFirm=Locust Wood Capital LP;ClientSource=MoDB;</t>
  </si>
  <si>
    <t>LinkedInFirm=Lodge Hill Capital;ClientSource=MoDB;</t>
  </si>
  <si>
    <t>LinkedInFirm=Loeb Partners;ClientSource=MoDB;</t>
  </si>
  <si>
    <t>LinkedInFirm=Logan Best;ClientSource=MoDB;</t>
  </si>
  <si>
    <t>LinkedInFirm=Logica Capital Advisers;ClientSource=MoDB;</t>
  </si>
  <si>
    <t>LinkedInFirm=Logic Lab Asset Management;ClientSource=MoDB;</t>
  </si>
  <si>
    <t>LinkedInFirm=Logi Energy LLC;ClientSource=MoDB;</t>
  </si>
  <si>
    <t>LinkedInFirm=Logos Global Management LLC;ClientSource=MoDB;</t>
  </si>
  <si>
    <t>LinkedInFirm=Trivariate Capital Management;ClientSource=MoDB;</t>
  </si>
  <si>
    <t>LinkedInFirm=LombardiaCapitalPartners,LLC;ClientSource=MoDB;</t>
  </si>
  <si>
    <t>LinkedInFirm=LondonCapitalGroup;ClientSource=MoDB;</t>
  </si>
  <si>
    <t>LinkedInFirm=London Management Group;ClientSource=MoDB;</t>
  </si>
  <si>
    <t>LinkedInFirm=Yaala Labs;ClientSource=MoDB;</t>
  </si>
  <si>
    <t>LinkedInFirm=TRC Trading The Rice Company;ClientSource=MoDB;</t>
  </si>
  <si>
    <t>LinkedInFirm=Lone Pine Capital, LLC;ClientSource=MoDB;</t>
  </si>
  <si>
    <t>LinkedInFirm=Longbow Capital Partners, LP;ClientSource=MoDB;</t>
  </si>
  <si>
    <t>LinkedInFirm=Long Corridor Asset Management;ClientSource=MoDB;</t>
  </si>
  <si>
    <t>LinkedInFirm=Longhorn Capital Partners;ClientSource=MoDB;</t>
  </si>
  <si>
    <t>LinkedInFirm=Long Pond Capital, LP;ClientSource=MoDB;</t>
  </si>
  <si>
    <t>LinkedInFirm=Zahr Trading;ClientSource=MoDB;</t>
  </si>
  <si>
    <t>LinkedInFirm=Longreach Alternatives;ClientSource=MoDB;</t>
  </si>
  <si>
    <t>LinkedInFirm=LongTail Alpha LLC;ClientSource=MoDB;</t>
  </si>
  <si>
    <t>LinkedInFirm=Yacktman Asset Management;ClientSource=MoDB;</t>
  </si>
  <si>
    <t>LinkedInFirm=Long-Term Stock Exchange (LTSE);ClientSource=MoDB;</t>
  </si>
  <si>
    <t>LinkedInFirm=Loomis Sayles;ClientSource=MoDB;</t>
  </si>
  <si>
    <t>LinkedInFirm=VOR Capital;ClientSource=MoDB;</t>
  </si>
  <si>
    <t>LinkedInFirm=LORA technologies;ClientSource=MoDB;</t>
  </si>
  <si>
    <t>LinkedInFirm=Lord, Abbett &amp; Company;ClientSource=MoDB;</t>
  </si>
  <si>
    <t>LinkedInFirm=Lorem Ipsum Management, LLC;ClientSource=MoDB;</t>
  </si>
  <si>
    <t>LinkedInFirm=Los Angeles Capital Management &amp; Equity Research;ClientSource=MoDB;</t>
  </si>
  <si>
    <t>LinkedInFirm=LOTE45;ClientSource=MoDB;</t>
  </si>
  <si>
    <t>LinkedInFirm=Lotus Capital Management;ClientSource=MoDB;</t>
  </si>
  <si>
    <t>LinkedInFirm=Yaozhi Asset Management International Co., Limited;ClientSource=MoDB;</t>
  </si>
  <si>
    <t>LinkedInFirm=True North Partners;ClientSource=MoDB;</t>
  </si>
  <si>
    <t>LinkedInFirm=Louis Nguyen;ClientSource=MoDB;</t>
  </si>
  <si>
    <t>LinkedInFirm=Lowe, Brockenbrough &amp; Co Inc;ClientSource=MoDB;</t>
  </si>
  <si>
    <t>LinkedInFirm=Low Latency Trading;ClientSource=MoDB;</t>
  </si>
  <si>
    <t>LinkedInFirm=LP Investment Management Ltd;ClientSource=MoDB;</t>
  </si>
  <si>
    <t>LinkedInFirm=LPS Partners Inc.;ClientSource=MoDB;</t>
  </si>
  <si>
    <t>LinkedInFirm=Truffle Hound Capital;ClientSource=MoDB;</t>
  </si>
  <si>
    <t>LinkedInFirm=LR Global Partners;ClientSource=MoDB;</t>
  </si>
  <si>
    <t>LinkedInFirm=LRL Investment Services SRL;ClientSource=MoDB;</t>
  </si>
  <si>
    <t>LinkedInFirm=LSL Partners Pty Ltd;ClientSource=MoDB;</t>
  </si>
  <si>
    <t>LinkedInFirm=LST Capital Partners;ClientSource=MoDB;</t>
  </si>
  <si>
    <t>LinkedInFirm=LSV Asset Management;ClientSource=MoDB;</t>
  </si>
  <si>
    <t>LinkedInFirm=LT Securities Ltd;ClientSource=MoDB;</t>
  </si>
  <si>
    <t>LinkedInFirm=Lucas Capital;ClientSource=MoDB;</t>
  </si>
  <si>
    <t>LinkedInFirm=Yarra Square Partners LP;ClientSource=MoDB;</t>
  </si>
  <si>
    <t>LinkedInFirm=LUCUS ADVISORS (NEW YORK);ClientSource=MoDB;</t>
  </si>
  <si>
    <t>LinkedInFirm=Lumina Fund Mgt;ClientSource=MoDB;</t>
  </si>
  <si>
    <t>LinkedInFirm=Luminex Trading &amp; Analytics;ClientSource=MoDB;</t>
  </si>
  <si>
    <t>LinkedInFirm=Luminus Management, LLC;ClientSource=MoDB;</t>
  </si>
  <si>
    <t>LinkedInFirm=SLIB;ClientSource=MoDB;</t>
  </si>
  <si>
    <t>LinkedInFirm=Lunia Capital LP;ClientSource=MoDB;</t>
  </si>
  <si>
    <t>LinkedInFirm=Lupo Futures LLC;ClientSource=MoDB;</t>
  </si>
  <si>
    <t>LinkedInFirm=Lupo Securities LLC;ClientSource=MoDB;</t>
  </si>
  <si>
    <t>LinkedInFirm=Lutetia Capital;ClientSource=MoDB;</t>
  </si>
  <si>
    <t>LinkedInFirm=Luther King Capital Management;ClientSource=MoDB;</t>
  </si>
  <si>
    <t>LinkedInFirm=Luulen;ClientSource=MoDB;</t>
  </si>
  <si>
    <t>LinkedInFirm=Luxor Capital Group, LLC;ClientSource=MoDB;</t>
  </si>
  <si>
    <t>LinkedInFirm=Luzerner Kantonalbank AG;ClientSource=MoDB;</t>
  </si>
  <si>
    <t>LinkedInFirm=Luzheng Futures Co., Ltd.;ClientSource=MoDB;</t>
  </si>
  <si>
    <t>LinkedInFirm=Yatirim Finansman Securities;ClientSource=MoDB;</t>
  </si>
  <si>
    <t>LinkedInFirm=Luz Solucoes;ClientSource=MoDB;</t>
  </si>
  <si>
    <t>LinkedInFirm=Sovarnum Capital L.P.;ClientSource=MoDB;</t>
  </si>
  <si>
    <t>LinkedInFirm=Lynrock Lake LP;ClientSource=MoDB;</t>
  </si>
  <si>
    <t>LinkedInFirm=Lyon Street Capital, LLC;ClientSource=MoDB;</t>
  </si>
  <si>
    <t>LinkedInFirm=Lyons Wealth Management;ClientSource=MoDB;</t>
  </si>
  <si>
    <t>LinkedInFirm=Lyrical Asset Management;ClientSource=MoDB;</t>
  </si>
  <si>
    <t>LinkedInFirm=M. Jennings Partners, LLC;ClientSource=MoDB;</t>
  </si>
  <si>
    <t>LinkedInFirm=M.M. Warburg &amp; Co.;ClientSource=MoDB;</t>
  </si>
  <si>
    <t>LinkedInFirm=M. Ramsey King;ClientSource=MoDB;</t>
  </si>
  <si>
    <t>LinkedInFirm=M.S. Howells &amp; Co.;ClientSource=MoDB;</t>
  </si>
  <si>
    <t>LinkedInFirm=M&amp;L Capital;ClientSource=MoDB;</t>
  </si>
  <si>
    <t>LinkedInFirm=M&amp;M Trading BV;ClientSource=MoDB;</t>
  </si>
  <si>
    <t>LinkedInFirm=M28 Capital;ClientSource=MoDB;</t>
  </si>
  <si>
    <t>LinkedInFirm=M2GRUPPEN;ClientSource=MoDB;</t>
  </si>
  <si>
    <t>LinkedInFirm=M3 Capital;ClientSource=MoDB;</t>
  </si>
  <si>
    <t>LinkedInFirm=MACD AG;ClientSource=MoDB;</t>
  </si>
  <si>
    <t>LinkedInFirm=Macdoch Investment Management;ClientSource=MoDB;</t>
  </si>
  <si>
    <t>LinkedInFirm=Macfarlanes;ClientSource=MoDB;</t>
  </si>
  <si>
    <t>LinkedInFirm=Machaon Capital L.P.;ClientSource=MoDB;</t>
  </si>
  <si>
    <t>LinkedInFirm=Machina Capital S.A.S.;ClientSource=MoDB;</t>
  </si>
  <si>
    <t>LinkedInFirm=Mackenzie Financial Corporation;ClientSource=MoDB;</t>
  </si>
  <si>
    <t>LinkedInFirm=Mackie Research Capital Corp;ClientSource=MoDB;</t>
  </si>
  <si>
    <t>LinkedInFirm=Macro Risk Advisors;ClientSource=MoDB;</t>
  </si>
  <si>
    <t>LinkedInFirm=macrosynergy partners;ClientSource=MoDB;</t>
  </si>
  <si>
    <t>LinkedInFirm=Madden Asset Management LLC;ClientSource=MoDB;</t>
  </si>
  <si>
    <t>LinkedInFirm=Madison Street Partners, LLC;ClientSource=MoDB;</t>
  </si>
  <si>
    <t>LinkedInFirm=Madison Williams &amp; Company LLC;ClientSource=MoDB;</t>
  </si>
  <si>
    <t>LinkedInFirm=MAF;ClientSource=MoDB;</t>
  </si>
  <si>
    <t>LinkedInFirm=Magallanes;ClientSource=MoDB;</t>
  </si>
  <si>
    <t>LinkedInFirm=Magellan Asset Management Limited;ClientSource=MoDB;</t>
  </si>
  <si>
    <t>LinkedInFirm=Magnetar Capital;ClientSource=MoDB;</t>
  </si>
  <si>
    <t>LinkedInFirm=Truxt Investimentos;ClientSource=MoDB;</t>
  </si>
  <si>
    <t>LinkedInFirm=Magpie Securities Limited (formerly Huapei Global Securities);ClientSource=MoDB;</t>
  </si>
  <si>
    <t>LinkedInFirm=Yedid Capital;ClientSource=MoDB;</t>
  </si>
  <si>
    <t>LinkedInFirm=MAIA;ClientSource=MoDB;</t>
  </si>
  <si>
    <t>LinkedInFirm=MAI Capital Management;ClientSource=MoDB;</t>
  </si>
  <si>
    <t>LinkedInFirm=Main First Bank AG;ClientSource=MoDB;</t>
  </si>
  <si>
    <t>LinkedInFirm=Mairs and Power;ClientSource=MoDB;</t>
  </si>
  <si>
    <t>LinkedInFirm=Maitland Fund Services;ClientSource=MoDB;</t>
  </si>
  <si>
    <t>LinkedInFirm=Maize Capital;ClientSource=MoDB;</t>
  </si>
  <si>
    <t>LinkedInFirm=Majedie Asset Management;ClientSource=MoDB;</t>
  </si>
  <si>
    <t>LinkedInFirm=Maj Invest;ClientSource=MoDB;</t>
  </si>
  <si>
    <t>LinkedInFirm=Makena Capital Management;ClientSource=MoDB;</t>
  </si>
  <si>
    <t>LinkedInFirm=Makor Securities London;ClientSource=MoDB;</t>
  </si>
  <si>
    <t>LinkedInFirm=ZAIS Group;ClientSource=MoDB;</t>
  </si>
  <si>
    <t>LinkedInFirm=Makuria Asset Management;ClientSource=MoDB;</t>
  </si>
  <si>
    <t>LinkedInFirm=Malacca Securities;ClientSource=MoDB;</t>
  </si>
  <si>
    <t>LinkedInFirm=Malayan Banking Berhad, Singapore Branch;ClientSource=MoDB;</t>
  </si>
  <si>
    <t>LinkedInFirm=Malleus Capital LP;ClientSource=MoDB;</t>
  </si>
  <si>
    <t>LinkedInFirm=Maltese Capital Management;ClientSource=MoDB;</t>
  </si>
  <si>
    <t>LinkedInFirm=Manatuck Hill Partners, LLC;ClientSource=MoDB;</t>
  </si>
  <si>
    <t>LinkedInFirm=Manchester Global;ClientSource=MoDB;</t>
  </si>
  <si>
    <t>LinkedInFirm=Mandara Capital (London);ClientSource=MoDB;</t>
  </si>
  <si>
    <t>LinkedInFirm=Waverton Investment Management;ClientSource=MoDB;</t>
  </si>
  <si>
    <t>LinkedInFirm=Mandarine Gestion;ClientSource=MoDB;</t>
  </si>
  <si>
    <t>LinkedInFirm=Hunter Peak Investments;ClientSource=MoDB;</t>
  </si>
  <si>
    <t>LinkedInFirm=Man Financial (S) Pte. Ltd;ClientSource=MoDB;</t>
  </si>
  <si>
    <t>LinkedInFirm=Mangart Capital Advisors SA;ClientSource=MoDB;</t>
  </si>
  <si>
    <t>LinkedInFirm=Mangold Fondkommission;ClientSource=MoDB;</t>
  </si>
  <si>
    <t>LinkedInFirm=Mangrove Partners;ClientSource=MoDB;</t>
  </si>
  <si>
    <t>LinkedInFirm=Manifold Partners;ClientSource=MoDB;</t>
  </si>
  <si>
    <t>LinkedInFirm=Manitou Investment Management;ClientSource=MoDB;</t>
  </si>
  <si>
    <t>LinkedInFirm=Manning Napier Seattle FKA Rainier Invest;ClientSource=MoDB;</t>
  </si>
  <si>
    <t>LinkedInFirm=ManorHaven Capital;ClientSource=MoDB;</t>
  </si>
  <si>
    <t>LinkedInFirm=Maple-Brown Abbott Limited;ClientSource=MoDB;</t>
  </si>
  <si>
    <t>LinkedInFirm=Maple Financial Group;ClientSource=MoDB;</t>
  </si>
  <si>
    <t>LinkedInFirm=Maplelane Capital, LLC;ClientSource=MoDB;</t>
  </si>
  <si>
    <t>LinkedInFirm=Mapleridge Capital;ClientSource=MoDB;</t>
  </si>
  <si>
    <t>LinkedInFirm=Maple Securities;ClientSource=MoDB;</t>
  </si>
  <si>
    <t>LinkedInFirm=Maples Group;ClientSource=MoDB;</t>
  </si>
  <si>
    <t>LinkedInFirm=Maracuya Services;ClientSource=MoDB;</t>
  </si>
  <si>
    <t>LinkedInFirm=Maradia Futures;ClientSource=MoDB;</t>
  </si>
  <si>
    <t>LinkedInFirm=Marathon Asset Management Co;ClientSource=MoDB;</t>
  </si>
  <si>
    <t>LinkedInFirm=Marble Arch Investments L.P.;ClientSource=MoDB;</t>
  </si>
  <si>
    <t>LinkedInFirm=Marble Bar Asset Management LLP;ClientSource=MoDB;</t>
  </si>
  <si>
    <t>LinkedInFirm=Marcator Management (USA) LP;ClientSource=MoDB;</t>
  </si>
  <si>
    <t>LinkedInFirm=Marcelo Sacomori;ClientSource=MoDB;</t>
  </si>
  <si>
    <t>LinkedInFirm=Marcho Partners;ClientSource=MoDB;</t>
  </si>
  <si>
    <t>LinkedInFirm=Y-Intercept;ClientSource=MoDB;</t>
  </si>
  <si>
    <t>LinkedInFirm=Margate Capital Management LP;ClientSource=MoDB;</t>
  </si>
  <si>
    <t>LinkedInFirm=Mariana UFP LLP;ClientSource=MoDB;</t>
  </si>
  <si>
    <t>LinkedInFirm=Marietta Investment Partners, LLC;ClientSource=MoDB;</t>
  </si>
  <si>
    <t>LinkedInFirm=Mariner Investment Group Inc;ClientSource=MoDB;</t>
  </si>
  <si>
    <t>LinkedInFirm=Marin Technologies Ltd;ClientSource=MoDB;</t>
  </si>
  <si>
    <t>LinkedInFirm=Maritra Trading Service Inc.;ClientSource=MoDB;</t>
  </si>
  <si>
    <t>LinkedInFirm=Mariva Capital Markets, LLC;ClientSource=MoDB;</t>
  </si>
  <si>
    <t>LinkedInFirm=Tulos capital;ClientSource=MoDB;</t>
  </si>
  <si>
    <t>LinkedInFirm=Marketing Test;ClientSource=MoDB;</t>
  </si>
  <si>
    <t>LinkedInFirm=Market Securities (Kyte Broking Ltd);ClientSource=MoDB;</t>
  </si>
  <si>
    <t>LinkedInFirm=Finamex Casa de Bolsa;ClientSource=MoDB;</t>
  </si>
  <si>
    <t>LinkedInFirm=Markit Inc.;ClientSource=MoDB;</t>
  </si>
  <si>
    <t>LinkedInFirm=Zanbato ATS;ClientSource=MoDB;</t>
  </si>
  <si>
    <t>LinkedInFirm=Mark Ninyo;ClientSource=MoDB;</t>
  </si>
  <si>
    <t>LinkedInFirm=MARKO HOVI;ClientSource=MoDB;</t>
  </si>
  <si>
    <t>LinkedInFirm=Markus Groebner;ClientSource=MoDB;</t>
  </si>
  <si>
    <t>LinkedInFirm=Marlowe Partners, LP;ClientSource=MoDB;</t>
  </si>
  <si>
    <t>LinkedInFirm=Marquette Partners;ClientSource=MoDB;</t>
  </si>
  <si>
    <t>LinkedInFirm=Ten Derivatives;ClientSource=MoDB;</t>
  </si>
  <si>
    <t>LinkedInFirm=Marquis Holdings Inc.;ClientSource=MoDB;</t>
  </si>
  <si>
    <t>LinkedInFirm=Marsico Capital Management, LLC;ClientSource=MoDB;</t>
  </si>
  <si>
    <t>LinkedInFirm=Martin Currie Investment Management Ltd;ClientSource=MoDB;</t>
  </si>
  <si>
    <t>LinkedInFirm=Martingale Asset Management;ClientSource=MoDB;</t>
  </si>
  <si>
    <t>LinkedInFirm=Martin Investment Management, LLC;ClientSource=MoDB;</t>
  </si>
  <si>
    <t>LinkedInFirm=Marusan Securities Co.,Ltd.;ClientSource=MoDB;</t>
  </si>
  <si>
    <t>LinkedInFirm=Mar Vista Investment Partners, LLC [Formerly Roxbury Capital Management, LLC];ClientSource=MoDB;</t>
  </si>
  <si>
    <t>LinkedInFirm=Maryana Capital Incorporated;ClientSource=MoDB;</t>
  </si>
  <si>
    <t>LinkedInFirm=Masfit;ClientSource=MoDB;</t>
  </si>
  <si>
    <t>LinkedInFirm=Mason Capital Management, LLC;ClientSource=MoDB;</t>
  </si>
  <si>
    <t>LinkedInFirm=Massachusetts Financial Service (MFS);ClientSource=MoDB;</t>
  </si>
  <si>
    <t>LinkedInFirm=Mast Capital Management LLC;ClientSource=MoDB;</t>
  </si>
  <si>
    <t>LinkedInFirm=MasterLink Securities Corporation;ClientSource=MoDB;</t>
  </si>
  <si>
    <t>LinkedInFirm=Masters Capital Management, LLC;ClientSource=MoDB;</t>
  </si>
  <si>
    <t>LinkedInFirm=Masterton Capital Management, LP;ClientSource=MoDB;</t>
  </si>
  <si>
    <t>LinkedInFirm=Master Trader;ClientSource=MoDB;</t>
  </si>
  <si>
    <t>LinkedInFirm=Mast Partners;ClientSource=MoDB;</t>
  </si>
  <si>
    <t>LinkedInFirm=Matador Investment Management Limited;ClientSource=MoDB;</t>
  </si>
  <si>
    <t>LinkedInFirm=Matarin Capital Management, LLC;ClientSource=MoDB;</t>
  </si>
  <si>
    <t>LinkedInFirm=Matchpoint Investment Management HK;ClientSource=MoDB;</t>
  </si>
  <si>
    <t>LinkedInFirm=Matignon Finances;ClientSource=MoDB;</t>
  </si>
  <si>
    <t>LinkedInFirm=Matlock Capital;ClientSource=MoDB;</t>
  </si>
  <si>
    <t>LinkedInFirm=Matrix;ClientSource=MoDB;</t>
  </si>
  <si>
    <t>LinkedInFirm=Hedge Covest;ClientSource=MoDB;</t>
  </si>
  <si>
    <t>LinkedInFirm=Matt Childers LP;ClientSource=MoDB;</t>
  </si>
  <si>
    <t>LinkedInFirm=Matthew Genovese;ClientSource=MoDB;</t>
  </si>
  <si>
    <t>LinkedInFirm=Matthew Merzig-Sole Proprietor;ClientSource=MoDB;</t>
  </si>
  <si>
    <t>LinkedInFirm=Matt Waldron;ClientSource=MoDB;</t>
  </si>
  <si>
    <t>LinkedInFirm=Mauna Kea;ClientSource=MoDB;</t>
  </si>
  <si>
    <t>LinkedInFirm=Conventus Capital;ClientSource=MoDB;</t>
  </si>
  <si>
    <t>LinkedInFirm=Mavenwave;ClientSource=MoDB;</t>
  </si>
  <si>
    <t>LinkedInFirm=Mawarid Finance (fka. Al Jazeera Financial Services);ClientSource=MoDB;</t>
  </si>
  <si>
    <t>LinkedInFirm=Mawer Investment Management Ltd;ClientSource=MoDB;</t>
  </si>
  <si>
    <t>LinkedInFirm=Maxwell Capital Group;ClientSource=MoDB;</t>
  </si>
  <si>
    <t>LinkedInFirm=Mayar Capital;ClientSource=MoDB;</t>
  </si>
  <si>
    <t>LinkedInFirm=Mazi Asset Management;ClientSource=MoDB;</t>
  </si>
  <si>
    <t>LinkedInFirm=MBF Clearing Corp.;ClientSource=MoDB;</t>
  </si>
  <si>
    <t>LinkedInFirm=MBS Source eTrading;ClientSource=MoDB;</t>
  </si>
  <si>
    <t>LinkedInFirm=MB Trading;ClientSource=MoDB;</t>
  </si>
  <si>
    <t>LinkedInFirm=York Business Associates Capital Mgt.;ClientSource=MoDB;</t>
  </si>
  <si>
    <t>LinkedInFirm=McCadden Interests;ClientSource=MoDB;</t>
  </si>
  <si>
    <t>LinkedInFirm=McCauley Securities LTD;ClientSource=MoDB;</t>
  </si>
  <si>
    <t>LinkedInFirm=McCutchen Group;ClientSource=MoDB;</t>
  </si>
  <si>
    <t>LinkedInFirm=MCDR (Misr for Central Clearing, Depository and Registry);ClientSource=MoDB;</t>
  </si>
  <si>
    <t>LinkedInFirm=McGowan Investors LP;ClientSource=MoDB;</t>
  </si>
  <si>
    <t>LinkedInFirm=MCI Advisory Limited;ClientSource=MoDB;</t>
  </si>
  <si>
    <t>LinkedInFirm=McKay Brothers &amp; Quincy Data;ClientSource=MoDB;</t>
  </si>
  <si>
    <t>LinkedInFirm=McKinley Capital Management, Inc.;ClientSource=MoDB;</t>
  </si>
  <si>
    <t>LinkedInFirm=McLean Budden, LTD;ClientSource=MoDB;</t>
  </si>
  <si>
    <t>LinkedInFirm=MCM Options;ClientSource=MoDB;</t>
  </si>
  <si>
    <t>LinkedInFirm=McNamara Trading Company;ClientSource=MoDB;</t>
  </si>
  <si>
    <t>LinkedInFirm=MCSquare;ClientSource=MoDB;</t>
  </si>
  <si>
    <t>LinkedInFirm=Medallion;ClientSource=MoDB;</t>
  </si>
  <si>
    <t>LinkedInFirm=Mediolanum International Funds;ClientSource=MoDB;</t>
  </si>
  <si>
    <t>LinkedInFirm=Meditor Capital Management;ClientSource=MoDB;</t>
  </si>
  <si>
    <t>LinkedInFirm=Meeder Investment Management Inc.;ClientSource=MoDB;</t>
  </si>
  <si>
    <t>LinkedInFirm=Meeschaert Asset Management;ClientSource=MoDB;</t>
  </si>
  <si>
    <t>LinkedInFirm=MEFF Euroservices S.A.;ClientSource=MoDB;</t>
  </si>
  <si>
    <t>LinkedInFirm=Mega International Investment trust Co., Ltd;ClientSource=MoDB;</t>
  </si>
  <si>
    <t>LinkedInFirm=Mega Securities Co., Ltd;ClientSource=MoDB;</t>
  </si>
  <si>
    <t>LinkedInFirm=Meiji Yasuda Life Insurance Company;ClientSource=MoDB;</t>
  </si>
  <si>
    <t>LinkedInFirm=MeilleurTaux Placements (MTP);ClientSource=MoDB;</t>
  </si>
  <si>
    <t>LinkedInFirm=Meisenbach Capital Management;ClientSource=MoDB;</t>
  </si>
  <si>
    <t>LinkedInFirm=Meitan Tradition;ClientSource=MoDB;</t>
  </si>
  <si>
    <t>LinkedInFirm=Meksa Yatirim Menkul Degerler A.S.;ClientSource=MoDB;</t>
  </si>
  <si>
    <t>LinkedInFirm=Melqart Asset Management (UK) Limited;ClientSource=MoDB;</t>
  </si>
  <si>
    <t>LinkedInFirm=Melvin Capital L.L.C.;ClientSource=MoDB;</t>
  </si>
  <si>
    <t>LinkedInFirm=Mena Capital;ClientSource=MoDB;</t>
  </si>
  <si>
    <t>LinkedInFirm=MENA Corp Securities;ClientSource=MoDB;</t>
  </si>
  <si>
    <t>LinkedInFirm=Menta Capital;ClientSource=MoDB;</t>
  </si>
  <si>
    <t>LinkedInFirm=Mercator Asset Management, LP;ClientSource=MoDB;</t>
  </si>
  <si>
    <t>LinkedInFirm=Mercavalor;ClientSource=MoDB;</t>
  </si>
  <si>
    <t>LinkedInFirm=Merced Capital Management;ClientSource=MoDB;</t>
  </si>
  <si>
    <t>LinkedInFirm=Merchant's Gate Capital LP;ClientSource=MoDB;</t>
  </si>
  <si>
    <t>LinkedInFirm=Merchants Commercial Bank;ClientSource=MoDB;</t>
  </si>
  <si>
    <t>LinkedInFirm=Mercuries Life Insurance;ClientSource=MoDB;</t>
  </si>
  <si>
    <t>LinkedInFirm=Mercurius Solutions BV;ClientSource=MoDB;</t>
  </si>
  <si>
    <t>LinkedInFirm=Mercury Derivatives;ClientSource=MoDB;</t>
  </si>
  <si>
    <t>LinkedInFirm=Mercury Digital Assets Exchange;ClientSource=MoDB;</t>
  </si>
  <si>
    <t>LinkedInFirm=Merfin LLC;ClientSource=MoDB;</t>
  </si>
  <si>
    <t>LinkedInFirm=Meridian Equity Partners;ClientSource=MoDB;</t>
  </si>
  <si>
    <t>LinkedInFirm=Meritage Group LP;ClientSource=MoDB;</t>
  </si>
  <si>
    <t>LinkedInFirm=Meriten Investment Management GmbH;ClientSource=MoDB;</t>
  </si>
  <si>
    <t>LinkedInFirm=MERIT Securities;ClientSource=MoDB;</t>
  </si>
  <si>
    <t>LinkedInFirm=Merlin Fidelis Asset Management Limited;ClientSource=MoDB;</t>
  </si>
  <si>
    <t>LinkedInFirm=Merlin Securities;ClientSource=MoDB;</t>
  </si>
  <si>
    <t>LinkedInFirm=Hovde Group;ClientSource=MoDB;</t>
  </si>
  <si>
    <t>LinkedInFirm=Vivaldi Capital Management LLC;ClientSource=MoDB;</t>
  </si>
  <si>
    <t>LinkedInFirm=Merriman Wealth Management;ClientSource=MoDB;</t>
  </si>
  <si>
    <t>LinkedInFirm=Merrion Capital;ClientSource=MoDB;</t>
  </si>
  <si>
    <t>LinkedInFirm=Tyvor Capital;ClientSource=MoDB;</t>
  </si>
  <si>
    <t>LinkedInFirm=Meru Capital;ClientSource=MoDB;</t>
  </si>
  <si>
    <t>LinkedInFirm=Merus Capital Partners;ClientSource=MoDB;</t>
  </si>
  <si>
    <t>LinkedInFirm=Mesh Capital;ClientSource=MoDB;</t>
  </si>
  <si>
    <t>LinkedInFirm=Mesirow Financial;ClientSource=MoDB;</t>
  </si>
  <si>
    <t>LinkedInFirm=Messer Financial Software;ClientSource=MoDB;</t>
  </si>
  <si>
    <t>LinkedInFirm=Metabit Systems Co., Ltd.;ClientSource=MoDB;</t>
  </si>
  <si>
    <t>LinkedInFirm=Metallic Conversion Corp.;ClientSource=MoDB;</t>
  </si>
  <si>
    <t>LinkedInFirm=Metark Trading;ClientSource=MoDB;</t>
  </si>
  <si>
    <t>LinkedInFirm=Spark Energy;ClientSource=MoDB;</t>
  </si>
  <si>
    <t>LinkedInFirm=Metaxas Futures;ClientSource=MoDB;</t>
  </si>
  <si>
    <t>LinkedInFirm=Met Group;ClientSource=MoDB;</t>
  </si>
  <si>
    <t>LinkedInFirm=Method Investments (Australia);ClientSource=MoDB;</t>
  </si>
  <si>
    <t>LinkedInFirm=Vivienne Court Trading;ClientSource=MoDB;</t>
  </si>
  <si>
    <t>LinkedInFirm=Metronome Capital;ClientSource=MoDB;</t>
  </si>
  <si>
    <t>LinkedInFirm=Metropole Gestion;ClientSource=MoDB;</t>
  </si>
  <si>
    <t>LinkedInFirm=metropolis capital;ClientSource=MoDB;</t>
  </si>
  <si>
    <t>LinkedInFirm=Metropolitan Capital Advisors;ClientSource=MoDB;</t>
  </si>
  <si>
    <t>LinkedInFirm=Metropol UK Ltd;ClientSource=MoDB;</t>
  </si>
  <si>
    <t>LinkedInFirm=Mexican Derivatives Exchange (MexDer);ClientSource=MoDB;</t>
  </si>
  <si>
    <t>LinkedInFirm=MFC Global Investment Management (Manulife/Elliott Page);ClientSource=MoDB;</t>
  </si>
  <si>
    <t>LinkedInFirm=Lucerne Capital Management, LLC;ClientSource=MoDB;</t>
  </si>
  <si>
    <t>LinkedInFirm=Spark Equities;ClientSource=MoDB;</t>
  </si>
  <si>
    <t>LinkedInFirm=MFEX Mutual Funds Exchange AB;ClientSource=MoDB;</t>
  </si>
  <si>
    <t>LinkedInFirm=MFP Investors;ClientSource=MoDB;</t>
  </si>
  <si>
    <t>LinkedInFirm=MGB Trading;ClientSource=MoDB;</t>
  </si>
  <si>
    <t>LinkedInFirm=Miami Holdings International;ClientSource=MoDB;</t>
  </si>
  <si>
    <t>LinkedInFirm=MICEX-RTS;ClientSource=MoDB;</t>
  </si>
  <si>
    <t>LinkedInFirm=Michael Cardwell Trading;ClientSource=MoDB;</t>
  </si>
  <si>
    <t>LinkedInFirm=Michael Grasso;ClientSource=MoDB;</t>
  </si>
  <si>
    <t>LinkedInFirm=MicroCapital;ClientSource=MoDB;</t>
  </si>
  <si>
    <t>LinkedInFirm=Micro Capital BV;ClientSource=MoDB;</t>
  </si>
  <si>
    <t>LinkedInFirm=Scarsdale Securities;ClientSource=MoDB;</t>
  </si>
  <si>
    <t>LinkedInFirm=Mid-Atlantic Capital Group Inc;ClientSource=MoDB;</t>
  </si>
  <si>
    <t>LinkedInFirm=MID-CO COMMODITIES INC;ClientSource=MoDB;</t>
  </si>
  <si>
    <t>LinkedInFirm=Middles X Solutions;ClientSource=MoDB;</t>
  </si>
  <si>
    <t>LinkedInFirm=Midland States Bank;ClientSource=MoDB;</t>
  </si>
  <si>
    <t>LinkedInFirm=Midwest Financial Networks;ClientSource=MoDB;</t>
  </si>
  <si>
    <t>LinkedInFirm=Midwood Securities;ClientSource=MoDB;</t>
  </si>
  <si>
    <t>LinkedInFirm=Migbank;ClientSource=MoDB;</t>
  </si>
  <si>
    <t>LinkedInFirm=MIG Capital;ClientSource=MoDB;</t>
  </si>
  <si>
    <t>LinkedInFirm=Mijn Effecten;ClientSource=MoDB;</t>
  </si>
  <si>
    <t>LinkedInFirm=Yorkville Advisors LLC;ClientSource=MoDB;</t>
  </si>
  <si>
    <t>LinkedInFirm=MIK Capital;ClientSource=MoDB;</t>
  </si>
  <si>
    <t>LinkedInFirm=MIK Fund Solutions;ClientSource=MoDB;</t>
  </si>
  <si>
    <t>LinkedInFirm=MilesCapital;ClientSource=MoDB;</t>
  </si>
  <si>
    <t>LinkedInFirm=Milford Asset;ClientSource=MoDB;</t>
  </si>
  <si>
    <t>LinkedInFirm=Milkwood Capital;ClientSource=MoDB;</t>
  </si>
  <si>
    <t>LinkedInFirm=Millbrook Asset Management;ClientSource=MoDB;</t>
  </si>
  <si>
    <t>LinkedInFirm=Millburn Ridgefield;ClientSource=MoDB;</t>
  </si>
  <si>
    <t>LinkedInFirm=Wellington West Capital Markets Inc;ClientSource=MoDB;</t>
  </si>
  <si>
    <t>LinkedInFirm=Miller Howard Investments;ClientSource=MoDB;</t>
  </si>
  <si>
    <t>LinkedInFirm=Miller Tabak &amp; Co. LLC;ClientSource=MoDB;</t>
  </si>
  <si>
    <t>LinkedInFirm=Millgate Capital (London) LLP;ClientSource=MoDB;</t>
  </si>
  <si>
    <t>LinkedInFirm=Milltrust international;ClientSource=MoDB;</t>
  </si>
  <si>
    <t>LinkedInFirm=Milvus Asset Management;ClientSource=MoDB;</t>
  </si>
  <si>
    <t>LinkedInFirm=Minneaplois Grain Exchange (MGEX);ClientSource=MoDB;</t>
  </si>
  <si>
    <t>LinkedInFirm=Boston Company Asset Management, LLC;ClientSource=MoDB;</t>
  </si>
  <si>
    <t>LinkedInFirm=Mint Tower Capital Management;ClientSource=MoDB;</t>
  </si>
  <si>
    <t>LinkedInFirm=Sparta Asset Management;ClientSource=MoDB;</t>
  </si>
  <si>
    <t>LinkedInFirm=Greenwood Capital Associates, LLC;ClientSource=MoDB;</t>
  </si>
  <si>
    <t>LinkedInFirm=Mirante Fund Management;ClientSource=MoDB;</t>
  </si>
  <si>
    <t>LinkedInFirm=Miriana Capital Markets;ClientSource=MoDB;</t>
  </si>
  <si>
    <t>LinkedInFirm=Mirova;ClientSource=MoDB;</t>
  </si>
  <si>
    <t>LinkedInFirm=Mirus Futures;ClientSource=MoDB;</t>
  </si>
  <si>
    <t>LinkedInFirm=Misaki Capital Inc.;ClientSource=MoDB;</t>
  </si>
  <si>
    <t>LinkedInFirm=Mischler Financial Group Inc;ClientSource=MoDB;</t>
  </si>
  <si>
    <t>LinkedInFirm=Mismi;ClientSource=MoDB;</t>
  </si>
  <si>
    <t>LinkedInFirm=Mission Global Advisors;ClientSource=MoDB;</t>
  </si>
  <si>
    <t>LinkedInFirm=Misys Banking Systems;ClientSource=MoDB;</t>
  </si>
  <si>
    <t>LinkedInFirm=MITA SECURITIES Co., Ltd.;ClientSource=MoDB;</t>
  </si>
  <si>
    <t>LinkedInFirm=Mitchell Capital Management;ClientSource=MoDB;</t>
  </si>
  <si>
    <t>LinkedInFirm=Mitchell Group, The;ClientSource=MoDB;</t>
  </si>
  <si>
    <t>LinkedInFirm=Mithril Capital;ClientSource=MoDB;</t>
  </si>
  <si>
    <t>LinkedInFirm=Mito Securities Co., Ltd.;ClientSource=MoDB;</t>
  </si>
  <si>
    <t>LinkedInFirm=Miura Global Management, LLC;ClientSource=MoDB;</t>
  </si>
  <si>
    <t>LinkedInFirm=MixIT;ClientSource=MoDB;</t>
  </si>
  <si>
    <t>LinkedInFirm=Greenwoods Asset Management Hong Kong Limited;ClientSource=MoDB;</t>
  </si>
  <si>
    <t>LinkedInFirm=MJJK Trading;ClientSource=MoDB;</t>
  </si>
  <si>
    <t>LinkedInFirm=MJT Software Development;ClientSource=MoDB;</t>
  </si>
  <si>
    <t>LinkedInFirm=MKM Partners;ClientSource=MoDB;</t>
  </si>
  <si>
    <t>LinkedInFirm=MKP Capital Management;ClientSource=MoDB;</t>
  </si>
  <si>
    <t>LinkedInFirm=MNC Sekuritas;ClientSource=MoDB;</t>
  </si>
  <si>
    <t>LinkedInFirm=MND Partners;ClientSource=MoDB;</t>
  </si>
  <si>
    <t>LinkedInFirm=Moab Capital Partners LLC.;ClientSource=MoDB;</t>
  </si>
  <si>
    <t>LinkedInFirm=Mobius Capital Partners;ClientSource=MoDB;</t>
  </si>
  <si>
    <t>LinkedInFirm=Modulus Capital;ClientSource=MoDB;</t>
  </si>
  <si>
    <t>LinkedInFirm=Mogavero, Lee &amp; Co., Inc.;ClientSource=MoDB;</t>
  </si>
  <si>
    <t>LinkedInFirm=Zargoscape(Pty) Ltd;ClientSource=MoDB;</t>
  </si>
  <si>
    <t>LinkedInFirm=Mojna Capital Partners LLP;ClientSource=MoDB;</t>
  </si>
  <si>
    <t>LinkedInFirm=SCB Securities Company Limited (Thailand);ClientSource=MoDB;</t>
  </si>
  <si>
    <t>LinkedInFirm=Molten Markets;ClientSource=MoDB;</t>
  </si>
  <si>
    <t>LinkedInFirm=Monaco Asset Management;ClientSource=MoDB;</t>
  </si>
  <si>
    <t>LinkedInFirm=Monadnock Capital Management, LP;ClientSource=MoDB;</t>
  </si>
  <si>
    <t>LinkedInFirm=Monecor London LTD (ETX Capital);ClientSource=MoDB;</t>
  </si>
  <si>
    <t>LinkedInFirm=Moneta Asset Management;ClientSource=MoDB;</t>
  </si>
  <si>
    <t>LinkedInFirm=Monex Casa de Bolsa;ClientSource=MoDB;</t>
  </si>
  <si>
    <t>LinkedInFirm=Monex Group, Inc.;ClientSource=MoDB;</t>
  </si>
  <si>
    <t>LinkedInFirm=MoneyTec Australia;ClientSource=MoDB;</t>
  </si>
  <si>
    <t>LinkedInFirm=MoneyWheel Research Hungary (Trading);ClientSource=MoDB;</t>
  </si>
  <si>
    <t>LinkedInFirm=Monimus Capital Management;ClientSource=MoDB;</t>
  </si>
  <si>
    <t>LinkedInFirm=Yost Capital Management;ClientSource=MoDB;</t>
  </si>
  <si>
    <t>LinkedInFirm=UCA Funds Management;ClientSource=MoDB;</t>
  </si>
  <si>
    <t>LinkedInFirm=MONSAS;ClientSource=MoDB;</t>
  </si>
  <si>
    <t>LinkedInFirm=MONTAIGNE CAPITAL;ClientSource=MoDB;</t>
  </si>
  <si>
    <t>LinkedInFirm=Montaka Global PTY LTD;ClientSource=MoDB;</t>
  </si>
  <si>
    <t>LinkedInFirm=MONTANARO;ClientSource=MoDB;</t>
  </si>
  <si>
    <t>LinkedInFirm=Monterey Capital Management Pte.Ltd.;ClientSource=MoDB;</t>
  </si>
  <si>
    <t>LinkedInFirm=ICF Bank;ClientSource=MoDB;</t>
  </si>
  <si>
    <t>LinkedInFirm=Monterone Partners;ClientSource=MoDB;</t>
  </si>
  <si>
    <t>LinkedInFirm=Montibus Capital Management;ClientSource=MoDB;</t>
  </si>
  <si>
    <t>LinkedInFirm=Montlake;ClientSource=MoDB;</t>
  </si>
  <si>
    <t>LinkedInFirm=Montrose Hammond &amp; Co.;ClientSource=MoDB;</t>
  </si>
  <si>
    <t>LinkedInFirm=Montrose Securities International;ClientSource=MoDB;</t>
  </si>
  <si>
    <t>LinkedInFirm=Montrusco Bolton Investments Inc.;ClientSource=MoDB;</t>
  </si>
  <si>
    <t>LinkedInFirm=UGS Asset Management Co.,Ltd.;ClientSource=MoDB;</t>
  </si>
  <si>
    <t>LinkedInFirm=Montsegur Finance;ClientSource=MoDB;</t>
  </si>
  <si>
    <t>LinkedInFirm=Monument Securities Ltd;ClientSource=MoDB;</t>
  </si>
  <si>
    <t>LinkedInFirm=Morant Wright Management ltd;ClientSource=MoDB;</t>
  </si>
  <si>
    <t>LinkedInFirm=Mora Wealth Management LLC.;ClientSource=MoDB;</t>
  </si>
  <si>
    <t>LinkedInFirm=Yuanta Funds Taiwan;ClientSource=MoDB;</t>
  </si>
  <si>
    <t>LinkedInFirm=Morgan Grenfell Deutsche Bank Group;ClientSource=MoDB;</t>
  </si>
  <si>
    <t>LinkedInFirm=Morgan Joseph &amp; Co. Inc;ClientSource=MoDB;</t>
  </si>
  <si>
    <t>LinkedInFirm=Morgens, Waterfall, Vintiasdis &amp; Co;ClientSource=MoDB;</t>
  </si>
  <si>
    <t>LinkedInFirm=Moriarty Capital Corp aka Teewinot Capital Advisors;ClientSource=MoDB;</t>
  </si>
  <si>
    <t>LinkedInFirm=Motilal Oswal Securities;ClientSource=MoDB;</t>
  </si>
  <si>
    <t>LinkedInFirm=Motley Fool Asset Management, LLC;ClientSource=MoDB;</t>
  </si>
  <si>
    <t>LinkedInFirm=Mountaineer Partners Management LLC.;ClientSource=MoDB;</t>
  </si>
  <si>
    <t>LinkedInFirm=Mount Capital;ClientSource=MoDB;</t>
  </si>
  <si>
    <t>LinkedInFirm=Mount Kellett Capital (Hong Kong) Limited;ClientSource=MoDB;</t>
  </si>
  <si>
    <t>LinkedInFirm=Woodside Holdings;ClientSource=MoDB;</t>
  </si>
  <si>
    <t>LinkedInFirm=MountLucasManagementCorporation;ClientSource=MoDB;</t>
  </si>
  <si>
    <t>LinkedInFirm=Mousse Partners;ClientSource=MoDB;</t>
  </si>
  <si>
    <t>LinkedInFirm=MP Capital;ClientSource=MoDB;</t>
  </si>
  <si>
    <t>LinkedInFirm=MPS Capital Services (Former Monte dei Paschi Finance);ClientSource=MoDB;</t>
  </si>
  <si>
    <t>LinkedInFirm=MPS Global LLC;ClientSource=MoDB;</t>
  </si>
  <si>
    <t>LinkedInFirm=MSC Trading Co;ClientSource=MoDB;</t>
  </si>
  <si>
    <t>LinkedInFirm=MSD Capital, L.P.;ClientSource=MoDB;</t>
  </si>
  <si>
    <t>LinkedInFirm=MSD Partners;ClientSource=MoDB;</t>
  </si>
  <si>
    <t>LinkedInFirm=MST Capital Pty Ltd;ClientSource=MoDB;</t>
  </si>
  <si>
    <t>LinkedInFirm=MTB Investment Advisors/Wilmington Trust Investment Advisors;ClientSource=MoDB;</t>
  </si>
  <si>
    <t>LinkedInFirm=Cornelian Asset Managers Limited;ClientSource=MoDB;</t>
  </si>
  <si>
    <t>LinkedInFirm=Mubadala Investment Company;ClientSource=MoDB;</t>
  </si>
  <si>
    <t>LinkedInFirm=Mubasher Financial Services;ClientSource=MoDB;</t>
  </si>
  <si>
    <t>LinkedInFirm=Muddy Waters Capital;ClientSource=MoDB;</t>
  </si>
  <si>
    <t>LinkedInFirm=M.R. Beal &amp; Co;ClientSource=MoDB;</t>
  </si>
  <si>
    <t>LinkedInFirm=Mulvaney Capital Management (London);ClientSource=MoDB;</t>
  </si>
  <si>
    <t>LinkedInFirm=Munder Capital Management;ClientSource=MoDB;</t>
  </si>
  <si>
    <t>LinkedInFirm=Unibanco;ClientSource=MoDB;</t>
  </si>
  <si>
    <t>LinkedInFirm=MuniAxis ATS;ClientSource=MoDB;</t>
  </si>
  <si>
    <t>LinkedInFirm=Munnik opties en trading bv;ClientSource=MoDB;</t>
  </si>
  <si>
    <t>LinkedInFirm=Munro Partners (Australia);ClientSource=MoDB;</t>
  </si>
  <si>
    <t>LinkedInFirm=Murchinson LP;ClientSource=MoDB;</t>
  </si>
  <si>
    <t>LinkedInFirm=muRisQ Advisory;ClientSource=MoDB;</t>
  </si>
  <si>
    <t>LinkedInFirm=Musashi Securities Co., Ltd (fka Soshiasu Securities);ClientSource=MoDB;</t>
  </si>
  <si>
    <t>LinkedInFirm=mwb fairtrade Wertpapierhandelsbank AG;ClientSource=MoDB;</t>
  </si>
  <si>
    <t>LinkedInFirm=Zeal Asset Management;ClientSource=MoDB;</t>
  </si>
  <si>
    <t>LinkedInFirm=MW Gestion;ClientSource=MoDB;</t>
  </si>
  <si>
    <t>LinkedInFirm=UNIGESTION;ClientSource=MoDB;</t>
  </si>
  <si>
    <t>LinkedInFirm=Myanmar Securities Exchange;ClientSource=MoDB;</t>
  </si>
  <si>
    <t>LinkedInFirm=Mycapital;ClientSource=MoDB;</t>
  </si>
  <si>
    <t>LinkedInFirm=MYDA Capital;ClientSource=MoDB;</t>
  </si>
  <si>
    <t>LinkedInFirm=MYD Market;ClientSource=MoDB;</t>
  </si>
  <si>
    <t>LinkedInFirm=Union Avenue Advisors;ClientSource=MoDB;</t>
  </si>
  <si>
    <t>LinkedInFirm=Myriad Asset Management Limited;ClientSource=MoDB;</t>
  </si>
  <si>
    <t>LinkedInFirm=N+1 Singer;ClientSource=MoDB;</t>
  </si>
  <si>
    <t>LinkedInFirm=NAEEM Shares and Bonds;ClientSource=MoDB;</t>
  </si>
  <si>
    <t>LinkedInFirm=Naito Securities;ClientSource=MoDB;</t>
  </si>
  <si>
    <t>LinkedInFirm=Najarian Advisors;ClientSource=MoDB;</t>
  </si>
  <si>
    <t>LinkedInFirm=Nanhua USA, LLC;ClientSource=MoDB;</t>
  </si>
  <si>
    <t>LinkedInFirm=Nan Shan Life Insurance Co.,Ltd;ClientSource=MoDB;</t>
  </si>
  <si>
    <t>LinkedInFirm=Badgley Phelps &amp; Bell, Inc.;ClientSource=MoDB;</t>
  </si>
  <si>
    <t>LinkedInFirm=Nantahala Capital Management, LLC;ClientSource=MoDB;</t>
  </si>
  <si>
    <t>LinkedInFirm=Natcan Investment Management;ClientSource=MoDB;</t>
  </si>
  <si>
    <t>LinkedInFirm=Natexis;ClientSource=MoDB;</t>
  </si>
  <si>
    <t>LinkedInFirm=Natexis Bleichroeder (Sell);ClientSource=MoDB;</t>
  </si>
  <si>
    <t>LinkedInFirm=Nathan Hines;ClientSource=MoDB;</t>
  </si>
  <si>
    <t>LinkedInFirm=National Alliance Securities Corp;ClientSource=MoDB;</t>
  </si>
  <si>
    <t>LinkedInFirm=National Asset Management;ClientSource=MoDB;</t>
  </si>
  <si>
    <t>LinkedInFirm=National Australia Bank Limited;ClientSource=MoDB;</t>
  </si>
  <si>
    <t>LinkedInFirm=National-Bank AG;ClientSource=MoDB;</t>
  </si>
  <si>
    <t>LinkedInFirm=Nationale-Nederlanden Investment Management;ClientSource=MoDB;</t>
  </si>
  <si>
    <t>LinkedInFirm=NATIONAL FUTURES PROTECTION FUND;ClientSource=MoDB;</t>
  </si>
  <si>
    <t>LinkedInFirm=National Securities Co. S.A.O.G;ClientSource=MoDB;</t>
  </si>
  <si>
    <t>LinkedInFirm=Nau Securities Inc.;ClientSource=MoDB;</t>
  </si>
  <si>
    <t>LinkedInFirm=Nautical Capital Management;ClientSource=MoDB;</t>
  </si>
  <si>
    <t>LinkedInFirm=Yude Capital Management Limited;ClientSource=MoDB;</t>
  </si>
  <si>
    <t>LinkedInFirm=Navy Capital;ClientSource=MoDB;</t>
  </si>
  <si>
    <t>LinkedInFirm=Naya Management, LLP;ClientSource=MoDB;</t>
  </si>
  <si>
    <t>LinkedInFirm=Nazare Point Limited;ClientSource=MoDB;</t>
  </si>
  <si>
    <t>LinkedInFirm=NBIM Norges Bank Investment Management;ClientSource=MoDB;</t>
  </si>
  <si>
    <t>LinkedInFirm=NBTrader;ClientSource=MoDB;</t>
  </si>
  <si>
    <t>LinkedInFirm=NCB Stockbrokers Limited;ClientSource=MoDB;</t>
  </si>
  <si>
    <t>LinkedInFirm=NCF Bolsa Peru;ClientSource=MoDB;</t>
  </si>
  <si>
    <t>LinkedInFirm=NCH Capital;ClientSource=MoDB;</t>
  </si>
  <si>
    <t>LinkedInFirm=NCP Management;ClientSource=MoDB;</t>
  </si>
  <si>
    <t>LinkedInFirm=NCP Northland Capital Partners;ClientSource=MoDB;</t>
  </si>
  <si>
    <t>LinkedInFirm=Dubai International Financial Exchange;ClientSource=MoDB;</t>
  </si>
  <si>
    <t>LinkedInFirm=Ned Goodman Investment Council;ClientSource=MoDB;</t>
  </si>
  <si>
    <t>LinkedInFirm=Nellore Capital Management LLC;ClientSource=MoDB;</t>
  </si>
  <si>
    <t>LinkedInFirm=Nelson Capital Management;ClientSource=MoDB;</t>
  </si>
  <si>
    <t>LinkedInFirm=Neo;ClientSource=MoDB;</t>
  </si>
  <si>
    <t>LinkedInFirm=NeoMarkets;ClientSource=MoDB;</t>
  </si>
  <si>
    <t>LinkedInFirm=Neon Liberty Capital Management;ClientSource=MoDB;</t>
  </si>
  <si>
    <t>LinkedInFirm=Neorisk Desenvolvimento De Sistemas LTDA;ClientSource=MoDB;</t>
  </si>
  <si>
    <t>LinkedInFirm=County Cork LLC;ClientSource=MoDB;</t>
  </si>
  <si>
    <t>LinkedInFirm=Union-Investment-Gesellschaft;ClientSource=MoDB;</t>
  </si>
  <si>
    <t>LinkedInFirm=Nesso Fund PCC Limited;ClientSource=MoDB;</t>
  </si>
  <si>
    <t>LinkedInFirm=Nest Investimentos, LTDA;ClientSource=MoDB;</t>
  </si>
  <si>
    <t>LinkedInFirm=Netfonds Bank ASA;ClientSource=MoDB;</t>
  </si>
  <si>
    <t>LinkedInFirm=Netols Asset Management;ClientSource=MoDB;</t>
  </si>
  <si>
    <t>LinkedInFirm=YUE XIU SECURITIES COMPANY LIMITED;ClientSource=MoDB;</t>
  </si>
  <si>
    <t>LinkedInFirm=Neue Bank AG;ClientSource=MoDB;</t>
  </si>
  <si>
    <t>LinkedInFirm=Neumann Advisors;ClientSource=MoDB;</t>
  </si>
  <si>
    <t>LinkedInFirm=Neural capital;ClientSource=MoDB;</t>
  </si>
  <si>
    <t>LinkedInFirm=NeuralFutures;ClientSource=MoDB;</t>
  </si>
  <si>
    <t>LinkedInFirm=Neveus PTY LTD;ClientSource=MoDB;</t>
  </si>
  <si>
    <t>LinkedInFirm=New Access SA (fka FIS Global (SunGard Investment Systems SA);ClientSource=MoDB;</t>
  </si>
  <si>
    <t>LinkedInFirm=NewAlpha Asset Management S.A.S.;ClientSource=MoDB;</t>
  </si>
  <si>
    <t>LinkedInFirm=New Amsterdam Partners, LLC;ClientSource=MoDB;</t>
  </si>
  <si>
    <t>LinkedInFirm=Newedge;ClientSource=MoDB;</t>
  </si>
  <si>
    <t>LinkedInFirm=Newedge/Fimat Toronto;ClientSource=MoDB;</t>
  </si>
  <si>
    <t>LinkedInFirm=Yulan Capital Management LLC;ClientSource=MoDB;</t>
  </si>
  <si>
    <t>LinkedInFirm=Mane Global Capital Management.;ClientSource=MoDB;</t>
  </si>
  <si>
    <t>LinkedInFirm=Universa Investments L.P.;ClientSource=MoDB;</t>
  </si>
  <si>
    <t>LinkedInFirm=New Energy Fund LP;ClientSource=MoDB;</t>
  </si>
  <si>
    <t>LinkedInFirm=Newfleet AM;ClientSource=MoDB;</t>
  </si>
  <si>
    <t>LinkedInFirm=Newgate Capital Management LLP;ClientSource=MoDB;</t>
  </si>
  <si>
    <t>LinkedInFirm=Gillson Capital (Enfusion Fund Admin);ClientSource=MoDB;</t>
  </si>
  <si>
    <t>LinkedInFirm=NewGen Asset Management Limited;ClientSource=MoDB;</t>
  </si>
  <si>
    <t>LinkedInFirm=New Generation Advisers, Inc;ClientSource=MoDB;</t>
  </si>
  <si>
    <t>LinkedInFirm=Sphere Investment Management Inc.;ClientSource=MoDB;</t>
  </si>
  <si>
    <t>LinkedInFirm=Yunfeng Finance;ClientSource=MoDB;</t>
  </si>
  <si>
    <t>LinkedInFirm=New Mountain Capital LLC;ClientSource=MoDB;</t>
  </si>
  <si>
    <t>LinkedInFirm=New Peak Capital Partners LLP;ClientSource=MoDB;</t>
  </si>
  <si>
    <t>LinkedInFirm=New Salem Investment;ClientSource=MoDB;</t>
  </si>
  <si>
    <t>LinkedInFirm=New Silk Road Investment Pte Ltd;ClientSource=MoDB;</t>
  </si>
  <si>
    <t>LinkedInFirm=NewSmith Asset Management LLP;ClientSource=MoDB;</t>
  </si>
  <si>
    <t>LinkedInFirm=New South Capital;ClientSource=MoDB;</t>
  </si>
  <si>
    <t>LinkedInFirm=New Star Asset Management Ltd;ClientSource=MoDB;</t>
  </si>
  <si>
    <t>LinkedInFirm=New Technologies;ClientSource=MoDB;</t>
  </si>
  <si>
    <t>LinkedInFirm=Newtyn Management;ClientSource=MoDB;</t>
  </si>
  <si>
    <t>LinkedInFirm=New Vernon Capital, LLC;ClientSource=MoDB;</t>
  </si>
  <si>
    <t>LinkedInFirm=New Wave Forecasting International;ClientSource=MoDB;</t>
  </si>
  <si>
    <t>LinkedInFirm=Nex Abide;ClientSource=MoDB;</t>
  </si>
  <si>
    <t>LinkedInFirm=NexBank Securities;ClientSource=MoDB;</t>
  </si>
  <si>
    <t>LinkedInFirm=CQG;ClientSource=MoDB;</t>
  </si>
  <si>
    <t>LinkedInFirm=NEX Optimisation;ClientSource=MoDB;</t>
  </si>
  <si>
    <t>LinkedInFirm=NEX Services Limited;ClientSource=MoDB;</t>
  </si>
  <si>
    <t>LinkedInFirm=Redmile Group, LLC;ClientSource=MoDB;</t>
  </si>
  <si>
    <t>LinkedInFirm=Nextam Partners SGR S.p.A.;ClientSource=MoDB;</t>
  </si>
  <si>
    <t>LinkedInFirm=Next Century Growth;ClientSource=MoDB;</t>
  </si>
  <si>
    <t>LinkedInFirm=Next Generation Equity Research, LLC;ClientSource=MoDB;</t>
  </si>
  <si>
    <t>LinkedInFirm=Nexthera Capital;ClientSource=MoDB;</t>
  </si>
  <si>
    <t>LinkedInFirm=Nexus Asset Management LLC;ClientSource=MoDB;</t>
  </si>
  <si>
    <t>LinkedInFirm=Nezu Asia Ltd;ClientSource=MoDB;</t>
  </si>
  <si>
    <t>LinkedInFirm=NFC Investments;ClientSource=MoDB;</t>
  </si>
  <si>
    <t>LinkedInFirm=NFinance;ClientSource=MoDB;</t>
  </si>
  <si>
    <t>LinkedInFirm=NF Trinity Capital (Hong Kong) Limited;ClientSource=MoDB;</t>
  </si>
  <si>
    <t>LinkedInFirm=NGM, Nordic Growth Market;ClientSource=MoDB;</t>
  </si>
  <si>
    <t>LinkedInFirm=NH Investment &amp; Securities;ClientSource=MoDB;</t>
  </si>
  <si>
    <t>LinkedInFirm=Algorithm Trading Group;ClientSource=MoDB;</t>
  </si>
  <si>
    <t>LinkedInFirm=Niatross Investments Limited;ClientSource=MoDB;</t>
  </si>
  <si>
    <t>LinkedInFirm=NIBC;ClientSource=MoDB;</t>
  </si>
  <si>
    <t>LinkedInFirm=Nicholas Co;ClientSource=MoDB;</t>
  </si>
  <si>
    <t>LinkedInFirm=Nico Trading;ClientSource=MoDB;</t>
  </si>
  <si>
    <t>LinkedInFirm=Nigerian Stock Exchange;ClientSource=MoDB;</t>
  </si>
  <si>
    <t>LinkedInFirm=Night Square Capital;ClientSource=MoDB;</t>
  </si>
  <si>
    <t>LinkedInFirm=Nihon Unisys, Ltd.;ClientSource=MoDB;</t>
  </si>
  <si>
    <t>LinkedInFirm=Nikko Asset Management Asia Ltd.;ClientSource=MoDB;</t>
  </si>
  <si>
    <t>LinkedInFirm=Nikko Systems Solutions, Ltd.;ClientSource=MoDB;</t>
  </si>
  <si>
    <t>LinkedInFirm=Nim Asset Management;ClientSource=MoDB;</t>
  </si>
  <si>
    <t>LinkedInFirm=NinePoint Partners (spin out from Sprott);ClientSource=MoDB;</t>
  </si>
  <si>
    <t>LinkedInFirm=Ninth Eternity Ventures;ClientSource=MoDB;</t>
  </si>
  <si>
    <t>LinkedInFirm=Nirvana Financial Solutions;ClientSource=MoDB;</t>
  </si>
  <si>
    <t>LinkedInFirm=Nirvana Solutions;ClientSource=MoDB;</t>
  </si>
  <si>
    <t>LinkedInFirm=Nirvana Technology Solutions;ClientSource=MoDB;</t>
  </si>
  <si>
    <t>LinkedInFirm=Nissan Securities;ClientSource=MoDB;</t>
  </si>
  <si>
    <t>LinkedInFirm=YX Funds;ClientSource=MoDB;</t>
  </si>
  <si>
    <t>LinkedInFirm=Nissay Asset Management Corporation;ClientSource=MoDB;</t>
  </si>
  <si>
    <t>LinkedInFirm=Nisseicom, Limited;ClientSource=MoDB;</t>
  </si>
  <si>
    <t>LinkedInFirm=Nitorum Capital;ClientSource=MoDB;</t>
  </si>
  <si>
    <t>LinkedInFirm=Nitrogen Fund Management;ClientSource=MoDB;</t>
  </si>
  <si>
    <t>LinkedInFirm=Niu Mei;ClientSource=MoDB;</t>
  </si>
  <si>
    <t>LinkedInFirm=Nixon Peabody LLP;ClientSource=MoDB;</t>
  </si>
  <si>
    <t>LinkedInFirm=N Jebsen Invest AS;ClientSource=MoDB;</t>
  </si>
  <si>
    <t>LinkedInFirm=NLI International Inc. (Nippon Life Group);ClientSource=MoDB;</t>
  </si>
  <si>
    <t>LinkedInFirm=NL Trading;ClientSource=MoDB;</t>
  </si>
  <si>
    <t>LinkedInFirm=Nobilis Capital;ClientSource=MoDB;</t>
  </si>
  <si>
    <t>LinkedInFirm=Nodes;ClientSource=MoDB;</t>
  </si>
  <si>
    <t>LinkedInFirm=Nokota Management LP;ClientSource=MoDB;</t>
  </si>
  <si>
    <t>LinkedInFirm=Nomos Bank;ClientSource=MoDB;</t>
  </si>
  <si>
    <t>LinkedInFirm=Sun America, Inc;ClientSource=MoDB;</t>
  </si>
  <si>
    <t>LinkedInFirm=NORDINVEST;ClientSource=MoDB;</t>
  </si>
  <si>
    <t>LinkedInFirm=Nordnet;ClientSource=MoDB;</t>
  </si>
  <si>
    <t>LinkedInFirm=Nordnet Bank AB;ClientSource=MoDB;</t>
  </si>
  <si>
    <t>LinkedInFirm=Urban Renewal Fund Management Co., Ltd.;ClientSource=MoDB;</t>
  </si>
  <si>
    <t>LinkedInFirm=NordPool;ClientSource=MoDB;</t>
  </si>
  <si>
    <t>LinkedInFirm=Norinchukin Value Investments Co., Ltd.;ClientSource=MoDB;</t>
  </si>
  <si>
    <t>LinkedInFirm=Urdang Securities Management, Inc.;ClientSource=MoDB;</t>
  </si>
  <si>
    <t>LinkedInFirm=Norinchukin Zenkyoren Asset Management Co., Ltd.;ClientSource=MoDB;</t>
  </si>
  <si>
    <t>LinkedInFirm=Normandy Asset Management;ClientSource=MoDB;</t>
  </si>
  <si>
    <t>LinkedInFirm=Spinelli CCVM;ClientSource=MoDB;</t>
  </si>
  <si>
    <t>LinkedInFirm=Norse Securities;ClientSource=MoDB;</t>
  </si>
  <si>
    <t>LinkedInFirm=Norstar Securities Limited Partnership;ClientSource=MoDB;</t>
  </si>
  <si>
    <t>LinkedInFirm=North American Liquidity Resources LLC;ClientSource=MoDB;</t>
  </si>
  <si>
    <t>LinkedInFirm=NorthCoast Asset Management;ClientSource=MoDB;</t>
  </si>
  <si>
    <t>LinkedInFirm=US Arrow-Intechra;ClientSource=MoDB;</t>
  </si>
  <si>
    <t>LinkedInFirm=Vollero Beach Capital Partners, LLC;ClientSource=MoDB;</t>
  </si>
  <si>
    <t>LinkedInFirm=North Fourth Asset Management LP;ClientSource=MoDB;</t>
  </si>
  <si>
    <t>LinkedInFirm=North Gate Advisors;ClientSource=MoDB;</t>
  </si>
  <si>
    <t>LinkedInFirm=Northland Securities Inc.;ClientSource=MoDB;</t>
  </si>
  <si>
    <t>LinkedInFirm=Northlight Group;ClientSource=MoDB;</t>
  </si>
  <si>
    <t>LinkedInFirm=NORTH OAKRIDGE ASSET MANAGEMENT LIMITED;ClientSource=MoDB;</t>
  </si>
  <si>
    <t>LinkedInFirm=Northpointe Capital, LLC;ClientSource=MoDB;</t>
  </si>
  <si>
    <t>LinkedInFirm=North Point Portfolio Managers;ClientSource=MoDB;</t>
  </si>
  <si>
    <t>LinkedInFirm=North Sound Capital (DMG);ClientSource=MoDB;</t>
  </si>
  <si>
    <t>LinkedInFirm=North South Capital;ClientSource=MoDB;</t>
  </si>
  <si>
    <t>LinkedInFirm=North Square Blue Oak Ltd;ClientSource=MoDB;</t>
  </si>
  <si>
    <t>LinkedInFirm=Northstar AM LLC;ClientSource=MoDB;</t>
  </si>
  <si>
    <t>LinkedInFirm=North Tide Capital, LLC;ClientSource=MoDB;</t>
  </si>
  <si>
    <t>LinkedInFirm=Northwater Capital Management Inc.;ClientSource=MoDB;</t>
  </si>
  <si>
    <t>LinkedInFirm=Northwest Asset Management;ClientSource=MoDB;</t>
  </si>
  <si>
    <t>LinkedInFirm=Northwood Liquid Management LP;ClientSource=MoDB;</t>
  </si>
  <si>
    <t>LinkedInFirm=Nortide Capital AB;ClientSource=MoDB;</t>
  </si>
  <si>
    <t>LinkedInFirm=No Street GP LP fka Harvest Capital Strategies;ClientSource=MoDB;</t>
  </si>
  <si>
    <t>LinkedInFirm=Notzstucki;ClientSource=MoDB;</t>
  </si>
  <si>
    <t>LinkedInFirm=NOTZ STUCKI GROUP;ClientSource=MoDB;</t>
  </si>
  <si>
    <t>LinkedInFirm=Nova Capital Markets, LLC;ClientSource=MoDB;</t>
  </si>
  <si>
    <t>LinkedInFirm=Nova Futura Corretora;ClientSource=MoDB;</t>
  </si>
  <si>
    <t>LinkedInFirm=Novalux Investment Management Pte Ltd;ClientSource=MoDB;</t>
  </si>
  <si>
    <t>LinkedInFirm=Novator Capital Advisors LLP;ClientSource=MoDB;</t>
  </si>
  <si>
    <t>LinkedInFirm=Novia Financial Plc;ClientSource=MoDB;</t>
  </si>
  <si>
    <t>LinkedInFirm=Schaffhauser Kantonalbank;ClientSource=MoDB;</t>
  </si>
  <si>
    <t>LinkedInFirm=Noviscient Solutions;ClientSource=MoDB;</t>
  </si>
  <si>
    <t>LinkedInFirm=Novum Securities;ClientSource=MoDB;</t>
  </si>
  <si>
    <t>LinkedInFirm=Novus Capital Markets;ClientSource=MoDB;</t>
  </si>
  <si>
    <t>LinkedInFirm=NSX;ClientSource=MoDB;</t>
  </si>
  <si>
    <t>LinkedInFirm=NTA Carmel ltd (Isreal);ClientSource=MoDB;</t>
  </si>
  <si>
    <t>LinkedInFirm=NTT Data Corporation;ClientSource=MoDB;</t>
  </si>
  <si>
    <t>LinkedInFirm=Nuance Investments, LLC;ClientSource=MoDB;</t>
  </si>
  <si>
    <t>LinkedInFirm=Nucleo Capital Ltda.;ClientSource=MoDB;</t>
  </si>
  <si>
    <t>LinkedInFirm=Numbers Asset Management (Paris);ClientSource=MoDB;</t>
  </si>
  <si>
    <t>LinkedInFirm=Numen Capital;ClientSource=MoDB;</t>
  </si>
  <si>
    <t>LinkedInFirm=Numer.ai;ClientSource=MoDB;</t>
  </si>
  <si>
    <t>LinkedInFirm=Banca Antonveneta;ClientSource=MoDB;</t>
  </si>
  <si>
    <t>LinkedInFirm=Numeric Investors, LLC;ClientSource=MoDB;</t>
  </si>
  <si>
    <t>LinkedInFirm=Numerix;ClientSource=MoDB;</t>
  </si>
  <si>
    <t>LinkedInFirm=Zagreb Stock Exchange;ClientSource=MoDB;</t>
  </si>
  <si>
    <t>LinkedInFirm=Nuovi Investimenti SIM;ClientSource=MoDB;</t>
  </si>
  <si>
    <t>LinkedInFirm=Nutmeg Securities;ClientSource=MoDB;</t>
  </si>
  <si>
    <t>LinkedInFirm=Nuwave Investment Management;ClientSource=MoDB;</t>
  </si>
  <si>
    <t>LinkedInFirm=NWQ Investment Management Co LLC;ClientSource=MoDB;</t>
  </si>
  <si>
    <t>LinkedInFirm=NXT Capital;ClientSource=MoDB;</t>
  </si>
  <si>
    <t>LinkedInFirm=NYAM LLC;ClientSource=MoDB;</t>
  </si>
  <si>
    <t>LinkedInFirm=NyenburghHoldingB.V.;ClientSource=MoDB;</t>
  </si>
  <si>
    <t>LinkedInFirm=NYFIX, Inc;ClientSource=MoDB;</t>
  </si>
  <si>
    <t>LinkedInFirm=NYMEX;ClientSource=MoDB;</t>
  </si>
  <si>
    <t>LinkedInFirm=Oak Bluff Capital;ClientSource=MoDB;</t>
  </si>
  <si>
    <t>LinkedInFirm=Oakley Capital (Principa);ClientSource=MoDB;</t>
  </si>
  <si>
    <t>LinkedInFirm=Oak Markets (Singapore) (Trading);ClientSource=MoDB;</t>
  </si>
  <si>
    <t>LinkedInFirm=Oakpoint Advisors;ClientSource=MoDB;</t>
  </si>
  <si>
    <t>LinkedInFirm=Oak Ridge Investments, LLC;ClientSource=MoDB;</t>
  </si>
  <si>
    <t>LinkedInFirm=Oaktree Capital Management, LLC;ClientSource=MoDB;</t>
  </si>
  <si>
    <t>LinkedInFirm=Oakview Capital Management;ClientSource=MoDB;</t>
  </si>
  <si>
    <t>LinkedInFirm=Oasis Gestion;ClientSource=MoDB;</t>
  </si>
  <si>
    <t>LinkedInFirm=Oasis World Trading;ClientSource=MoDB;</t>
  </si>
  <si>
    <t>LinkedInFirm=Oberbank AG;ClientSource=MoDB;</t>
  </si>
  <si>
    <t>LinkedInFirm=Oberweis Asset Management, Inc.;ClientSource=MoDB;</t>
  </si>
  <si>
    <t>LinkedInFirm=Oberweis Securities;ClientSource=MoDB;</t>
  </si>
  <si>
    <t>LinkedInFirm=Obex Investments LLC;ClientSource=MoDB;</t>
  </si>
  <si>
    <t>LinkedInFirm=Object Trading;ClientSource=MoDB;</t>
  </si>
  <si>
    <t>LinkedInFirm=Calvert Investment Counsel;ClientSource=MoDB;</t>
  </si>
  <si>
    <t>LinkedInFirm=Obrem Capital Management, LLC;ClientSource=MoDB;</t>
  </si>
  <si>
    <t>LinkedInFirm=Finex LLP;ClientSource=MoDB;</t>
  </si>
  <si>
    <t>LinkedInFirm=Obsidian Capital;ClientSource=MoDB;</t>
  </si>
  <si>
    <t>LinkedInFirm=Occasio Alpha;ClientSource=MoDB;</t>
  </si>
  <si>
    <t>LinkedInFirm=Ocean Arete Limited;ClientSource=MoDB;</t>
  </si>
  <si>
    <t>LinkedInFirm=Ocean Dial Asset Management Limited;ClientSource=MoDB;</t>
  </si>
  <si>
    <t>LinkedInFirm=Ocean Financial Services;ClientSource=MoDB;</t>
  </si>
  <si>
    <t>LinkedInFirm=Oceanwide Securities Company (H.K.);ClientSource=MoDB;</t>
  </si>
  <si>
    <t>LinkedInFirm=Oceanwood Capital management;ClientSource=MoDB;</t>
  </si>
  <si>
    <t>LinkedInFirm=Ocean Wood Capital Management;ClientSource=MoDB;</t>
  </si>
  <si>
    <t>LinkedInFirm=OCM Capital (London);ClientSource=MoDB;</t>
  </si>
  <si>
    <t>LinkedInFirm=Octavian Advisors, LP;ClientSource=MoDB;</t>
  </si>
  <si>
    <t>LinkedInFirm=Octo Asset Management;ClientSource=MoDB;</t>
  </si>
  <si>
    <t>LinkedInFirm=Octo CTVM S.A.;ClientSource=MoDB;</t>
  </si>
  <si>
    <t>LinkedInFirm=Octopus Asset Management;ClientSource=MoDB;</t>
  </si>
  <si>
    <t>LinkedInFirm=Octo Rivers Asset Management (Enfusion Fund Admin);ClientSource=MoDB;</t>
  </si>
  <si>
    <t>LinkedInFirm=Odeon Capital Group LLC;ClientSource=MoDB;</t>
  </si>
  <si>
    <t>LinkedInFirm=finextra;ClientSource=MoDB;</t>
  </si>
  <si>
    <t>LinkedInFirm=odey;ClientSource=MoDB;</t>
  </si>
  <si>
    <t>LinkedInFirm=Odey Asset Management LLP;ClientSource=MoDB;</t>
  </si>
  <si>
    <t>LinkedInFirm=Oechsle International Advisors (closed down);ClientSource=MoDB;</t>
  </si>
  <si>
    <t>LinkedInFirm=Oekoworld Lux;ClientSource=MoDB;</t>
  </si>
  <si>
    <t>LinkedInFirm=Oepfelbaum;ClientSource=MoDB;</t>
  </si>
  <si>
    <t>LinkedInFirm=Oesterreichische Kontrollbank AG;ClientSource=MoDB;</t>
  </si>
  <si>
    <t>LinkedInFirm=Ofi Asset Management;ClientSource=MoDB;</t>
  </si>
  <si>
    <t>LinkedInFirm=OFI Investment Solutions;ClientSource=MoDB;</t>
  </si>
  <si>
    <t>LinkedInFirm=OGIS-RICo.,Ltd.;ClientSource=MoDB;</t>
  </si>
  <si>
    <t>LinkedInFirm=Ohio Public Employees Retirement System;ClientSource=MoDB;</t>
  </si>
  <si>
    <t>LinkedInFirm=FinFolio;ClientSource=MoDB;</t>
  </si>
  <si>
    <t>LinkedInFirm=Ohio State Teachers Retirement System;ClientSource=MoDB;</t>
  </si>
  <si>
    <t>LinkedInFirm=Oien Securities;ClientSource=MoDB;</t>
  </si>
  <si>
    <t>LinkedInFirm=OJSC Promsvyazbank (PSB);ClientSource=MoDB;</t>
  </si>
  <si>
    <t>LinkedInFirm=Okachi (Malaysia) Sdn Bhd;ClientSource=MoDB;</t>
  </si>
  <si>
    <t>LinkedInFirm=Okasan Internationl (Asia) Limited;ClientSource=MoDB;</t>
  </si>
  <si>
    <t>LinkedInFirm=OKASAN Securities;ClientSource=MoDB;</t>
  </si>
  <si>
    <t>LinkedInFirm=Okayasu Fund Management;ClientSource=MoDB;</t>
  </si>
  <si>
    <t>LinkedInFirm=OLAM International;ClientSource=MoDB;</t>
  </si>
  <si>
    <t>LinkedInFirm=Oldenburgische Landesbank AG;ClientSource=MoDB;</t>
  </si>
  <si>
    <t>LinkedInFirm=Oldfield Partners LLP;ClientSource=MoDB;</t>
  </si>
  <si>
    <t>LinkedInFirm=Old Orchard Capital Management LP;ClientSource=MoDB;</t>
  </si>
  <si>
    <t>LinkedInFirm=Fingenom;ClientSource=MoDB;</t>
  </si>
  <si>
    <t>LinkedInFirm=Old Well Partners;ClientSource=MoDB;</t>
  </si>
  <si>
    <t>LinkedInFirm=Oligo Fund Services;ClientSource=MoDB;</t>
  </si>
  <si>
    <t>LinkedInFirm=Olsen Securities;ClientSource=MoDB;</t>
  </si>
  <si>
    <t>LinkedInFirm=Olta Capital Mgt;ClientSource=MoDB;</t>
  </si>
  <si>
    <t>LinkedInFirm=Olympian Capital Management;ClientSource=MoDB;</t>
  </si>
  <si>
    <t>LinkedInFirm=Olympic Peak Asset Management;ClientSource=MoDB;</t>
  </si>
  <si>
    <t>LinkedInFirm=Olympus Capital Management Limited;ClientSource=MoDB;</t>
  </si>
  <si>
    <t>LinkedInFirm=Omaha Foreign Exchange;ClientSource=MoDB;</t>
  </si>
  <si>
    <t>LinkedInFirm=OMCAP Investors (division of Old Mutual);ClientSource=MoDB;</t>
  </si>
  <si>
    <t>LinkedInFirm=OMGEO;ClientSource=MoDB;</t>
  </si>
  <si>
    <t>LinkedInFirm=OMX Mtech;ClientSource=MoDB;</t>
  </si>
  <si>
    <t>LinkedInFirm=One01 Capital LLC.;ClientSource=MoDB;</t>
  </si>
  <si>
    <t>LinkedInFirm=ONE68 Global Capital;ClientSource=MoDB;</t>
  </si>
  <si>
    <t>LinkedInFirm=OneChicago;ClientSource=MoDB;</t>
  </si>
  <si>
    <t>LinkedInFirm=One Eleven Capital;ClientSource=MoDB;</t>
  </si>
  <si>
    <t>LinkedInFirm=One Money Mail Ltd;ClientSource=MoDB;</t>
  </si>
  <si>
    <t>LinkedInFirm=One Three One Partners;ClientSource=MoDB;</t>
  </si>
  <si>
    <t>LinkedInFirm=One Tusk Investment Partners;ClientSource=MoDB;</t>
  </si>
  <si>
    <t>LinkedInFirm=OnPoint Executions;ClientSource=MoDB;</t>
  </si>
  <si>
    <t>LinkedInFirm=Ontario Municipal Employees Retirement System (OMERS);ClientSource=MoDB;</t>
  </si>
  <si>
    <t>LinkedInFirm=UBIS (UniCredit);ClientSource=MoDB;</t>
  </si>
  <si>
    <t>LinkedInFirm=Ontario Teachers Pension Plan;ClientSource=MoDB;</t>
  </si>
  <si>
    <t>LinkedInFirm=ONVEST;ClientSource=MoDB;</t>
  </si>
  <si>
    <t>LinkedInFirm=OP;ClientSource=MoDB;</t>
  </si>
  <si>
    <t>LinkedInFirm=Crosslink Capital Inc;ClientSource=MoDB;</t>
  </si>
  <si>
    <t>LinkedInFirm=OpEff Technologies LLC;ClientSource=MoDB;</t>
  </si>
  <si>
    <t>LinkedInFirm=OpenBank;ClientSource=MoDB;</t>
  </si>
  <si>
    <t>LinkedInFirm=Finisterre Capital;ClientSource=MoDB;</t>
  </si>
  <si>
    <t>LinkedInFirm=OpenBondX LLC;ClientSource=MoDB;</t>
  </si>
  <si>
    <t>LinkedInFirm=OpenDoor Securities, LLC;ClientSource=MoDB;</t>
  </si>
  <si>
    <t>LinkedInFirm=Openlink;ClientSource=MoDB;</t>
  </si>
  <si>
    <t>LinkedInFirm=Open Markets;ClientSource=MoDB;</t>
  </si>
  <si>
    <t>LinkedInFirm=Opera Trading Capital;ClientSource=MoDB;</t>
  </si>
  <si>
    <t>LinkedInFirm=Opportune;ClientSource=MoDB;</t>
  </si>
  <si>
    <t>LinkedInFirm=Crowell, Weedon &amp; Co.;ClientSource=MoDB;</t>
  </si>
  <si>
    <t>LinkedInFirm=Vanda Asset Management;ClientSource=MoDB;</t>
  </si>
  <si>
    <t>LinkedInFirm=Optima Capital Canada;ClientSource=MoDB;</t>
  </si>
  <si>
    <t>LinkedInFirm=Optimal Applications, LLC;ClientSource=MoDB;</t>
  </si>
  <si>
    <t>LinkedInFirm=Optimas Capital Limited;ClientSource=MoDB;</t>
  </si>
  <si>
    <t>LinkedInFirm=Optima SGR;ClientSource=MoDB;</t>
  </si>
  <si>
    <t>LinkedInFirm=Optimation Investment Management;ClientSource=MoDB;</t>
  </si>
  <si>
    <t>LinkedInFirm=Option.ru;ClientSource=MoDB;</t>
  </si>
  <si>
    <t>LinkedInFirm=Option Financial;ClientSource=MoDB;</t>
  </si>
  <si>
    <t>LinkedInFirm=Option Monster;ClientSource=MoDB;</t>
  </si>
  <si>
    <t>LinkedInFirm=Options Alignees SAS;ClientSource=MoDB;</t>
  </si>
  <si>
    <t>LinkedInFirm=OptionsCity Software, Inc.;ClientSource=MoDB;</t>
  </si>
  <si>
    <t>LinkedInFirm=Options Clearing Corp.;ClientSource=MoDB;</t>
  </si>
  <si>
    <t>LinkedInFirm=Zaner Group;ClientSource=MoDB;</t>
  </si>
  <si>
    <t>LinkedInFirm=Vandham Securities, Inc.;ClientSource=MoDB;</t>
  </si>
  <si>
    <t>LinkedInFirm=OptionsHouse;ClientSource=MoDB;</t>
  </si>
  <si>
    <t>LinkedInFirm=Opus Capital Management;ClientSource=MoDB;</t>
  </si>
  <si>
    <t>LinkedInFirm=OQAM AB;ClientSource=MoDB;</t>
  </si>
  <si>
    <t>LinkedInFirm=Oraise GmbH (Bremen);ClientSource=MoDB;</t>
  </si>
  <si>
    <t>LinkedInFirm=ORA Traders;ClientSource=MoDB;</t>
  </si>
  <si>
    <t>LinkedInFirm=Orbeo (Paris);ClientSource=MoDB;</t>
  </si>
  <si>
    <t>LinkedInFirm=Orbimed Advisors;ClientSource=MoDB;</t>
  </si>
  <si>
    <t>LinkedInFirm=Orbis Investment Management;ClientSource=MoDB;</t>
  </si>
  <si>
    <t>LinkedInFirm=Voya Investment Management;ClientSource=MoDB;</t>
  </si>
  <si>
    <t>LinkedInFirm=Orbis Systems, Inc.;ClientSource=MoDB;</t>
  </si>
  <si>
    <t>LinkedInFirm=Orbitech Solutions;ClientSource=MoDB;</t>
  </si>
  <si>
    <t>LinkedInFirm=Orcadia Asset Management;ClientSource=MoDB;</t>
  </si>
  <si>
    <t>LinkedInFirm=Orchard;ClientSource=MoDB;</t>
  </si>
  <si>
    <t>LinkedInFirm=Ord Minnett;ClientSource=MoDB;</t>
  </si>
  <si>
    <t>LinkedInFirm=Oriel Securities Ltd;ClientSource=MoDB;</t>
  </si>
  <si>
    <t>LinkedInFirm=Origin Asset Management;ClientSource=MoDB;</t>
  </si>
  <si>
    <t>LinkedInFirm=Orion Brokers;ClientSource=MoDB;</t>
  </si>
  <si>
    <t>LinkedInFirm=Orion Tradesoft;ClientSource=MoDB;</t>
  </si>
  <si>
    <t>LinkedInFirm=Fin Mechanics;ClientSource=MoDB;</t>
  </si>
  <si>
    <t>LinkedInFirm=Orion Trading LLC;ClientSource=MoDB;</t>
  </si>
  <si>
    <t>LinkedInFirm=NeoXam;ClientSource=MoDB;</t>
  </si>
  <si>
    <t>LinkedInFirm=Orso Partners Ltd;ClientSource=MoDB;</t>
  </si>
  <si>
    <t>LinkedInFirm=Osaka Exchange, Inc.;ClientSource=MoDB;</t>
  </si>
  <si>
    <t>LinkedInFirm=Osborn Williams &amp; Donohoe, LLC;ClientSource=MoDB;</t>
  </si>
  <si>
    <t>LinkedInFirm=Oscar and Partners Capital Limited;ClientSource=MoDB;</t>
  </si>
  <si>
    <t>LinkedInFirm=Oslo Bors;ClientSource=MoDB;</t>
  </si>
  <si>
    <t>LinkedInFirm=OSMO Partners;ClientSource=MoDB;</t>
  </si>
  <si>
    <t>LinkedInFirm=Osmosis Asset Management;ClientSource=MoDB;</t>
  </si>
  <si>
    <t>LinkedInFirm=Ospraie Management, LLC;ClientSource=MoDB;</t>
  </si>
  <si>
    <t>LinkedInFirm=OSS Capital Mgmt, L.P.;ClientSource=MoDB;</t>
  </si>
  <si>
    <t>LinkedInFirm=OSTC (London);ClientSource=MoDB;</t>
  </si>
  <si>
    <t>LinkedInFirm=Osterweis Capital Management;ClientSource=MoDB;</t>
  </si>
  <si>
    <t>LinkedInFirm=Otea Capital;ClientSource=MoDB;</t>
  </si>
  <si>
    <t>LinkedInFirm=OTP Budapest;ClientSource=MoDB;</t>
  </si>
  <si>
    <t>LinkedInFirm=OTR Global;ClientSource=MoDB;</t>
  </si>
  <si>
    <t>LinkedInFirm=Zebra Capital Management;ClientSource=MoDB;</t>
  </si>
  <si>
    <t>LinkedInFirm=Otus Capital Management Ltd;ClientSource=MoDB;</t>
  </si>
  <si>
    <t>LinkedInFirm=Outerbridge Capital Management;ClientSource=MoDB;</t>
  </si>
  <si>
    <t>LinkedInFirm=Outpoint Capital Management LLC;ClientSource=MoDB;</t>
  </si>
  <si>
    <t>LinkedInFirm=Overlay Asset Management (Paris);ClientSource=MoDB;</t>
  </si>
  <si>
    <t>LinkedInFirm=Owl Creek Asset Management;ClientSource=MoDB;</t>
  </si>
  <si>
    <t>LinkedInFirm=Oxford Asset Management;ClientSource=MoDB;</t>
  </si>
  <si>
    <t>LinkedInFirm=Oxoboxo;ClientSource=MoDB;</t>
  </si>
  <si>
    <t>LinkedInFirm=Oxus Holdings Inc.;ClientSource=MoDB;</t>
  </si>
  <si>
    <t>LinkedInFirm=Oyak Yatirim;ClientSource=MoDB;</t>
  </si>
  <si>
    <t>LinkedInFirm=PAAMCO;ClientSource=MoDB;</t>
  </si>
  <si>
    <t>LinkedInFirm=Pabrai Investment Funds;ClientSource=MoDB;</t>
  </si>
  <si>
    <t>LinkedInFirm=Pacer Advisors, Inc.;ClientSource=MoDB;</t>
  </si>
  <si>
    <t>LinkedInFirm=PACE Securities;ClientSource=MoDB;</t>
  </si>
  <si>
    <t>LinkedInFirm=Pacific Alliance Group;ClientSource=MoDB;</t>
  </si>
  <si>
    <t>LinkedInFirm=Pacific Asset Management;ClientSource=MoDB;</t>
  </si>
  <si>
    <t>LinkedInFirm=Pacific Crest Partners Limited;ClientSource=MoDB;</t>
  </si>
  <si>
    <t>LinkedInFirm=Pacific Grove Capital Partners, LLC;ClientSource=MoDB;</t>
  </si>
  <si>
    <t>LinkedInFirm=Pacific Growth Equities;ClientSource=MoDB;</t>
  </si>
  <si>
    <t>LinkedInFirm=Pacific International Financial Corp;ClientSource=MoDB;</t>
  </si>
  <si>
    <t>LinkedInFirm=Pacific Ridge Capital Partners;ClientSource=MoDB;</t>
  </si>
  <si>
    <t>LinkedInFirm=Pacific View Asset Management;ClientSource=MoDB;</t>
  </si>
  <si>
    <t>LinkedInFirm=Pacmid Technologies fka Dimension Capital;ClientSource=MoDB;</t>
  </si>
  <si>
    <t>LinkedInFirm=Tripleshot, LLC (Finalta);ClientSource=MoDB;</t>
  </si>
  <si>
    <t>LinkedInFirm=PAC Partners;ClientSource=MoDB;</t>
  </si>
  <si>
    <t>LinkedInFirm=PAG Consulting Limited;ClientSource=MoDB;</t>
  </si>
  <si>
    <t>LinkedInFirm=Pagoda Asset Management;ClientSource=MoDB;</t>
  </si>
  <si>
    <t>LinkedInFirm=Pairstech Capital Management;ClientSource=MoDB;</t>
  </si>
  <si>
    <t>LinkedInFirm=Paladyne Systems LLC;ClientSource=MoDB;</t>
  </si>
  <si>
    <t>LinkedInFirm=Palatine Asset Management;ClientSource=MoDB;</t>
  </si>
  <si>
    <t>LinkedInFirm=Palestra Capital Management , LLC;ClientSource=MoDB;</t>
  </si>
  <si>
    <t>LinkedInFirm=Pali Capital LLC;ClientSource=MoDB;</t>
  </si>
  <si>
    <t>LinkedInFirm=Vanna Consulting;ClientSource=MoDB;</t>
  </si>
  <si>
    <t>LinkedInFirm=Palisade Capital Management, LLC;ClientSource=MoDB;</t>
  </si>
  <si>
    <t>LinkedInFirm=Palliser Capital UK Ltd;ClientSource=MoDB;</t>
  </si>
  <si>
    <t>LinkedInFirm=Varde Partners;ClientSource=MoDB;</t>
  </si>
  <si>
    <t>LinkedInFirm=Palo Alto Investors LLC.;ClientSource=MoDB;</t>
  </si>
  <si>
    <t>LinkedInFirm=Palo Capital;ClientSource=MoDB;</t>
  </si>
  <si>
    <t>LinkedInFirm=Paloma Partners;ClientSource=MoDB;</t>
  </si>
  <si>
    <t>LinkedInFirm=TGE Securities;ClientSource=MoDB;</t>
  </si>
  <si>
    <t>LinkedInFirm=Palos Management;ClientSource=MoDB;</t>
  </si>
  <si>
    <t>LinkedInFirm=PAM Global Opportunities Fund;ClientSource=MoDB;</t>
  </si>
  <si>
    <t>LinkedInFirm=Pamirs Capital (H.K.) Limited;ClientSource=MoDB;</t>
  </si>
  <si>
    <t>LinkedInFirm=Pamplona Funds;ClientSource=MoDB;</t>
  </si>
  <si>
    <t>LinkedInFirm=Pan Alpha Trading;ClientSource=MoDB;</t>
  </si>
  <si>
    <t>LinkedInFirm=PanCapital(US);ClientSource=MoDB;</t>
  </si>
  <si>
    <t>LinkedInFirm=Pandurang Global;ClientSource=MoDB;</t>
  </si>
  <si>
    <t>LinkedInFirm=Pantheum Partners Ltd;ClientSource=MoDB;</t>
  </si>
  <si>
    <t>LinkedInFirm=Paqua Capital Management;ClientSource=MoDB;</t>
  </si>
  <si>
    <t>LinkedInFirm=Paradice Investment Management LLC;ClientSource=MoDB;</t>
  </si>
  <si>
    <t>LinkedInFirm=Paradigm Advisors LLC;ClientSource=MoDB;</t>
  </si>
  <si>
    <t>LinkedInFirm=Paragon Global Markets LLC;ClientSource=MoDB;</t>
  </si>
  <si>
    <t>LinkedInFirm=Parallax Capital Management;ClientSource=MoDB;</t>
  </si>
  <si>
    <t>LinkedInFirm=Parametrica;ClientSource=MoDB;</t>
  </si>
  <si>
    <t>LinkedInFirm=Parametric Portfolio Associates;ClientSource=MoDB;</t>
  </si>
  <si>
    <t>LinkedInFirm=Parantoux Capital Limited;ClientSource=MoDB;</t>
  </si>
  <si>
    <t>LinkedInFirm=Pardes Capital;ClientSource=MoDB;</t>
  </si>
  <si>
    <t>LinkedInFirm=Pareto;ClientSource=MoDB;</t>
  </si>
  <si>
    <t>LinkedInFirm=Parian Global Management LP;ClientSource=MoDB;</t>
  </si>
  <si>
    <t>LinkedInFirm=PAR Investment Partners, L.P.;ClientSource=MoDB;</t>
  </si>
  <si>
    <t>LinkedInFirm=Paris Bertrand Europe;ClientSource=MoDB;</t>
  </si>
  <si>
    <t>LinkedInFirm=Paritech Pty Ltd;ClientSource=MoDB;</t>
  </si>
  <si>
    <t>LinkedInFirm=Parket;ClientSource=MoDB;</t>
  </si>
  <si>
    <t>LinkedInFirm=Park Lane Capital;ClientSource=MoDB;</t>
  </si>
  <si>
    <t>LinkedInFirm=Park Place Capital Limited;ClientSource=MoDB;</t>
  </si>
  <si>
    <t>LinkedInFirm=Parkside Technologies;ClientSource=MoDB;</t>
  </si>
  <si>
    <t>LinkedInFirm=Parkway Consulting;ClientSource=MoDB;</t>
  </si>
  <si>
    <t>LinkedInFirm=Park West Asset Management LLC;ClientSource=MoDB;</t>
  </si>
  <si>
    <t>LinkedInFirm=Parnassus Investments;ClientSource=MoDB;</t>
  </si>
  <si>
    <t>LinkedInFirm=Parplus Partners LLC;ClientSource=MoDB;</t>
  </si>
  <si>
    <t>LinkedInFirm=Parquet Capital Management, LLC;ClientSource=MoDB;</t>
  </si>
  <si>
    <t>LinkedInFirm=Parsifal Capital Management, LP;ClientSource=MoDB;</t>
  </si>
  <si>
    <t>LinkedInFirm=Partner Fund Management, L.P.;ClientSource=MoDB;</t>
  </si>
  <si>
    <t>LinkedInFirm=Partner Re Asset Management Corporation;ClientSource=MoDB;</t>
  </si>
  <si>
    <t>LinkedInFirm=Partners Bay HK Limited;ClientSource=MoDB;</t>
  </si>
  <si>
    <t>LinkedInFirm=Parus Finance;ClientSource=MoDB;</t>
  </si>
  <si>
    <t>LinkedInFirm=ParVest Asset Management;ClientSource=MoDB;</t>
  </si>
  <si>
    <t>LinkedInFirm=Parvus Asset Management Europe Limited;ClientSource=MoDB;</t>
  </si>
  <si>
    <t>LinkedInFirm=Paskewitz Asset Management;ClientSource=MoDB;</t>
  </si>
  <si>
    <t>LinkedInFirm=Vattenfall Energy Trading Netherlands N.V.;ClientSource=MoDB;</t>
  </si>
  <si>
    <t>LinkedInFirm=Patersons Securities;ClientSource=MoDB;</t>
  </si>
  <si>
    <t>LinkedInFirm=Patria Investimentos;ClientSource=MoDB;</t>
  </si>
  <si>
    <t>LinkedInFirm=Patrick Goodwillie-Sole Proprietor;ClientSource=MoDB;</t>
  </si>
  <si>
    <t>LinkedInFirm=V-BANK;ClientSource=MoDB;</t>
  </si>
  <si>
    <t>LinkedInFirm=Patrick Walls;ClientSource=MoDB;</t>
  </si>
  <si>
    <t>LinkedInFirm=Patsystems;ClientSource=MoDB;</t>
  </si>
  <si>
    <t>LinkedInFirm=V-bankAG;ClientSource=MoDB;</t>
  </si>
  <si>
    <t>LinkedInFirm=Paul May &amp; Associates;ClientSource=MoDB;</t>
  </si>
  <si>
    <t>LinkedInFirm=Paul Murphy &amp; Associates;ClientSource=MoDB;</t>
  </si>
  <si>
    <t>LinkedInFirm=Paul Wainer;ClientSource=MoDB;</t>
  </si>
  <si>
    <t>LinkedInFirm=Pavlik Capital Management;ClientSource=MoDB;</t>
  </si>
  <si>
    <t>LinkedInFirm=PAW Capital Partners;ClientSource=MoDB;</t>
  </si>
  <si>
    <t>LinkedInFirm=Pax World Management LLC;ClientSource=MoDB;</t>
  </si>
  <si>
    <t>LinkedInFirm=PCE Atlantic;ClientSource=MoDB;</t>
  </si>
  <si>
    <t>LinkedInFirm=PCL Capital LLC;ClientSource=MoDB;</t>
  </si>
  <si>
    <t>LinkedInFirm=PDQ ATS Inc.;ClientSource=MoDB;</t>
  </si>
  <si>
    <t>LinkedInFirm=PDT Partners, LLC.;ClientSource=MoDB;</t>
  </si>
  <si>
    <t>LinkedInFirm=ZENCAP AM;ClientSource=MoDB;</t>
  </si>
  <si>
    <t>LinkedInFirm=Vegasoul LLC;ClientSource=MoDB;</t>
  </si>
  <si>
    <t>LinkedInFirm=Peconic Partners, LLC;ClientSource=MoDB;</t>
  </si>
  <si>
    <t>LinkedInFirm=Pecten Capital;ClientSource=MoDB;</t>
  </si>
  <si>
    <t>LinkedInFirm=Pedder Street Investment Management;ClientSource=MoDB;</t>
  </si>
  <si>
    <t>LinkedInFirm=Pegasus;ClientSource=MoDB;</t>
  </si>
  <si>
    <t>LinkedInFirm=Pelagic Capital;ClientSource=MoDB;</t>
  </si>
  <si>
    <t>LinkedInFirm=Pelargos Capital;ClientSource=MoDB;</t>
  </si>
  <si>
    <t>LinkedInFirm=Pelham Capital;ClientSource=MoDB;</t>
  </si>
  <si>
    <t>LinkedInFirm=Pelorus Jack Capital, L.P.;ClientSource=MoDB;</t>
  </si>
  <si>
    <t>LinkedInFirm=PE Lynch;ClientSource=MoDB;</t>
  </si>
  <si>
    <t>LinkedInFirm=Pembroke EM;ClientSource=MoDB;</t>
  </si>
  <si>
    <t>LinkedInFirm=PenderFund Capital;ClientSource=MoDB;</t>
  </si>
  <si>
    <t>LinkedInFirm=Pengana Capital;ClientSource=MoDB;</t>
  </si>
  <si>
    <t>LinkedInFirm=PengHua Fund Management Co.;ClientSource=MoDB;</t>
  </si>
  <si>
    <t>LinkedInFirm=Zentero Capital;ClientSource=MoDB;</t>
  </si>
  <si>
    <t>LinkedInFirm=Pennant Capital Management;ClientSource=MoDB;</t>
  </si>
  <si>
    <t>LinkedInFirm=Penn Capital Management;ClientSource=MoDB;</t>
  </si>
  <si>
    <t>LinkedInFirm=Penn Davis McFarland Inc.;ClientSource=MoDB;</t>
  </si>
  <si>
    <t>LinkedInFirm=Penobscot Advisors;ClientSource=MoDB;</t>
  </si>
  <si>
    <t>LinkedInFirm=Pension Protection Fund;ClientSource=MoDB;</t>
  </si>
  <si>
    <t>LinkedInFirm=Penson Kansas City;ClientSource=MoDB;</t>
  </si>
  <si>
    <t>LinkedInFirm=Pentwater Capital Management;ClientSource=MoDB;</t>
  </si>
  <si>
    <t>LinkedInFirm=Perago Financial System Enablers (Pty) Ltd.;ClientSource=MoDB;</t>
  </si>
  <si>
    <t>LinkedInFirm=Perdiue Securities;ClientSource=MoDB;</t>
  </si>
  <si>
    <t>LinkedInFirm=Perdurance Asset Management;ClientSource=MoDB;</t>
  </si>
  <si>
    <t>LinkedInFirm=Peregrine Capital (Pty) Ltd;ClientSource=MoDB;</t>
  </si>
  <si>
    <t>LinkedInFirm=Peresec;ClientSource=MoDB;</t>
  </si>
  <si>
    <t>LinkedInFirm=Velvetech LLC;ClientSource=MoDB;</t>
  </si>
  <si>
    <t>LinkedInFirm=Peresys;ClientSource=MoDB;</t>
  </si>
  <si>
    <t>LinkedInFirm=Zentrum Capital Advisors Ltd.;ClientSource=MoDB;</t>
  </si>
  <si>
    <t>LinkedInFirm=Venator Capital Management;ClientSource=MoDB;</t>
  </si>
  <si>
    <t>LinkedInFirm=Perfect World Asset Management Limited;ClientSource=MoDB;</t>
  </si>
  <si>
    <t>LinkedInFirm=Performance Trust Capital Partners LLC;ClientSource=MoDB;</t>
  </si>
  <si>
    <t>LinkedInFirm=Perihelion Capital;ClientSource=MoDB;</t>
  </si>
  <si>
    <t>LinkedInFirm=Perimeter Capital Management;ClientSource=MoDB;</t>
  </si>
  <si>
    <t>LinkedInFirm=Perinvest;ClientSource=MoDB;</t>
  </si>
  <si>
    <t>LinkedInFirm=Periscope Capital;ClientSource=MoDB;</t>
  </si>
  <si>
    <t>LinkedInFirm=Permal Asset Management LLC;ClientSource=MoDB;</t>
  </si>
  <si>
    <t>LinkedInFirm=Permian Investment Partners, LP;ClientSource=MoDB;</t>
  </si>
  <si>
    <t>LinkedInFirm=Perry Capital, LLC;ClientSource=MoDB;</t>
  </si>
  <si>
    <t>LinkedInFirm=Perseus Telecom;ClientSource=MoDB;</t>
  </si>
  <si>
    <t>LinkedInFirm=Persevera Asset Management;ClientSource=MoDB;</t>
  </si>
  <si>
    <t>LinkedInFirm=Zenyatta Capital Management LLC;ClientSource=MoDB;</t>
  </si>
  <si>
    <t>LinkedInFirm=Persistent Asset Partners Limited;ClientSource=MoDB;</t>
  </si>
  <si>
    <t>LinkedInFirm=VSA Capital;ClientSource=MoDB;</t>
  </si>
  <si>
    <t>LinkedInFirm=PER TEST ACCOUNT;ClientSource=MoDB;</t>
  </si>
  <si>
    <t>LinkedInFirm=Peta Trading;ClientSource=MoDB;</t>
  </si>
  <si>
    <t>LinkedInFirm=Petercam SA;ClientSource=MoDB;</t>
  </si>
  <si>
    <t>LinkedInFirm=Peter Mancuso &amp; Co;ClientSource=MoDB;</t>
  </si>
  <si>
    <t>LinkedInFirm=Petersburg trust Fund;ClientSource=MoDB;</t>
  </si>
  <si>
    <t>LinkedInFirm=Peter Venus-Sole Proprietor;ClientSource=MoDB;</t>
  </si>
  <si>
    <t>LinkedInFirm=Petra Capital Pty Ltd;ClientSource=MoDB;</t>
  </si>
  <si>
    <t>LinkedInFirm=Petri Ailus;ClientSource=MoDB;</t>
  </si>
  <si>
    <t>LinkedInFirm=PetroChina International America Inc;ClientSource=MoDB;</t>
  </si>
  <si>
    <t>LinkedInFirm=Petrov Trading LLC;ClientSource=MoDB;</t>
  </si>
  <si>
    <t>LinkedInFirm=PFM Asset Management;ClientSource=MoDB;</t>
  </si>
  <si>
    <t>LinkedInFirm=PFSOFT;ClientSource=MoDB;</t>
  </si>
  <si>
    <t>LinkedInFirm=PFSoft Ltd.;ClientSource=MoDB;</t>
  </si>
  <si>
    <t>LinkedInFirm=PGB Trust &amp; Investments;ClientSource=MoDB;</t>
  </si>
  <si>
    <t>LinkedInFirm=Phalanx Capital Management, LLC;ClientSource=MoDB;</t>
  </si>
  <si>
    <t>LinkedInFirm=Pharo Fund Management;ClientSource=MoDB;</t>
  </si>
  <si>
    <t>LinkedInFirm=Pharus Management;ClientSource=MoDB;</t>
  </si>
  <si>
    <t>LinkedInFirm=Phase 2 LLC;ClientSource=MoDB;</t>
  </si>
  <si>
    <t>LinkedInFirm=Phase Capital;ClientSource=MoDB;</t>
  </si>
  <si>
    <t>LinkedInFirm=Phatra Securities;ClientSource=MoDB;</t>
  </si>
  <si>
    <t>LinkedInFirm=Philadelphia Financial;ClientSource=MoDB;</t>
  </si>
  <si>
    <t>LinkedInFirm=Phileas AM;ClientSource=MoDB;</t>
  </si>
  <si>
    <t>LinkedInFirm=Philippe Hottinguer &amp; Cie Gestion;ClientSource=MoDB;</t>
  </si>
  <si>
    <t>LinkedInFirm=Phillips, Hager &amp; North Investment Management Ltd.;ClientSource=MoDB;</t>
  </si>
  <si>
    <t>LinkedInFirm=Phineus Partners;ClientSource=MoDB;</t>
  </si>
  <si>
    <t>LinkedInFirm=PHLX Independent Traders;ClientSource=MoDB;</t>
  </si>
  <si>
    <t>LinkedInFirm=Phocas Financial;ClientSource=MoDB;</t>
  </si>
  <si>
    <t>LinkedInFirm=Phoenician Capital;ClientSource=MoDB;</t>
  </si>
  <si>
    <t>LinkedInFirm=Pickers Capital Managment Ltd;ClientSource=MoDB;</t>
  </si>
  <si>
    <t>LinkedInFirm=Piedmont Investments Advisors LLC;ClientSource=MoDB;</t>
  </si>
  <si>
    <t>LinkedInFirm=Pier Asset Management;ClientSource=MoDB;</t>
  </si>
  <si>
    <t>LinkedInFirm=Pierpont Securities;ClientSource=MoDB;</t>
  </si>
  <si>
    <t>LinkedInFirm=Pilotage Private Wealth AG;ClientSource=MoDB;</t>
  </si>
  <si>
    <t>LinkedInFirm=Pilot Rock Capital LLC;ClientSource=MoDB;</t>
  </si>
  <si>
    <t>LinkedInFirm=Pine Point Capital;ClientSource=MoDB;</t>
  </si>
  <si>
    <t>LinkedInFirm=Pinepoint Commodities;ClientSource=MoDB;</t>
  </si>
  <si>
    <t>LinkedInFirm=Pine River Capital Management;ClientSource=MoDB;</t>
  </si>
  <si>
    <t>LinkedInFirm=ZeroBeta Inc.;ClientSource=MoDB;</t>
  </si>
  <si>
    <t>LinkedInFirm=Pine Valley Investments;ClientSource=MoDB;</t>
  </si>
  <si>
    <t>LinkedInFirm=Pine View Asset Management, LP;ClientSource=MoDB;</t>
  </si>
  <si>
    <t>LinkedInFirm=Marcuard Family Office;ClientSource=MoDB;</t>
  </si>
  <si>
    <t>LinkedInFirm=Ping An Asset Managment;ClientSource=MoDB;</t>
  </si>
  <si>
    <t>LinkedInFirm=Ping Pong Intelligence Ltd.;ClientSource=MoDB;</t>
  </si>
  <si>
    <t>LinkedInFirm=Pinnacle View Capital Management;ClientSource=MoDB;</t>
  </si>
  <si>
    <t>LinkedInFirm=PinYin Capital;ClientSource=MoDB;</t>
  </si>
  <si>
    <t>LinkedInFirm=Pinz Capital Management, LLC;ClientSource=MoDB;</t>
  </si>
  <si>
    <t>LinkedInFirm=Pipeline Financial Group, Inc.;ClientSource=MoDB;</t>
  </si>
  <si>
    <t>LinkedInFirm=Piper Sandler &amp; Co (fka. Piper Jaffray &amp; Co);ClientSource=MoDB;</t>
  </si>
  <si>
    <t>LinkedInFirm=Zerodha;ClientSource=MoDB;</t>
  </si>
  <si>
    <t>LinkedInFirm=Piraeus Securities;ClientSource=MoDB;</t>
  </si>
  <si>
    <t>LinkedInFirm=Piramit Menkul;ClientSource=MoDB;</t>
  </si>
  <si>
    <t>LinkedInFirm=Pireaus Securities;ClientSource=MoDB;</t>
  </si>
  <si>
    <t>LinkedInFirm=Pisa Trading;ClientSource=MoDB;</t>
  </si>
  <si>
    <t>LinkedInFirm=Pitcarin Financial Group;ClientSource=MoDB;</t>
  </si>
  <si>
    <t>LinkedInFirm=PJ Trading;ClientSource=MoDB;</t>
  </si>
  <si>
    <t>LinkedInFirm=PK Investment Management LLC;ClientSource=MoDB;</t>
  </si>
  <si>
    <t>LinkedInFirm=Plaisance Capital, LLC;ClientSource=MoDB;</t>
  </si>
  <si>
    <t>LinkedInFirm=Plan Management Corp.;ClientSource=MoDB;</t>
  </si>
  <si>
    <t>LinkedInFirm=Gordon Haskett;ClientSource=MoDB;</t>
  </si>
  <si>
    <t>LinkedInFirm=Planner Securities LLC;ClientSource=MoDB;</t>
  </si>
  <si>
    <t>LinkedInFirm=Platform Securities;ClientSource=MoDB;</t>
  </si>
  <si>
    <t>LinkedInFirm=Platina Capital Management (Enfusion Fund Admin);ClientSource=MoDB;</t>
  </si>
  <si>
    <t>LinkedInFirm=Plat-OP, LLC;ClientSource=MoDB;</t>
  </si>
  <si>
    <t>LinkedInFirm=Pleiad Investment Advisors;ClientSource=MoDB;</t>
  </si>
  <si>
    <t>LinkedInFirm=Pluribus Labs LLC.;ClientSource=MoDB;</t>
  </si>
  <si>
    <t>LinkedInFirm=Plutus Research Private Limited;ClientSource=MoDB;</t>
  </si>
  <si>
    <t>LinkedInFirm=PMT Matrix Capital Ltd.;ClientSource=MoDB;</t>
  </si>
  <si>
    <t>LinkedInFirm=PNT Financial;ClientSource=MoDB;</t>
  </si>
  <si>
    <t>LinkedInFirm=Pohjola (earlier OKO Bank) (Helsinki);ClientSource=MoDB;</t>
  </si>
  <si>
    <t>LinkedInFirm=Point9;ClientSource=MoDB;</t>
  </si>
  <si>
    <t>LinkedInFirm=Pointer Management;ClientSource=MoDB;</t>
  </si>
  <si>
    <t>LinkedInFirm=PointState Capital, LLC;ClientSource=MoDB;</t>
  </si>
  <si>
    <t>LinkedInFirm=Pointus Partners;ClientSource=MoDB;</t>
  </si>
  <si>
    <t>LinkedInFirm=Polar Asset Management Partners Inc.;ClientSource=MoDB;</t>
  </si>
  <si>
    <t>LinkedInFirm=Polar Capital Partners;ClientSource=MoDB;</t>
  </si>
  <si>
    <t>LinkedInFirm=Polaris Capital Management;ClientSource=MoDB;</t>
  </si>
  <si>
    <t>LinkedInFirm=Polar Securities;ClientSource=MoDB;</t>
  </si>
  <si>
    <t>LinkedInFirm=Polar Star;ClientSource=MoDB;</t>
  </si>
  <si>
    <t>LinkedInFirm=Polen Capital Management;ClientSource=MoDB;</t>
  </si>
  <si>
    <t>LinkedInFirm=Polo Capital;ClientSource=MoDB;</t>
  </si>
  <si>
    <t>LinkedInFirm=Polunin Capital Partners;ClientSource=MoDB;</t>
  </si>
  <si>
    <t>LinkedInFirm=Polygon Global Partners;ClientSource=MoDB;</t>
  </si>
  <si>
    <t>LinkedInFirm=Zeus Capital Limited;ClientSource=MoDB;</t>
  </si>
  <si>
    <t>LinkedInFirm=Polymer Capital Management;ClientSource=MoDB;</t>
  </si>
  <si>
    <t>LinkedInFirm=Ponderus Invest;ClientSource=MoDB;</t>
  </si>
  <si>
    <t>LinkedInFirm=Poplar Forest Capital;ClientSource=MoDB;</t>
  </si>
  <si>
    <t>LinkedInFirm=Port 22 Group;ClientSource=MoDB;</t>
  </si>
  <si>
    <t>LinkedInFirm=Portales Partners;ClientSource=MoDB;</t>
  </si>
  <si>
    <t>LinkedInFirm=Portfolio Resources Group;ClientSource=MoDB;</t>
  </si>
  <si>
    <t>LinkedInFirm=Portigon AG (ex. West LB);ClientSource=MoDB;</t>
  </si>
  <si>
    <t>LinkedInFirm=PortlandHillCapitalLLP;ClientSource=MoDB;</t>
  </si>
  <si>
    <t>LinkedInFirm=Portland House Group;ClientSource=MoDB;</t>
  </si>
  <si>
    <t>LinkedInFirm=Portland Investment Counsel;ClientSource=MoDB;</t>
  </si>
  <si>
    <t>LinkedInFirm=Portolan Capital Management, LLC;ClientSource=MoDB;</t>
  </si>
  <si>
    <t>LinkedInFirm=Portsea Asset Management;ClientSource=MoDB;</t>
  </si>
  <si>
    <t>LinkedInFirm=Portware, LLC;ClientSource=MoDB;</t>
  </si>
  <si>
    <t>LinkedInFirm=Zevenbergen Capital Investments LLC;ClientSource=MoDB;</t>
  </si>
  <si>
    <t>LinkedInFirm=Positive Delta Asset Management;ClientSource=MoDB;</t>
  </si>
  <si>
    <t>LinkedInFirm=Positive Equity (Ireland);ClientSource=MoDB;</t>
  </si>
  <si>
    <t>LinkedInFirm=PostScriptum Capital Ltd;ClientSource=MoDB;</t>
  </si>
  <si>
    <t>LinkedInFirm=PostTrade 360;ClientSource=MoDB;</t>
  </si>
  <si>
    <t>LinkedInFirm=Potomac Asset Management Co Inc;ClientSource=MoDB;</t>
  </si>
  <si>
    <t>LinkedInFirm=PPFAS Mutual Fund;ClientSource=MoDB;</t>
  </si>
  <si>
    <t>LinkedInFirm=Praesidis Asset Management, LLC;ClientSource=MoDB;</t>
  </si>
  <si>
    <t>LinkedInFirm=Praesidium Investment Management Company;ClientSource=MoDB;</t>
  </si>
  <si>
    <t>LinkedInFirm=Pramerica SGR SpA;ClientSource=MoDB;</t>
  </si>
  <si>
    <t>LinkedInFirm=Prana Capital;ClientSource=MoDB;</t>
  </si>
  <si>
    <t>LinkedInFirm=Praxis Partners;ClientSource=MoDB;</t>
  </si>
  <si>
    <t>LinkedInFirm=Prax Petroleum (London);ClientSource=MoDB;</t>
  </si>
  <si>
    <t>LinkedInFirm=Precision Path Capital;ClientSource=MoDB;</t>
  </si>
  <si>
    <t>LinkedInFirm=Precision Securities LLC;ClientSource=MoDB;</t>
  </si>
  <si>
    <t>LinkedInFirm=Yaupon Capital Management LP.;ClientSource=MoDB;</t>
  </si>
  <si>
    <t>LinkedInFirm=Predica S.A.;ClientSource=MoDB;</t>
  </si>
  <si>
    <t>LinkedInFirm=Preferred Trade;ClientSource=MoDB;</t>
  </si>
  <si>
    <t>LinkedInFirm=Premia Capital Management;ClientSource=MoDB;</t>
  </si>
  <si>
    <t>LinkedInFirm=Premium Capital Partners LLC;ClientSource=MoDB;</t>
  </si>
  <si>
    <t>LinkedInFirm=Prentice Capital Management LP;ClientSource=MoDB;</t>
  </si>
  <si>
    <t>LinkedInFirm=Prescient;ClientSource=MoDB;</t>
  </si>
  <si>
    <t>LinkedInFirm=Prescott Capital;ClientSource=MoDB;</t>
  </si>
  <si>
    <t>LinkedInFirm=President Securities Corporation;ClientSource=MoDB;</t>
  </si>
  <si>
    <t>LinkedInFirm=Presidio Management;ClientSource=MoDB;</t>
  </si>
  <si>
    <t>LinkedInFirm=Presto Labs;ClientSource=MoDB;</t>
  </si>
  <si>
    <t>LinkedInFirm=PRICE Futures Group;ClientSource=MoDB;</t>
  </si>
  <si>
    <t>LinkedInFirm=Prima Capital Adv;ClientSource=MoDB;</t>
  </si>
  <si>
    <t>LinkedInFirm=Primary SA;ClientSource=MoDB;</t>
  </si>
  <si>
    <t>LinkedInFirm=Primas Asset Management;ClientSource=MoDB;</t>
  </si>
  <si>
    <t>LinkedInFirm=Primasia Securities Company Limited;ClientSource=MoDB;</t>
  </si>
  <si>
    <t>LinkedInFirm=Prime Capital;ClientSource=MoDB;</t>
  </si>
  <si>
    <t>LinkedInFirm=Primecap Management Company;ClientSource=MoDB;</t>
  </si>
  <si>
    <t>LinkedInFirm=Prime Executions;ClientSource=MoDB;</t>
  </si>
  <si>
    <t>LinkedInFirm=Prime International Trading Ltd  (New York);ClientSource=MoDB;</t>
  </si>
  <si>
    <t>LinkedInFirm=PrimeStone Capital LLP;ClientSource=MoDB;</t>
  </si>
  <si>
    <t>LinkedInFirm=Prime Trading LLC;ClientSource=MoDB;</t>
  </si>
  <si>
    <t>LinkedInFirm=PrimeXtend;ClientSource=MoDB;</t>
  </si>
  <si>
    <t>LinkedInFirm=Market Wizards;ClientSource=MoDB;</t>
  </si>
  <si>
    <t>LinkedInFirm=Primonial Real Estate Investment Management;ClientSource=MoDB;</t>
  </si>
  <si>
    <t>LinkedInFirm=Prince Street Capital Management;ClientSource=MoDB;</t>
  </si>
  <si>
    <t>LinkedInFirm=Princeton Capital Mgmt;ClientSource=MoDB;</t>
  </si>
  <si>
    <t>LinkedInFirm=Princeton Securities;ClientSource=MoDB;</t>
  </si>
  <si>
    <t>LinkedInFirm=Principia Investment Management Limited;ClientSource=MoDB;</t>
  </si>
  <si>
    <t>LinkedInFirm=Principle (London) (trading);ClientSource=MoDB;</t>
  </si>
  <si>
    <t>LinkedInFirm=Zhengzhou Esunny Information Technology;ClientSource=MoDB;</t>
  </si>
  <si>
    <t>LinkedInFirm=Principled Asset Administration, LLC;ClientSource=MoDB;</t>
  </si>
  <si>
    <t>LinkedInFirm=PrismFP;ClientSource=MoDB;</t>
  </si>
  <si>
    <t>LinkedInFirm=Privium Fund Management B.V.;ClientSource=MoDB;</t>
  </si>
  <si>
    <t>LinkedInFirm=Probity Advisors;ClientSource=MoDB;</t>
  </si>
  <si>
    <t>LinkedInFirm=Pro Capital;ClientSource=MoDB;</t>
  </si>
  <si>
    <t>LinkedInFirm=Prodigal Capital;ClientSource=MoDB;</t>
  </si>
  <si>
    <t>LinkedInFirm=Prodigy Capital;ClientSource=MoDB;</t>
  </si>
  <si>
    <t>LinkedInFirm=PROEM Asset Management;ClientSource=MoDB;</t>
  </si>
  <si>
    <t>LinkedInFirm=Profectus Capital Managment;ClientSource=MoDB;</t>
  </si>
  <si>
    <t>LinkedInFirm=Proficio Capital Partners;ClientSource=MoDB;</t>
  </si>
  <si>
    <t>LinkedInFirm=Profile Software;ClientSource=MoDB;</t>
  </si>
  <si>
    <t>LinkedInFirm=ProfitScore Capital Management, Inc;ClientSource=MoDB;</t>
  </si>
  <si>
    <t>LinkedInFirm=PROfondos;ClientSource=MoDB;</t>
  </si>
  <si>
    <t>LinkedInFirm=Progeny Trading;ClientSource=MoDB;</t>
  </si>
  <si>
    <t>LinkedInFirm=Progressive Asset Management;ClientSource=MoDB;</t>
  </si>
  <si>
    <t>LinkedInFirm=Prologue Capital LLP;ClientSource=MoDB;</t>
  </si>
  <si>
    <t>LinkedInFirm=Promark (General Motors Asset Management);ClientSource=MoDB;</t>
  </si>
  <si>
    <t>LinkedInFirm=Promsvyazbank (Moscow);ClientSource=MoDB;</t>
  </si>
  <si>
    <t>LinkedInFirm=Proof Services LLC;ClientSource=MoDB;</t>
  </si>
  <si>
    <t>LinkedInFirm=Prophecy Trading Advisors, LP;ClientSource=MoDB;</t>
  </si>
  <si>
    <t>LinkedInFirm=Prophet Capital Asset Management;ClientSource=MoDB;</t>
  </si>
  <si>
    <t>LinkedInFirm=Prosper Corretora;ClientSource=MoDB;</t>
  </si>
  <si>
    <t>LinkedInFirm=Proton Bank (Greece);ClientSource=MoDB;</t>
  </si>
  <si>
    <t>LinkedInFirm=Proxy P Management AB;ClientSource=MoDB;</t>
  </si>
  <si>
    <t>LinkedInFirm=Prusik Investment Management;ClientSource=MoDB;</t>
  </si>
  <si>
    <t>LinkedInFirm=PSG Capital;ClientSource=MoDB;</t>
  </si>
  <si>
    <t>LinkedInFirm=PSP Investments;ClientSource=MoDB;</t>
  </si>
  <si>
    <t>LinkedInFirm=PSquared Asset Management AG;ClientSource=MoDB;</t>
  </si>
  <si>
    <t>LinkedInFirm=MCA Finance;ClientSource=MoDB;</t>
  </si>
  <si>
    <t>LinkedInFirm=Pugh Capital Management;ClientSource=MoDB;</t>
  </si>
  <si>
    <t>LinkedInFirm=Puilaetco Bankers;ClientSource=MoDB;</t>
  </si>
  <si>
    <t>LinkedInFirm=Puissance Capital Management LP;ClientSource=MoDB;</t>
  </si>
  <si>
    <t>LinkedInFirm=Pulse Trading, Inc;ClientSource=MoDB;</t>
  </si>
  <si>
    <t>LinkedInFirm=Punk, Ziegel and Company, L.P.;ClientSource=MoDB;</t>
  </si>
  <si>
    <t>LinkedInFirm=Pura Vida Investments, LLC;ClientSource=MoDB;</t>
  </si>
  <si>
    <t>LinkedInFirm=Purchase Park Capital;ClientSource=MoDB;</t>
  </si>
  <si>
    <t>LinkedInFirm=Pure Capital;ClientSource=MoDB;</t>
  </si>
  <si>
    <t>LinkedInFirm=PVM Futures;ClientSource=MoDB;</t>
  </si>
  <si>
    <t>LinkedInFirm=PvP Technology;ClientSource=MoDB;</t>
  </si>
  <si>
    <t>LinkedInFirm=PWL Transition Limited;ClientSource=MoDB;</t>
  </si>
  <si>
    <t>LinkedInFirm=Pyne Trading Ltd (London) (Trading);ClientSource=MoDB;</t>
  </si>
  <si>
    <t>LinkedInFirm=Pyramis Global Advisors;ClientSource=MoDB;</t>
  </si>
  <si>
    <t>LinkedInFirm=Pyrford International LTD;ClientSource=MoDB;</t>
  </si>
  <si>
    <t>LinkedInFirm=Pzena Investment Management, LLC;ClientSource=MoDB;</t>
  </si>
  <si>
    <t>LinkedInFirm=Q4 Web Systems (fka Oxford Intelligence Partners, LLC);ClientSource=MoDB;</t>
  </si>
  <si>
    <t>LinkedInFirm=Qatar Investment Authority;ClientSource=MoDB;</t>
  </si>
  <si>
    <t>LinkedInFirm=QBStreet;ClientSource=MoDB;</t>
  </si>
  <si>
    <t>LinkedInFirm=QFB;ClientSource=MoDB;</t>
  </si>
  <si>
    <t>LinkedInFirm=QFO Partners LP (Quantum Family Office);ClientSource=MoDB;</t>
  </si>
  <si>
    <t>LinkedInFirm=Q Fund Management (Hong Kong) Limited;ClientSource=MoDB;</t>
  </si>
  <si>
    <t>LinkedInFirm=QIC Limited;ClientSource=MoDB;</t>
  </si>
  <si>
    <t>LinkedInFirm=QITE Analysis;ClientSource=MoDB;</t>
  </si>
  <si>
    <t>LinkedInFirm=QMS Capital Management;ClientSource=MoDB;</t>
  </si>
  <si>
    <t>LinkedInFirm=QS Investors;ClientSource=MoDB;</t>
  </si>
  <si>
    <t>LinkedInFirm=Qtrade Financiel Group;ClientSource=MoDB;</t>
  </si>
  <si>
    <t>LinkedInFirm=Quadra Capital;ClientSource=MoDB;</t>
  </si>
  <si>
    <t>LinkedInFirm=Quadrum Capital Management;ClientSource=MoDB;</t>
  </si>
  <si>
    <t>LinkedInFirm=Quaero Capital LLC (fka. Tiburon Partners LLP);ClientSource=MoDB;</t>
  </si>
  <si>
    <t>LinkedInFirm=Quaestio CM;ClientSource=MoDB;</t>
  </si>
  <si>
    <t>LinkedInFirm=Quam Securities Company Ltd;ClientSource=MoDB;</t>
  </si>
  <si>
    <t>LinkedInFirm=Quant.Capital Management GmbH;ClientSource=MoDB;</t>
  </si>
  <si>
    <t>LinkedInFirm=Quantalgo Ventures Inc.;ClientSource=MoDB;</t>
  </si>
  <si>
    <t>LinkedInFirm=Quantam (Paris);ClientSource=MoDB;</t>
  </si>
  <si>
    <t>LinkedInFirm=QuantBox Trading;ClientSource=MoDB;</t>
  </si>
  <si>
    <t>LinkedInFirm=Quanterra Advisors;ClientSource=MoDB;</t>
  </si>
  <si>
    <t>LinkedInFirm=QuantGate Systems;ClientSource=MoDB;</t>
  </si>
  <si>
    <t>LinkedInFirm=Quantify ab;ClientSource=MoDB;</t>
  </si>
  <si>
    <t>LinkedInFirm=Quantinfo;ClientSource=MoDB;</t>
  </si>
  <si>
    <t>LinkedInFirm=Quantinno Capital Management LP;ClientSource=MoDB;</t>
  </si>
  <si>
    <t>LinkedInFirm=Quantlab Financial LLC;ClientSource=MoDB;</t>
  </si>
  <si>
    <t>LinkedInFirm=Wachovia Bank N.A.;ClientSource=MoDB;</t>
  </si>
  <si>
    <t>LinkedInFirm=Quantrium Capital;ClientSource=MoDB;</t>
  </si>
  <si>
    <t>LinkedInFirm=Quantumrock;ClientSource=MoDB;</t>
  </si>
  <si>
    <t>LinkedInFirm=Quantum Vector Capital;ClientSource=MoDB;</t>
  </si>
  <si>
    <t>LinkedInFirm=Quantum Wealth SA;ClientSource=MoDB;</t>
  </si>
  <si>
    <t>LinkedInFirm=Quartet Investment Management;ClientSource=MoDB;</t>
  </si>
  <si>
    <t>LinkedInFirm=Quasso Capital;ClientSource=MoDB;</t>
  </si>
  <si>
    <t>LinkedInFirm=Quattro M Securities, Inc;ClientSource=MoDB;</t>
  </si>
  <si>
    <t>LinkedInFirm=Ziegler Lotsoff Capital Management;ClientSource=MoDB;</t>
  </si>
  <si>
    <t>LinkedInFirm=quay partners;ClientSource=MoDB;</t>
  </si>
  <si>
    <t>LinkedInFirm=Qubed Derivatives LLP (DV Trading);ClientSource=MoDB;</t>
  </si>
  <si>
    <t>LinkedInFirm=Quentec Asset Management, LLC;ClientSource=MoDB;</t>
  </si>
  <si>
    <t>LinkedInFirm=QUICK Corp.;ClientSource=MoDB;</t>
  </si>
  <si>
    <t>LinkedInFirm=Ziff Brothers Investments;ClientSource=MoDB;</t>
  </si>
  <si>
    <t>LinkedInFirm=Quiet Light Trading LLC;ClientSource=MoDB;</t>
  </si>
  <si>
    <t>LinkedInFirm=Quintet Private Bank (Switzerland) AG;ClientSource=MoDB;</t>
  </si>
  <si>
    <t>LinkedInFirm=Dao Heng Securities Ltd.;ClientSource=MoDB;</t>
  </si>
  <si>
    <t>LinkedInFirm=Quirin Bank;ClientSource=MoDB;</t>
  </si>
  <si>
    <t>LinkedInFirm=Quod Financial;ClientSource=MoDB;</t>
  </si>
  <si>
    <t>LinkedInFirm=Quoniam Asset Management GmbH;ClientSource=MoDB;</t>
  </si>
  <si>
    <t>LinkedInFirm=QuoteMedia Inc.;ClientSource=MoDB;</t>
  </si>
  <si>
    <t>LinkedInFirm=QVA Development;ClientSource=MoDB;</t>
  </si>
  <si>
    <t>LinkedInFirm=QV Investors Inc.;ClientSource=MoDB;</t>
  </si>
  <si>
    <t>LinkedInFirm=R.H. Bluestein &amp; Co;ClientSource=MoDB;</t>
  </si>
  <si>
    <t>LinkedInFirm=R.W. Pressprich &amp; Co., Inc;ClientSource=MoDB;</t>
  </si>
  <si>
    <t>LinkedInFirm=R&amp;B PropTraders;ClientSource=MoDB;</t>
  </si>
  <si>
    <t>LinkedInFirm=R&amp;R Trading;ClientSource=MoDB;</t>
  </si>
  <si>
    <t>LinkedInFirm=R+V Versicherungen;ClientSource=MoDB;</t>
  </si>
  <si>
    <t>LinkedInFirm=R2G;ClientSource=MoDB;</t>
  </si>
  <si>
    <t>LinkedInFirm=RAB Capital;ClientSource=MoDB;</t>
  </si>
  <si>
    <t>LinkedInFirm=RA Capital Management, LLC;ClientSource=MoDB;</t>
  </si>
  <si>
    <t>LinkedInFirm=Radcliffe Investment Management LP;ClientSource=MoDB;</t>
  </si>
  <si>
    <t>LinkedInFirm=Radin Capital Partners;ClientSource=MoDB;</t>
  </si>
  <si>
    <t>LinkedInFirm=Radnor Research and Trading;ClientSource=MoDB;</t>
  </si>
  <si>
    <t>LinkedInFirm=Rafferty Asset Management LLC;ClientSource=MoDB;</t>
  </si>
  <si>
    <t>LinkedInFirm=Rafferty Capital Markets, LLC;ClientSource=MoDB;</t>
  </si>
  <si>
    <t>LinkedInFirm=RAF Group (Moscow);ClientSource=MoDB;</t>
  </si>
  <si>
    <t>LinkedInFirm=RagingCapital;ClientSource=MoDB;</t>
  </si>
  <si>
    <t>LinkedInFirm=Rail-Splitter Capital Management;ClientSource=MoDB;</t>
  </si>
  <si>
    <t>LinkedInFirm=Datamonitor;ClientSource=MoDB;</t>
  </si>
  <si>
    <t>LinkedInFirm=Sonoma Capital Management;ClientSource=MoDB;</t>
  </si>
  <si>
    <t>LinkedInFirm=Rainmaker;ClientSource=MoDB;</t>
  </si>
  <si>
    <t>LinkedInFirm=Rakuten Securities, Inc.;ClientSource=MoDB;</t>
  </si>
  <si>
    <t>LinkedInFirm=MWD Trading;ClientSource=MoDB;</t>
  </si>
  <si>
    <t>LinkedInFirm=Ramius__Cowen Investment management LLC.;ClientSource=MoDB;</t>
  </si>
  <si>
    <t>LinkedInFirm=Ramius Capital;ClientSource=MoDB;</t>
  </si>
  <si>
    <t>LinkedInFirm=Ramsey Asset Management;ClientSource=MoDB;</t>
  </si>
  <si>
    <t>LinkedInFirm=Range Global LLC(fka BlueTrading);ClientSource=MoDB;</t>
  </si>
  <si>
    <t>LinkedInFirm=Ranger Capital Group;ClientSource=MoDB;</t>
  </si>
  <si>
    <t>LinkedInFirm=Ranmore Fund Management Ltd;ClientSource=MoDB;</t>
  </si>
  <si>
    <t>LinkedInFirm=Raptor Trading;ClientSource=MoDB;</t>
  </si>
  <si>
    <t>LinkedInFirm=Boerse Stuttgart AG;ClientSource=MoDB;</t>
  </si>
  <si>
    <t>LinkedInFirm=Rathbone Investment Management;ClientSource=MoDB;</t>
  </si>
  <si>
    <t>LinkedInFirm=Raven Securities Corp;ClientSource=MoDB;</t>
  </si>
  <si>
    <t>LinkedInFirm=David Edenfield-Sole Proprietor;ClientSource=MoDB;</t>
  </si>
  <si>
    <t>LinkedInFirm=Rayens Capital (Enfusion Fund Admin);ClientSource=MoDB;</t>
  </si>
  <si>
    <t>LinkedInFirm=Rayne Capital Management;ClientSource=MoDB;</t>
  </si>
  <si>
    <t>LinkedInFirm=RAYS Capital Partners Limited;ClientSource=MoDB;</t>
  </si>
  <si>
    <t>LinkedInFirm=RBOS (London);ClientSource=MoDB;</t>
  </si>
  <si>
    <t>LinkedInFirm=RBR;ClientSource=MoDB;</t>
  </si>
  <si>
    <t>LinkedInFirm=Vitalogy Capital Partners Managment, LP;ClientSource=MoDB;</t>
  </si>
  <si>
    <t>LinkedInFirm=Rcube Asset Management SAS;ClientSource=MoDB;</t>
  </si>
  <si>
    <t>LinkedInFirm=Reach Capital Management LLC;ClientSource=MoDB;</t>
  </si>
  <si>
    <t>LinkedInFirm=READYSTATE ASSET MANAGEMENT;ClientSource=MoDB;</t>
  </si>
  <si>
    <t>LinkedInFirm=Reag Investimentos;ClientSource=MoDB;</t>
  </si>
  <si>
    <t>LinkedInFirm=RealStreetX;ClientSource=MoDB;</t>
  </si>
  <si>
    <t>LinkedInFirm=Realtick;ClientSource=MoDB;</t>
  </si>
  <si>
    <t>LinkedInFirm=Record;ClientSource=MoDB;</t>
  </si>
  <si>
    <t>LinkedInFirm=Waypoint Capital Management;ClientSource=MoDB;</t>
  </si>
  <si>
    <t>LinkedInFirm=RedBlack Software;ClientSource=MoDB;</t>
  </si>
  <si>
    <t>LinkedInFirm=Red Cedar Management;ClientSource=MoDB;</t>
  </si>
  <si>
    <t>LinkedInFirm=Red Cliff Asset Management;ClientSource=MoDB;</t>
  </si>
  <si>
    <t>LinkedInFirm=Redeye;ClientSource=MoDB;</t>
  </si>
  <si>
    <t>LinkedInFirm=REDI;ClientSource=MoDB;</t>
  </si>
  <si>
    <t>LinkedInFirm=Red Line Trading;ClientSource=MoDB;</t>
  </si>
  <si>
    <t>LinkedInFirm=Red Phoenix Investments Co, Ltd.;ClientSource=MoDB;</t>
  </si>
  <si>
    <t>LinkedInFirm=Red Rocks Capital;ClientSource=MoDB;</t>
  </si>
  <si>
    <t>LinkedInFirm=Reech AiM Group (Paris);ClientSource=MoDB;</t>
  </si>
  <si>
    <t>LinkedInFirm=Reformis;ClientSource=MoDB;</t>
  </si>
  <si>
    <t>LinkedInFirm=Refraction Asset Management;ClientSource=MoDB;</t>
  </si>
  <si>
    <t>LinkedInFirm=Regal Funds Management;ClientSource=MoDB;</t>
  </si>
  <si>
    <t>LinkedInFirm=Regent Investment Management (London);ClientSource=MoDB;</t>
  </si>
  <si>
    <t>LinkedInFirm=Regions Bank;ClientSource=MoDB;</t>
  </si>
  <si>
    <t>LinkedInFirm=Relational Investors, LLC;ClientSource=MoDB;</t>
  </si>
  <si>
    <t>LinkedInFirm=Relative Value Trading GmbH;ClientSource=MoDB;</t>
  </si>
  <si>
    <t>LinkedInFirm=Religare Capital Markets  (formerly Barnard Jacobs Mellet);ClientSource=MoDB;</t>
  </si>
  <si>
    <t>LinkedInFirm=Relihan LLP;ClientSource=MoDB;</t>
  </si>
  <si>
    <t>LinkedInFirm=Remington Sutton -Sole Proprietor;ClientSource=MoDB;</t>
  </si>
  <si>
    <t>LinkedInFirm=Remium AB;ClientSource=MoDB;</t>
  </si>
  <si>
    <t>LinkedInFirm=Remium Securities;ClientSource=MoDB;</t>
  </si>
  <si>
    <t>LinkedInFirm=Renell Wertpapierhandelsbank;ClientSource=MoDB;</t>
  </si>
  <si>
    <t>LinkedInFirm=Renta4Banco;ClientSource=MoDB;</t>
  </si>
  <si>
    <t>LinkedInFirm=Renta Markets;ClientSource=MoDB;</t>
  </si>
  <si>
    <t>LinkedInFirm=Research Affiliates, LLC;ClientSource=MoDB;</t>
  </si>
  <si>
    <t>LinkedInFirm=Reservoir Capital Group;ClientSource=MoDB;</t>
  </si>
  <si>
    <t>LinkedInFirm=Resona Bank;ClientSource=MoDB;</t>
  </si>
  <si>
    <t>LinkedInFirm=Resource Capital;ClientSource=MoDB;</t>
  </si>
  <si>
    <t>LinkedInFirm=Resource Equities (Chicago);ClientSource=MoDB;</t>
  </si>
  <si>
    <t>LinkedInFirm=Resource Real Estate Inc.;ClientSource=MoDB;</t>
  </si>
  <si>
    <t>LinkedInFirm=Resources Management Corp;ClientSource=MoDB;</t>
  </si>
  <si>
    <t>LinkedInFirm=Restorative, LLC;ClientSource=MoDB;</t>
  </si>
  <si>
    <t>LinkedInFirm=Resultant Capital Partners;ClientSource=MoDB;</t>
  </si>
  <si>
    <t>LinkedInFirm=Retirement Systems of Alabama;ClientSource=MoDB;</t>
  </si>
  <si>
    <t>LinkedInFirm=Retraites Populaires;ClientSource=MoDB;</t>
  </si>
  <si>
    <t>LinkedInFirm=RET Securities Inc.;ClientSource=MoDB;</t>
  </si>
  <si>
    <t>LinkedInFirm=Reuss Private AG;ClientSource=MoDB;</t>
  </si>
  <si>
    <t>LinkedInFirm=Revel AM;ClientSource=MoDB;</t>
  </si>
  <si>
    <t>LinkedInFirm=Revel Partners;ClientSource=MoDB;</t>
  </si>
  <si>
    <t>LinkedInFirm=Revenue Shares;ClientSource=MoDB;</t>
  </si>
  <si>
    <t>LinkedInFirm=Revere Securities;ClientSource=MoDB;</t>
  </si>
  <si>
    <t>LinkedInFirm=RFA;ClientSource=MoDB;</t>
  </si>
  <si>
    <t>LinkedInFirm=RF Capital;ClientSource=MoDB;</t>
  </si>
  <si>
    <t>LinkedInFirm=RFQ hub;ClientSource=MoDB;</t>
  </si>
  <si>
    <t>LinkedInFirm=Vivienne Investissement (France);ClientSource=MoDB;</t>
  </si>
  <si>
    <t>LinkedInFirm=RGM Advisors;ClientSource=MoDB;</t>
  </si>
  <si>
    <t>LinkedInFirm=RGM Capital;ClientSource=MoDB;</t>
  </si>
  <si>
    <t>LinkedInFirm=RG Securities AG;ClientSource=MoDB;</t>
  </si>
  <si>
    <t>LinkedInFirm=Vltava Fund;ClientSource=MoDB;</t>
  </si>
  <si>
    <t>LinkedInFirm=RHB Group (Hong Kong);ClientSource=MoDB;</t>
  </si>
  <si>
    <t>LinkedInFirm=RHEOS CAPITAL WORKS Inc.;ClientSource=MoDB;</t>
  </si>
  <si>
    <t>LinkedInFirm=RHG Capital Management;ClientSource=MoDB;</t>
  </si>
  <si>
    <t>LinkedInFirm=Rhino Trading;ClientSource=MoDB;</t>
  </si>
  <si>
    <t>LinkedInFirm=Rhodon Investment Management;ClientSource=MoDB;</t>
  </si>
  <si>
    <t>LinkedInFirm=Rhumbline Advisers;ClientSource=MoDB;</t>
  </si>
  <si>
    <t>LinkedInFirm=Empire Options Corporation;ClientSource=MoDB;</t>
  </si>
  <si>
    <t>LinkedInFirm=VolantTrading;ClientSource=MoDB;</t>
  </si>
  <si>
    <t>LinkedInFirm=Rice Dairy;ClientSource=MoDB;</t>
  </si>
  <si>
    <t>LinkedInFirm=Rice Voelker, LLC;ClientSource=MoDB;</t>
  </si>
  <si>
    <t>LinkedInFirm=Richard Bernstein Advisors;ClientSource=MoDB;</t>
  </si>
  <si>
    <t>LinkedInFirm=Riche Bright Securities Limited;ClientSource=MoDB;</t>
  </si>
  <si>
    <t>LinkedInFirm=Richelieu Gestion;ClientSource=MoDB;</t>
  </si>
  <si>
    <t>LinkedInFirm=Rico.com.vc;ClientSource=MoDB;</t>
  </si>
  <si>
    <t>LinkedInFirm=Ridgeback Capital;ClientSource=MoDB;</t>
  </si>
  <si>
    <t>LinkedInFirm=Volatility Exchange Group (VolX);ClientSource=MoDB;</t>
  </si>
  <si>
    <t>LinkedInFirm=Ridgewood Capital Asset Management Inc.;ClientSource=MoDB;</t>
  </si>
  <si>
    <t>LinkedInFirm=Myra Trading;ClientSource=MoDB;</t>
  </si>
  <si>
    <t>LinkedInFirm=Volksbank Wien Baden AG (VIE);ClientSource=MoDB;</t>
  </si>
  <si>
    <t>LinkedInFirm=Davis Selected Advisers, L.P.;ClientSource=MoDB;</t>
  </si>
  <si>
    <t>LinkedInFirm=Rim Rock Capital;ClientSource=MoDB;</t>
  </si>
  <si>
    <t>LinkedInFirm=R Investments Limited;ClientSource=MoDB;</t>
  </si>
  <si>
    <t>LinkedInFirm=Riposte Capital;ClientSource=MoDB;</t>
  </si>
  <si>
    <t>LinkedInFirm=RISE WEALTH TECHNOLOGIES;ClientSource=MoDB;</t>
  </si>
  <si>
    <t>LinkedInFirm=Risk Magazine;ClientSource=MoDB;</t>
  </si>
  <si>
    <t>LinkedInFirm=Vollara Business System;ClientSource=MoDB;</t>
  </si>
  <si>
    <t>LinkedInFirm=Ritchie Capital Management (Chicago);ClientSource=MoDB;</t>
  </si>
  <si>
    <t>LinkedInFirm=Matsui Securities Co., Ltd.;ClientSource=MoDB;</t>
  </si>
  <si>
    <t>LinkedInFirm=Rivage Investment SAS;ClientSource=MoDB;</t>
  </si>
  <si>
    <t>LinkedInFirm=Riverbridge Partners;ClientSource=MoDB;</t>
  </si>
  <si>
    <t>LinkedInFirm=RiverCross, LLP;ClientSource=MoDB;</t>
  </si>
  <si>
    <t>LinkedInFirm=Riverloft Capital Management LP;ClientSource=MoDB;</t>
  </si>
  <si>
    <t>LinkedInFirm=RiverNorth;ClientSource=MoDB;</t>
  </si>
  <si>
    <t>LinkedInFirm=RiverPark Capital, LLC;ClientSource=MoDB;</t>
  </si>
  <si>
    <t>LinkedInFirm=Volptimum Capital;ClientSource=MoDB;</t>
  </si>
  <si>
    <t>LinkedInFirm=Riverplace Capital Management;ClientSource=MoDB;</t>
  </si>
  <si>
    <t>LinkedInFirm=River Road Asset Management, LLC;ClientSource=MoDB;</t>
  </si>
  <si>
    <t>LinkedInFirm=RiverSource Investments, LLC;ClientSource=MoDB;</t>
  </si>
  <si>
    <t>LinkedInFirm=Rivoli Fund Management;ClientSource=MoDB;</t>
  </si>
  <si>
    <t>LinkedInFirm=Rivulet Capital;ClientSource=MoDB;</t>
  </si>
  <si>
    <t>LinkedInFirm=Voltaire Capital;ClientSource=MoDB;</t>
  </si>
  <si>
    <t>LinkedInFirm=RJ Murphy Executions Inc;ClientSource=MoDB;</t>
  </si>
  <si>
    <t>LinkedInFirm=RJS Proprietary Trading;ClientSource=MoDB;</t>
  </si>
  <si>
    <t>LinkedInFirm=RKA NY;ClientSource=MoDB;</t>
  </si>
  <si>
    <t>LinkedInFirm=RK Capital Management;ClientSource=MoDB;</t>
  </si>
  <si>
    <t>LinkedInFirm=RMB Capital Management;ClientSource=MoDB;</t>
  </si>
  <si>
    <t>LinkedInFirm=Rmoney India;ClientSource=MoDB;</t>
  </si>
  <si>
    <t>LinkedInFirm=RNC Genter Capital Management;ClientSource=MoDB;</t>
  </si>
  <si>
    <t>LinkedInFirm=Matterhorn Investment management;ClientSource=MoDB;</t>
  </si>
  <si>
    <t>LinkedInFirm=RNK Capital;ClientSource=MoDB;</t>
  </si>
  <si>
    <t>LinkedInFirm=ROAM Global Management LP;ClientSource=MoDB;</t>
  </si>
  <si>
    <t>LinkedInFirm=Vortex Trading, LLC;ClientSource=MoDB;</t>
  </si>
  <si>
    <t>LinkedInFirm=Robbins Trading;ClientSource=MoDB;</t>
  </si>
  <si>
    <t>LinkedInFirm=Robert E. Torray &amp; Co;ClientSource=MoDB;</t>
  </si>
  <si>
    <t>LinkedInFirm=Voss Capital;ClientSource=MoDB;</t>
  </si>
  <si>
    <t>LinkedInFirm=Rob Harrison Trading;ClientSource=MoDB;</t>
  </si>
  <si>
    <t>LinkedInFirm=Robitaille Asset Management;ClientSource=MoDB;</t>
  </si>
  <si>
    <t>LinkedInFirm=RoboCap LLP;ClientSource=MoDB;</t>
  </si>
  <si>
    <t>LinkedInFirm=Votorantim Corretora de Titulos e Valores Mobiliarios Ltda CNPJ;ClientSource=MoDB;</t>
  </si>
  <si>
    <t>LinkedInFirm=Robur;ClientSource=MoDB;</t>
  </si>
  <si>
    <t>LinkedInFirm=Robust Methods LLC;ClientSource=MoDB;</t>
  </si>
  <si>
    <t>LinkedInFirm=Roca Markets (Amsterdam) (Trading);ClientSource=MoDB;</t>
  </si>
  <si>
    <t>LinkedInFirm=ROC Capital Management;ClientSource=MoDB;</t>
  </si>
  <si>
    <t>LinkedInFirm=Rochdale Securities;ClientSource=MoDB;</t>
  </si>
  <si>
    <t>LinkedInFirm=Rocwood Capital;ClientSource=MoDB;</t>
  </si>
  <si>
    <t>LinkedInFirm=Rodman and Renshaw;ClientSource=MoDB;</t>
  </si>
  <si>
    <t>LinkedInFirm=Rodrigo de La Torre;ClientSource=MoDB;</t>
  </si>
  <si>
    <t>LinkedInFirm=Roger Orth-Sole Proprietor;ClientSource=MoDB;</t>
  </si>
  <si>
    <t>LinkedInFirm=rokos;ClientSource=MoDB;</t>
  </si>
  <si>
    <t>LinkedInFirm=Rokos Capital;ClientSource=MoDB;</t>
  </si>
  <si>
    <t>LinkedInFirm=Welton Investment Partners LLC.;ClientSource=MoDB;</t>
  </si>
  <si>
    <t>LinkedInFirm=Rongtong Fund Management Co., Ltd;ClientSource=MoDB;</t>
  </si>
  <si>
    <t>LinkedInFirm=Ronin Capital;ClientSource=MoDB;</t>
  </si>
  <si>
    <t>LinkedInFirm=Ronit Capital LLP;ClientSource=MoDB;</t>
  </si>
  <si>
    <t>LinkedInFirm=RoscommonAnalytics;ClientSource=MoDB;</t>
  </si>
  <si>
    <t>LinkedInFirm=Rose Lane Capital, LLC;ClientSource=MoDB;</t>
  </si>
  <si>
    <t>LinkedInFirm=Rosenergobank;ClientSource=MoDB;</t>
  </si>
  <si>
    <t>LinkedInFirm=Rosenthal Collins;ClientSource=MoDB;</t>
  </si>
  <si>
    <t>LinkedInFirm=Rosiem Capital;ClientSource=MoDB;</t>
  </si>
  <si>
    <t>LinkedInFirm=Ross Smith Asset Management Inc.;ClientSource=MoDB;</t>
  </si>
  <si>
    <t>LinkedInFirm=Roth Capital Partners, LLC;ClientSource=MoDB;</t>
  </si>
  <si>
    <t>LinkedInFirm=VP Bank;ClientSource=MoDB;</t>
  </si>
  <si>
    <t>LinkedInFirm=Roubaix Capital, LLC;ClientSource=MoDB;</t>
  </si>
  <si>
    <t>LinkedInFirm=Round Earth Capital;ClientSource=MoDB;</t>
  </si>
  <si>
    <t>LinkedInFirm=Roundstone Advisors, LLC;ClientSource=MoDB;</t>
  </si>
  <si>
    <t>LinkedInFirm=Round Table Investment Management;ClientSource=MoDB;</t>
  </si>
  <si>
    <t>LinkedInFirm=VR Capital;ClientSource=MoDB;</t>
  </si>
  <si>
    <t>LinkedInFirm=Round Tower Arbitrage;ClientSource=MoDB;</t>
  </si>
  <si>
    <t>LinkedInFirm=Rover Capital Partners LLC;ClientSource=MoDB;</t>
  </si>
  <si>
    <t>LinkedInFirm=ROW Asset Management;ClientSource=MoDB;</t>
  </si>
  <si>
    <t>LinkedInFirm=Royal Capital;ClientSource=MoDB;</t>
  </si>
  <si>
    <t>LinkedInFirm=Royal London Asset Management Ltd;ClientSource=MoDB;</t>
  </si>
  <si>
    <t>LinkedInFirm=VTB Capital;ClientSource=MoDB;</t>
  </si>
  <si>
    <t>Notes</t>
  </si>
  <si>
    <t>INPUT_XHIGHLIGHTS_ALL</t>
  </si>
  <si>
    <t>Time</t>
  </si>
  <si>
    <t>Question</t>
  </si>
  <si>
    <t>Answer</t>
  </si>
  <si>
    <t>INPUT_HIGHLIGHT_TIME1</t>
  </si>
  <si>
    <t>INPUT_HIGHLIGHT_QUESTION_3</t>
  </si>
  <si>
    <t>INPUT_HIGHLIGHT_ANSWER_4</t>
  </si>
  <si>
    <t>Highlights</t>
  </si>
  <si>
    <t>Previous Minutes</t>
  </si>
  <si>
    <t>2023-09-02</t>
  </si>
  <si>
    <t>2023-08-30</t>
  </si>
  <si>
    <t>HSBC_CASH_EQUITIES</t>
  </si>
  <si>
    <t>14280364</t>
  </si>
  <si>
    <t>2024-01-04</t>
  </si>
  <si>
    <t>Newday</t>
  </si>
  <si>
    <t>createdOn</t>
  </si>
  <si>
    <t>updatedOn</t>
  </si>
  <si>
    <t>2023-09-05</t>
  </si>
  <si>
    <t>NewDay</t>
  </si>
  <si>
    <t>NEWDAY_TBD</t>
  </si>
  <si>
    <t>14316493</t>
  </si>
  <si>
    <t>2024-04-04</t>
  </si>
  <si>
    <t>2023-09-08</t>
  </si>
  <si>
    <t>189011488</t>
  </si>
  <si>
    <t>245846136</t>
  </si>
  <si>
    <t>NOTST</t>
  </si>
  <si>
    <t>Sanjay Sharma (245846152)</t>
  </si>
  <si>
    <t>David Whitney (245846206)</t>
  </si>
  <si>
    <t>NewDay are a technology driven credit card company. Lead from Nikolai to talk to the COO who was looking to build a new user facing data/analytics managament platform
About NewDay, formerly SAV Credit, is a financial services company specialising in providing credit products to consumers in the United Kingdom. The company was established in 2000.
On 13 May 2013 the company completed the purchase of Santander UK's store card business, including branded cards issued for retailers including Topshop, Dorothy Perkins, House of Fraser and Debenhams</t>
  </si>
  <si>
    <t>Found out on the call that the company is C#/.NET only</t>
  </si>
  <si>
    <t>NONE</t>
  </si>
  <si>
    <t>Sanjay Sharma</t>
  </si>
  <si>
    <t>Entries_Meetings</t>
  </si>
  <si>
    <t>activityType</t>
  </si>
  <si>
    <t>creator</t>
  </si>
  <si>
    <t>subject</t>
  </si>
  <si>
    <t>content</t>
  </si>
  <si>
    <t>357400601</t>
  </si>
  <si>
    <t>Ross Lucas</t>
  </si>
  <si>
    <t>field not exist</t>
  </si>
  <si>
    <t>Meeting with JB with Rashad in Procurement confirmed that we are in the short list and will be added to the RFP distribution list.  $$Key dates.$$Wednesday 6th - RFP released$$Thursday 5th - call at 9.00UK. RFP Q&amp;A$$RFP response need to be sub mitted no later than 16th Sept.</t>
  </si>
  <si>
    <t>378372121</t>
  </si>
  <si>
    <t>Attendee$$FIL: Keith Nichol (Senior Solution Architect - Fidelity International - FIL Investment Management)$$Velox: Mo$$$$Notes:$$I know Keith from my previous job at Itiviti. He was involved in a big project to send retail orders to Winterflood for execution.$$He is now involved in a much bigger project around SWIFT. He didnt want to give me any details but he mentioned that the idea is to leverage their existing technology to deliver it. He is open to learn more about Velox as this might help in future projects.$$He said that all technology decisions are made by Fidelity FMR. Sometimes they can make local decisions but has to go through an RFP process.$$$$Next step: Share Velox docs link and Corporate presentation with use cases.</t>
  </si>
  <si>
    <t>369541284</t>
  </si>
  <si>
    <t>Ali Moosavi</t>
  </si>
  <si>
    <t>https://veloxfintech.capsulecrm.com/party/224369672/opportunity/13244239$$$$12/20/22  Angelo Gordon$$$$Attendees:  Paul Federico  MD  Data scientist, Ilya Pogorelsky  Head of Infrastructure, Hunter Trautz  Developer$$Velox:  Ali, Jon, Mohammed$$ $$Notes:$$Follow up to initial conversation from 12/15. Todays session was a demo of the a basic market data UI application and then walking through the code building (document)$$ $$-	They are a data science group$$o	One of their gaps is ability to rapidly build and deploy UIs to the desk$$	Use Power BI (visualization) and email screenshot images  want to build up UI capabilities$$o	Mostly hardcore programmers so no Java restrictions$$o	Not building full-stack trading systems $$-	Jon demoed a market data UI and then worked backwards to showing the code to build it$$-	Mapping capabilities important  understood that vCore can incorporate React components (ie:  Kelper)$$-	One use case:$$o	List of addresses and want to put a UI that shows properties in X miles from this location and want to see data, plotting in a map, certain categories (ie bedroom), etc. $$	Jon showed OPCO trading system screen using drop downs, inputs, etc$$o	See stats/tables by clicking on a map$$-	Hope to have other internal teams (trading systems, compliance engines, web-based dash boards), dev and infrastructure teams take a look at this$$-	$$$$Next step:$$-	Sent NDA $$-	Reach out after the New Year to schedule follow up with Paul and other teams</t>
  </si>
  <si>
    <t>no name field</t>
  </si>
  <si>
    <t>272029049</t>
  </si>
  <si>
    <t>Andrew Short</t>
  </si>
  <si>
    <t>1st F2F with Rob Smith (meeting also included Steve Grob): $$$$1. Discussed role at Velox and relevant background i.e. Glue42 and TIBCO$$$$2. Positioned the building blocks Velox is putting in place regarding the value proposition, messaging, website and social media strategy$$$$3. Talked through the latest pitch for the website to give Rob a sense of activity inflight and our direction of travel - business problem(s) and where the Velox framework can drive change. Spoke about the nature of how the market is so fragmented and the need to approach the problem in a structured manner - Rob liked this and said it aligns well with his understanding of the Velox solution. $$$$4. Fidessa and FlexTrade came up in conversation, and how potentially we could target this segment of the market. Discussed how we are looking to target tier 2&amp;3 IB and brokerages - same type of business pain but the scale and their ability to implement change is potentially quicker. $$$$5. Next Steps: agreed a deep-dive session to include their CTO is a good next step to better understand the tech - also suggested and agreed access to the product to test/evaluate$$$$6. Discussed the potential of running a joint marketing/awareness campaign via a breakfast briefing c. Q2 - this would leverage Scott Logic's market position. Their last event was oversubscribed with 30 attendees.$$$$7. Scott Logic's core market focus is capital markets - active clients include RBS, Goldman Sachs and Morgan Stanley. Also mentioned a recent project at NatWest where OpenFin is implemented - this could be a good account to target with the framework messaging.  $$$$Rob is going to be away skiing over the next 1-2 weeks so have agreed to look at dates to kickoff the deep-dive session/demo process with their CTO &gt; as previously identified, this will be a precursor to next steps commercially and mutual opportunity perspective.</t>
  </si>
  <si>
    <t>2020-01-28</t>
  </si>
  <si>
    <t>346898700</t>
  </si>
  <si>
    <t>Capsule opp:  https://veloxfintech.capsulecrm.com/party/204776784/opportunity/12154686$$$$The following meeting has been held with Baird:  $$$$3/30/2022$$$$Attendees: $$Baird: Jack Miller  Previous MD and COO of Equities but now MD and Head of Trading, Derek Morris - MD and Head of PT Trading, Dan Higgins VP of Trading Systems (supports Jack/Derek)$$$$Velox:  Ali$$$$Backstory:$$I know Jack and Derek from my time at Itiviti as prospects (2017-19). Dan I met through them for subsequent meetings to progress conversations. Got Jack and Derek to agree to a 15 min call to allow me to give them my update and why I think Velox would help them based on what I learn from previous conversations with them. $$$$-	It was an interesting/different meeting as there wasnt much structure and I flew through slides, jumping around, and touching on certain points to get the key message across to finish in 15 min. $$-	Got the points across and with 45 seconds to spare, Jack interrupted me and said he was very interested and due the interest in time, wanted to have a follow up and that I accomplished what I wanted to do in 15 min. $$-	We wound up talking for another 15 min and I teased them with a walk-through of the Cash Equity UI screenshots powerpoint I put together$$-	Jack saw tremendous value and wants to have a follow up demo with a larger audience$$-	Current environment (hasnt changed since my 2017 conversations and they wanted to back then)$$o	Fidessa Hosted OMS and FIX Connections$$	Lacking: support console, pre-trade risk, not user friendly or scalable, using IOI but not great$$o	Clearpool for Algos (tried to bring in house)$$-	Jack mentioned they are similar to Stifel (hosted Fidessa) and knows them well 	$$o	Dont want to build they own OMS or trading system now but some of their pain points are:$$	Fragmented data$$	Systems not talking to each other$$	Ability to enhance systems$$	Aggregate data across systems$$-	Regarding their development resources$$o	Jack has 3 guys on the desk that do dev but on a high/surface level (use python and sequel to interact with their data base  not app developers)$$o	Baird does have a dev group to develop internal apps but no trading app  more business apps like their CRM $$$$$$Questions:$$-	Jack  How do we interact with different systems like Fidessa	$$o	I explained the JAVA API and where data resides and how our UI pulls via Rest API$$-	Derek  Point of failure for UI (server to web) and who can service/manage it$$o	I explained it would be their network team and talked about what our white glove service entails $$$$Next Steps:$$-	She the deck and follow up with them by mid-next week if I dont hear from Jack/Derek first$$-	Jack to regroup with Derek and Dan and continue to validate potential use cases and he has a few in the back of his head that are very relevant to issues they are dealing with and trying to solve$$o	Workflow space$$o	Analytical space/aggregation $$-	Jack mentioned a few names he wanted on the next call and also wanted to include IT Strategy. He will also be on to help him further contextualize how to use us (along with Derek and Dan)</t>
  </si>
  <si>
    <t>359350556</t>
  </si>
  <si>
    <t>with Stu Bevan CIO (07/04/22)$$$$Trowe are a mid tier asset manager. They use tech for data distribution and monetisation purposes$$$$They use Charles river / flex trader and port ware for the buy side OMS$$$$Vision is the internal product they built to do a velox like data aggregate/analyse/act function. $$$$They want to move to a cheaper replacement for vision where they dont build everything themselves$$$$Stu said biggest issue will be procurement as we need to show we will be here for 10 years +. They might want to take a stake$$$$We need to figure out exactly how much they spend on the app so far$$$$There are 2000 users$$$$Stu asked me to meet with Dan Balla whi was his head of data analytics$$$$$$summary ; Just had a good meeting with Stu Bevan who runs tech at TRowe Price. They already have a browser based UI that allows them to aggregate / Analyse / act on massive amounts of data but its all in house built and its a nightmare to support and maintain. With market slowing down they want to look at velox as a way to switch to a buy and build strategy so they can focus their resource on differentiating features. Basically they need to become much more digital to attract retain next gen of talent. So slightly different use-case for velox as they already have invested in their own build out. They have a tough procurement proceSs so we have to think about how to get through it</t>
  </si>
  <si>
    <t>359350725</t>
  </si>
  <si>
    <t>with Daniel Balla (07/11/22)$$$$unfortunately Stu had not told Danield anything about Velox so we starting from scratch and he started out very skeptical about using a vendor for anything$$$$i told him i would keep this at a high level and then we would have a tech session where he can bring more of his team and we can go into specific examples$$$$they are looking for a soltuion for their general data aggregate/analyse tool but also potentially to build an OMS to start to get off Charles River a bit$$$$$$his questions :$$$$what help do we provide for dev ops ? i said we would explain during tech what help we provide but generally we would fit into your existing pipeline$$$$what data connectors do you have ? i said this is your code$$$$How do I manage events ? i said lets cover in tech session as depends what you mean by events - i touched on state engine and commands/states etc$$$$wanted to know about training and how he would offset the risk of not being able to hire velox specialists ( i said no solution is perfect - if you dont want build from scratch with spring/streambase/react etc then you have to accept a learning curve but white glove support plugs the gap we find. i also said after 2 years your devs will have spent 90% of time in their own code$$$$How do I do data validations ? i said this would be your code$$$$How would I deal with a peta byte of data ? he was going down wrong track of thinking we were a database but when i explained how we would access his database on demand as a datasource - penny seemed to drop$$$$he said they had looked at genesis but we were much more flexible and could be used in a lot of different ways - which from his perspective was better $$$$He is around for July for the next sessions$$$$for tech session we need to show specific implementations of how he would for instance implement data validations, maintaining data lineage, being able to trace why a number was wrong if it was wrong$$$$he is familiar with the EOMS pattern and so we can use that a basis for the conversation$$$$I said we could give him a GitHub example before the meeting so he can take a look through and then we have have a more specific conversation during the next meeting$$$$followups :$$$$technical session with Dan so he can see how things work from a developer perspective</t>
  </si>
  <si>
    <t>355533321</t>
  </si>
  <si>
    <t>Capsule opp:  https://veloxfintech.capsulecrm.com/party/204771293/opportunity/12042824$$$$The following meeting has been held with State Street Global Advisors:  $$$$July 8, 2022$$$$Attendees: $$SSGA:  Shoshanna  VP  head of front office technology and transformation tech,   Umesh Swamy  Partner/transformation and product management  Connectivity and trading (knows of ins and outs of everything they are doing)$$Velox:  Ali$$$$Details (Purpose, knowledge share, currently using, pain points/challenges, etc.):  I covered and sold to SSGA quite expensively so finally caught up with one of my main points of contact (Shoshanna). She has been posting job dev jobs recently so wanted to reach out to her.$$$$-	Current landscape$$o	FI business  trying to transition over to CRD$$	First go-live in Aug  investment portfolio manager and investment oversight team (compliance)$$	FI traders (2024) $$o	Aladdin  will need to CRD before Traders$$o	Equity/FX  Fidessa Minerva (before end of 2025)$$-	Very interesting (Shoshanna)$$o	Collecting data and pulling it all into one$$	See things coming up with ESG$$o	Ability to trade from UI$$o	See interoperability a lot more  buy and then build vs previous buy vs build$$$$Questions:$$-	Umesh $$o	Quite interesting and flexibility for developers of all sorts$$	2021- POC w/TradingScreen $$	Looks very similar to their capabilities $$	How do we differ$$$$Next Steps:$$-	Shoshanna $$o	Meeting with Heads of Global Trading and pass it by them week of 7/11$$	Matt Steinway  CIO of Fixed Income, Cash and Currency$$	John Tucker  CIO of Equity Index  global head of Eqy Index$$o	What to know more about CRD discussion and who we are speaking with there$$	A lot of red tape on onboarding new vendors so CRD can help$$o	Schedule demo with Jon and Traders</t>
  </si>
  <si>
    <t>344720040</t>
  </si>
  <si>
    <t>The following meeting has been held with Nasdaq:  $$$$3/7/2022$$$$Attendees: $$Nasdaq: Magnus Haglind  SVP Market Tech, Carl Slesser  Global head of executing and risk management$$Velox:  Ali, Jon $$$$$$It has been 2 years since last conversations with Nasdaq happened. Reached out to Valerie Bannert since she was mentioned in a quote on Purestreams website. She switched roles and referred Magnus. Objective to provide Carl and Magnus an update on Velox and get potential use cases on their side.$$$$-	Carl had been part of previous conversations and mentioned that timing is better now since nothing had progressed after the previous engagement.$$-	Jon went through slides and citizen developer demo focused on liquidity provider and building UI$$-	Magnus realizes No-code/low-code is hard to do with what we are doing  Im certainly impressed in what I am seeing and very cool what you are doing$$-	Carl  Marketplace Servicing Platform (MSP)$$o	Trading tech is big focus.. lots of crypto, digital assets, etc.$$	Have concept of cloud enabled ecosystem (Trading, surveillance, etc.)$$	This would be a nice addition to what Magnus is doing$$o	MSP has 3rd party partners in there$$o	We can deploy on iOS  get requests for iOS frontends and they dont want to get into that space$$$$-	Questions:$$o	Our data fabric enables us to speak to legacy products? (Carl)$$o	The output doesnt have to be an UI and can be another API? (Carl)$$o	Licensing model (Carl)$$o	Normalization layer for different data streams? (Magnus)$$o	How well structured is our API that we are exposing? $$o	Competitors (Magnus) $$$$Next Steps:$$-	Receive NDA from Carl$$-	Follow up with Magnus/Carl mid/late week regarding next steps</t>
  </si>
  <si>
    <t>2022-03-07</t>
  </si>
  <si>
    <t>387244157</t>
  </si>
  <si>
    <t>Attendees$$Perpatua $$Edouard - Options Trader $$Youssef - Head of Trading$$$$Velox - Mo$$$$Notes:$$$$The purpose was the agree on the best solution to build that will make our collaboration easier. After going through few options and asking the right questions about a common problem that all option traders have and no-one has solved yet, the final idea was to focus Trade dispersion issue. Edouard will provide more details about how this should work and we will gather next week to discuss further.$$$$Next step:$$Book another working session next week.</t>
  </si>
  <si>
    <t>381092706</t>
  </si>
  <si>
    <t>Capsule opp: https://veloxfintech.capsulecrm.com/opportunity/12047880$$ $$The following meeting has been held with Kezar Markets:  $$May 4, 2023$$ $$Attendees: $$Matt Sher - Head of Operations$$ $$Velox  Ali$$ $$High level overview:$$Caught up with Matt after an initial conversation early last year (David Hagen ,Chief Product Officer, couldnt make it because he was leaving for Scotland the next day). During last years call, Luminex merged with Level ATS and were busy with the integration and had not time to look at new products. Kezar Markets is the rebranding of Level ATS and Luminex ATS. $$$$**Last years meeting notes below for background$$ $$Notes:$$	Traders on their platform still need to go to different UIs so may be interested in looking at Velox. Matching engine they built last year isnt great.$$	A lot of issues with OpenFin that is affecting their business: Openfin randomly turned off at 830am and never turned back on, affecting the traders. Kept blaming Kezar and after 3 weeks of Openfin trying to figure out the issue, Kezar realized Chromium made and update and it never got reflected in Openfin. Kezar now must remind traders to manually reboot the system again when it shuts down. One of many issues with Openfin$$	They were speaking about finding an alternative to Openfin and I told them of our partnerships with Finsemble and Glue42$$	Matt said David will be back the week of May 15th so he will catch up with him and go over Velox and talk about Finsemble/Glue$$Next steps:$$	Sent Matt info on Velox and Finsemble$$	Follow up/remind May 16th with Matt $$	Schedule demos</t>
  </si>
  <si>
    <t>2023-05-08</t>
  </si>
  <si>
    <t>380863349</t>
  </si>
  <si>
    <t>Capsule opp:  https://veloxfintech.capsulecrm.com/party/226106175/opportunity/13766100$$ $$The following call has been held with Linedata:  $$May 3, 2023$$ $$Attendees: $$Linedata:  Vikram (Vik) Aryan  Global Head of Tech  Asset Management, Jason Penninman  Senior Cloud Solutions Architect, Sreedhar Adapala  Senior Manager Software Development, Marwa Adala  Software Development Manager, Dan Bassett  SVP Global Head of Electronic Trading Services and Data Management$$$$Velox:  Ali, Jon$$ $$High level overview:$$Linedata is a software development shop that has grown through numerous acquisitions. I know/have sold to the Boston group which are the former Longview Front office OMS Asset Management folks. I reconnected with Dan Basset at the NYC FIX event and after sharing a deck with him, Vikram was interested. Vikram is revamping their asset management platform and our documentation caught his attention and he wanted to speak to us. Looking to see if their functional domains fit into our UI.$$ $$Notes:$$-	Vikram has been there for about 17 years and has been working on revamping their Asset Management Platform (AMP). $$-	It will be a web-based interface that can pull in data from various sources$$-	Jon showed two demos  market data UI and the OMS w/finsemble/symphony demo$$-	Jon walked through the slides showing the code needed for the market data viewer$$-	Well received by the group and interested to follow up deeper tech sessions$$Questions asked:$$-	Source of truth $$-	UI built in transcript$$-	Cache  theirs is not built in-memory and reads from a database (challenge). $$-	Ability to have vCORE ingest data from Linedata and Customer data points$$Next steps:$$-	MDA/doc sharing$$-	Schedule deeper tech discussions$$-	Potential POC$$Challenges:$$-	.Net shop with 300+ developers$$-	Questioned how skill level of java developers needed$$-	Want to learn where does Velox end and where does Linedata dev start</t>
  </si>
  <si>
    <t>292291534</t>
  </si>
  <si>
    <t>Zoom Meeting with Gary Orchard to discuss ETP order consolidation as per email 10th September, e.g. central order pad &gt; consolidated client orders (single view) and generate IOIs. $$$$Gary reiterated the main driver for this requirement is the technical integration of MainFirst (target integration conversation date is 9th November). 1 x London ETP and 1 x European ETP &gt; ability to filter based on instances &gt; right click &gt; create IOI. Gary termed this need as "Fidessa combined". His assumption is that this achievable. Spoke at length about our understanding, and that we are in dialogue with Glue42 with this being a UI to UI integration.$$$$Gary mentioned he has a call with Chris Coleman at Glue42 tomorrow (15th September) to discuss the same project, but had drawn the conclusion that this would be a complimentary capability based on Stifel's independent conversations with both us and Glue42. $$$$Updated Chris (Glue42) on a call - 100% aligned on the opportunity and next steps. He agreed to regroup following their call, and will chase up partner agreement.</t>
  </si>
  <si>
    <t>2020-09-14</t>
  </si>
  <si>
    <t>343770074</t>
  </si>
  <si>
    <t>The following meeting has been held with TradeHelm: $$ $$2/24/22$$ $$Attendees:$$TradeHelm: Josh Tolman  Chief Integration Officer$$Velox:  Ali$$ $$Josh is the former CEO of Greenline Financial Tech and was the Deputy CEO at Cameron after GFT was acquired. TradeHelm is a company he partnered with while running GFT which was based out of Argentina and provided dev and professional services.$$ $$Purpose of the call was to give him an update and see if there are any opportunities to work together as they do a lot of software dev on behalf of their customers$$ $$-Tradehelm works within Capital Markets (as well as other industries)$$-Josh said that they typically work with whatever technology the firms already and rarely make recommendations$$-That being said, he did see value in Velox and said that he would like for us to do a demo to a couple of his lead engineers mid-late March so they can understand how it works and see if they can integrate it into their workflow$$ $$Next Steps:$$-Ping Josh mid-March to schedule demo w/lead engineers</t>
  </si>
  <si>
    <t>2022-02-24</t>
  </si>
  <si>
    <t>342999263</t>
  </si>
  <si>
    <t>Demo notes:$$$$The following meeting has been held with BornTec and CapitalMarkets.Technology (CM.T)  $$$$Attendees:$$BornTec: Peter Mott - VP Global Head of Sales$$CM.T:  Anders Henriksson - Partner/co-founder (former CEO CameronTec), Vaibhav Shukla  Partner/Co-Founder (Former Global Head of Professional Services Itiviti)$$Velox:  Ali $$$$Details (Purpose, knowledge share, currently using, pain points/challenges, etc.):$$$$-	CM.T  2 yr old company  Cloud Tech Vendor in the FIX space$$o	Order Routing Cloud  OR Network (public or white labeled)$$	Mainly working with buyside vendors$$o	Sellside FIX engine$$o	Global customers$$-	BornTec  20 years, majority in Colocation space$$o	Launched software business few years ago$$	CrossCheck  takes in post trade, real-time drop copy data (typically from Exchanges and ISVs)  normalize, aggregate, harmonize that data$$	Run microservices on that data  monitoring and real-time reports and APIs to push that dataset downstream. $$	Target market  Cap Mkts space (Banks/Brokers and a little on buy side)  Americas and EMEA region$$-	Ali gave background and touched on what we are doing by targeting Fidessas clients and ORC replacement and Jon went through slides and demo$$-	Both really loved the GUI$$-	Peter - learn more about integration process$$o	Born  Java application  how it would work with our low-code platform$$o	Elements of good overlap for CrossCheck$$	On their frontend visual display of their customer data to monitor transactions$$	Really liked the GUI$$-	Anders - likes the thoughts of extending functionality of existing systems$$o	So far, they dont have a UI so we fit $$o	Many users frustrated of Fidessa $$o	High user fees and low value (Legacy ORC model)$$$$-	Questions:$$o	Anders $$	ORC MM replacement challenges  market access space$$	Understands that Clients handles this but doable $$	Time/effort to configure/map Fidessa use case$$	Who does the work? $$	Organization needs a couple professional developers$$o	Look at some Banks they sell to in Europe.. operate platform but dont have a lot of internal developers$$	Licensing model$$	If they become a customer but also embed and sell to their customers$$Next Steps:$$-	NDAs?$$-	Follow up on their likes (from above) and schedule follow ups</t>
  </si>
  <si>
    <t>2022-02-16</t>
  </si>
  <si>
    <t>371574131</t>
  </si>
  <si>
    <t>Attendees$$- AK Invest:$$Tolga Ozbag - VP IT$$$$- Velox:$$Mo$$$$Notes:$$- AK Invest has decided to buy or build a new OEMS for their institutional customers to handle care orders received via FIX.$$- The goal is to find/build a solution with algo trading capabilities mainly TWAP, VWAP and Arbitrage$$- They have a legacy system called Genex (local vendor) which is mainly a back-office that was adapted to become an OEMS.$$- The Care order flow is completely separated from the DMA flow (received and managed by Catalys/CameronTec).$$- Tolga thinks that they can leverage Catalys to receive Care orders which will reduce the amount of work to do and also the project budget.$$- If they go ahead with Velox, they want us to build the OEMS for them and also support it. Hiring Java developers will be an option.$$- They will make a decision during Q2 2023. No pressure on the delivery timeline.$$$$Next steps:$$- Tolga to provide functional specifications by first week of Feb including the list of algos and their behaviours.</t>
  </si>
  <si>
    <t>347129317</t>
  </si>
  <si>
    <t>First meeting with John Da Gama Rose in new role - see meeting note</t>
  </si>
  <si>
    <t>2022-04-02</t>
  </si>
  <si>
    <t>366757433</t>
  </si>
  <si>
    <t>11/15/22$$Attendee:$$Shariq Muhammad  Senior Software Developer  FIX Integrations $$ $$Notes:$$Met Shariq this morning for coffee at a Starbucks. Shariq found me at the FIX NYC Event last week. I pitched to him when he was at OMEX (competitor of Mixit and Trafix) building OMSs for the sell sides back in 2011-12. $$ $$- Shariq was a software developer at TD Ameritrade for 7 years before moving over to Schwab a year ago$$- Most of the trading system development moved over to the Ameritrade side (confirmed by Jim Northey)$$- Asked questions about how we normalize data, APIs, an incorporate FIX connectivity$$- Asked to send him a deck for review$$- Will speak to his direct manager, Britt Fassler (Senior Delivery/Development manager for RIA software) as well as a few of his TD colleagues.$$$$Next step:$$-Send deck and follow up next week</t>
  </si>
  <si>
    <t>345331307</t>
  </si>
  <si>
    <t>The following meeting has been held with Marex: $$ $$3/8/2022$$ $$Attendees:$$Marex: Heiko Steinmetz  Business Architect  Structured Product, Andrew Baker  Head of Software Dev (focused on structured products and commodity hedging), Julian Maule  Head of Technologists (sits b/w business and tech), Daniel Costa  Software Development Lead, Eugene Faller - Head of Enterprise Solutions$$Velox:  Ali, Jon$$ $$ $$From Heiko prior to meeting:  We have setup a global structure product business 3 years and are keen to expand which requires an infrastructure revamp since we lack in scale and would like to increase automation and efficient data distribution etc. So we have trading, sales, operations, risk and other required teams that you would expect from a bank-type of setup.$$ $$Heiko joined a couple months ago to help get the structured products business to the next level$$Quite active in eqy derivatives and crypto$$Building a few systems using vendors but will be revamping entire infrastructure in the next 2-3 years$$Marex as a group has 9-10 different development team$$Dan has used low code extensively in the past$$Not currently using it but development team using visual programing and other low-code tools$$Powerapps internally  control and support functions$$Mobile is VERY important  UI good but not as important$$They have a bunch of slack bots due to them having a mobile app, a lot of business logic already there (trading wise)$$No one using previously build web screens (UIs) but care about Mobile$$Eugene  commodity derivatives background. Sees tech being used more$$Ie white labeling OTC pricing/execution platforms$$Finding a lot of legacy tech within 6-12 months so need to continually need to evolve tech stack$$All see value and will regroup and get back to us$$ $$Challenge:$$They are a MS (.net) shop but have some java script/c#. They dont have any specific JAVA developers in-house.$$ $$Questions:$$Dan:$$Trail/POC$$Comparisons to Out systems and Genesis$$Mobile output vs UI$$Andrew$$How is data being fed into the model$$ $$Next Steps:$$Send NDA$$Follow up with Heiko regarding a more specific technical demo</t>
  </si>
  <si>
    <t>2022-03-14</t>
  </si>
  <si>
    <t>371492600</t>
  </si>
  <si>
    <t>Attendee:$$-Eurobank $$Dimitris Georgandas - COO$$$$- Velox$$Mo$$$$Background$$$$I know Dimitris for many years. I was the Account Manager of Eurobank when I was at Itiviti. They use Catalys to receive institutional orders and route them to Athex.$$They use a local vendor OMS and Horizon for Algo Trading.$$$$Discussed points:$$$$- Dimitris explained that they have 1 developer and 2 dev consultants from Accenture. They are mainly developing their PMS and mobile application for retails.$$- They have a new project to build a CRM to onbaord new retail customer.$$- I went through Velox intro which seemed to have attracted Dimitris attention.$$- He thinks that he can use vCore to build the new CRM.$$- The budget could be the only issue (after sharing our list price). He thinks that with 100k he can hire 2 senior dev in Athens. $$- Dimitris wanted to have an indicative offer to build one application with one dev before being able to move forward with a PoC.$$- He is interested to have a more advanced technical presentation where he can invite the dev team.$$$$Next step:$$$$Setup a technical session during the second week of February. Dimitris wants to have some internal discussion and confirm the date.</t>
  </si>
  <si>
    <t>384010108</t>
  </si>
  <si>
    <t>The following meeting has been held with Tower Research  $$June 7, 2023$$ $$Attendees: $$Carlos Pelaez  Associate Director, Business Management $$ $$Velox  Ali$$Ultumus - Giles$$ $$High level overview:$$Follow up to initial call from May 18th. Giles gave a high-level overview on Ultumus and the C/R platform. Tower is a market maker that uses others as an AP. Next steps  receive input from traders on which issuers have a portal that can be a potential prospect for COSMOS. $$ $$Notes:$$	2 teams doing C/R strategies$$	45 pods, 18 in US Equities w/most of them trading ETFs$$	2 doing primary market activities $$	Latour quite large being a lead market maker on 170 ETFs$$	$$	Tower looking at technology platforms/different offerings that can improve the market and make teams more efficient $$	Carlos is on the Americas business management team  he oversees US equities and US options, Canadian equities, ETF market making business, single dealer platform and corp bond ETF market making$$	Giles mentioned speaking to Mike McCafferty at Tower$$	Carlos knows Mike  Mike runs their data platform where the teams will leverage by pulling in data. Mike worked on the 2 ETF c/r firms to get them live (get PCFs, all files, data, anything to get aggregation, etc)$$	Giles gave ULTUMUS overview$$	Index data  not as important but use it as reference check against the PCFs. The more data they access, the better to insure it is clean and accurate. $$	Regarding PCF, the somewhat take the data and rebuild from scratch. Take the PCFs as a source to insure how they are looking at it is correct  issues a few times a week there they have to reach out to correct $$	COSMOS  interesting b/c tier 2-3 issuers can def use it  their process can be either really good or really bad (most bad). Standardizing the process is great for a MM like Tower that has to manage less operational risk. Not an AP and go through a few but they always push them to integrate with technology like COSMOS. $$	Not live in the US but will talk to his traders to see who can benefit $$	Believes we can win over State Street, Vanguard, and Invesco with it$$	Tower pretty agnostic with tech as long as it is modern, efficient, and not an email and cost is affordable$$	Happy to discuss with issuers and will speak to his traders to understand who may benefit based on the issues they face to make their process easier push single platform$$ $$Next steps:$$	Carlos to catch up with Mike to make sure they are on the same page  he will run with the Data portion$$	Ali to send deck$$	Follow up with Carlos next week (Coffee June 14th)  traders input</t>
  </si>
  <si>
    <t>364545924</t>
  </si>
  <si>
    <t>Met Ryan at the Glue42 event.$$- intro made by Karen Love $$- Very good friends with James Wooster$$- One of 5 DEs within Barclays$$- Joined a year ago and interested to hear about previous engagement and learn more about Velox$$- Said history will allow him to look into it and see if he can help</t>
  </si>
  <si>
    <t>322848787</t>
  </si>
  <si>
    <t>ATTENDEES: M Rude, M Etherington plus JB, JY, RB, AH. $$Demo of velox data extraction and manipulation, including Snowflake data.  $$MR to provide access to FX data feed (NDFs, Swaps, spot) so we can demo with real-time, ticking data.$$Could be an opportunity to sell to other data vendors who want to build dashboards. Demand for ESG dashboards. $$Crux supplies data access but don't provide apps - could be a similar use case as Ultumus, to use velox to make data more 'sticky'. (Although they do have dashboards for demo purposes, they are not productionised.)$$MR to make intros to Dan (client relationships) so that he can talk intelligently about solution and to Adam who can help with creating a couple of demo dashboards</t>
  </si>
  <si>
    <t>387188965</t>
  </si>
  <si>
    <t>Teams Meeting with Abhishek Talwar (CEO) and Ankit Agarwal (CTO)  co-founders of Hexaview, an outsourced development shop based in India. Mike knows both from his time at Addepar, where we collaborated on some strategic trading-related projects for enterprise clients.$$ $$Notes: Hexaview have grown rapidly over the past 3 years, now doing development work with dedicated teams for BNY Mellon, Wells, LPL Financial (big investment advisor custodian) as well as numerous fintechs. Abhishek was interested in learning more about what we offer  wants to bring up into their referral program but I advised him thats not currently a priority for us. Will keep lines of communication open (may look to meet when they are in town in August) and push them to evaluate velox as a general purpose accelerator.$$ $$Next steps:$$Mike to send overview deck</t>
  </si>
  <si>
    <t>281430314</t>
  </si>
  <si>
    <t>Velox Platform Deep-Dive, Demo $$$$Attendees: AS, JB &amp; JY (Velox) and Andreas Wagner &amp; Andreas Schebesch (Valantic)$$$$Setting the scene (AS)$$$$Overview: meeting started by focusing on questions posed by Andreas W from the intro meeting 4th May e.g. resilience, high availability, persistence and scalability (managing loads) - JY talked through Velox's approach.$$$$a) Questions Asked/Further Clarification;$$$$1. Velox State Engine$$2. How does conflation/throttle work?$$3. Book Positions - managing start of day and Intraday?$$4. Database - do we keep a backup?$$5. How do we manage GC (garbage collecting)? Is this done incrementally?$$6. Order Management Demo App - how much coding?$$$$b) Velox Overview (JB)$$$$c) Velox Order Management Demo (JB)$$$$d) Summary of meeting and linking back to our understanding of Valantic's mission (AS)$$$$Next Steps:$$$$Andreas (W) confirmed he and Andreas (S) would debrief with Joachim, reiterating his prior feedback (4th May) that Valantic is assessing technologies to enhance their existing capabilities - when pushed if they had a defined timeframe, he advised this has not been agreed but keen to keep an open dialogue, and that Joachim is the main person driving. $$$$Follow up summary email sent 12th May.</t>
  </si>
  <si>
    <t>366436782</t>
  </si>
  <si>
    <t>Met up with Scott at the NY FIX event and grab dinner after. $$$$o	Had dinner with Scott. Previous conversations/opp did not go anywhere because there was no interest from his tech side when he shared the deck. He is now going to request his head of engineering for the products to chat with us. They (Linedata) acquired Gravitas a few years ago and their tech stack was being updated through them.</t>
  </si>
  <si>
    <t>358599303</t>
  </si>
  <si>
    <t>Meeting about Thought Experiment: brief on PoC overview:  adn Q&amp; A $$with CA - present Eliza Horth and Linda Evans. from the FX business.</t>
  </si>
  <si>
    <t>2022-08-16</t>
  </si>
  <si>
    <t>360666910</t>
  </si>
  <si>
    <t>Date: 06.09.2022$$$$Attendees:$$Lloyds:$$$$Andrew Murray$$Enterprise Architect | Architecture &amp; Strategy | Commercial (Market VS) $$$$Velox:$$Ross Lucas$$Sales$$$$Meeting purpose:$$Update on initial intro meeting $$$$Notes:$$$$Lloyds have decided to invite KPMG to review the platforms and provide a review. The output of this is unclear at this time but the fundamental choices are $$1.	Outsource most of the tech where possible $$2.	Build $$3.	Buy a framework$$$$The initial firm at a high level and not fully reviewed in no order that we know of are $$ION$$Google$$Openfin$$Transfix$$Numeric$$Broadway$$Beacon $$Genesis$$Velox $$$$There is an initial expectance of an output of an initial RFI by end of year.$$$$However, there is a board shuffle, so it is un lightly that anything is going to happened in the short term see more here.$$Management change: $$$$https://www.lloydsbankinggroup.com/media/press-releases/2022/lloyds-banking-group/lloyds-banking-group-announces-appointments-to-group-executive-committee.html $$$$Next Actions:$$$$1.	Ross  circle back end of September to arrange catchup and update on Changes $$2.	See who know at KPMG $$3.	Meet up with Andy end Sept for update</t>
  </si>
  <si>
    <t>322554603</t>
  </si>
  <si>
    <t>Zoom on 15 June with John da Gama-Rose, Mark Heaton, Phil Roberts, Philipp Tokisch, Jon, Russell, Alison.$$They are establishing a new advisory, strategy and delivery practice.  Mainly Tier 1 and high-tier 2 clients$$5 potential use cases identified where velox could enhance their customer proposition.: $$1. Use Velox as an enabler in the client simplification journey from legacy to new technology$$2. Straight data play for Markets businesses, around the foundational aspect of data in data sets and hierarchies$$3. Risk and Control: to enable clients to more quickly implement solutions to strengthen the links between process &amp; control and policy &amp; governance$$4. Help drive the ESG agenda for clients, where the requirements are evolving and the data sources are unclear and changing but reporting is needed$$5. To address the business imperative (highlighted by Covid-19) to accelerate the transition to the cloud and browser based technology.$$$$Follow up meeting being arranged</t>
  </si>
  <si>
    <t>2021-06-23</t>
  </si>
  <si>
    <t>373295863</t>
  </si>
  <si>
    <t>2/7/23 - Mizuho Securities USA$$$$Attendee:$$Mizuho  Adil Senhaji  MD - Head of Equities Technology $$Velox - Ali$$ $$Notes:$$Mizuho has been a customer for the past 3 years. Contract renews at the end of the month, and they have a new 3yr contract in their hands. This was the first in-person with Adil in over a year. I know/met Adil a few times during my time at CameronTec/Itiviti and EZOPS.$$$$Discussed current usage, potential growth opportunities, and briefly touched on contract. $$$$ $$-	Their business is beyond equities (derivatives, and)$$o	Starting to scope new product related to Commodities$$-	Current usage:$$o	Not using Velox to full potential/package  only use us for the UI$$	Dont touch their internal enterprise cache and or any other pieces of their framework due to internal limitations$$	Already invested in their own cache in$$	Enterprise bus that connects different asset classes$$	Says they dont want to create different pockets of Velox if they start in one area of Equities, which would then require integration efforts with the rest $$	BUT open to re-evaluate to see how it can be expanded within his realm$$o	They have created different services internally for integration to different products (FIX, back office, etc)  They have the data from different applications stored in their cache but didnt have a way to display it $$	UI was not their strong point  reason for Velox$$-	Open to introduce us to other areas within Mizuho$$o	Fixed Income interest$$	Do a demo with this FI counterparts for potential use cases$$-	Open to have a conversation with Finsemble $$o	Heard of OpenFin$$-	Contract discussions$$o	Saw jump in price$$o	Understands they were paying at a very discounted price$$o	Said important for them is to understand the value of Velox  focusing on just the UI and to justify the cost, they may be asked to dev in-house$$	Understand the support model going forward$$	Understand how else they can utilize Velox beyond the UI$$	$$$$Next step: Adil on vacation next week but schedule follow ups week of 2/20$$-	Going to do a quick catch up with is dev team and we can revisit how else they can use Velox internally, beyond the UI$$o	Mentioned that they will evolve with timing is right so that time may be now.$$-	Schedule call/demo regarding Velox and what we are doing in the Fixed Income space $$-	Schedule call with Finsemble $$-	Separate conversation with Jon regarding Velox contract renewal  we are not going away there$$$$Thoughts: $$-	Said they built a lot in-house so rip/replace will be a harder sell BUT if it makes sense, they are open to change  $$-	Will make intros internally with other asset classes/regions</t>
  </si>
  <si>
    <t>366414887</t>
  </si>
  <si>
    <t>Met Shariq at the NYC FIX event and briefly spoke about Schwab. $$$$Next step - Meeting Shariq for coffee 11/15/22 understand their infrastructure, dev process, etc.</t>
  </si>
  <si>
    <t>295521394</t>
  </si>
  <si>
    <t>Zoom Recording: Charles River POC Planning Call (Web Based Blotter Grid)$$$$https://us02web.zoom.us/rec/share/NskJcusZr9UCB-xdUEP6nlzicm4fSf8H7sYBLSLG3IsZEN32HwJlGTP_2PXJYzci._JF_Cy17nP1WoYkB $$$$Passcode: f#3?F=W=</t>
  </si>
  <si>
    <t>387140756</t>
  </si>
  <si>
    <t>Meeting with William Zuo, VP Business Development, based in London, in charge of Global Depositary Receipts (GDRs) collabotation with few european exchanges like LSE, SIX and Deutsche Borse$$$$Notes:$$SSE uses Nasdaq platform. William mentionned that they are cosntantly looking to improve their offering. He liked few use cases I've shown him mainly the Market Data Viewer and the ETF Cosmos platform. He thinks that his Head of Technology will be interested to learn about Velox and he will help setup a meeting with him.$$$$Next steps:$$- Share white paper about technology modernisation and Velox presentation deck$$- Book a meeting with SSE Head of Technology</t>
  </si>
  <si>
    <t>370445500</t>
  </si>
  <si>
    <t>Attendees:$$LODH$$Cyrille Combes - Deputy Head of Global Markets$$Velox$$Mo Arkate$$$$Notes:$$LODH are an Itiviti customer since 2005. They have a new Head of Trading department (Stephan Grady) and Deputy Head of Global Markets (Cyrille) who joined 18 months ago. Their goal is to streamline the trading operations and have an central Data warehouse.$$They are struggling with Itiviti (ULTrader) and other components as it has some big functionalities gaps which led LODH to use other systems (Bloomberg EMSX or TOMS) to for their Derivative Trading.$$$$Cyrille is open to have an intro to Velox and he will invite the Head of IT to attend.$$ $$Next steps:$$Velox intro on the 10th of Jan 2023</t>
  </si>
  <si>
    <t>272338170</t>
  </si>
  <si>
    <t>Follow up F2F meeting with Equiduct and Tradition. Attendees;$$$$Velox - AS &amp; JB$$Ultumus - GS &amp; BT$$Equiduct - Ryan Hornsby$$Tradition - Vijay Patel$$$$Discussed project objectives and how/where Velox and Ultumus intersect. Key next step as discussed 24th Jan with Ryan is access to a project spec. Ryan and Vijay confirmed they have been working on this and will have a document to send in the next couple of weeks. There are still some aspects of the brief to be finalised but they will send asap. $$$$From a proposal perspective, ideally looking for a costed view of phase 1, 2 and 3 etc. $$$$Happy to entertain the idea of running a paid POC to test the platform - discussed how we typically structure this, but agreed as with any new project, the level of detail with determine the cost. Also discussed how the POC will aid the process of defining the overall project. $$$$From a long-term relationship and collaboration perspective, discussed a number of business models whereby the four entities take a $ share; $$$$1. POC - Velox &amp; Ultumus to be designated suppliers$$$$2. Production Platform at Equiduct/Tradition - Velox &amp; Ultumus to be designed suppliers$$$$3. Where the Platform is sold into new organisations, the 4 member partners potentially create a new entity as a going concern.$$$$Actions:$$$$1. Equiduct/Tradition to forward project spec$$2. Velox to assess/identify any gaps$$3. Position POC and/or Prototype $$4. Create Proposal</t>
  </si>
  <si>
    <t>2020-01-30</t>
  </si>
  <si>
    <t>293915990</t>
  </si>
  <si>
    <t>Zoom Recording 30th Sept: $$https://us02web.zoom.us/rec/share/SR47LfrAXTVgDBDnC7ShEIKUZqKc7OVvU2eR_NrzNSjtdanV4eHT3L6pMq6H2AN-.b2vzV8O6WwSMh4eT Passcode: 8R0+76Me</t>
  </si>
  <si>
    <t>2020-09-30</t>
  </si>
  <si>
    <t>354684329</t>
  </si>
  <si>
    <t>TradingTech NYC event - spoke to Dave prior to his panel$$$$	Informed him of my conversation with Chad Reed (MD head of execution solutions and analytics) and how he had seen a lot of of LCNC solutions and hard to keep up and set for the moment)$$	Dave commented how ScotiaRED, though new, still has gaps and happy to hear what we do$$	He saw my email prior to attending and looked into Velox$$	Remembered Jon and Jason and happy to hear they are doing well$$	Wants to touch base and get an update$$$$$$Panel 1:  Modernizing trading platforms  How to leverage technology to differentiate and create a best in class trading platform $$ $$	Moderator: Andrew Delaney, President &amp; Chief Content Officer, A-Team Grou$$	Dave Johnsen, Head of Electronic Trading, Equities &amp; Fixed Income, Scotiabank$$	Zach Cohen, Managing Director, Head of Trading Engineering, Two Sigma Investments$$	Fergus Keenan, Chief Strategy Officer, Adaptive Financial Consulting$$Spoke about: $$o	Technology modernisation: decisions around buy vs. build$$o	Interoperability: How to approach integration with legacy 6.16.22 systems and workflows; open source, devops and APIs$$o	Applying lessons learnt from technology builds for mature asset classes to new asset classes$$o	The shift to inter-connectedness: How the vendor-client landscape will evolve and what this means for your trading technology strategy$$Interesting points:$$o	Moving from build vs buy solution to a buy then build $$o	Scotia - depends on if the bank wants to own the IP$$	Partnership solution is better (buy then build)$$o	Adaptive FC- hybrid due to speed and interop$$o	2Sig- Historically, build first shop but clearly changing $$	Internal market for share builds - scale and efficiency$$o	Interoperability  realistic aspirations$$o	Adaptive FC  Not just desktop, need to think of backend also$$o	2Sig - Need to look at it from the market viewpoint. Nasdaq, CS, etc not playing well with others$$o	How can we connect business and tech to improve productivity$$o	All  Align and planning together and having joint responsibilities to take ownership and make sure all are on the same page</t>
  </si>
  <si>
    <t>264474082</t>
  </si>
  <si>
    <t>Jamie Khurshid</t>
  </si>
  <si>
    <t>Meeting with James Taylor confirmed our proposal has been accepted and legal have approved. Contracts are in progress and due to be signed in November.</t>
  </si>
  <si>
    <t>2019-11-01</t>
  </si>
  <si>
    <t>366436976</t>
  </si>
  <si>
    <t>Briefly chatted with Tom at the NY FIX event. Wants to learn more about Velox. Was interested more when i said Jim Northey is using us. $$$$Next Steps:$$- Schedule call with Tom$$- Maybe good to also introduce him to Jon and give a demo because he can be a valuable asset and have him start thinking about us during his firms consulting services.</t>
  </si>
  <si>
    <t>391466658</t>
  </si>
  <si>
    <t>Attendees:$$Temenos:$$John Schlesinger - Chief Enterprise Architect Officer$$Tony Coleman - CTO and Chief Innovation Officer $$Sethu Svasam - Engineering and Architecture Lead$$Alvin Sober - Java Developer $$And 4 more attendees all report to Tony$$$$Velox:$$Jon, Govind and Mo$$$$Notes:$$John works in the product part of the company, making sure that what Temenos delivers fits in with the banks that they sell their product to$$Tony Coleman is the art CTO and chief innovation officer and everyone else on the call reports to Tony. Martin Bailey, who was not able to attend (off sick) reports to Tony and he's head of Temenos Exchange and Innovation Center. $$The aim of this meeting was to explore Velox Technology and how this could fit into a PoC at the innovation hub. The reason for the interest is$$that Temenos are moving to a distributed architecture. So instead of implementing gaps by writing code in their products, instead, they will ask the system integrators in the banks to write extra services that they can exist outside their architecture. The idea is to see if they can provide a development environment on terminals exchange to make writing virtual tables much easier.$$Next step is to organise another deep dive session based on some of the features that we will have to deliver during the PoC$$$$Meeting recording: https://veloxfintechcom.sharepoint.com/:v:/s/VeloxSharedDrive/EbJOjednXQ5GjnRNy3-H7XoBmljV0rW7HNJJvEKaw5lovg?e=vTZlf8$$$$$$*********************************************************************************************************************$$For more details about the meeting discussion, hereafter a brief transcript of the sequence of the meeting and the questions that have been raised.$$$$I did a quick overview of vCore and Jon showed a MarketData Viewer a Cash Equity Trading demo. Then we got series of questions as follows:$$John:$$- Does vCore only provide read only apps? How about mobile app support?$$- vCore Market Data Viewer demo is similar to what Temenos would offer for analytics offering and record keeping$$- John idea about the PoC is to have vCore interface with Microservices for example, manage a standing order request. We could then integrate vCore service into their own user interface. $$$$Tony: $$- So the sorts of things that we have for service requests are any action that is initiated by a user on a device which is typically mobile but of course there is still some web stuff that goes on. So this might be as simple as I want to put my credit card on hold.$$It might be more complex where I am going to send someone some money. It might be very complex where I am sending money abroad, and there's multi stages, steps and orchestration. And then, at the end of that$$billing process, we raise an event to say, this thing needs to happen and we have a relatively crude way of doing that at the moment. So when you showed that trade screen, how do you define the order entry popup for example.$$- Do you co-generate the underlying Java artifacts from the XML schema? $$- If you're deploying across multiple Availability Zones, how does that look like$$$$Sethu:$$- What kind of underlying protocols are used? Raft or something proprietary?$$- Is it a complete proper implementation of the Raft algorithms papers providing the data processing and storage solutions?$$- The data schema has hundreds of lines of Xml is this created in an assisted way for the developer of the application?$$- So in terms of code, once you have a the Java code generated it's an editing job for a Java developer, but for an application designer, if I need to get trade as an entity in. Let's say, standing order as an entity in and the entity has 80 properties of these data types. How does such information come into the application workspace in first place, because once it come in, then you can get code generated. Is it like this Xml somehow generated from designer?$$- Is the Xml file contains the whole application, including the views?$$$$Tony:$$- How do you handle localization specifically, language and things like date and amount formats.$$- Can we talk about transactional integrity?$$- If you hit a concurrency contention, the transaction will fail and roll back?$$$$John:$$- What level of consistency do you offer? Is it repeatable read?</t>
  </si>
  <si>
    <t>293768901</t>
  </si>
  <si>
    <t>Numis Update Meeting - Tim Valmas &amp; Lukasz Piotrowski$$$$https://us02web.zoom.us/rec/share/l-J6MbXpQLVKisyp5frIfGtSRZxP3opegydWxY_vZdtWlx7ocIsM2HPwjwfrUifa.MsWYRzFPylZI3SXA $$$$Passcode: i5xE$mG</t>
  </si>
  <si>
    <t>2020-09-29</t>
  </si>
  <si>
    <t>380899062</t>
  </si>
  <si>
    <t>Capsule opp: https://veloxfintech.capsulecrm.com/party/204771293/opportunity/11998821$$ $$The following call has been held with SSGM:  $$May 3, 2023$$ $$Attendees: $$Jeff Scannell - MD, Portfolio Solutions Engineering (software development)$$ $$Velox  Ali$$ $$High level overview:$$Grabbed dinner with Jeff and caught up on everything. Ive known Jeff for years and he is an internal cheerleader for us at SSGM and has made numerous introductions for us.$$ $$Notes:$$SSGM has quietly (waiting on regulatory approval/legal) acquired a broker dealer based out of the UK (with presence in Asia also) to re-enter the UK market. Going through legal/regulatory and is hoping to have it done before end of year. He will be head down for the next ~2yrs getting it ready (infra, tech, etc) and will make a trip out there next year.$$I brought ION (they use Fidessa) and he said their equity business is fine but their FX business uses Wall Street Systems which was affected by the ransom/hack. I mentioned how other are looking at different solutions  not to rip/replace but as a backup/insurance. That caught his attention and told me to send him documentation (FX related) week of May 15th and schedule a call to prep him. He will bring it up with is manager in the UK that runs the FX business. They are exploring options.$$I asked if he does anything with ETFs. He does and says they built their own ETF platform that routes to Fidessa. He isnt sure what SS custody does but I explained my expanded focus on COSMOS and he is open to hear more and take a look. Based on that, he may make intros internally.  $$Said he will speak to Mukesh (co-panelist with Jon at the FIX event) and give his input. Will follow up with Mahesh Vanavada again for us. Mahesh is the person we need to speak with as he has the largest budget and has his fingers in every part of SSGM trading tech. I am multi-threading and have Finsemble brokering an intro. Mahesh is a big user of Finsemble.$$Next steps:$$Put together a FX focused deck to share with Jeff and schedule call with Jon to give Jeff talking points for his boss (Ion Wallstreet)$$Follow up on Cosmos in a month</t>
  </si>
  <si>
    <t>351341905</t>
  </si>
  <si>
    <t>Capsule opp:  opportunity+12319205@21628933.veloxfintech.capsulecrm.com$$$$The following meeting has been held with ErisX:  $$$$5/23/2022$$$$Attendees: $$ErisX: Jessica Titlebaum  Senior Manager Head of Marketing$$Velox:  Ali$$$$$$I know Jessica from Itiviti Marketing days and worked with her for events hosted in NY. With conversations happening with Genesis Trading and with recent Engineering job posts, I wanted to get her input. I also know the COO (Matt Trudeau) from his IEX days and selling to him in the past. $$$$-	ErisX is a US regulated exchange and clearing house for crypto spot and crypto derivatives that recently got acquired by CBOE$$-	Currently have 5 spot market coins and adding 2 more in the next 3 weeks$$o	Bitcoin, Bitcoin Cash, Ether, Litecoin, USDC$$o	Will add 20 new coins by EOY with CBOE acquisition$$-	US based Futures on Ether and Bitcoin$$-	Submitted Margin app with CFTC and will launch Margin soon$$o	Margin futures on Bitcoin and Either$$-	Plan to match spot market with futures market in terms of derv market$$-	Real-time clearing house$$$$-	Went over what we do as it relates to liquidity venues$$-	Shared 2 jobs posts they have open to talk about how we can help with acceleration of development.$$$$Next Steps:$$-	Asked to share deck and job postings so she can send to the hiring manager (she believes it is Tony Acuna-Rohter  CTO)$$-	Also will share with COO $$-	Said to follow up by end of week for potential next steps.</t>
  </si>
  <si>
    <t>390975646</t>
  </si>
  <si>
    <t>Meeting with John Schlesinger - Chief Enterprise Architect$$Attendees from Velox: Jon and Mo$$$$This was a first intro to Velox. Hereafter a transcripts of what John described about the current challenges.$$$$"My job is to make sure that our products fit in with our customers because we  have this unique relationship with our customers. We make the product that manufactures and distributes their product and banks typically have very complex IT environments. So the job of making sure that we can fit in with their IT is a major part of what I do to be able to sell to a bank.$$$$Our biggest challenge at the moment is moving from selling on premises to selling on SAS.$$So, what happened, is that we need to take on board an awful lot of what the banks used to do for themselves when we provided our software on prem. We've been doing it for over 10 years now. So we've got some understanding of what works and what doesn't work. And the main thing that changes from on premise to being software as a service is that we can't allow the the banks to be running their customised software and that they have to be running our standard software. So on premises, we used to allow the banks and their system integrators to write a lot of what we used to call Level 3 code.$$That is, they would write extra code in our products to make the products do exactly what they wanted. So now the products are configurable, very parameterized so you can go so far with the existing function we provide. But inevitably there are gaps and the banks will want to fill those gaps and they would do that by writing code in our product predominantly. But if we did that on software as a Service, we wouldn't be able to upgrade them fast enough and that would end up with us having to support far too many versions of our software at the same time on the software as a service. So we've created a new terms and conditions for using the software, and we've provided them with some capability to fill gaps by writing extra services that run independently.$$But once we've said to the customer you can do that, they're completely on their own as to how they fit in that service with the rest of our software and indeed how they develop that software in our architecture. So we've introduced a concept of first class events. We were already able to integrate to the outside world using events. So we could put a message in a queue and we could listen for a message in a queue so we are able to convert the message received into a command in the product running as a service. The goal was to avoid writing adapters inside our own architecture."$$$$- When asked John about their current intention to work with XLing (CrossLink, ING no-code platform), he said:$$$$"We're about to start a POC with them to see if it's possible. Typically I say that our POC is in the technology hub should have a 50% chance of success.  I would put XLinq PoC as the less likely one to succeed. What we found is that there's too much to do to make this work. But it's worth trying just to see. What they tried to sell us was that they wanted us to discard all of our development tools and use them instead, and if, if we were able to use them for filling the gaps, then over a period of maybe a dozen years, that might be where we end up. But there is no way on Earth will go straight to relying on a third party like Crosslink for all of our development.$$$$Whatever happens, I know that our customers are going to need help in filling gaps and we have no solution to offer for now. We have installed 800 banks with core banking. We've never ever done that without gaps. There are always gaps to be filled. But currently the way you'd fill those gaps would be to build something outside our architecture and use our normal tools to do the integration".$$$$- We did our standard intro about Velox technology, the problem we solve, how vCore is structured.$$John liked the concept and agreed to have a technical deep dive session next week.$$$$Next steps:$$- Meeting booked for the 30th of August at 2pm CET for the deep dive session</t>
  </si>
  <si>
    <t>374935738</t>
  </si>
  <si>
    <t>Capsule opp:  https://veloxfintech.capsulecrm.com/party/232439264/opportunity/12895676 $$$$$$The following call has been held with Morgan Stanley Wealth Management:  $$$$Feb 24, 2023$$$$Attendees: $$MS: Ankush Jain  MD Investment Solutions and Services/WM Tech, Aravind Vellaipandian  VP Alt Investment Tech, Hitesh Ghai  VP Senior Tech Lead, Irina Podosheva  Exec Dir  Head of Performance Engineering and Capacity Mgmt, Rakesh Parmar  VP Heading up design of MO portal, Swati Mankar  VP Dev lead, Vasantha Kumar  Ex Dir Enterprise Architect, Jongkook Kim - Solutions Architect, Dindo Bautista  Exec Director$$$$Velox:  Ali, Jon$$$$High level overview:$$Met with Ankushs tech team to discuss and demo Velox as it relates to the follwing use case of building out their middle office system.$$$$Positional Management - Build a new common middle office system. They have a back office that is no good as it creates local store/UIs and everyone has built their own stack. The team is starting this project this year.$$$$Jon demoed the Position UI and the code behind the scenes. There were a lot of questions focused not relevant as we had different teams BUT Ankush brought everyone back together and provided his vision/insight. $$$$Next steps:$$ $$Send MNDA to Ankush and remind him to introduce us to his Innovation Team to set up an environment. Follow up once they regroup and discuss POC vision.</t>
  </si>
  <si>
    <t>288100930</t>
  </si>
  <si>
    <t>Velox: Andrew &amp; Jon$$Ultumus: Giles$$Barclays: Jonathas Castello Branco, VP Equities Market Making Strategist$$$$Intro from Giles in connection with recent outreach to Jonathas who requested a Velox framework update (NB: Jon and Jonathas have spoken previously - tech demo and access to code). $$$$Backdrop: Jonathas is to present his 2021 strategy to senior management and so the call was timely to understand how our platform has evolved. $$$$Jonathas joined Barclays from Morgan Stanley in 2018 and is in the process of setting up a market making operation. He mentioned the rewriting of Itiviti applications as it lacks flexibility (NB: Giles advised offline Barclays signed up for Itiviti (Orc) 18 months ago). Barclays sold a market making business in 2019 and there are now gaps in capability. Jonathass vision is to build a team, trading desk that operates with no gaps in capability. $$$$Scenario Example: Building calculations and acting on calculations (Jonathas said he is spending a lot of time looking at logs). He went onto mention KDB, regulation, concepts and logs. $$$$Next Steps: POC and Prototype - the latter is with reference to Jonathas presenting to senior management.</t>
  </si>
  <si>
    <t>2020-07-28</t>
  </si>
  <si>
    <t>297046616</t>
  </si>
  <si>
    <t>Demo 3rd November:$$$$https://us02web.zoom.us/rec/share/UM8aj5p24Xkm856sLK-UEEYpyGbReFO7cjXDbxZUKPHugtmVz9SiNG8EiTUXTaTg.Z_yoO6AWtFEIL4j9 $$$$Passcode: .i$56siY</t>
  </si>
  <si>
    <t>2020-11-03</t>
  </si>
  <si>
    <t>287511135</t>
  </si>
  <si>
    <t>Meeting Summary:$$$$Velox: Andrew, Jon and Jason$$$$Cantor: Ian Salters, Chi-Man Lam and various people from Equities Technology and BGC Partners$$$$1. Intros$$2. Recap of conversations to date with Talat Khan and Chi-Man Kan$$3. 1st 15-20 mins - Velox Overview &amp; Solution$$4. 2nd 15-20 mins - Velox Demo &amp; Code$$5. Q&amp;A$$$$Ian Salters, COO shared a number of key areas of the overall strategy, and where specifically the Velox solution could be a fit. Cantor are building a new OMS and his preference would be to 'bolt on' additional capabilities whereby clients would have greater access. He termed this as providing "seamless connectivity"both in/out for pricing and schedules. Additionally, client and market analytics e.g. what are they trading, what are they looking at and modelling events$$$$The central theme at Cantor is change, both in terms of how they operate and service their clients, compete and differentiate. Equally their client base is changing, and so they are looking at providing improved tools, research and analytics to drive an advantage. Key to unlocking this is innovation and speed to market. $$$$Ian divulged he has been with Cantor for four months, and during this time they have exited four businesses, reduced Capex by 30% and now emerging as a niche plater in a nice market, adopting an IDB model that better services their clients. $$$$Ian asked what our commercial model looks like? Jon explained these vary from client to client but typically we provided two models; $$$$1. Licence framework and client builds functionality $$2. Velox builds and licences product features$$$$Next Steps:$$$$Ian to connect with Talat w/c 20th July to debrief, and will revert regarding next steps.</t>
  </si>
  <si>
    <t>392876756</t>
  </si>
  <si>
    <t>NORDIC_WIDERSTROM$$blah$$blah</t>
  </si>
  <si>
    <t>2023-09-17</t>
  </si>
  <si>
    <t>257381256</t>
  </si>
  <si>
    <t>Grob/Jamie/Jon$$$$Steve working on components that will go into GTM; initial target will include the Fidessa enterprise customer base$$$$Grob going to use his 60k linked readers to blog about the way tech is changing in the market and hold up Velox as an example of that. We will then link that  into our own relaunch on LinkedIn and announcements of funding etc$$$$We need to be prepared to differentiate ourselves from Genesys et al$$$$Grob likes the "aggregate/analyse/act + solving problem from the user down + by making the local tech teams 10x more effective + and open sourcing key tech to reduce dependence on hostile vendor practices"$$$$We need to be ready start delivering technical updates / blogs / to reinforce why we are the experts in the industry</t>
  </si>
  <si>
    <t>255547560</t>
  </si>
  <si>
    <t>hi sorry for running out on you yesterday. definitely interested in pursing the ETF rebal idea and similar things etc. we have cycles given the delays on the index t+ data so happy/able to do more of the leg work if required.</t>
  </si>
  <si>
    <t>2019-08-07</t>
  </si>
  <si>
    <t>325850108</t>
  </si>
  <si>
    <t>2021-07-27</t>
  </si>
  <si>
    <t>257643517</t>
  </si>
  <si>
    <t>With Gosia, Rebecca, Sophie$$$$Share scheme: (tax concerns, information for quotes); employment vs contractor accounting treatment changes; 900 are options ? have they been issued ? $$$$September trip need to share dates$$$$Sophie to send me the level of access different needs and i will then put into Chase$$We are getting Velox setup on Access Financials (for invoices / approvals) $$We will get a report every month of actuals / pnl from Access each month$$$$Gosia to get a quote for TriNet</t>
  </si>
  <si>
    <t>359568383</t>
  </si>
  <si>
    <t>Date:$$8/24/22  10am$$ $$Attendees:$$Daniel.Balla@troweprice.com  head of data and analytics$$Vlad.Palos@troweprice.com - developer$$blake.kellner@troweprice.com  head of trading technology$$$$The purpose of the meeting was to continue the conversation with Daniel from July unfortunately he dropped out right before the meeting and delegated but did not give the delegates any context. $$They started out just as skeptical as Dan did back in July but warmed up. They did not come into the conversation with a particular problem in mind.$$They asked combative questions at the start about AUM of our buy-side clients and what are the biggest problems our client have with the platform$$Vlad stayed on through the technical demo and showed a real interest, asked sensible questions but was too junior to really opine on next steps, although did not seem opposed to a POC but was unsure of access to GIT$$$$Followups :$$JB to circle back with Stu Bevan  head of tech, to re-qualify the opportunity$$$$Previous meetings :$$https://veloxfintech.capsulecrm.com/opportunity/11233032/history/359350725$$https://veloxfintech.capsulecrm.com/opportunity/11233032/history/359350556</t>
  </si>
  <si>
    <t>2022-08-26</t>
  </si>
  <si>
    <t>366285885</t>
  </si>
  <si>
    <t>Spoke to Lee during the NYC FIX event.  $$$$At a high level, Lee explained their market trading platform and UI. He was interested to hear what we did and wants to learn more. He also will pull in his Head of Ops, Ryan Simmons.$$$$Next steps is to set up a call/demo.</t>
  </si>
  <si>
    <t>353036402</t>
  </si>
  <si>
    <t>met Cheryl at EFT show she is ex GHCO, CFO</t>
  </si>
  <si>
    <t>2022-06-13</t>
  </si>
  <si>
    <t>366236920</t>
  </si>
  <si>
    <t>Met with Scott at the FIX NYC event. I know Scott since 2014. He is a build it guy and historically is against vendors. Chatted with him and talked about how he is the perfect guy for Velox. He was actually interested to learn more and said to follow up (I busted his chops telling him to actually reply to me). $$$$History: $$- He built American Century's entire FIX engine and virtually all connectives to brokers globally they trade with. Also looks after their IT activities related to FIX and other systems that support AC's global order management and trading. $$- He has been part of FIX Trading community for a number of years as co-chair to global steering committee and also co-chair to global technical Committee..$$$$Next step  schedule call  most likely include Jon (bring in the heavy hitter!)$$	Discuss his infrastructure and current build process/backlog/etc</t>
  </si>
  <si>
    <t>372340140</t>
  </si>
  <si>
    <t>https://veloxfintech.capsulecrm.com/party/232438377/opportunity/12006107$$$$1/30/23$$$$Attendees:$$JPMC - Arthur DeLotto - Executive director, Global digital technology$$Velox  Ali , Jon$$ $$Notes:$$Follow up to my lunch with Arthur from Friday. Purpose was the have Jon speak to Arthur and provide better use cases for his upcoming meeting with Beth Parker.$$$$Beths group runs reviews of major tech incidents, including finding the root cause which comes from the top of the house with the CTO wanting to review everything.$$$$Jon provided the Nomura example of them having over 300 apps and wanting a way to quickly standup a UI that consumes data, aggregate, analyze, act on that data into one platform. Also provided the Mizuho use case where they can eventually build additional systems after if all the data is in one place. $$$$Arthur also chimed in at the end about their mandate to get to the cloud faster and not all systems are a simple move and shift and will require a rearchitect and redesign.$$$$Thoughts:$$Perfect use case for Velox BUT it will be a long, strategic sale because it isnt a simple acceleration build project. $$ $$Next Steps:$$- Sent Arthur a couple slides focusing on modernization use case$$- Follow up with Arthur later in the week after his Tues, 230pm call with Beth</t>
  </si>
  <si>
    <t>359568892</t>
  </si>
  <si>
    <t>Date:$$8/26/22  13:30pm$$$$Attendees:$$sanjay.bhudia@mlp.com  head of core equities (business)$$$$Client need:$$Business imperative is to replace aging, unreliable, dysfunctional cross business equity flow monitor$$$$He really likes the demo we put together to show what a flow monitor would look like and aside from a few tweaks (which he will write up) its what he needs to share / promote Velox  internally$$He asked how we would deal with MLP concerns about having a dependency on a vendor (we answered the question and all agreed this would not be a show stopper)$$He asked about licensing, and it seems like his Core team would be one Velox team license (so equiv. 400k pa)$$He is assuming he will get internal approval to do a POC. We quoted 40K and he was fine. TBD whether we would use a cloud environment or build on prem. If on prem. He will try to get us access cards. The POC needs to connect to internal middleware which may not be available in the cloud.$$There is an internal project to build a solution inhouse which Sanjay controls the budget on. They will need to own the Velox build so he cant just force them but clearly he has a lot of influence$$He asked if we were compatible with desktop-interop providers. They use Glue internally and apparently are big fans, although Sanjay doesnt understand why deskop-interop is popular.$$$$Followups :$$Sanjay to come back with the demo changes we need to make</t>
  </si>
  <si>
    <t>384620128</t>
  </si>
  <si>
    <t>Attendees:$$Hertshten:$$Elad Hertshten - Managing director$$Bharat Mittal - CTO$$Velox: Jon &amp; Mo$$$$Notes:$$$$Elad went through the main concerns he has about continuing to use TT and why he wanted to replace them:$$- Reduce their fixed vendor costs as TT can increase the price significantly after every end of contract term.$$- Have more control over their technology $$Our initial offer (1mm per year for vCore recurring license fee seems to be very high and cannot be afforded. Elad asked if they can pay a premium up front and lower the license fee. He asked about 90% discount. $$Even-though Elad mentioned that they have no allocated budget yet he said that 1mm per year is beyond what they can support as they still need to build the full backend to replace TT. The aim is to use vCore only for the UI part.$$They are looking at 2 other solutions - 1 we think is a consultancy that will build version 1 for a one-off fee and 2 is build themselves.$$We emphasized why velox works out cheaper in the end and they get it but without a much lower recurring there is nothing they can do$$we said we would come back to them in 24 hours with whether or not there is anything we can do on the ballpark fixed recurring costs so we can at least get into a POC.$$we said that not every client we talk to has fully realized that the software market has moved away from perpetual licenses to subscription based.$$$$Next step:$$Get back to Elad tomorrow with a new offering</t>
  </si>
  <si>
    <t>347117441</t>
  </si>
  <si>
    <t>Capsule opp:  https://veloxfintech.capsulecrm.com/party/204771279/opportunity/12144467$$$$The following meeting has been held with Scotiabank:  $$$$4/1/2022$$$$Attendees: $$Scotia: Taha Jaffer  SVP Head of AI Data Labs  Global Treasury AI $$Velox:  Ali$$$$I know Taha from my time at Kasisto. Based on previous conversations, I wanted to give him an update and get his thoughts on where in the Bank they can benefit$$$$-	Taha switched roles since I last spoke to him. Moved over to the trading side due to his Interest Rate AI forecasting model generated millions for the group (Global Treasuries is doubling down at AI forecasting)$$-	Gave high-level overview of firm and walked through the introductory deck$$-	Taha mentioned that Global Banking and Markets (GBM) is who would be our target $$-	Scotia launched Cash Equity automation engine recently (ScotiaRED) $$o	Build internally to scale out and be cross markets platform$$	Play on the lack of resources and programmers will resonate with the bank$$-	Taha will reach out to and introduce us to the Head of Electronic Trading Cash Equity Analytics (ScotiaRed) as it was his boss as one point in time$$o	He can also line up a meeting with the Chief Data Officer for GBM if we want but that will take longer $$	I told him to hold off as the CDO will be interested but lets start small$$$$Next Steps:$$-	Send Taha doc so he can connect and share with the head of ET Cash Eqy Analytics (happening Monday) $$-	Connect w/Taha towards the end of next week</t>
  </si>
  <si>
    <t>370628686</t>
  </si>
  <si>
    <t>12/9/22 - SSGM$$$$Attendee:$$Will Rodiger  Global Markets division (tech)  head of data reporting and regulatory, Jeff Scannell $$Ali, Jon$$ $$Notes:$$Intro to Will as Jeff thought it would be a good point of contact since he deals with data across different businesses within SSGM$$$$-	Will focusing on consolidate and simplify data footprint (complexity + volume+ scale)$$o	Building out authoritative sources for transitional data and scale back non-authoritative sources$$o	Move towards a more efficient and simplified data ecosystem  reduce complexity and risk and cost$$o	Brought in platforms to help - Collibra, Manta, BigID part of create methodology and STLC around locating data, lineage, etc.$$-	Challenge he found w/business integration platforms is they Pour concrete on top of their legacy data problems  ie worked with Uncork  pitched solve disparate business problems.. provide API to each of their platforms$$o	Challenge is the common taxonomy problem. $$o	Jon spoke through how we are good at building applications on top of complex data environments by establishing one connection into vCore that will connect into some downstream data sources$$-	Believes we are more closer to the application layer $$o	Asked about docs so he can share with his peers (Mahesh Vannavada)$$$$Next step:$$-	Send docs$$-	Follow up after New Year$$$$Thoughts: $$-	A lot going on at SSGM  can be a good opp once we find right person/project</t>
  </si>
  <si>
    <t>387913909</t>
  </si>
  <si>
    <t>Attendees:$$Euronext: Philippe Planchon - CTO at Euronext Market Services. Board member at Euronext FX$$Velox: Jon, Mo$$$$Notes:$$Philippe is in charge of trading technologies of all the 7 exchanges that are part of Euronext. The main current challenge is the integration of Borsa Italiana. They have already delivered a big milestone in March.$$We went through Velox use cases and talked about vCore principles. Philippe didnt see an immediate application to vCore to any of the current project but very keen to have a technical deep dive in September. He said that they dont offer any UI today and their core system is using C++ (realtime solutions). They use Java in some areas that less performance sensitive.$$$$Next step:$$We agreed to get in touch in September to agree on when to have a deep dive session.</t>
  </si>
  <si>
    <t>384374968</t>
  </si>
  <si>
    <t>The following meeting has been held with National Bank Financial Group (WM arm of NBC)  $$June 8, 2023$$ $$Attendees: $$Lawrence (Larry) Ng - Director - Electronic Trading$$ $$Velox/ULTUMUS  Ali, Giles$$ $$High level overview:$$Giles went over ULTUMUSs role in the Canadian Market. Wont use ULTUMUS for data. C/R may be later when they enter US market. Next step is to demo COSMOS to show potential aggregated portal$$ $$Notes:$$-	Larry works in the Elec Trading Group, within Bus dev, expanded into ETF Marking Making Group  $$-	Their interest is primarily Canadian but planning to expand into the US market in the next 2-5 yrs$$o	Ranked #1 ETF MM in Canada (1,000s in Canada) $$	Indexes, FI, US listed Securities$$-	Just like other trading deck in the Canadian market, NBF also built their own tech layer and have a process to pull Canadian data in and enrich it. $$o	Developers and junior traders to prepare morning process  take in a lot of other factors in the market making activates. Not as straightforward complication of data from the issuers. $$o	On the C/R side, their process isnt as complication logging into 3 portals on their side. If/when they go into the US market, COSMOS will be a good solution.$$o	Will not use ULTUMUS as an Aggregator and dont need their data services$$-	Giles went through high-level overview on ULTUMUS (slides and UI) and how we work within the Canadian Market$$-	Portals that they current use:$$o	Nexen BNY Mellon$$o	Ishares  Ishareonline$$o	State Street  Global Link$$o	Also use one for RBC and one for BBG$$$$Next Steps:$$-	Looking for a demo  wants to know if we have an aggregated portal$$-	Get contact info for their rep at these orgs$$-	Stay in touch</t>
  </si>
  <si>
    <t>342989188</t>
  </si>
  <si>
    <t>Demo Notes - Follow up to previous call$$$$The following meeting has been held with SMBC Nikko:  $$$$2.9.2022$$$$Attendees: $$SMBC: Nicolas Gallet  Senior Consultant on FO tech dealing with Fidessa, UL/Itiviti, etc$$Velox:  Ali, Jon$$$$Purpose:  Give Nico better understand of low-code and understand his current dev needs and issues. Allow him to go back to his Executive Dir Tech Head Taro Koizumi $$$$$$Details (Purpose, knowledge share, currently using, pain points/challenges, etc.):$$-	They are a Fidessa users pulling in feeds from there into a database $$-	Jon went through a few slides but gave a detailed demo of the UI$$-	Very impressed with UI$$-	Audit trail/changes/on the different platforms$$-	A lot of use cases he sees$$o	Project mostly for Sales (UI Screens) for 	$$o	Risk to see all the users$$$$-	Problems:$$	Dont have knowledge on dynamic UI and IT doing scripts but business needs to see the data in a visual way$$	No way to centralize and see everything for all platforms$$	More compliance requirements on doing due diligence on each user$$-	Questions$$o	How to customize screens to show data based on APIs$$	Build injectors  Answered his question$$o	Who owns the data and where is it stored?$$o	Pricing? $$	Would implement a tiered approach $$$$$$Next Steps:$$-	Provide Nico anything else he needs to go to Taro, JT and others$$-</t>
  </si>
  <si>
    <t>366795287</t>
  </si>
  <si>
    <t>https://veloxfintech.capsulecrm.com/party/204771265/opportunity/13066920$$ $$11/16/22 - Rialto Markets$$ $$Attendee:$$Lee Saba  CTO and head of market structure$$Velox  Jon and Ali$$ $$Notes:$$Follow up to my conversation with Lee from the NY FIX event. $$ $$- Rialto Markets is a Broker Dealer in the private market space$$- 3 main businesses:$$                - Broker of record for primary offering$$                - Alt Trading System$$                - Combination of the previous 2  RegTech + FinTech in a white-label product offering$$- Got off track and started talking about FTX after Lees intro$$- Interested to hear more as they are exploring build vs buy$$- Potential use case for us  Build API sandbox for their while-labeled product offering$$ $$Next step:$$- Lee to send me availability to hear about Velox in more detail and see a live UI demo$$ $$Thoughts:$$- Seems like we would have to build something out for them  Maybe utilize Jake (Creative Mines) for the build (Jake also knows Lee well)</t>
  </si>
  <si>
    <t>351607373</t>
  </si>
  <si>
    <t>Capsule opp:  https://veloxfintech.capsulecrm.com/opportunity/12274708$$$$The following meeting has been held with Xinthesys:  $$$$4/25/2022$$$$Attendees: $$firm: Jeff Stein  Founder/CEO Xinthesys$$Velox:  Ali, Jon $$$$$$Follow up to intro call and introduce Jon. Xinthesys came from an intro from Refinitiv$$$$-	Jeff Started reg reporting business - 4 years Ago$$-	Built out a prime brokerage$$-	Majority customers he is getting are mini primes$$o	Opp 1- white label as buy side tool (PM, recon, fund admin, research, risk, etc)$$o	Opp 2 - looking at firms w/a frontend &amp; package a solution$$-	Build Port Mgmt system if OOB solution is not there$$o	Doesnt want to build an EMS$$-	Looking for toolkit to build an O/EMS$$o	Gives you UI infrastructure$$o	need you to fill out the business logic $$	10% remaining to bout out (90/10 rule)$$o	OMS Core$$	Lite version  100k model portfolio$$	Send to orderbook (O/EMS)&gt;Execute$$	BS OMS&gt; Order route to a prime broker via FIX (execution brokers)$$o	Get 1 PB and build from there$$	White label platform &gt; Light Port Mgmt, trade execution, recon$$	Smaller mini PBs don't have tools like larger PBs$$o	Charge Model$$	Subscription monthly $$	Different tiers (order flow)$$	&lt;5k orders per day (band A) $$	. &gt;1M orders per day$$$$$$$$Next Steps:$$-	Send check list on what velox can do (no rush  few weeks) $$o	 Xinthesys will do the same</t>
  </si>
  <si>
    <t>2022-05-25</t>
  </si>
  <si>
    <t>355883681</t>
  </si>
  <si>
    <t>Date: 13/07/2022$$Company: Lloyds Banking Group plc$$Stage: Initial intro discovery meeting$$Business: Capital market, Fixed Income, FX, Repo, Rates, $$For UK Gilts they are a market maker$$With in the group they have retail, Corporate wealth, Sales and trading$$Attendees: $$Andrew Murray$$Position: Enterprise Architect | Architecture &amp; Strategy | Commercial (Market VS)$$Velox: Ross and Jon$$Purpose: Discovery meeting $$Meeting set up following previous discussion on where Lloyds is with reference to it technology and plan going forward and to introduce Velox $$Areas discussed:$$We discuss they overall set up as a bank as they are now coming out of a settlement period following 2008 crisis so now approved to review all the infrastructure. $$They have a huge amount of systems ION, Smart trade, they have recently extended their Murex contract. $$For their cloud they use both MS and Google with cloud being a large part of their forward strategy.$$Next Steps:$$-	We have agreed to follow up next week to introduce Velox to 2 of his leads covering both product and engineering to start to assess if we can work with them on the inflight tech refresh project.</t>
  </si>
  <si>
    <t>353200124</t>
  </si>
  <si>
    <t>Coincidentally, was introduced to Manuel at the AIR Summit. Manuel is actually one of the 2 people that Harry sent our deck to and was trying to meet on my failed Boston trip. He hadn't viewed the deck shared previous but we spoke.$$$$Open to schedule a call.</t>
  </si>
  <si>
    <t>2022-06-14</t>
  </si>
  <si>
    <t>352721866</t>
  </si>
  <si>
    <t>Capsule opp:  opportunity+12480990@21628933.veloxfintech.capsulecrm.com$$$$The following meeting has been held with Norman and Sons:  $$$$6/8/2022$$$$Attendees: $$N&amp;S: Shiraz Hussain  Managing Product Owner$$Velox:  Ali$$$$$$Details (Purpose, knowledge share, currently using, pain points/challenges, etc.):$$Shiraz is my cousin and recently joined Citi. Came to find out works for N&amp;S and they do a lot on the Digital Automation space. Caught up with up over lunch. $$$$$$-	Shiraz was at HSBC for over 7 years and was the product owner for HSBC SmartServe  Client facing digital channel for global banking and commercial banking clients$$-	Recently recruited by N&amp;S as Managing Product Owner to handle their Citi relationship. $$-	N&amp;S is a digital strategy company that provides advisory and bodies for all aspects in digital transformation.$$-	Joined to help N&amp;S with their engagement with Citi Commercial Bank (CCB) due to his experience doing something similar at HSBC$$o	Currently CCB isnt throwing too much money on this product and his group is only providing bodies for CCB $$o	Citi is investing heavily in TTS (Treasury and Trade Solutions) which will probably have CCB under its umbrella $$	**In discussions with TTS and next step is a demo to Tech Lead w/Jon$$-	They assist with Desktop Automation and know about desktop interop and their limitations. $$o	They wrote a couple reports on the topic and he is sending it to me$$o	Partner with Glue42, Cosaic, Adaptable Tools, and ActiveViam$$-	Talked him through how we are different and where we fit in. $$o	4 categories our customers (and industry) fall under$$o	+/- of desktop$$o	Clients/prospects$$o	High-level overview of Stifel and Mizuho$$-	Not much we can do with CCB due to their current engagement, but he was interested to learn more about Velox$$-	Speaking to their Head of Technology Friday so I suggested showing him a quick demo tomorrow$$Questions:$$-	Clients$$-	How firms use us$$-	What do we do if a firms doesnt have developers and needs PS$$$$Next Steps:$$-	Quick demo 6/9$$-	Follow up next week after he speaks to the Head of Technology Friday</t>
  </si>
  <si>
    <t>350542973</t>
  </si>
  <si>
    <t>MeetingSummaries@veloxfintech.com$$$$Date: 12/05/2022$$$$Company: Chronicle Software $$$$Web: https://chronicle.software/$$$$Stage: Initial discovery meeting following FPL meet$$$$Business: type Tech software &amp; consultancy$$$$Attendees: $$Chronicle Software$$Peter Lawrey CEO$$Jerry Shea MD of Apac $$$$Velox: Ross $$$$Purpose: Discovery meeting $$$$Meeting set up following FPL event to discuss possible synergies and to introduce Velox to Peter and Jerry.$$$$Areas discussed $$$$We discussed whats going on in the market and about Chronicle Software offering, their seems to be a lot of synergy in terms of the company philosophy both at the individual level and the way they work to build software. $$$$They are working closely with Stone X $$$$Its clear that we do not compete but could possibly partner, use as a sales channel and so or supply UI software to them. Many of their client use them for low latency through put messaging but they do not look at the $$$$We discuss Digital assets tech as they have built out a Crypto exchange solution for an Asia client.$$$$Next Steps:$$-	We have agreed to follow up meet end of May to discuss further how we may work together lead generation, introductions, partner provide UI or other. $$-	Both parties will provide a demo and Q&amp;A session$$-	MNDA sent for review.</t>
  </si>
  <si>
    <t>354524388</t>
  </si>
  <si>
    <t>The following meeting has been held with Investec  $$$$5/23/2022$$$$Attendees: $$firm: Dan Stahljans  Head of HT Cash Equity Trading$$Velox:  Ali$$$$$$Details (Purpose, knowledge share, currently using, pain points/challenges, etc.):$$$$-	Investec SA/UK was a client of mine at Kasisto.$$-	Financial institution founded out of South Africa with offices in UK and a growing presence in the US$$-	Dan was introduced to me through a friend of mine that happened to move from NJ to SA and they are neighbors. $$-	Have own dev firm that own the HT trading system built with GS (cash eqy) for South Africa (not sure if still used or moved this to Itiviti also  need to confirm) $$-	Using Itivitis trading system (ULs HT OMS)$$o	Moved everything to Itiviti to trade different markets (wanted 1 system) $$	Fidessa, Hermes (EFG Hermes One?) TS for African markets$$	Itiviti works but isnt perfect and hasnt delivered on promises$$-	Have separate trading systems for:  FX trading, Eqy trading, Dev trading $$o	Itiviti promised to develop 1 system for all trading but hasnt happened$$o	Dan getting tired and not sure what they will do with Itiviti$$-	I think he said they use IRESS also?$$-	Pre/post trade analytics interesting$$$$Next Steps;$$o	Needs to think about where/how to use us$$o	Will have Steve Greenfield (head of trading tech) reach out to me regarding next steps</t>
  </si>
  <si>
    <t>2022-06-29</t>
  </si>
  <si>
    <t>360013049</t>
  </si>
  <si>
    <t>Date:$$8/30/22$$$$Attendees:$$Jim@cosaic.com  Head of Partnerships$$$$Notes:$$Now that the basic integrated Cosaic/Velox demo is working, met with Jim to discuss marketing collateral and a demo video script that Cosaic can give to their sales team that shows how Velox can take interop beyond syncing context and window management to creating single consolidated UIs with new functionality and exception based workflows.$$$$Followups :$$JB/AM to send our final versions by Tue next week and to start scheduling the demos with the 3 accounts that Cosaic have that are interesting in this (BAML being one)$$$$Previous meetings :$$n/a</t>
  </si>
  <si>
    <t>378281218</t>
  </si>
  <si>
    <t>Meeting with Johannes Frey-Skott - Chief Data Officer$$$$Sequitor provides exchange system emulators and real market data for simulation testing and non-regression. Tests can be run across several marketplaces and securities to ascertain proper system behavior for singular markets and combinations of markets.$$Sequitor can be used by stock exchanges or brokers.$$Sequitor doesn't provide any UI to make their system easy to demonstrate and also help their customer have a better experience. Johannes seems interested to look at what Velox can do in term of UI development.$$They have started some UI development initiatives using HTML and Javascript.$$$$Next step: organise a demo with Sequitor CEO and CPO</t>
  </si>
  <si>
    <t>366288338</t>
  </si>
  <si>
    <t>Bumped into Levan at FIX NYC.$$$$	He was very interested to hear about our development platform and UI. $$	Wants me to send him a deck so he can drum up interested and invite Richard West (Executive Director of Tech who reports into the CTO of ITP).$$	Wants us to focus more on use cases as that proves value over marketing fluff  I showed him a slide or 2 on my iPad and I liked it.$$	DTCC likes spending money on vendors apparently but has a big dev team$$$$	Next step  send deck and schedule deck walk through so he can go over with Richard West$$	Set up live demo with Jon</t>
  </si>
  <si>
    <t>373530126</t>
  </si>
  <si>
    <t>Capsule opp:  https://veloxfintech.capsulecrm.com/party/232439264/opportunity/12895676 $$$$The following call has been held with Morgan Stanley Wealth Management:  $$$$Feb 7, 2023$$$$Attendees: $$MS: Ankush Jain  MD Investment Solutions and Services, WM Tech, Thiru Venkatachalam - Executive Director$$Velox:  Ali, Jon$$$$$$High level overview:$$Kumar Vadaparty (Distinguished Engineer at MS) made a warm introduction to Ankush and Thiru and asked them to take a look at Velox to due to us doing some interesting stuff. Ankush knows Jon from many years ago. $$$$Kumar built a framework that consolidated a lot of common process across different asset classes. After Jon went through Velox, Ankush sees 3 potential use cases where Velox can potentially add value. $$$$1-	Improve client Experience - Review the common UI Thiru has build using Angular on top of Kumars framework and see if we can help in any way. Thiru has too many developers and is quite expensive.$$2-	Positional Management - Build a new common middle office system. They have a back office that is no good as it creates local store/UIs and everyone has built their own stack. The team is starting this project this year.$$3-	Replace Mainframe infrastructure. They have a legacy mainframe infrastructure supporting Equity and Mutual Funds that senior management wants to get rid of. Look at ways to translate mainframe code into smaller builds. $$$$#2 is we agreed to focus on as it provides how we can potentially help with 1&amp;3 also. $$$$Next steps:$$ $$Ali working with Katherine (EA) to schedule demo with Ankushs team when his tech lead is in from India. Tentative date is Feb 24th.</t>
  </si>
  <si>
    <t>2023-02-10</t>
  </si>
  <si>
    <t>254565953</t>
  </si>
  <si>
    <t>Met with Brett. Definite interest and potential for a framework sales$$They have some sort of UI capability but want to expand and dont want to do it themselves$$I need to square this away with ETFS Capital given RIMES are competitive</t>
  </si>
  <si>
    <t>384622175</t>
  </si>
  <si>
    <t>Attendees:$$Parpetua IG:$$Youssef El Dorr - Head of Trading and Managing Director$$Edouard Rouchy - Option Trader$$$$Velox:$$Jon &amp; Mo$$$$Notes:$$This is a follow up meeting to discuss the way we can collaborate with Perpetua to build an option trading/Market making platform that can be commercialised in the MENA region first then globally.$$Youssef just joined Perpatua and he will be in charge of all the Trading activities and he will be driving our collaboration project. $$Our position is to provide Perpatua with a vCore dev license and support them to build version one of the option trading (option pricer first and Vol arbitrage + Risk management). The position from Perpetua is to get Velox involved in the dev of the first version by providing one developer and agree on a way to share the revenue once this solution is solde (Perpetua will also hire one or 2 developers). $$The other challenge we have discussed is how to operate this product on a daily basis (implementation, delivery and customer support).$$Youssef said that he needs to take this back and do a proper home work as he sees a lot of other opportunities in the region where Velox can play a role. He asked if we can spend time with him so he can understand in detail what we do and what we offer and how we can push our collaboration further. $$$$Next steps:$$Book few meeting with Youssef to introduce Velox and explore options to collaborate</t>
  </si>
  <si>
    <t>358194864</t>
  </si>
  <si>
    <t>Check in with Anders and Vaibhav. $$- Moving along but nothing new$$- Asked about any potential partnerships with them $$   - mentioned talking to large bank in the DACH region. $$   - recently kicked out current Eqy vendor and doing the same for Eqy Derivatives $$   - Will engage us when timing is right$$- I inquired about FIX connectivity for brokers$$   - mentioned Xinthesys discussions$$   - they currently engaged with 100 or so brokers with 30-40 happy to work together$$- nothing else at the moment. $$$$- downgrading opportunity.</t>
  </si>
  <si>
    <t>353672886</t>
  </si>
  <si>
    <t>Capsule opp:  opportunity+12404794@21628933.veloxfintech.capsulecrm.com $$$$The following meeting has been held with Citizens Financial Group:  $$$$6/10/2022$$$$Attendees: $$Citizens: Jim McKenna  SVP Head of Global Market Operations$$Velox:  Ali$$$$Follow up to initial call with Jim on 5/19/22 and post bi-weekly call with Mike LaChance - SVP and Director of Software Engineering, Wholesale Trading and COO of front office Tim G(?). $$$$-	Mikes feedback was that Velox is interesting but it is very similar to what they currently have$$-	Currently use Caplin - Mentioned similar business model. Mentioned they pull data out and build on it, then re ingest. $$o	Suite of Tech products incorporated into Wall Street Systems$$o	Owned by ION$$-	Painful experience with ION$$-	Lay of the land$$o	Tim recently lost 7 junior analysts within 1.5 weeks$$o	Rosss role is changing and will now be focused on change delivery infrastructure (internal)$$	Moved away from Waterfall (technical debt) to agile delivery methodology $$o	Mike chief tech ownership$$	Global$$	Calypso$$	Wall Street Systems$$	Capital Markets$$	Bloomberg TOMS (HY trading)$$	Currently working on the integration of JMP Securities and Investors Bank technology$$Next Steps:$$-	Jim to see if Mike would be open to seeing a demo of Velox$$o	Pitching Velox to sick on top of ION $$o	Show UI capabilities to prove different than Caplin$$o	Pitch Velox CORE to be the common platform for JMP/Investors Bank tech to build off of (need to understand what tech is used there)</t>
  </si>
  <si>
    <t>355720916</t>
  </si>
  <si>
    <t>The following meeting has been held with CalcGuard Technologies:  $$$$Attendees: $$CalcGuard: Tim Sargent  CEO, Alex Sargent  CIO Transparency expert$$Velox:  Ali$$$$I requested a call to get update on their progress and overall feedback$$	$$-	Love the support$$o	Jim has been very impressed with how much he has accomplished in a short amount of time and working with Jason and Govind$$-	Near term goals:$$o	Introducing end to end to IMAC$$o	A lot of time on the visualizations next week$$	Fair amount of work to do on the calculations and data$$	Data that will be shown will be Voya data at the IMAC meeting$$	Hope is to start to leverage Velox technology for visualization$$	Will need our help to polish and make the visualization look exciting$$	Plug in data, get it streaming on the platform, get early visualization $$o	Tentative date for IMAC meeting is early August$$	Need to purify messaging$$-	Handful of aggressive early adaptors (4 out of 10)$$o	Voya  kicked off their internal call last week$$	Opp within Voya outside of CGs scope  Data Management $$o	State Street  Nat$$o	Vanguard  Miles $$-	Once CG satisfied in stability in IMAC goal, going to reach out to 6-8 dealers in common with Voya to escalate integration (first with flat file integration and then streaming mesh appliance). This will be after the IMAC meeting $$o	On track to delivery their 20x20 if everything goes well over the next 3-4 weeks with the IMAC, it will solidify the 20x20 by the end of the year$$-	Other wheels in motion$$o	Prepare for SOC2 audit  late November to get the type 1 report in Jan$$o	Draft of their agreement sets (evaluation, core services, data privacy and security)$$o	Get Standards establish$$o	Personal $$$$-	My suggestions:$$o	Use Slack more and get our teams involved, even in planning stage$$o	Provide tentative timelines with us so we arent rushing to meet deadline$$$$-	Next Steps:$$o	Call next week to level set across both teams$$	Possibly next Friday (7/22)</t>
  </si>
  <si>
    <t>347418577</t>
  </si>
  <si>
    <t>1st Discovery meeting notes attached. also to look into Crypto MD API $$$$ https://www.kaiko.com/pages/market-data-api$$$$$$Date: 05/04/2022$$$$Company: Ignite 2M$$$$Web: http://www.igniteg2m.com/$$$$Stage: Initial discovery meeting$$$$Business: type consultancy$$$$Attendees: $$Ignite2m $$Ian Salmon  Co founder$$$$Velox: Ross and Jon$$$$Purpose: Discovery meeting $$$$Meeting set up following FPL event to discuss possible synergies and to introduce Velox to Ian$$$$We discussed whats going on in the markets both structural changes and vendor client relationships and how this has changes creating opportunities. Across traditional vendore space, digital assets, and low code, no code space. $$$$Areas discussed $$His more current engagements with Scot Logic, Genesis, Stifel and discussion with Jon about how hard it is to develop, build and integrated internal external systems and content. $$$$We discuss Digital assets, Reg tech and Trading tech as Ian cover all these areas. $$$$Next Steps:$$-	We have agreed to follow up meet on 14th April to discuss further how we may work together lead generation, introductions, $$-	Content producer for thought leadership articles around Core low code / No code.$$-	Ross, Jon to review example articles provided. Received 5th April$$-	Think about lead generation as Ian works with various groups including a lot of the European exchanges, trading firms and new tech like R3. who provide platforms leverage distributed ledger and confidential computing technologies to enable the development of next-generation multi-party applications that foster and deliver digital trust between parties.$$-	also to look into Crypto MD API $$ https://www.kaiko.com/pages/market-data-api</t>
  </si>
  <si>
    <t>361897923</t>
  </si>
  <si>
    <t>Current Opp: https://veloxfintech.capsulecrm.com/party/232350606/opportunity/11971566$$$$Sept 21, 2022$$$$The following meeting has been held with BornTec $$$$Attendees:$$BornTec: Chris Hernandez  Head of Engineering, Peter Mott - VP Global Head of Sales$$Velox:  Ali, Jon, Neto$$$$Following up to call/demo from early this year. They had a few people leave and promoted Chris to Head of Engineering at the beginning of the summer. $$$$-	CrossCheck  takes in post trade, real-time drop copy data (typically from Exchanges and ISVs)  normalize, aggregate, harmonize that data$$o	SaaS browser-based application $$o	Monitor changes in their internal databases$$	Normalize, aggregate, harmonize that data$$o	Reporting $$	Audit trail completeness, end of day, regulatory, etc$$o	Get data from other sources and can normalize$$	FIX, CSV, SMTP, XML, different exchanges, ISVs, formats$$-	Report build process$$o	Old framework$$	Manual report build process$$o	New browser-based UI$$	UI, drag and drop features  allows users to build own reports$$-	Both systems do not speak to each other$$-	Ali gave background and touched on what we are doing by targeting Fidessas clients and ORC replacement and Jon went through slides and demo$$-	Both really loved the GUI$$-	Peter - learn more about integration process$$o	Born  Java application  how it would work with our low-code platform$$o	Elements of good overlap for CrossCheck$$	On their frontend visual display of their customer data to monitor transactions$$	Really liked the GUI$$-	Pain points$$o	A lot of features were necessary for 99% of clients but was offered and the analysts built reports for the old systems$$o	Newer reports being sent to the new system which will help create using the UI$$o	Bigger, older firms that use old functionality that are not within the new systems and causing reporting issues $$o	Biggest pain point: they have a lot of drop copies they are consuming but the issue is when a customer wants to integrate a new data stream (ISV, Exchange, etc). Not configured correct and need to normalize$$-	No opp on the drop copy side but opportinuity on the reporting side$$o	Potentially look at regarding old reporting framework/new framework$$	implement, transform, send to new framework $$Next Steps:$$-	Keep in touch with Chris and see when they are ready to do an eval for their reporting tool</t>
  </si>
  <si>
    <t>347643879</t>
  </si>
  <si>
    <t>Initial Intro meeting</t>
  </si>
  <si>
    <t>258088960</t>
  </si>
  <si>
    <t>Meeting with Head of Equities arranged for 12th September when Jon is in London</t>
  </si>
  <si>
    <t>358597975</t>
  </si>
  <si>
    <t>Call with Tom Satchel today re affirm replying to RFP as Velox. also attached PDF with IP and RFP clarifictions</t>
  </si>
  <si>
    <t>384000031</t>
  </si>
  <si>
    <t>The following meeting has been held with Tower Research  $$May 18, 2023$$ $$Attendees: $$Carlos Pelaez  Associate Director, Business Management $$ $$Velox  Ali$$ $$High level overview:$$I know Carlos from his days at Nasdaq where he was the lead product manager for Nasdaqs dark pool/ats Ocean before morning onto working with Nasdaqs ETFs. Reached out to him to get a better understanding on ETFs and see what Tower is doing in the space. Interested to learn more about Ultumus and also about Velox for their VC arm. $$ $$Notes:$$	Nasdaqs ETF platform is the old NSYE built product that ICE acquired before becoming part of Nasdaq. $$	Tower has about 45 prop shops that trade on their behalf with 2 that deal with ETFs$$	Latour Trading does domestic US ETFs an is big on efficiency. ABN is AP  $$	Another is a firm that is in the FI ETF space. Goldman is AP $$	Also has a VC side of the business that is interested in firms within the Fintech space. May be interested to learn more about Velox. Their thought process is if groups within Tower use the product, they may be interested to become strategic investors. $$ $$Next steps:$$	Schedule demo w/Giles to go over Ultumus as a whole next Wed, June 7th $$	Have Jon put together an investor deck for Towers VC arm.</t>
  </si>
  <si>
    <t>372224034</t>
  </si>
  <si>
    <t>Met for lunch.$$$$Attendee:$$-Arthur DeLotto - Executive director, Global digital technology$$ $$Notes:$$Caught up with Arthur over lunch. He reiterated what Julien said about Jamie Diamonds mandate to move everything that connects to the web within JPM to move to the cloud. His entire team got reshuffled and he is now part of a team that have mostly networking backgrounds.$$$$Todays discussion was about a colleague he believes can promote Velox and may find places where Velox can add value. He is speaking to Beth Parker on Tuesday and was going to bring us up again. Her group runs reviews of major incidents in the entire firm (IB, Retail, Commercial, etc).  Examining the full architecture of that system, even more than what was the actual problem. They then produce findings and recommendations for that application. They also proactively review the most critical apps in the firm looking for areas where performance, resiliency, etc. can be improved. They then provide similar findings and recommendations.$$$$I suggested we have a quick call with Jon on Monday so that we can provide him with ammo to articulate how Beths team can use Velox. $$$$My Thoughts:$$Beths team deal with a lot of data. Not just her team but the areas within the firm where incidents take place. There is no simple or easy way to review it and try to avoid it. Having a visual piece that can aggregate, analyze, and display (via chart) may be good. Her team also looks at efficient ways to build systems and makes recommendations. May be a good play on numerous levels, depending on what group Beths team is investigating. It can also be a tough sale because it is JPM and things take a while. Also, she can make a recommendation but it is up to the group to act on it. $$$$Next Steps:$$- Call w/Jon scheduled for 1/30 at 930am. $$- Follow up with Arthur mid-next week after his call with Beth on Tuesday.</t>
  </si>
  <si>
    <t>2023-01-27</t>
  </si>
  <si>
    <t>386720014</t>
  </si>
  <si>
    <t>Coffee Meeting in NYC with Dan Menacho, Director of Listed Derivatives Electronic Trading$$Dan is a former colleague of Mike, was at Credit Suisse for several years before joining Wells in June 2022$$ $$Notes:$$Wells are currently a few months into a 3-year overhaul of their FCM, which Dan is spearheading$$Initial focus is to sunset their Fidessa instance, move all flows onto their TT OMS infrastructure with Broadridge/Itiviti for connectivity. Fidessa have made zero investment into their cleared derivatives platform post-ION acquisition. TT platform not much better but still a better organization to deal with.$$Wells FCM business is having its best year in a long time due to higher interest rate environment  US bank FCMs in generally performing really well (Citi, B of A), high clearing revenue is outperforming generally lower execution revenues$$Two potential opportunities for Velox within Wells:$$They use Born Tec Crosscheck to store order/trade data  very difficult to query and system underperforms/times out with large searches. Could look to improve that process$$Wells have several disparate sources of data needed for risk engine and could benefit from consolidating$$ $$Next steps:$$Mike to send Velox overview deck to Dan, arrange followup after summer</t>
  </si>
  <si>
    <t>366436874</t>
  </si>
  <si>
    <t>Spoke to Emiko at the NY FIX event..$$$$o	Caught up with Emiko and she was happy to hear how Velox is growing. Said we should try to get involved with the FIX Orchestra group and see if/how they can use Velox. Not sure who is leading that effort but ill follow up with her and ping Jim Northey since he was leading that effort 4-5years ago. $$o	Also said to touch base again with her regarding GS but I doubt anything will happen on that front.</t>
  </si>
  <si>
    <t>384770612</t>
  </si>
  <si>
    <t>The following meeting has been held with National Bank Financial Group (WM arm of NBC)  $$June 8, 2023$$ $$Attendees: $$Lawrence (Larry) Ng - Director - Electronic Trading$$ $$Velox/ULTUMUS  Ali, Giles$$ $$High level overview:$$Giles went over ULTUMUSs role in the Canadian Market. Wont use ULTUMUS for data. C/R may be later when they enter US market. Next step is to demo COSMOS to show potential aggregated portal$$ $$Notes:$$-	Larry works in the Elec Trading Group, within Bus dev, expanded into ETF Marking Making Group  $$-	Their interest is primarily Canadian but planning to expand into the US market in the next 2-5 yrs$$o	Ranked #1 ETF MM in Canada (1,000s in Canada) $$	Indexes, FI, US listed Securities$$-	Just like other trading deck in the Canadian market, NBF also built their own tech layer and have a process to pull Canadian data in and enrich it. $$o	Developers and junior traders to prepare morning process  take in a lot of other factors in the market making activates. Not as straightforward complication of data from the issuers. $$o	On the C/R side, their process isnt as complication logging into 3 portals on their side. If/when they go into the US market, COSMOS will be a good solution.$$o	Will not use ULTUMUS as an Aggregator and dont need their data services$$-	Giles went through high-level overview on ULTUMUS (slides and UI) and how we work within the Canadian Market$$-	Portals that they current use:$$o	Nexen BNY Mellon$$o	Ishares  Ishareonline$$o	State Street  Global Link$$o	Also use one for RBC and one for BBG$$$$Next Steps:$$-	Follow up with Larry on custodian contacts and issues his traders face w/the portals$$-	Potential demo of Cosmos</t>
  </si>
  <si>
    <t>374022807</t>
  </si>
  <si>
    <t>-Meeting Type	$$Discuss possible collaboration in Qatar$$- Attendees	Jon, Mo / Sandor (Epixoo CEO)$$- Datetime	02/13/23 2:00pm CET$$- Purpose	$$Discuss with Sandor possible ways to collaborate with Velox to build custom ETF Market Making solution for the Qatari market. $$- Outcome	$$Global Fintech vendors are failing to have a solution that can match the Qatari market requirements. Most brokers are looking for ETFs Market Making solution that could automate 90% of the operations. Sandor acts as advisor for many investment banks in Doha and he sees an opportunity to jump into the software vendor space. There is only one local vendor (FIT), with headquarter in Oman (Jordan) who managed to get many clients just because he is in the region. FIT seems to have no expertise in OMS or Market Making spaces and Sandor thinks he can get some market shares by offering software in Qatar.$$- Concerns	$$Sandor is a former trader and market maker and has no expertise about building software. He has a java Dev friend (not in the Fintech) who can help, but he is not very confident on how he can build a solution using Velox.$$$$- Documents Shared	$$https://www.veloxfintech.com/docs/$$$$- Next Steps/Follow-up	$$Find a concreate business case that we can consider as a base to discuss any possible collaboration. Velox can provide some resources to build the first version of the ETF Market Making solution and Sandor will provide the business requirements.</t>
  </si>
  <si>
    <t>384770713</t>
  </si>
  <si>
    <t>The following meeting has been held with BlackRock $$$$June 9, 2023$$ $$Attendees: $$Jan Hoenisch  Product Manager  Middle Office Services, InvestOps and DLT Ecosystem $$ $$Velox  Ali$$ $$High level overview:$$I know Jan from his CRD days when he was one of my main point of contacts for Cameron. He left to go to DTCC and is now at Blackrock. This call was to get a better understanding on the DTCCs role in ETF C/R, COSMOS at BR, and also his thoughts on COSMOS HUB in the US (discussed state street as well). Next steps  send docs on COSMOS for his Aladdin colleague but he wants to learn more about Velox for his Middle Office solution. $$ $$Notes:$$	BlackRock  has their own in-house platform for C/R  connectivity to outside world was bumpy and done through SS (being the servicer) and spreadsheets $$o	History:  3yrs ago, decided to shift assets away from State Street, built in-house platform that creates a single managed point of C/R for the entire portfolio for the entire iShares but could be custody at SS, Citi, BNY, etc.. aggregator in there$$o	Connected to ICE ETF HUB for the FIX communication for connectivity$$	State Street  was there when SS purchased CRD. Previously only connectivity for ETF was through BBGs BSKT screen. $$o	There was no automation and was very manual with copy/paste, spreadsheet-based system.$$o	Recent press release shows their system launching a FIX API for Fund Connect (https://www.marketsmedia.com/state-street-launches-fix-api-for-fund-connect-etf-portal/)$$	DTCC  nothing with DTCC/NSCC $$o	Heavily involved with ETF business but they service the banks $$o	Example of workflow:$$	When BR creates an ETF, they create the ETF with name XYZ1 and it will have x number of bonds and ynumber of  equities and will give it to SS (servicer).$$	SS behind the scenes will create/register the ticker, get the CUSIP, go to DTCC with their plan. DTCC will review the ETF then says to submit for admission for clearing and settlement once it is fully funded and has all the required details.  $$	Gets loaded into DTCC and is registered and onboarded and is ready for clearing and settlement. The exchange can then trade once the onboarding is done.$$	Once the exchanges trades, the DTCC can clear and settle and the record keeping (can move the securities and the cash) b/w the 2 participants. $$o	Does not believe the DTCC would care for the HUB because it would need to have all the data from their participants that are clearing members. We would need to go to all the clearing members that are using outdated DTCC API via MQ, also publish it into the HUB. $$	Single HUB model for industry$$o	Doesnt believe the participants wouldnt just do it because there is no benefit to them. They can see all their activity via the DTCC portal, not just their ETF but see their entire book. The participant needs to see in FI, Equity, etc so that they can offset their risk so need 1 place to see it and DTCC will calculate the haircut settlement. $$o	SS/BBG do not want to keep it very open and want to keep it to as few players as possible. b/c XYZ Asset Manager can create and ETF and publish and then they will be competing against everyone. $$o	An internal (the $$	Thoughts of COSMOS at BR $$o	Moving away from State Street and diversifying custodians, they had to build the hub view  BR (the house) is covered BUT Aladdin may have an opp b/c they are not offering that service to the BRS clients. Aladdin may want an aggregation view.$$	Regarding Velox: $$o	Interested to hear vCore for the middle office$$	BR promotes citizen developer model. Provides full access on all their APIs and train on how to build a product and do documentation. Arms and supports the citizen developer$$	Jan wants to take the middle office product there. Have the end user write their own solutions without going to the engineers all the time $$	Is OKAY with developers taking care of the plumbing and then the citizen developers can take over (UIs). Understands some initial work is required before the citizen developers can do things themselves (with limitations)$$o	Interested to learn more about vCore$$$$Next Steps:$$	Send docs on COSMOS for his colleague$$	Wants to learn more about Velox for Middle Office. Send docs and schedule demo</t>
  </si>
  <si>
    <t>351609544</t>
  </si>
  <si>
    <t>The following meeting has been held with Marex:  $$$$4/25/2022$$$$Attendees: $$Marex: Daniel Costa  Software Development Lead, Eugene Faller - Head of Enterprise Solutions$$Velox:  Ali, Jon, Jason$$$$This is a follow up to the 3/8 initial call. Jason did a detailed live demo.$$$$-	Dan has used IBM BPM Workflow tools in the past$$o	Dans developers will:$$	Use the tool to build$$	how to design data$$	Build logic/interfaces$$-	Mentioned banks look at software libraries and realize that one size fits all doesnt work$$o	Do more with less code (ie: Velox CORE)$$-	Have multiple data (pricing) streams that continuously change/ update real-time$$-	Hands on can be next step$$$$Challenge:$$-	They are a Microsoft powerhouse$$o	No JAVA experience in-house$$o	Needs access to more complex user UI $$$$$$Next Steps:$$-	Dan discuss internally$$o	Hands on session with someone else$$-	Provide user cases for us (POC)</t>
  </si>
  <si>
    <t>383197898</t>
  </si>
  <si>
    <t>Attendees$$Wamid: Dominic Che - Head of Technology$$Velox: Jon, Mike and Mo$$$$Notes:$$Wamid are busy building a data warehouse to fetch different streams of Data with an important regulation element. They are looking to collect data of various asset classes like Equities, Derivatives and Indices. They need to store this data for 7 to 10 years. This data will be the base to build products and offer them to the exchange members. They have already chosen the Cloud vendor/technology but they didnt start any implementation yet. They are facing challenges to get different stakeholders involved which have an impact to deliver the project. They have also many mini projects where Wamid are looking to make the difference in the Saudi Capital Market. Dominic is also in charge of building products as this is his background from his days at SGX. $$Dominic was more interested on how Velox can help them build order management systems. $$We went through vCore principles and few use cases but didnt get time to show Velox OMS demo as Dominic had a hard stop.$$We agreed to have another meeting next week to demo Velox OMS components.$$$$Next step:$$Book a demo for next week</t>
  </si>
  <si>
    <t>325488762</t>
  </si>
  <si>
    <t>JB &amp; AH met with three CGSCIMB colleagues. Next steps - JB to send overview slides. Kim Song Low to revert to set up time for tech deep dive</t>
  </si>
  <si>
    <t>359981794</t>
  </si>
  <si>
    <t>Date:$$01/09/22$$Attendees:$$CAIB$$ian.mccall@ca-cib.com  head of fx tech (cacib)$$thomas.satchel@ca-cib.com  procurement (cacib)$$eliza.horth@ca-cib.com  business analysis (cacib)$$linda.evans-ext@ca-cib.com  business analysis (cacib)$$$$$$Velox$$jon.butler@veloxfintech.com$$ross.lucas@veloxfintech.com$$alison.hood@veloxfintech.com$$jason.yan@veloxfintech.com$$$$Meeting purpose:$$Last session presentation on Thought process. $$Notes:$$Session run by Jon for presentation on thought process. As the Velox solution is different, we have had a couple of addition sessions to position Velox. The session today was a pre agreed adapted session of their thought process. $$$$In general, CACIB (Ian) was receptive to what we are suggesting, and he again indicated that CACIB doing the development themselves is an option but needed to give it further thought. But likes the set up and I believe can following this session see how CAIB can work with Velox on the tech side. This just leave resource. $$$$They have said that they will reply with feed back no later than next Friday, The session yesterday and today certainly closed the perceived gaps and risks on Velox. This leave resources and a further discussion on IP. So will be interesting to see what they say. $$$$Followups :$$I will think about a follow up. Sales focus $$One may be to ask them if they would like to see a prod environment (GHCO) for instance.  If we have any screen shots of searches ETF for example this would help. So, need to craft a follow up email. Especially around searches free text box$$$$Jon to confirm back JAVA version currently supported. $$$$Previous meetings :$$https://veloxfintech.capsulecrm.com/party/189011488</t>
  </si>
  <si>
    <t>368665405</t>
  </si>
  <si>
    <t>Initial 'synchronisation meeting'</t>
  </si>
  <si>
    <t>376972111</t>
  </si>
  <si>
    <t>Meeting with Johan Feinberg.$$Script summary:$$$$Johan:  What are we doing at SimCorp is pretty old legacy tech stack, and we're trying to modernise this. There is a decision by management that we would try and move from a software provider to a service provider. So making our software as a service is a transition or transformation of our company.$$At the same time, we realised that our Technology is pretty costly and complex to host and manage. At the same time we're also taking a decision about a new offering, at least we want to go cloud native, and we've chosen Azure. This has proven to be a bit more difficult than initially anticipated. The Organization is moving at different speeds, if I put it like this. So we're organised in a number of offer lines and a couple of them are sort of business oriented.$$We have the investments business. They do all sort of front office, middle office products. Then we have the accounting and operations business providing back office and accounting solutions. Then I belong to what is called the platform solution, which is basically providing frameworks and infrastructures that the other businesses should leverage. So ideally they would use the same framework to build whatever capabilities they needed.$$$$The internal problem is that a lot of products/offers rely on this platform. We are lagging a bit behind the needs of the other offer lines because they're sort of rolling out services now and we're still building on our different frameworks. So everyone is going their own route anyway. So if you take the UI, we have a sort of a very monolithic approach today, and you need to run the whole application, etc. So now when we're breaking this up, there are UI projects going on at this moment.$$Everyone doing their own stuff, plus someone here in platform, it's not my area, but another guy is trying to sort the build of a generic UI capabilities that the other offers could leverage. Focusing on Web technology, they're looking at Angular or and other technologies to build thin UIs. $$$$The important thing to know is that we a DotNet C# Shop, with some legacy APls, which is to some extent holding us back. The important thing now is that we have a prioritised project. We need to improve our front office technology. That's been our weak spot in SimCorp. We've been very good at the operations side, but not very good with the front office. So we've been very successful with big asset owners, Sovern wealth funds, central banks, insurance companies and so on, but less successful with smaller asset managers and so on. Where front office is everything and other vendors have been stronger in that area.$$$$Now we have a project. It's similar to BlackRock in the other spaces. This market is only way for us to grow which basically means taking market share from BlackRock and vice versa. While we also see a lot of growth potential is in the asset manager space. So we need to revamp our Front office. As part of this, our new CEO (Per Karlsson), who is a former FIS Sanguard,  was hired to facilitate to build of a new front office solution for asset managers. And he has been given a lot of freedom to explore other technologies and he comes from a Java world. It's very hard for us to find good Java developers in this space so we might go elsewhere. And he's also under time pressure to get something out. And this is where Velox come into this equation.$$$$So Per will be responsible of hiring the teams that will build the new Front Office solution and he's open to get other skill sets like Java or whatever else. And he is the main person to convince or impress.$$$$Moreover, Phan, Flemming and also Morten, who is the delivery manager, he reports to Per, have to be convinced. $$On my part, I'm building the frameworks for APIs, among other things. That's probably how we would deliver the capabilities into the Front Office. So basically they will use our API functionality to bridge some kind of UI and the core functionality which they still might build in C#.$$What I want to try and understand is how would we integrate? Could we come via these technology components (Kafka, IBM, JDBC)?. We use Rest APIs today, but potentially we would use some kind of streaming capabilities, maybe Kafka or something else.$$Because I guess this is how you get data in Velox and stream it out (or through APIs)$$So I could take data from different sources and then normalize it into some kind of data model and then let other consume that as well.</t>
  </si>
  <si>
    <t>360670119</t>
  </si>
  <si>
    <t>Date: 08.09.2022$$$$Vision 57 consultancy$$Steve Grob$$Owner $$Attendees:$$Velox:$$Ross Lucas$$Sales$$$$Meeting purpose:$$Update on either side$$Agree next steps on Vision engagement and Discussions on Glue GTM. $$$$Notes:$$Discussed and agree a couple of joint meetings with Steve to visit a couple of UK market makers. Shore capital and Librium with a view to flesh out some ideas along side Glues Fidessa campaign. And then to think on how we can work together on the Fidessa UK client base. $$We also discuss an OMS provide called https://maiatech.io/ who we may well do a Velox 101 session with. In addition to some updates for Jon on Fidelity from Steve. $$$$Next Actions:$$$$1.	Ross  Set up Shorecap meeting in September $$2.	Discuss more on Maiatech with Steve and set up intro. $$3.	Steve to catch up with Jon re Fidelity and discussion Maia tech are having with Fid.</t>
  </si>
  <si>
    <t>258090007</t>
  </si>
  <si>
    <t>Jamie meeting CTO Yann on 4th Sept for introductory discussion</t>
  </si>
  <si>
    <t>274310332</t>
  </si>
  <si>
    <t>Intro Meeting 18th February:$$$$Attendees: $$$$- Andrew Short &amp; Steve Grob (Velox)$$- John Owen (COO @ Stifel) &amp; Gary Orchard (Head of Technology @ Stifel)$$$$Steve set the scene at the top of the call based on his meetings and interactions with John Owen to date. I provided an intro about my role, background and went through the new positioning slides. $$$$Feedback on the slides was friendly and constructive - main emphasis and line of questioning centred on what Velox does/offers. $$$$Stifels front office consists of Fidessa (6 x trading systems, Bloomberg, Hermes or Herma (? spelling) database - they have no centralised data or risk management across these assets but did highlight a need for visibility of risk management in real-time.$$$$Gary asked if are able to pull in 3rd party application data and provide a consolidated view? I advised we are able to pull in various sources of data, aggregate it and provide actionable views. $$$$Steve interjected and quoted the GHCO feedback, e.g. "in basically a week, i have built a real-time risk management view of my business that is actionable. So i got the time-to-market of a bought vendor solution but without the integration brain damage and i own the code and so can add features and functions as and when i want"$$$$Linked to the above, two areas of visibility and necessity include; $$$$1. Real-time data across all Fidessa instances $$$$- Consolidated Positions$$- Consolidated Counter Party Risks$$$$One of their core application components includes Torstone Inferno for end-to-end post-trade processing https://www.torstonetechnology.com/solutions/ Action: Steve to reach out to Torstone through his network. $$$$I flipped the conversation round to gauge their feedback a) areas of interest and b) how this links to central strategies at Stifel, both from a architectural and business perspective, and were there any opportunities or headwinds we could help them navigate?$$$$Summary of Technology:$$$$Stifel has no in-house development resource. They are a buy shop, and this was mentioned several times throughout the meeting. $$$$Constraints:$$$$- St Louis, US office manages all development activities - John said: We have zero freedom.$$$$- Front Office is all US-controlled - John confirmed he tried changing Fidessa 18 months ago, but this was blocked$$$$- Fixed Income Trading is all in Bloomberg (back to back trading)$$$$- Fidessa and Bloomberg are immovable objects - I positioned several times our acknowledgement and understanding of existing assets/investments, and that our baseline capability is connectivity (integration) of the aforementioned to drive modernisation and transformation of business and mission-critical applications. Beyond that our framework allows for rapid aggregation of the data, analysis and actionable functionality  $$$$- Position Risk is all held in Fidessa with no aggregated centralised view of counter-party risk &amp; credit risk. $$$$- Apps are fixed &gt; No Resource &gt; No Budget &gt; Fixed Infrastructure $$$$Opportunity:$$$$There is an appetite for incorporating agile infrastructure capabilities to accelerate future development, and drive a competitive edge/advantage for Stifel. $$$$Call To Action/Next Steps:$$$$Schedule demo session with John and Gary, ideally one focusing on risk management, e.g. GHCO. Considerations and areas to focus on;  i) what level of effort was involved? and ii) type of systems of integrated?$$$$I also positioned how we could schedule a technical deep-dive session or a POC, but in the initial phase, a demo to shape their thinking is the most rational and sensible way forward.</t>
  </si>
  <si>
    <t>366240960</t>
  </si>
  <si>
    <t>Briefly chatted with Brian in passing at the FIX NYC event.. Said we would follow up after he returns to Boston. $$$$o	Next step  Brian has already reached out to me so we are coordinating a time to chat$$	May have a few opps here with their legacy ITG tech (need update on that) as well as new products they are building (hiring developers)$$	I believe they are talking to Ultumus so perhaps leverage that for other areas also $$	Hiring a lot of developers across different areas (updating tech stack?)</t>
  </si>
  <si>
    <t>342975782</t>
  </si>
  <si>
    <t>390997359</t>
  </si>
  <si>
    <t>Meeting with Nordea IB$$Attendees:$$Nordea:$$Mikael Yalov - Head of Equity Trading Development $$Jens Persson - Equity Business Tech Lead$$$$Velox: Jon &amp; Mo$$$$Notes:$$Jens is in charge of the technology strategy in the equities stocks and derivatives trading and Security borrowing &amp; landing. They do automatic Market Making using Tbricks and Nordea is one of the biggest players in this field. They are always interested to look at new technologies. They are not thinking about replacing Tbricks as they are very happy with it. The main challenges is to find a middle layer between all their current systems (Front office, Risk, settelment and clearing) for a better integration and better control and also the add functions that are not supported. The solutions should be maintainable and  easy to evolve. The current solution to integrate those systems is mainly based on scripts that make it very hard to maintain.$$After our presentation, it seems that Velox is not a good fit for what they are looking to achieve. They are mainly thinking to use a CEP solution rather that a development platform</t>
  </si>
  <si>
    <t>357262788</t>
  </si>
  <si>
    <t>The following meeting has been held with Genesis Global Trading:  $$$$7/28/22$$$$Attendees: $$Genesis:  Rahil Ramchandani Head of Customer Experience$$Velox:  Ali, Jon$$$$-	Follow up to initial demo from 3/15$$-	Met for coffee and Genesis Trading has recently been in the news due to hundreds of millions in losses to 3AC$$-	Looking to leave as future unsure$$-	Still operating but hiring has frozen and may let go of people $$-	If they pull out of this, Rahil believes they will need our type of solution$$-	Rahil was a big cheerleader of ours internally and voiced us to the new CTO$$o	Will make intro internally to new CTO/tech head$$$$$$Next Steps:$$-	Closing opportunity as lost due to what is happening there.$$-	Keep in touch with Rahil$$-	Get intros internally and other places he suggested may benefit from vCore</t>
  </si>
  <si>
    <t>2022-07-29</t>
  </si>
  <si>
    <t>296560202</t>
  </si>
  <si>
    <t>Demo session with Lukasz Piotrowski, Head of Application Development &amp; Support (Velox - Andrew &amp; Jon). $$$$Building on our last meeting with Tim Valmas and Lukasz (29th September), today's session focused in on the evolution of Numis's high touch business, one historically connected with just LSE and the recent addition of electronic trading across multiple exchanges. $$$$Fidessa is a central component to Numis, albeit it has limitations from a flexibility and innovation perspective (NB: Fidessa Enterprise instance x 1 is HOSTED). Internal development consists of business analysts detailing requirements and working with Fidessa resources. $$$$Based on how discussions progress and a debrief with both Tim and the wider team, Lukasz made the point early on the call about the potential of moving to a POC or POV.$$$$The bulk of the meeting focused on Velox's front office modernisation play, particularly around Fidessa, and order blotter demo. $$$$Lukasz confirmed Numis is increasingly worried about ION's stance with Fidessa from a cost and relationship perspective. Given the Fidessa modernisation and innovation angle pitched, Lukasz asked whether changes to Fidessa would have a material impact to how the Velox platform performs and integrates with other applications - deferred to this being a Fidessa update to Numis and not Velox, e.g. we take their feeds and provide data aggregation. $$$$Lukasz referenced their conversations with Glue42 (advised we work with all desktop interop providers) and wanted to understand how we differentiate. Spent time discussing the methodology of aggregate, analyse and act, e.g. empowering businesses to implement use cases, e.g. IOI generation, centralised analytics, counterparty risk. $$$$Velox's commercial model came up in conversation - provided a ballpark comparison with Stifel (IOI use case, e.g. $60K per year x 3 and additional development resource capacity @ $2000 per day. $$$$Next Steps: Lukasz to debrief with Tim et al, suggesting we reconvene w/c 9th November.</t>
  </si>
  <si>
    <t>2020-10-28</t>
  </si>
  <si>
    <t>296560239</t>
  </si>
  <si>
    <t>Numis Demo: Zoom Recording https://us02web.zoom.us/rec/share/vZRzAHUcqr9697-reTfkxm1QhwXu8vDr6XRiER-z4vCUu3RVh6TQ9sKoz3nUidB6.C8cRenkCLxe7pU7E $$$$Passcode: 68$+nH!9</t>
  </si>
  <si>
    <t>347235981</t>
  </si>
  <si>
    <t>Capsule opp:  https://veloxfintech.capsulecrm.com/party/204771085/opportunity/12223647$$$$The following meeting has been held with Citi  Treasury and Trade Solutions (TTS):  $$$$4/3/2022$$$$Attendees: $$Citi: Syed Qasim Naqvi  SVP  Product Manager TTS$$Velox:  Ali$$$$Qasim is a good friend that Ive known since we were kids. A couple years ago, he reached out to me because he joined TTS and was tasked to help sales enablement and build a CRM  I provided him my thoughts and why I considered the BBG CRM tool the best (it was the central brain of BBG). Saw him last night and caught up and he mentioned he is looking to get back into the Sales and money-making part of business and will probably leave TTS this year.$$$$-	He is about to wrap up the CRM tool and this will be one of 4 different internal tools Citi has (that are around him)$$-	None of them talk to each other to help with workflow so he took what I told him about BBG and built it$$-	I explained what we do and he immediately mentioned that the Global Head of Digital- TTS (Naveed Anwar) is a huge data guy and may be interested in what CORE can provide because they are having data issues and perhaps we can be a solution$$$$Next Steps:$$-	Send Qasim a high-level overview of Velox $$-	Qasim to setup meeting/demo with Kausar Nawaz (Data Product Manager) $$-	Qasim to pitch us to Naveed Anwar</t>
  </si>
  <si>
    <t>2022-04-04</t>
  </si>
  <si>
    <t>386090610</t>
  </si>
  <si>
    <t>Meeting with John Heaney in London$$$$Notes:$$Winterflood are starting a big project to consolidate two trading platforms (Winx and EOS). Both used by 2 different businesses lines. Winx is a very old OMS built using Progress/Java and will be migrated to EOS technology (DotNet).$$John thinks that what made their Head of IT (Richard) lose interest on vCore is that it's a Java platform whreas they are moving away from Java to DotNet. As we didn't get a chance last time to follow up with a deep dive session with Richard, John offered to push Richard to sit down with us in London and have a deep dive session. John said that he might change his mind about using Java.$$$$Next step:$$Book a meeting with Winterflood when Jon is in London (the week of the 10th of July)</t>
  </si>
  <si>
    <t>376972976</t>
  </si>
  <si>
    <t>Yapi Kredi Office - Istanbul 16/3/2023$$Attendees$$Yapi:$$Afsin Ozdemir - EVP Head of Sales Trading $$Emre Aygn - Institutional Sales Trader Derivatives $$Bertug Cam- Equity Trader$$Ozkan - IT$$$$Velox:$$Jon$$Mo$$$$Notes:$$Yapi Kredi Invest are using FIS Front Arena and Valdi for their Agency trading for the last 7 years. They didnt manage to get the products working as they were expecting and they have to make a lot of compromises. The decline of FISs customer support and the amount of time needed to solve any issue made Afsin decide to look for alternatives mainly in the OMS side for both retail and institutional businesses.$$We have explained what Velox can do for Yapi in terms of development acceleration and integration with 3rd party software and how we can help them got a tailor-made solution that will meet or their needs.$$They are keen to explore more and discuss a PoC to interface with their FPGA technology and use Velox as a configuration UI to interact with the FPGA card. $$$$Next step is to hold a technical presentation with their engineering team next week</t>
  </si>
  <si>
    <t>337995502</t>
  </si>
  <si>
    <t>2021-12-14</t>
  </si>
  <si>
    <t>337995551</t>
  </si>
  <si>
    <t>346335194</t>
  </si>
  <si>
    <t>The following meeting has been held with National Bank Financial:  $$$$3/24/2022$$$$Attendees: $$NBF: Larry Ng  Dir Electronic Trading$$Velox:  Ali$$$$$$-	Larry was a former colleague from Itiviti and cover Canada. He sold NBF Itivitis T-bricks ETF MM platform then joined them. Currently covers not only T-Bricks but other vendors and assists with contracts, roadmap of what to buy,  new tech that can help them differentiate and get an edge, analyze vendors, etc. Initially covered only front-office tech but now focuses on middle and back office also$$-	Currently use:$$o	Tbricks ETF MM and other market data sources$$o	Fidessa OMS and Fidessa/Itiviti for FIX Engines (Fidessa much more)$$$$-	Quant/dev team builds tools to help improve/differentiate business$$o	Streamline strategies$$o	Build special tools to display P&amp;L, analyze trade quality, etc$$o	Also build tools to hook up other technologies (ie data bases)$$$$-	I went through the normal deck and screenshots of our Cash Eqy demo $$-	Larry said it was a powerful tool and believes they may have a need for it to complement what the quant/dev teams are doing$$o	Will speak to the head of quants (Shawn _?) $$o	Not sure what they have done in terms of normalization $$-	Said it fits their model well of buy and build using their own resources. Not looking to have other build with professional services$$$$Question he asked:$$-	How do we decode the proprietary message protocols from vendors (ie: tbricks/Fidessa)$$$$Concern:$$-	If they move to us, they will be tied down to us and there is no moving away as we are a super sticky (good for us)$$$$Next Steps:$$-	Larry to review the deck with the head of quant and will try to get him to sit down with us for a live demo and answer technical questions</t>
  </si>
  <si>
    <t>2022-03-24</t>
  </si>
  <si>
    <t>353920992</t>
  </si>
  <si>
    <t>Met at the S3 AIR Summit.. $$$$Have a few products, some dating 18 years. He is open to have a conversation. One of their newer products does some normalization and aggregating of data but more so b/w 2 BS prime brokers. I was asking about plans to have it inject more to give their customers a more holistic view and make their platform stickier. Open to have a deeper dive.</t>
  </si>
  <si>
    <t>382633650</t>
  </si>
  <si>
    <t>Meeting at the Nordics FIX Event$$$$Attendees:$$SEB IM: Jakob Nilsson - Multi-asset trading tech$$$$Notes:$$$$SEB IM are using multiple Trading solutions including FlexTrade and InFront. They have a project to consolidate these solutions as much as possible without the need to replace them. I gave Jakob a brief intro about vCore and some use cases and he is keen to learn more about how it can help them.$$$$Next step:$$Book meeting with Jakob and some stakeholders</t>
  </si>
  <si>
    <t>366291349</t>
  </si>
  <si>
    <t xml:space="preserve">	Jordan was with another RBC CM guy and a guy from HSBC (opp below) and had a mustache going so I asked if he was growing it for Movember  he wasnt but it kicked off a convo and I wound up chatting with them for like 30 min$$	They use FIX and use VeriFIX and CameronFIX (CameronTec/Itivitis testing tool and FIX engine)$$	Didnt really talk much shop or Velox in detail but caught his attention when Wilson (HSBC) was asking questions$$o	Next step:  Schedule time to understand what he is doing on the Algo desk, tech they use, and any potential gaps/projects he has coming up</t>
  </si>
  <si>
    <t>372005965</t>
  </si>
  <si>
    <t>Onsite meeting$$Attendees:$$$$- Aljazira$$Maher Saab - Head of Project Management and Digital transformation$$Alaa Abutabaq - Head of System support$$$$- Velox$$Mo$$$$Notes:$$$$Maher seems sceptical about what Velox can do for Aljazira and I think the reason is that such decision to build an OMS using Velox is a big decision and he doesn't want to make it alone. They spent 6 months PoC with FIS who failed to deliver what they want in terms of performance. FIS couldn't process more than 96 messages per second. On top of that, Alaa thinks that FIS lied to them about the fact that they have a retail OMS for broker-dealer (they built it during the PoC)$$Maher said that they are going to explore what Itiviti offers. I told him that he will waste his time and money as he did with FIS as Itiviti cannot provide a retail OMS. Maher is convinced that an established OMS vendor can provide them with what they want which is absolutely wrong. Aljazira business is 90% retail flow and no one in the market has such solution.$$In the other hand, Alaa is more enthusiastic about Velox and he would like to continue exploring what we can do. He prefers to see some OMS features in the next demo and also a deep dive into some code examples. $$It was clear that Aljazira are looking for a product not a platform and they will feel more confortable if we can build the version 1.0 of their OMS.$$$$Next step:$$- Do a second demo of OMS prototype covering both retail and institutional workflow (what we already have) + Code deep dive.$$- Set up an onsite meeting with Jon and Aljazira COO (main decision maker and Maher boss) by end of Feb.</t>
  </si>
  <si>
    <t>383904341</t>
  </si>
  <si>
    <t>Meeting with Finastra$$$$Luc Hovhannessian - CRO Capital Markets and Treasury at Finastra $$https://www.linkedin.com/in/luc-hovhannessian-3576632/$$$$$$Notes:$$$$I know Luc from my days at Ullink. He joined Finastra in 2019 as Head of Sales APAC then promoted to CRO of Capital Market and Treasury recently. He is based in Dubai and he thinks that the Middle East is the new eldorado for Fintech.$$$$The trigger of this discussion was that I found out that Finsatra has developed a Development platforms (FusionFabric) to source data from their legacy solutions and offer APIs to their clients to build Apps. A Concept very similar to vCore but limited to Finastra.$$Luc explained that this has open a lot of opportunity to partnerships where companies can build solutions using FusionFabric and sell them to Finastra customers or prospects. This brought a new stream of income (almost 60%) of their revenue through partners.$$$$Luc was keen to learn about vCore and he thinks that this can serve their customers to build applications. He would like to explore some ideas with their Head of Strategy and see what we can do together. Luc suggested to help with the intro to their customers (500 Globally) and explore if there is any need of vCore.$$$$Next steps:$$$$- Send Luc Velox  docs $$- Luc to setup a meeting to introduce me to their Head of Strategy based in Paris (early June)$$- Setup an intro with Jon</t>
  </si>
  <si>
    <t>387245841</t>
  </si>
  <si>
    <t>Call with Mostafa Chriraa - Head of IT Line Execution @ CACEIS$$$$Background:$$$$I met Mostafa first time when Itiviti acquired Ullink in 2017. He was heading up Trading solutions products. He left Itiviti/Ullink a couple of months after the merger.$$$$Notes:$$$$The purpose of my call was to get him to agree to attend a meeting to introduce Velox. He was keen to learn more and he mentionned that they use a framework those days to build some buisiness applications. He suggested to include Mohamed BOUGHANMI (Group Head of IT Fund Services, Digital &amp; Data Solutions) and Aziza GHOZZIA (Group Head of Software Developement) who are the main decision makers regarding the use of any new technology. He suggested to try to set a meeting early August. He also asked to share some materials that he will use while talking with both Mohamed and Aziza.$$$$Next steps:$$- Send technology Modernisation white-paper and vCore intro to Mostafa$$- Follow-up with Mostafa to get the meeting booked asap</t>
  </si>
  <si>
    <t>364538705</t>
  </si>
  <si>
    <t>LinkedIn message:$$$$Guillaume Jacob  12:02 PM$$$$here are my details: guillaume.p.jacob@gmail.com / gjacob@itrsgroup.com / +33665149800$$$$Ali Moosavi  12:03 PM$$Awesome, thanks. Ill send over an invite now with my Zoom details. Enjoy your weekend and speak next week.</t>
  </si>
  <si>
    <t>370453484</t>
  </si>
  <si>
    <t>Attendee$$AK Invest:$$Albert Krespin - EVP Head of Derivatives and Treasury$$Onur Akkaynak - VP Head of Derivatives $$Tolga Ozbag - VP IT$$Erdem Karaorman - SVP Head of IT$$$$Notes:$$- AK Invest is one of top 3 investment banks in Turkey. I've been serving their account at Itiviti since 2015. They have been using Catalys since 2016 and signed a 5 years Tbricks deal in September 2021. The project has been delivered in November 2022.$$- AK Invest are willing to offer fractional trading of international shares to AK Bank retail customers. They have thought about using Tbricks but when I left Itiviti the discussion stopped. They have also faced a lot of production issues the first days of production with Tbricks and they are open to look at alternatives.$$- They have spoken with Horizon and also looking for a in-house built solution.$$- A quick intro of Velox gave them the appetite to explore further what they can do with vCore to build their fractional trading solution.$$- We agreed to have a prototype demo and then explore the PoC path if the demo is convincing.$$$$Next step:$$- Fractional trading demo using vCore in the upcoming weeks (TBD)</t>
  </si>
  <si>
    <t>329755730</t>
  </si>
  <si>
    <t>Technical presentation by JY and JB to:$$Erik Mostenicky$$Rick Cousins$$John Russell (Head of Technology for Investor Solutions and Services)$$James Ochiltree (Industrial Placement)$$Edward Nicholas$$Prasad Chandrasheker$$Alokilk Advani$$$$Ran out of time - they will re-group and come back shortly.$$Questions which could be focus of a PoC included:$$ - Does velox have a 'pre-canned' CRD model for functional touch points as well as data?$$- How much of the data life-cycle management can velox do? (specifically back end data)</t>
  </si>
  <si>
    <t>350203115</t>
  </si>
  <si>
    <t>Capsule opp:  https://veloxfintech.capsulecrm.com/party/204776784/opportunity/12154686$$$$The following meeting has been held with Baird:  $$$$5/4/2022$$$$Attendees: $$Baird: Sunny Chung  Senior Product Manager  head of Institutional trading tech, Nolan  Quant, Brandon  Quant 4yrs at Baird (25 yrs developing quick scripts via python), Rick  Quant- Data TCA performance analyst , Jason  6yrs at Baird  IT Tech Strategy$$$$Velox:  Ali, Jon, Jason$$$$Follow up to previous meeting. Sunny was interested to learn how much if OOB w/Velox vs how much they have to build and invited her quants and IT strategy guy to understand if Velox can add value. $$$$-	Brandon mentioned trader workflow problem. Address it ad hoc via python scripts$$-	Jason was interested to learn more about low-code as they are looking to incorporate it internally$$-	Jon did live cash eqy demo$$-	Jason answered questions but was not able to get through the building of apps demo$$$$Current needs:$$-	Rule based alerts (based on Fidessa/Flex for traders (ie new high/low 52 weeks)$$-	Pre/post trade TCA$$$$Next Steps:$$-	Let them regroup and follow up week of 5/9$$-	Try to get Jason to get it since he is IT strategy on the firm level.</t>
  </si>
  <si>
    <t>387263835</t>
  </si>
  <si>
    <t>Breakfast meeting in NYC with James Rowe, Head of Listed Derivatives Execution EMEA following on from catchup at IDX conference June 2023. James was a Fidessa client at BNP and RJO$$ $$Notes: Macquarie are a heavy ION-reliant shop, using Fidessa GTP, Janus (risk and position keeping), SEALS and CTAC (middle office), most client trading is through TT. BornTec CrossCheck is used for trade capture/compliance reporting.$$Two potential use cases for velox:$$CrossCheck is OK as a repository but underperformant as an interface (same issues Wells Fargo reported around latency and rigidity). Macquarie would like a tool which can surface data to be visualized in TCA dashboards$$Macquarie lack a consolidated global order blotter view and could potentially use velox to pull flows together$$ $$Next steps:$$Mike to send James overview deck$$Mike to schedule followup with James + Josh Goldfarb (MD, Head of Futures and Options Tech) for August</t>
  </si>
  <si>
    <t>286961051</t>
  </si>
  <si>
    <t>Intro meeting with Mathew Szeto, Head of Institutional Electronic Execution. $$$$Company Overview: Independent corporate broking, advisory, and trading house. The Company provides research, sales trading, agency sales, and settlements. Peel Hunt serves clients in the Europe and Asia. 149 Clients &gt; 1083 Institutional Relationships &gt; 350+ Stocks Covered &gt; 270 Employees$$$$Source: Steve Grob$$$$Started the meeting by asking Mathew for an overview of his role and the Peel Hunt business, and in particular any specific requirements or headwinds they face.$$$$Peel Hunt is a UK broker (formerly KBC Peel Hunt). Post GFC, 74 million buy-out from KBC Group to form Peel Hunt. They are a Tier 3 organisation, referencing its market position in relation to organisations such as Numis  (Mathew mentioned he knows Tim Valmas and the team well - advised we are engaged at Numis) albeit their client base is larger at 80+. Peel Hunt is broken into 3 core pillars: market maker &gt; corporate &gt; institutional sales.$$$$Mathew worked at RBC Capital Markets for almost 15 years, joining Peel Hunt in late 2019. He was surprised and impressed with the level of technological capabilities. For example, he picked up on the Glue42 interop reference during my intro, commenting further that Peel Hunt had been made aware of them and Redburn not that long ago (they also looked at OpenFin and Finsemble) but have built their own desktop interop solution. I provided an overview of Velox, its credentials in the front office technology space and the best way to think of us is as server interop, augmenting fragmented applications, process and workflows to act as one - aggregate, analyse &amp; act. $$$$I referenced Fidessa and FlexTrade as examples of 3rd party applications we transform and accelerate innovation. Mathew confirmed they use and are dependant upon Fidessa (1 x instance) - this is a hosted solution but it is closed, provides little access to data, and since the ION acquisition service levels are not good. NB: real-time drop copy of data.$$$$Peel Hunt work with liquidity vendors, integrating across their sales, corporate and research divisions, and 18 market makers. Peel Hunt also have an internal built algo-trading solution called PHAT (Peel Hunt Algo Trading). CRM is a mix of Single Track and Salesforce. $$$$From a business needs perspective, Mathew confirmed integration and access to data could be improved as they evaluate their use of Fidessa, noting it is stable and reliable but it does not enable innovation. Strategic discussions of this nature are best diverted to Aaqib Mirza, CTO. Mathew also referenced Dmitri Subbotin, Trading &amp; Risk Control with whom he regularly speaks to on a daily basis and could be a useful person to connect with.  $$$$As a next step, Mathew confirmed he has the short-form overview of Velox and suggested sending him a follow up email and he will make intros to Aaqib and Dmitri. $$$$End of meeting.</t>
  </si>
  <si>
    <t>2020-07-15</t>
  </si>
  <si>
    <t>387165657</t>
  </si>
  <si>
    <t>359188393</t>
  </si>
  <si>
    <t>Date: 23.08.2022$$Company: Finaqia $$Attendees: Velox: Ross $$Fineqia:  Cheryl CFO$$Purpose: Update following over requirements session$$$$They had a demo last week of Ultumus and have asked then to raise the paperwork for this. $$$$We have agreed to arrange a further Velox session so they can see how they can build on top of Velox. With a view to some of the other components.</t>
  </si>
  <si>
    <t>345583099</t>
  </si>
  <si>
    <t>Capsule opp:  https://veloxfintech.capsulecrm.com/party/224837096/opportunity/12100366$$$$The following demo has been held with Genesis Global Trading:  $$$$3/15/22$$$$Attendees: $$Genesis:  Rahil Ramchandani  hired as Head of Customer Experience but playing acting CTO, CISO, head of engineering the last 6 months and will be until April$$Velox:  Ali, Jon$$$$-	Genesis Trading is a crypto, liquidity provider dealing with spot, derivatives, and financing$$o	They are also building out fix gateways$$-	Current build:$$o	Frontend is currently using View JS framework$$o	Backend uses Golang$$-	They will be making key hires over the next several weeks/months (Head of Engineering, CTO, front-end developer, 4-5 frontend engineers, etc) $$-	Jon did standard slides and equity demo$$$$Questions asked:$$-	What is our core?$$-	Our latency for the data fabric$$-	They use AG and asked how they would use us?$$-	How are objects persisted (UI)?$$-	Charting libraries OOB?$$-	External REST API via permissions$$-	Limitations$$-	 on integration with their system$$Next Steps:$$o	Receive their NDA$$o	Keep in touch. Rahil will provide us a specific use case to demo for when other senior tech team join over the next couple months$$$$$$Ali Moosavi | Senior Sales Director | Velox$$848.219.4118 | Ali.Moosavi@veloxfintech.com$$https://veloxfintech.com/</t>
  </si>
  <si>
    <t>2022-03-16</t>
  </si>
  <si>
    <t>364670501</t>
  </si>
  <si>
    <t>Bumped into and reconnected with John at the Glue event. John is a former colleague from Bloomberg on the NY Hedge Funds team. $$$$	Former BBG colleague I havent seen in 12 years$$	Knows of Valantic and was interested to hear what we do with them$$	Said to send him a deck so he can get share internally and stir up interest</t>
  </si>
  <si>
    <t>360013084</t>
  </si>
  <si>
    <t>Date:$$8/31/22  09:00am$$$$Attendees:$$ian.mccall@ca-cib.com  head of fx tech (cacib)$$thomas.satchel@ca-cib.com  procurement (cacib)$$alessandro.rabbiosi-ext@ca-cib.com  procurement (cacib)$$erwan.raven@ca-cib.com  procurement (cacib)$$eliza.horth@ca-cib.com  business analysis (cacib)$$linda.evans-ext@ca-cib.com  business analysis (cacib)$$rashad.abdul@ca-cib.com  procurement (cacib)$$ross.lucas@veloxfintech.com$$alison.hood@veloxfintech.com$$jason.yan@veloxfintech.com$$$$Meeting purpose:$$Discuss critical opportunity qualification questions$$$$Notes:$$We met CACIB to as part of our efforts to determine whether our approach to the RFP is tenable to CACIB, specifically we cannot own project delivery and cannot provide ba/pm/dev resourcing.$$In general, CACIB (Ian) seemed receptive to what we are suggesting and he again indicated that CACIB doing the development themselves is an option but needed to give it further thought.$$We repeated on a number of occasions how a POC will be essential to Ian being able to do a proper evaluation of our products and the arguments we are making.$$$$Followups :$$After we complete the thought experiment question (9/1/22) we will follow-up with CACIB to press them on a firm answer as to whether our approach is viable before completing the RFP $$$$Previous meetings :$$https://veloxfintech.capsulecrm.com/opportunity/12667018/history/359568839</t>
  </si>
  <si>
    <t>386320327</t>
  </si>
  <si>
    <t>Meeting with Nugroho Wahyu : Business Development - Market Data Division$$$$Notes:$$There are 3 departments in the Market Data division:1. Business development, 2. Marketing and 3. Software Development. IDX uses Nasdaq iNet matching engine for equities and derivatives. They stream data through ITCH protocol only. They use another system to stream corporate actions and financial statements. They use another system to collect and process obligation data.$$IDX have an ongoing project to centralise all IDX data and standardise it in a single format. They use Confluent (https://www.confluent.io/) and Kafka. One of the objective of this project is to have an entitlement solution so members can subscribe to a certain types of Data and receive it via API (or via Kafka streaming) using 3 types of format : binary, XML and Jason. They dont have a high performance expectations (2000 msg/s).$$Nugroho thinks that it worth involving their engineering team to look at Velox. The upcoming 2 weeks are busy as IDX is launching a new product. Stating the week of the 17th of July they will have bandwidth to attend a technical intro to Velox.$$$$Next step: $$Book technical session with IDX MD engineering</t>
  </si>
  <si>
    <t>368193252</t>
  </si>
  <si>
    <t>11/30/22 - Rialto Markets  2nd meeting$$$$$$https://veloxfintech.capsulecrm.com/party/204771265/opportunity/13066920$$ $$Attendee:$$Lee Saba  CTO and head of market structure, Ryan Simmons  Head of Operations$$Velox  Jon and Ali $$ $$Notes:$$Follow up to my 11/16 conversation with Lee $$ $$-	Have some Silicon Valley startups that only need connection into Rialto  dont care about UI since they built their own. Only care about APIs$$o	Want back door into them for regulatory overlay (Primary side or Secondary)$$-	Lee concerned on the secondary side (use FIX API) and want to make the process very seamless for their customers$$-	NO longer want to handhold projects&gt; looking to standardize implementation $$o	Looking for a sandbox being a way to standardize their implementation (proper SAAS Business as per Jon  standing up a clean, API first org)$$	Early 2023 project (early-mid Q1  Late Jan/early Feb)$$o	Jon talked about the Credit Redeem Hub example as a comparable use case  Lee agreed$$-	Looking or an API sandbox example.. $$o	New customer, knows nothing about Rialto, receives a sandbox and checks off what they need$$	No thing we have but they need developers to build out the process$$-	Have an offsite next week and want to bring this up$$o	Talking about 2023 and beyond$$-	$$ $$Next step:$$-	Bringing in their tech team (Fernando)$$o	Receive more info from Lee so we cater a demo to their needs$$-	Sent MNDA $$-	Introduce Jake (Creative Mines) as a PS partner of ours.$$$$Thoughts: $$-	Seems like another CalcGuard</t>
  </si>
  <si>
    <t>392802308</t>
  </si>
  <si>
    <t>Attendees:$$$$Winterflood:$$Calvin Mills - Head of Strategic Delivery$$John Heaney - Head of e-Trading Systems infrastructure $$$$Velox:$$Jon &amp; Mo$$$$Notes:$$$$Winterflood have a big project to merge 2 different systems (with 2 different technologies, Java and DotNet). One of the system is for Market Making and the other is an OMS. Both built in-house but start to be outdated and difficult to maintain.$$$$Calvin enjoined Winterflood few weeks ago and will be in charge on defining the strategy and the right technology to achieve that.$$ $$His main concern was about being locked today with a proprietary piece of software (Progress) from a legacy position and their biggest strategic pivot is to try and get off that proprietary software. Their question was about what will be the incentive and what is the rationale behind them getting tied into another proprietary software (vCore), albeit there's modernisation.$$$$What is the kind of exit strategy or what is the promise around the fact that we aren't going to get ourselves tied up into a different proprietary technology.$$$$They had interest on the way vCore can connect to different technologies and also provide APIs (through REST or WebSocket) to be consumed by other applications. $$$$Next step:$$$$Meeting in London during the week of the 20th of September and Technical deep dive session booked for the 27th of September</t>
  </si>
  <si>
    <t>293335325</t>
  </si>
  <si>
    <t>Discovery Call 24th September - Zoom Recording$$$$https://us02web.zoom.us/rec/share/r_XlRfyiU28-Kzn7geaYAobe3zwONqX4Anr3d9K3MqBaCkMCdG2JH82PEH-OxMkC.pKc9M3Y9H8Isfjdt $$$$Passcode: f6eVBE!N</t>
  </si>
  <si>
    <t>2020-09-24</t>
  </si>
  <si>
    <t>359428472</t>
  </si>
  <si>
    <t>CA _ IB $$25.08.2022 - Call meeting on RFP Questions Clarifications.$$Open session following submitted questions and CA IB answers.$$1.	Anything stopping us submitting a RFP response? We need to let them know. $$2.	London, Tokyo, NY. Snc of data across the board$$3.	FIX  SBE protocols, Jason, Web API, XML, Price booking in FIX.$$4.	Solace current but not really wed to any particular message bus$$5.	NOTE Question 68 on line 77. $$6.	Confirm in writing re confirm that we will be participating.  Nov 2022 contacted. $$7.	Some services do not exist but could and would be built as part of the project</t>
  </si>
  <si>
    <t>351121798</t>
  </si>
  <si>
    <t>Capsule opp:  opportunity+12404794@21628933.veloxfintech.capsulecrm.com$$$$The following meeting has been held with Citizens Financial Group:  $$$$5/19/2022$$$$Attendees: $$Citizens: Jim McKenna  SVP Head of Global Market Operations$$Velox:  Ali$$$$I have a great relationship with Jim which started from my time at EZOPS. Wanted to give him an update to have him introduce me to the right folks and see if it can help him on the ops side. He was my main POC and helped push EZOPS along.$$$$-	They are a vendor shop  buy everything off the shelf:  Duco for recon (loans and derivatives), Calypso, Wall Street/Ion, etc. $$-	2 Core applications $$o	Wall Street Ion  FX$$o	Calypso  everything else resides$$-	Loves Veloxs ability to have all his data in once place (normalized view) and browser-based UI  called it an abstraction layer that presents it in a singular UI $$o	Enables the user to see both applications in the same way/place$$o	Ability to customize views$$-	His technology partners are strapped on the resources side $$o	Single person risk in some areas (he got pissed when his team once called a colleague while she was in the ER b/c no one know how to change something) $$o	Capacity and customization tasks (see first question below)  accelerate that can help$$-	Has a bi-weekly stand up meetings (next Wednesday) with a guy that runs his technology (Mike LaChance - SVP and Director of Software Engineering, Wholesale Trading) and COO of front office (Tim G?)$$o	Velox will mostly be for Mike the tech he manages (see list below after Next Steps)$$-	Will also share info with Ross Pringle (Head of Strategy, Innovation and Change) - I know Ross from previous EZOPS engagement. Ross is on the Commercial Banking side but in the CIO office$$o	Involved with tech strategy (help manage agile change delivery)  Entry point for tech  help accelerate tech delivery $$$$Questions:$$-	How does the dev get accelerated? Does it give them the ability to customize?$$o	Real world example for him  buy off the shelf products (paying for stock product) and any customization is an ask back to the provider to get on their roadmap$$-	Do we expose the UI to end customers also? $$$$Next Steps:$$-	Send deck so he can share/prep and speak to Mike/Tim about us on his call next Wednesday$$-	Follow up with me next Friday to go over call with those 2$$-	Hopefully schedule live demo for Tim/Mike$$-	Follow up on his convo with Ross $$-	Ask Jim if I should ping Eric Merlis  MD Head of Trading Global Markets (Met Eric through mutual contact who introduced me to Jim)$$$$Mike Lachances tech responsibilities: $$$$Trading platforms: Calypso, ION Wall Street System, Bloomberg TOMS. Market Data: Bloomberg, Reuters. Asset classes: OTC derivatives, Rates, FX, FX Options, Commodities, CDX. Fixed Income: HYB. Misc: Markit, STP, various ECNs, Regulatory: CFTC, Dodd-Frank, LEI, DTCC, SDR, Basel, Market Risk Rule, Call Reporting, Reg E international wire remittances, Resolution Planning, Living Wills, Basel, VaR, SVaR, FATCA, GLBA etc</t>
  </si>
  <si>
    <t>375304792</t>
  </si>
  <si>
    <t>Attendee$$AK Invest:$$Albert Krespin - EVP Head of Derivatives and Treasury$$Onur Akkaynak - VP Head of Derivatives $$Tolga Ozbag - VP IT$$Erdem Karaorman - SVP Head of IT$$Gkhan Eker - Deputy CEO, General Manager Information Technologies $$$$Velox:$$Jon, Mo$$$$Notes:$$- This is a project to serve 7M retail customers from AK Bank (owner of AK Invest). The goal is to offer fractional trading for international stock to their customers. There is a big market in Turkey which is already taken by two local brokerage houses and AK would like to have a part of the pie.$$- They are looking for a solution that could receive MD from Data vendors, convert the prices to Turkish Lira (with some spread) and stream it to AK Bank mobile application. Orders received from the retail trader will be checked first by AK back-office (pre-trade risk) and sent to Velox for execution. Orders will be executed against a Principal Order Book and the risk will be taken by AK Invest. The position of this book will be hedged after reaching a certain Delta.$$- Jon did a demo of fractional trading using a custom made prototype. He also showed the Basket Trading demo and RFQ negotiation.$$- We had questions about the capacity of our backend to integrate with third party systems like their back office and brokers used for hedging$$- We offered to have a PoC to showcase Velox capabilities and seems to be something they would consider.$$- They've asked about an initial commercial offer and work load needed to deliver a solution for their need.$$$$Next step:$$- Get functional specifications from AK$$- Send an initial offer$$- Discuss the PoC</t>
  </si>
  <si>
    <t>345813649</t>
  </si>
  <si>
    <t>Capsule opp:  https://veloxfintech.capsulecrm.com/opportunity/12160441$$$$The following meeting has been held with CalcGuard Technologies:  $$$$3.18.2022 (part 2)$$$$Attendees: $$CalcGuard: Jim Northey  CTO/CISO, Tim Sargent  CEO, Alex Sargent  CIO, Mike Hahn  Main domain Order Routing Transparency expert$$Velox:  Ali, Jon$$$$Follow up to my call w/Jim earlier in the day. More in-depth conversation w/Jon joining and the key team at CalcGuard$$$$-	Consortium-driven platform designed looking to provide important service for electronic trading industry$$-	CalcGuard has the advantage for those looking to integrate as opposed to build themselves$$$$CalcGuard History (TIM):$$-	Tim understood exactly what we do based on Jons background reason for Velox being founded (Jon spoke the appropriate language and understand the challenges and that is always a good way to start any conversations$$-	Tim has been involved in building trading systems starting in the 80s starting at Northern Trust, ML, Salomon, and DLJ (before CS acquisition) $$-	He founded a company that stood in the middle of BS/SS and helped the quantitative community with data aggregation and prove out all background info that they needed to run these sophisticated quant models$$o	Data cleaning, normalization, ranking systems, etc$$o	Implementation experience, knew he had to build better forecasting models for back testing &gt; ended in the TCA business$$o	Data aggregation issue (efficiency, lower cost, etc) in dev realm required pragmatic things that needed to be done to protect security$$-	Consortium driven solution  try to put in necessary plumbing that is required to be able to a handful things $$o	Protect the interests of both stakeholders in the trade related data (bs/ss)$$o	Ppl want more routing data, more sensitive types coming out of execution providers, control access and use cases, etc. $$o	Data wrangling due to lack of uniformity/normalization to get into 1 repository is still a challenge to the largest institutions$$o	Looking to not only bring data together but impower that data through zero-trust type of environment  persist those controls and allow 3rd-parties to interact with data but not delivery that data back to protected environments$$	Create a facility to be able to do that$$o	Need to get the data to the client in a protect way in a certain time for it to matter$$	Streaming component has been missing for a while$$o	Expanding the availability of the data set, normalizing that processing, securing it including zero-trust environment (CalcGuard cannot see those datasets either), and be able to facility the longer term goal  be the analytics collaboration b/w B2B (ie Fidelity &amp; Vanguard can have 3rd parties and control it themselves) but support that DIY environment$$o	With this Consortium, sit at these 20 shops and devised a 20x20 early stage integration for this platform $$	Will have 20 of these largest investment banks provide execution services, feeding these data sets into the environment on behalf of their 20 largest clients$$	CalcGuard will maintain the governance of these data sets, security requirements, then provide an analytics toolkit that allows use age of workflow decision making support. $$	Not looking to provide the connectivity of these 20 places but the goal is to be a benefit for the smaller institutions that could never engage to get high-quality analytics $$	Allow industry to self-police so they can rid of this regulatory environment $$	Looking to solve a problem, starting with equities, then other asset classes$$	**Important aspect of governance strategy, Investment Management Advisory Council has already been raised and defining the priorities.$$	BS is going to design the deliverables and the SS will mutualize the ownership of CalcGuard and the SS will own CalcGuard$$o	They got the Seed funding, mutualization process will occur with probably 10x10 by the end of summer, then Series A with 4-5 firms, then continue with 4-5, etc.$$o	Goal not to rebuild the wheel Getting this to market as quickly as possible a priority $$o	New tech will be in the interest of this Consortium b/c they are in the business of helping their firms out but it is CalcGuards responsibility to find the right vendors to build this out $$o	At the stage to make commitments$$	Want to understand our model, what we can do, and how we can fit in$$o	Timing is perfect so dont have to waste each others time b/c they are already on the clock$$	Been through a number of POCS that do some element of this$$	Any Progress we can make in Days will be Very Very Valuable. $$$$Data Movement (JIM)$$-	data wrangling not actionable$$-	CalcGuard normalize data but proposing to stay on cloud native technology $$-	data vault  each participant will decide where their data vault will be$$o	Calc not taking their data and monetizing it, not taking their data and saying we are protecting it$$o	Data vault in control of the provider $$o	CalcGuard provides the normalization and that model they are normalizing is managed by the Investment Management Council (BS owns that model)$$-	Participants needs to meet requirements to the core data model (ie what was persisted to them (Order ID received/assigned)$$o	As long as participants provide what is required, CalcGuard can aggregate and stream and pull data and deliver a data value for Investment Manager which represents their particular interest$$-	Question:$$o	How have we addressed the identity and access management?$$$$Where Velox fits in (JON)$$-	 would be a real-time data fabric based on what they are looking for$$o	Allow them to build stateful/stateless app they need to build$$o	End point can be the UI/API, and tables based on REST APIs$$o	CORE: a lot of data in&gt; transform/manipulate/enrich in real-time&gt;build apps around it  $$$$$$Next Steps:$$-	MNDA$$-	Technical demo w/Jason  Build app live, ingests Kafka feeds, joins w/ business logic, and displays on UI</t>
  </si>
  <si>
    <t>2022-03-18</t>
  </si>
  <si>
    <t>383267482</t>
  </si>
  <si>
    <t>Meeting with Ayoub Youssefi - Senior Manager of Market Data and Investors at Casablanca Exchange and also heading up the Commercial committee at African Securities Exchanges Association$$$$Notes:$$I know Ayoub from my days at Itiviti. I was Casablanca Exchange Account manager for 7 years. They have been using VeriFIX for their regression testing and onboarding. They use LSEG Millennium technology.$$$$The retail business in Morocco is not very developed. The institutional business is active but compared to other exchanges in Europe or other emerging markets it has a big marge of progression. $$Casablanca Exchange launched an interconnection project with 4 other exchanges in Africa (African Exchange Linkage project) including Cairo Exchange, Nigerian Exchange, Nairobi and Johannesburg Exchanges. They have chosen to work with DirectFN (Dubai based ISV) for this project as they have connectivity to most technologies used by these 5 exchanges and also the budget was attractive. For now there is no possible DMA. Every Exchange has chosen 5  brokers to receive orders from the other brokers. $$In terms of Data monetisation, Ayoub doesn't see the moroccan market mature enough to leverage this data for more sophisticated trading activities. there is no Algo trading yet. Regarding Trading terminals, LSEG offers one to Casablanca Exchange's members but seems heavy to deploy and has very limited features.$$In another topic, I have discussed with Ayoub the possibility to host a FIX event (a topic that I have discussed with Kelly Harding, Global Event Director, in the Nordics FIX Event). Ayoub is curious about it and he is open to discuss with Kelly how this could be done.</t>
  </si>
  <si>
    <t>387773217</t>
  </si>
  <si>
    <t>The following call has been held with Bank of America $$July 18, 2023$$ $$Attendees: $$BAML  Ryan Goltry  VP  ETF Ops manager $$ ULTUMUS  Ali $$$$High level overview:$$Quick intro call w/Ryan after cold outreach. Ryan is the Operations Manager for ML Professional Clearing Corp, leading the MLPro ETF order placement team. Also leads settlement group for both the domestic and international side. Hes heard of Ultumus but wasnt aware what we do. He is part of the AP side of the house and uses a few platforms. Next step is a demo w/a few of his colleagues the week of July 31st. $$$$*Side note: Aaron Kehoe at MCAP said ML is the 2nd (GS being the 1st) of the 2 main players most major ETF MMs as outsourced APs $$ $$Notes:$$	BofA has 2 APs$$o	Domestic AP - Part of prime brokerage (Ryan leads this) $$	ETFs with domestic Eqy and FI underliers, some international munis, precious metals, futures, options, currencies  not crypto right now since no spot crypto etfs in the US currently (waiting on SECs approval)$$	He is based in Jacksonville, FL along with half his team, other half in NY)$$o	International AP  US (something?) with international equities underliers only $$	All based in NY$$	Connected with various Agent Banks (order takers  custodian banks, large issuers, distributors, etc)$$	They use a few platforms: BofA has its own along with the ICE HUB, each custodian has their own, Bloomberg, and some issuers have their own also$$	Some of his MM clients use their platform connecting via UI or FIX API.$$	Hes seen the ICE HUB go live at BofA so mentioned some challenges he faced with it that we may experience as we expand.$$o	Agrees with the questions, what comes first.. APs or Issuers. Seeing other issuers come onto ICE took a longtime$$o	Part of issue is building those connections or integrating any type of technologies costs a lot of money on both sides$$o	Hope is a net savings in the long run (3-5yrs)$$	He believes realizing that savings will be a big concern after firms invest in connectivity, platform, integration, onboarding etc.$$$$Next Steps:$$	Send docs explaining COSMOS (screen shots, capabilities of platform, etc) $$	Schedule demo with him and his team week of July 31st</t>
  </si>
  <si>
    <t>380744485</t>
  </si>
  <si>
    <t>Attendees:$$Nicos Porfyris - COO$$Pavlos Vratis - Head of Data Feed Services $$Anastasia Bikou - Sales &amp; Business Development $$Emmanouil Skarmeas - Director Operation &amp; Market Surveillance Division$$Louka Apostolglou - Head of Members and Network Management Unit$$Maria Palamida - ?$$$$Notes:$$Athex are launching 2 projects:$$- Data feed multicast using FAST FIX protocol for low latency and algo trading$$- Monetising their Data by expending the spectrum of Data provided and providing advanced analytics. They are looking for a cloud based solution$$$$They use Scila for their Market Surveillance and they also want to explore ways to provide benchmarks and analytics to their members.$$They have acquired a data vendor (inBroker) through which they sale their Market Data$$$$They are also looking to offer Post Trade data for their members and allow them to create reports at their convenience. The process today is very cumbersome and having a solution like Velox could make the process easier.$$$$Nicos found vCore impressive and he would like to involve his CTO (Zarros) and Head of  Development (Dimitris) to have a technical session</t>
  </si>
  <si>
    <t>348271404</t>
  </si>
  <si>
    <t>Capsule opp:  https://veloxfintech.capsulecrm.com/party/204776784/opportunity/12154686$$$$The following meeting has been held with Baird:  $$$$4/14/2022$$$$Attendees: $$Baird: Sunny Chung  Senior Product Manager  head of Institutional trading tech$$$$Velox:  Ali, Jon$$$$Follow up to 4/13s call w/Sunny. Introduce Jon to answer additional questions. $$$$-	Sunny was interested to learn how much if OOB w/Velox vs how much they have to build.$$-	2 scenarios looking to address:$$o	Build centralized database$$	Ability to pull data from OMS, EMS, etc to aggregate, normalize, put into 1 place$$	GUI for risk, invoices, etc ($$o	Trade Database (Fidessa and Flex)  Monitor systems by sitting on top of$$	Create conditional based alerts (off of GUI) for trading and orders$$-	Jon answered her questions and provided clarity including:$$o	We can assist with their buildout via Professional Services (engineers for design, implementation, deployment)$$-	Her use case is similar to Mizuho$$o	Centralize data, clean and normalize it, build apps$$o	She was very happy to hear that Mizuho use case was completed in 2 month and only required 2 developers$$$$Next Steps:$$-	Live demo to Sunnys team of 3 quants and she will include 1 person from Technology $$-	Demo will show building an App live</t>
  </si>
  <si>
    <t>2022-04-18</t>
  </si>
  <si>
    <t>392704862</t>
  </si>
  <si>
    <t>Meeting in Paris at Caceis office.$$$$Attendees:$$CACEIS:$$Aziza Ben Ghozzia - Group Head of Software Developement $$Olivier Bonnaire - Java Technical Lead and Craftmanship Coach $$Vianney Boucaud - Delivery Manager (Germany) (Manages 55 developers)$$Riadh Gasmi - Domain Lead of IT Development center  (Lisbon) - Manages 50 developers (Java, Mainframe and Angular) $$Mostafa Chriraa - Head of IT Line$$$$VELOX: $$Mo$$$$Notes:$$$$There is a new team managed by Mohamed G (who reports to Aziza) called excellence Software delivery. It's a transversal team that manages 5 main IT pillars:  $$- Code source quality (Craftmanship), $$- Testing and QA $$- Devops$$- Knowledge management $$- Gouvernance and process$$$$Caceis are always looking for new way to improve their productivity and the quality of the source code. Today their devops maturity is 2. 4 under 5. Their change failure rate is ok but they Catastrophic indicators about the leadtime (average of 1 month but in reality it's 3 months) and productivity.$$Aziza said that their challenge is to reduce the delivery time and keep a good quality of the software source code.$$There were a lot of questions about possible interoperability between Velox and existing products (mainly using Mainframe) and the possibility to build a full stack and standalone solution using vCore. I had also questions about the openness of vCore and if there is any limitation to build specific apps. $$$$Next step:$$$$Caceis team to debrief internally and come up with a concrete use case where they can explore the value of vCore and the speed of development.</t>
  </si>
  <si>
    <t>2023-09-14</t>
  </si>
  <si>
    <t>374682489</t>
  </si>
  <si>
    <t>Olivier (CTO) and Fabrice (Global Head of Client Management) have been keen to understand what Velox offers. Olivier thinks that the Web UI is the future and they have already started moving away from Java Swing (used to build their UI). I felt that Olivier got a good understanding about what Velox can do. The question is whether his engineering team will accept to use a third-party software to accelerate their development cycle, or would they claim that they can build a similar solution to Velox. My argument was that this is indeed possible but would require 4 to 5 years to do so. I gave Valantic example who decided to use Velox to accelerate their innovation cycle instead of spending time and resources to build the software infrastructure from scratch. Olivier was open to look further to what Velox can bring as value to Horizon and even look to a possible PoC. He needs more details about what can be done and consult with his head of engineering. $$$$More details in the attached doc</t>
  </si>
  <si>
    <t>380908429</t>
  </si>
  <si>
    <t>Capsule opp: https://veloxfintech.capsulecrm.com/party/232438277/opportunity/12042824$$ $$The following meeting has been held with SSGA:  $$May 4, 2023$$ $$Attendees: $$Shoshanna Bergeron - Vice President, Head of Trading, IO and Trading Regulatory technology$$ $$Velox  Ali$$ $$High level overview:$$Caught up with Shoshanna after she set up a global demo for us last year. I know Shoshanna for a number of years, managing and selling to her while at CameronTec/Itiviti. $$ $$Notes:$$	I brought ION (they use Fidessa) and she mentioned they are staying with Fidessa Minerva (Equity/FX) for a few more years so will be building on top of it (very tough vendor to work with). She liked hearing our use cases of how we build on top of existing OMS (flex/Fidessa) and will introduce us to her tech lead who oversees this (Umesh  I know him). She said they are excited to do more because they know they arent leaving anytime soon.$$	She was happy to hear the talks we are having with CRD and wants to build on top of CRD also. Using CRD for OTC derivatives and that project is now ending in 2025 (delayed for another 2 years). Things are stagnant at the moment and they need to do something. Will be introducing me to Rick Federico (deals with front office tech and deals with bridging  orders out/orders in). Shoshanna may be taking on Rick and his team also.. They are doing this huge transformation and heavily reliant on consultants on the dev side and they have too many eggs in a basket so this can help. She understands the initial up-front cost of such a project is high but is okay with it given the bulk of the heavy lifting is at the beginning but scales down and is more efficient.$$	I told her about Ultumus and Cosmos and she brought up that she will introduce me to the head of tech for GAs ETF business (Marc Dutra?). She doesnt know where it will go but will make that introduction$$	She lastly asked if we are doing anything within the Fixed Income EMS space. They are working with Adroit Trading Technologies and will make an introduction to their founder/CEO to see if there is any opportunities we can work together to help them in this space. $$	She asked if we are doing anything with AI. Help with data migration/integration  hot topic regarding OMS agnostic automation$$Next steps:$$	Send Shoshanna intro deck she can share regarding building on top of Fidessa/CRD$$	Have tech session with the techies working on Fidessa/CRD$$	Wait for introductions to Adriot and head of tech for ETF</t>
  </si>
  <si>
    <t>368768319</t>
  </si>
  <si>
    <t>https://veloxfintech.capsulecrm.com/party/232438333/opportunity/13230297$$$$$$12/8/22  Goldman Sachs$$$$Attendee:$$GS  Saatwik Khanna  VP  Firmwide Strategy$$ $$Notes:$$Know Saatwik from my Itiviti sale into GSET because he headed up global client FIX integration/client onboarding into GSET. Met up with him after I left the FISD event. $$ $$-	Switched into this role in Dec 2021 due to all his sponsors for MD kept moving around. $$o	A lot of visibility in this role, directly working with C-level executives$$-	Currently working on integration for Goldmans acquisition of Greensky$$-	Gave overview of Velox and when I mentioned a few use cases, he immediately asked about our ETF work$$o	Gave overview on Ultumus $$o	Indicated that we build a product for ETF Credit Redeem$$o	Itiviti replacement$$-	Said he has a great relationship with a Partner he is meeting next week that is building an in-house ETF product$$o	Wants to learn more before his chat$$$$Next step:$$-	Show and tell demo with Jon 12/9 $$$$Thoughts: $$-	Typical GS so lets see where it goes.  No guarantees but based on our talk, believes that this may be a great way in</t>
  </si>
  <si>
    <t>382631518</t>
  </si>
  <si>
    <t>Meeting in Stockholm during the Nordics FIX Event$$Attendees$$SEB : Kristian Garder - Co-Head of Equities$$Velox: Mo$$$$Notes:$$Quick chat with Kristian about their current technology stack. He said that SEB technology is sh**t and this is because of upper management who has no clue about technology and they have been making wrong decisions for the last decade. It seems that things start to change. $$Kristian is open to learn more about Velox technology and how this can help them consolidate a distributed trading environment. They use Itiviti Market Making + OMS, Fidessa and ION and some inhouse applications.$$$$Next step: book a meeting with Kristian to introduce Velox</t>
  </si>
  <si>
    <t>387249718</t>
  </si>
  <si>
    <t>Call with Kristian Garder - Head of Equity Technology$$$$Notes:$$I've managed finally to get hold of Kristian after our meeting in Stockholm (Nordics FIX Event). He is on holidays and will be back on the second week of August. He agreed to have a meeting about Velox and suggested to reach out to him during the second week of August to agree when to meet.</t>
  </si>
  <si>
    <t>366425743</t>
  </si>
  <si>
    <t>- Reconnected with Eugene at the NY FIX event and he was open to hear about Velox and try to direct us to the right person on his team$$- Next step - Set up call/demo with Eugene to see who on his team he can connect us</t>
  </si>
  <si>
    <t>257570489</t>
  </si>
  <si>
    <t>xinchao had a four hour meeting with a couple of tech leads.$$their team is mostly server developers. so their GUI is between non-existent and barely functional. with their business expansion, they need better looking UI and client reports. so they have tried to build up UI expertise and improve their UI but with limited success$$Our framework looks like a perfect fit (our words). The conversation was non-hostile and they tried to understand our technology.$$on the technical front we have ticked all the boxes so far$$they did ask about size of the company, etc. so that could be an area of concern but should be manageable$$no explicit follow-up from our side. they will talk to their superior and figure out next step.$$the decision maker is on vacation this week. i will ping her next week when she is back.</t>
  </si>
  <si>
    <t>351434432</t>
  </si>
  <si>
    <t>Had call with Remy. He hadn't thought about a desktop/server interop partnership. I told him about our engagement with Glue at Stifel and mutual customers.$$$$Introducing me to their head of partnerships, Jim Bunting</t>
  </si>
  <si>
    <t>2022-05-24</t>
  </si>
  <si>
    <t>348780312</t>
  </si>
  <si>
    <t>The following meeting has been held with Integral Development Corp:  $$$$4/22/22$$$$Attendees: $$firm: Sunil Makhijani  Director Trading Solutions$$Velox:  Ali$$$$$$I prospected and know Integral and Sunil since 2012. Integral is a financial tech company that was founded in the 90s and is focused on FX. They have solutions that cater to banks, brokers, and asset managers. They are a build shop so we should play well with them. $$$$-	Sunil started off as a technologist and has been at Integral since 2010. Provided him an overview of Velox and he was intrigued.$$-	Integral has always been a cloud-based FX platform$$o	Use React.JS for their browser-based front-end (UI)$$-	He mentioned they are working on the next iteration of their underlying software so may be a good time to chat$$o	Looking to build on top of their current tech stack$$o	Dont want to re-engineer their core pricing engine (potential opportunity)$$-	After looking at our website, he thought we in the middleware space. He understood what we do exactly after I walked him through the intro deck$$-	He said we should really focus on the crypto space since they have the big wallets and are looking to build fast. $$$$Questions:$$-	What is our UI tech built it? $$-	Pricing is based on what?$$$$Next Steps:$$-	Send deck to Sunil so he can share with tech team$$-	Schedule follow up next week and set up demo with Jon</t>
  </si>
  <si>
    <t>372006544</t>
  </si>
  <si>
    <t>Onsite meeting in Riyadh$$$$Attendees:$$- SNB Capital$$Jalal Faruki - Head of Securities Services and Custody (the decision maker)$$Sari Hashem Karam - Channels Development Manager$$Abdullah Al Ghamedi - Securities Services and Custody Manager$$Jassim Mohfoud Alhamzah - Broker-Dealer$$Sari Fawzi Hasan Abutaleb - Head of Brokerage$$$$Velox$$Mo$$$$Notes$$$$SNB Capital has a real need to change the legacy custom made OMS and back-office solution built by the Italian company Leonardo. There is a local vendor (DirectFN) who seems to be well positioned to replace Leonardo as they seem to offer a front to back solution. However, its technology is very old (and there are few investment banks unhappy with it).$$Jalal thinks that using Velox will be challenging as they have to spend time scoping the project. He thinks that buying a product will be much easier as it is already used by many customers and they can leverage existing features and take advantage from future enhancements. My counter argument was that even with a pre-made product, you will need to go through all the features and test them before go live which could take sometimes more time than building a bespoke solution. The other challenge that Jalal raised is that SNB Capital has a full dependency on SNB (the Bank) IT. Even if they want to hire developers to maintain a bespoke solution, It will be a challenge to get control on this team.$$After this meeting, I had dinner with Jalal and Sari. Jalal told me that Velox looks promising anyway and he agreed to spend some time to explore what we can offer. He also said that the Bank has a lot of ongoing projects and might find some synergy. $$He is also happy to meet with me and Jon end of Feb. I will get his boss attend.$$$$Next steps:$$- Organise Velox demo$$- Book next onsite meeting with Jon</t>
  </si>
  <si>
    <t>364904083</t>
  </si>
  <si>
    <t>Capsule opp:  https://veloxfintech.capsulecrm.com/party/228473264/opportunity/12480990$$$$The following meeting has been held with Norman and Sons:  $$$$10/25/2022$$$$Attendees: $$N&amp;S: Seb Ben MBarek -  MD - Head of technology$$Velox:  Ali, Jon$$$$High-level overview: $$Follow up meeting to Oct 18th call. Since Seb has built trading systems in the past, Jon demoed the no-code UI screens made for MLP. $$$$-	N&amp;S tested and implemented all 3 desktop interop players for their whitepaper$$-	Seb provided his thoughts on the 3 players $$o	Finsemble  better with integrations$$o	Glue42  betting on implementations $$o	Openfin  everywhere due to first to the market but hate to be compared$$	Caused issues for N&amp;S $$$$-	Next steps:$$o	Receive NDA comments/signature next week$$o	Set up demo environment for Seb to use vCore$$o	Will be in NY the first week in December to try to meet in person</t>
  </si>
  <si>
    <t>366295296</t>
  </si>
  <si>
    <t>Met at NYC FIX event$$$$	Met Walter through conversations with RBC CM$$	He also uses Itivitis VeriFIX testing tool$$	Was interested to learn about Velox as he is revamping tech on their futures desk  briefly chatted and asked a bunch of questions$$	Didnt go into detail since it was at the end of the conference during the cocktail hour$$o	Next steps  schedule follow up call to understand more of his role and what he is building out</t>
  </si>
  <si>
    <t>354702379</t>
  </si>
  <si>
    <t>Chatted at TradingTech NYC $$$$o	Eugene Sorenson  Chief Product Officer$$	Briefly worked with his team when he ran Charts at Bloomberg$$	Informed him of my current conversations with Jim B (Head of Partnerships)$$	Remembered previous conversations with Velox$$	Things it is a good time to catch up and give/receive an update  Work through Jim$$	Scotiabank</t>
  </si>
  <si>
    <t>354629971</t>
  </si>
  <si>
    <t>The following meeting has been held with MFS Investment:  $$$$4/11/2022$$$$Attendees: $$MFS: Harry Cohen  VP  Principal Business Systems Architect  Investment Data Mgmt, Manuel Delgado  VP global investment tech, Marie Butterfield  program manager -CRD migration, Michael McCarthy  principal data architect$$Velox:  Ali, Jon$$$$Jon talked through Velox (no demo/slides)$$$$-	Went into detail explaining our Data Fabric$$o	Streaming or transactional mode$$o	Fabric is virtualized so extremely fast &gt; send to browser only what is visible $$o	Talked through Mizuho usage to explain the data fabric$$$$Questions:$$o	Manuel $$	Velox data fabric  how does it complement to Snowflake? Would we integrate with Snowflake $$	We arent a data storage facility$$	We allow them to build applications that use that data.. Snowflake data ingest into Veloxs data fabric and then allow any other data sources to create a single new data model.. our development accelerators would allow rapid development that can use that data$$	Comp Science background/knows what building apps and = off the shelf products look like. What does Velox provide to accelerate development of these products?  $$	Logics thats unique to you. We provide the common functionality. The app server container (resiliency, scalability, etc.), the UI framework, in memory data cache, integrated Java HTML5 framework (build UIs), entitlements, authentication, operational support, etc. $$	Thinking about how you build an application, in Velox define data dictionary (defines input table&gt;specify how to join those tables together&gt;how to enrich them&gt;what do you want to visualize, how do you want the streams to look)$$	Through code generation process&gt; create API$$	Customer then uses that API to include their Business Logic to create an application$$	**Just you just want to view the data, you can stand up a high-performance browse UI without writing any code$$	Tech Stack $$	$$o	Harry $$	Map across database servers, display but not storing. $$	If building OMS, we became master of that transactional data$$	If security master there, we would just be reading it$$o	Marie$$	Where does our software sit? $$$$Next Step:$$o	Demo to show the platform$$	Get an engineer on from our side$$	Code examples, what we built in the past</t>
  </si>
  <si>
    <t>362117471</t>
  </si>
  <si>
    <t>Capsule opp:  $$$$The following meeting has been held with Morgan Stanley WM:  $$$$Sept 23, 2022$$$$Attendees: $$firm: Kumar Vadaparty  Distinguish Engineer$$Velox:  Ali$$$$$$Details (Purpose, knowledge share, currently using, pain points/challenges, etc.):$$Caught up with Kumar after a 6-7 year hiatus. Last was when he was heading up the FI trading platform at UBS WM. $$$$-	Kumar transitioned into the DE role 3 years go. It was a new role created in the Americas and his CIO (bosss boss) asked him to be it (only DE in America at that time).$$o	Tasked to innovate and bring efficiencies across all asset classes within WM	$$-	Consolidated 15 trading systems across FICC and Equities into 4-5$$-	He has a dev team that works with him$$-	He was interested in hearing more about our platform$$-	Open to speak to Jon after the 2nd week in October$$$$Next Steps:$$-	Schedule initial call with Jon $$-	Will pull in others for demo if value seen during call with Jon</t>
  </si>
  <si>
    <t>299137390</t>
  </si>
  <si>
    <t>Intro meeting via Giles @ Ultumus. $$$$Main thrust of the meeting focused on the Ultumus core product. Current focus is to build out an ETF pricing engine, integrating data from multiple sources into in-house systems. $$$$Provided high-level overview of Velox, core front office pitch and how we are seeing increased demand for ETF/market making (MM) activity, highlighting our relationship with Ultumus with Ironhide. $$$$I asked the XY team if they could provide details of their current baseline solution vs aspirational needs. $$$$Actions: $$$$1. Schedule dedicated Velox session &gt; ETF/MM focused$$2. NDA</t>
  </si>
  <si>
    <t>2020-11-25</t>
  </si>
  <si>
    <t>350999038</t>
  </si>
  <si>
    <t>Capsule opp:  https://veloxfintech.capsulecrm.com/party/227786976/opportunity/12398850$$ $$The following meeting has been held with Abrams Capital:  $$ $$5/18/22$$ $$Attendees: $$Abrams: Ilya Finkelshteyn - CTO$$Velox:  Ali$$ $$Details (Purpose, knowledge share, currently using, pain points/challenges, etc.):$$ $$I know Ilya well from when he was head of software dev at Tudor.  Abrams is a $10B HF so wanted to get an idea of what they currently do. This was an exploratory call$$ $$	Ilya mentioned that they are very conservative$$	Very value driven and barely make trades  not very active$$	Mostly research and PE focused. $$	No really value here, unlike Tudor where he was (I am already in touch with Tudor)$$	He sees a lot of value in what we are doing and will be going to a buyside CTO conference in a few weeks and will name drop/introduce me if the opportunity arises $$$$Next steps:$$-	Nothing at Abrams Capital  closing opp as lost$$-	Follow up in a month regarding the CTO conference.</t>
  </si>
  <si>
    <t>360938220</t>
  </si>
  <si>
    <t>Date: 12.09.2022$$$$BMLL:$$Simon Ellis$$Head of Partners$$Attendees:$$Velox:$$Ross Lucas$$Sales$$$$Meeting purpose:$$Update on either side Simon explained there attempt at a Stifel / Glue deal from their perspective.$$$$Agree next steps:$$1.	Work out how we work together we discussed Desktop inter op versus server side and BMLL proposition and if we can create a proposition.$$2.	Initial ideas Velox becomes part of BMLL offering so becoming core to their workflow and their clients including Client data sets. Getting included into BMLL infrastructure so we get re sold. $$3.	UI currently BMLL have UI  UX dev team so look to see if there is a way to provide them a license may tie in with point 2 above.$$4.	ETFs BMLL already work with Ultumus so maybe we can provide a service between both firms focused on ETFS.  If this is agreed in principle to review get Jon involved.$$5.	Simon to reply to high level to me once his had a chance to discuss internally. $$6.	Ross, Do Velox 101, back to Simon initially$$$$Notes:$$Discussed and agree a couple next actions, we also discuss the Inter op guys. Glue42, Cosaic, Open Finn, so we may possible be able to work with BMLL as the tech API to these BMLL end clients by drawing other data sets for clients but needs thinking about properly. $$$$Sales Stage: 3</t>
  </si>
  <si>
    <t>383990697</t>
  </si>
  <si>
    <t>Meeting at the Nordics FIX Event:$$Attendees: Massimiliano Raposio - Head of E-Commerce Distribution, Market Hub, IMI Corporate &amp; Investment Banking$$$$They use Fidessa, ION and they offer few trading screens to their customers to trade different asset classes (Equities and Bonds).$$The goal is to offer one single screen to trade everything.$$Massimiliano would like introduce me to their heads of technology (Equity and Bonds) who reports to their CTO to explore if Velox can be a solution.$$He said that the IT team is part of the bank not the investment side and most of the time they prioritize the bank projects from the investment branch.$$$$Next step: $$follow up with Massimiliano to introduce me to their heads of Technology.</t>
  </si>
  <si>
    <t>288062493</t>
  </si>
  <si>
    <t>Stifel Update:$$$$Velox: AS &amp; JB$$Stifel: John Owen &amp; Gary Orchard$$$$Since our last meeting in February and the management of Covid lockdown, Stifel has adjusted its operating model well; $$$$- Record month on month revenue$$- Secondary Trading has been strong, across Fixed Income and Equity Trading$$- Raised finance remotely$$- Completed several IPOs remotely$$$$90% of the workforce is remote and is likely to remain this way for the foreseeable future. $$$$Provided an update from Velox's perspective since our last discussions including positive strides we are making with end-user and partner opportunities. $$$$When asked about the prospect of us working together, particularly the opportunity we discussed pre-lockdown e.g. multiple Fidessa instances and central visibility, John and Gary reconfirmed a desire to work together. However a number of project priorities exist at this present time, namely the technical integration of MainFirst. This and a number of other projects means bandwidth will be restricted. Q1 next year is a realistic target to reconvene. $$$$I referenced the Fidessa angle from our earlier discussions, mentioning we are having similar conversations with other organisations who share a common goal to transform and innovate, albeit with different use cases, but nonetheless there is a growing appetite for change. John commented "the Fidessa situation is arguably getting worse as users become frustrated". $$$$Next Steps: $$$$1. Schedule update call towards end of 2020$$2. In the meantime, share relevant Velox activity and updates</t>
  </si>
  <si>
    <t>375356452</t>
  </si>
  <si>
    <t>*Purpose: Demo follow-up and feedback on AK current strategy to deliver the fractional trading project$$$$*Attendee$$-AK Invest:$$Tolga Ozbag - VP IT$$$$-Velox:$$Mo$$$$*Notes:$$My goal was to influence Tolga to go at least to a PoC and show the weaknesses of Tbricks if they have decided to use it. As AK use Tbricks for their Market Making Business, they thought they can use it for the fractional trading.$$I have explained that there is a major risk to use Tbricks for the following reasons:$$- Tbricks has no High Availability feature which is a major risk while handling customers orders$$- Tbricks cannot handle retails portfolios as it was made for Principal Trading only (1 porfolio)$$- The war in Russia led the majority of Tbricks developers to quit Itiviti and the capacity to have anything developed in Tbricks is reduced significantly.$$$$I have explained that with Velox, they will have full control of the integration and development process and can be used to cover other area that Tbricks cannot do as per the retail portfolio management and pre-trade risk checks (cash amount and buying power). These are applications that they will have to build anyway. Velox can help speeding up the delivery.$$$$Tolga agreed to continue exploring the use of Velox. He will send me some functional requirements for us to prepare a commercial offer. He is also considering the PoC as this will help them assess Velox capabilities to integrate with third parties and also handle a big amount of customers data.  $$$$*Next steps:$$- Get the functional specs and setup another call with Tolga to discuss the scope of PoC$$- Send a commercial offer once we have more clarity about the project scope</t>
  </si>
  <si>
    <t>364690485</t>
  </si>
  <si>
    <t xml:space="preserve">	Wedbush $$o	Francis Paulino  MD Investment Banking Head of EOS $$	Multiple business units BUT have 1 tech group. Legacy tech$$	Introduced me to Rodrigo Parrode$$o	Rodrigo Parrode  EVP  Head of Technology and Operations /Global CTO of Wedbush Financial Services$$	Introduced me to Ashwin Roognta since he deals with core tech$$o	Ashwin Roognta  Head of Business Platforms $$	Scheduling call with him$$	I know a little about Wedbush tech from Itiviti engagement</t>
  </si>
  <si>
    <t>257539306</t>
  </si>
  <si>
    <t>With James Taylor @ FXCM   (Jamie, Jon, Jason)$$$$Seemed impressed with what we had for a day or 2 of work$$$$He needs to present idea internally - wanted to know if rev share would work - we said we need to flesh out more to understand MVP and then what is expected revenue in flow etc$$$$Our pitch centred around :$$$$Velox value prop is to build it faster than anyone else (but building a soln that is solid enough to trade off - scalability, resilience etc)$$$$We won't knock socks off with first demo as we are not a shrink wrapped product.$$$$We have a set of building blocks that allows us to build things real quick but that is bespoke to is$$$$But this is doing this to trading standards - resilience, scalability; its not an MI tool$$$$He wanted to know if we would envisage integrating with trading capability ? we said "acting" on the data is always our goal$$$$Revenue share ? we said we need more info to make sure that was feasible$$$$He asked about distribution and we said we would be happy for both companies to do providing networks, target markets overlapped</t>
  </si>
  <si>
    <t>299026997</t>
  </si>
  <si>
    <t>Alignment &amp; POC call 24th November$$$$Zoom Recording:$$$$https://us02web.zoom.us/rec/share/F2OW7mf4v6KIAKr3ZJOUCtcBg74OcVsIRQvPjETJeYC2zaZf6VIQXF-a7XLinF1S.0hhh8VXYHT62AodS $$$$Passcode: 7u$!Q!cK</t>
  </si>
  <si>
    <t>287505734</t>
  </si>
  <si>
    <t>POC Kick-Off Call completed 21st July.$$$$Zoom Recording https://us02web.zoom.us/rec/share/75BtbLLM9k5Jbq_r5FrcWZcxPZn9T6a81yMf8qILnQQeUrH9OSXzlO2ZRXyCrR4 $$Password: ?mXE1P$j $$$$Velox: Andrew, Jon, Jason, Govind &amp; Steve$$$$Valantic: Andreas Schebesch &amp; Maik Mewes (Senior Developer)$$$$Andreas set expectations at the top of the call, commenting this process is designed to assess the level of functionality to build using Velox, and the end goal isn't necessarily a polished end product. Moreover, how we got there and the steps taken?$$$$Andreas and Maik shared a demo of their current RFQ Aggregation capabilities. $$$$Spoke about tables and raw data = 1 million entries &gt; requests &gt; outcomes$$$$Key Requirements:$$$$1. Aggregated values/pivot tables/hit ratios$$$$- Timeframes$$- What is available out of the box?$$$$2. Visualisation$$$$- Charting - spoke about our use of HighCharts. Valantic's current charting/analysis capability (bubbles) displays time &gt; maturity &gt; values. How could they visualise this in a different way?$$$$Andreas reconfirmed Maik's time dedicated to the POC will be c. 4 hours per day$$$$- what level of direction/knowledge share is required?$$- How easy/fast to build using Velox?$$$$Next Steps: $$$$- Covid to schedule a call with Maik (22nd July)$$- Create Slack Channel</t>
  </si>
  <si>
    <t>382265941</t>
  </si>
  <si>
    <t>Capsule opp: https://veloxfintech.capsulecrm.com/party/241482370/opportunity/13853290$$ $$The following meeting has been held with Drexel Hamilton:  $$May 19, 2023$$ $$Attendees: $$Mike Cannon  MD head of Eqy Trading$$ $$Velox  Ali$$ $$High level overview:$$I know Mike from the past and wanted to get a better idea of what his equity desk uses.  $$ $$Notes:$$	Drexel Hamilton is a small multi-asset IB that caters to veterans$$	Flextrade is their OMS and they utilize a lot of their features (reporting, compliance, etc.)$$	Microsoft shop and will be onboarding MS Dynamics CRM for its AI capabilities$$	New ownership took over in 2018 and streamlined all tech. They are currently lean and efficient and Mike does not see a way they can utilize us$$$$Next steps:$$	Nothing with DH$$	Mentioned to ping him if I see anyone within his network that I want to reach out to for a warm intro (he has a few ETF trader connections)$$$$$$Ali Moosavi | Senior Sales Director | Velox$$848.219.4118 | Ali.Moosavi@veloxfintech.com$$https://veloxfintech.com/</t>
  </si>
  <si>
    <t>366427508</t>
  </si>
  <si>
    <t>Met Steve at the FIX NYC event..$$$$He coincidentally viewed the video i created for ITRS (sent by Steve C- CTO) and provided input. Was interested to learn more. $$$$Mentioned how the group is in London discussing things which includes Velox's potential (I knew about it from Guillaume).$$$$It was good to hear Steve C is sending it around for others to look into it.</t>
  </si>
  <si>
    <t>366296467</t>
  </si>
  <si>
    <t>Bumped into Rehan after 10 years at the NYC FIX event.$$$$	Mentioned Bloomberg is now doing more with APIs, allowing clients to use APIs to pull data from external sources into Bloomberg. $$	Was interested to hear more about our Data Mesh and integration capabilities$$o	Next step  set up a call and include Jon. Most likely wont go anywhere because it is Bloomberg and they are a C++ shop and will prob want to know how a firm can pull data in from vCore into the Terminal.</t>
  </si>
  <si>
    <t>383991204</t>
  </si>
  <si>
    <t>Meeting with Rolf (CEO) and Johannes (CDO) at the Nordics FIX Event$$$$Rolf still consider collaborating with Velox but not immediately as they have an important project related to receiving and normalising market data packets from different exchanges. The goal is to be able to provide advanced analytics and be able to back test algos for example.$$Rolf vision is to create an open source core matching engine in 3 different languages (Java, C++ and C#) where customers can use Sequitor testing solution to build a complete matching engine and where Velox can play a role to help these customers build trading solutions.$$$$Next step: $$There is no immediate action. Wait till they have a real data management offer and see if Velox can be used for visualization purposes.</t>
  </si>
  <si>
    <t>389709222</t>
  </si>
  <si>
    <t>Attendees:$$Muhammad Khairun Nuzula - Business Development - Market Data Division $$Nugroho Wahyu - Business Development - Market Data Division $$Pandu Aditya Kurniawan - Data Management Officer$$Rakhmat Suryahadi - Project Manager - Data Management$$Salma Alifia Shafira - Data Management - Technical Analyst$$$$Notes:$$$$The IDX market data system, called IMDS. They use Kafka and Denodo (https://www.denodo.com/en) as their database virtualization (diagram attached shows the sources and flow of Data). They have 2 major problems:$$$$1. The quality of data get messed up if one of the sources get disconnected (which seems to happen very often). They dont have a data catalogue to spot from where each data is coming from easily.$$$$2. Performance problems while trying to display the data for their members through website or APIs. $$So for our data source, we have the trading data. That's the jets here.$$$$They had questions about the easiness to integrate Velox in an ongoing project and also if we do support Nasdaq ITCH protocol. How to deploy vCore and the minimum HW specs to run it.$$$$Next steps:$$$$- IDX Market Data team to discuss internally and see if a PoC could be envisaged.$$- Have a technical deep dive session.$$- Get an NDA in place to be able to share more confidential information $$$$Meeting recording link : $$https://veloxfintech.zoom.us/rec/share/KU2VdpwDu5K1Zvj5MTjHc9emKzsFSG_MuSwjlglECyuklviC3_gIhBOO5QObzte1.hrw1oe9QXKNovJJZ?pwd=ypGS7H7zkUdtE4AzCmY3Pv53eo-XqKIu</t>
  </si>
  <si>
    <t>382746027</t>
  </si>
  <si>
    <t>Meeting in Stockholm$$$$Attendees:$$Carnegie: Jonas Lindqvist - Product Owner, Trading Technology $$Velox:Mo$$$$Notes:$$Carnegie are using Front Arena and Infront. They have built many applications for internal usage mainly to advise about wealthy customers portfolio distribution between equities and bonds and other asset classes. They create some mathematical and statistical models to advise traders when to buy or sell some stocks/bonds.$$They are not latency sensitive.$$There is no obvious need for Velox Technology at Carnegie but Jonas is interested on learning more about what we do and the problems we solve. $$They are a dotNet C# shop but open to other technologies if they can help with productivity.$$ $$Next step:$$Organize intro meeting</t>
  </si>
  <si>
    <t>359939820</t>
  </si>
  <si>
    <t>Date: 31.08.2022$$$$Attendees:$$Glue 42:$$Reena Raichura$$Viktoriya shopova$$Velox:$$ross.lucas$$ali.moosavi$$jon.butler$$christian.schueler$$$$Meeting purpose:$$Agreed with Reena for Glue to run a 101 on Glue for the Velox team. what it is, where it fits, Product offering, start partner discussion and intro to Vicky partners manager. And how we can start working together pro-actively.$$$$Notes:$$Good session and shown where they focus and how they work, We as raised before have nearly got to agreement with Glue and have a lot of things already in place we are present on their web site and have delivered Stifel already. $$Visit Website$$https://www.veloxfintech.com/ $$View Press Release$$https://glue42.com/blog/glue42-and-velox-bring-the-ease-of-e-commerce-platforms-to-the-trading-desk/ $$Watch Video$$https://vimeo.com/501810718 $$Make a G42 Appliance$$https://glue42.com/appliances/store/fidessa/velox-consolidated-order-manager/ $$$$https://glue42.com/partner-directory/velox/$$Next Actions:$$$$1.	MNDA re sign$$2.	Review Glue Partnership agreement$$3.	Velox presentation to Glue team $$4.	Reena  Ross to set up a couple of trial joint meetings. $$5.	Marketing agree process for marketing$$6.	GTM  Agree go to market process , initially cross sell process. For lead gen and joint sales$$7.      get link for video. $$$$Sales stage: 4  as partner.</t>
  </si>
  <si>
    <t>382861165</t>
  </si>
  <si>
    <t>Capsule opp: https://veloxfintech.capsulecrm.com/party/234867473/opportunity/13110975$$ $$The following meeting has been held with REDI/LSEG:  $$May 16, 2023$$ $$Attendees: $$Mike Maloney- Director  Buyside trading, CEO/Managing Principal - Redi$$ $$Velox  Ali$$ $$High level overview:$$Caught up with Mike after our conversation from December regarding REDI EMS. Mike is heading up Redi, Tora, and Autex Trade Route.$$ $$ $$Notes:$$	Unlike when Thomson Reuters owned REDI, LSEG is better and is open to developing the REDI EMS business, instead of promote existing internal tools. $$	Creating a best of breed OEMS b/w REDI and TORA$$	140+ developers available$$	Currently use OpenFin to work with LSEG Workspace  $$	Mike open to make intro to Borre Wessel since he is head of Platform Tech$$Next steps:$$	Send Mike quick update deck on Velox$$	Schedule call w/Borre and Jon</t>
  </si>
  <si>
    <t>createdAtMeeting</t>
  </si>
  <si>
    <t>2023-09-13</t>
  </si>
  <si>
    <t>2023-09-11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</si>
</sst>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sz val="11"/>
      <color rgb="FF202938"/>
      <name val="Calibri"/>
      <family val="2"/>
      <scheme val="minor"/>
    </font>
    <font>
      <b/>
      <sz val="11"/>
      <color theme="1"/>
      <name val="Calibri"/>
      <family val="2"/>
      <scheme val="minor"/>
    </font>
    <font>
      <sz val="11"/>
      <color theme="8" tint="0.79998168889431442"/>
      <name val="Calibri"/>
      <family val="2"/>
      <scheme val="minor"/>
    </font>
    <font>
      <sz val="11"/>
      <color rgb="FF000000"/>
      <name val="Calibri"/>
      <family val="2"/>
    </font>
    <font>
      <sz val="11"/>
      <color rgb="FF9C5700"/>
      <name val="Calibri"/>
      <family val="2"/>
      <scheme val="minor"/>
    </font>
    <font>
      <sz val="11"/>
      <color rgb="FF3F3F76"/>
      <name val="Calibri"/>
      <family val="2"/>
      <scheme val="minor"/>
    </font>
    <font>
      <sz val="11"/>
      <color theme="0"/>
      <name val="Calibri"/>
      <family val="2"/>
      <scheme val="minor"/>
    </font>
    <font>
      <sz val="12"/>
      <color theme="0"/>
      <name val="Calibri"/>
      <family val="2"/>
      <scheme val="minor"/>
    </font>
    <font>
      <sz val="12"/>
      <name val="Calibri"/>
      <family val="2"/>
      <scheme val="minor"/>
    </font>
    <font>
      <i/>
      <sz val="12"/>
      <color theme="0" tint="-0.499984740745262"/>
      <name val="Calibri"/>
      <family val="2"/>
      <scheme val="minor"/>
    </font>
    <font>
      <i/>
      <sz val="9"/>
      <color theme="0" tint="-0.499984740745262"/>
      <name val="Calibri"/>
      <family val="2"/>
      <scheme val="minor"/>
    </font>
    <font>
      <i/>
      <sz val="9"/>
      <color theme="1" tint="0.34998626667073579"/>
      <name val="Calibri"/>
      <family val="2"/>
      <scheme val="minor"/>
    </font>
    <font>
      <sz val="11"/>
      <color theme="7"/>
      <name val="Calibri"/>
      <family val="2"/>
      <scheme val="minor"/>
    </font>
    <font>
      <sz val="12"/>
      <color rgb="FF22233D"/>
      <name val="Calibri"/>
      <family val="2"/>
      <scheme val="minor"/>
    </font>
    <font>
      <sz val="11"/>
      <color rgb="FF22233D"/>
      <name val="Calibri"/>
      <family val="2"/>
      <scheme val="minor"/>
    </font>
    <font>
      <u/>
      <sz val="11"/>
      <color rgb="FF22233D"/>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EDF1F9"/>
        <bgColor indexed="64"/>
      </patternFill>
    </fill>
    <fill>
      <patternFill patternType="solid">
        <fgColor theme="8" tint="-0.499984740745262"/>
        <bgColor indexed="64"/>
      </patternFill>
    </fill>
    <fill>
      <patternFill patternType="solid">
        <fgColor rgb="FF002060"/>
        <bgColor indexed="64"/>
      </patternFill>
    </fill>
    <fill>
      <patternFill patternType="solid">
        <fgColor rgb="FF00B0F0"/>
        <bgColor indexed="64"/>
      </patternFill>
    </fill>
    <fill>
      <patternFill patternType="solid">
        <fgColor rgb="FF00FF50"/>
        <bgColor indexed="64"/>
      </patternFill>
    </fill>
    <fill>
      <patternFill patternType="solid">
        <fgColor rgb="FFFFBF09"/>
        <bgColor indexed="64"/>
      </patternFill>
    </fill>
    <fill>
      <patternFill patternType="solid">
        <fgColor theme="0" tint="-0.249977111117893"/>
        <bgColor indexed="64"/>
      </patternFill>
    </fill>
    <fill>
      <patternFill patternType="solid">
        <fgColor rgb="FFFFFF00"/>
        <bgColor indexed="64"/>
      </patternFill>
    </fill>
    <fill>
      <patternFill patternType="solid">
        <fgColor rgb="FFFFEB9C"/>
      </patternFill>
    </fill>
    <fill>
      <patternFill patternType="solid">
        <fgColor rgb="FFFFCC99"/>
      </patternFill>
    </fill>
    <fill>
      <patternFill patternType="solid">
        <fgColor theme="9"/>
      </patternFill>
    </fill>
    <fill>
      <patternFill patternType="solid">
        <fgColor rgb="FFFFC000"/>
        <bgColor indexed="64"/>
      </patternFill>
    </fill>
    <fill>
      <patternFill patternType="solid">
        <fgColor rgb="FF22233D"/>
        <bgColor indexed="64"/>
      </patternFill>
    </fill>
    <fill>
      <patternFill patternType="solid">
        <fgColor rgb="FF63ADEC"/>
        <bgColor indexed="64"/>
      </patternFill>
    </fill>
    <fill>
      <patternFill patternType="solid">
        <fgColor theme="0"/>
        <bgColor indexed="64"/>
      </patternFill>
    </fill>
    <fill>
      <patternFill patternType="solid">
        <fgColor rgb="FFFFFFFF"/>
        <bgColor indexed="64"/>
      </patternFill>
    </fill>
    <fill>
      <patternFill patternType="solid">
        <fgColor rgb="FF63BE7B"/>
        <bgColor indexed="64"/>
      </patternFill>
    </fill>
    <fill>
      <patternFill patternType="solid">
        <fgColor rgb="FFF8696B"/>
        <bgColor indexed="64"/>
      </patternFill>
    </fill>
    <fill>
      <patternFill patternType="solid">
        <fgColor rgb="FFFDCA7D"/>
        <bgColor indexed="64"/>
      </patternFill>
    </fill>
  </fills>
  <borders count="24">
    <border>
      <left/>
      <right/>
      <top/>
      <bottom/>
      <diagonal/>
    </border>
    <border>
      <left/>
      <right/>
      <top style="thin">
        <color indexed="64"/>
      </top>
      <bottom/>
      <diagonal/>
    </border>
    <border>
      <left/>
      <right/>
      <top/>
      <bottom style="thin">
        <color theme="0"/>
      </bottom>
      <diagonal/>
    </border>
    <border>
      <left style="thin">
        <color rgb="FF7F7F7F"/>
      </left>
      <right style="thin">
        <color rgb="FF7F7F7F"/>
      </right>
      <top style="thin">
        <color rgb="FF7F7F7F"/>
      </top>
      <bottom style="thin">
        <color rgb="FF7F7F7F"/>
      </bottom>
      <diagonal/>
    </border>
    <border>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diagonal/>
    </border>
    <border>
      <left/>
      <right/>
      <top/>
      <bottom style="medium">
        <color indexed="64"/>
      </bottom>
      <diagonal/>
    </border>
    <border>
      <left style="thin">
        <color rgb="FF7F7F7F"/>
      </left>
      <right/>
      <top/>
      <bottom style="thin">
        <color rgb="FF7F7F7F"/>
      </bottom>
      <diagonal/>
    </border>
    <border>
      <left/>
      <right/>
      <top/>
      <bottom style="thin">
        <color rgb="FF7F7F7F"/>
      </bottom>
      <diagonal/>
    </border>
    <border>
      <left style="thin">
        <color auto="1"/>
      </left>
      <right style="thin">
        <color auto="1"/>
      </right>
      <top style="thin">
        <color auto="1"/>
      </top>
      <bottom style="thin">
        <color auto="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top/>
      <bottom style="thick">
        <color auto="1"/>
      </bottom>
      <diagonal/>
    </border>
    <border>
      <left style="thin">
        <color rgb="FF7F7F7F"/>
      </left>
      <right style="thin">
        <color rgb="FF7F7F7F"/>
      </right>
      <top style="thin">
        <color rgb="FF7F7F7F"/>
      </top>
      <bottom style="thick">
        <color auto="1"/>
      </bottom>
      <diagonal/>
    </border>
    <border>
      <left style="thin">
        <color rgb="FF7F7F7F"/>
      </left>
      <right style="thin">
        <color rgb="FF7F7F7F"/>
      </right>
      <top/>
      <bottom style="thick">
        <color auto="1"/>
      </bottom>
      <diagonal/>
    </border>
    <border>
      <left style="thin">
        <color theme="0" tint="-0.34998626667073579"/>
      </left>
      <right style="thick">
        <color auto="1"/>
      </right>
      <top style="thin">
        <color theme="0"/>
      </top>
      <bottom/>
      <diagonal/>
    </border>
    <border>
      <left/>
      <right style="thick">
        <color auto="1"/>
      </right>
      <top/>
      <bottom/>
      <diagonal/>
    </border>
    <border>
      <left/>
      <right style="thick">
        <color auto="1"/>
      </right>
      <top style="thin">
        <color rgb="FF7F7F7F"/>
      </top>
      <bottom style="thin">
        <color rgb="FF7F7F7F"/>
      </bottom>
      <diagonal/>
    </border>
    <border>
      <left/>
      <right style="thick">
        <color auto="1"/>
      </right>
      <top/>
      <bottom style="thick">
        <color auto="1"/>
      </bottom>
      <diagonal/>
    </border>
    <border>
      <left/>
      <right style="thin">
        <color rgb="FF7F7F7F"/>
      </right>
      <top/>
      <bottom style="thick">
        <color auto="1"/>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8" fillId="19" borderId="0" applyNumberFormat="0" applyBorder="0" applyAlignment="0" applyProtection="0"/>
    <xf numFmtId="0" fontId="9" fillId="20" borderId="3" applyNumberFormat="0" applyAlignment="0" applyProtection="0"/>
    <xf numFmtId="0" fontId="10" fillId="21" borderId="0" applyNumberFormat="0" applyBorder="0" applyAlignment="0" applyProtection="0"/>
  </cellStyleXfs>
  <cellXfs count="104">
    <xf numFmtId="0" fontId="0" fillId="0" borderId="0" xfId="0"/>
    <xf numFmtId="14" fontId="0" fillId="0" borderId="0" xfId="0" applyNumberFormat="1"/>
    <xf numFmtId="0" fontId="0" fillId="0" borderId="0" xfId="0" applyAlignment="1">
      <alignment horizontal="left" vertical="top" wrapText="1"/>
    </xf>
    <xf numFmtId="0" fontId="0" fillId="0" borderId="0" xfId="0" applyAlignment="1">
      <alignment wrapText="1"/>
    </xf>
    <xf numFmtId="0" fontId="0" fillId="3" borderId="0" xfId="0" applyFill="1" applyAlignment="1">
      <alignment wrapText="1"/>
    </xf>
    <xf numFmtId="0" fontId="0" fillId="5" borderId="0" xfId="0" applyFill="1" applyAlignment="1">
      <alignment wrapText="1"/>
    </xf>
    <xf numFmtId="0" fontId="0" fillId="0" borderId="0" xfId="0" applyAlignment="1">
      <alignment vertical="top" wrapText="1"/>
    </xf>
    <xf numFmtId="0" fontId="0" fillId="4" borderId="0" xfId="0" applyFill="1" applyAlignment="1">
      <alignment vertical="top" wrapText="1"/>
    </xf>
    <xf numFmtId="0" fontId="0" fillId="0" borderId="0" xfId="0" applyAlignment="1">
      <alignment horizontal="left" vertical="top"/>
    </xf>
    <xf numFmtId="0" fontId="0" fillId="0" borderId="0" xfId="0" applyAlignment="1">
      <alignment horizontal="right" vertical="top"/>
    </xf>
    <xf numFmtId="0" fontId="0" fillId="0" borderId="0" xfId="0" applyAlignment="1">
      <alignment horizontal="right"/>
    </xf>
    <xf numFmtId="9" fontId="0" fillId="0" borderId="0" xfId="0" applyNumberFormat="1" applyAlignment="1">
      <alignment horizontal="left" vertical="top"/>
    </xf>
    <xf numFmtId="0" fontId="0" fillId="0" borderId="0" xfId="0" applyAlignment="1">
      <alignment horizontal="left"/>
    </xf>
    <xf numFmtId="0" fontId="4" fillId="0" borderId="0" xfId="0" applyFont="1" applyAlignment="1">
      <alignment vertical="top"/>
    </xf>
    <xf numFmtId="0" fontId="0" fillId="0" borderId="0" xfId="0" applyAlignment="1">
      <alignment vertical="top"/>
    </xf>
    <xf numFmtId="0" fontId="0" fillId="0" borderId="1" xfId="0" applyBorder="1" applyAlignment="1">
      <alignment horizontal="left" vertical="top"/>
    </xf>
    <xf numFmtId="9" fontId="0" fillId="0" borderId="0" xfId="1" applyFont="1" applyFill="1" applyBorder="1"/>
    <xf numFmtId="9" fontId="0" fillId="0" borderId="0" xfId="0" applyNumberFormat="1"/>
    <xf numFmtId="0" fontId="1" fillId="0" borderId="0" xfId="0" applyFont="1" applyAlignment="1">
      <alignment vertical="top"/>
    </xf>
    <xf numFmtId="0" fontId="1" fillId="3" borderId="0" xfId="2" applyFont="1" applyFill="1" applyAlignment="1">
      <alignment vertical="top" wrapText="1"/>
    </xf>
    <xf numFmtId="0" fontId="0" fillId="6" borderId="0" xfId="0" applyFill="1" applyAlignment="1">
      <alignment vertical="top" wrapText="1"/>
    </xf>
    <xf numFmtId="0" fontId="0" fillId="7" borderId="0" xfId="0" applyFill="1" applyAlignment="1">
      <alignment vertical="top" wrapText="1"/>
    </xf>
    <xf numFmtId="0" fontId="1" fillId="5" borderId="0" xfId="2" applyFont="1" applyFill="1" applyAlignment="1">
      <alignment vertical="top" wrapText="1"/>
    </xf>
    <xf numFmtId="0" fontId="0" fillId="8" borderId="0" xfId="0" applyFill="1" applyAlignment="1">
      <alignment vertical="top" wrapText="1"/>
    </xf>
    <xf numFmtId="0" fontId="0" fillId="9" borderId="0" xfId="0" applyFill="1" applyAlignment="1">
      <alignment vertical="top" wrapText="1"/>
    </xf>
    <xf numFmtId="0" fontId="1" fillId="2" borderId="0" xfId="2" applyFont="1" applyFill="1" applyAlignment="1">
      <alignment vertical="top" wrapText="1"/>
    </xf>
    <xf numFmtId="0" fontId="1" fillId="4" borderId="0" xfId="2" applyFont="1" applyFill="1" applyAlignment="1">
      <alignment vertical="top" wrapText="1"/>
    </xf>
    <xf numFmtId="14" fontId="1" fillId="4" borderId="0" xfId="2" applyNumberFormat="1" applyFont="1" applyFill="1" applyAlignment="1">
      <alignment vertical="top"/>
    </xf>
    <xf numFmtId="0" fontId="0" fillId="0" borderId="0" xfId="0" quotePrefix="1"/>
    <xf numFmtId="0" fontId="5" fillId="0" borderId="2" xfId="0" applyFont="1" applyBorder="1"/>
    <xf numFmtId="0" fontId="3" fillId="0" borderId="0" xfId="0" applyFont="1" applyAlignment="1">
      <alignment horizontal="left" vertical="top" wrapText="1"/>
    </xf>
    <xf numFmtId="0" fontId="1" fillId="0" borderId="0" xfId="2" applyFont="1" applyFill="1" applyAlignment="1">
      <alignment vertical="top"/>
    </xf>
    <xf numFmtId="0" fontId="0" fillId="11" borderId="0" xfId="0" applyFill="1" applyAlignment="1">
      <alignment horizontal="center" wrapText="1"/>
    </xf>
    <xf numFmtId="0" fontId="0" fillId="3" borderId="0" xfId="0" applyFill="1" applyAlignment="1">
      <alignment horizontal="center" wrapText="1"/>
    </xf>
    <xf numFmtId="0" fontId="0" fillId="6" borderId="0" xfId="0" applyFill="1" applyAlignment="1">
      <alignment horizontal="center" wrapText="1"/>
    </xf>
    <xf numFmtId="0" fontId="0" fillId="12" borderId="0" xfId="0" applyFill="1" applyAlignment="1">
      <alignment horizontal="center" wrapText="1"/>
    </xf>
    <xf numFmtId="0" fontId="6" fillId="13" borderId="0" xfId="0" applyFont="1" applyFill="1" applyAlignment="1">
      <alignment horizontal="center" wrapText="1"/>
    </xf>
    <xf numFmtId="0" fontId="0" fillId="14" borderId="0" xfId="0" applyFill="1" applyAlignment="1">
      <alignment horizontal="left"/>
    </xf>
    <xf numFmtId="0" fontId="0" fillId="15" borderId="0" xfId="0" applyFill="1" applyAlignment="1">
      <alignment horizontal="left"/>
    </xf>
    <xf numFmtId="0" fontId="0" fillId="16" borderId="0" xfId="0" applyFill="1" applyAlignment="1">
      <alignment horizontal="left"/>
    </xf>
    <xf numFmtId="0" fontId="0" fillId="10" borderId="0" xfId="0" applyFill="1" applyAlignment="1">
      <alignment horizontal="left"/>
    </xf>
    <xf numFmtId="0" fontId="0" fillId="17" borderId="0" xfId="0" applyFill="1" applyAlignment="1">
      <alignment horizontal="left"/>
    </xf>
    <xf numFmtId="0" fontId="0" fillId="18" borderId="0" xfId="0" applyFill="1"/>
    <xf numFmtId="0" fontId="0" fillId="18" borderId="0" xfId="0" applyFill="1" applyAlignment="1">
      <alignment horizontal="right" vertical="top"/>
    </xf>
    <xf numFmtId="0" fontId="0" fillId="18" borderId="0" xfId="0" applyFill="1" applyAlignment="1">
      <alignment horizontal="left"/>
    </xf>
    <xf numFmtId="9" fontId="0" fillId="18" borderId="0" xfId="0" applyNumberFormat="1" applyFill="1" applyAlignment="1">
      <alignment horizontal="left" vertical="top"/>
    </xf>
    <xf numFmtId="0" fontId="0" fillId="18" borderId="0" xfId="0" applyFill="1" applyAlignment="1">
      <alignment horizontal="left" vertical="top"/>
    </xf>
    <xf numFmtId="0" fontId="0" fillId="18" borderId="0" xfId="0" applyFill="1" applyAlignment="1">
      <alignment vertical="top"/>
    </xf>
    <xf numFmtId="0" fontId="5" fillId="0" borderId="0" xfId="0" applyFont="1"/>
    <xf numFmtId="0" fontId="0" fillId="0" borderId="0" xfId="0" applyAlignment="1">
      <alignment horizontal="left" wrapText="1"/>
    </xf>
    <xf numFmtId="0" fontId="12" fillId="0" borderId="0" xfId="0" applyFont="1" applyAlignment="1">
      <alignment horizontal="left" vertical="top" wrapText="1"/>
    </xf>
    <xf numFmtId="0" fontId="1" fillId="22" borderId="0" xfId="2" applyFont="1" applyFill="1" applyAlignment="1">
      <alignment horizontal="left" vertical="top" wrapText="1"/>
    </xf>
    <xf numFmtId="0" fontId="1" fillId="0" borderId="0" xfId="2" applyFont="1" applyFill="1" applyAlignment="1">
      <alignment horizontal="left" vertical="top" wrapText="1"/>
    </xf>
    <xf numFmtId="0" fontId="11" fillId="23" borderId="4" xfId="5" applyFont="1" applyFill="1" applyBorder="1" applyAlignment="1">
      <alignment horizontal="left" vertical="top" wrapText="1"/>
    </xf>
    <xf numFmtId="0" fontId="11" fillId="23" borderId="5" xfId="5" applyFont="1" applyFill="1" applyBorder="1" applyAlignment="1">
      <alignment horizontal="left" vertical="top" wrapText="1"/>
    </xf>
    <xf numFmtId="0" fontId="11" fillId="23" borderId="6" xfId="5" applyFont="1" applyFill="1" applyBorder="1" applyAlignment="1">
      <alignment horizontal="left" vertical="top" wrapText="1"/>
    </xf>
    <xf numFmtId="0" fontId="11" fillId="24" borderId="3" xfId="4" applyFont="1" applyFill="1" applyAlignment="1">
      <alignment horizontal="left" vertical="top" wrapText="1"/>
    </xf>
    <xf numFmtId="0" fontId="11" fillId="0" borderId="0" xfId="2" applyFont="1" applyFill="1" applyAlignment="1">
      <alignment horizontal="left" vertical="top" wrapText="1"/>
    </xf>
    <xf numFmtId="0" fontId="11" fillId="22" borderId="0" xfId="2" applyFont="1" applyFill="1" applyAlignment="1">
      <alignment horizontal="left" vertical="top" wrapText="1"/>
    </xf>
    <xf numFmtId="0" fontId="13" fillId="25" borderId="8" xfId="3" applyFont="1" applyFill="1" applyBorder="1" applyAlignment="1">
      <alignment horizontal="left" vertical="top" wrapText="1"/>
    </xf>
    <xf numFmtId="0" fontId="13" fillId="25" borderId="3" xfId="3" applyFont="1" applyFill="1" applyBorder="1" applyAlignment="1">
      <alignment horizontal="left" vertical="top" wrapText="1"/>
    </xf>
    <xf numFmtId="0" fontId="0" fillId="25" borderId="0" xfId="0" applyFill="1"/>
    <xf numFmtId="0" fontId="2" fillId="25" borderId="0" xfId="2" applyFill="1"/>
    <xf numFmtId="0" fontId="0" fillId="25" borderId="10" xfId="0" applyFill="1" applyBorder="1"/>
    <xf numFmtId="0" fontId="13" fillId="25" borderId="11" xfId="3" applyFont="1" applyFill="1" applyBorder="1" applyAlignment="1">
      <alignment horizontal="left" vertical="top" wrapText="1"/>
    </xf>
    <xf numFmtId="0" fontId="1" fillId="22" borderId="12" xfId="2" applyFont="1" applyFill="1" applyBorder="1" applyAlignment="1">
      <alignment horizontal="left" vertical="top" wrapText="1"/>
    </xf>
    <xf numFmtId="0" fontId="10" fillId="25" borderId="0" xfId="0" applyFont="1" applyFill="1"/>
    <xf numFmtId="0" fontId="14" fillId="0" borderId="13" xfId="0" applyFont="1" applyBorder="1"/>
    <xf numFmtId="0" fontId="15" fillId="24" borderId="13" xfId="0" applyFont="1" applyFill="1" applyBorder="1"/>
    <xf numFmtId="9" fontId="1" fillId="0" borderId="15" xfId="1" applyFont="1" applyFill="1" applyBorder="1" applyAlignment="1">
      <alignment horizontal="left" vertical="top" wrapText="1"/>
    </xf>
    <xf numFmtId="0" fontId="16" fillId="10" borderId="0" xfId="0" applyFont="1" applyFill="1"/>
    <xf numFmtId="0" fontId="15" fillId="24" borderId="13" xfId="0" applyFont="1" applyFill="1" applyBorder="1" applyAlignment="1">
      <alignment horizontal="left"/>
    </xf>
    <xf numFmtId="0" fontId="0" fillId="25" borderId="16" xfId="0" applyFill="1" applyBorder="1"/>
    <xf numFmtId="0" fontId="1" fillId="0" borderId="16" xfId="2" applyFont="1" applyFill="1" applyBorder="1" applyAlignment="1">
      <alignment vertical="top"/>
    </xf>
    <xf numFmtId="0" fontId="10" fillId="25" borderId="16" xfId="0" applyFont="1" applyFill="1" applyBorder="1"/>
    <xf numFmtId="0" fontId="11" fillId="23" borderId="19" xfId="5" applyFont="1" applyFill="1" applyBorder="1" applyAlignment="1">
      <alignment horizontal="left" vertical="top" wrapText="1"/>
    </xf>
    <xf numFmtId="0" fontId="3" fillId="0" borderId="20" xfId="0" applyFont="1" applyBorder="1" applyAlignment="1">
      <alignment horizontal="left" vertical="top" wrapText="1"/>
    </xf>
    <xf numFmtId="9" fontId="1" fillId="0" borderId="21" xfId="1" applyFont="1" applyFill="1" applyBorder="1" applyAlignment="1">
      <alignment horizontal="left" vertical="top" wrapText="1"/>
    </xf>
    <xf numFmtId="0" fontId="0" fillId="25" borderId="20" xfId="0" applyFill="1" applyBorder="1"/>
    <xf numFmtId="0" fontId="0" fillId="25" borderId="22" xfId="0" applyFill="1" applyBorder="1"/>
    <xf numFmtId="0" fontId="10" fillId="25" borderId="23" xfId="0" applyFont="1" applyFill="1" applyBorder="1"/>
    <xf numFmtId="0" fontId="17" fillId="24" borderId="3" xfId="4" applyFont="1" applyFill="1" applyAlignment="1">
      <alignment horizontal="left" vertical="top" wrapText="1"/>
    </xf>
    <xf numFmtId="0" fontId="18" fillId="22" borderId="0" xfId="2" applyFont="1" applyFill="1" applyAlignment="1">
      <alignment horizontal="left" vertical="top" wrapText="1"/>
    </xf>
    <xf numFmtId="0" fontId="18" fillId="25" borderId="0" xfId="0" applyFont="1" applyFill="1"/>
    <xf numFmtId="0" fontId="18" fillId="0" borderId="0" xfId="0" applyFont="1"/>
    <xf numFmtId="0" fontId="18" fillId="25" borderId="16" xfId="0" applyFont="1" applyFill="1" applyBorder="1"/>
    <xf numFmtId="0" fontId="18" fillId="0" borderId="16" xfId="0" applyFont="1" applyBorder="1"/>
    <xf numFmtId="0" fontId="17" fillId="24" borderId="17" xfId="4" applyFont="1" applyFill="1" applyBorder="1" applyAlignment="1">
      <alignment horizontal="left" vertical="top" wrapText="1"/>
    </xf>
    <xf numFmtId="14" fontId="17" fillId="24" borderId="14" xfId="4" applyNumberFormat="1" applyFont="1" applyFill="1" applyBorder="1" applyAlignment="1">
      <alignment horizontal="left" vertical="top" wrapText="1"/>
    </xf>
    <xf numFmtId="0" fontId="19" fillId="24" borderId="3" xfId="2" applyFont="1" applyFill="1" applyBorder="1" applyAlignment="1">
      <alignment horizontal="left" vertical="top" wrapText="1"/>
    </xf>
    <xf numFmtId="0" fontId="18" fillId="22" borderId="12" xfId="2" applyFont="1" applyFill="1" applyBorder="1" applyAlignment="1">
      <alignment horizontal="left" vertical="top" wrapText="1"/>
    </xf>
    <xf numFmtId="0" fontId="0" fillId="22" borderId="0" xfId="0" applyFill="1"/>
    <xf numFmtId="0" fontId="0" fillId="24" borderId="0" xfId="0" applyFill="1"/>
    <xf numFmtId="0" fontId="0" fillId="26" borderId="0" xfId="0" applyFill="1" applyAlignment="1">
      <alignment horizontal="left" wrapText="1"/>
    </xf>
    <xf numFmtId="0" fontId="3" fillId="26" borderId="0" xfId="0" applyFont="1" applyFill="1" applyAlignment="1">
      <alignment horizontal="left" vertical="top" wrapText="1"/>
    </xf>
    <xf numFmtId="0" fontId="0" fillId="26" borderId="0" xfId="0" applyFill="1"/>
    <xf numFmtId="0" fontId="0" fillId="27" borderId="0" xfId="0" applyFill="1"/>
    <xf numFmtId="0" fontId="0" fillId="28" borderId="0" xfId="0" applyFill="1"/>
    <xf numFmtId="0" fontId="0" fillId="29" borderId="0" xfId="0" applyFill="1"/>
    <xf numFmtId="0" fontId="2" fillId="0" borderId="0" xfId="2"/>
    <xf numFmtId="0" fontId="2" fillId="24" borderId="3" xfId="2" applyFill="1" applyBorder="1" applyAlignment="1">
      <alignment horizontal="left" vertical="top" wrapText="1"/>
    </xf>
    <xf numFmtId="0" fontId="17" fillId="24" borderId="9" xfId="4" applyFont="1" applyFill="1" applyBorder="1" applyAlignment="1">
      <alignment horizontal="left" vertical="top" wrapText="1"/>
    </xf>
    <xf numFmtId="0" fontId="17" fillId="24" borderId="7" xfId="4" applyFont="1" applyFill="1" applyBorder="1" applyAlignment="1">
      <alignment horizontal="left" vertical="top" wrapText="1"/>
    </xf>
    <xf numFmtId="0" fontId="17" fillId="24" borderId="18" xfId="4" applyFont="1" applyFill="1" applyBorder="1" applyAlignment="1">
      <alignment horizontal="left" vertical="top" wrapText="1"/>
    </xf>
  </cellXfs>
  <cellStyles count="6">
    <cellStyle name="Accent6" xfId="5" builtinId="49"/>
    <cellStyle name="Hyperlink" xfId="2" builtinId="8"/>
    <cellStyle name="Input" xfId="4" builtinId="20"/>
    <cellStyle name="Neutral" xfId="3" builtinId="28"/>
    <cellStyle name="Normal" xfId="0" builtinId="0"/>
    <cellStyle name="Percent" xfId="1" builtinId="5"/>
  </cellStyles>
  <dxfs count="0"/>
  <tableStyles count="0" defaultTableStyle="TableStyleMedium2" defaultPivotStyle="PivotStyleLight16"/>
  <colors>
    <mruColors>
      <color rgb="FFFF0000"/>
      <color rgb="FF22233D"/>
      <color rgb="FF63ADEC"/>
      <color rgb="FF31ADEC"/>
      <color rgb="FF31345C"/>
      <color rgb="FF0000FF"/>
      <color rgb="FF00FF00"/>
      <color rgb="FFFF5757"/>
      <color rgb="FFB382D8"/>
      <color rgb="FFDEC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107950</xdr:colOff>
          <xdr:row>5</xdr:row>
          <xdr:rowOff>609600</xdr:rowOff>
        </xdr:from>
        <xdr:to>
          <xdr:col>5</xdr:col>
          <xdr:colOff>965200</xdr:colOff>
          <xdr:row>5</xdr:row>
          <xdr:rowOff>838200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120650</xdr:colOff>
          <xdr:row>5</xdr:row>
          <xdr:rowOff>273050</xdr:rowOff>
        </xdr:from>
        <xdr:to>
          <xdr:col>5</xdr:col>
          <xdr:colOff>990600</xdr:colOff>
          <xdr:row>5</xdr:row>
          <xdr:rowOff>495300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CAPSULE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5</xdr:row>
          <xdr:rowOff>939800</xdr:rowOff>
        </xdr:from>
        <xdr:to>
          <xdr:col>5</xdr:col>
          <xdr:colOff>977900</xdr:colOff>
          <xdr:row>6</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SHEET RANGES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6</xdr:row>
          <xdr:rowOff>266700</xdr:rowOff>
        </xdr:from>
        <xdr:to>
          <xdr:col>5</xdr:col>
          <xdr:colOff>965200</xdr:colOff>
          <xdr:row>6</xdr:row>
          <xdr:rowOff>495300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4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6</xdr:row>
          <xdr:rowOff>635000</xdr:rowOff>
        </xdr:from>
        <xdr:to>
          <xdr:col>5</xdr:col>
          <xdr:colOff>958850</xdr:colOff>
          <xdr:row>6</xdr:row>
          <xdr:rowOff>863600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GET PREVIOUS MINUTES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107950</xdr:colOff>
          <xdr:row>7</xdr:row>
          <xdr:rowOff>0</xdr:rowOff>
        </xdr:from>
        <xdr:to>
          <xdr:col>5</xdr:col>
          <xdr:colOff>939800</xdr:colOff>
          <xdr:row>7</xdr:row>
          <xdr:rowOff>260350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GET CELL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120650</xdr:colOff>
          <xdr:row>7</xdr:row>
          <xdr:rowOff>457200</xdr:rowOff>
        </xdr:from>
        <xdr:to>
          <xdr:col>5</xdr:col>
          <xdr:colOff>908050</xdr:colOff>
          <xdr:row>7</xdr:row>
          <xdr:rowOff>711200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111579</xdr:colOff>
          <xdr:row>7</xdr:row>
          <xdr:rowOff>947057</xdr:rowOff>
        </xdr:from>
        <xdr:to>
          <xdr:col>5</xdr:col>
          <xdr:colOff>898979</xdr:colOff>
          <xdr:row>8</xdr:row>
          <xdr:rowOff>185057</xdr:rowOff>
        </xdr:to>
        <xdr:sp macro="" textlink="">
          <xdr:nvSpPr>
            <xdr:cNvPr id="4121" name="Button 25" hidden="1">
              <a:extLst>
                <a:ext uri="{63B3BB69-23CF-44E3-9099-C40C66FF867C}">
                  <a14:compatExt spid="_x0000_s4121"/>
                </a:ext>
                <a:ext uri="{FF2B5EF4-FFF2-40B4-BE49-F238E27FC236}">
                  <a16:creationId xmlns:a16="http://schemas.microsoft.com/office/drawing/2014/main" id="{62E13C49-6E73-CD2C-B9B0-E99841BD8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veloxfintechcom.sharepoint.com/sites/VeloxSharedDrive/Shared%20Documents/General/Tools/VBAUtils.xlsm" TargetMode="External"/><Relationship Id="rId1" Type="http://schemas.openxmlformats.org/officeDocument/2006/relationships/externalLinkPath" Target="https://veloxfintechcom.sharepoint.com/sites/VeloxSharedDrive/Shared%20Documents/General/Tools/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s>
    <definedNames>
      <definedName name="ExportAllModules"/>
    </definedNames>
    <sheetDataSet>
      <sheetData sheetId="0"/>
      <sheetData sheetId="1"/>
      <sheetData sheetId="2"/>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www.fiserv.com/en.html" TargetMode="External"/><Relationship Id="rId1" Type="http://schemas.openxmlformats.org/officeDocument/2006/relationships/hyperlink" Target="https://veloxfintech.capsulecrm.com/opportunity/14035033?t"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C446-3DFD-4E78-A2E3-F26128DFAC3D}">
  <sheetPr codeName="Sheet3"/>
  <dimension ref="A1:AS64508"/>
  <sheetViews>
    <sheetView workbookViewId="0">
      <selection sqref="A1:S1202"/>
    </sheetView>
  </sheetViews>
  <sheetFormatPr defaultRowHeight="14.5" x14ac:dyDescent="0.35"/>
  <cols>
    <col min="7" max="7" width="22.36328125" customWidth="1"/>
    <col min="13" max="13" width="12.453125" customWidth="1"/>
    <col min="14" max="14" width="13.81640625" customWidth="1"/>
  </cols>
  <sheetData>
    <row r="1" spans="1:45" x14ac:dyDescent="0.35">
      <c r="A1" t="s">
        <v>29961</v>
      </c>
      <c r="B1" t="s">
        <v>23</v>
      </c>
      <c r="C1" t="s">
        <v>1652</v>
      </c>
      <c r="D1" t="s">
        <v>29962</v>
      </c>
      <c r="E1" t="s">
        <v>1652</v>
      </c>
      <c r="F1" t="s">
        <v>29957</v>
      </c>
      <c r="G1" t="s">
        <v>1315</v>
      </c>
      <c r="H1" t="s">
        <v>5810</v>
      </c>
      <c r="I1" t="s">
        <v>29963</v>
      </c>
      <c r="J1" t="s">
        <v>23</v>
      </c>
      <c r="K1" t="s">
        <v>23</v>
      </c>
      <c r="L1" t="s">
        <v>23</v>
      </c>
      <c r="M1" t="s">
        <v>17986</v>
      </c>
      <c r="N1" t="s">
        <v>36232</v>
      </c>
      <c r="O1" t="s">
        <v>8299</v>
      </c>
      <c r="P1" t="s">
        <v>8294</v>
      </c>
      <c r="Q1" t="s">
        <v>8289</v>
      </c>
      <c r="R1" t="s">
        <v>1038</v>
      </c>
      <c r="S1" t="s">
        <v>23</v>
      </c>
      <c r="T1" t="s">
        <v>30523</v>
      </c>
      <c r="AA1" t="s">
        <v>1</v>
      </c>
      <c r="AB1" t="s">
        <v>4</v>
      </c>
      <c r="AC1" t="s">
        <v>6</v>
      </c>
      <c r="AD1" t="s">
        <v>7</v>
      </c>
      <c r="AE1" t="s">
        <v>8</v>
      </c>
      <c r="AF1" t="s">
        <v>10</v>
      </c>
      <c r="AG1" t="s">
        <v>11</v>
      </c>
      <c r="AH1" t="s">
        <v>12</v>
      </c>
      <c r="AI1" t="s">
        <v>13</v>
      </c>
      <c r="AJ1" t="s">
        <v>14</v>
      </c>
      <c r="AK1" t="s">
        <v>15</v>
      </c>
      <c r="AL1" t="s">
        <v>9</v>
      </c>
      <c r="AM1" t="s">
        <v>0</v>
      </c>
      <c r="AN1" t="s">
        <v>16</v>
      </c>
      <c r="AO1" t="s">
        <v>8287</v>
      </c>
      <c r="AP1" t="s">
        <v>3</v>
      </c>
      <c r="AQ1" t="s">
        <v>8286</v>
      </c>
      <c r="AR1" t="s">
        <v>2</v>
      </c>
      <c r="AS1" t="s">
        <v>5</v>
      </c>
    </row>
    <row r="2" spans="1:45" x14ac:dyDescent="0.35">
      <c r="A2" t="s">
        <v>4</v>
      </c>
      <c r="B2" t="s">
        <v>6</v>
      </c>
      <c r="C2" t="s">
        <v>7</v>
      </c>
      <c r="D2" t="s">
        <v>8</v>
      </c>
      <c r="E2" t="s">
        <v>10</v>
      </c>
      <c r="F2" t="s">
        <v>11</v>
      </c>
      <c r="G2" t="s">
        <v>12</v>
      </c>
      <c r="H2" t="s">
        <v>13</v>
      </c>
      <c r="I2" t="s">
        <v>14</v>
      </c>
      <c r="J2" t="s">
        <v>15</v>
      </c>
      <c r="K2" t="s">
        <v>9</v>
      </c>
      <c r="L2" t="s">
        <v>36238</v>
      </c>
      <c r="M2" t="s">
        <v>36239</v>
      </c>
      <c r="N2" t="s">
        <v>8287</v>
      </c>
      <c r="O2" t="s">
        <v>3</v>
      </c>
      <c r="P2" t="s">
        <v>8286</v>
      </c>
      <c r="Q2" t="s">
        <v>2</v>
      </c>
      <c r="R2" t="s">
        <v>5</v>
      </c>
      <c r="S2" t="s">
        <v>36222</v>
      </c>
    </row>
    <row r="3" spans="1:45" x14ac:dyDescent="0.35">
      <c r="A3" t="s">
        <v>23</v>
      </c>
      <c r="B3" t="s">
        <v>305</v>
      </c>
      <c r="C3" t="s">
        <v>17340</v>
      </c>
      <c r="D3" t="s">
        <v>5605</v>
      </c>
      <c r="E3" t="s">
        <v>5606</v>
      </c>
      <c r="F3" t="s">
        <v>173</v>
      </c>
      <c r="G3" t="s">
        <v>23</v>
      </c>
      <c r="H3" t="s">
        <v>23</v>
      </c>
      <c r="I3" t="s">
        <v>23</v>
      </c>
      <c r="J3" t="s">
        <v>23</v>
      </c>
      <c r="K3" t="s">
        <v>23</v>
      </c>
      <c r="L3" t="s">
        <v>23</v>
      </c>
      <c r="M3" t="s">
        <v>23</v>
      </c>
      <c r="N3" t="s">
        <v>8296</v>
      </c>
      <c r="O3" t="s">
        <v>8294</v>
      </c>
      <c r="P3" t="s">
        <v>8289</v>
      </c>
      <c r="Q3" t="s">
        <v>17</v>
      </c>
      <c r="R3" t="s">
        <v>22</v>
      </c>
      <c r="S3" t="s">
        <v>30521</v>
      </c>
    </row>
    <row r="4" spans="1:45" x14ac:dyDescent="0.35">
      <c r="A4" t="s">
        <v>23</v>
      </c>
      <c r="B4" t="s">
        <v>235</v>
      </c>
      <c r="C4" t="s">
        <v>16362</v>
      </c>
      <c r="D4" t="s">
        <v>23</v>
      </c>
      <c r="E4" t="s">
        <v>16363</v>
      </c>
      <c r="F4" t="s">
        <v>195</v>
      </c>
      <c r="G4" t="s">
        <v>5810</v>
      </c>
      <c r="H4" t="s">
        <v>23</v>
      </c>
      <c r="I4" t="s">
        <v>23</v>
      </c>
      <c r="J4" t="s">
        <v>23</v>
      </c>
      <c r="K4" t="s">
        <v>23</v>
      </c>
      <c r="L4" t="s">
        <v>23</v>
      </c>
      <c r="M4" t="s">
        <v>23</v>
      </c>
      <c r="N4" t="s">
        <v>8296</v>
      </c>
      <c r="O4" t="s">
        <v>8294</v>
      </c>
      <c r="P4" t="s">
        <v>8289</v>
      </c>
      <c r="Q4" t="s">
        <v>8297</v>
      </c>
      <c r="R4" t="s">
        <v>16361</v>
      </c>
      <c r="S4" t="s">
        <v>30521</v>
      </c>
    </row>
    <row r="5" spans="1:45" x14ac:dyDescent="0.35">
      <c r="A5" t="s">
        <v>23</v>
      </c>
      <c r="B5" t="s">
        <v>401</v>
      </c>
      <c r="C5" t="s">
        <v>16791</v>
      </c>
      <c r="D5" t="s">
        <v>1113</v>
      </c>
      <c r="E5" t="s">
        <v>5861</v>
      </c>
      <c r="F5" t="s">
        <v>1500</v>
      </c>
      <c r="G5" t="s">
        <v>23</v>
      </c>
      <c r="H5" t="s">
        <v>23</v>
      </c>
      <c r="I5" t="s">
        <v>23</v>
      </c>
      <c r="J5" t="s">
        <v>23</v>
      </c>
      <c r="K5" t="s">
        <v>17942</v>
      </c>
      <c r="L5" t="s">
        <v>23</v>
      </c>
      <c r="M5" t="s">
        <v>23</v>
      </c>
      <c r="N5" t="s">
        <v>8291</v>
      </c>
      <c r="O5" t="s">
        <v>8288</v>
      </c>
      <c r="P5" t="s">
        <v>8289</v>
      </c>
      <c r="Q5" t="s">
        <v>17923</v>
      </c>
      <c r="R5" t="s">
        <v>22</v>
      </c>
      <c r="S5" t="s">
        <v>30521</v>
      </c>
    </row>
    <row r="6" spans="1:45" x14ac:dyDescent="0.35">
      <c r="A6" t="s">
        <v>23</v>
      </c>
      <c r="B6" t="s">
        <v>204</v>
      </c>
      <c r="C6" t="s">
        <v>17259</v>
      </c>
      <c r="D6" t="s">
        <v>4913</v>
      </c>
      <c r="E6" t="s">
        <v>4914</v>
      </c>
      <c r="F6" t="s">
        <v>438</v>
      </c>
      <c r="G6" t="s">
        <v>23</v>
      </c>
      <c r="H6" t="s">
        <v>23</v>
      </c>
      <c r="I6" t="s">
        <v>23</v>
      </c>
      <c r="J6" t="s">
        <v>23</v>
      </c>
      <c r="K6" t="s">
        <v>23</v>
      </c>
      <c r="L6" t="s">
        <v>23</v>
      </c>
      <c r="M6" t="s">
        <v>23</v>
      </c>
      <c r="N6" t="s">
        <v>8291</v>
      </c>
      <c r="O6" t="s">
        <v>8300</v>
      </c>
      <c r="P6" t="s">
        <v>8289</v>
      </c>
      <c r="Q6" t="s">
        <v>8297</v>
      </c>
      <c r="R6" t="s">
        <v>22</v>
      </c>
      <c r="S6" t="s">
        <v>30521</v>
      </c>
    </row>
    <row r="7" spans="1:45" x14ac:dyDescent="0.35">
      <c r="A7" t="s">
        <v>23</v>
      </c>
      <c r="B7" t="s">
        <v>2840</v>
      </c>
      <c r="C7" t="s">
        <v>17569</v>
      </c>
      <c r="D7" t="s">
        <v>1851</v>
      </c>
      <c r="E7" t="s">
        <v>2841</v>
      </c>
      <c r="F7" t="s">
        <v>97</v>
      </c>
      <c r="G7" t="s">
        <v>23</v>
      </c>
      <c r="H7" t="s">
        <v>23</v>
      </c>
      <c r="I7" t="s">
        <v>23</v>
      </c>
      <c r="J7" t="s">
        <v>23</v>
      </c>
      <c r="K7" t="s">
        <v>23</v>
      </c>
      <c r="L7" t="s">
        <v>23</v>
      </c>
      <c r="M7" t="s">
        <v>23</v>
      </c>
      <c r="N7" t="s">
        <v>8291</v>
      </c>
      <c r="O7" t="s">
        <v>8294</v>
      </c>
      <c r="P7" t="s">
        <v>8289</v>
      </c>
      <c r="Q7" t="s">
        <v>8297</v>
      </c>
      <c r="R7" t="s">
        <v>22</v>
      </c>
      <c r="S7" t="s">
        <v>30521</v>
      </c>
    </row>
    <row r="8" spans="1:45" x14ac:dyDescent="0.35">
      <c r="A8" t="s">
        <v>23</v>
      </c>
      <c r="B8" t="s">
        <v>204</v>
      </c>
      <c r="C8" t="s">
        <v>17293</v>
      </c>
      <c r="D8" t="s">
        <v>23</v>
      </c>
      <c r="E8" t="s">
        <v>17294</v>
      </c>
      <c r="F8" t="s">
        <v>195</v>
      </c>
      <c r="G8" t="s">
        <v>5810</v>
      </c>
      <c r="H8" t="s">
        <v>23</v>
      </c>
      <c r="I8" t="s">
        <v>23</v>
      </c>
      <c r="J8" t="s">
        <v>23</v>
      </c>
      <c r="K8" t="s">
        <v>23</v>
      </c>
      <c r="L8" t="s">
        <v>23</v>
      </c>
      <c r="M8" t="s">
        <v>23</v>
      </c>
      <c r="N8" t="s">
        <v>8296</v>
      </c>
      <c r="O8" t="s">
        <v>8294</v>
      </c>
      <c r="P8" t="s">
        <v>8289</v>
      </c>
      <c r="Q8" t="s">
        <v>8297</v>
      </c>
      <c r="R8" t="s">
        <v>17292</v>
      </c>
      <c r="S8" t="s">
        <v>30521</v>
      </c>
    </row>
    <row r="9" spans="1:45" x14ac:dyDescent="0.35">
      <c r="A9" t="s">
        <v>23</v>
      </c>
      <c r="B9" t="s">
        <v>3867</v>
      </c>
      <c r="C9" t="s">
        <v>16512</v>
      </c>
      <c r="D9" t="s">
        <v>23</v>
      </c>
      <c r="E9" t="s">
        <v>3868</v>
      </c>
      <c r="F9" t="s">
        <v>899</v>
      </c>
      <c r="G9" t="s">
        <v>23</v>
      </c>
      <c r="H9" t="s">
        <v>23</v>
      </c>
      <c r="I9" t="s">
        <v>23</v>
      </c>
      <c r="J9" t="s">
        <v>23</v>
      </c>
      <c r="K9" t="s">
        <v>23</v>
      </c>
      <c r="L9" t="s">
        <v>23</v>
      </c>
      <c r="M9" t="s">
        <v>23</v>
      </c>
      <c r="N9" t="s">
        <v>8296</v>
      </c>
      <c r="O9" t="s">
        <v>8294</v>
      </c>
      <c r="P9" t="s">
        <v>8289</v>
      </c>
      <c r="Q9" t="s">
        <v>8297</v>
      </c>
      <c r="R9" t="s">
        <v>22</v>
      </c>
      <c r="S9" t="s">
        <v>30521</v>
      </c>
    </row>
    <row r="10" spans="1:45" x14ac:dyDescent="0.35">
      <c r="A10" t="s">
        <v>23</v>
      </c>
      <c r="B10" t="s">
        <v>1621</v>
      </c>
      <c r="C10" t="s">
        <v>17522</v>
      </c>
      <c r="D10" t="s">
        <v>1662</v>
      </c>
      <c r="E10" t="s">
        <v>504</v>
      </c>
      <c r="F10" t="s">
        <v>294</v>
      </c>
      <c r="G10" t="s">
        <v>23</v>
      </c>
      <c r="H10" t="s">
        <v>23</v>
      </c>
      <c r="I10" t="s">
        <v>23</v>
      </c>
      <c r="J10" t="s">
        <v>23</v>
      </c>
      <c r="K10" t="s">
        <v>23</v>
      </c>
      <c r="L10" t="s">
        <v>23</v>
      </c>
      <c r="M10" t="s">
        <v>23</v>
      </c>
      <c r="N10" t="s">
        <v>8290</v>
      </c>
      <c r="O10" t="s">
        <v>6950</v>
      </c>
      <c r="P10" t="s">
        <v>8289</v>
      </c>
      <c r="Q10" t="s">
        <v>8293</v>
      </c>
      <c r="R10" t="s">
        <v>22</v>
      </c>
      <c r="S10" t="s">
        <v>30521</v>
      </c>
    </row>
    <row r="11" spans="1:45" x14ac:dyDescent="0.35">
      <c r="A11" t="s">
        <v>23</v>
      </c>
      <c r="B11" t="s">
        <v>3869</v>
      </c>
      <c r="C11" t="s">
        <v>17713</v>
      </c>
      <c r="D11" t="s">
        <v>23</v>
      </c>
      <c r="E11" t="s">
        <v>26</v>
      </c>
      <c r="F11" t="s">
        <v>899</v>
      </c>
      <c r="G11" t="s">
        <v>23</v>
      </c>
      <c r="H11" t="s">
        <v>23</v>
      </c>
      <c r="I11" t="s">
        <v>23</v>
      </c>
      <c r="J11" t="s">
        <v>23</v>
      </c>
      <c r="K11" t="s">
        <v>23</v>
      </c>
      <c r="L11" t="s">
        <v>23</v>
      </c>
      <c r="M11" t="s">
        <v>23</v>
      </c>
      <c r="N11" t="s">
        <v>8296</v>
      </c>
      <c r="O11" t="s">
        <v>8294</v>
      </c>
      <c r="P11" t="s">
        <v>8289</v>
      </c>
      <c r="Q11" t="s">
        <v>8297</v>
      </c>
      <c r="R11" t="s">
        <v>22</v>
      </c>
      <c r="S11" t="s">
        <v>30521</v>
      </c>
    </row>
    <row r="12" spans="1:45" x14ac:dyDescent="0.35">
      <c r="A12" t="s">
        <v>23</v>
      </c>
      <c r="B12" t="s">
        <v>1158</v>
      </c>
      <c r="C12" t="s">
        <v>16630</v>
      </c>
      <c r="D12" t="s">
        <v>539</v>
      </c>
      <c r="E12" t="s">
        <v>1016</v>
      </c>
      <c r="F12" t="s">
        <v>97</v>
      </c>
      <c r="G12" t="s">
        <v>23</v>
      </c>
      <c r="H12" t="s">
        <v>23</v>
      </c>
      <c r="I12" t="s">
        <v>23</v>
      </c>
      <c r="J12" t="s">
        <v>23</v>
      </c>
      <c r="K12" t="s">
        <v>23</v>
      </c>
      <c r="L12" t="s">
        <v>23</v>
      </c>
      <c r="M12" t="s">
        <v>23</v>
      </c>
      <c r="N12" t="s">
        <v>8290</v>
      </c>
      <c r="O12" t="s">
        <v>8288</v>
      </c>
      <c r="P12" t="s">
        <v>8289</v>
      </c>
      <c r="Q12" t="s">
        <v>8293</v>
      </c>
      <c r="R12" t="s">
        <v>22</v>
      </c>
      <c r="S12" t="s">
        <v>30521</v>
      </c>
    </row>
    <row r="13" spans="1:45" x14ac:dyDescent="0.35">
      <c r="A13" t="s">
        <v>23</v>
      </c>
      <c r="B13" t="s">
        <v>5476</v>
      </c>
      <c r="C13" t="s">
        <v>17754</v>
      </c>
      <c r="D13" t="s">
        <v>5477</v>
      </c>
      <c r="E13" t="s">
        <v>5478</v>
      </c>
      <c r="F13" t="s">
        <v>713</v>
      </c>
      <c r="G13" t="s">
        <v>23</v>
      </c>
      <c r="H13" t="s">
        <v>23</v>
      </c>
      <c r="I13" t="s">
        <v>23</v>
      </c>
      <c r="J13" t="s">
        <v>23</v>
      </c>
      <c r="K13" t="s">
        <v>23</v>
      </c>
      <c r="L13" t="s">
        <v>23</v>
      </c>
      <c r="M13" t="s">
        <v>23</v>
      </c>
      <c r="N13" t="s">
        <v>8299</v>
      </c>
      <c r="O13" t="s">
        <v>8288</v>
      </c>
      <c r="P13" t="s">
        <v>8289</v>
      </c>
      <c r="Q13" t="s">
        <v>17</v>
      </c>
      <c r="R13" t="s">
        <v>22</v>
      </c>
      <c r="S13" t="s">
        <v>30521</v>
      </c>
    </row>
    <row r="14" spans="1:45" x14ac:dyDescent="0.35">
      <c r="A14" t="s">
        <v>23</v>
      </c>
      <c r="B14" t="s">
        <v>17411</v>
      </c>
      <c r="C14" t="s">
        <v>17412</v>
      </c>
      <c r="D14" t="s">
        <v>23</v>
      </c>
      <c r="E14" t="s">
        <v>17413</v>
      </c>
      <c r="F14" t="s">
        <v>5326</v>
      </c>
      <c r="G14" t="s">
        <v>5810</v>
      </c>
      <c r="H14" t="s">
        <v>23</v>
      </c>
      <c r="I14" t="s">
        <v>23</v>
      </c>
      <c r="J14" t="s">
        <v>23</v>
      </c>
      <c r="K14" t="s">
        <v>23</v>
      </c>
      <c r="L14" t="s">
        <v>23</v>
      </c>
      <c r="M14" t="s">
        <v>23</v>
      </c>
      <c r="N14" t="s">
        <v>8296</v>
      </c>
      <c r="O14" t="s">
        <v>8294</v>
      </c>
      <c r="P14" t="s">
        <v>8289</v>
      </c>
      <c r="Q14" t="s">
        <v>8297</v>
      </c>
      <c r="R14" t="s">
        <v>17410</v>
      </c>
      <c r="S14" t="s">
        <v>30521</v>
      </c>
    </row>
    <row r="15" spans="1:45" x14ac:dyDescent="0.35">
      <c r="A15" t="s">
        <v>23</v>
      </c>
      <c r="B15" t="s">
        <v>2418</v>
      </c>
      <c r="C15" t="s">
        <v>17123</v>
      </c>
      <c r="D15" t="s">
        <v>130</v>
      </c>
      <c r="E15" t="s">
        <v>2419</v>
      </c>
      <c r="F15" t="s">
        <v>2420</v>
      </c>
      <c r="G15" t="s">
        <v>23</v>
      </c>
      <c r="H15" t="s">
        <v>23</v>
      </c>
      <c r="I15" t="s">
        <v>23</v>
      </c>
      <c r="J15" t="s">
        <v>23</v>
      </c>
      <c r="K15" t="s">
        <v>23</v>
      </c>
      <c r="L15" t="s">
        <v>23</v>
      </c>
      <c r="M15" t="s">
        <v>23</v>
      </c>
      <c r="N15" t="s">
        <v>8290</v>
      </c>
      <c r="O15" t="s">
        <v>8288</v>
      </c>
      <c r="P15" t="s">
        <v>8289</v>
      </c>
      <c r="Q15" t="s">
        <v>17923</v>
      </c>
      <c r="R15" t="s">
        <v>22</v>
      </c>
      <c r="S15" t="s">
        <v>30521</v>
      </c>
    </row>
    <row r="16" spans="1:45" x14ac:dyDescent="0.35">
      <c r="A16" t="s">
        <v>23</v>
      </c>
      <c r="B16" t="s">
        <v>198</v>
      </c>
      <c r="C16" t="s">
        <v>17443</v>
      </c>
      <c r="D16" t="s">
        <v>199</v>
      </c>
      <c r="E16" t="s">
        <v>5736</v>
      </c>
      <c r="F16" t="s">
        <v>639</v>
      </c>
      <c r="G16" t="s">
        <v>23</v>
      </c>
      <c r="H16" t="s">
        <v>23</v>
      </c>
      <c r="I16" t="s">
        <v>23</v>
      </c>
      <c r="J16" t="s">
        <v>23</v>
      </c>
      <c r="K16" t="s">
        <v>23</v>
      </c>
      <c r="L16" t="s">
        <v>23</v>
      </c>
      <c r="M16" t="s">
        <v>23</v>
      </c>
      <c r="N16" t="s">
        <v>8290</v>
      </c>
      <c r="O16" t="s">
        <v>8288</v>
      </c>
      <c r="P16" t="s">
        <v>8289</v>
      </c>
      <c r="Q16" t="s">
        <v>17923</v>
      </c>
      <c r="R16" t="s">
        <v>22</v>
      </c>
      <c r="S16" t="s">
        <v>30521</v>
      </c>
    </row>
    <row r="17" spans="1:19" x14ac:dyDescent="0.35">
      <c r="A17" t="s">
        <v>23</v>
      </c>
      <c r="B17" t="s">
        <v>1525</v>
      </c>
      <c r="C17" t="s">
        <v>16426</v>
      </c>
      <c r="D17" t="s">
        <v>23</v>
      </c>
      <c r="E17" t="s">
        <v>16427</v>
      </c>
      <c r="F17" t="s">
        <v>12132</v>
      </c>
      <c r="G17" t="s">
        <v>5810</v>
      </c>
      <c r="H17" t="s">
        <v>23</v>
      </c>
      <c r="I17" t="s">
        <v>23</v>
      </c>
      <c r="J17" t="s">
        <v>23</v>
      </c>
      <c r="K17" t="s">
        <v>23</v>
      </c>
      <c r="L17" t="s">
        <v>23</v>
      </c>
      <c r="M17" t="s">
        <v>23</v>
      </c>
      <c r="N17" t="s">
        <v>8296</v>
      </c>
      <c r="O17" t="s">
        <v>8294</v>
      </c>
      <c r="P17" t="s">
        <v>8289</v>
      </c>
      <c r="Q17" t="s">
        <v>8297</v>
      </c>
      <c r="R17" t="s">
        <v>16425</v>
      </c>
      <c r="S17" t="s">
        <v>30521</v>
      </c>
    </row>
    <row r="18" spans="1:19" x14ac:dyDescent="0.35">
      <c r="A18" t="s">
        <v>23</v>
      </c>
      <c r="B18" t="s">
        <v>1316</v>
      </c>
      <c r="C18" t="s">
        <v>17162</v>
      </c>
      <c r="D18" t="s">
        <v>23</v>
      </c>
      <c r="E18" t="s">
        <v>17163</v>
      </c>
      <c r="F18" t="s">
        <v>195</v>
      </c>
      <c r="G18" t="s">
        <v>5810</v>
      </c>
      <c r="H18" t="s">
        <v>23</v>
      </c>
      <c r="I18" t="s">
        <v>23</v>
      </c>
      <c r="J18" t="s">
        <v>23</v>
      </c>
      <c r="K18" t="s">
        <v>23</v>
      </c>
      <c r="L18" t="s">
        <v>23</v>
      </c>
      <c r="M18" t="s">
        <v>23</v>
      </c>
      <c r="N18" t="s">
        <v>8296</v>
      </c>
      <c r="O18" t="s">
        <v>8294</v>
      </c>
      <c r="P18" t="s">
        <v>8289</v>
      </c>
      <c r="Q18" t="s">
        <v>8297</v>
      </c>
      <c r="R18" t="s">
        <v>17161</v>
      </c>
      <c r="S18" t="s">
        <v>30521</v>
      </c>
    </row>
    <row r="19" spans="1:19" x14ac:dyDescent="0.35">
      <c r="A19" t="s">
        <v>23</v>
      </c>
      <c r="B19" t="s">
        <v>3999</v>
      </c>
      <c r="C19" t="s">
        <v>16878</v>
      </c>
      <c r="D19" t="s">
        <v>23</v>
      </c>
      <c r="E19" t="s">
        <v>2006</v>
      </c>
      <c r="F19" t="s">
        <v>164</v>
      </c>
      <c r="G19" t="s">
        <v>5810</v>
      </c>
      <c r="H19" t="s">
        <v>23</v>
      </c>
      <c r="I19" t="s">
        <v>23</v>
      </c>
      <c r="J19" t="s">
        <v>23</v>
      </c>
      <c r="K19" t="s">
        <v>23</v>
      </c>
      <c r="L19" t="s">
        <v>23</v>
      </c>
      <c r="M19" t="s">
        <v>23</v>
      </c>
      <c r="N19" t="s">
        <v>8296</v>
      </c>
      <c r="O19" t="s">
        <v>8294</v>
      </c>
      <c r="P19" t="s">
        <v>8289</v>
      </c>
      <c r="Q19" t="s">
        <v>8297</v>
      </c>
      <c r="R19" t="s">
        <v>16877</v>
      </c>
      <c r="S19" t="s">
        <v>30521</v>
      </c>
    </row>
    <row r="20" spans="1:19" x14ac:dyDescent="0.35">
      <c r="A20" t="s">
        <v>23</v>
      </c>
      <c r="B20" t="s">
        <v>204</v>
      </c>
      <c r="C20" t="s">
        <v>17224</v>
      </c>
      <c r="D20" t="s">
        <v>23</v>
      </c>
      <c r="E20" t="s">
        <v>3870</v>
      </c>
      <c r="F20" t="s">
        <v>899</v>
      </c>
      <c r="G20" t="s">
        <v>23</v>
      </c>
      <c r="H20" t="s">
        <v>23</v>
      </c>
      <c r="I20" t="s">
        <v>23</v>
      </c>
      <c r="J20" t="s">
        <v>23</v>
      </c>
      <c r="K20" t="s">
        <v>23</v>
      </c>
      <c r="L20" t="s">
        <v>23</v>
      </c>
      <c r="M20" t="s">
        <v>23</v>
      </c>
      <c r="N20" t="s">
        <v>8296</v>
      </c>
      <c r="O20" t="s">
        <v>8294</v>
      </c>
      <c r="P20" t="s">
        <v>8289</v>
      </c>
      <c r="Q20" t="s">
        <v>8297</v>
      </c>
      <c r="R20" t="s">
        <v>22</v>
      </c>
      <c r="S20" t="s">
        <v>30521</v>
      </c>
    </row>
    <row r="21" spans="1:19" x14ac:dyDescent="0.35">
      <c r="A21" t="s">
        <v>23</v>
      </c>
      <c r="B21" t="s">
        <v>3050</v>
      </c>
      <c r="C21" t="s">
        <v>16676</v>
      </c>
      <c r="D21" t="s">
        <v>3051</v>
      </c>
      <c r="E21" t="s">
        <v>935</v>
      </c>
      <c r="F21" t="s">
        <v>3052</v>
      </c>
      <c r="G21" t="s">
        <v>23</v>
      </c>
      <c r="H21" t="s">
        <v>23</v>
      </c>
      <c r="I21" t="s">
        <v>23</v>
      </c>
      <c r="J21" t="s">
        <v>23</v>
      </c>
      <c r="K21" t="s">
        <v>23</v>
      </c>
      <c r="L21" t="s">
        <v>23</v>
      </c>
      <c r="M21" t="s">
        <v>23</v>
      </c>
      <c r="N21" t="s">
        <v>8296</v>
      </c>
      <c r="O21" t="s">
        <v>8294</v>
      </c>
      <c r="P21" t="s">
        <v>8289</v>
      </c>
      <c r="Q21" t="s">
        <v>8297</v>
      </c>
      <c r="R21" t="s">
        <v>22</v>
      </c>
      <c r="S21" t="s">
        <v>30521</v>
      </c>
    </row>
    <row r="22" spans="1:19" x14ac:dyDescent="0.35">
      <c r="A22" t="s">
        <v>23</v>
      </c>
      <c r="B22" t="s">
        <v>806</v>
      </c>
      <c r="C22" t="s">
        <v>17638</v>
      </c>
      <c r="D22" t="s">
        <v>2553</v>
      </c>
      <c r="E22" t="s">
        <v>2554</v>
      </c>
      <c r="F22" t="s">
        <v>2555</v>
      </c>
      <c r="G22" t="s">
        <v>23</v>
      </c>
      <c r="H22" t="s">
        <v>23</v>
      </c>
      <c r="I22" t="s">
        <v>23</v>
      </c>
      <c r="J22" t="s">
        <v>23</v>
      </c>
      <c r="K22" t="s">
        <v>23</v>
      </c>
      <c r="L22" t="s">
        <v>23</v>
      </c>
      <c r="M22" t="s">
        <v>23</v>
      </c>
      <c r="N22" t="s">
        <v>8291</v>
      </c>
      <c r="O22" t="s">
        <v>8294</v>
      </c>
      <c r="P22" t="s">
        <v>8289</v>
      </c>
      <c r="Q22" t="s">
        <v>17</v>
      </c>
      <c r="R22" t="s">
        <v>22</v>
      </c>
      <c r="S22" t="s">
        <v>30521</v>
      </c>
    </row>
    <row r="23" spans="1:19" x14ac:dyDescent="0.35">
      <c r="A23" t="s">
        <v>23</v>
      </c>
      <c r="B23" t="s">
        <v>2936</v>
      </c>
      <c r="C23" t="s">
        <v>17751</v>
      </c>
      <c r="D23" t="s">
        <v>5441</v>
      </c>
      <c r="E23" t="s">
        <v>72</v>
      </c>
      <c r="F23" t="s">
        <v>4797</v>
      </c>
      <c r="G23" t="s">
        <v>23</v>
      </c>
      <c r="H23" t="s">
        <v>23</v>
      </c>
      <c r="I23" t="s">
        <v>23</v>
      </c>
      <c r="J23" t="s">
        <v>23</v>
      </c>
      <c r="K23" t="s">
        <v>23</v>
      </c>
      <c r="L23" t="s">
        <v>23</v>
      </c>
      <c r="M23" t="s">
        <v>23</v>
      </c>
      <c r="N23" t="s">
        <v>8299</v>
      </c>
      <c r="O23" t="s">
        <v>8292</v>
      </c>
      <c r="P23" t="s">
        <v>8289</v>
      </c>
      <c r="Q23" t="s">
        <v>8293</v>
      </c>
      <c r="R23" t="s">
        <v>22</v>
      </c>
      <c r="S23" t="s">
        <v>30521</v>
      </c>
    </row>
    <row r="24" spans="1:19" x14ac:dyDescent="0.35">
      <c r="A24" t="s">
        <v>23</v>
      </c>
      <c r="B24" t="s">
        <v>1158</v>
      </c>
      <c r="C24" t="s">
        <v>16632</v>
      </c>
      <c r="D24" t="s">
        <v>5173</v>
      </c>
      <c r="E24" t="s">
        <v>5174</v>
      </c>
      <c r="F24" t="s">
        <v>638</v>
      </c>
      <c r="G24" t="s">
        <v>23</v>
      </c>
      <c r="H24" t="s">
        <v>23</v>
      </c>
      <c r="I24" t="s">
        <v>23</v>
      </c>
      <c r="J24" t="s">
        <v>23</v>
      </c>
      <c r="K24" t="s">
        <v>23</v>
      </c>
      <c r="L24" t="s">
        <v>23</v>
      </c>
      <c r="M24" t="s">
        <v>23</v>
      </c>
      <c r="N24" t="s">
        <v>8296</v>
      </c>
      <c r="O24" t="s">
        <v>8294</v>
      </c>
      <c r="P24" t="s">
        <v>6974</v>
      </c>
      <c r="Q24" t="s">
        <v>8293</v>
      </c>
      <c r="R24" t="s">
        <v>22</v>
      </c>
      <c r="S24" t="s">
        <v>30521</v>
      </c>
    </row>
    <row r="25" spans="1:19" x14ac:dyDescent="0.35">
      <c r="A25" t="s">
        <v>23</v>
      </c>
      <c r="B25" t="s">
        <v>2382</v>
      </c>
      <c r="C25" t="s">
        <v>17502</v>
      </c>
      <c r="D25" t="s">
        <v>23</v>
      </c>
      <c r="E25" t="s">
        <v>3871</v>
      </c>
      <c r="F25" t="s">
        <v>899</v>
      </c>
      <c r="G25" t="s">
        <v>23</v>
      </c>
      <c r="H25" t="s">
        <v>23</v>
      </c>
      <c r="I25" t="s">
        <v>23</v>
      </c>
      <c r="J25" t="s">
        <v>23</v>
      </c>
      <c r="K25" t="s">
        <v>23</v>
      </c>
      <c r="L25" t="s">
        <v>23</v>
      </c>
      <c r="M25" t="s">
        <v>23</v>
      </c>
      <c r="N25" t="s">
        <v>8296</v>
      </c>
      <c r="O25" t="s">
        <v>8294</v>
      </c>
      <c r="P25" t="s">
        <v>8289</v>
      </c>
      <c r="Q25" t="s">
        <v>8297</v>
      </c>
      <c r="R25" t="s">
        <v>22</v>
      </c>
      <c r="S25" t="s">
        <v>30521</v>
      </c>
    </row>
    <row r="26" spans="1:19" x14ac:dyDescent="0.35">
      <c r="A26" t="s">
        <v>23</v>
      </c>
      <c r="B26" t="s">
        <v>16735</v>
      </c>
      <c r="C26" t="s">
        <v>16736</v>
      </c>
      <c r="D26" t="s">
        <v>23</v>
      </c>
      <c r="E26" t="s">
        <v>16737</v>
      </c>
      <c r="F26" t="s">
        <v>5865</v>
      </c>
      <c r="G26" t="s">
        <v>5810</v>
      </c>
      <c r="H26" t="s">
        <v>23</v>
      </c>
      <c r="I26" t="s">
        <v>23</v>
      </c>
      <c r="J26" t="s">
        <v>23</v>
      </c>
      <c r="K26" t="s">
        <v>23</v>
      </c>
      <c r="L26" t="s">
        <v>23</v>
      </c>
      <c r="M26" t="s">
        <v>23</v>
      </c>
      <c r="N26" t="s">
        <v>8296</v>
      </c>
      <c r="O26" t="s">
        <v>8294</v>
      </c>
      <c r="P26" t="s">
        <v>8289</v>
      </c>
      <c r="Q26" t="s">
        <v>8297</v>
      </c>
      <c r="R26" t="s">
        <v>16734</v>
      </c>
      <c r="S26" t="s">
        <v>30521</v>
      </c>
    </row>
    <row r="27" spans="1:19" x14ac:dyDescent="0.35">
      <c r="A27" t="s">
        <v>23</v>
      </c>
      <c r="B27" t="s">
        <v>852</v>
      </c>
      <c r="C27" t="s">
        <v>17035</v>
      </c>
      <c r="D27" t="s">
        <v>4909</v>
      </c>
      <c r="E27" t="s">
        <v>1778</v>
      </c>
      <c r="F27" t="s">
        <v>3946</v>
      </c>
      <c r="G27" t="s">
        <v>23</v>
      </c>
      <c r="H27" t="s">
        <v>23</v>
      </c>
      <c r="I27" t="s">
        <v>23</v>
      </c>
      <c r="J27" t="s">
        <v>23</v>
      </c>
      <c r="K27" t="s">
        <v>23</v>
      </c>
      <c r="L27" t="s">
        <v>23</v>
      </c>
      <c r="M27" t="s">
        <v>23</v>
      </c>
      <c r="N27" t="s">
        <v>8291</v>
      </c>
      <c r="O27" t="s">
        <v>6950</v>
      </c>
      <c r="P27" t="s">
        <v>8289</v>
      </c>
      <c r="Q27" t="s">
        <v>17</v>
      </c>
      <c r="R27" t="s">
        <v>22</v>
      </c>
      <c r="S27" t="s">
        <v>30521</v>
      </c>
    </row>
    <row r="28" spans="1:19" x14ac:dyDescent="0.35">
      <c r="A28" t="s">
        <v>23</v>
      </c>
      <c r="B28" t="s">
        <v>2564</v>
      </c>
      <c r="C28" t="s">
        <v>17618</v>
      </c>
      <c r="D28" t="s">
        <v>37</v>
      </c>
      <c r="E28" t="s">
        <v>2565</v>
      </c>
      <c r="F28" t="s">
        <v>345</v>
      </c>
      <c r="G28" t="s">
        <v>23</v>
      </c>
      <c r="H28" t="s">
        <v>23</v>
      </c>
      <c r="I28" t="s">
        <v>23</v>
      </c>
      <c r="J28" t="s">
        <v>23</v>
      </c>
      <c r="K28" t="s">
        <v>23</v>
      </c>
      <c r="L28" t="s">
        <v>23</v>
      </c>
      <c r="M28" t="s">
        <v>23</v>
      </c>
      <c r="N28" t="s">
        <v>8296</v>
      </c>
      <c r="O28" t="s">
        <v>8294</v>
      </c>
      <c r="P28" t="s">
        <v>8289</v>
      </c>
      <c r="Q28" t="s">
        <v>8293</v>
      </c>
      <c r="R28" t="s">
        <v>22</v>
      </c>
      <c r="S28" t="s">
        <v>30521</v>
      </c>
    </row>
    <row r="29" spans="1:19" x14ac:dyDescent="0.35">
      <c r="A29" t="s">
        <v>23</v>
      </c>
      <c r="B29" t="s">
        <v>1158</v>
      </c>
      <c r="C29" t="s">
        <v>16634</v>
      </c>
      <c r="D29" t="s">
        <v>5313</v>
      </c>
      <c r="E29" t="s">
        <v>540</v>
      </c>
      <c r="F29" t="s">
        <v>50</v>
      </c>
      <c r="G29" t="s">
        <v>23</v>
      </c>
      <c r="H29" t="s">
        <v>23</v>
      </c>
      <c r="I29" t="s">
        <v>23</v>
      </c>
      <c r="J29" t="s">
        <v>23</v>
      </c>
      <c r="K29" t="s">
        <v>23</v>
      </c>
      <c r="L29" t="s">
        <v>23</v>
      </c>
      <c r="M29" t="s">
        <v>23</v>
      </c>
      <c r="N29" t="s">
        <v>8291</v>
      </c>
      <c r="O29" t="s">
        <v>8300</v>
      </c>
      <c r="P29" t="s">
        <v>8289</v>
      </c>
      <c r="Q29" t="s">
        <v>8293</v>
      </c>
      <c r="R29" t="s">
        <v>22</v>
      </c>
      <c r="S29" t="s">
        <v>30521</v>
      </c>
    </row>
    <row r="30" spans="1:19" x14ac:dyDescent="0.35">
      <c r="A30" t="s">
        <v>23</v>
      </c>
      <c r="B30" t="s">
        <v>341</v>
      </c>
      <c r="C30" t="s">
        <v>17491</v>
      </c>
      <c r="D30" t="s">
        <v>23</v>
      </c>
      <c r="E30" t="s">
        <v>17492</v>
      </c>
      <c r="F30" t="s">
        <v>5865</v>
      </c>
      <c r="G30" t="s">
        <v>5810</v>
      </c>
      <c r="H30" t="s">
        <v>23</v>
      </c>
      <c r="I30" t="s">
        <v>23</v>
      </c>
      <c r="J30" t="s">
        <v>23</v>
      </c>
      <c r="K30" t="s">
        <v>23</v>
      </c>
      <c r="L30" t="s">
        <v>23</v>
      </c>
      <c r="M30" t="s">
        <v>23</v>
      </c>
      <c r="N30" t="s">
        <v>8296</v>
      </c>
      <c r="O30" t="s">
        <v>8294</v>
      </c>
      <c r="P30" t="s">
        <v>8289</v>
      </c>
      <c r="Q30" t="s">
        <v>8297</v>
      </c>
      <c r="R30" t="s">
        <v>17490</v>
      </c>
      <c r="S30" t="s">
        <v>30521</v>
      </c>
    </row>
    <row r="31" spans="1:19" x14ac:dyDescent="0.35">
      <c r="A31" t="s">
        <v>23</v>
      </c>
      <c r="B31" t="s">
        <v>5459</v>
      </c>
      <c r="C31" t="s">
        <v>17560</v>
      </c>
      <c r="D31" t="s">
        <v>5460</v>
      </c>
      <c r="E31" t="s">
        <v>5461</v>
      </c>
      <c r="F31" t="s">
        <v>1386</v>
      </c>
      <c r="G31" t="s">
        <v>23</v>
      </c>
      <c r="H31" t="s">
        <v>23</v>
      </c>
      <c r="I31" t="s">
        <v>23</v>
      </c>
      <c r="J31" t="s">
        <v>23</v>
      </c>
      <c r="K31" t="s">
        <v>23</v>
      </c>
      <c r="L31" t="s">
        <v>23</v>
      </c>
      <c r="M31" t="s">
        <v>23</v>
      </c>
      <c r="N31" t="s">
        <v>8296</v>
      </c>
      <c r="O31" t="s">
        <v>8294</v>
      </c>
      <c r="P31" t="s">
        <v>8289</v>
      </c>
      <c r="Q31" t="s">
        <v>8293</v>
      </c>
      <c r="R31" t="s">
        <v>22</v>
      </c>
      <c r="S31" t="s">
        <v>30521</v>
      </c>
    </row>
    <row r="32" spans="1:19" x14ac:dyDescent="0.35">
      <c r="A32" t="s">
        <v>23</v>
      </c>
      <c r="B32" t="s">
        <v>5443</v>
      </c>
      <c r="C32" t="s">
        <v>16970</v>
      </c>
      <c r="D32" t="s">
        <v>5444</v>
      </c>
      <c r="E32" t="s">
        <v>5445</v>
      </c>
      <c r="F32" t="s">
        <v>5446</v>
      </c>
      <c r="G32" t="s">
        <v>23</v>
      </c>
      <c r="H32" t="s">
        <v>23</v>
      </c>
      <c r="I32" t="s">
        <v>23</v>
      </c>
      <c r="J32" t="s">
        <v>23</v>
      </c>
      <c r="K32" t="s">
        <v>23</v>
      </c>
      <c r="L32" t="s">
        <v>23</v>
      </c>
      <c r="M32" t="s">
        <v>23</v>
      </c>
      <c r="N32" t="s">
        <v>8290</v>
      </c>
      <c r="O32" t="s">
        <v>8288</v>
      </c>
      <c r="P32" t="s">
        <v>8289</v>
      </c>
      <c r="Q32" t="s">
        <v>17</v>
      </c>
      <c r="R32" t="s">
        <v>22</v>
      </c>
      <c r="S32" t="s">
        <v>30521</v>
      </c>
    </row>
    <row r="33" spans="1:19" x14ac:dyDescent="0.35">
      <c r="A33" t="s">
        <v>23</v>
      </c>
      <c r="B33" t="s">
        <v>4951</v>
      </c>
      <c r="C33" t="s">
        <v>17427</v>
      </c>
      <c r="D33" t="s">
        <v>75</v>
      </c>
      <c r="E33" t="s">
        <v>5175</v>
      </c>
      <c r="F33" t="s">
        <v>4881</v>
      </c>
      <c r="G33" t="s">
        <v>23</v>
      </c>
      <c r="H33" t="s">
        <v>23</v>
      </c>
      <c r="I33" t="s">
        <v>23</v>
      </c>
      <c r="J33" t="s">
        <v>23</v>
      </c>
      <c r="K33" t="s">
        <v>23</v>
      </c>
      <c r="L33" t="s">
        <v>23</v>
      </c>
      <c r="M33" t="s">
        <v>23</v>
      </c>
      <c r="N33" t="s">
        <v>8290</v>
      </c>
      <c r="O33" t="s">
        <v>8288</v>
      </c>
      <c r="P33" t="s">
        <v>8289</v>
      </c>
      <c r="Q33" t="s">
        <v>17</v>
      </c>
      <c r="R33" t="s">
        <v>22</v>
      </c>
      <c r="S33" t="s">
        <v>30521</v>
      </c>
    </row>
    <row r="34" spans="1:19" x14ac:dyDescent="0.35">
      <c r="A34" t="s">
        <v>23</v>
      </c>
      <c r="B34" t="s">
        <v>745</v>
      </c>
      <c r="C34" t="s">
        <v>16452</v>
      </c>
      <c r="D34" t="s">
        <v>23</v>
      </c>
      <c r="E34" t="s">
        <v>5164</v>
      </c>
      <c r="F34" t="s">
        <v>1096</v>
      </c>
      <c r="G34" t="s">
        <v>5810</v>
      </c>
      <c r="H34" t="s">
        <v>23</v>
      </c>
      <c r="I34" t="s">
        <v>23</v>
      </c>
      <c r="J34" t="s">
        <v>23</v>
      </c>
      <c r="K34" t="s">
        <v>23</v>
      </c>
      <c r="L34" t="s">
        <v>23</v>
      </c>
      <c r="M34" t="s">
        <v>23</v>
      </c>
      <c r="N34" t="s">
        <v>8296</v>
      </c>
      <c r="O34" t="s">
        <v>8294</v>
      </c>
      <c r="P34" t="s">
        <v>8289</v>
      </c>
      <c r="Q34" t="s">
        <v>8297</v>
      </c>
      <c r="R34" t="s">
        <v>16451</v>
      </c>
      <c r="S34" t="s">
        <v>30521</v>
      </c>
    </row>
    <row r="35" spans="1:19" x14ac:dyDescent="0.35">
      <c r="A35" t="s">
        <v>23</v>
      </c>
      <c r="B35" t="s">
        <v>17834</v>
      </c>
      <c r="C35" t="s">
        <v>17835</v>
      </c>
      <c r="D35" t="s">
        <v>23</v>
      </c>
      <c r="E35" t="s">
        <v>17836</v>
      </c>
      <c r="F35" t="s">
        <v>5865</v>
      </c>
      <c r="G35" t="s">
        <v>5810</v>
      </c>
      <c r="H35" t="s">
        <v>23</v>
      </c>
      <c r="I35" t="s">
        <v>23</v>
      </c>
      <c r="J35" t="s">
        <v>23</v>
      </c>
      <c r="K35" t="s">
        <v>23</v>
      </c>
      <c r="L35" t="s">
        <v>23</v>
      </c>
      <c r="M35" t="s">
        <v>23</v>
      </c>
      <c r="N35" t="s">
        <v>8296</v>
      </c>
      <c r="O35" t="s">
        <v>8294</v>
      </c>
      <c r="P35" t="s">
        <v>8289</v>
      </c>
      <c r="Q35" t="s">
        <v>8297</v>
      </c>
      <c r="R35" t="s">
        <v>17833</v>
      </c>
      <c r="S35" t="s">
        <v>30521</v>
      </c>
    </row>
    <row r="36" spans="1:19" x14ac:dyDescent="0.35">
      <c r="A36" t="s">
        <v>23</v>
      </c>
      <c r="B36" t="s">
        <v>204</v>
      </c>
      <c r="C36" t="s">
        <v>17275</v>
      </c>
      <c r="D36" t="s">
        <v>17276</v>
      </c>
      <c r="E36" t="s">
        <v>1677</v>
      </c>
      <c r="F36" t="s">
        <v>11720</v>
      </c>
      <c r="G36" t="s">
        <v>5810</v>
      </c>
      <c r="H36" t="s">
        <v>23</v>
      </c>
      <c r="I36" t="s">
        <v>23</v>
      </c>
      <c r="J36" t="s">
        <v>23</v>
      </c>
      <c r="K36" t="s">
        <v>23</v>
      </c>
      <c r="L36" t="s">
        <v>23</v>
      </c>
      <c r="M36" t="s">
        <v>23</v>
      </c>
      <c r="N36" t="s">
        <v>8299</v>
      </c>
      <c r="O36" t="s">
        <v>8298</v>
      </c>
      <c r="P36" t="s">
        <v>8289</v>
      </c>
      <c r="Q36" t="s">
        <v>17</v>
      </c>
      <c r="R36" t="s">
        <v>17274</v>
      </c>
      <c r="S36" t="s">
        <v>30521</v>
      </c>
    </row>
    <row r="37" spans="1:19" x14ac:dyDescent="0.35">
      <c r="A37" t="s">
        <v>23</v>
      </c>
      <c r="B37" t="s">
        <v>436</v>
      </c>
      <c r="C37" t="s">
        <v>16808</v>
      </c>
      <c r="D37" t="s">
        <v>23</v>
      </c>
      <c r="E37" t="s">
        <v>1379</v>
      </c>
      <c r="F37" t="s">
        <v>899</v>
      </c>
      <c r="G37" t="s">
        <v>23</v>
      </c>
      <c r="H37" t="s">
        <v>23</v>
      </c>
      <c r="I37" t="s">
        <v>23</v>
      </c>
      <c r="J37" t="s">
        <v>23</v>
      </c>
      <c r="K37" t="s">
        <v>23</v>
      </c>
      <c r="L37" t="s">
        <v>23</v>
      </c>
      <c r="M37" t="s">
        <v>23</v>
      </c>
      <c r="N37" t="s">
        <v>8296</v>
      </c>
      <c r="O37" t="s">
        <v>8294</v>
      </c>
      <c r="P37" t="s">
        <v>8289</v>
      </c>
      <c r="Q37" t="s">
        <v>8297</v>
      </c>
      <c r="R37" t="s">
        <v>22</v>
      </c>
      <c r="S37" t="s">
        <v>30521</v>
      </c>
    </row>
    <row r="38" spans="1:19" x14ac:dyDescent="0.35">
      <c r="A38" t="s">
        <v>23</v>
      </c>
      <c r="B38" t="s">
        <v>3875</v>
      </c>
      <c r="C38" t="s">
        <v>17602</v>
      </c>
      <c r="D38" t="s">
        <v>23</v>
      </c>
      <c r="E38" t="s">
        <v>3876</v>
      </c>
      <c r="F38" t="s">
        <v>899</v>
      </c>
      <c r="G38" t="s">
        <v>23</v>
      </c>
      <c r="H38" t="s">
        <v>23</v>
      </c>
      <c r="I38" t="s">
        <v>23</v>
      </c>
      <c r="J38" t="s">
        <v>23</v>
      </c>
      <c r="K38" t="s">
        <v>23</v>
      </c>
      <c r="L38" t="s">
        <v>23</v>
      </c>
      <c r="M38" t="s">
        <v>23</v>
      </c>
      <c r="N38" t="s">
        <v>8296</v>
      </c>
      <c r="O38" t="s">
        <v>8294</v>
      </c>
      <c r="P38" t="s">
        <v>8289</v>
      </c>
      <c r="Q38" t="s">
        <v>8297</v>
      </c>
      <c r="R38" t="s">
        <v>22</v>
      </c>
      <c r="S38" t="s">
        <v>30521</v>
      </c>
    </row>
    <row r="39" spans="1:19" x14ac:dyDescent="0.35">
      <c r="A39" t="s">
        <v>23</v>
      </c>
      <c r="B39" t="s">
        <v>3877</v>
      </c>
      <c r="C39" t="s">
        <v>17697</v>
      </c>
      <c r="D39" t="s">
        <v>1643</v>
      </c>
      <c r="E39" t="s">
        <v>187</v>
      </c>
      <c r="F39" t="s">
        <v>899</v>
      </c>
      <c r="G39" t="s">
        <v>23</v>
      </c>
      <c r="H39" t="s">
        <v>23</v>
      </c>
      <c r="I39" t="s">
        <v>23</v>
      </c>
      <c r="J39" t="s">
        <v>23</v>
      </c>
      <c r="K39" t="s">
        <v>23</v>
      </c>
      <c r="L39" t="s">
        <v>23</v>
      </c>
      <c r="M39" t="s">
        <v>23</v>
      </c>
      <c r="N39" t="s">
        <v>8296</v>
      </c>
      <c r="O39" t="s">
        <v>8294</v>
      </c>
      <c r="P39" t="s">
        <v>8289</v>
      </c>
      <c r="Q39" t="s">
        <v>8297</v>
      </c>
      <c r="R39" t="s">
        <v>22</v>
      </c>
      <c r="S39" t="s">
        <v>30521</v>
      </c>
    </row>
    <row r="40" spans="1:19" x14ac:dyDescent="0.35">
      <c r="A40" t="s">
        <v>23</v>
      </c>
      <c r="B40" t="s">
        <v>1373</v>
      </c>
      <c r="C40" t="s">
        <v>17067</v>
      </c>
      <c r="D40" t="s">
        <v>539</v>
      </c>
      <c r="E40" t="s">
        <v>1374</v>
      </c>
      <c r="F40" t="s">
        <v>294</v>
      </c>
      <c r="G40" t="s">
        <v>23</v>
      </c>
      <c r="H40" t="s">
        <v>23</v>
      </c>
      <c r="I40" t="s">
        <v>23</v>
      </c>
      <c r="J40" t="s">
        <v>23</v>
      </c>
      <c r="K40" t="s">
        <v>23</v>
      </c>
      <c r="L40" t="s">
        <v>23</v>
      </c>
      <c r="M40" t="s">
        <v>23</v>
      </c>
      <c r="N40" t="s">
        <v>8290</v>
      </c>
      <c r="O40" t="s">
        <v>8288</v>
      </c>
      <c r="P40" t="s">
        <v>8289</v>
      </c>
      <c r="Q40" t="s">
        <v>8293</v>
      </c>
      <c r="R40" t="s">
        <v>22</v>
      </c>
      <c r="S40" t="s">
        <v>30521</v>
      </c>
    </row>
    <row r="41" spans="1:19" x14ac:dyDescent="0.35">
      <c r="A41" t="s">
        <v>23</v>
      </c>
      <c r="B41" t="s">
        <v>436</v>
      </c>
      <c r="C41" t="s">
        <v>16810</v>
      </c>
      <c r="D41" t="s">
        <v>1643</v>
      </c>
      <c r="E41" t="s">
        <v>3879</v>
      </c>
      <c r="F41" t="s">
        <v>899</v>
      </c>
      <c r="G41" t="s">
        <v>23</v>
      </c>
      <c r="H41" t="s">
        <v>23</v>
      </c>
      <c r="I41" t="s">
        <v>23</v>
      </c>
      <c r="J41" t="s">
        <v>23</v>
      </c>
      <c r="K41" t="s">
        <v>23</v>
      </c>
      <c r="L41" t="s">
        <v>23</v>
      </c>
      <c r="M41" t="s">
        <v>23</v>
      </c>
      <c r="N41" t="s">
        <v>8296</v>
      </c>
      <c r="O41" t="s">
        <v>8294</v>
      </c>
      <c r="P41" t="s">
        <v>8289</v>
      </c>
      <c r="Q41" t="s">
        <v>8297</v>
      </c>
      <c r="R41" t="s">
        <v>22</v>
      </c>
      <c r="S41" t="s">
        <v>30521</v>
      </c>
    </row>
    <row r="42" spans="1:19" x14ac:dyDescent="0.35">
      <c r="A42" t="s">
        <v>23</v>
      </c>
      <c r="B42" t="s">
        <v>1653</v>
      </c>
      <c r="C42" t="s">
        <v>17117</v>
      </c>
      <c r="D42" t="s">
        <v>23</v>
      </c>
      <c r="E42" t="s">
        <v>40</v>
      </c>
      <c r="F42" t="s">
        <v>899</v>
      </c>
      <c r="G42" t="s">
        <v>23</v>
      </c>
      <c r="H42" t="s">
        <v>23</v>
      </c>
      <c r="I42" t="s">
        <v>23</v>
      </c>
      <c r="J42" t="s">
        <v>23</v>
      </c>
      <c r="K42" t="s">
        <v>23</v>
      </c>
      <c r="L42" t="s">
        <v>23</v>
      </c>
      <c r="M42" t="s">
        <v>23</v>
      </c>
      <c r="N42" t="s">
        <v>8296</v>
      </c>
      <c r="O42" t="s">
        <v>8294</v>
      </c>
      <c r="P42" t="s">
        <v>8289</v>
      </c>
      <c r="Q42" t="s">
        <v>8297</v>
      </c>
      <c r="R42" t="s">
        <v>22</v>
      </c>
      <c r="S42" t="s">
        <v>30521</v>
      </c>
    </row>
    <row r="43" spans="1:19" x14ac:dyDescent="0.35">
      <c r="A43" t="s">
        <v>23</v>
      </c>
      <c r="B43" t="s">
        <v>2130</v>
      </c>
      <c r="C43" t="s">
        <v>17377</v>
      </c>
      <c r="D43" t="s">
        <v>2273</v>
      </c>
      <c r="E43" t="s">
        <v>2274</v>
      </c>
      <c r="F43" t="s">
        <v>2275</v>
      </c>
      <c r="G43" t="s">
        <v>23</v>
      </c>
      <c r="H43" t="s">
        <v>23</v>
      </c>
      <c r="I43" t="s">
        <v>23</v>
      </c>
      <c r="J43" t="s">
        <v>23</v>
      </c>
      <c r="K43" t="s">
        <v>23</v>
      </c>
      <c r="L43" t="s">
        <v>23</v>
      </c>
      <c r="M43" t="s">
        <v>23</v>
      </c>
      <c r="N43" t="s">
        <v>8299</v>
      </c>
      <c r="O43" t="s">
        <v>8294</v>
      </c>
      <c r="P43" t="s">
        <v>8289</v>
      </c>
      <c r="Q43" t="s">
        <v>1038</v>
      </c>
      <c r="R43" t="s">
        <v>22</v>
      </c>
      <c r="S43" t="s">
        <v>30521</v>
      </c>
    </row>
    <row r="44" spans="1:19" x14ac:dyDescent="0.35">
      <c r="A44" t="s">
        <v>23</v>
      </c>
      <c r="B44" t="s">
        <v>172</v>
      </c>
      <c r="C44" t="s">
        <v>16433</v>
      </c>
      <c r="D44" t="s">
        <v>2870</v>
      </c>
      <c r="E44" t="s">
        <v>73</v>
      </c>
      <c r="F44" t="s">
        <v>2871</v>
      </c>
      <c r="G44" t="s">
        <v>23</v>
      </c>
      <c r="H44" t="s">
        <v>23</v>
      </c>
      <c r="I44" t="s">
        <v>23</v>
      </c>
      <c r="J44" t="s">
        <v>23</v>
      </c>
      <c r="K44" t="s">
        <v>23</v>
      </c>
      <c r="L44" t="s">
        <v>23</v>
      </c>
      <c r="M44" t="s">
        <v>23</v>
      </c>
      <c r="N44" t="s">
        <v>8291</v>
      </c>
      <c r="O44" t="s">
        <v>8288</v>
      </c>
      <c r="P44" t="s">
        <v>8289</v>
      </c>
      <c r="Q44" t="s">
        <v>17</v>
      </c>
      <c r="R44" t="s">
        <v>22</v>
      </c>
      <c r="S44" t="s">
        <v>30521</v>
      </c>
    </row>
    <row r="45" spans="1:19" x14ac:dyDescent="0.35">
      <c r="A45" t="s">
        <v>23</v>
      </c>
      <c r="B45" t="s">
        <v>2382</v>
      </c>
      <c r="C45" t="s">
        <v>17505</v>
      </c>
      <c r="D45" t="s">
        <v>23</v>
      </c>
      <c r="E45" t="s">
        <v>3881</v>
      </c>
      <c r="F45" t="s">
        <v>899</v>
      </c>
      <c r="G45" t="s">
        <v>23</v>
      </c>
      <c r="H45" t="s">
        <v>23</v>
      </c>
      <c r="I45" t="s">
        <v>23</v>
      </c>
      <c r="J45" t="s">
        <v>23</v>
      </c>
      <c r="K45" t="s">
        <v>23</v>
      </c>
      <c r="L45" t="s">
        <v>23</v>
      </c>
      <c r="M45" t="s">
        <v>23</v>
      </c>
      <c r="N45" t="s">
        <v>8296</v>
      </c>
      <c r="O45" t="s">
        <v>8294</v>
      </c>
      <c r="P45" t="s">
        <v>8289</v>
      </c>
      <c r="Q45" t="s">
        <v>8297</v>
      </c>
      <c r="R45" t="s">
        <v>22</v>
      </c>
      <c r="S45" t="s">
        <v>30521</v>
      </c>
    </row>
    <row r="46" spans="1:19" x14ac:dyDescent="0.35">
      <c r="A46" t="s">
        <v>23</v>
      </c>
      <c r="B46" t="s">
        <v>341</v>
      </c>
      <c r="C46" t="s">
        <v>17494</v>
      </c>
      <c r="D46" t="s">
        <v>23</v>
      </c>
      <c r="E46" t="s">
        <v>17495</v>
      </c>
      <c r="F46" t="s">
        <v>11821</v>
      </c>
      <c r="G46" t="s">
        <v>5810</v>
      </c>
      <c r="H46" t="s">
        <v>23</v>
      </c>
      <c r="I46" t="s">
        <v>23</v>
      </c>
      <c r="J46" t="s">
        <v>23</v>
      </c>
      <c r="K46" t="s">
        <v>23</v>
      </c>
      <c r="L46" t="s">
        <v>23</v>
      </c>
      <c r="M46" t="s">
        <v>23</v>
      </c>
      <c r="N46" t="s">
        <v>8296</v>
      </c>
      <c r="O46" t="s">
        <v>8294</v>
      </c>
      <c r="P46" t="s">
        <v>8289</v>
      </c>
      <c r="Q46" t="s">
        <v>8297</v>
      </c>
      <c r="R46" t="s">
        <v>17493</v>
      </c>
      <c r="S46" t="s">
        <v>30521</v>
      </c>
    </row>
    <row r="47" spans="1:19" x14ac:dyDescent="0.35">
      <c r="A47" t="s">
        <v>23</v>
      </c>
      <c r="B47" t="s">
        <v>4867</v>
      </c>
      <c r="C47" t="s">
        <v>16923</v>
      </c>
      <c r="D47" t="s">
        <v>539</v>
      </c>
      <c r="E47" t="s">
        <v>63</v>
      </c>
      <c r="F47" t="s">
        <v>164</v>
      </c>
      <c r="G47" t="s">
        <v>23</v>
      </c>
      <c r="H47" t="s">
        <v>23</v>
      </c>
      <c r="I47" t="s">
        <v>23</v>
      </c>
      <c r="J47" t="s">
        <v>23</v>
      </c>
      <c r="K47" t="s">
        <v>23</v>
      </c>
      <c r="L47" t="s">
        <v>23</v>
      </c>
      <c r="M47" t="s">
        <v>23</v>
      </c>
      <c r="N47" t="s">
        <v>8290</v>
      </c>
      <c r="O47" t="s">
        <v>8288</v>
      </c>
      <c r="P47" t="s">
        <v>8289</v>
      </c>
      <c r="Q47" t="s">
        <v>8293</v>
      </c>
      <c r="R47" t="s">
        <v>22</v>
      </c>
      <c r="S47" t="s">
        <v>30521</v>
      </c>
    </row>
    <row r="48" spans="1:19" x14ac:dyDescent="0.35">
      <c r="A48" t="s">
        <v>23</v>
      </c>
      <c r="B48" t="s">
        <v>745</v>
      </c>
      <c r="C48" t="s">
        <v>16507</v>
      </c>
      <c r="D48" t="s">
        <v>2592</v>
      </c>
      <c r="E48" t="s">
        <v>2593</v>
      </c>
      <c r="F48" t="s">
        <v>713</v>
      </c>
      <c r="G48" t="s">
        <v>23</v>
      </c>
      <c r="H48" t="s">
        <v>23</v>
      </c>
      <c r="I48" t="s">
        <v>23</v>
      </c>
      <c r="J48" t="s">
        <v>23</v>
      </c>
      <c r="K48" t="s">
        <v>23</v>
      </c>
      <c r="L48" t="s">
        <v>23</v>
      </c>
      <c r="M48" t="s">
        <v>23</v>
      </c>
      <c r="N48" t="s">
        <v>8290</v>
      </c>
      <c r="O48" t="s">
        <v>8294</v>
      </c>
      <c r="P48" t="s">
        <v>17930</v>
      </c>
      <c r="Q48" t="s">
        <v>17</v>
      </c>
      <c r="R48" t="s">
        <v>22</v>
      </c>
      <c r="S48" t="s">
        <v>30521</v>
      </c>
    </row>
    <row r="49" spans="1:19" x14ac:dyDescent="0.35">
      <c r="A49" t="s">
        <v>23</v>
      </c>
      <c r="B49" t="s">
        <v>18168</v>
      </c>
      <c r="C49" t="s">
        <v>16583</v>
      </c>
      <c r="D49" t="s">
        <v>5805</v>
      </c>
      <c r="E49" t="s">
        <v>18168</v>
      </c>
      <c r="F49" t="s">
        <v>5806</v>
      </c>
      <c r="G49" t="s">
        <v>23</v>
      </c>
      <c r="H49" t="s">
        <v>23</v>
      </c>
      <c r="I49" t="s">
        <v>23</v>
      </c>
      <c r="J49" t="s">
        <v>23</v>
      </c>
      <c r="K49" t="s">
        <v>23</v>
      </c>
      <c r="L49" t="s">
        <v>23</v>
      </c>
      <c r="M49" t="s">
        <v>23</v>
      </c>
      <c r="N49" t="s">
        <v>8290</v>
      </c>
      <c r="O49" t="s">
        <v>8292</v>
      </c>
      <c r="P49" t="s">
        <v>7279</v>
      </c>
      <c r="Q49" t="s">
        <v>17</v>
      </c>
      <c r="R49" t="s">
        <v>5804</v>
      </c>
      <c r="S49" t="s">
        <v>30521</v>
      </c>
    </row>
    <row r="50" spans="1:19" x14ac:dyDescent="0.35">
      <c r="A50" t="s">
        <v>23</v>
      </c>
      <c r="B50" t="s">
        <v>1051</v>
      </c>
      <c r="C50" t="s">
        <v>16968</v>
      </c>
      <c r="D50" t="s">
        <v>23</v>
      </c>
      <c r="E50" t="s">
        <v>1181</v>
      </c>
      <c r="F50" t="s">
        <v>13695</v>
      </c>
      <c r="G50" t="s">
        <v>5810</v>
      </c>
      <c r="H50" t="s">
        <v>23</v>
      </c>
      <c r="I50" t="s">
        <v>23</v>
      </c>
      <c r="J50" t="s">
        <v>23</v>
      </c>
      <c r="K50" t="s">
        <v>23</v>
      </c>
      <c r="L50" t="s">
        <v>23</v>
      </c>
      <c r="M50" t="s">
        <v>23</v>
      </c>
      <c r="N50" t="s">
        <v>8296</v>
      </c>
      <c r="O50" t="s">
        <v>8294</v>
      </c>
      <c r="P50" t="s">
        <v>8289</v>
      </c>
      <c r="Q50" t="s">
        <v>8297</v>
      </c>
      <c r="R50" t="s">
        <v>16967</v>
      </c>
      <c r="S50" t="s">
        <v>30521</v>
      </c>
    </row>
    <row r="51" spans="1:19" x14ac:dyDescent="0.35">
      <c r="A51" t="s">
        <v>23</v>
      </c>
      <c r="B51" t="s">
        <v>1703</v>
      </c>
      <c r="C51" t="s">
        <v>17315</v>
      </c>
      <c r="D51" t="s">
        <v>23</v>
      </c>
      <c r="E51" t="s">
        <v>3882</v>
      </c>
      <c r="F51" t="s">
        <v>899</v>
      </c>
      <c r="G51" t="s">
        <v>23</v>
      </c>
      <c r="H51" t="s">
        <v>23</v>
      </c>
      <c r="I51" t="s">
        <v>23</v>
      </c>
      <c r="J51" t="s">
        <v>23</v>
      </c>
      <c r="K51" t="s">
        <v>23</v>
      </c>
      <c r="L51" t="s">
        <v>23</v>
      </c>
      <c r="M51" t="s">
        <v>23</v>
      </c>
      <c r="N51" t="s">
        <v>8296</v>
      </c>
      <c r="O51" t="s">
        <v>8294</v>
      </c>
      <c r="P51" t="s">
        <v>8289</v>
      </c>
      <c r="Q51" t="s">
        <v>8297</v>
      </c>
      <c r="R51" t="s">
        <v>22</v>
      </c>
      <c r="S51" t="s">
        <v>30521</v>
      </c>
    </row>
    <row r="52" spans="1:19" x14ac:dyDescent="0.35">
      <c r="A52" t="s">
        <v>23</v>
      </c>
      <c r="B52" t="s">
        <v>3883</v>
      </c>
      <c r="C52" t="s">
        <v>16524</v>
      </c>
      <c r="D52" t="s">
        <v>3884</v>
      </c>
      <c r="E52" t="s">
        <v>96</v>
      </c>
      <c r="F52" t="s">
        <v>899</v>
      </c>
      <c r="G52" t="s">
        <v>23</v>
      </c>
      <c r="H52" t="s">
        <v>23</v>
      </c>
      <c r="I52" t="s">
        <v>23</v>
      </c>
      <c r="J52" t="s">
        <v>23</v>
      </c>
      <c r="K52" t="s">
        <v>23</v>
      </c>
      <c r="L52" t="s">
        <v>23</v>
      </c>
      <c r="M52" t="s">
        <v>23</v>
      </c>
      <c r="N52" t="s">
        <v>8291</v>
      </c>
      <c r="O52" t="s">
        <v>8294</v>
      </c>
      <c r="P52" t="s">
        <v>8289</v>
      </c>
      <c r="Q52" t="s">
        <v>1038</v>
      </c>
      <c r="R52" t="s">
        <v>22</v>
      </c>
      <c r="S52" t="s">
        <v>30521</v>
      </c>
    </row>
    <row r="53" spans="1:19" x14ac:dyDescent="0.35">
      <c r="A53" t="s">
        <v>23</v>
      </c>
      <c r="B53" t="s">
        <v>223</v>
      </c>
      <c r="C53" t="s">
        <v>16827</v>
      </c>
      <c r="D53" t="s">
        <v>2594</v>
      </c>
      <c r="E53" t="s">
        <v>2595</v>
      </c>
      <c r="F53" t="s">
        <v>713</v>
      </c>
      <c r="G53" t="s">
        <v>23</v>
      </c>
      <c r="H53" t="s">
        <v>23</v>
      </c>
      <c r="I53" t="s">
        <v>23</v>
      </c>
      <c r="J53" t="s">
        <v>23</v>
      </c>
      <c r="K53" t="s">
        <v>23</v>
      </c>
      <c r="L53" t="s">
        <v>23</v>
      </c>
      <c r="M53" t="s">
        <v>23</v>
      </c>
      <c r="N53" t="s">
        <v>8290</v>
      </c>
      <c r="O53" t="s">
        <v>6950</v>
      </c>
      <c r="P53" t="s">
        <v>8289</v>
      </c>
      <c r="Q53" t="s">
        <v>8293</v>
      </c>
      <c r="R53" t="s">
        <v>22</v>
      </c>
      <c r="S53" t="s">
        <v>30521</v>
      </c>
    </row>
    <row r="54" spans="1:19" x14ac:dyDescent="0.35">
      <c r="A54" t="s">
        <v>23</v>
      </c>
      <c r="B54" t="s">
        <v>204</v>
      </c>
      <c r="C54" t="s">
        <v>17309</v>
      </c>
      <c r="D54" t="s">
        <v>23</v>
      </c>
      <c r="E54" t="s">
        <v>1156</v>
      </c>
      <c r="F54" t="s">
        <v>865</v>
      </c>
      <c r="G54" t="s">
        <v>5810</v>
      </c>
      <c r="H54" t="s">
        <v>23</v>
      </c>
      <c r="I54" t="s">
        <v>23</v>
      </c>
      <c r="J54" t="s">
        <v>23</v>
      </c>
      <c r="K54" t="s">
        <v>23</v>
      </c>
      <c r="L54" t="s">
        <v>23</v>
      </c>
      <c r="M54" t="s">
        <v>23</v>
      </c>
      <c r="N54" t="s">
        <v>8296</v>
      </c>
      <c r="O54" t="s">
        <v>8294</v>
      </c>
      <c r="P54" t="s">
        <v>8289</v>
      </c>
      <c r="Q54" t="s">
        <v>8297</v>
      </c>
      <c r="R54" t="s">
        <v>17308</v>
      </c>
      <c r="S54" t="s">
        <v>30521</v>
      </c>
    </row>
    <row r="55" spans="1:19" x14ac:dyDescent="0.35">
      <c r="A55" t="s">
        <v>23</v>
      </c>
      <c r="B55" t="s">
        <v>2736</v>
      </c>
      <c r="C55" t="s">
        <v>17194</v>
      </c>
      <c r="D55" t="s">
        <v>23</v>
      </c>
      <c r="E55" t="s">
        <v>3885</v>
      </c>
      <c r="F55" t="s">
        <v>899</v>
      </c>
      <c r="G55" t="s">
        <v>23</v>
      </c>
      <c r="H55" t="s">
        <v>23</v>
      </c>
      <c r="I55" t="s">
        <v>23</v>
      </c>
      <c r="J55" t="s">
        <v>23</v>
      </c>
      <c r="K55" t="s">
        <v>23</v>
      </c>
      <c r="L55" t="s">
        <v>23</v>
      </c>
      <c r="M55" t="s">
        <v>23</v>
      </c>
      <c r="N55" t="s">
        <v>8296</v>
      </c>
      <c r="O55" t="s">
        <v>8294</v>
      </c>
      <c r="P55" t="s">
        <v>8289</v>
      </c>
      <c r="Q55" t="s">
        <v>8297</v>
      </c>
      <c r="R55" t="s">
        <v>22</v>
      </c>
      <c r="S55" t="s">
        <v>30521</v>
      </c>
    </row>
    <row r="56" spans="1:19" x14ac:dyDescent="0.35">
      <c r="A56" t="s">
        <v>23</v>
      </c>
      <c r="B56" t="s">
        <v>3886</v>
      </c>
      <c r="C56" t="s">
        <v>17367</v>
      </c>
      <c r="D56" t="s">
        <v>23</v>
      </c>
      <c r="E56" t="s">
        <v>2788</v>
      </c>
      <c r="F56" t="s">
        <v>899</v>
      </c>
      <c r="G56" t="s">
        <v>23</v>
      </c>
      <c r="H56" t="s">
        <v>23</v>
      </c>
      <c r="I56" t="s">
        <v>23</v>
      </c>
      <c r="J56" t="s">
        <v>23</v>
      </c>
      <c r="K56" t="s">
        <v>23</v>
      </c>
      <c r="L56" t="s">
        <v>23</v>
      </c>
      <c r="M56" t="s">
        <v>23</v>
      </c>
      <c r="N56" t="s">
        <v>8296</v>
      </c>
      <c r="O56" t="s">
        <v>8294</v>
      </c>
      <c r="P56" t="s">
        <v>8289</v>
      </c>
      <c r="Q56" t="s">
        <v>8297</v>
      </c>
      <c r="R56" t="s">
        <v>22</v>
      </c>
      <c r="S56" t="s">
        <v>30521</v>
      </c>
    </row>
    <row r="57" spans="1:19" x14ac:dyDescent="0.35">
      <c r="A57" t="s">
        <v>23</v>
      </c>
      <c r="B57" t="s">
        <v>401</v>
      </c>
      <c r="C57" t="s">
        <v>16773</v>
      </c>
      <c r="D57" t="s">
        <v>3164</v>
      </c>
      <c r="E57" t="s">
        <v>5738</v>
      </c>
      <c r="F57" t="s">
        <v>23</v>
      </c>
      <c r="G57" t="s">
        <v>23</v>
      </c>
      <c r="H57" t="s">
        <v>23</v>
      </c>
      <c r="I57" t="s">
        <v>23</v>
      </c>
      <c r="J57" t="s">
        <v>23</v>
      </c>
      <c r="K57" t="s">
        <v>23</v>
      </c>
      <c r="L57" t="s">
        <v>23</v>
      </c>
      <c r="M57" t="s">
        <v>23</v>
      </c>
      <c r="N57" t="s">
        <v>8290</v>
      </c>
      <c r="O57" t="s">
        <v>8292</v>
      </c>
      <c r="P57" t="s">
        <v>8306</v>
      </c>
      <c r="Q57" t="s">
        <v>1038</v>
      </c>
      <c r="R57" t="s">
        <v>22</v>
      </c>
      <c r="S57" t="s">
        <v>30521</v>
      </c>
    </row>
    <row r="58" spans="1:19" x14ac:dyDescent="0.35">
      <c r="A58" t="s">
        <v>23</v>
      </c>
      <c r="B58" t="s">
        <v>1514</v>
      </c>
      <c r="C58" t="s">
        <v>17664</v>
      </c>
      <c r="D58" t="s">
        <v>676</v>
      </c>
      <c r="E58" t="s">
        <v>4899</v>
      </c>
      <c r="F58" t="s">
        <v>865</v>
      </c>
      <c r="G58" t="s">
        <v>23</v>
      </c>
      <c r="H58" t="s">
        <v>23</v>
      </c>
      <c r="I58" t="s">
        <v>23</v>
      </c>
      <c r="J58" t="s">
        <v>23</v>
      </c>
      <c r="K58" t="s">
        <v>23</v>
      </c>
      <c r="L58" t="s">
        <v>23</v>
      </c>
      <c r="M58" t="s">
        <v>23</v>
      </c>
      <c r="N58" t="s">
        <v>8290</v>
      </c>
      <c r="O58" t="s">
        <v>8292</v>
      </c>
      <c r="P58" t="s">
        <v>8289</v>
      </c>
      <c r="Q58" t="s">
        <v>8293</v>
      </c>
      <c r="R58" t="s">
        <v>22</v>
      </c>
      <c r="S58" t="s">
        <v>30521</v>
      </c>
    </row>
    <row r="59" spans="1:19" x14ac:dyDescent="0.35">
      <c r="A59" t="s">
        <v>23</v>
      </c>
      <c r="B59" t="s">
        <v>204</v>
      </c>
      <c r="C59" t="s">
        <v>17261</v>
      </c>
      <c r="D59" t="s">
        <v>1376</v>
      </c>
      <c r="E59" t="s">
        <v>1377</v>
      </c>
      <c r="F59" t="s">
        <v>294</v>
      </c>
      <c r="G59" t="s">
        <v>23</v>
      </c>
      <c r="H59" t="s">
        <v>23</v>
      </c>
      <c r="I59" t="s">
        <v>23</v>
      </c>
      <c r="J59" t="s">
        <v>23</v>
      </c>
      <c r="K59" t="s">
        <v>23</v>
      </c>
      <c r="L59" t="s">
        <v>23</v>
      </c>
      <c r="M59" t="s">
        <v>23</v>
      </c>
      <c r="N59" t="s">
        <v>8290</v>
      </c>
      <c r="O59" t="s">
        <v>8288</v>
      </c>
      <c r="P59" t="s">
        <v>7279</v>
      </c>
      <c r="Q59" t="s">
        <v>8293</v>
      </c>
      <c r="R59" t="s">
        <v>22</v>
      </c>
      <c r="S59" t="s">
        <v>30521</v>
      </c>
    </row>
    <row r="60" spans="1:19" x14ac:dyDescent="0.35">
      <c r="A60" t="s">
        <v>23</v>
      </c>
      <c r="B60" t="s">
        <v>3887</v>
      </c>
      <c r="C60" t="s">
        <v>17745</v>
      </c>
      <c r="D60" t="s">
        <v>23</v>
      </c>
      <c r="E60" t="s">
        <v>1240</v>
      </c>
      <c r="F60" t="s">
        <v>899</v>
      </c>
      <c r="G60" t="s">
        <v>23</v>
      </c>
      <c r="H60" t="s">
        <v>23</v>
      </c>
      <c r="I60" t="s">
        <v>23</v>
      </c>
      <c r="J60" t="s">
        <v>23</v>
      </c>
      <c r="K60" t="s">
        <v>23</v>
      </c>
      <c r="L60" t="s">
        <v>23</v>
      </c>
      <c r="M60" t="s">
        <v>23</v>
      </c>
      <c r="N60" t="s">
        <v>8296</v>
      </c>
      <c r="O60" t="s">
        <v>8294</v>
      </c>
      <c r="P60" t="s">
        <v>8289</v>
      </c>
      <c r="Q60" t="s">
        <v>8297</v>
      </c>
      <c r="R60" t="s">
        <v>22</v>
      </c>
      <c r="S60" t="s">
        <v>30521</v>
      </c>
    </row>
    <row r="61" spans="1:19" x14ac:dyDescent="0.35">
      <c r="A61" t="s">
        <v>23</v>
      </c>
      <c r="B61" t="s">
        <v>569</v>
      </c>
      <c r="C61" t="s">
        <v>16681</v>
      </c>
      <c r="D61" t="s">
        <v>1966</v>
      </c>
      <c r="E61" t="s">
        <v>1967</v>
      </c>
      <c r="F61" t="s">
        <v>1963</v>
      </c>
      <c r="G61" t="s">
        <v>23</v>
      </c>
      <c r="H61" t="s">
        <v>1964</v>
      </c>
      <c r="I61" t="s">
        <v>23</v>
      </c>
      <c r="J61" t="s">
        <v>23</v>
      </c>
      <c r="K61" t="s">
        <v>23</v>
      </c>
      <c r="L61" t="s">
        <v>23</v>
      </c>
      <c r="M61" t="s">
        <v>23</v>
      </c>
      <c r="N61" t="s">
        <v>8296</v>
      </c>
      <c r="O61" t="s">
        <v>8298</v>
      </c>
      <c r="P61" t="s">
        <v>8289</v>
      </c>
      <c r="Q61" t="s">
        <v>8297</v>
      </c>
      <c r="R61" t="s">
        <v>22</v>
      </c>
      <c r="S61" t="s">
        <v>30521</v>
      </c>
    </row>
    <row r="62" spans="1:19" x14ac:dyDescent="0.35">
      <c r="A62" t="s">
        <v>23</v>
      </c>
      <c r="B62" t="s">
        <v>204</v>
      </c>
      <c r="C62" t="s">
        <v>17201</v>
      </c>
      <c r="D62" t="s">
        <v>2783</v>
      </c>
      <c r="E62" t="s">
        <v>2285</v>
      </c>
      <c r="F62" t="s">
        <v>1781</v>
      </c>
      <c r="G62" t="s">
        <v>23</v>
      </c>
      <c r="H62" t="s">
        <v>23</v>
      </c>
      <c r="I62" t="s">
        <v>23</v>
      </c>
      <c r="J62" t="s">
        <v>23</v>
      </c>
      <c r="K62" t="s">
        <v>23</v>
      </c>
      <c r="L62" t="s">
        <v>23</v>
      </c>
      <c r="M62" t="s">
        <v>23</v>
      </c>
      <c r="N62" t="s">
        <v>8291</v>
      </c>
      <c r="O62" t="s">
        <v>8300</v>
      </c>
      <c r="P62" t="s">
        <v>8289</v>
      </c>
      <c r="Q62" t="s">
        <v>17</v>
      </c>
      <c r="R62" t="s">
        <v>22</v>
      </c>
      <c r="S62" t="s">
        <v>30521</v>
      </c>
    </row>
    <row r="63" spans="1:19" x14ac:dyDescent="0.35">
      <c r="A63" t="s">
        <v>23</v>
      </c>
      <c r="B63" t="s">
        <v>2936</v>
      </c>
      <c r="C63" t="s">
        <v>17750</v>
      </c>
      <c r="D63" t="s">
        <v>2937</v>
      </c>
      <c r="E63" t="s">
        <v>534</v>
      </c>
      <c r="F63" t="s">
        <v>2938</v>
      </c>
      <c r="G63" t="s">
        <v>23</v>
      </c>
      <c r="H63" t="s">
        <v>23</v>
      </c>
      <c r="I63" t="s">
        <v>23</v>
      </c>
      <c r="J63" t="s">
        <v>23</v>
      </c>
      <c r="K63" t="s">
        <v>23</v>
      </c>
      <c r="L63" t="s">
        <v>23</v>
      </c>
      <c r="M63" t="s">
        <v>23</v>
      </c>
      <c r="N63" t="s">
        <v>8295</v>
      </c>
      <c r="O63" t="s">
        <v>8288</v>
      </c>
      <c r="P63" t="s">
        <v>8289</v>
      </c>
      <c r="Q63" t="s">
        <v>17</v>
      </c>
      <c r="R63" t="s">
        <v>22</v>
      </c>
      <c r="S63" t="s">
        <v>30521</v>
      </c>
    </row>
    <row r="64" spans="1:19" x14ac:dyDescent="0.35">
      <c r="A64" t="s">
        <v>23</v>
      </c>
      <c r="B64" t="s">
        <v>1271</v>
      </c>
      <c r="C64" t="s">
        <v>17181</v>
      </c>
      <c r="D64" t="s">
        <v>4976</v>
      </c>
      <c r="E64" t="s">
        <v>4977</v>
      </c>
      <c r="F64" t="s">
        <v>1198</v>
      </c>
      <c r="G64" t="s">
        <v>23</v>
      </c>
      <c r="H64" t="s">
        <v>23</v>
      </c>
      <c r="I64" t="s">
        <v>23</v>
      </c>
      <c r="J64" t="s">
        <v>23</v>
      </c>
      <c r="K64" t="s">
        <v>23</v>
      </c>
      <c r="L64" t="s">
        <v>23</v>
      </c>
      <c r="M64" t="s">
        <v>23</v>
      </c>
      <c r="N64" t="s">
        <v>8296</v>
      </c>
      <c r="O64" t="s">
        <v>8294</v>
      </c>
      <c r="P64" t="s">
        <v>8289</v>
      </c>
      <c r="Q64" t="s">
        <v>8293</v>
      </c>
      <c r="R64" t="s">
        <v>22</v>
      </c>
      <c r="S64" t="s">
        <v>30521</v>
      </c>
    </row>
    <row r="65" spans="1:19" x14ac:dyDescent="0.35">
      <c r="A65" t="s">
        <v>23</v>
      </c>
      <c r="B65" t="s">
        <v>1797</v>
      </c>
      <c r="C65" t="s">
        <v>17148</v>
      </c>
      <c r="D65" t="s">
        <v>469</v>
      </c>
      <c r="E65" t="s">
        <v>1798</v>
      </c>
      <c r="F65" t="s">
        <v>23</v>
      </c>
      <c r="G65" t="s">
        <v>23</v>
      </c>
      <c r="H65" t="s">
        <v>23</v>
      </c>
      <c r="I65" t="s">
        <v>23</v>
      </c>
      <c r="J65" t="s">
        <v>23</v>
      </c>
      <c r="K65" t="s">
        <v>23</v>
      </c>
      <c r="L65" t="s">
        <v>23</v>
      </c>
      <c r="M65" t="s">
        <v>23</v>
      </c>
      <c r="N65" t="s">
        <v>8290</v>
      </c>
      <c r="O65" t="s">
        <v>8288</v>
      </c>
      <c r="P65" t="s">
        <v>8289</v>
      </c>
      <c r="Q65" t="s">
        <v>17</v>
      </c>
      <c r="R65" t="s">
        <v>22</v>
      </c>
      <c r="S65" t="s">
        <v>30521</v>
      </c>
    </row>
    <row r="66" spans="1:19" x14ac:dyDescent="0.35">
      <c r="A66" t="s">
        <v>23</v>
      </c>
      <c r="B66" t="s">
        <v>204</v>
      </c>
      <c r="C66" t="s">
        <v>17279</v>
      </c>
      <c r="D66" t="s">
        <v>23</v>
      </c>
      <c r="E66" t="s">
        <v>17280</v>
      </c>
      <c r="F66" t="s">
        <v>866</v>
      </c>
      <c r="G66" t="s">
        <v>5810</v>
      </c>
      <c r="H66" t="s">
        <v>23</v>
      </c>
      <c r="I66" t="s">
        <v>23</v>
      </c>
      <c r="J66" t="s">
        <v>23</v>
      </c>
      <c r="K66" t="s">
        <v>23</v>
      </c>
      <c r="L66" t="s">
        <v>23</v>
      </c>
      <c r="M66" t="s">
        <v>23</v>
      </c>
      <c r="N66" t="s">
        <v>8296</v>
      </c>
      <c r="O66" t="s">
        <v>8294</v>
      </c>
      <c r="P66" t="s">
        <v>8289</v>
      </c>
      <c r="Q66" t="s">
        <v>8297</v>
      </c>
      <c r="R66" t="s">
        <v>17278</v>
      </c>
      <c r="S66" t="s">
        <v>30521</v>
      </c>
    </row>
    <row r="67" spans="1:19" x14ac:dyDescent="0.35">
      <c r="A67" t="s">
        <v>23</v>
      </c>
      <c r="B67" t="s">
        <v>878</v>
      </c>
      <c r="C67" t="s">
        <v>17695</v>
      </c>
      <c r="D67" t="s">
        <v>2598</v>
      </c>
      <c r="E67" t="s">
        <v>2599</v>
      </c>
      <c r="F67" t="s">
        <v>1261</v>
      </c>
      <c r="G67" t="s">
        <v>23</v>
      </c>
      <c r="H67" t="s">
        <v>23</v>
      </c>
      <c r="I67" t="s">
        <v>23</v>
      </c>
      <c r="J67" t="s">
        <v>23</v>
      </c>
      <c r="K67" t="s">
        <v>23</v>
      </c>
      <c r="L67" t="s">
        <v>23</v>
      </c>
      <c r="M67" t="s">
        <v>23</v>
      </c>
      <c r="N67" t="s">
        <v>8299</v>
      </c>
      <c r="O67" t="s">
        <v>8288</v>
      </c>
      <c r="P67" t="s">
        <v>8289</v>
      </c>
      <c r="Q67" t="s">
        <v>17</v>
      </c>
      <c r="R67" t="s">
        <v>22</v>
      </c>
      <c r="S67" t="s">
        <v>30521</v>
      </c>
    </row>
    <row r="68" spans="1:19" x14ac:dyDescent="0.35">
      <c r="A68" t="s">
        <v>23</v>
      </c>
      <c r="B68" t="s">
        <v>745</v>
      </c>
      <c r="C68" t="s">
        <v>16476</v>
      </c>
      <c r="D68" t="s">
        <v>539</v>
      </c>
      <c r="E68" t="s">
        <v>2600</v>
      </c>
      <c r="F68" t="s">
        <v>1261</v>
      </c>
      <c r="G68" t="s">
        <v>23</v>
      </c>
      <c r="H68" t="s">
        <v>23</v>
      </c>
      <c r="I68" t="s">
        <v>23</v>
      </c>
      <c r="J68" t="s">
        <v>23</v>
      </c>
      <c r="K68" t="s">
        <v>23</v>
      </c>
      <c r="L68" t="s">
        <v>23</v>
      </c>
      <c r="M68" t="s">
        <v>23</v>
      </c>
      <c r="N68" t="s">
        <v>8290</v>
      </c>
      <c r="O68" t="s">
        <v>8288</v>
      </c>
      <c r="P68" t="s">
        <v>8289</v>
      </c>
      <c r="Q68" t="s">
        <v>8293</v>
      </c>
      <c r="R68" t="s">
        <v>22</v>
      </c>
      <c r="S68" t="s">
        <v>30521</v>
      </c>
    </row>
    <row r="69" spans="1:19" x14ac:dyDescent="0.35">
      <c r="A69" t="s">
        <v>23</v>
      </c>
      <c r="B69" t="s">
        <v>1193</v>
      </c>
      <c r="C69" t="s">
        <v>17809</v>
      </c>
      <c r="D69" t="s">
        <v>23</v>
      </c>
      <c r="E69" t="s">
        <v>1237</v>
      </c>
      <c r="F69" t="s">
        <v>10595</v>
      </c>
      <c r="G69" t="s">
        <v>5810</v>
      </c>
      <c r="H69" t="s">
        <v>23</v>
      </c>
      <c r="I69" t="s">
        <v>23</v>
      </c>
      <c r="J69" t="s">
        <v>23</v>
      </c>
      <c r="K69" t="s">
        <v>23</v>
      </c>
      <c r="L69" t="s">
        <v>23</v>
      </c>
      <c r="M69" t="s">
        <v>23</v>
      </c>
      <c r="N69" t="s">
        <v>8296</v>
      </c>
      <c r="O69" t="s">
        <v>8294</v>
      </c>
      <c r="P69" t="s">
        <v>8289</v>
      </c>
      <c r="Q69" t="s">
        <v>8297</v>
      </c>
      <c r="R69" t="s">
        <v>17808</v>
      </c>
      <c r="S69" t="s">
        <v>30521</v>
      </c>
    </row>
    <row r="70" spans="1:19" x14ac:dyDescent="0.35">
      <c r="A70" t="s">
        <v>23</v>
      </c>
      <c r="B70" t="s">
        <v>1719</v>
      </c>
      <c r="C70" t="s">
        <v>17589</v>
      </c>
      <c r="D70" t="s">
        <v>19</v>
      </c>
      <c r="E70" t="s">
        <v>3433</v>
      </c>
      <c r="F70" t="s">
        <v>2887</v>
      </c>
      <c r="G70" t="s">
        <v>23</v>
      </c>
      <c r="H70" t="s">
        <v>23</v>
      </c>
      <c r="I70" t="s">
        <v>23</v>
      </c>
      <c r="J70" t="s">
        <v>23</v>
      </c>
      <c r="K70" t="s">
        <v>23</v>
      </c>
      <c r="L70" t="s">
        <v>23</v>
      </c>
      <c r="M70" t="s">
        <v>23</v>
      </c>
      <c r="N70" t="s">
        <v>8290</v>
      </c>
      <c r="O70" t="s">
        <v>8288</v>
      </c>
      <c r="P70" t="s">
        <v>8289</v>
      </c>
      <c r="Q70" t="s">
        <v>17923</v>
      </c>
      <c r="R70" t="s">
        <v>22</v>
      </c>
      <c r="S70" t="s">
        <v>30521</v>
      </c>
    </row>
    <row r="71" spans="1:19" x14ac:dyDescent="0.35">
      <c r="A71" t="s">
        <v>23</v>
      </c>
      <c r="B71" t="s">
        <v>3888</v>
      </c>
      <c r="C71" t="s">
        <v>16860</v>
      </c>
      <c r="D71" t="s">
        <v>23</v>
      </c>
      <c r="E71" t="s">
        <v>3889</v>
      </c>
      <c r="F71" t="s">
        <v>899</v>
      </c>
      <c r="G71" t="s">
        <v>23</v>
      </c>
      <c r="H71" t="s">
        <v>23</v>
      </c>
      <c r="I71" t="s">
        <v>23</v>
      </c>
      <c r="J71" t="s">
        <v>23</v>
      </c>
      <c r="K71" t="s">
        <v>23</v>
      </c>
      <c r="L71" t="s">
        <v>23</v>
      </c>
      <c r="M71" t="s">
        <v>23</v>
      </c>
      <c r="N71" t="s">
        <v>8296</v>
      </c>
      <c r="O71" t="s">
        <v>8294</v>
      </c>
      <c r="P71" t="s">
        <v>8289</v>
      </c>
      <c r="Q71" t="s">
        <v>8297</v>
      </c>
      <c r="R71" t="s">
        <v>22</v>
      </c>
      <c r="S71" t="s">
        <v>30521</v>
      </c>
    </row>
    <row r="72" spans="1:19" x14ac:dyDescent="0.35">
      <c r="A72" t="s">
        <v>23</v>
      </c>
      <c r="B72" t="s">
        <v>401</v>
      </c>
      <c r="C72" t="s">
        <v>16757</v>
      </c>
      <c r="D72" t="s">
        <v>23</v>
      </c>
      <c r="E72" t="s">
        <v>16758</v>
      </c>
      <c r="F72" t="s">
        <v>11578</v>
      </c>
      <c r="G72" t="s">
        <v>5810</v>
      </c>
      <c r="H72" t="s">
        <v>23</v>
      </c>
      <c r="I72" t="s">
        <v>23</v>
      </c>
      <c r="J72" t="s">
        <v>23</v>
      </c>
      <c r="K72" t="s">
        <v>23</v>
      </c>
      <c r="L72" t="s">
        <v>23</v>
      </c>
      <c r="M72" t="s">
        <v>23</v>
      </c>
      <c r="N72" t="s">
        <v>8296</v>
      </c>
      <c r="O72" t="s">
        <v>8294</v>
      </c>
      <c r="P72" t="s">
        <v>8289</v>
      </c>
      <c r="Q72" t="s">
        <v>8297</v>
      </c>
      <c r="R72" t="s">
        <v>16756</v>
      </c>
      <c r="S72" t="s">
        <v>30521</v>
      </c>
    </row>
    <row r="73" spans="1:19" x14ac:dyDescent="0.35">
      <c r="A73" t="s">
        <v>23</v>
      </c>
      <c r="B73" t="s">
        <v>1880</v>
      </c>
      <c r="C73" t="s">
        <v>17636</v>
      </c>
      <c r="D73" t="s">
        <v>1725</v>
      </c>
      <c r="E73" t="s">
        <v>1881</v>
      </c>
      <c r="F73" t="s">
        <v>864</v>
      </c>
      <c r="G73" t="s">
        <v>23</v>
      </c>
      <c r="H73" t="s">
        <v>23</v>
      </c>
      <c r="I73" t="s">
        <v>23</v>
      </c>
      <c r="J73" t="s">
        <v>23</v>
      </c>
      <c r="K73" t="s">
        <v>23</v>
      </c>
      <c r="L73" t="s">
        <v>23</v>
      </c>
      <c r="M73" t="s">
        <v>23</v>
      </c>
      <c r="N73" t="s">
        <v>8299</v>
      </c>
      <c r="O73" t="s">
        <v>8294</v>
      </c>
      <c r="P73" t="s">
        <v>8289</v>
      </c>
      <c r="Q73" t="s">
        <v>8293</v>
      </c>
      <c r="R73" t="s">
        <v>22</v>
      </c>
      <c r="S73" t="s">
        <v>30521</v>
      </c>
    </row>
    <row r="74" spans="1:19" x14ac:dyDescent="0.35">
      <c r="A74" t="s">
        <v>23</v>
      </c>
      <c r="B74" t="s">
        <v>4906</v>
      </c>
      <c r="C74" t="s">
        <v>16971</v>
      </c>
      <c r="D74" t="s">
        <v>5244</v>
      </c>
      <c r="E74" t="s">
        <v>1182</v>
      </c>
      <c r="F74" t="s">
        <v>638</v>
      </c>
      <c r="G74" t="s">
        <v>23</v>
      </c>
      <c r="H74" t="s">
        <v>23</v>
      </c>
      <c r="I74" t="s">
        <v>23</v>
      </c>
      <c r="J74" t="s">
        <v>23</v>
      </c>
      <c r="K74" t="s">
        <v>23</v>
      </c>
      <c r="L74" t="s">
        <v>23</v>
      </c>
      <c r="M74" t="s">
        <v>23</v>
      </c>
      <c r="N74" t="s">
        <v>8299</v>
      </c>
      <c r="O74" t="s">
        <v>8294</v>
      </c>
      <c r="P74" t="s">
        <v>8289</v>
      </c>
      <c r="Q74" t="s">
        <v>17</v>
      </c>
      <c r="R74" t="s">
        <v>22</v>
      </c>
      <c r="S74" t="s">
        <v>30521</v>
      </c>
    </row>
    <row r="75" spans="1:19" x14ac:dyDescent="0.35">
      <c r="A75" t="s">
        <v>23</v>
      </c>
      <c r="B75" t="s">
        <v>436</v>
      </c>
      <c r="C75" t="s">
        <v>16820</v>
      </c>
      <c r="D75" t="s">
        <v>1643</v>
      </c>
      <c r="E75" t="s">
        <v>3890</v>
      </c>
      <c r="F75" t="s">
        <v>899</v>
      </c>
      <c r="G75" t="s">
        <v>23</v>
      </c>
      <c r="H75" t="s">
        <v>23</v>
      </c>
      <c r="I75" t="s">
        <v>23</v>
      </c>
      <c r="J75" t="s">
        <v>23</v>
      </c>
      <c r="K75" t="s">
        <v>23</v>
      </c>
      <c r="L75" t="s">
        <v>23</v>
      </c>
      <c r="M75" t="s">
        <v>23</v>
      </c>
      <c r="N75" t="s">
        <v>8296</v>
      </c>
      <c r="O75" t="s">
        <v>8294</v>
      </c>
      <c r="P75" t="s">
        <v>8289</v>
      </c>
      <c r="Q75" t="s">
        <v>8297</v>
      </c>
      <c r="R75" t="s">
        <v>22</v>
      </c>
      <c r="S75" t="s">
        <v>30521</v>
      </c>
    </row>
    <row r="76" spans="1:19" x14ac:dyDescent="0.35">
      <c r="A76" t="s">
        <v>23</v>
      </c>
      <c r="B76" t="s">
        <v>569</v>
      </c>
      <c r="C76" t="s">
        <v>16688</v>
      </c>
      <c r="D76" t="s">
        <v>23</v>
      </c>
      <c r="E76" t="s">
        <v>2089</v>
      </c>
      <c r="F76" t="s">
        <v>899</v>
      </c>
      <c r="G76" t="s">
        <v>23</v>
      </c>
      <c r="H76" t="s">
        <v>23</v>
      </c>
      <c r="I76" t="s">
        <v>23</v>
      </c>
      <c r="J76" t="s">
        <v>23</v>
      </c>
      <c r="K76" t="s">
        <v>23</v>
      </c>
      <c r="L76" t="s">
        <v>23</v>
      </c>
      <c r="M76" t="s">
        <v>23</v>
      </c>
      <c r="N76" t="s">
        <v>8296</v>
      </c>
      <c r="O76" t="s">
        <v>8294</v>
      </c>
      <c r="P76" t="s">
        <v>8289</v>
      </c>
      <c r="Q76" t="s">
        <v>8297</v>
      </c>
      <c r="R76" t="s">
        <v>22</v>
      </c>
      <c r="S76" t="s">
        <v>30521</v>
      </c>
    </row>
    <row r="77" spans="1:19" x14ac:dyDescent="0.35">
      <c r="A77" t="s">
        <v>23</v>
      </c>
      <c r="B77" t="s">
        <v>5006</v>
      </c>
      <c r="C77" t="s">
        <v>17710</v>
      </c>
      <c r="D77" t="s">
        <v>23</v>
      </c>
      <c r="E77" t="s">
        <v>5007</v>
      </c>
      <c r="F77" t="s">
        <v>23</v>
      </c>
      <c r="G77" t="s">
        <v>23</v>
      </c>
      <c r="H77" t="s">
        <v>23</v>
      </c>
      <c r="I77" t="s">
        <v>23</v>
      </c>
      <c r="J77" t="s">
        <v>23</v>
      </c>
      <c r="K77" t="s">
        <v>15751</v>
      </c>
      <c r="L77" t="s">
        <v>23</v>
      </c>
      <c r="M77" t="s">
        <v>23</v>
      </c>
      <c r="N77" t="s">
        <v>8296</v>
      </c>
      <c r="O77" t="s">
        <v>8294</v>
      </c>
      <c r="P77" t="s">
        <v>8289</v>
      </c>
      <c r="Q77" t="s">
        <v>8297</v>
      </c>
      <c r="R77" t="s">
        <v>22</v>
      </c>
      <c r="S77" t="s">
        <v>30521</v>
      </c>
    </row>
    <row r="78" spans="1:19" x14ac:dyDescent="0.35">
      <c r="A78" t="s">
        <v>23</v>
      </c>
      <c r="B78" t="s">
        <v>2944</v>
      </c>
      <c r="C78" t="s">
        <v>17765</v>
      </c>
      <c r="D78" t="s">
        <v>986</v>
      </c>
      <c r="E78" t="s">
        <v>2945</v>
      </c>
      <c r="F78" t="s">
        <v>2946</v>
      </c>
      <c r="G78" t="s">
        <v>23</v>
      </c>
      <c r="H78" t="s">
        <v>23</v>
      </c>
      <c r="I78" t="s">
        <v>23</v>
      </c>
      <c r="J78" t="s">
        <v>23</v>
      </c>
      <c r="K78" t="s">
        <v>23</v>
      </c>
      <c r="L78" t="s">
        <v>23</v>
      </c>
      <c r="M78" t="s">
        <v>23</v>
      </c>
      <c r="N78" t="s">
        <v>8295</v>
      </c>
      <c r="O78" t="s">
        <v>8294</v>
      </c>
      <c r="P78" t="s">
        <v>8289</v>
      </c>
      <c r="Q78" t="s">
        <v>8297</v>
      </c>
      <c r="R78" t="s">
        <v>22</v>
      </c>
      <c r="S78" t="s">
        <v>30521</v>
      </c>
    </row>
    <row r="79" spans="1:19" x14ac:dyDescent="0.35">
      <c r="A79" t="s">
        <v>23</v>
      </c>
      <c r="B79" t="s">
        <v>695</v>
      </c>
      <c r="C79" t="s">
        <v>17407</v>
      </c>
      <c r="D79" t="s">
        <v>2604</v>
      </c>
      <c r="E79" t="s">
        <v>2605</v>
      </c>
      <c r="F79" t="s">
        <v>2606</v>
      </c>
      <c r="G79" t="s">
        <v>23</v>
      </c>
      <c r="H79" t="s">
        <v>23</v>
      </c>
      <c r="I79" t="s">
        <v>23</v>
      </c>
      <c r="J79" t="s">
        <v>23</v>
      </c>
      <c r="K79" t="s">
        <v>23</v>
      </c>
      <c r="L79" t="s">
        <v>23</v>
      </c>
      <c r="M79" t="s">
        <v>23</v>
      </c>
      <c r="N79" t="s">
        <v>8291</v>
      </c>
      <c r="O79" t="s">
        <v>8294</v>
      </c>
      <c r="P79" t="s">
        <v>8289</v>
      </c>
      <c r="Q79" t="s">
        <v>8293</v>
      </c>
      <c r="R79" t="s">
        <v>22</v>
      </c>
      <c r="S79" t="s">
        <v>30521</v>
      </c>
    </row>
    <row r="80" spans="1:19" x14ac:dyDescent="0.35">
      <c r="A80" t="s">
        <v>23</v>
      </c>
      <c r="B80" t="s">
        <v>1743</v>
      </c>
      <c r="C80" t="s">
        <v>16837</v>
      </c>
      <c r="D80" t="s">
        <v>23</v>
      </c>
      <c r="E80" t="s">
        <v>5739</v>
      </c>
      <c r="F80" t="s">
        <v>23</v>
      </c>
      <c r="G80" t="s">
        <v>23</v>
      </c>
      <c r="H80" t="s">
        <v>23</v>
      </c>
      <c r="I80" t="s">
        <v>23</v>
      </c>
      <c r="J80" t="s">
        <v>23</v>
      </c>
      <c r="K80" t="s">
        <v>23</v>
      </c>
      <c r="L80" t="s">
        <v>23</v>
      </c>
      <c r="M80" t="s">
        <v>23</v>
      </c>
      <c r="N80" t="s">
        <v>8296</v>
      </c>
      <c r="O80" t="s">
        <v>8294</v>
      </c>
      <c r="P80" t="s">
        <v>8289</v>
      </c>
      <c r="Q80" t="s">
        <v>8297</v>
      </c>
      <c r="R80" t="s">
        <v>22</v>
      </c>
      <c r="S80" t="s">
        <v>30521</v>
      </c>
    </row>
    <row r="81" spans="1:19" x14ac:dyDescent="0.35">
      <c r="A81" t="s">
        <v>23</v>
      </c>
      <c r="B81" t="s">
        <v>3891</v>
      </c>
      <c r="C81" t="s">
        <v>17550</v>
      </c>
      <c r="D81" t="s">
        <v>23</v>
      </c>
      <c r="E81" t="s">
        <v>3892</v>
      </c>
      <c r="F81" t="s">
        <v>899</v>
      </c>
      <c r="G81" t="s">
        <v>23</v>
      </c>
      <c r="H81" t="s">
        <v>23</v>
      </c>
      <c r="I81" t="s">
        <v>23</v>
      </c>
      <c r="J81" t="s">
        <v>23</v>
      </c>
      <c r="K81" t="s">
        <v>23</v>
      </c>
      <c r="L81" t="s">
        <v>23</v>
      </c>
      <c r="M81" t="s">
        <v>23</v>
      </c>
      <c r="N81" t="s">
        <v>8296</v>
      </c>
      <c r="O81" t="s">
        <v>8294</v>
      </c>
      <c r="P81" t="s">
        <v>8289</v>
      </c>
      <c r="Q81" t="s">
        <v>8297</v>
      </c>
      <c r="R81" t="s">
        <v>22</v>
      </c>
      <c r="S81" t="s">
        <v>30521</v>
      </c>
    </row>
    <row r="82" spans="1:19" x14ac:dyDescent="0.35">
      <c r="A82" t="s">
        <v>23</v>
      </c>
      <c r="B82" t="s">
        <v>1703</v>
      </c>
      <c r="C82" t="s">
        <v>17319</v>
      </c>
      <c r="D82" t="s">
        <v>23</v>
      </c>
      <c r="E82" t="s">
        <v>3893</v>
      </c>
      <c r="F82" t="s">
        <v>899</v>
      </c>
      <c r="G82" t="s">
        <v>23</v>
      </c>
      <c r="H82" t="s">
        <v>23</v>
      </c>
      <c r="I82" t="s">
        <v>23</v>
      </c>
      <c r="J82" t="s">
        <v>23</v>
      </c>
      <c r="K82" t="s">
        <v>23</v>
      </c>
      <c r="L82" t="s">
        <v>23</v>
      </c>
      <c r="M82" t="s">
        <v>23</v>
      </c>
      <c r="N82" t="s">
        <v>8296</v>
      </c>
      <c r="O82" t="s">
        <v>8294</v>
      </c>
      <c r="P82" t="s">
        <v>8289</v>
      </c>
      <c r="Q82" t="s">
        <v>8297</v>
      </c>
      <c r="R82" t="s">
        <v>22</v>
      </c>
      <c r="S82" t="s">
        <v>30521</v>
      </c>
    </row>
    <row r="83" spans="1:19" x14ac:dyDescent="0.35">
      <c r="A83" t="s">
        <v>23</v>
      </c>
      <c r="B83" t="s">
        <v>1832</v>
      </c>
      <c r="C83" t="s">
        <v>17358</v>
      </c>
      <c r="D83" t="s">
        <v>3609</v>
      </c>
      <c r="E83" t="s">
        <v>3610</v>
      </c>
      <c r="F83" t="s">
        <v>3611</v>
      </c>
      <c r="G83" t="s">
        <v>23</v>
      </c>
      <c r="H83" t="s">
        <v>23</v>
      </c>
      <c r="I83" t="s">
        <v>23</v>
      </c>
      <c r="J83" t="s">
        <v>23</v>
      </c>
      <c r="K83" t="s">
        <v>23</v>
      </c>
      <c r="L83" t="s">
        <v>23</v>
      </c>
      <c r="M83" t="s">
        <v>23</v>
      </c>
      <c r="N83" t="s">
        <v>8296</v>
      </c>
      <c r="O83" t="s">
        <v>8294</v>
      </c>
      <c r="P83" t="s">
        <v>8289</v>
      </c>
      <c r="Q83" t="s">
        <v>8297</v>
      </c>
      <c r="R83" t="s">
        <v>22</v>
      </c>
      <c r="S83" t="s">
        <v>30521</v>
      </c>
    </row>
    <row r="84" spans="1:19" x14ac:dyDescent="0.35">
      <c r="A84" t="s">
        <v>23</v>
      </c>
      <c r="B84" t="s">
        <v>1625</v>
      </c>
      <c r="C84" t="s">
        <v>16875</v>
      </c>
      <c r="D84" t="s">
        <v>5741</v>
      </c>
      <c r="E84" t="s">
        <v>1767</v>
      </c>
      <c r="F84" t="s">
        <v>23</v>
      </c>
      <c r="G84" t="s">
        <v>23</v>
      </c>
      <c r="H84" t="s">
        <v>23</v>
      </c>
      <c r="I84" t="s">
        <v>23</v>
      </c>
      <c r="J84" t="s">
        <v>23</v>
      </c>
      <c r="K84" t="s">
        <v>23</v>
      </c>
      <c r="L84" t="s">
        <v>23</v>
      </c>
      <c r="M84" t="s">
        <v>23</v>
      </c>
      <c r="N84" t="s">
        <v>8296</v>
      </c>
      <c r="O84" t="s">
        <v>8288</v>
      </c>
      <c r="P84" t="s">
        <v>8289</v>
      </c>
      <c r="Q84" t="s">
        <v>17923</v>
      </c>
      <c r="R84" t="s">
        <v>22</v>
      </c>
      <c r="S84" t="s">
        <v>30521</v>
      </c>
    </row>
    <row r="85" spans="1:19" x14ac:dyDescent="0.35">
      <c r="A85" t="s">
        <v>23</v>
      </c>
      <c r="B85" t="s">
        <v>569</v>
      </c>
      <c r="C85" t="s">
        <v>16689</v>
      </c>
      <c r="D85" t="s">
        <v>5372</v>
      </c>
      <c r="E85" t="s">
        <v>804</v>
      </c>
      <c r="F85" t="s">
        <v>2212</v>
      </c>
      <c r="G85" t="s">
        <v>23</v>
      </c>
      <c r="H85" t="s">
        <v>23</v>
      </c>
      <c r="I85" t="s">
        <v>23</v>
      </c>
      <c r="J85" t="s">
        <v>23</v>
      </c>
      <c r="K85" t="s">
        <v>23</v>
      </c>
      <c r="L85" t="s">
        <v>23</v>
      </c>
      <c r="M85" t="s">
        <v>23</v>
      </c>
      <c r="N85" t="s">
        <v>8296</v>
      </c>
      <c r="O85" t="s">
        <v>8294</v>
      </c>
      <c r="P85" t="s">
        <v>8289</v>
      </c>
      <c r="Q85" t="s">
        <v>17</v>
      </c>
      <c r="R85" t="s">
        <v>22</v>
      </c>
      <c r="S85" t="s">
        <v>30521</v>
      </c>
    </row>
    <row r="86" spans="1:19" x14ac:dyDescent="0.35">
      <c r="A86" t="s">
        <v>23</v>
      </c>
      <c r="B86" t="s">
        <v>436</v>
      </c>
      <c r="C86" t="s">
        <v>16824</v>
      </c>
      <c r="D86" t="s">
        <v>23</v>
      </c>
      <c r="E86" t="s">
        <v>1310</v>
      </c>
      <c r="F86" t="s">
        <v>899</v>
      </c>
      <c r="G86" t="s">
        <v>23</v>
      </c>
      <c r="H86" t="s">
        <v>23</v>
      </c>
      <c r="I86" t="s">
        <v>23</v>
      </c>
      <c r="J86" t="s">
        <v>23</v>
      </c>
      <c r="K86" t="s">
        <v>23</v>
      </c>
      <c r="L86" t="s">
        <v>23</v>
      </c>
      <c r="M86" t="s">
        <v>23</v>
      </c>
      <c r="N86" t="s">
        <v>8296</v>
      </c>
      <c r="O86" t="s">
        <v>8294</v>
      </c>
      <c r="P86" t="s">
        <v>8289</v>
      </c>
      <c r="Q86" t="s">
        <v>8297</v>
      </c>
      <c r="R86" t="s">
        <v>22</v>
      </c>
      <c r="S86" t="s">
        <v>30521</v>
      </c>
    </row>
    <row r="87" spans="1:19" x14ac:dyDescent="0.35">
      <c r="A87" t="s">
        <v>23</v>
      </c>
      <c r="B87" t="s">
        <v>204</v>
      </c>
      <c r="C87" t="s">
        <v>17218</v>
      </c>
      <c r="D87" t="s">
        <v>3896</v>
      </c>
      <c r="E87" t="s">
        <v>3897</v>
      </c>
      <c r="F87" t="s">
        <v>899</v>
      </c>
      <c r="G87" t="s">
        <v>23</v>
      </c>
      <c r="H87" t="s">
        <v>23</v>
      </c>
      <c r="I87" t="s">
        <v>23</v>
      </c>
      <c r="J87" t="s">
        <v>23</v>
      </c>
      <c r="K87" t="s">
        <v>23</v>
      </c>
      <c r="L87" t="s">
        <v>23</v>
      </c>
      <c r="M87" t="s">
        <v>23</v>
      </c>
      <c r="N87" t="s">
        <v>8296</v>
      </c>
      <c r="O87" t="s">
        <v>8294</v>
      </c>
      <c r="P87" t="s">
        <v>8289</v>
      </c>
      <c r="Q87" t="s">
        <v>1038</v>
      </c>
      <c r="R87" t="s">
        <v>22</v>
      </c>
      <c r="S87" t="s">
        <v>30521</v>
      </c>
    </row>
    <row r="88" spans="1:19" x14ac:dyDescent="0.35">
      <c r="A88" t="s">
        <v>23</v>
      </c>
      <c r="B88" t="s">
        <v>569</v>
      </c>
      <c r="C88" t="s">
        <v>16685</v>
      </c>
      <c r="D88" t="s">
        <v>39</v>
      </c>
      <c r="E88" t="s">
        <v>2623</v>
      </c>
      <c r="F88" t="s">
        <v>2624</v>
      </c>
      <c r="G88" t="s">
        <v>23</v>
      </c>
      <c r="H88" t="s">
        <v>23</v>
      </c>
      <c r="I88" t="s">
        <v>23</v>
      </c>
      <c r="J88" t="s">
        <v>23</v>
      </c>
      <c r="K88" t="s">
        <v>23</v>
      </c>
      <c r="L88" t="s">
        <v>23</v>
      </c>
      <c r="M88" t="s">
        <v>23</v>
      </c>
      <c r="N88" t="s">
        <v>8290</v>
      </c>
      <c r="O88" t="s">
        <v>8288</v>
      </c>
      <c r="P88" t="s">
        <v>8289</v>
      </c>
      <c r="Q88" t="s">
        <v>17</v>
      </c>
      <c r="R88" t="s">
        <v>22</v>
      </c>
      <c r="S88" t="s">
        <v>30521</v>
      </c>
    </row>
    <row r="89" spans="1:19" x14ac:dyDescent="0.35">
      <c r="A89" t="s">
        <v>23</v>
      </c>
      <c r="B89" t="s">
        <v>204</v>
      </c>
      <c r="C89" t="s">
        <v>17246</v>
      </c>
      <c r="D89" t="s">
        <v>5621</v>
      </c>
      <c r="E89" t="s">
        <v>5622</v>
      </c>
      <c r="F89" t="s">
        <v>173</v>
      </c>
      <c r="G89" t="s">
        <v>23</v>
      </c>
      <c r="H89" t="s">
        <v>23</v>
      </c>
      <c r="I89" t="s">
        <v>23</v>
      </c>
      <c r="J89" t="s">
        <v>23</v>
      </c>
      <c r="K89" t="s">
        <v>23</v>
      </c>
      <c r="L89" t="s">
        <v>23</v>
      </c>
      <c r="M89" t="s">
        <v>23</v>
      </c>
      <c r="N89" t="s">
        <v>8290</v>
      </c>
      <c r="O89" t="s">
        <v>8288</v>
      </c>
      <c r="P89" t="s">
        <v>7205</v>
      </c>
      <c r="Q89" t="s">
        <v>17</v>
      </c>
      <c r="R89" t="s">
        <v>22</v>
      </c>
      <c r="S89" t="s">
        <v>30521</v>
      </c>
    </row>
    <row r="90" spans="1:19" x14ac:dyDescent="0.35">
      <c r="A90" t="s">
        <v>23</v>
      </c>
      <c r="B90" t="s">
        <v>3873</v>
      </c>
      <c r="C90" t="s">
        <v>16723</v>
      </c>
      <c r="D90" t="s">
        <v>23</v>
      </c>
      <c r="E90" t="s">
        <v>3874</v>
      </c>
      <c r="F90" t="s">
        <v>899</v>
      </c>
      <c r="G90" t="s">
        <v>23</v>
      </c>
      <c r="H90" t="s">
        <v>23</v>
      </c>
      <c r="I90" t="s">
        <v>23</v>
      </c>
      <c r="J90" t="s">
        <v>23</v>
      </c>
      <c r="K90" t="s">
        <v>23</v>
      </c>
      <c r="L90" t="s">
        <v>23</v>
      </c>
      <c r="M90" t="s">
        <v>23</v>
      </c>
      <c r="N90" t="s">
        <v>8296</v>
      </c>
      <c r="O90" t="s">
        <v>8294</v>
      </c>
      <c r="P90" t="s">
        <v>8289</v>
      </c>
      <c r="Q90" t="s">
        <v>8297</v>
      </c>
      <c r="R90" t="s">
        <v>22</v>
      </c>
      <c r="S90" t="s">
        <v>30521</v>
      </c>
    </row>
    <row r="91" spans="1:19" x14ac:dyDescent="0.35">
      <c r="A91" t="s">
        <v>23</v>
      </c>
      <c r="B91" t="s">
        <v>401</v>
      </c>
      <c r="C91" t="s">
        <v>16782</v>
      </c>
      <c r="D91" t="s">
        <v>37</v>
      </c>
      <c r="E91" t="s">
        <v>884</v>
      </c>
      <c r="F91" t="s">
        <v>463</v>
      </c>
      <c r="G91" t="s">
        <v>23</v>
      </c>
      <c r="H91" t="s">
        <v>5351</v>
      </c>
      <c r="I91" t="s">
        <v>23</v>
      </c>
      <c r="J91" t="s">
        <v>23</v>
      </c>
      <c r="K91" t="s">
        <v>23</v>
      </c>
      <c r="L91" t="s">
        <v>23</v>
      </c>
      <c r="M91" t="s">
        <v>23</v>
      </c>
      <c r="N91" t="s">
        <v>8296</v>
      </c>
      <c r="O91" t="s">
        <v>8294</v>
      </c>
      <c r="P91" t="s">
        <v>8289</v>
      </c>
      <c r="Q91" t="s">
        <v>8293</v>
      </c>
      <c r="R91" t="s">
        <v>22</v>
      </c>
      <c r="S91" t="s">
        <v>30521</v>
      </c>
    </row>
    <row r="92" spans="1:19" x14ac:dyDescent="0.35">
      <c r="A92" t="s">
        <v>23</v>
      </c>
      <c r="B92" t="s">
        <v>51</v>
      </c>
      <c r="C92" t="s">
        <v>16864</v>
      </c>
      <c r="D92" t="s">
        <v>52</v>
      </c>
      <c r="E92" t="s">
        <v>53</v>
      </c>
      <c r="F92" t="s">
        <v>54</v>
      </c>
      <c r="G92" t="s">
        <v>23</v>
      </c>
      <c r="H92" t="s">
        <v>23</v>
      </c>
      <c r="I92" t="s">
        <v>23</v>
      </c>
      <c r="J92" t="s">
        <v>23</v>
      </c>
      <c r="K92" t="s">
        <v>23</v>
      </c>
      <c r="L92" t="s">
        <v>23</v>
      </c>
      <c r="M92" t="s">
        <v>23</v>
      </c>
      <c r="N92" t="s">
        <v>8299</v>
      </c>
      <c r="O92" t="s">
        <v>8294</v>
      </c>
      <c r="P92" t="s">
        <v>8289</v>
      </c>
      <c r="Q92" t="s">
        <v>8293</v>
      </c>
      <c r="R92" t="s">
        <v>22</v>
      </c>
      <c r="S92" t="s">
        <v>30521</v>
      </c>
    </row>
    <row r="93" spans="1:19" x14ac:dyDescent="0.35">
      <c r="A93" t="s">
        <v>23</v>
      </c>
      <c r="B93" t="s">
        <v>51</v>
      </c>
      <c r="C93" t="s">
        <v>16869</v>
      </c>
      <c r="D93" t="s">
        <v>1503</v>
      </c>
      <c r="E93" t="s">
        <v>2632</v>
      </c>
      <c r="F93" t="s">
        <v>1505</v>
      </c>
      <c r="G93" t="s">
        <v>23</v>
      </c>
      <c r="H93" t="s">
        <v>23</v>
      </c>
      <c r="I93" t="s">
        <v>23</v>
      </c>
      <c r="J93" t="s">
        <v>23</v>
      </c>
      <c r="K93" t="s">
        <v>23</v>
      </c>
      <c r="L93" t="s">
        <v>23</v>
      </c>
      <c r="M93" t="s">
        <v>23</v>
      </c>
      <c r="N93" t="s">
        <v>8291</v>
      </c>
      <c r="O93" t="s">
        <v>8288</v>
      </c>
      <c r="P93" t="s">
        <v>8289</v>
      </c>
      <c r="Q93" t="s">
        <v>17</v>
      </c>
      <c r="R93" t="s">
        <v>22</v>
      </c>
      <c r="S93" t="s">
        <v>30521</v>
      </c>
    </row>
    <row r="94" spans="1:19" x14ac:dyDescent="0.35">
      <c r="A94" t="s">
        <v>23</v>
      </c>
      <c r="B94" t="s">
        <v>204</v>
      </c>
      <c r="C94" t="s">
        <v>17253</v>
      </c>
      <c r="D94" t="s">
        <v>5423</v>
      </c>
      <c r="E94" t="s">
        <v>270</v>
      </c>
      <c r="F94" t="s">
        <v>5424</v>
      </c>
      <c r="G94" t="s">
        <v>23</v>
      </c>
      <c r="H94" t="s">
        <v>23</v>
      </c>
      <c r="I94" t="s">
        <v>23</v>
      </c>
      <c r="J94" t="s">
        <v>23</v>
      </c>
      <c r="K94" t="s">
        <v>23</v>
      </c>
      <c r="L94" t="s">
        <v>23</v>
      </c>
      <c r="M94" t="s">
        <v>23</v>
      </c>
      <c r="N94" t="s">
        <v>8291</v>
      </c>
      <c r="O94" t="s">
        <v>8288</v>
      </c>
      <c r="P94" t="s">
        <v>8289</v>
      </c>
      <c r="Q94" t="s">
        <v>17</v>
      </c>
      <c r="R94" t="s">
        <v>22</v>
      </c>
      <c r="S94" t="s">
        <v>30521</v>
      </c>
    </row>
    <row r="95" spans="1:19" x14ac:dyDescent="0.35">
      <c r="A95" t="s">
        <v>23</v>
      </c>
      <c r="B95" t="s">
        <v>2620</v>
      </c>
      <c r="C95" t="s">
        <v>17723</v>
      </c>
      <c r="D95" t="s">
        <v>5352</v>
      </c>
      <c r="E95" t="s">
        <v>5353</v>
      </c>
      <c r="F95" t="s">
        <v>463</v>
      </c>
      <c r="G95" t="s">
        <v>23</v>
      </c>
      <c r="H95" t="s">
        <v>5354</v>
      </c>
      <c r="I95" t="s">
        <v>23</v>
      </c>
      <c r="J95" t="s">
        <v>23</v>
      </c>
      <c r="K95" t="s">
        <v>23</v>
      </c>
      <c r="L95" t="s">
        <v>23</v>
      </c>
      <c r="M95" t="s">
        <v>23</v>
      </c>
      <c r="N95" t="s">
        <v>8290</v>
      </c>
      <c r="O95" t="s">
        <v>8288</v>
      </c>
      <c r="P95" t="s">
        <v>8289</v>
      </c>
      <c r="Q95" t="s">
        <v>17</v>
      </c>
      <c r="R95" t="s">
        <v>22</v>
      </c>
      <c r="S95" t="s">
        <v>30521</v>
      </c>
    </row>
    <row r="96" spans="1:19" x14ac:dyDescent="0.35">
      <c r="A96" t="s">
        <v>23</v>
      </c>
      <c r="B96" t="s">
        <v>61</v>
      </c>
      <c r="C96" t="s">
        <v>17386</v>
      </c>
      <c r="D96" t="s">
        <v>62</v>
      </c>
      <c r="E96" t="s">
        <v>63</v>
      </c>
      <c r="F96" t="s">
        <v>64</v>
      </c>
      <c r="G96" t="s">
        <v>23</v>
      </c>
      <c r="H96" t="s">
        <v>23</v>
      </c>
      <c r="I96" t="s">
        <v>23</v>
      </c>
      <c r="J96" t="s">
        <v>23</v>
      </c>
      <c r="K96" t="s">
        <v>23</v>
      </c>
      <c r="L96" t="s">
        <v>23</v>
      </c>
      <c r="M96" t="s">
        <v>23</v>
      </c>
      <c r="N96" t="s">
        <v>8296</v>
      </c>
      <c r="O96" t="s">
        <v>8294</v>
      </c>
      <c r="P96" t="s">
        <v>8289</v>
      </c>
      <c r="Q96" t="s">
        <v>17</v>
      </c>
      <c r="R96" t="s">
        <v>22</v>
      </c>
      <c r="S96" t="s">
        <v>30521</v>
      </c>
    </row>
    <row r="97" spans="1:19" x14ac:dyDescent="0.35">
      <c r="A97" t="s">
        <v>23</v>
      </c>
      <c r="B97" t="s">
        <v>65</v>
      </c>
      <c r="C97" t="s">
        <v>17037</v>
      </c>
      <c r="D97" t="s">
        <v>66</v>
      </c>
      <c r="E97" t="s">
        <v>67</v>
      </c>
      <c r="F97" t="s">
        <v>68</v>
      </c>
      <c r="G97" t="s">
        <v>23</v>
      </c>
      <c r="H97" t="s">
        <v>23</v>
      </c>
      <c r="I97" t="s">
        <v>23</v>
      </c>
      <c r="J97" t="s">
        <v>23</v>
      </c>
      <c r="K97" t="s">
        <v>23</v>
      </c>
      <c r="L97" t="s">
        <v>23</v>
      </c>
      <c r="M97" t="s">
        <v>23</v>
      </c>
      <c r="N97" t="s">
        <v>8291</v>
      </c>
      <c r="O97" t="s">
        <v>8288</v>
      </c>
      <c r="P97" t="s">
        <v>6893</v>
      </c>
      <c r="Q97" t="s">
        <v>17</v>
      </c>
      <c r="R97" t="s">
        <v>22</v>
      </c>
      <c r="S97" t="s">
        <v>30521</v>
      </c>
    </row>
    <row r="98" spans="1:19" x14ac:dyDescent="0.35">
      <c r="A98" t="s">
        <v>23</v>
      </c>
      <c r="B98" t="s">
        <v>5742</v>
      </c>
      <c r="C98" t="s">
        <v>17052</v>
      </c>
      <c r="D98" t="s">
        <v>5743</v>
      </c>
      <c r="E98" t="s">
        <v>29</v>
      </c>
      <c r="F98" t="s">
        <v>1362</v>
      </c>
      <c r="G98" t="s">
        <v>23</v>
      </c>
      <c r="H98" t="s">
        <v>23</v>
      </c>
      <c r="I98" t="s">
        <v>23</v>
      </c>
      <c r="J98" t="s">
        <v>23</v>
      </c>
      <c r="K98" t="s">
        <v>23</v>
      </c>
      <c r="L98" t="s">
        <v>23</v>
      </c>
      <c r="M98" t="s">
        <v>23</v>
      </c>
      <c r="N98" t="s">
        <v>8296</v>
      </c>
      <c r="O98" t="s">
        <v>8294</v>
      </c>
      <c r="P98" t="s">
        <v>8289</v>
      </c>
      <c r="Q98" t="s">
        <v>17</v>
      </c>
      <c r="R98" t="s">
        <v>22</v>
      </c>
      <c r="S98" t="s">
        <v>30521</v>
      </c>
    </row>
    <row r="99" spans="1:19" x14ac:dyDescent="0.35">
      <c r="A99" t="s">
        <v>23</v>
      </c>
      <c r="B99" t="s">
        <v>1271</v>
      </c>
      <c r="C99" t="s">
        <v>17174</v>
      </c>
      <c r="D99" t="s">
        <v>1113</v>
      </c>
      <c r="E99" t="s">
        <v>5744</v>
      </c>
      <c r="F99" t="s">
        <v>23</v>
      </c>
      <c r="G99" t="s">
        <v>23</v>
      </c>
      <c r="H99" t="s">
        <v>23</v>
      </c>
      <c r="I99" t="s">
        <v>23</v>
      </c>
      <c r="J99" t="s">
        <v>23</v>
      </c>
      <c r="K99" t="s">
        <v>23</v>
      </c>
      <c r="L99" t="s">
        <v>23</v>
      </c>
      <c r="M99" t="s">
        <v>23</v>
      </c>
      <c r="N99" t="s">
        <v>8291</v>
      </c>
      <c r="O99" t="s">
        <v>8288</v>
      </c>
      <c r="P99" t="s">
        <v>8289</v>
      </c>
      <c r="Q99" t="s">
        <v>17923</v>
      </c>
      <c r="R99" t="s">
        <v>22</v>
      </c>
      <c r="S99" t="s">
        <v>30521</v>
      </c>
    </row>
    <row r="100" spans="1:19" x14ac:dyDescent="0.35">
      <c r="A100" t="s">
        <v>23</v>
      </c>
      <c r="B100" t="s">
        <v>1575</v>
      </c>
      <c r="C100" t="s">
        <v>17607</v>
      </c>
      <c r="D100" t="s">
        <v>4843</v>
      </c>
      <c r="E100" t="s">
        <v>4844</v>
      </c>
      <c r="F100" t="s">
        <v>1346</v>
      </c>
      <c r="G100" t="s">
        <v>23</v>
      </c>
      <c r="H100" t="s">
        <v>23</v>
      </c>
      <c r="I100" t="s">
        <v>23</v>
      </c>
      <c r="J100" t="s">
        <v>23</v>
      </c>
      <c r="K100" t="s">
        <v>23</v>
      </c>
      <c r="L100" t="s">
        <v>23</v>
      </c>
      <c r="M100" t="s">
        <v>23</v>
      </c>
      <c r="N100" t="s">
        <v>8291</v>
      </c>
      <c r="O100" t="s">
        <v>8294</v>
      </c>
      <c r="P100" t="s">
        <v>8289</v>
      </c>
      <c r="Q100" t="s">
        <v>8297</v>
      </c>
      <c r="R100" t="s">
        <v>22</v>
      </c>
      <c r="S100" t="s">
        <v>30521</v>
      </c>
    </row>
    <row r="101" spans="1:19" x14ac:dyDescent="0.35">
      <c r="A101" t="s">
        <v>23</v>
      </c>
      <c r="B101" t="s">
        <v>2641</v>
      </c>
      <c r="C101" t="s">
        <v>17125</v>
      </c>
      <c r="D101" t="s">
        <v>2642</v>
      </c>
      <c r="E101" t="s">
        <v>2643</v>
      </c>
      <c r="F101" t="s">
        <v>2644</v>
      </c>
      <c r="G101" t="s">
        <v>23</v>
      </c>
      <c r="H101" t="s">
        <v>23</v>
      </c>
      <c r="I101" t="s">
        <v>23</v>
      </c>
      <c r="J101" t="s">
        <v>23</v>
      </c>
      <c r="K101" t="s">
        <v>23</v>
      </c>
      <c r="L101" t="s">
        <v>23</v>
      </c>
      <c r="M101" t="s">
        <v>23</v>
      </c>
      <c r="N101" t="s">
        <v>8291</v>
      </c>
      <c r="O101" t="s">
        <v>8300</v>
      </c>
      <c r="P101" t="s">
        <v>8289</v>
      </c>
      <c r="Q101" t="s">
        <v>8293</v>
      </c>
      <c r="R101" t="s">
        <v>22</v>
      </c>
      <c r="S101" t="s">
        <v>30521</v>
      </c>
    </row>
    <row r="102" spans="1:19" x14ac:dyDescent="0.35">
      <c r="A102" t="s">
        <v>23</v>
      </c>
      <c r="B102" t="s">
        <v>1243</v>
      </c>
      <c r="C102" t="s">
        <v>17711</v>
      </c>
      <c r="D102" t="s">
        <v>1244</v>
      </c>
      <c r="E102" t="s">
        <v>1245</v>
      </c>
      <c r="F102" t="s">
        <v>50</v>
      </c>
      <c r="G102" t="s">
        <v>23</v>
      </c>
      <c r="H102" t="s">
        <v>23</v>
      </c>
      <c r="I102" t="s">
        <v>23</v>
      </c>
      <c r="J102" t="s">
        <v>23</v>
      </c>
      <c r="K102" t="s">
        <v>23</v>
      </c>
      <c r="L102" t="s">
        <v>23</v>
      </c>
      <c r="M102" t="s">
        <v>23</v>
      </c>
      <c r="N102" t="s">
        <v>8296</v>
      </c>
      <c r="O102" t="s">
        <v>8294</v>
      </c>
      <c r="P102" t="s">
        <v>8289</v>
      </c>
      <c r="Q102" t="s">
        <v>8297</v>
      </c>
      <c r="R102" t="s">
        <v>22</v>
      </c>
      <c r="S102" t="s">
        <v>30521</v>
      </c>
    </row>
    <row r="103" spans="1:19" x14ac:dyDescent="0.35">
      <c r="A103" t="s">
        <v>23</v>
      </c>
      <c r="B103" t="s">
        <v>2382</v>
      </c>
      <c r="C103" t="s">
        <v>17499</v>
      </c>
      <c r="D103" t="s">
        <v>5746</v>
      </c>
      <c r="E103" t="s">
        <v>860</v>
      </c>
      <c r="F103" t="s">
        <v>23</v>
      </c>
      <c r="G103" t="s">
        <v>23</v>
      </c>
      <c r="H103" t="s">
        <v>23</v>
      </c>
      <c r="I103" t="s">
        <v>23</v>
      </c>
      <c r="J103" t="s">
        <v>23</v>
      </c>
      <c r="K103" t="s">
        <v>23</v>
      </c>
      <c r="L103" t="s">
        <v>23</v>
      </c>
      <c r="M103" t="s">
        <v>23</v>
      </c>
      <c r="N103" t="s">
        <v>8299</v>
      </c>
      <c r="O103" t="s">
        <v>8294</v>
      </c>
      <c r="P103" t="s">
        <v>8289</v>
      </c>
      <c r="Q103" t="s">
        <v>8297</v>
      </c>
      <c r="R103" t="s">
        <v>22</v>
      </c>
      <c r="S103" t="s">
        <v>30521</v>
      </c>
    </row>
    <row r="104" spans="1:19" x14ac:dyDescent="0.35">
      <c r="A104" t="s">
        <v>23</v>
      </c>
      <c r="B104" t="s">
        <v>745</v>
      </c>
      <c r="C104" t="s">
        <v>16475</v>
      </c>
      <c r="D104" t="s">
        <v>4055</v>
      </c>
      <c r="E104" t="s">
        <v>4056</v>
      </c>
      <c r="F104" t="s">
        <v>463</v>
      </c>
      <c r="G104" t="s">
        <v>23</v>
      </c>
      <c r="H104" t="s">
        <v>4057</v>
      </c>
      <c r="I104" t="s">
        <v>23</v>
      </c>
      <c r="J104" t="s">
        <v>23</v>
      </c>
      <c r="K104" t="s">
        <v>23</v>
      </c>
      <c r="L104" t="s">
        <v>23</v>
      </c>
      <c r="M104" t="s">
        <v>23</v>
      </c>
      <c r="N104" t="s">
        <v>8296</v>
      </c>
      <c r="O104" t="s">
        <v>8294</v>
      </c>
      <c r="P104" t="s">
        <v>8289</v>
      </c>
      <c r="Q104" t="s">
        <v>8297</v>
      </c>
      <c r="R104" t="s">
        <v>22</v>
      </c>
      <c r="S104" t="s">
        <v>30521</v>
      </c>
    </row>
    <row r="105" spans="1:19" x14ac:dyDescent="0.35">
      <c r="A105" t="s">
        <v>23</v>
      </c>
      <c r="B105" t="s">
        <v>695</v>
      </c>
      <c r="C105" t="s">
        <v>17408</v>
      </c>
      <c r="D105" t="s">
        <v>5747</v>
      </c>
      <c r="E105" t="s">
        <v>3526</v>
      </c>
      <c r="F105" t="s">
        <v>23</v>
      </c>
      <c r="G105" t="s">
        <v>23</v>
      </c>
      <c r="H105" t="s">
        <v>23</v>
      </c>
      <c r="I105" t="s">
        <v>23</v>
      </c>
      <c r="J105" t="s">
        <v>23</v>
      </c>
      <c r="K105" t="s">
        <v>23</v>
      </c>
      <c r="L105" t="s">
        <v>23</v>
      </c>
      <c r="M105" t="s">
        <v>23</v>
      </c>
      <c r="N105" t="s">
        <v>8295</v>
      </c>
      <c r="O105" t="s">
        <v>8294</v>
      </c>
      <c r="P105" t="s">
        <v>8289</v>
      </c>
      <c r="Q105" t="s">
        <v>17</v>
      </c>
      <c r="R105" t="s">
        <v>22</v>
      </c>
      <c r="S105" t="s">
        <v>30521</v>
      </c>
    </row>
    <row r="106" spans="1:19" x14ac:dyDescent="0.35">
      <c r="A106" t="s">
        <v>23</v>
      </c>
      <c r="B106" t="s">
        <v>94</v>
      </c>
      <c r="C106" t="s">
        <v>16642</v>
      </c>
      <c r="D106" t="s">
        <v>95</v>
      </c>
      <c r="E106" t="s">
        <v>96</v>
      </c>
      <c r="F106" t="s">
        <v>97</v>
      </c>
      <c r="G106" t="s">
        <v>23</v>
      </c>
      <c r="H106" t="s">
        <v>23</v>
      </c>
      <c r="I106" t="s">
        <v>23</v>
      </c>
      <c r="J106" t="s">
        <v>23</v>
      </c>
      <c r="K106" t="s">
        <v>23</v>
      </c>
      <c r="L106" t="s">
        <v>23</v>
      </c>
      <c r="M106" t="s">
        <v>23</v>
      </c>
      <c r="N106" t="s">
        <v>8291</v>
      </c>
      <c r="O106" t="s">
        <v>8294</v>
      </c>
      <c r="P106" t="s">
        <v>8289</v>
      </c>
      <c r="Q106" t="s">
        <v>8297</v>
      </c>
      <c r="R106" t="s">
        <v>22</v>
      </c>
      <c r="S106" t="s">
        <v>30521</v>
      </c>
    </row>
    <row r="107" spans="1:19" x14ac:dyDescent="0.35">
      <c r="A107" t="s">
        <v>23</v>
      </c>
      <c r="B107" t="s">
        <v>401</v>
      </c>
      <c r="C107" t="s">
        <v>14847</v>
      </c>
      <c r="D107" t="s">
        <v>5847</v>
      </c>
      <c r="E107" t="s">
        <v>5848</v>
      </c>
      <c r="F107" t="s">
        <v>594</v>
      </c>
      <c r="G107" t="s">
        <v>23</v>
      </c>
      <c r="H107" t="s">
        <v>23</v>
      </c>
      <c r="I107" t="s">
        <v>23</v>
      </c>
      <c r="J107" t="s">
        <v>23</v>
      </c>
      <c r="K107" t="s">
        <v>23</v>
      </c>
      <c r="L107" t="s">
        <v>23</v>
      </c>
      <c r="M107" t="s">
        <v>23</v>
      </c>
      <c r="N107" t="s">
        <v>8291</v>
      </c>
      <c r="O107" t="s">
        <v>8292</v>
      </c>
      <c r="P107" t="s">
        <v>6942</v>
      </c>
      <c r="Q107" t="s">
        <v>17</v>
      </c>
      <c r="R107" t="s">
        <v>16792</v>
      </c>
      <c r="S107" t="s">
        <v>30521</v>
      </c>
    </row>
    <row r="108" spans="1:19" x14ac:dyDescent="0.35">
      <c r="A108" t="s">
        <v>23</v>
      </c>
      <c r="B108" t="s">
        <v>2884</v>
      </c>
      <c r="C108" t="s">
        <v>17719</v>
      </c>
      <c r="D108" t="s">
        <v>2735</v>
      </c>
      <c r="E108" t="s">
        <v>4893</v>
      </c>
      <c r="F108" t="s">
        <v>5184</v>
      </c>
      <c r="G108" t="s">
        <v>23</v>
      </c>
      <c r="H108" t="s">
        <v>23</v>
      </c>
      <c r="I108" t="s">
        <v>23</v>
      </c>
      <c r="J108" t="s">
        <v>23</v>
      </c>
      <c r="K108" t="s">
        <v>23</v>
      </c>
      <c r="L108" t="s">
        <v>23</v>
      </c>
      <c r="M108" t="s">
        <v>23</v>
      </c>
      <c r="N108" t="s">
        <v>8299</v>
      </c>
      <c r="O108" t="s">
        <v>8294</v>
      </c>
      <c r="P108" t="s">
        <v>8289</v>
      </c>
      <c r="Q108" t="s">
        <v>17</v>
      </c>
      <c r="R108" t="s">
        <v>22</v>
      </c>
      <c r="S108" t="s">
        <v>30521</v>
      </c>
    </row>
    <row r="109" spans="1:19" x14ac:dyDescent="0.35">
      <c r="A109" t="s">
        <v>23</v>
      </c>
      <c r="B109" t="s">
        <v>4847</v>
      </c>
      <c r="C109" t="s">
        <v>17605</v>
      </c>
      <c r="D109" t="s">
        <v>4848</v>
      </c>
      <c r="E109" t="s">
        <v>4849</v>
      </c>
      <c r="F109" t="s">
        <v>713</v>
      </c>
      <c r="G109" t="s">
        <v>23</v>
      </c>
      <c r="H109" t="s">
        <v>23</v>
      </c>
      <c r="I109" t="s">
        <v>23</v>
      </c>
      <c r="J109" t="s">
        <v>23</v>
      </c>
      <c r="K109" t="s">
        <v>23</v>
      </c>
      <c r="L109" t="s">
        <v>23</v>
      </c>
      <c r="M109" t="s">
        <v>23</v>
      </c>
      <c r="N109" t="s">
        <v>8296</v>
      </c>
      <c r="O109" t="s">
        <v>6950</v>
      </c>
      <c r="P109" t="s">
        <v>8289</v>
      </c>
      <c r="Q109" t="s">
        <v>8293</v>
      </c>
      <c r="R109" t="s">
        <v>22</v>
      </c>
      <c r="S109" t="s">
        <v>30521</v>
      </c>
    </row>
    <row r="110" spans="1:19" x14ac:dyDescent="0.35">
      <c r="A110" t="s">
        <v>23</v>
      </c>
      <c r="B110" t="s">
        <v>476</v>
      </c>
      <c r="C110" t="s">
        <v>16670</v>
      </c>
      <c r="D110" t="s">
        <v>5749</v>
      </c>
      <c r="E110" t="s">
        <v>5750</v>
      </c>
      <c r="F110" t="s">
        <v>23</v>
      </c>
      <c r="G110" t="s">
        <v>23</v>
      </c>
      <c r="H110" t="s">
        <v>23</v>
      </c>
      <c r="I110" t="s">
        <v>23</v>
      </c>
      <c r="J110" t="s">
        <v>23</v>
      </c>
      <c r="K110" t="s">
        <v>23</v>
      </c>
      <c r="L110" t="s">
        <v>23</v>
      </c>
      <c r="M110" t="s">
        <v>23</v>
      </c>
      <c r="N110" t="s">
        <v>8291</v>
      </c>
      <c r="O110" t="s">
        <v>8288</v>
      </c>
      <c r="P110" t="s">
        <v>8289</v>
      </c>
      <c r="Q110" t="s">
        <v>17923</v>
      </c>
      <c r="R110" t="s">
        <v>22</v>
      </c>
      <c r="S110" t="s">
        <v>30521</v>
      </c>
    </row>
    <row r="111" spans="1:19" x14ac:dyDescent="0.35">
      <c r="A111" t="s">
        <v>23</v>
      </c>
      <c r="B111" t="s">
        <v>1703</v>
      </c>
      <c r="C111" t="s">
        <v>17310</v>
      </c>
      <c r="D111" t="s">
        <v>5245</v>
      </c>
      <c r="E111" t="s">
        <v>5246</v>
      </c>
      <c r="F111" t="s">
        <v>638</v>
      </c>
      <c r="G111" t="s">
        <v>23</v>
      </c>
      <c r="H111" t="s">
        <v>23</v>
      </c>
      <c r="I111" t="s">
        <v>23</v>
      </c>
      <c r="J111" t="s">
        <v>23</v>
      </c>
      <c r="K111" t="s">
        <v>23</v>
      </c>
      <c r="L111" t="s">
        <v>23</v>
      </c>
      <c r="M111" t="s">
        <v>23</v>
      </c>
      <c r="N111" t="s">
        <v>8290</v>
      </c>
      <c r="O111" t="s">
        <v>8292</v>
      </c>
      <c r="P111" t="s">
        <v>6893</v>
      </c>
      <c r="Q111" t="s">
        <v>17</v>
      </c>
      <c r="R111" t="s">
        <v>22</v>
      </c>
      <c r="S111" t="s">
        <v>30521</v>
      </c>
    </row>
    <row r="112" spans="1:19" x14ac:dyDescent="0.35">
      <c r="A112" t="s">
        <v>23</v>
      </c>
      <c r="B112" t="s">
        <v>16406</v>
      </c>
      <c r="C112" t="s">
        <v>16407</v>
      </c>
      <c r="D112" t="s">
        <v>23</v>
      </c>
      <c r="E112" t="s">
        <v>16408</v>
      </c>
      <c r="F112" t="s">
        <v>12198</v>
      </c>
      <c r="G112" t="s">
        <v>5810</v>
      </c>
      <c r="H112" t="s">
        <v>23</v>
      </c>
      <c r="I112" t="s">
        <v>23</v>
      </c>
      <c r="J112" t="s">
        <v>23</v>
      </c>
      <c r="K112" t="s">
        <v>23</v>
      </c>
      <c r="L112" t="s">
        <v>23</v>
      </c>
      <c r="M112" t="s">
        <v>23</v>
      </c>
      <c r="N112" t="s">
        <v>8296</v>
      </c>
      <c r="O112" t="s">
        <v>8294</v>
      </c>
      <c r="P112" t="s">
        <v>8289</v>
      </c>
      <c r="Q112" t="s">
        <v>8297</v>
      </c>
      <c r="R112" t="s">
        <v>16405</v>
      </c>
      <c r="S112" t="s">
        <v>30521</v>
      </c>
    </row>
    <row r="113" spans="1:19" x14ac:dyDescent="0.35">
      <c r="A113" t="s">
        <v>23</v>
      </c>
      <c r="B113" t="s">
        <v>16545</v>
      </c>
      <c r="C113" t="s">
        <v>16546</v>
      </c>
      <c r="D113" t="s">
        <v>23</v>
      </c>
      <c r="E113" t="s">
        <v>16547</v>
      </c>
      <c r="F113" t="s">
        <v>12176</v>
      </c>
      <c r="G113" t="s">
        <v>5810</v>
      </c>
      <c r="H113" t="s">
        <v>23</v>
      </c>
      <c r="I113" t="s">
        <v>23</v>
      </c>
      <c r="J113" t="s">
        <v>23</v>
      </c>
      <c r="K113" t="s">
        <v>23</v>
      </c>
      <c r="L113" t="s">
        <v>23</v>
      </c>
      <c r="M113" t="s">
        <v>23</v>
      </c>
      <c r="N113" t="s">
        <v>8296</v>
      </c>
      <c r="O113" t="s">
        <v>8294</v>
      </c>
      <c r="P113" t="s">
        <v>8289</v>
      </c>
      <c r="Q113" t="s">
        <v>8297</v>
      </c>
      <c r="R113" t="s">
        <v>16544</v>
      </c>
      <c r="S113" t="s">
        <v>30521</v>
      </c>
    </row>
    <row r="114" spans="1:19" x14ac:dyDescent="0.35">
      <c r="A114" t="s">
        <v>23</v>
      </c>
      <c r="B114" t="s">
        <v>204</v>
      </c>
      <c r="C114" t="s">
        <v>17205</v>
      </c>
      <c r="D114" t="s">
        <v>5693</v>
      </c>
      <c r="E114" t="s">
        <v>2665</v>
      </c>
      <c r="F114" t="s">
        <v>5694</v>
      </c>
      <c r="G114" t="s">
        <v>23</v>
      </c>
      <c r="H114" t="s">
        <v>23</v>
      </c>
      <c r="I114" t="s">
        <v>23</v>
      </c>
      <c r="J114" t="s">
        <v>23</v>
      </c>
      <c r="K114" t="s">
        <v>23</v>
      </c>
      <c r="L114" t="s">
        <v>23</v>
      </c>
      <c r="M114" t="s">
        <v>23</v>
      </c>
      <c r="N114" t="s">
        <v>8296</v>
      </c>
      <c r="O114" t="s">
        <v>8294</v>
      </c>
      <c r="P114" t="s">
        <v>8289</v>
      </c>
      <c r="Q114" t="s">
        <v>17</v>
      </c>
      <c r="R114" t="s">
        <v>22</v>
      </c>
      <c r="S114" t="s">
        <v>30521</v>
      </c>
    </row>
    <row r="115" spans="1:19" x14ac:dyDescent="0.35">
      <c r="A115" t="s">
        <v>23</v>
      </c>
      <c r="B115" t="s">
        <v>1462</v>
      </c>
      <c r="C115" t="s">
        <v>17009</v>
      </c>
      <c r="D115" t="s">
        <v>23</v>
      </c>
      <c r="E115" t="s">
        <v>17010</v>
      </c>
      <c r="F115" t="s">
        <v>12886</v>
      </c>
      <c r="G115" t="s">
        <v>5810</v>
      </c>
      <c r="H115" t="s">
        <v>23</v>
      </c>
      <c r="I115" t="s">
        <v>23</v>
      </c>
      <c r="J115" t="s">
        <v>23</v>
      </c>
      <c r="K115" t="s">
        <v>23</v>
      </c>
      <c r="L115" t="s">
        <v>23</v>
      </c>
      <c r="M115" t="s">
        <v>23</v>
      </c>
      <c r="N115" t="s">
        <v>8296</v>
      </c>
      <c r="O115" t="s">
        <v>8294</v>
      </c>
      <c r="P115" t="s">
        <v>8289</v>
      </c>
      <c r="Q115" t="s">
        <v>8297</v>
      </c>
      <c r="R115" t="s">
        <v>17008</v>
      </c>
      <c r="S115" t="s">
        <v>30521</v>
      </c>
    </row>
    <row r="116" spans="1:19" x14ac:dyDescent="0.35">
      <c r="A116" t="s">
        <v>23</v>
      </c>
      <c r="B116" t="s">
        <v>26</v>
      </c>
      <c r="C116" t="s">
        <v>16907</v>
      </c>
      <c r="D116" t="s">
        <v>122</v>
      </c>
      <c r="E116" t="s">
        <v>112</v>
      </c>
      <c r="F116" t="s">
        <v>123</v>
      </c>
      <c r="G116" t="s">
        <v>23</v>
      </c>
      <c r="H116" t="s">
        <v>23</v>
      </c>
      <c r="I116" t="s">
        <v>23</v>
      </c>
      <c r="J116" t="s">
        <v>23</v>
      </c>
      <c r="K116" t="s">
        <v>23</v>
      </c>
      <c r="L116" t="s">
        <v>23</v>
      </c>
      <c r="M116" t="s">
        <v>23</v>
      </c>
      <c r="N116" t="s">
        <v>8295</v>
      </c>
      <c r="O116" t="s">
        <v>6950</v>
      </c>
      <c r="P116" t="s">
        <v>8289</v>
      </c>
      <c r="Q116" t="s">
        <v>8293</v>
      </c>
      <c r="R116" t="s">
        <v>22</v>
      </c>
      <c r="S116" t="s">
        <v>30521</v>
      </c>
    </row>
    <row r="117" spans="1:19" x14ac:dyDescent="0.35">
      <c r="A117" t="s">
        <v>23</v>
      </c>
      <c r="B117" t="s">
        <v>401</v>
      </c>
      <c r="C117" t="s">
        <v>16770</v>
      </c>
      <c r="D117" t="s">
        <v>5754</v>
      </c>
      <c r="E117" t="s">
        <v>5755</v>
      </c>
      <c r="F117" t="s">
        <v>23</v>
      </c>
      <c r="G117" t="s">
        <v>23</v>
      </c>
      <c r="H117" t="s">
        <v>23</v>
      </c>
      <c r="I117" t="s">
        <v>23</v>
      </c>
      <c r="J117" t="s">
        <v>23</v>
      </c>
      <c r="K117" t="s">
        <v>23</v>
      </c>
      <c r="L117" t="s">
        <v>23</v>
      </c>
      <c r="M117" t="s">
        <v>23</v>
      </c>
      <c r="N117" t="s">
        <v>8291</v>
      </c>
      <c r="O117" t="s">
        <v>8288</v>
      </c>
      <c r="P117" t="s">
        <v>8289</v>
      </c>
      <c r="Q117" t="s">
        <v>17923</v>
      </c>
      <c r="R117" t="s">
        <v>22</v>
      </c>
      <c r="S117" t="s">
        <v>30521</v>
      </c>
    </row>
    <row r="118" spans="1:19" x14ac:dyDescent="0.35">
      <c r="A118" t="s">
        <v>23</v>
      </c>
      <c r="B118" t="s">
        <v>126</v>
      </c>
      <c r="C118" t="s">
        <v>16629</v>
      </c>
      <c r="D118" t="s">
        <v>127</v>
      </c>
      <c r="E118" t="s">
        <v>128</v>
      </c>
      <c r="F118" t="s">
        <v>129</v>
      </c>
      <c r="G118" t="s">
        <v>23</v>
      </c>
      <c r="H118" t="s">
        <v>23</v>
      </c>
      <c r="I118" t="s">
        <v>23</v>
      </c>
      <c r="J118" t="s">
        <v>23</v>
      </c>
      <c r="K118" t="s">
        <v>23</v>
      </c>
      <c r="L118" t="s">
        <v>23</v>
      </c>
      <c r="M118" t="s">
        <v>23</v>
      </c>
      <c r="N118" t="s">
        <v>8299</v>
      </c>
      <c r="O118" t="s">
        <v>8294</v>
      </c>
      <c r="P118" t="s">
        <v>8289</v>
      </c>
      <c r="Q118" t="s">
        <v>8297</v>
      </c>
      <c r="R118" t="s">
        <v>22</v>
      </c>
      <c r="S118" t="s">
        <v>30521</v>
      </c>
    </row>
    <row r="119" spans="1:19" x14ac:dyDescent="0.35">
      <c r="A119" t="s">
        <v>23</v>
      </c>
      <c r="B119" t="s">
        <v>335</v>
      </c>
      <c r="C119" t="s">
        <v>17419</v>
      </c>
      <c r="D119" t="s">
        <v>37</v>
      </c>
      <c r="E119" t="s">
        <v>2672</v>
      </c>
      <c r="F119" t="s">
        <v>263</v>
      </c>
      <c r="G119" t="s">
        <v>23</v>
      </c>
      <c r="H119" t="s">
        <v>23</v>
      </c>
      <c r="I119" t="s">
        <v>23</v>
      </c>
      <c r="J119" t="s">
        <v>23</v>
      </c>
      <c r="K119" t="s">
        <v>23</v>
      </c>
      <c r="L119" t="s">
        <v>23</v>
      </c>
      <c r="M119" t="s">
        <v>23</v>
      </c>
      <c r="N119" t="s">
        <v>8296</v>
      </c>
      <c r="O119" t="s">
        <v>8294</v>
      </c>
      <c r="P119" t="s">
        <v>8289</v>
      </c>
      <c r="Q119" t="s">
        <v>8293</v>
      </c>
      <c r="R119" t="s">
        <v>22</v>
      </c>
      <c r="S119" t="s">
        <v>30521</v>
      </c>
    </row>
    <row r="120" spans="1:19" x14ac:dyDescent="0.35">
      <c r="A120" t="s">
        <v>23</v>
      </c>
      <c r="B120" t="s">
        <v>1914</v>
      </c>
      <c r="C120" t="s">
        <v>16707</v>
      </c>
      <c r="D120" t="s">
        <v>2673</v>
      </c>
      <c r="E120" t="s">
        <v>2674</v>
      </c>
      <c r="F120" t="s">
        <v>263</v>
      </c>
      <c r="G120" t="s">
        <v>23</v>
      </c>
      <c r="H120" t="s">
        <v>23</v>
      </c>
      <c r="I120" t="s">
        <v>23</v>
      </c>
      <c r="J120" t="s">
        <v>23</v>
      </c>
      <c r="K120" t="s">
        <v>23</v>
      </c>
      <c r="L120" t="s">
        <v>23</v>
      </c>
      <c r="M120" t="s">
        <v>23</v>
      </c>
      <c r="N120" t="s">
        <v>8296</v>
      </c>
      <c r="O120" t="s">
        <v>8294</v>
      </c>
      <c r="P120" t="s">
        <v>8289</v>
      </c>
      <c r="Q120" t="s">
        <v>17</v>
      </c>
      <c r="R120" t="s">
        <v>22</v>
      </c>
      <c r="S120" t="s">
        <v>30521</v>
      </c>
    </row>
    <row r="121" spans="1:19" x14ac:dyDescent="0.35">
      <c r="A121" t="s">
        <v>23</v>
      </c>
      <c r="B121" t="s">
        <v>26</v>
      </c>
      <c r="C121" t="s">
        <v>16890</v>
      </c>
      <c r="D121" t="s">
        <v>23</v>
      </c>
      <c r="E121" t="s">
        <v>16891</v>
      </c>
      <c r="F121" t="s">
        <v>10853</v>
      </c>
      <c r="G121" t="s">
        <v>5810</v>
      </c>
      <c r="H121" t="s">
        <v>23</v>
      </c>
      <c r="I121" t="s">
        <v>23</v>
      </c>
      <c r="J121" t="s">
        <v>23</v>
      </c>
      <c r="K121" t="s">
        <v>23</v>
      </c>
      <c r="L121" t="s">
        <v>23</v>
      </c>
      <c r="M121" t="s">
        <v>23</v>
      </c>
      <c r="N121" t="s">
        <v>8296</v>
      </c>
      <c r="O121" t="s">
        <v>8294</v>
      </c>
      <c r="P121" t="s">
        <v>8289</v>
      </c>
      <c r="Q121" t="s">
        <v>8297</v>
      </c>
      <c r="R121" t="s">
        <v>16889</v>
      </c>
      <c r="S121" t="s">
        <v>30521</v>
      </c>
    </row>
    <row r="122" spans="1:19" x14ac:dyDescent="0.35">
      <c r="A122" t="s">
        <v>23</v>
      </c>
      <c r="B122" t="s">
        <v>142</v>
      </c>
      <c r="C122" t="s">
        <v>16543</v>
      </c>
      <c r="D122" t="s">
        <v>143</v>
      </c>
      <c r="E122" t="s">
        <v>144</v>
      </c>
      <c r="F122" t="s">
        <v>50</v>
      </c>
      <c r="G122" t="s">
        <v>23</v>
      </c>
      <c r="H122" t="s">
        <v>23</v>
      </c>
      <c r="I122" t="s">
        <v>23</v>
      </c>
      <c r="J122" t="s">
        <v>23</v>
      </c>
      <c r="K122" t="s">
        <v>23</v>
      </c>
      <c r="L122" t="s">
        <v>23</v>
      </c>
      <c r="M122" t="s">
        <v>23</v>
      </c>
      <c r="N122" t="s">
        <v>8291</v>
      </c>
      <c r="O122" t="s">
        <v>8300</v>
      </c>
      <c r="P122" t="s">
        <v>8289</v>
      </c>
      <c r="Q122" t="s">
        <v>1038</v>
      </c>
      <c r="R122" t="s">
        <v>22</v>
      </c>
      <c r="S122" t="s">
        <v>30521</v>
      </c>
    </row>
    <row r="123" spans="1:19" x14ac:dyDescent="0.35">
      <c r="A123" t="s">
        <v>23</v>
      </c>
      <c r="B123" t="s">
        <v>204</v>
      </c>
      <c r="C123" t="s">
        <v>17247</v>
      </c>
      <c r="D123" t="s">
        <v>2676</v>
      </c>
      <c r="E123" t="s">
        <v>2677</v>
      </c>
      <c r="F123" t="s">
        <v>263</v>
      </c>
      <c r="G123" t="s">
        <v>23</v>
      </c>
      <c r="H123" t="s">
        <v>23</v>
      </c>
      <c r="I123" t="s">
        <v>23</v>
      </c>
      <c r="J123" t="s">
        <v>23</v>
      </c>
      <c r="K123" t="s">
        <v>23</v>
      </c>
      <c r="L123" t="s">
        <v>23</v>
      </c>
      <c r="M123" t="s">
        <v>23</v>
      </c>
      <c r="N123" t="s">
        <v>8291</v>
      </c>
      <c r="O123" t="s">
        <v>8288</v>
      </c>
      <c r="P123" t="s">
        <v>8289</v>
      </c>
      <c r="Q123" t="s">
        <v>17</v>
      </c>
      <c r="R123" t="s">
        <v>22</v>
      </c>
      <c r="S123" t="s">
        <v>30521</v>
      </c>
    </row>
    <row r="124" spans="1:19" x14ac:dyDescent="0.35">
      <c r="A124" t="s">
        <v>23</v>
      </c>
      <c r="B124" t="s">
        <v>1653</v>
      </c>
      <c r="C124" t="s">
        <v>17118</v>
      </c>
      <c r="D124" t="s">
        <v>5756</v>
      </c>
      <c r="E124" t="s">
        <v>174</v>
      </c>
      <c r="F124" t="s">
        <v>23</v>
      </c>
      <c r="G124" t="s">
        <v>23</v>
      </c>
      <c r="H124" t="s">
        <v>23</v>
      </c>
      <c r="I124" t="s">
        <v>23</v>
      </c>
      <c r="J124" t="s">
        <v>23</v>
      </c>
      <c r="K124" t="s">
        <v>23</v>
      </c>
      <c r="L124" t="s">
        <v>23</v>
      </c>
      <c r="M124" t="s">
        <v>23</v>
      </c>
      <c r="N124" t="s">
        <v>8291</v>
      </c>
      <c r="O124" t="s">
        <v>6950</v>
      </c>
      <c r="P124" t="s">
        <v>8289</v>
      </c>
      <c r="Q124" t="s">
        <v>8297</v>
      </c>
      <c r="R124" t="s">
        <v>22</v>
      </c>
      <c r="S124" t="s">
        <v>30521</v>
      </c>
    </row>
    <row r="125" spans="1:19" x14ac:dyDescent="0.35">
      <c r="A125" t="s">
        <v>23</v>
      </c>
      <c r="B125" t="s">
        <v>1871</v>
      </c>
      <c r="C125" t="s">
        <v>16741</v>
      </c>
      <c r="D125" t="s">
        <v>23</v>
      </c>
      <c r="E125" t="s">
        <v>5609</v>
      </c>
      <c r="F125" t="s">
        <v>899</v>
      </c>
      <c r="G125" t="s">
        <v>5810</v>
      </c>
      <c r="H125" t="s">
        <v>23</v>
      </c>
      <c r="I125" t="s">
        <v>23</v>
      </c>
      <c r="J125" t="s">
        <v>23</v>
      </c>
      <c r="K125" t="s">
        <v>23</v>
      </c>
      <c r="L125" t="s">
        <v>23</v>
      </c>
      <c r="M125" t="s">
        <v>23</v>
      </c>
      <c r="N125" t="s">
        <v>8296</v>
      </c>
      <c r="O125" t="s">
        <v>8294</v>
      </c>
      <c r="P125" t="s">
        <v>8289</v>
      </c>
      <c r="Q125" t="s">
        <v>8297</v>
      </c>
      <c r="R125" t="s">
        <v>16740</v>
      </c>
      <c r="S125" t="s">
        <v>30521</v>
      </c>
    </row>
    <row r="126" spans="1:19" x14ac:dyDescent="0.35">
      <c r="A126" t="s">
        <v>23</v>
      </c>
      <c r="B126" t="s">
        <v>16381</v>
      </c>
      <c r="C126" t="s">
        <v>16382</v>
      </c>
      <c r="D126" t="s">
        <v>23</v>
      </c>
      <c r="E126" t="s">
        <v>16383</v>
      </c>
      <c r="F126" t="s">
        <v>14348</v>
      </c>
      <c r="G126" t="s">
        <v>5810</v>
      </c>
      <c r="H126" t="s">
        <v>23</v>
      </c>
      <c r="I126" t="s">
        <v>23</v>
      </c>
      <c r="J126" t="s">
        <v>23</v>
      </c>
      <c r="K126" t="s">
        <v>23</v>
      </c>
      <c r="L126" t="s">
        <v>23</v>
      </c>
      <c r="M126" t="s">
        <v>23</v>
      </c>
      <c r="N126" t="s">
        <v>8296</v>
      </c>
      <c r="O126" t="s">
        <v>8294</v>
      </c>
      <c r="P126" t="s">
        <v>8289</v>
      </c>
      <c r="Q126" t="s">
        <v>8297</v>
      </c>
      <c r="R126" t="s">
        <v>16380</v>
      </c>
      <c r="S126" t="s">
        <v>30521</v>
      </c>
    </row>
    <row r="127" spans="1:19" x14ac:dyDescent="0.35">
      <c r="A127" t="s">
        <v>23</v>
      </c>
      <c r="B127" t="s">
        <v>5940</v>
      </c>
      <c r="C127" t="s">
        <v>17732</v>
      </c>
      <c r="D127" t="s">
        <v>23</v>
      </c>
      <c r="E127" t="s">
        <v>17733</v>
      </c>
      <c r="F127" t="s">
        <v>14035</v>
      </c>
      <c r="G127" t="s">
        <v>5810</v>
      </c>
      <c r="H127" t="s">
        <v>23</v>
      </c>
      <c r="I127" t="s">
        <v>23</v>
      </c>
      <c r="J127" t="s">
        <v>23</v>
      </c>
      <c r="K127" t="s">
        <v>23</v>
      </c>
      <c r="L127" t="s">
        <v>23</v>
      </c>
      <c r="M127" t="s">
        <v>23</v>
      </c>
      <c r="N127" t="s">
        <v>8296</v>
      </c>
      <c r="O127" t="s">
        <v>8294</v>
      </c>
      <c r="P127" t="s">
        <v>8289</v>
      </c>
      <c r="Q127" t="s">
        <v>8297</v>
      </c>
      <c r="R127" t="s">
        <v>17731</v>
      </c>
      <c r="S127" t="s">
        <v>30521</v>
      </c>
    </row>
    <row r="128" spans="1:19" x14ac:dyDescent="0.35">
      <c r="A128" t="s">
        <v>23</v>
      </c>
      <c r="B128" t="s">
        <v>17762</v>
      </c>
      <c r="C128" t="s">
        <v>17763</v>
      </c>
      <c r="D128" t="s">
        <v>23</v>
      </c>
      <c r="E128" t="s">
        <v>17764</v>
      </c>
      <c r="F128" t="s">
        <v>269</v>
      </c>
      <c r="G128" t="s">
        <v>5810</v>
      </c>
      <c r="H128" t="s">
        <v>23</v>
      </c>
      <c r="I128" t="s">
        <v>23</v>
      </c>
      <c r="J128" t="s">
        <v>23</v>
      </c>
      <c r="K128" t="s">
        <v>23</v>
      </c>
      <c r="L128" t="s">
        <v>23</v>
      </c>
      <c r="M128" t="s">
        <v>23</v>
      </c>
      <c r="N128" t="s">
        <v>8296</v>
      </c>
      <c r="O128" t="s">
        <v>8294</v>
      </c>
      <c r="P128" t="s">
        <v>8289</v>
      </c>
      <c r="Q128" t="s">
        <v>8297</v>
      </c>
      <c r="R128" t="s">
        <v>17761</v>
      </c>
      <c r="S128" t="s">
        <v>30521</v>
      </c>
    </row>
    <row r="129" spans="1:19" x14ac:dyDescent="0.35">
      <c r="A129" t="s">
        <v>23</v>
      </c>
      <c r="B129" t="s">
        <v>165</v>
      </c>
      <c r="C129" t="s">
        <v>16335</v>
      </c>
      <c r="D129" t="s">
        <v>47</v>
      </c>
      <c r="E129" t="s">
        <v>166</v>
      </c>
      <c r="F129" t="s">
        <v>167</v>
      </c>
      <c r="G129" t="s">
        <v>23</v>
      </c>
      <c r="H129" t="s">
        <v>23</v>
      </c>
      <c r="I129" t="s">
        <v>23</v>
      </c>
      <c r="J129" t="s">
        <v>23</v>
      </c>
      <c r="K129" t="s">
        <v>23</v>
      </c>
      <c r="L129" t="s">
        <v>23</v>
      </c>
      <c r="M129" t="s">
        <v>23</v>
      </c>
      <c r="N129" t="s">
        <v>8290</v>
      </c>
      <c r="O129" t="s">
        <v>8288</v>
      </c>
      <c r="P129" t="s">
        <v>8289</v>
      </c>
      <c r="Q129" t="s">
        <v>17</v>
      </c>
      <c r="R129" t="s">
        <v>22</v>
      </c>
      <c r="S129" t="s">
        <v>30521</v>
      </c>
    </row>
    <row r="130" spans="1:19" x14ac:dyDescent="0.35">
      <c r="A130" t="s">
        <v>23</v>
      </c>
      <c r="B130" t="s">
        <v>26</v>
      </c>
      <c r="C130" t="s">
        <v>16887</v>
      </c>
      <c r="D130" t="s">
        <v>171</v>
      </c>
      <c r="E130" t="s">
        <v>172</v>
      </c>
      <c r="F130" t="s">
        <v>173</v>
      </c>
      <c r="G130" t="s">
        <v>23</v>
      </c>
      <c r="H130" t="s">
        <v>23</v>
      </c>
      <c r="I130" t="s">
        <v>23</v>
      </c>
      <c r="J130" t="s">
        <v>23</v>
      </c>
      <c r="K130" t="s">
        <v>23</v>
      </c>
      <c r="L130" t="s">
        <v>23</v>
      </c>
      <c r="M130" t="s">
        <v>23</v>
      </c>
      <c r="N130" t="s">
        <v>8291</v>
      </c>
      <c r="O130" t="s">
        <v>8300</v>
      </c>
      <c r="P130" t="s">
        <v>8289</v>
      </c>
      <c r="Q130" t="s">
        <v>1038</v>
      </c>
      <c r="R130" t="s">
        <v>22</v>
      </c>
      <c r="S130" t="s">
        <v>30521</v>
      </c>
    </row>
    <row r="131" spans="1:19" x14ac:dyDescent="0.35">
      <c r="A131" t="s">
        <v>23</v>
      </c>
      <c r="B131" t="s">
        <v>5019</v>
      </c>
      <c r="C131" t="s">
        <v>17134</v>
      </c>
      <c r="D131" t="s">
        <v>130</v>
      </c>
      <c r="E131" t="s">
        <v>5020</v>
      </c>
      <c r="F131" t="s">
        <v>5021</v>
      </c>
      <c r="G131" t="s">
        <v>23</v>
      </c>
      <c r="H131" t="s">
        <v>23</v>
      </c>
      <c r="I131" t="s">
        <v>23</v>
      </c>
      <c r="J131" t="s">
        <v>23</v>
      </c>
      <c r="K131" t="s">
        <v>23</v>
      </c>
      <c r="L131" t="s">
        <v>23</v>
      </c>
      <c r="M131" t="s">
        <v>23</v>
      </c>
      <c r="N131" t="s">
        <v>8290</v>
      </c>
      <c r="O131" t="s">
        <v>8288</v>
      </c>
      <c r="P131" t="s">
        <v>8289</v>
      </c>
      <c r="Q131" t="s">
        <v>17923</v>
      </c>
      <c r="R131" t="s">
        <v>22</v>
      </c>
      <c r="S131" t="s">
        <v>30521</v>
      </c>
    </row>
    <row r="132" spans="1:19" x14ac:dyDescent="0.35">
      <c r="A132" t="s">
        <v>23</v>
      </c>
      <c r="B132" t="s">
        <v>1914</v>
      </c>
      <c r="C132" t="s">
        <v>16709</v>
      </c>
      <c r="D132" t="s">
        <v>23</v>
      </c>
      <c r="E132" t="s">
        <v>16710</v>
      </c>
      <c r="F132" t="s">
        <v>9145</v>
      </c>
      <c r="G132" t="s">
        <v>5810</v>
      </c>
      <c r="H132" t="s">
        <v>23</v>
      </c>
      <c r="I132" t="s">
        <v>23</v>
      </c>
      <c r="J132" t="s">
        <v>23</v>
      </c>
      <c r="K132" t="s">
        <v>23</v>
      </c>
      <c r="L132" t="s">
        <v>23</v>
      </c>
      <c r="M132" t="s">
        <v>23</v>
      </c>
      <c r="N132" t="s">
        <v>8296</v>
      </c>
      <c r="O132" t="s">
        <v>8294</v>
      </c>
      <c r="P132" t="s">
        <v>8289</v>
      </c>
      <c r="Q132" t="s">
        <v>8297</v>
      </c>
      <c r="R132" t="s">
        <v>16708</v>
      </c>
      <c r="S132" t="s">
        <v>30521</v>
      </c>
    </row>
    <row r="133" spans="1:19" x14ac:dyDescent="0.35">
      <c r="A133" t="s">
        <v>23</v>
      </c>
      <c r="B133" t="s">
        <v>183</v>
      </c>
      <c r="C133" t="s">
        <v>16956</v>
      </c>
      <c r="D133" t="s">
        <v>184</v>
      </c>
      <c r="E133" t="s">
        <v>185</v>
      </c>
      <c r="F133" t="s">
        <v>186</v>
      </c>
      <c r="G133" t="s">
        <v>23</v>
      </c>
      <c r="H133" t="s">
        <v>23</v>
      </c>
      <c r="I133" t="s">
        <v>23</v>
      </c>
      <c r="J133" t="s">
        <v>23</v>
      </c>
      <c r="K133" t="s">
        <v>23</v>
      </c>
      <c r="L133" t="s">
        <v>23</v>
      </c>
      <c r="M133" t="s">
        <v>23</v>
      </c>
      <c r="N133" t="s">
        <v>8295</v>
      </c>
      <c r="O133" t="s">
        <v>8294</v>
      </c>
      <c r="P133" t="s">
        <v>8289</v>
      </c>
      <c r="Q133" t="s">
        <v>8297</v>
      </c>
      <c r="R133" t="s">
        <v>22</v>
      </c>
      <c r="S133" t="s">
        <v>30521</v>
      </c>
    </row>
    <row r="134" spans="1:19" x14ac:dyDescent="0.35">
      <c r="A134" t="s">
        <v>23</v>
      </c>
      <c r="B134" t="s">
        <v>1005</v>
      </c>
      <c r="C134" t="s">
        <v>17136</v>
      </c>
      <c r="D134" t="s">
        <v>23</v>
      </c>
      <c r="E134" t="s">
        <v>17137</v>
      </c>
      <c r="F134" t="s">
        <v>1314</v>
      </c>
      <c r="G134" t="s">
        <v>5810</v>
      </c>
      <c r="H134" t="s">
        <v>23</v>
      </c>
      <c r="I134" t="s">
        <v>23</v>
      </c>
      <c r="J134" t="s">
        <v>23</v>
      </c>
      <c r="K134" t="s">
        <v>23</v>
      </c>
      <c r="L134" t="s">
        <v>23</v>
      </c>
      <c r="M134" t="s">
        <v>23</v>
      </c>
      <c r="N134" t="s">
        <v>8296</v>
      </c>
      <c r="O134" t="s">
        <v>8294</v>
      </c>
      <c r="P134" t="s">
        <v>8289</v>
      </c>
      <c r="Q134" t="s">
        <v>8297</v>
      </c>
      <c r="R134" t="s">
        <v>17135</v>
      </c>
      <c r="S134" t="s">
        <v>30521</v>
      </c>
    </row>
    <row r="135" spans="1:19" x14ac:dyDescent="0.35">
      <c r="A135" t="s">
        <v>23</v>
      </c>
      <c r="B135" t="s">
        <v>235</v>
      </c>
      <c r="C135" t="s">
        <v>16364</v>
      </c>
      <c r="D135" t="s">
        <v>609</v>
      </c>
      <c r="E135" t="s">
        <v>1215</v>
      </c>
      <c r="F135" t="s">
        <v>4704</v>
      </c>
      <c r="G135" t="s">
        <v>23</v>
      </c>
      <c r="H135" t="s">
        <v>23</v>
      </c>
      <c r="I135" t="s">
        <v>23</v>
      </c>
      <c r="J135" t="s">
        <v>23</v>
      </c>
      <c r="K135" t="s">
        <v>23</v>
      </c>
      <c r="L135" t="s">
        <v>23</v>
      </c>
      <c r="M135" t="s">
        <v>23</v>
      </c>
      <c r="N135" t="s">
        <v>8291</v>
      </c>
      <c r="O135" t="s">
        <v>8300</v>
      </c>
      <c r="P135" t="s">
        <v>8289</v>
      </c>
      <c r="Q135" t="s">
        <v>1038</v>
      </c>
      <c r="R135" t="s">
        <v>22</v>
      </c>
      <c r="S135" t="s">
        <v>30521</v>
      </c>
    </row>
    <row r="136" spans="1:19" x14ac:dyDescent="0.35">
      <c r="A136" t="s">
        <v>23</v>
      </c>
      <c r="B136" t="s">
        <v>1271</v>
      </c>
      <c r="C136" t="s">
        <v>17185</v>
      </c>
      <c r="D136" t="s">
        <v>4902</v>
      </c>
      <c r="E136" t="s">
        <v>254</v>
      </c>
      <c r="F136" t="s">
        <v>1198</v>
      </c>
      <c r="G136" t="s">
        <v>23</v>
      </c>
      <c r="H136" t="s">
        <v>23</v>
      </c>
      <c r="I136" t="s">
        <v>23</v>
      </c>
      <c r="J136" t="s">
        <v>23</v>
      </c>
      <c r="K136" t="s">
        <v>23</v>
      </c>
      <c r="L136" t="s">
        <v>23</v>
      </c>
      <c r="M136" t="s">
        <v>23</v>
      </c>
      <c r="N136" t="s">
        <v>8299</v>
      </c>
      <c r="O136" t="s">
        <v>8294</v>
      </c>
      <c r="P136" t="s">
        <v>8289</v>
      </c>
      <c r="Q136" t="s">
        <v>8293</v>
      </c>
      <c r="R136" t="s">
        <v>22</v>
      </c>
      <c r="S136" t="s">
        <v>30521</v>
      </c>
    </row>
    <row r="137" spans="1:19" x14ac:dyDescent="0.35">
      <c r="A137" t="s">
        <v>23</v>
      </c>
      <c r="B137" t="s">
        <v>61</v>
      </c>
      <c r="C137" t="s">
        <v>17383</v>
      </c>
      <c r="D137" t="s">
        <v>536</v>
      </c>
      <c r="E137" t="s">
        <v>2666</v>
      </c>
      <c r="F137" t="s">
        <v>1275</v>
      </c>
      <c r="G137" t="s">
        <v>23</v>
      </c>
      <c r="H137" t="s">
        <v>23</v>
      </c>
      <c r="I137" t="s">
        <v>23</v>
      </c>
      <c r="J137" t="s">
        <v>23</v>
      </c>
      <c r="K137" t="s">
        <v>10564</v>
      </c>
      <c r="L137" t="s">
        <v>23</v>
      </c>
      <c r="M137" t="s">
        <v>23</v>
      </c>
      <c r="N137" t="s">
        <v>8291</v>
      </c>
      <c r="O137" t="s">
        <v>8288</v>
      </c>
      <c r="P137" t="s">
        <v>8289</v>
      </c>
      <c r="Q137" t="s">
        <v>17</v>
      </c>
      <c r="R137" t="s">
        <v>22</v>
      </c>
      <c r="S137" t="s">
        <v>30521</v>
      </c>
    </row>
    <row r="138" spans="1:19" x14ac:dyDescent="0.35">
      <c r="A138" t="s">
        <v>23</v>
      </c>
      <c r="B138" t="s">
        <v>1825</v>
      </c>
      <c r="C138" t="s">
        <v>17132</v>
      </c>
      <c r="D138" t="s">
        <v>6062</v>
      </c>
      <c r="E138" t="s">
        <v>4034</v>
      </c>
      <c r="F138" t="s">
        <v>1053</v>
      </c>
      <c r="G138" t="s">
        <v>5810</v>
      </c>
      <c r="H138" t="s">
        <v>23</v>
      </c>
      <c r="I138" t="s">
        <v>23</v>
      </c>
      <c r="J138" t="s">
        <v>23</v>
      </c>
      <c r="K138" t="s">
        <v>23</v>
      </c>
      <c r="L138" t="s">
        <v>23</v>
      </c>
      <c r="M138" t="s">
        <v>23</v>
      </c>
      <c r="N138" t="s">
        <v>8290</v>
      </c>
      <c r="O138" t="s">
        <v>6950</v>
      </c>
      <c r="P138" t="s">
        <v>6893</v>
      </c>
      <c r="Q138" t="s">
        <v>8297</v>
      </c>
      <c r="R138" t="s">
        <v>22</v>
      </c>
      <c r="S138" t="s">
        <v>30521</v>
      </c>
    </row>
    <row r="139" spans="1:19" x14ac:dyDescent="0.35">
      <c r="A139" t="s">
        <v>23</v>
      </c>
      <c r="B139" t="s">
        <v>198</v>
      </c>
      <c r="C139" t="s">
        <v>17437</v>
      </c>
      <c r="D139" t="s">
        <v>5121</v>
      </c>
      <c r="E139" t="s">
        <v>5122</v>
      </c>
      <c r="F139" t="s">
        <v>263</v>
      </c>
      <c r="G139" t="s">
        <v>23</v>
      </c>
      <c r="H139" t="s">
        <v>23</v>
      </c>
      <c r="I139" t="s">
        <v>23</v>
      </c>
      <c r="J139" t="s">
        <v>23</v>
      </c>
      <c r="K139" t="s">
        <v>23</v>
      </c>
      <c r="L139" t="s">
        <v>23</v>
      </c>
      <c r="M139" t="s">
        <v>23</v>
      </c>
      <c r="N139" t="s">
        <v>8299</v>
      </c>
      <c r="O139" t="s">
        <v>8292</v>
      </c>
      <c r="P139" t="s">
        <v>8289</v>
      </c>
      <c r="Q139" t="s">
        <v>8293</v>
      </c>
      <c r="R139" t="s">
        <v>22</v>
      </c>
      <c r="S139" t="s">
        <v>30521</v>
      </c>
    </row>
    <row r="140" spans="1:19" x14ac:dyDescent="0.35">
      <c r="A140" t="s">
        <v>23</v>
      </c>
      <c r="B140" t="s">
        <v>1316</v>
      </c>
      <c r="C140" t="s">
        <v>17158</v>
      </c>
      <c r="D140" t="s">
        <v>4280</v>
      </c>
      <c r="E140" t="s">
        <v>4713</v>
      </c>
      <c r="F140" t="s">
        <v>4714</v>
      </c>
      <c r="G140" t="s">
        <v>23</v>
      </c>
      <c r="H140" t="s">
        <v>23</v>
      </c>
      <c r="I140" t="s">
        <v>23</v>
      </c>
      <c r="J140" t="s">
        <v>23</v>
      </c>
      <c r="K140" t="s">
        <v>23</v>
      </c>
      <c r="L140" t="s">
        <v>23</v>
      </c>
      <c r="M140" t="s">
        <v>23</v>
      </c>
      <c r="N140" t="s">
        <v>8296</v>
      </c>
      <c r="O140" t="s">
        <v>8294</v>
      </c>
      <c r="P140" t="s">
        <v>8289</v>
      </c>
      <c r="Q140" t="s">
        <v>8297</v>
      </c>
      <c r="R140" t="s">
        <v>22</v>
      </c>
      <c r="S140" t="s">
        <v>30521</v>
      </c>
    </row>
    <row r="141" spans="1:19" x14ac:dyDescent="0.35">
      <c r="A141" t="s">
        <v>23</v>
      </c>
      <c r="B141" t="s">
        <v>235</v>
      </c>
      <c r="C141" t="s">
        <v>16352</v>
      </c>
      <c r="D141" t="s">
        <v>2628</v>
      </c>
      <c r="E141" t="s">
        <v>2969</v>
      </c>
      <c r="F141" t="s">
        <v>2970</v>
      </c>
      <c r="G141" t="s">
        <v>23</v>
      </c>
      <c r="H141" t="s">
        <v>23</v>
      </c>
      <c r="I141" t="s">
        <v>23</v>
      </c>
      <c r="J141" t="s">
        <v>23</v>
      </c>
      <c r="K141" t="s">
        <v>23</v>
      </c>
      <c r="L141" t="s">
        <v>23</v>
      </c>
      <c r="M141" t="s">
        <v>23</v>
      </c>
      <c r="N141" t="s">
        <v>8295</v>
      </c>
      <c r="O141" t="s">
        <v>8292</v>
      </c>
      <c r="P141" t="s">
        <v>8289</v>
      </c>
      <c r="Q141" t="s">
        <v>8293</v>
      </c>
      <c r="R141" t="s">
        <v>22</v>
      </c>
      <c r="S141" t="s">
        <v>30521</v>
      </c>
    </row>
    <row r="142" spans="1:19" x14ac:dyDescent="0.35">
      <c r="A142" t="s">
        <v>23</v>
      </c>
      <c r="B142" t="s">
        <v>2971</v>
      </c>
      <c r="C142" t="s">
        <v>17843</v>
      </c>
      <c r="D142" t="s">
        <v>2972</v>
      </c>
      <c r="E142" t="s">
        <v>2973</v>
      </c>
      <c r="F142" t="s">
        <v>2974</v>
      </c>
      <c r="G142" t="s">
        <v>23</v>
      </c>
      <c r="H142" t="s">
        <v>23</v>
      </c>
      <c r="I142" t="s">
        <v>23</v>
      </c>
      <c r="J142" t="s">
        <v>23</v>
      </c>
      <c r="K142" t="s">
        <v>23</v>
      </c>
      <c r="L142" t="s">
        <v>23</v>
      </c>
      <c r="M142" t="s">
        <v>23</v>
      </c>
      <c r="N142" t="s">
        <v>8299</v>
      </c>
      <c r="O142" t="s">
        <v>8298</v>
      </c>
      <c r="P142" t="s">
        <v>8289</v>
      </c>
      <c r="Q142" t="s">
        <v>8293</v>
      </c>
      <c r="R142" t="s">
        <v>22</v>
      </c>
      <c r="S142" t="s">
        <v>30521</v>
      </c>
    </row>
    <row r="143" spans="1:19" x14ac:dyDescent="0.35">
      <c r="A143" t="s">
        <v>23</v>
      </c>
      <c r="B143" t="s">
        <v>4717</v>
      </c>
      <c r="C143" t="s">
        <v>17654</v>
      </c>
      <c r="D143" t="s">
        <v>4718</v>
      </c>
      <c r="E143" t="s">
        <v>187</v>
      </c>
      <c r="F143" t="s">
        <v>4719</v>
      </c>
      <c r="G143" t="s">
        <v>23</v>
      </c>
      <c r="H143" t="s">
        <v>23</v>
      </c>
      <c r="I143" t="s">
        <v>23</v>
      </c>
      <c r="J143" t="s">
        <v>23</v>
      </c>
      <c r="K143" t="s">
        <v>23</v>
      </c>
      <c r="L143" t="s">
        <v>23</v>
      </c>
      <c r="M143" t="s">
        <v>23</v>
      </c>
      <c r="N143" t="s">
        <v>8296</v>
      </c>
      <c r="O143" t="s">
        <v>8294</v>
      </c>
      <c r="P143" t="s">
        <v>8289</v>
      </c>
      <c r="Q143" t="s">
        <v>8293</v>
      </c>
      <c r="R143" t="s">
        <v>22</v>
      </c>
      <c r="S143" t="s">
        <v>30521</v>
      </c>
    </row>
    <row r="144" spans="1:19" x14ac:dyDescent="0.35">
      <c r="A144" t="s">
        <v>23</v>
      </c>
      <c r="B144" t="s">
        <v>745</v>
      </c>
      <c r="C144" t="s">
        <v>16498</v>
      </c>
      <c r="D144" t="s">
        <v>23</v>
      </c>
      <c r="E144" t="s">
        <v>3713</v>
      </c>
      <c r="F144" t="s">
        <v>279</v>
      </c>
      <c r="G144" t="s">
        <v>5810</v>
      </c>
      <c r="H144" t="s">
        <v>23</v>
      </c>
      <c r="I144" t="s">
        <v>23</v>
      </c>
      <c r="J144" t="s">
        <v>23</v>
      </c>
      <c r="K144" t="s">
        <v>23</v>
      </c>
      <c r="L144" t="s">
        <v>23</v>
      </c>
      <c r="M144" t="s">
        <v>23</v>
      </c>
      <c r="N144" t="s">
        <v>8296</v>
      </c>
      <c r="O144" t="s">
        <v>8294</v>
      </c>
      <c r="P144" t="s">
        <v>8289</v>
      </c>
      <c r="Q144" t="s">
        <v>8297</v>
      </c>
      <c r="R144" t="s">
        <v>16497</v>
      </c>
      <c r="S144" t="s">
        <v>30521</v>
      </c>
    </row>
    <row r="145" spans="1:19" x14ac:dyDescent="0.35">
      <c r="A145" t="s">
        <v>23</v>
      </c>
      <c r="B145" t="s">
        <v>193</v>
      </c>
      <c r="C145" t="s">
        <v>16662</v>
      </c>
      <c r="D145" t="s">
        <v>1508</v>
      </c>
      <c r="E145" t="s">
        <v>5062</v>
      </c>
      <c r="F145" t="s">
        <v>2443</v>
      </c>
      <c r="G145" t="s">
        <v>23</v>
      </c>
      <c r="H145" t="s">
        <v>23</v>
      </c>
      <c r="I145" t="s">
        <v>23</v>
      </c>
      <c r="J145" t="s">
        <v>23</v>
      </c>
      <c r="K145" t="s">
        <v>23</v>
      </c>
      <c r="L145" t="s">
        <v>23</v>
      </c>
      <c r="M145" t="s">
        <v>23</v>
      </c>
      <c r="N145" t="s">
        <v>8291</v>
      </c>
      <c r="O145" t="s">
        <v>8300</v>
      </c>
      <c r="P145" t="s">
        <v>8289</v>
      </c>
      <c r="Q145" t="s">
        <v>17</v>
      </c>
      <c r="R145" t="s">
        <v>22</v>
      </c>
      <c r="S145" t="s">
        <v>30521</v>
      </c>
    </row>
    <row r="146" spans="1:19" x14ac:dyDescent="0.35">
      <c r="A146" t="s">
        <v>23</v>
      </c>
      <c r="B146" t="s">
        <v>204</v>
      </c>
      <c r="C146" t="s">
        <v>17289</v>
      </c>
      <c r="D146" t="s">
        <v>5811</v>
      </c>
      <c r="E146" t="s">
        <v>2488</v>
      </c>
      <c r="F146" t="s">
        <v>23</v>
      </c>
      <c r="G146" t="s">
        <v>5810</v>
      </c>
      <c r="H146" t="s">
        <v>23</v>
      </c>
      <c r="I146" t="s">
        <v>23</v>
      </c>
      <c r="J146" t="s">
        <v>23</v>
      </c>
      <c r="K146" t="s">
        <v>17290</v>
      </c>
      <c r="L146" t="s">
        <v>23</v>
      </c>
      <c r="M146" t="s">
        <v>23</v>
      </c>
      <c r="N146" t="s">
        <v>8290</v>
      </c>
      <c r="O146" t="s">
        <v>8292</v>
      </c>
      <c r="P146" t="s">
        <v>8289</v>
      </c>
      <c r="Q146" t="s">
        <v>17</v>
      </c>
      <c r="R146" t="s">
        <v>22</v>
      </c>
      <c r="S146" t="s">
        <v>30521</v>
      </c>
    </row>
    <row r="147" spans="1:19" x14ac:dyDescent="0.35">
      <c r="A147" t="s">
        <v>23</v>
      </c>
      <c r="B147" t="s">
        <v>1525</v>
      </c>
      <c r="C147" t="s">
        <v>16420</v>
      </c>
      <c r="D147" t="s">
        <v>2983</v>
      </c>
      <c r="E147" t="s">
        <v>1389</v>
      </c>
      <c r="F147" t="s">
        <v>2984</v>
      </c>
      <c r="G147" t="s">
        <v>23</v>
      </c>
      <c r="H147" t="s">
        <v>23</v>
      </c>
      <c r="I147" t="s">
        <v>23</v>
      </c>
      <c r="J147" t="s">
        <v>23</v>
      </c>
      <c r="K147" t="s">
        <v>23</v>
      </c>
      <c r="L147" t="s">
        <v>23</v>
      </c>
      <c r="M147" t="s">
        <v>23</v>
      </c>
      <c r="N147" t="s">
        <v>8299</v>
      </c>
      <c r="O147" t="s">
        <v>8294</v>
      </c>
      <c r="P147" t="s">
        <v>8289</v>
      </c>
      <c r="Q147" t="s">
        <v>8297</v>
      </c>
      <c r="R147" t="s">
        <v>22</v>
      </c>
      <c r="S147" t="s">
        <v>30521</v>
      </c>
    </row>
    <row r="148" spans="1:19" x14ac:dyDescent="0.35">
      <c r="A148" t="s">
        <v>23</v>
      </c>
      <c r="B148" t="s">
        <v>4724</v>
      </c>
      <c r="C148" t="s">
        <v>16611</v>
      </c>
      <c r="D148" t="s">
        <v>539</v>
      </c>
      <c r="E148" t="s">
        <v>1210</v>
      </c>
      <c r="F148" t="s">
        <v>4725</v>
      </c>
      <c r="G148" t="s">
        <v>23</v>
      </c>
      <c r="H148" t="s">
        <v>23</v>
      </c>
      <c r="I148" t="s">
        <v>23</v>
      </c>
      <c r="J148" t="s">
        <v>23</v>
      </c>
      <c r="K148" t="s">
        <v>23</v>
      </c>
      <c r="L148" t="s">
        <v>23</v>
      </c>
      <c r="M148" t="s">
        <v>23</v>
      </c>
      <c r="N148" t="s">
        <v>8290</v>
      </c>
      <c r="O148" t="s">
        <v>8288</v>
      </c>
      <c r="P148" t="s">
        <v>8289</v>
      </c>
      <c r="Q148" t="s">
        <v>8293</v>
      </c>
      <c r="R148" t="s">
        <v>22</v>
      </c>
      <c r="S148" t="s">
        <v>30521</v>
      </c>
    </row>
    <row r="149" spans="1:19" x14ac:dyDescent="0.35">
      <c r="A149" t="s">
        <v>23</v>
      </c>
      <c r="B149" t="s">
        <v>17106</v>
      </c>
      <c r="C149" t="s">
        <v>17107</v>
      </c>
      <c r="D149" t="s">
        <v>23</v>
      </c>
      <c r="E149" t="s">
        <v>17108</v>
      </c>
      <c r="F149" t="s">
        <v>11002</v>
      </c>
      <c r="G149" t="s">
        <v>5810</v>
      </c>
      <c r="H149" t="s">
        <v>23</v>
      </c>
      <c r="I149" t="s">
        <v>23</v>
      </c>
      <c r="J149" t="s">
        <v>23</v>
      </c>
      <c r="K149" t="s">
        <v>23</v>
      </c>
      <c r="L149" t="s">
        <v>23</v>
      </c>
      <c r="M149" t="s">
        <v>23</v>
      </c>
      <c r="N149" t="s">
        <v>8296</v>
      </c>
      <c r="O149" t="s">
        <v>8294</v>
      </c>
      <c r="P149" t="s">
        <v>8289</v>
      </c>
      <c r="Q149" t="s">
        <v>8297</v>
      </c>
      <c r="R149" t="s">
        <v>17105</v>
      </c>
      <c r="S149" t="s">
        <v>30521</v>
      </c>
    </row>
    <row r="150" spans="1:19" x14ac:dyDescent="0.35">
      <c r="A150" t="s">
        <v>23</v>
      </c>
      <c r="B150" t="s">
        <v>4726</v>
      </c>
      <c r="C150" t="s">
        <v>16412</v>
      </c>
      <c r="D150" t="s">
        <v>4727</v>
      </c>
      <c r="E150" t="s">
        <v>4728</v>
      </c>
      <c r="F150" t="s">
        <v>259</v>
      </c>
      <c r="G150" t="s">
        <v>23</v>
      </c>
      <c r="H150" t="s">
        <v>23</v>
      </c>
      <c r="I150" t="s">
        <v>23</v>
      </c>
      <c r="J150" t="s">
        <v>23</v>
      </c>
      <c r="K150" t="s">
        <v>23</v>
      </c>
      <c r="L150" t="s">
        <v>23</v>
      </c>
      <c r="M150" t="s">
        <v>23</v>
      </c>
      <c r="N150" t="s">
        <v>8290</v>
      </c>
      <c r="O150" t="s">
        <v>8294</v>
      </c>
      <c r="P150" t="s">
        <v>8289</v>
      </c>
      <c r="Q150" t="s">
        <v>1038</v>
      </c>
      <c r="R150" t="s">
        <v>22</v>
      </c>
      <c r="S150" t="s">
        <v>30521</v>
      </c>
    </row>
    <row r="151" spans="1:19" x14ac:dyDescent="0.35">
      <c r="A151" t="s">
        <v>23</v>
      </c>
      <c r="B151" t="s">
        <v>695</v>
      </c>
      <c r="C151" t="s">
        <v>17397</v>
      </c>
      <c r="D151" t="s">
        <v>2996</v>
      </c>
      <c r="E151" t="s">
        <v>2997</v>
      </c>
      <c r="F151" t="s">
        <v>2998</v>
      </c>
      <c r="G151" t="s">
        <v>23</v>
      </c>
      <c r="H151" t="s">
        <v>23</v>
      </c>
      <c r="I151" t="s">
        <v>23</v>
      </c>
      <c r="J151" t="s">
        <v>23</v>
      </c>
      <c r="K151" t="s">
        <v>23</v>
      </c>
      <c r="L151" t="s">
        <v>23</v>
      </c>
      <c r="M151" t="s">
        <v>23</v>
      </c>
      <c r="N151" t="s">
        <v>8290</v>
      </c>
      <c r="O151" t="s">
        <v>8288</v>
      </c>
      <c r="P151" t="s">
        <v>7021</v>
      </c>
      <c r="Q151" t="s">
        <v>17</v>
      </c>
      <c r="R151" t="s">
        <v>22</v>
      </c>
      <c r="S151" t="s">
        <v>30521</v>
      </c>
    </row>
    <row r="152" spans="1:19" x14ac:dyDescent="0.35">
      <c r="A152" t="s">
        <v>23</v>
      </c>
      <c r="B152" t="s">
        <v>1609</v>
      </c>
      <c r="C152" t="s">
        <v>16569</v>
      </c>
      <c r="D152" t="s">
        <v>23</v>
      </c>
      <c r="E152" t="s">
        <v>16570</v>
      </c>
      <c r="F152" t="s">
        <v>713</v>
      </c>
      <c r="G152" t="s">
        <v>5810</v>
      </c>
      <c r="H152" t="s">
        <v>23</v>
      </c>
      <c r="I152" t="s">
        <v>23</v>
      </c>
      <c r="J152" t="s">
        <v>23</v>
      </c>
      <c r="K152" t="s">
        <v>23</v>
      </c>
      <c r="L152" t="s">
        <v>23</v>
      </c>
      <c r="M152" t="s">
        <v>23</v>
      </c>
      <c r="N152" t="s">
        <v>8296</v>
      </c>
      <c r="O152" t="s">
        <v>8294</v>
      </c>
      <c r="P152" t="s">
        <v>8289</v>
      </c>
      <c r="Q152" t="s">
        <v>8297</v>
      </c>
      <c r="R152" t="s">
        <v>16568</v>
      </c>
      <c r="S152" t="s">
        <v>30521</v>
      </c>
    </row>
    <row r="153" spans="1:19" x14ac:dyDescent="0.35">
      <c r="A153" t="s">
        <v>23</v>
      </c>
      <c r="B153" t="s">
        <v>1621</v>
      </c>
      <c r="C153" t="s">
        <v>17521</v>
      </c>
      <c r="D153" t="s">
        <v>5267</v>
      </c>
      <c r="E153" t="s">
        <v>5268</v>
      </c>
      <c r="F153" t="s">
        <v>263</v>
      </c>
      <c r="G153" t="s">
        <v>23</v>
      </c>
      <c r="H153" t="s">
        <v>23</v>
      </c>
      <c r="I153" t="s">
        <v>23</v>
      </c>
      <c r="J153" t="s">
        <v>23</v>
      </c>
      <c r="K153" t="s">
        <v>23</v>
      </c>
      <c r="L153" t="s">
        <v>23</v>
      </c>
      <c r="M153" t="s">
        <v>23</v>
      </c>
      <c r="N153" t="s">
        <v>8299</v>
      </c>
      <c r="O153" t="s">
        <v>8288</v>
      </c>
      <c r="P153" t="s">
        <v>8289</v>
      </c>
      <c r="Q153" t="s">
        <v>17923</v>
      </c>
      <c r="R153" t="s">
        <v>22</v>
      </c>
      <c r="S153" t="s">
        <v>30521</v>
      </c>
    </row>
    <row r="154" spans="1:19" x14ac:dyDescent="0.35">
      <c r="A154" t="s">
        <v>23</v>
      </c>
      <c r="B154" t="s">
        <v>1353</v>
      </c>
      <c r="C154" t="s">
        <v>16605</v>
      </c>
      <c r="D154" t="s">
        <v>1354</v>
      </c>
      <c r="E154" t="s">
        <v>156</v>
      </c>
      <c r="F154" t="s">
        <v>246</v>
      </c>
      <c r="G154" t="s">
        <v>23</v>
      </c>
      <c r="H154" t="s">
        <v>23</v>
      </c>
      <c r="I154" t="s">
        <v>23</v>
      </c>
      <c r="J154" t="s">
        <v>23</v>
      </c>
      <c r="K154" t="s">
        <v>23</v>
      </c>
      <c r="L154" t="s">
        <v>23</v>
      </c>
      <c r="M154" t="s">
        <v>23</v>
      </c>
      <c r="N154" t="s">
        <v>8291</v>
      </c>
      <c r="O154" t="s">
        <v>6950</v>
      </c>
      <c r="P154" t="s">
        <v>8289</v>
      </c>
      <c r="Q154" t="s">
        <v>17</v>
      </c>
      <c r="R154" t="s">
        <v>22</v>
      </c>
      <c r="S154" t="s">
        <v>30521</v>
      </c>
    </row>
    <row r="155" spans="1:19" x14ac:dyDescent="0.35">
      <c r="A155" t="s">
        <v>23</v>
      </c>
      <c r="B155" t="s">
        <v>3000</v>
      </c>
      <c r="C155" t="s">
        <v>17747</v>
      </c>
      <c r="D155" t="s">
        <v>3001</v>
      </c>
      <c r="E155" t="s">
        <v>935</v>
      </c>
      <c r="F155" t="s">
        <v>3002</v>
      </c>
      <c r="G155" t="s">
        <v>23</v>
      </c>
      <c r="H155" t="s">
        <v>23</v>
      </c>
      <c r="I155" t="s">
        <v>23</v>
      </c>
      <c r="J155" t="s">
        <v>23</v>
      </c>
      <c r="K155" t="s">
        <v>23</v>
      </c>
      <c r="L155" t="s">
        <v>23</v>
      </c>
      <c r="M155" t="s">
        <v>23</v>
      </c>
      <c r="N155" t="s">
        <v>8299</v>
      </c>
      <c r="O155" t="s">
        <v>8294</v>
      </c>
      <c r="P155" t="s">
        <v>8289</v>
      </c>
      <c r="Q155" t="s">
        <v>8293</v>
      </c>
      <c r="R155" t="s">
        <v>22</v>
      </c>
      <c r="S155" t="s">
        <v>30521</v>
      </c>
    </row>
    <row r="156" spans="1:19" x14ac:dyDescent="0.35">
      <c r="A156" t="s">
        <v>23</v>
      </c>
      <c r="B156" t="s">
        <v>5269</v>
      </c>
      <c r="C156" t="s">
        <v>17556</v>
      </c>
      <c r="D156" t="s">
        <v>5270</v>
      </c>
      <c r="E156" t="s">
        <v>2566</v>
      </c>
      <c r="F156" t="s">
        <v>866</v>
      </c>
      <c r="G156" t="s">
        <v>23</v>
      </c>
      <c r="H156" t="s">
        <v>23</v>
      </c>
      <c r="I156" t="s">
        <v>23</v>
      </c>
      <c r="J156" t="s">
        <v>23</v>
      </c>
      <c r="K156" t="s">
        <v>23</v>
      </c>
      <c r="L156" t="s">
        <v>23</v>
      </c>
      <c r="M156" t="s">
        <v>23</v>
      </c>
      <c r="N156" t="s">
        <v>8296</v>
      </c>
      <c r="O156" t="s">
        <v>6950</v>
      </c>
      <c r="P156" t="s">
        <v>8289</v>
      </c>
      <c r="Q156" t="s">
        <v>8293</v>
      </c>
      <c r="R156" t="s">
        <v>22</v>
      </c>
      <c r="S156" t="s">
        <v>30521</v>
      </c>
    </row>
    <row r="157" spans="1:19" x14ac:dyDescent="0.35">
      <c r="A157" t="s">
        <v>23</v>
      </c>
      <c r="B157" t="s">
        <v>23</v>
      </c>
      <c r="C157" t="s">
        <v>17352</v>
      </c>
      <c r="D157" t="s">
        <v>23</v>
      </c>
      <c r="E157" t="s">
        <v>5785</v>
      </c>
      <c r="F157" t="s">
        <v>23</v>
      </c>
      <c r="G157" t="s">
        <v>23</v>
      </c>
      <c r="H157" t="s">
        <v>23</v>
      </c>
      <c r="I157" t="s">
        <v>23</v>
      </c>
      <c r="J157" t="s">
        <v>23</v>
      </c>
      <c r="K157" t="s">
        <v>14429</v>
      </c>
      <c r="L157" t="s">
        <v>23</v>
      </c>
      <c r="M157" t="s">
        <v>23</v>
      </c>
      <c r="N157" t="s">
        <v>8296</v>
      </c>
      <c r="O157" t="s">
        <v>8294</v>
      </c>
      <c r="P157" t="s">
        <v>8289</v>
      </c>
      <c r="Q157" t="s">
        <v>8297</v>
      </c>
      <c r="R157" t="s">
        <v>22</v>
      </c>
      <c r="S157" t="s">
        <v>30521</v>
      </c>
    </row>
    <row r="158" spans="1:19" x14ac:dyDescent="0.35">
      <c r="A158" t="s">
        <v>23</v>
      </c>
      <c r="B158" t="s">
        <v>842</v>
      </c>
      <c r="C158" t="s">
        <v>16692</v>
      </c>
      <c r="D158" t="s">
        <v>6068</v>
      </c>
      <c r="E158" t="s">
        <v>1284</v>
      </c>
      <c r="F158" t="s">
        <v>1049</v>
      </c>
      <c r="G158" t="s">
        <v>5810</v>
      </c>
      <c r="H158" t="s">
        <v>23</v>
      </c>
      <c r="I158" t="s">
        <v>23</v>
      </c>
      <c r="J158" t="s">
        <v>23</v>
      </c>
      <c r="K158" t="s">
        <v>23</v>
      </c>
      <c r="L158" t="s">
        <v>23</v>
      </c>
      <c r="M158" t="s">
        <v>23</v>
      </c>
      <c r="N158" t="s">
        <v>8295</v>
      </c>
      <c r="O158" t="s">
        <v>8292</v>
      </c>
      <c r="P158" t="s">
        <v>8289</v>
      </c>
      <c r="Q158" t="s">
        <v>8297</v>
      </c>
      <c r="R158" t="s">
        <v>22</v>
      </c>
      <c r="S158" t="s">
        <v>30521</v>
      </c>
    </row>
    <row r="159" spans="1:19" x14ac:dyDescent="0.35">
      <c r="A159" t="s">
        <v>23</v>
      </c>
      <c r="B159" t="s">
        <v>1743</v>
      </c>
      <c r="C159" t="s">
        <v>16852</v>
      </c>
      <c r="D159" t="s">
        <v>23</v>
      </c>
      <c r="E159" t="s">
        <v>16853</v>
      </c>
      <c r="F159" t="s">
        <v>195</v>
      </c>
      <c r="G159" t="s">
        <v>5810</v>
      </c>
      <c r="H159" t="s">
        <v>23</v>
      </c>
      <c r="I159" t="s">
        <v>23</v>
      </c>
      <c r="J159" t="s">
        <v>23</v>
      </c>
      <c r="K159" t="s">
        <v>23</v>
      </c>
      <c r="L159" t="s">
        <v>23</v>
      </c>
      <c r="M159" t="s">
        <v>23</v>
      </c>
      <c r="N159" t="s">
        <v>8296</v>
      </c>
      <c r="O159" t="s">
        <v>8294</v>
      </c>
      <c r="P159" t="s">
        <v>8289</v>
      </c>
      <c r="Q159" t="s">
        <v>8297</v>
      </c>
      <c r="R159" t="s">
        <v>16851</v>
      </c>
      <c r="S159" t="s">
        <v>30521</v>
      </c>
    </row>
    <row r="160" spans="1:19" x14ac:dyDescent="0.35">
      <c r="A160" t="s">
        <v>23</v>
      </c>
      <c r="B160" t="s">
        <v>198</v>
      </c>
      <c r="C160" t="s">
        <v>17453</v>
      </c>
      <c r="D160" t="s">
        <v>23</v>
      </c>
      <c r="E160" t="s">
        <v>1041</v>
      </c>
      <c r="F160" t="s">
        <v>1042</v>
      </c>
      <c r="G160" t="s">
        <v>23</v>
      </c>
      <c r="H160" t="s">
        <v>23</v>
      </c>
      <c r="I160" t="s">
        <v>23</v>
      </c>
      <c r="J160" t="s">
        <v>23</v>
      </c>
      <c r="K160" t="s">
        <v>9583</v>
      </c>
      <c r="L160" t="s">
        <v>23</v>
      </c>
      <c r="M160" t="s">
        <v>23</v>
      </c>
      <c r="N160" t="s">
        <v>8296</v>
      </c>
      <c r="O160" t="s">
        <v>8294</v>
      </c>
      <c r="P160" t="s">
        <v>8289</v>
      </c>
      <c r="Q160" t="s">
        <v>8297</v>
      </c>
      <c r="R160" t="s">
        <v>22</v>
      </c>
      <c r="S160" t="s">
        <v>30521</v>
      </c>
    </row>
    <row r="161" spans="1:19" x14ac:dyDescent="0.35">
      <c r="A161" t="s">
        <v>23</v>
      </c>
      <c r="B161" t="s">
        <v>852</v>
      </c>
      <c r="C161" t="s">
        <v>17041</v>
      </c>
      <c r="D161" t="s">
        <v>693</v>
      </c>
      <c r="E161" t="s">
        <v>3430</v>
      </c>
      <c r="F161" t="s">
        <v>1793</v>
      </c>
      <c r="G161" t="s">
        <v>23</v>
      </c>
      <c r="H161" t="s">
        <v>23</v>
      </c>
      <c r="I161" t="s">
        <v>23</v>
      </c>
      <c r="J161" t="s">
        <v>23</v>
      </c>
      <c r="K161" t="s">
        <v>23</v>
      </c>
      <c r="L161" t="s">
        <v>23</v>
      </c>
      <c r="M161" t="s">
        <v>23</v>
      </c>
      <c r="N161" t="s">
        <v>8291</v>
      </c>
      <c r="O161" t="s">
        <v>8300</v>
      </c>
      <c r="P161" t="s">
        <v>8289</v>
      </c>
      <c r="Q161" t="s">
        <v>8293</v>
      </c>
      <c r="R161" t="s">
        <v>22</v>
      </c>
      <c r="S161" t="s">
        <v>30521</v>
      </c>
    </row>
    <row r="162" spans="1:19" x14ac:dyDescent="0.35">
      <c r="A162" t="s">
        <v>23</v>
      </c>
      <c r="B162" t="s">
        <v>745</v>
      </c>
      <c r="C162" t="s">
        <v>16450</v>
      </c>
      <c r="D162" t="s">
        <v>4746</v>
      </c>
      <c r="E162" t="s">
        <v>1614</v>
      </c>
      <c r="F162" t="s">
        <v>4747</v>
      </c>
      <c r="G162" t="s">
        <v>23</v>
      </c>
      <c r="H162" t="s">
        <v>23</v>
      </c>
      <c r="I162" t="s">
        <v>23</v>
      </c>
      <c r="J162" t="s">
        <v>23</v>
      </c>
      <c r="K162" t="s">
        <v>23</v>
      </c>
      <c r="L162" t="s">
        <v>23</v>
      </c>
      <c r="M162" t="s">
        <v>23</v>
      </c>
      <c r="N162" t="s">
        <v>8291</v>
      </c>
      <c r="O162" t="s">
        <v>8292</v>
      </c>
      <c r="P162" t="s">
        <v>8289</v>
      </c>
      <c r="Q162" t="s">
        <v>17</v>
      </c>
      <c r="R162" t="s">
        <v>22</v>
      </c>
      <c r="S162" t="s">
        <v>30521</v>
      </c>
    </row>
    <row r="163" spans="1:19" x14ac:dyDescent="0.35">
      <c r="A163" t="s">
        <v>23</v>
      </c>
      <c r="B163" t="s">
        <v>569</v>
      </c>
      <c r="C163" t="s">
        <v>16678</v>
      </c>
      <c r="D163" t="s">
        <v>986</v>
      </c>
      <c r="E163" t="s">
        <v>319</v>
      </c>
      <c r="F163" t="s">
        <v>3012</v>
      </c>
      <c r="G163" t="s">
        <v>23</v>
      </c>
      <c r="H163" t="s">
        <v>23</v>
      </c>
      <c r="I163" t="s">
        <v>23</v>
      </c>
      <c r="J163" t="s">
        <v>23</v>
      </c>
      <c r="K163" t="s">
        <v>23</v>
      </c>
      <c r="L163" t="s">
        <v>23</v>
      </c>
      <c r="M163" t="s">
        <v>23</v>
      </c>
      <c r="N163" t="s">
        <v>8295</v>
      </c>
      <c r="O163" t="s">
        <v>8294</v>
      </c>
      <c r="P163" t="s">
        <v>8289</v>
      </c>
      <c r="Q163" t="s">
        <v>8297</v>
      </c>
      <c r="R163" t="s">
        <v>22</v>
      </c>
      <c r="S163" t="s">
        <v>30521</v>
      </c>
    </row>
    <row r="164" spans="1:19" x14ac:dyDescent="0.35">
      <c r="A164" t="s">
        <v>23</v>
      </c>
      <c r="B164" t="s">
        <v>4406</v>
      </c>
      <c r="C164" t="s">
        <v>16609</v>
      </c>
      <c r="D164" t="s">
        <v>23</v>
      </c>
      <c r="E164" t="s">
        <v>1676</v>
      </c>
      <c r="F164" t="s">
        <v>398</v>
      </c>
      <c r="G164" t="s">
        <v>5810</v>
      </c>
      <c r="H164" t="s">
        <v>23</v>
      </c>
      <c r="I164" t="s">
        <v>23</v>
      </c>
      <c r="J164" t="s">
        <v>23</v>
      </c>
      <c r="K164" t="s">
        <v>23</v>
      </c>
      <c r="L164" t="s">
        <v>23</v>
      </c>
      <c r="M164" t="s">
        <v>23</v>
      </c>
      <c r="N164" t="s">
        <v>8296</v>
      </c>
      <c r="O164" t="s">
        <v>8294</v>
      </c>
      <c r="P164" t="s">
        <v>8289</v>
      </c>
      <c r="Q164" t="s">
        <v>8297</v>
      </c>
      <c r="R164" t="s">
        <v>16608</v>
      </c>
      <c r="S164" t="s">
        <v>30521</v>
      </c>
    </row>
    <row r="165" spans="1:19" x14ac:dyDescent="0.35">
      <c r="A165" t="s">
        <v>23</v>
      </c>
      <c r="B165" t="s">
        <v>16720</v>
      </c>
      <c r="C165" t="s">
        <v>16721</v>
      </c>
      <c r="D165" t="s">
        <v>23</v>
      </c>
      <c r="E165" t="s">
        <v>16722</v>
      </c>
      <c r="F165" t="s">
        <v>173</v>
      </c>
      <c r="G165" t="s">
        <v>5810</v>
      </c>
      <c r="H165" t="s">
        <v>23</v>
      </c>
      <c r="I165" t="s">
        <v>23</v>
      </c>
      <c r="J165" t="s">
        <v>23</v>
      </c>
      <c r="K165" t="s">
        <v>23</v>
      </c>
      <c r="L165" t="s">
        <v>23</v>
      </c>
      <c r="M165" t="s">
        <v>23</v>
      </c>
      <c r="N165" t="s">
        <v>8296</v>
      </c>
      <c r="O165" t="s">
        <v>8294</v>
      </c>
      <c r="P165" t="s">
        <v>8289</v>
      </c>
      <c r="Q165" t="s">
        <v>8297</v>
      </c>
      <c r="R165" t="s">
        <v>16719</v>
      </c>
      <c r="S165" t="s">
        <v>30521</v>
      </c>
    </row>
    <row r="166" spans="1:19" x14ac:dyDescent="0.35">
      <c r="A166" t="s">
        <v>23</v>
      </c>
      <c r="B166" t="s">
        <v>3014</v>
      </c>
      <c r="C166" t="s">
        <v>17025</v>
      </c>
      <c r="D166" t="s">
        <v>3015</v>
      </c>
      <c r="E166" t="s">
        <v>3016</v>
      </c>
      <c r="F166" t="s">
        <v>3017</v>
      </c>
      <c r="G166" t="s">
        <v>23</v>
      </c>
      <c r="H166" t="s">
        <v>23</v>
      </c>
      <c r="I166" t="s">
        <v>23</v>
      </c>
      <c r="J166" t="s">
        <v>23</v>
      </c>
      <c r="K166" t="s">
        <v>23</v>
      </c>
      <c r="L166" t="s">
        <v>23</v>
      </c>
      <c r="M166" t="s">
        <v>23</v>
      </c>
      <c r="N166" t="s">
        <v>8291</v>
      </c>
      <c r="O166" t="s">
        <v>8292</v>
      </c>
      <c r="P166" t="s">
        <v>8289</v>
      </c>
      <c r="Q166" t="s">
        <v>8293</v>
      </c>
      <c r="R166" t="s">
        <v>22</v>
      </c>
      <c r="S166" t="s">
        <v>30521</v>
      </c>
    </row>
    <row r="167" spans="1:19" x14ac:dyDescent="0.35">
      <c r="A167" t="s">
        <v>23</v>
      </c>
      <c r="B167" t="s">
        <v>16557</v>
      </c>
      <c r="C167" t="s">
        <v>16558</v>
      </c>
      <c r="D167" t="s">
        <v>23</v>
      </c>
      <c r="E167" t="s">
        <v>16559</v>
      </c>
      <c r="F167" t="s">
        <v>14094</v>
      </c>
      <c r="G167" t="s">
        <v>5810</v>
      </c>
      <c r="H167" t="s">
        <v>23</v>
      </c>
      <c r="I167" t="s">
        <v>23</v>
      </c>
      <c r="J167" t="s">
        <v>23</v>
      </c>
      <c r="K167" t="s">
        <v>23</v>
      </c>
      <c r="L167" t="s">
        <v>23</v>
      </c>
      <c r="M167" t="s">
        <v>23</v>
      </c>
      <c r="N167" t="s">
        <v>8296</v>
      </c>
      <c r="O167" t="s">
        <v>8294</v>
      </c>
      <c r="P167" t="s">
        <v>8289</v>
      </c>
      <c r="Q167" t="s">
        <v>8297</v>
      </c>
      <c r="R167" t="s">
        <v>16556</v>
      </c>
      <c r="S167" t="s">
        <v>30521</v>
      </c>
    </row>
    <row r="168" spans="1:19" x14ac:dyDescent="0.35">
      <c r="A168" t="s">
        <v>23</v>
      </c>
      <c r="B168" t="s">
        <v>305</v>
      </c>
      <c r="C168" t="s">
        <v>17327</v>
      </c>
      <c r="D168" t="s">
        <v>23</v>
      </c>
      <c r="E168" t="s">
        <v>2285</v>
      </c>
      <c r="F168" t="s">
        <v>2063</v>
      </c>
      <c r="G168" t="s">
        <v>5810</v>
      </c>
      <c r="H168" t="s">
        <v>23</v>
      </c>
      <c r="I168" t="s">
        <v>23</v>
      </c>
      <c r="J168" t="s">
        <v>23</v>
      </c>
      <c r="K168" t="s">
        <v>23</v>
      </c>
      <c r="L168" t="s">
        <v>23</v>
      </c>
      <c r="M168" t="s">
        <v>23</v>
      </c>
      <c r="N168" t="s">
        <v>8296</v>
      </c>
      <c r="O168" t="s">
        <v>8294</v>
      </c>
      <c r="P168" t="s">
        <v>8289</v>
      </c>
      <c r="Q168" t="s">
        <v>8297</v>
      </c>
      <c r="R168" t="s">
        <v>17326</v>
      </c>
      <c r="S168" t="s">
        <v>30521</v>
      </c>
    </row>
    <row r="169" spans="1:19" x14ac:dyDescent="0.35">
      <c r="A169" t="s">
        <v>23</v>
      </c>
      <c r="B169" t="s">
        <v>1308</v>
      </c>
      <c r="C169" t="s">
        <v>16402</v>
      </c>
      <c r="D169" t="s">
        <v>1099</v>
      </c>
      <c r="E169" t="s">
        <v>1134</v>
      </c>
      <c r="F169" t="s">
        <v>119</v>
      </c>
      <c r="G169" t="s">
        <v>23</v>
      </c>
      <c r="H169" t="s">
        <v>23</v>
      </c>
      <c r="I169" t="s">
        <v>23</v>
      </c>
      <c r="J169" t="s">
        <v>23</v>
      </c>
      <c r="K169" t="s">
        <v>23</v>
      </c>
      <c r="L169" t="s">
        <v>23</v>
      </c>
      <c r="M169" t="s">
        <v>23</v>
      </c>
      <c r="N169" t="s">
        <v>8296</v>
      </c>
      <c r="O169" t="s">
        <v>8294</v>
      </c>
      <c r="P169" t="s">
        <v>8289</v>
      </c>
      <c r="Q169" t="s">
        <v>1038</v>
      </c>
      <c r="R169" t="s">
        <v>22</v>
      </c>
      <c r="S169" t="s">
        <v>30521</v>
      </c>
    </row>
    <row r="170" spans="1:19" x14ac:dyDescent="0.35">
      <c r="A170" t="s">
        <v>23</v>
      </c>
      <c r="B170" t="s">
        <v>1327</v>
      </c>
      <c r="C170" t="s">
        <v>16648</v>
      </c>
      <c r="D170" t="s">
        <v>849</v>
      </c>
      <c r="E170" t="s">
        <v>1205</v>
      </c>
      <c r="F170" t="s">
        <v>1937</v>
      </c>
      <c r="G170" t="s">
        <v>23</v>
      </c>
      <c r="H170" t="s">
        <v>23</v>
      </c>
      <c r="I170" t="s">
        <v>23</v>
      </c>
      <c r="J170" t="s">
        <v>23</v>
      </c>
      <c r="K170" t="s">
        <v>23</v>
      </c>
      <c r="L170" t="s">
        <v>23</v>
      </c>
      <c r="M170" t="s">
        <v>23</v>
      </c>
      <c r="N170" t="s">
        <v>8295</v>
      </c>
      <c r="O170" t="s">
        <v>6950</v>
      </c>
      <c r="P170" t="s">
        <v>8289</v>
      </c>
      <c r="Q170" t="s">
        <v>8293</v>
      </c>
      <c r="R170" t="s">
        <v>22</v>
      </c>
      <c r="S170" t="s">
        <v>30521</v>
      </c>
    </row>
    <row r="171" spans="1:19" x14ac:dyDescent="0.35">
      <c r="A171" t="s">
        <v>23</v>
      </c>
      <c r="B171" t="s">
        <v>4769</v>
      </c>
      <c r="C171" t="s">
        <v>16646</v>
      </c>
      <c r="D171" t="s">
        <v>4268</v>
      </c>
      <c r="E171" t="s">
        <v>4770</v>
      </c>
      <c r="F171" t="s">
        <v>4771</v>
      </c>
      <c r="G171" t="s">
        <v>23</v>
      </c>
      <c r="H171" t="s">
        <v>23</v>
      </c>
      <c r="I171" t="s">
        <v>23</v>
      </c>
      <c r="J171" t="s">
        <v>23</v>
      </c>
      <c r="K171" t="s">
        <v>23</v>
      </c>
      <c r="L171" t="s">
        <v>23</v>
      </c>
      <c r="M171" t="s">
        <v>23</v>
      </c>
      <c r="N171" t="s">
        <v>8291</v>
      </c>
      <c r="O171" t="s">
        <v>8294</v>
      </c>
      <c r="P171" t="s">
        <v>8289</v>
      </c>
      <c r="Q171" t="s">
        <v>8297</v>
      </c>
      <c r="R171" t="s">
        <v>22</v>
      </c>
      <c r="S171" t="s">
        <v>30521</v>
      </c>
    </row>
    <row r="172" spans="1:19" x14ac:dyDescent="0.35">
      <c r="A172" t="s">
        <v>23</v>
      </c>
      <c r="B172" t="s">
        <v>23</v>
      </c>
      <c r="C172" t="s">
        <v>17721</v>
      </c>
      <c r="D172" t="s">
        <v>23</v>
      </c>
      <c r="E172" t="s">
        <v>5829</v>
      </c>
      <c r="F172" t="s">
        <v>23</v>
      </c>
      <c r="G172" t="s">
        <v>23</v>
      </c>
      <c r="H172" t="s">
        <v>23</v>
      </c>
      <c r="I172" t="s">
        <v>23</v>
      </c>
      <c r="J172" t="s">
        <v>23</v>
      </c>
      <c r="K172" t="s">
        <v>10525</v>
      </c>
      <c r="L172" t="s">
        <v>23</v>
      </c>
      <c r="M172" t="s">
        <v>23</v>
      </c>
      <c r="N172" t="s">
        <v>8296</v>
      </c>
      <c r="O172" t="s">
        <v>8294</v>
      </c>
      <c r="P172" t="s">
        <v>8289</v>
      </c>
      <c r="Q172" t="s">
        <v>8297</v>
      </c>
      <c r="R172" t="s">
        <v>22</v>
      </c>
      <c r="S172" t="s">
        <v>30521</v>
      </c>
    </row>
    <row r="173" spans="1:19" x14ac:dyDescent="0.35">
      <c r="A173" t="s">
        <v>23</v>
      </c>
      <c r="B173" t="s">
        <v>220</v>
      </c>
      <c r="C173" t="s">
        <v>16663</v>
      </c>
      <c r="D173" t="s">
        <v>221</v>
      </c>
      <c r="E173" t="s">
        <v>73</v>
      </c>
      <c r="F173" t="s">
        <v>222</v>
      </c>
      <c r="G173" t="s">
        <v>23</v>
      </c>
      <c r="H173" t="s">
        <v>23</v>
      </c>
      <c r="I173" t="s">
        <v>23</v>
      </c>
      <c r="J173" t="s">
        <v>23</v>
      </c>
      <c r="K173" t="s">
        <v>23</v>
      </c>
      <c r="L173" t="s">
        <v>23</v>
      </c>
      <c r="M173" t="s">
        <v>23</v>
      </c>
      <c r="N173" t="s">
        <v>8291</v>
      </c>
      <c r="O173" t="s">
        <v>8288</v>
      </c>
      <c r="P173" t="s">
        <v>8289</v>
      </c>
      <c r="Q173" t="s">
        <v>8293</v>
      </c>
      <c r="R173" t="s">
        <v>22</v>
      </c>
      <c r="S173" t="s">
        <v>30521</v>
      </c>
    </row>
    <row r="174" spans="1:19" x14ac:dyDescent="0.35">
      <c r="A174" t="s">
        <v>23</v>
      </c>
      <c r="B174" t="s">
        <v>6450</v>
      </c>
      <c r="C174" t="s">
        <v>15043</v>
      </c>
      <c r="D174" t="s">
        <v>6451</v>
      </c>
      <c r="E174" t="s">
        <v>6452</v>
      </c>
      <c r="F174" t="s">
        <v>1053</v>
      </c>
      <c r="G174" t="s">
        <v>5810</v>
      </c>
      <c r="H174" t="s">
        <v>23</v>
      </c>
      <c r="I174" t="s">
        <v>23</v>
      </c>
      <c r="J174" t="s">
        <v>23</v>
      </c>
      <c r="K174" t="s">
        <v>23</v>
      </c>
      <c r="L174" t="s">
        <v>23</v>
      </c>
      <c r="M174" t="s">
        <v>23</v>
      </c>
      <c r="N174" t="s">
        <v>8291</v>
      </c>
      <c r="O174" t="s">
        <v>8292</v>
      </c>
      <c r="P174" t="s">
        <v>6942</v>
      </c>
      <c r="Q174" t="s">
        <v>17</v>
      </c>
      <c r="R174" t="s">
        <v>17819</v>
      </c>
      <c r="S174" t="s">
        <v>30521</v>
      </c>
    </row>
    <row r="175" spans="1:19" x14ac:dyDescent="0.35">
      <c r="A175" t="s">
        <v>23</v>
      </c>
      <c r="B175" t="s">
        <v>1525</v>
      </c>
      <c r="C175" t="s">
        <v>16418</v>
      </c>
      <c r="D175" t="s">
        <v>23</v>
      </c>
      <c r="E175" t="s">
        <v>1134</v>
      </c>
      <c r="F175" t="s">
        <v>4647</v>
      </c>
      <c r="G175" t="s">
        <v>5810</v>
      </c>
      <c r="H175" t="s">
        <v>23</v>
      </c>
      <c r="I175" t="s">
        <v>23</v>
      </c>
      <c r="J175" t="s">
        <v>23</v>
      </c>
      <c r="K175" t="s">
        <v>23</v>
      </c>
      <c r="L175" t="s">
        <v>23</v>
      </c>
      <c r="M175" t="s">
        <v>23</v>
      </c>
      <c r="N175" t="s">
        <v>8296</v>
      </c>
      <c r="O175" t="s">
        <v>8294</v>
      </c>
      <c r="P175" t="s">
        <v>8289</v>
      </c>
      <c r="Q175" t="s">
        <v>8297</v>
      </c>
      <c r="R175" t="s">
        <v>16417</v>
      </c>
      <c r="S175" t="s">
        <v>30521</v>
      </c>
    </row>
    <row r="176" spans="1:19" x14ac:dyDescent="0.35">
      <c r="A176" t="s">
        <v>23</v>
      </c>
      <c r="B176" t="s">
        <v>1649</v>
      </c>
      <c r="C176" t="s">
        <v>17698</v>
      </c>
      <c r="D176" t="s">
        <v>1650</v>
      </c>
      <c r="E176" t="s">
        <v>1651</v>
      </c>
      <c r="F176" t="s">
        <v>259</v>
      </c>
      <c r="G176" t="s">
        <v>23</v>
      </c>
      <c r="H176" t="s">
        <v>23</v>
      </c>
      <c r="I176" t="s">
        <v>23</v>
      </c>
      <c r="J176" t="s">
        <v>23</v>
      </c>
      <c r="K176" t="s">
        <v>23</v>
      </c>
      <c r="L176" t="s">
        <v>23</v>
      </c>
      <c r="M176" t="s">
        <v>23</v>
      </c>
      <c r="N176" t="s">
        <v>8291</v>
      </c>
      <c r="O176" t="s">
        <v>8300</v>
      </c>
      <c r="P176" t="s">
        <v>8289</v>
      </c>
      <c r="Q176" t="s">
        <v>8293</v>
      </c>
      <c r="R176" t="s">
        <v>22</v>
      </c>
      <c r="S176" t="s">
        <v>30521</v>
      </c>
    </row>
    <row r="177" spans="1:19" x14ac:dyDescent="0.35">
      <c r="A177" t="s">
        <v>23</v>
      </c>
      <c r="B177" t="s">
        <v>4780</v>
      </c>
      <c r="C177" t="s">
        <v>17366</v>
      </c>
      <c r="D177" t="s">
        <v>4781</v>
      </c>
      <c r="E177" t="s">
        <v>4782</v>
      </c>
      <c r="F177" t="s">
        <v>4783</v>
      </c>
      <c r="G177" t="s">
        <v>23</v>
      </c>
      <c r="H177" t="s">
        <v>23</v>
      </c>
      <c r="I177" t="s">
        <v>23</v>
      </c>
      <c r="J177" t="s">
        <v>23</v>
      </c>
      <c r="K177" t="s">
        <v>23</v>
      </c>
      <c r="L177" t="s">
        <v>23</v>
      </c>
      <c r="M177" t="s">
        <v>23</v>
      </c>
      <c r="N177" t="s">
        <v>8296</v>
      </c>
      <c r="O177" t="s">
        <v>8294</v>
      </c>
      <c r="P177" t="s">
        <v>8289</v>
      </c>
      <c r="Q177" t="s">
        <v>8297</v>
      </c>
      <c r="R177" t="s">
        <v>22</v>
      </c>
      <c r="S177" t="s">
        <v>30521</v>
      </c>
    </row>
    <row r="178" spans="1:19" x14ac:dyDescent="0.35">
      <c r="A178" t="s">
        <v>23</v>
      </c>
      <c r="B178" t="s">
        <v>852</v>
      </c>
      <c r="C178" t="s">
        <v>17051</v>
      </c>
      <c r="D178" t="s">
        <v>1207</v>
      </c>
      <c r="E178" t="s">
        <v>1208</v>
      </c>
      <c r="F178" t="s">
        <v>848</v>
      </c>
      <c r="G178" t="s">
        <v>23</v>
      </c>
      <c r="H178" t="s">
        <v>23</v>
      </c>
      <c r="I178" t="s">
        <v>23</v>
      </c>
      <c r="J178" t="s">
        <v>23</v>
      </c>
      <c r="K178" t="s">
        <v>23</v>
      </c>
      <c r="L178" t="s">
        <v>23</v>
      </c>
      <c r="M178" t="s">
        <v>23</v>
      </c>
      <c r="N178" t="s">
        <v>8299</v>
      </c>
      <c r="O178" t="s">
        <v>8294</v>
      </c>
      <c r="P178" t="s">
        <v>8289</v>
      </c>
      <c r="Q178" t="s">
        <v>8293</v>
      </c>
      <c r="R178" t="s">
        <v>22</v>
      </c>
      <c r="S178" t="s">
        <v>30521</v>
      </c>
    </row>
    <row r="179" spans="1:19" x14ac:dyDescent="0.35">
      <c r="A179" t="s">
        <v>23</v>
      </c>
      <c r="B179" t="s">
        <v>1203</v>
      </c>
      <c r="C179" t="s">
        <v>15861</v>
      </c>
      <c r="D179" t="s">
        <v>5624</v>
      </c>
      <c r="E179" t="s">
        <v>29</v>
      </c>
      <c r="F179" t="s">
        <v>5625</v>
      </c>
      <c r="G179" t="s">
        <v>23</v>
      </c>
      <c r="H179" t="s">
        <v>23</v>
      </c>
      <c r="I179" t="s">
        <v>23</v>
      </c>
      <c r="J179" t="s">
        <v>23</v>
      </c>
      <c r="K179" t="s">
        <v>23</v>
      </c>
      <c r="L179" t="s">
        <v>23</v>
      </c>
      <c r="M179" t="s">
        <v>23</v>
      </c>
      <c r="N179" t="s">
        <v>8291</v>
      </c>
      <c r="O179" t="s">
        <v>8292</v>
      </c>
      <c r="P179" t="s">
        <v>7279</v>
      </c>
      <c r="Q179" t="s">
        <v>17</v>
      </c>
      <c r="R179" t="s">
        <v>17651</v>
      </c>
      <c r="S179" t="s">
        <v>30521</v>
      </c>
    </row>
    <row r="180" spans="1:19" x14ac:dyDescent="0.35">
      <c r="A180" t="s">
        <v>23</v>
      </c>
      <c r="B180" t="s">
        <v>3872</v>
      </c>
      <c r="C180" t="s">
        <v>17428</v>
      </c>
      <c r="D180" t="s">
        <v>23</v>
      </c>
      <c r="E180" t="s">
        <v>1836</v>
      </c>
      <c r="F180" t="s">
        <v>899</v>
      </c>
      <c r="G180" t="s">
        <v>23</v>
      </c>
      <c r="H180" t="s">
        <v>23</v>
      </c>
      <c r="I180" t="s">
        <v>23</v>
      </c>
      <c r="J180" t="s">
        <v>23</v>
      </c>
      <c r="K180" t="s">
        <v>23</v>
      </c>
      <c r="L180" t="s">
        <v>23</v>
      </c>
      <c r="M180" t="s">
        <v>23</v>
      </c>
      <c r="N180" t="s">
        <v>8296</v>
      </c>
      <c r="O180" t="s">
        <v>8294</v>
      </c>
      <c r="P180" t="s">
        <v>8289</v>
      </c>
      <c r="Q180" t="s">
        <v>8297</v>
      </c>
      <c r="R180" t="s">
        <v>22</v>
      </c>
      <c r="S180" t="s">
        <v>30521</v>
      </c>
    </row>
    <row r="181" spans="1:19" x14ac:dyDescent="0.35">
      <c r="A181" t="s">
        <v>23</v>
      </c>
      <c r="B181" t="s">
        <v>1316</v>
      </c>
      <c r="C181" t="s">
        <v>17173</v>
      </c>
      <c r="D181" t="s">
        <v>4793</v>
      </c>
      <c r="E181" t="s">
        <v>4794</v>
      </c>
      <c r="F181" t="s">
        <v>50</v>
      </c>
      <c r="G181" t="s">
        <v>23</v>
      </c>
      <c r="H181" t="s">
        <v>23</v>
      </c>
      <c r="I181" t="s">
        <v>23</v>
      </c>
      <c r="J181" t="s">
        <v>23</v>
      </c>
      <c r="K181" t="s">
        <v>23</v>
      </c>
      <c r="L181" t="s">
        <v>23</v>
      </c>
      <c r="M181" t="s">
        <v>23</v>
      </c>
      <c r="N181" t="s">
        <v>8290</v>
      </c>
      <c r="O181" t="s">
        <v>8288</v>
      </c>
      <c r="P181" t="s">
        <v>8289</v>
      </c>
      <c r="Q181" t="s">
        <v>17</v>
      </c>
      <c r="R181" t="s">
        <v>22</v>
      </c>
      <c r="S181" t="s">
        <v>30521</v>
      </c>
    </row>
    <row r="182" spans="1:19" x14ac:dyDescent="0.35">
      <c r="A182" t="s">
        <v>23</v>
      </c>
      <c r="B182" t="s">
        <v>436</v>
      </c>
      <c r="C182" t="s">
        <v>16811</v>
      </c>
      <c r="D182" t="s">
        <v>4795</v>
      </c>
      <c r="E182" t="s">
        <v>781</v>
      </c>
      <c r="F182" t="s">
        <v>50</v>
      </c>
      <c r="G182" t="s">
        <v>23</v>
      </c>
      <c r="H182" t="s">
        <v>23</v>
      </c>
      <c r="I182" t="s">
        <v>23</v>
      </c>
      <c r="J182" t="s">
        <v>23</v>
      </c>
      <c r="K182" t="s">
        <v>23</v>
      </c>
      <c r="L182" t="s">
        <v>23</v>
      </c>
      <c r="M182" t="s">
        <v>23</v>
      </c>
      <c r="N182" t="s">
        <v>8299</v>
      </c>
      <c r="O182" t="s">
        <v>8298</v>
      </c>
      <c r="P182" t="s">
        <v>8289</v>
      </c>
      <c r="Q182" t="s">
        <v>8293</v>
      </c>
      <c r="R182" t="s">
        <v>22</v>
      </c>
      <c r="S182" t="s">
        <v>30521</v>
      </c>
    </row>
    <row r="183" spans="1:19" x14ac:dyDescent="0.35">
      <c r="A183" t="s">
        <v>23</v>
      </c>
      <c r="B183" t="s">
        <v>852</v>
      </c>
      <c r="C183" t="s">
        <v>17045</v>
      </c>
      <c r="D183" t="s">
        <v>4796</v>
      </c>
      <c r="E183" t="s">
        <v>1802</v>
      </c>
      <c r="F183" t="s">
        <v>50</v>
      </c>
      <c r="G183" t="s">
        <v>23</v>
      </c>
      <c r="H183" t="s">
        <v>23</v>
      </c>
      <c r="I183" t="s">
        <v>23</v>
      </c>
      <c r="J183" t="s">
        <v>23</v>
      </c>
      <c r="K183" t="s">
        <v>23</v>
      </c>
      <c r="L183" t="s">
        <v>23</v>
      </c>
      <c r="M183" t="s">
        <v>23</v>
      </c>
      <c r="N183" t="s">
        <v>8291</v>
      </c>
      <c r="O183" t="s">
        <v>8300</v>
      </c>
      <c r="P183" t="s">
        <v>8289</v>
      </c>
      <c r="Q183" t="s">
        <v>8293</v>
      </c>
      <c r="R183" t="s">
        <v>22</v>
      </c>
      <c r="S183" t="s">
        <v>30521</v>
      </c>
    </row>
    <row r="184" spans="1:19" x14ac:dyDescent="0.35">
      <c r="A184" t="s">
        <v>23</v>
      </c>
      <c r="B184" t="s">
        <v>1039</v>
      </c>
      <c r="C184" t="s">
        <v>17426</v>
      </c>
      <c r="D184" t="s">
        <v>23</v>
      </c>
      <c r="E184" t="s">
        <v>1040</v>
      </c>
      <c r="F184" t="s">
        <v>899</v>
      </c>
      <c r="G184" t="s">
        <v>23</v>
      </c>
      <c r="H184" t="s">
        <v>23</v>
      </c>
      <c r="I184" t="s">
        <v>23</v>
      </c>
      <c r="J184" t="s">
        <v>23</v>
      </c>
      <c r="K184" t="s">
        <v>23</v>
      </c>
      <c r="L184" t="s">
        <v>23</v>
      </c>
      <c r="M184" t="s">
        <v>23</v>
      </c>
      <c r="N184" t="s">
        <v>8296</v>
      </c>
      <c r="O184" t="s">
        <v>8294</v>
      </c>
      <c r="P184" t="s">
        <v>8289</v>
      </c>
      <c r="Q184" t="s">
        <v>8297</v>
      </c>
      <c r="R184" t="s">
        <v>22</v>
      </c>
      <c r="S184" t="s">
        <v>30521</v>
      </c>
    </row>
    <row r="185" spans="1:19" x14ac:dyDescent="0.35">
      <c r="A185" t="s">
        <v>23</v>
      </c>
      <c r="B185" t="s">
        <v>5284</v>
      </c>
      <c r="C185" t="s">
        <v>17549</v>
      </c>
      <c r="D185" t="s">
        <v>5285</v>
      </c>
      <c r="E185" t="s">
        <v>5286</v>
      </c>
      <c r="F185" t="s">
        <v>1123</v>
      </c>
      <c r="G185" t="s">
        <v>23</v>
      </c>
      <c r="H185" t="s">
        <v>23</v>
      </c>
      <c r="I185" t="s">
        <v>23</v>
      </c>
      <c r="J185" t="s">
        <v>23</v>
      </c>
      <c r="K185" t="s">
        <v>23</v>
      </c>
      <c r="L185" t="s">
        <v>23</v>
      </c>
      <c r="M185" t="s">
        <v>23</v>
      </c>
      <c r="N185" t="s">
        <v>8295</v>
      </c>
      <c r="O185" t="s">
        <v>6950</v>
      </c>
      <c r="P185" t="s">
        <v>8289</v>
      </c>
      <c r="Q185" t="s">
        <v>8293</v>
      </c>
      <c r="R185" t="s">
        <v>22</v>
      </c>
      <c r="S185" t="s">
        <v>30521</v>
      </c>
    </row>
    <row r="186" spans="1:19" x14ac:dyDescent="0.35">
      <c r="A186" t="s">
        <v>23</v>
      </c>
      <c r="B186" t="s">
        <v>16620</v>
      </c>
      <c r="C186" t="s">
        <v>16621</v>
      </c>
      <c r="D186" t="s">
        <v>23</v>
      </c>
      <c r="E186" t="s">
        <v>16622</v>
      </c>
      <c r="F186" t="s">
        <v>1175</v>
      </c>
      <c r="G186" t="s">
        <v>5810</v>
      </c>
      <c r="H186" t="s">
        <v>23</v>
      </c>
      <c r="I186" t="s">
        <v>23</v>
      </c>
      <c r="J186" t="s">
        <v>23</v>
      </c>
      <c r="K186" t="s">
        <v>23</v>
      </c>
      <c r="L186" t="s">
        <v>23</v>
      </c>
      <c r="M186" t="s">
        <v>23</v>
      </c>
      <c r="N186" t="s">
        <v>8296</v>
      </c>
      <c r="O186" t="s">
        <v>8294</v>
      </c>
      <c r="P186" t="s">
        <v>8289</v>
      </c>
      <c r="Q186" t="s">
        <v>8297</v>
      </c>
      <c r="R186" t="s">
        <v>16619</v>
      </c>
      <c r="S186" t="s">
        <v>30521</v>
      </c>
    </row>
    <row r="187" spans="1:19" x14ac:dyDescent="0.35">
      <c r="A187" t="s">
        <v>23</v>
      </c>
      <c r="B187" t="s">
        <v>1153</v>
      </c>
      <c r="C187" t="s">
        <v>17375</v>
      </c>
      <c r="D187" t="s">
        <v>5287</v>
      </c>
      <c r="E187" t="s">
        <v>202</v>
      </c>
      <c r="F187" t="s">
        <v>1123</v>
      </c>
      <c r="G187" t="s">
        <v>23</v>
      </c>
      <c r="H187" t="s">
        <v>23</v>
      </c>
      <c r="I187" t="s">
        <v>23</v>
      </c>
      <c r="J187" t="s">
        <v>23</v>
      </c>
      <c r="K187" t="s">
        <v>23</v>
      </c>
      <c r="L187" t="s">
        <v>23</v>
      </c>
      <c r="M187" t="s">
        <v>23</v>
      </c>
      <c r="N187" t="s">
        <v>8296</v>
      </c>
      <c r="O187" t="s">
        <v>6950</v>
      </c>
      <c r="P187" t="s">
        <v>8289</v>
      </c>
      <c r="Q187" t="s">
        <v>8293</v>
      </c>
      <c r="R187" t="s">
        <v>22</v>
      </c>
      <c r="S187" t="s">
        <v>30521</v>
      </c>
    </row>
    <row r="188" spans="1:19" x14ac:dyDescent="0.35">
      <c r="A188" t="s">
        <v>23</v>
      </c>
      <c r="B188" t="s">
        <v>1653</v>
      </c>
      <c r="C188" t="s">
        <v>17115</v>
      </c>
      <c r="D188" t="s">
        <v>1995</v>
      </c>
      <c r="E188" t="s">
        <v>1605</v>
      </c>
      <c r="F188" t="s">
        <v>383</v>
      </c>
      <c r="G188" t="s">
        <v>23</v>
      </c>
      <c r="H188" t="s">
        <v>23</v>
      </c>
      <c r="I188" t="s">
        <v>23</v>
      </c>
      <c r="J188" t="s">
        <v>23</v>
      </c>
      <c r="K188" t="s">
        <v>23</v>
      </c>
      <c r="L188" t="s">
        <v>23</v>
      </c>
      <c r="M188" t="s">
        <v>23</v>
      </c>
      <c r="N188" t="s">
        <v>8291</v>
      </c>
      <c r="O188" t="s">
        <v>6950</v>
      </c>
      <c r="P188" t="s">
        <v>6893</v>
      </c>
      <c r="Q188" t="s">
        <v>17</v>
      </c>
      <c r="R188" t="s">
        <v>22</v>
      </c>
      <c r="S188" t="s">
        <v>30521</v>
      </c>
    </row>
    <row r="189" spans="1:19" x14ac:dyDescent="0.35">
      <c r="A189" t="s">
        <v>23</v>
      </c>
      <c r="B189" t="s">
        <v>1271</v>
      </c>
      <c r="C189" t="s">
        <v>17175</v>
      </c>
      <c r="D189" t="s">
        <v>2735</v>
      </c>
      <c r="E189" t="s">
        <v>5288</v>
      </c>
      <c r="F189" t="s">
        <v>5289</v>
      </c>
      <c r="G189" t="s">
        <v>23</v>
      </c>
      <c r="H189" t="s">
        <v>23</v>
      </c>
      <c r="I189" t="s">
        <v>23</v>
      </c>
      <c r="J189" t="s">
        <v>23</v>
      </c>
      <c r="K189" t="s">
        <v>23</v>
      </c>
      <c r="L189" t="s">
        <v>23</v>
      </c>
      <c r="M189" t="s">
        <v>23</v>
      </c>
      <c r="N189" t="s">
        <v>8299</v>
      </c>
      <c r="O189" t="s">
        <v>8294</v>
      </c>
      <c r="P189" t="s">
        <v>8289</v>
      </c>
      <c r="Q189" t="s">
        <v>17</v>
      </c>
      <c r="R189" t="s">
        <v>22</v>
      </c>
      <c r="S189" t="s">
        <v>30521</v>
      </c>
    </row>
    <row r="190" spans="1:19" x14ac:dyDescent="0.35">
      <c r="A190" t="s">
        <v>23</v>
      </c>
      <c r="B190" t="s">
        <v>2066</v>
      </c>
      <c r="C190" t="s">
        <v>17541</v>
      </c>
      <c r="D190" t="s">
        <v>5290</v>
      </c>
      <c r="E190" t="s">
        <v>5291</v>
      </c>
      <c r="F190" t="s">
        <v>463</v>
      </c>
      <c r="G190" t="s">
        <v>23</v>
      </c>
      <c r="H190" t="s">
        <v>23</v>
      </c>
      <c r="I190" t="s">
        <v>23</v>
      </c>
      <c r="J190" t="s">
        <v>23</v>
      </c>
      <c r="K190" t="s">
        <v>23</v>
      </c>
      <c r="L190" t="s">
        <v>23</v>
      </c>
      <c r="M190" t="s">
        <v>23</v>
      </c>
      <c r="N190" t="s">
        <v>8291</v>
      </c>
      <c r="O190" t="s">
        <v>8300</v>
      </c>
      <c r="P190" t="s">
        <v>17930</v>
      </c>
      <c r="Q190" t="s">
        <v>8293</v>
      </c>
      <c r="R190" t="s">
        <v>22</v>
      </c>
      <c r="S190" t="s">
        <v>30521</v>
      </c>
    </row>
    <row r="191" spans="1:19" x14ac:dyDescent="0.35">
      <c r="A191" t="s">
        <v>23</v>
      </c>
      <c r="B191" t="s">
        <v>1609</v>
      </c>
      <c r="C191" t="s">
        <v>16563</v>
      </c>
      <c r="D191" t="s">
        <v>5241</v>
      </c>
      <c r="E191" t="s">
        <v>5242</v>
      </c>
      <c r="F191" t="s">
        <v>259</v>
      </c>
      <c r="G191" t="s">
        <v>23</v>
      </c>
      <c r="H191" t="s">
        <v>23</v>
      </c>
      <c r="I191" t="s">
        <v>23</v>
      </c>
      <c r="J191" t="s">
        <v>23</v>
      </c>
      <c r="K191" t="s">
        <v>23</v>
      </c>
      <c r="L191" t="s">
        <v>23</v>
      </c>
      <c r="M191" t="s">
        <v>23</v>
      </c>
      <c r="N191" t="s">
        <v>8296</v>
      </c>
      <c r="O191" t="s">
        <v>8294</v>
      </c>
      <c r="P191" t="s">
        <v>8289</v>
      </c>
      <c r="Q191" t="s">
        <v>17</v>
      </c>
      <c r="R191" t="s">
        <v>22</v>
      </c>
      <c r="S191" t="s">
        <v>30521</v>
      </c>
    </row>
    <row r="192" spans="1:19" x14ac:dyDescent="0.35">
      <c r="A192" t="s">
        <v>23</v>
      </c>
      <c r="B192" t="s">
        <v>17767</v>
      </c>
      <c r="C192" t="s">
        <v>17768</v>
      </c>
      <c r="D192" t="s">
        <v>23</v>
      </c>
      <c r="E192" t="s">
        <v>17769</v>
      </c>
      <c r="F192" t="s">
        <v>195</v>
      </c>
      <c r="G192" t="s">
        <v>5810</v>
      </c>
      <c r="H192" t="s">
        <v>23</v>
      </c>
      <c r="I192" t="s">
        <v>23</v>
      </c>
      <c r="J192" t="s">
        <v>23</v>
      </c>
      <c r="K192" t="s">
        <v>23</v>
      </c>
      <c r="L192" t="s">
        <v>23</v>
      </c>
      <c r="M192" t="s">
        <v>23</v>
      </c>
      <c r="N192" t="s">
        <v>8296</v>
      </c>
      <c r="O192" t="s">
        <v>8294</v>
      </c>
      <c r="P192" t="s">
        <v>8289</v>
      </c>
      <c r="Q192" t="s">
        <v>8297</v>
      </c>
      <c r="R192" t="s">
        <v>17766</v>
      </c>
      <c r="S192" t="s">
        <v>30521</v>
      </c>
    </row>
    <row r="193" spans="1:19" x14ac:dyDescent="0.35">
      <c r="A193" t="s">
        <v>23</v>
      </c>
      <c r="B193" t="s">
        <v>3645</v>
      </c>
      <c r="C193" t="s">
        <v>17792</v>
      </c>
      <c r="D193" t="s">
        <v>3646</v>
      </c>
      <c r="E193" t="s">
        <v>1683</v>
      </c>
      <c r="F193" t="s">
        <v>3647</v>
      </c>
      <c r="G193" t="s">
        <v>23</v>
      </c>
      <c r="H193" t="s">
        <v>23</v>
      </c>
      <c r="I193" t="s">
        <v>23</v>
      </c>
      <c r="J193" t="s">
        <v>23</v>
      </c>
      <c r="K193" t="s">
        <v>23</v>
      </c>
      <c r="L193" t="s">
        <v>23</v>
      </c>
      <c r="M193" t="s">
        <v>23</v>
      </c>
      <c r="N193" t="s">
        <v>8295</v>
      </c>
      <c r="O193" t="s">
        <v>8292</v>
      </c>
      <c r="P193" t="s">
        <v>8289</v>
      </c>
      <c r="Q193" t="s">
        <v>8293</v>
      </c>
      <c r="R193" t="s">
        <v>22</v>
      </c>
      <c r="S193" t="s">
        <v>30521</v>
      </c>
    </row>
    <row r="194" spans="1:19" x14ac:dyDescent="0.35">
      <c r="A194" t="s">
        <v>23</v>
      </c>
      <c r="B194" t="s">
        <v>1317</v>
      </c>
      <c r="C194" t="s">
        <v>17430</v>
      </c>
      <c r="D194" t="s">
        <v>1318</v>
      </c>
      <c r="E194" t="s">
        <v>1319</v>
      </c>
      <c r="F194" t="s">
        <v>1320</v>
      </c>
      <c r="G194" t="s">
        <v>23</v>
      </c>
      <c r="H194" t="s">
        <v>23</v>
      </c>
      <c r="I194" t="s">
        <v>23</v>
      </c>
      <c r="J194" t="s">
        <v>23</v>
      </c>
      <c r="K194" t="s">
        <v>23</v>
      </c>
      <c r="L194" t="s">
        <v>23</v>
      </c>
      <c r="M194" t="s">
        <v>23</v>
      </c>
      <c r="N194" t="s">
        <v>8296</v>
      </c>
      <c r="O194" t="s">
        <v>6950</v>
      </c>
      <c r="P194" t="s">
        <v>8289</v>
      </c>
      <c r="Q194" t="s">
        <v>8293</v>
      </c>
      <c r="R194" t="s">
        <v>22</v>
      </c>
      <c r="S194" t="s">
        <v>30521</v>
      </c>
    </row>
    <row r="195" spans="1:19" x14ac:dyDescent="0.35">
      <c r="A195" t="s">
        <v>23</v>
      </c>
      <c r="B195" t="s">
        <v>1299</v>
      </c>
      <c r="C195" t="s">
        <v>17561</v>
      </c>
      <c r="D195" t="s">
        <v>5296</v>
      </c>
      <c r="E195" t="s">
        <v>5297</v>
      </c>
      <c r="F195" t="s">
        <v>5181</v>
      </c>
      <c r="G195" t="s">
        <v>23</v>
      </c>
      <c r="H195" t="s">
        <v>23</v>
      </c>
      <c r="I195" t="s">
        <v>23</v>
      </c>
      <c r="J195" t="s">
        <v>23</v>
      </c>
      <c r="K195" t="s">
        <v>15605</v>
      </c>
      <c r="L195" t="s">
        <v>23</v>
      </c>
      <c r="M195" t="s">
        <v>23</v>
      </c>
      <c r="N195" t="s">
        <v>8290</v>
      </c>
      <c r="O195" t="s">
        <v>8288</v>
      </c>
      <c r="P195" t="s">
        <v>8289</v>
      </c>
      <c r="Q195" t="s">
        <v>8297</v>
      </c>
      <c r="R195" t="s">
        <v>22</v>
      </c>
      <c r="S195" t="s">
        <v>30521</v>
      </c>
    </row>
    <row r="196" spans="1:19" x14ac:dyDescent="0.35">
      <c r="A196" t="s">
        <v>23</v>
      </c>
      <c r="B196" t="s">
        <v>2182</v>
      </c>
      <c r="C196" t="s">
        <v>17571</v>
      </c>
      <c r="D196" t="s">
        <v>19</v>
      </c>
      <c r="E196" t="s">
        <v>2685</v>
      </c>
      <c r="F196" t="s">
        <v>2686</v>
      </c>
      <c r="G196" t="s">
        <v>23</v>
      </c>
      <c r="H196" t="s">
        <v>23</v>
      </c>
      <c r="I196" t="s">
        <v>23</v>
      </c>
      <c r="J196" t="s">
        <v>23</v>
      </c>
      <c r="K196" t="s">
        <v>23</v>
      </c>
      <c r="L196" t="s">
        <v>23</v>
      </c>
      <c r="M196" t="s">
        <v>23</v>
      </c>
      <c r="N196" t="s">
        <v>8290</v>
      </c>
      <c r="O196" t="s">
        <v>8288</v>
      </c>
      <c r="P196" t="s">
        <v>8289</v>
      </c>
      <c r="Q196" t="s">
        <v>17923</v>
      </c>
      <c r="R196" t="s">
        <v>22</v>
      </c>
      <c r="S196" t="s">
        <v>30521</v>
      </c>
    </row>
    <row r="197" spans="1:19" x14ac:dyDescent="0.35">
      <c r="A197" t="s">
        <v>23</v>
      </c>
      <c r="B197" t="s">
        <v>476</v>
      </c>
      <c r="C197" t="s">
        <v>16671</v>
      </c>
      <c r="D197" t="s">
        <v>37</v>
      </c>
      <c r="E197" t="s">
        <v>2687</v>
      </c>
      <c r="F197" t="s">
        <v>2688</v>
      </c>
      <c r="G197" t="s">
        <v>23</v>
      </c>
      <c r="H197" t="s">
        <v>23</v>
      </c>
      <c r="I197" t="s">
        <v>23</v>
      </c>
      <c r="J197" t="s">
        <v>23</v>
      </c>
      <c r="K197" t="s">
        <v>23</v>
      </c>
      <c r="L197" t="s">
        <v>23</v>
      </c>
      <c r="M197" t="s">
        <v>23</v>
      </c>
      <c r="N197" t="s">
        <v>8296</v>
      </c>
      <c r="O197" t="s">
        <v>8294</v>
      </c>
      <c r="P197" t="s">
        <v>8289</v>
      </c>
      <c r="Q197" t="s">
        <v>8293</v>
      </c>
      <c r="R197" t="s">
        <v>22</v>
      </c>
      <c r="S197" t="s">
        <v>30521</v>
      </c>
    </row>
    <row r="198" spans="1:19" x14ac:dyDescent="0.35">
      <c r="A198" t="s">
        <v>23</v>
      </c>
      <c r="B198" t="s">
        <v>5340</v>
      </c>
      <c r="C198" t="s">
        <v>17546</v>
      </c>
      <c r="D198" t="s">
        <v>5341</v>
      </c>
      <c r="E198" t="s">
        <v>5342</v>
      </c>
      <c r="F198" t="s">
        <v>1387</v>
      </c>
      <c r="G198" t="s">
        <v>23</v>
      </c>
      <c r="H198" t="s">
        <v>23</v>
      </c>
      <c r="I198" t="s">
        <v>23</v>
      </c>
      <c r="J198" t="s">
        <v>23</v>
      </c>
      <c r="K198" t="s">
        <v>23</v>
      </c>
      <c r="L198" t="s">
        <v>23</v>
      </c>
      <c r="M198" t="s">
        <v>23</v>
      </c>
      <c r="N198" t="s">
        <v>8290</v>
      </c>
      <c r="O198" t="s">
        <v>8288</v>
      </c>
      <c r="P198" t="s">
        <v>8289</v>
      </c>
      <c r="Q198" t="s">
        <v>17</v>
      </c>
      <c r="R198" t="s">
        <v>22</v>
      </c>
      <c r="S198" t="s">
        <v>30521</v>
      </c>
    </row>
    <row r="199" spans="1:19" x14ac:dyDescent="0.35">
      <c r="A199" t="s">
        <v>23</v>
      </c>
      <c r="B199" t="s">
        <v>142</v>
      </c>
      <c r="C199" t="s">
        <v>16540</v>
      </c>
      <c r="D199" t="s">
        <v>693</v>
      </c>
      <c r="E199" t="s">
        <v>2692</v>
      </c>
      <c r="F199" t="s">
        <v>2691</v>
      </c>
      <c r="G199" t="s">
        <v>23</v>
      </c>
      <c r="H199" t="s">
        <v>23</v>
      </c>
      <c r="I199" t="s">
        <v>23</v>
      </c>
      <c r="J199" t="s">
        <v>23</v>
      </c>
      <c r="K199" t="s">
        <v>23</v>
      </c>
      <c r="L199" t="s">
        <v>23</v>
      </c>
      <c r="M199" t="s">
        <v>23</v>
      </c>
      <c r="N199" t="s">
        <v>8291</v>
      </c>
      <c r="O199" t="s">
        <v>8300</v>
      </c>
      <c r="P199" t="s">
        <v>8289</v>
      </c>
      <c r="Q199" t="s">
        <v>8293</v>
      </c>
      <c r="R199" t="s">
        <v>22</v>
      </c>
      <c r="S199" t="s">
        <v>30521</v>
      </c>
    </row>
    <row r="200" spans="1:19" x14ac:dyDescent="0.35">
      <c r="A200" t="s">
        <v>23</v>
      </c>
      <c r="B200" t="s">
        <v>311</v>
      </c>
      <c r="C200" t="s">
        <v>17089</v>
      </c>
      <c r="D200" t="s">
        <v>23</v>
      </c>
      <c r="E200" t="s">
        <v>1059</v>
      </c>
      <c r="F200" t="s">
        <v>273</v>
      </c>
      <c r="G200" t="s">
        <v>5810</v>
      </c>
      <c r="H200" t="s">
        <v>23</v>
      </c>
      <c r="I200" t="s">
        <v>23</v>
      </c>
      <c r="J200" t="s">
        <v>23</v>
      </c>
      <c r="K200" t="s">
        <v>23</v>
      </c>
      <c r="L200" t="s">
        <v>23</v>
      </c>
      <c r="M200" t="s">
        <v>23</v>
      </c>
      <c r="N200" t="s">
        <v>8296</v>
      </c>
      <c r="O200" t="s">
        <v>8294</v>
      </c>
      <c r="P200" t="s">
        <v>8289</v>
      </c>
      <c r="Q200" t="s">
        <v>8297</v>
      </c>
      <c r="R200" t="s">
        <v>17088</v>
      </c>
      <c r="S200" t="s">
        <v>30521</v>
      </c>
    </row>
    <row r="201" spans="1:19" x14ac:dyDescent="0.35">
      <c r="A201" t="s">
        <v>23</v>
      </c>
      <c r="B201" t="s">
        <v>223</v>
      </c>
      <c r="C201" t="s">
        <v>16828</v>
      </c>
      <c r="D201" t="s">
        <v>1144</v>
      </c>
      <c r="E201" t="s">
        <v>1145</v>
      </c>
      <c r="F201" t="s">
        <v>713</v>
      </c>
      <c r="G201" t="s">
        <v>23</v>
      </c>
      <c r="H201" t="s">
        <v>23</v>
      </c>
      <c r="I201" t="s">
        <v>23</v>
      </c>
      <c r="J201" t="s">
        <v>23</v>
      </c>
      <c r="K201" t="s">
        <v>23</v>
      </c>
      <c r="L201" t="s">
        <v>23</v>
      </c>
      <c r="M201" t="s">
        <v>23</v>
      </c>
      <c r="N201" t="s">
        <v>8296</v>
      </c>
      <c r="O201" t="s">
        <v>6950</v>
      </c>
      <c r="P201" t="s">
        <v>8289</v>
      </c>
      <c r="Q201" t="s">
        <v>8293</v>
      </c>
      <c r="R201" t="s">
        <v>22</v>
      </c>
      <c r="S201" t="s">
        <v>30521</v>
      </c>
    </row>
    <row r="202" spans="1:19" x14ac:dyDescent="0.35">
      <c r="A202" t="s">
        <v>23</v>
      </c>
      <c r="B202" t="s">
        <v>5223</v>
      </c>
      <c r="C202" t="s">
        <v>16985</v>
      </c>
      <c r="D202" t="s">
        <v>23</v>
      </c>
      <c r="E202" t="s">
        <v>386</v>
      </c>
      <c r="F202" t="s">
        <v>12665</v>
      </c>
      <c r="G202" t="s">
        <v>5810</v>
      </c>
      <c r="H202" t="s">
        <v>23</v>
      </c>
      <c r="I202" t="s">
        <v>23</v>
      </c>
      <c r="J202" t="s">
        <v>23</v>
      </c>
      <c r="K202" t="s">
        <v>23</v>
      </c>
      <c r="L202" t="s">
        <v>23</v>
      </c>
      <c r="M202" t="s">
        <v>23</v>
      </c>
      <c r="N202" t="s">
        <v>8296</v>
      </c>
      <c r="O202" t="s">
        <v>8294</v>
      </c>
      <c r="P202" t="s">
        <v>8289</v>
      </c>
      <c r="Q202" t="s">
        <v>8297</v>
      </c>
      <c r="R202" t="s">
        <v>16984</v>
      </c>
      <c r="S202" t="s">
        <v>30521</v>
      </c>
    </row>
    <row r="203" spans="1:19" x14ac:dyDescent="0.35">
      <c r="A203" t="s">
        <v>23</v>
      </c>
      <c r="B203" t="s">
        <v>204</v>
      </c>
      <c r="C203" t="s">
        <v>17269</v>
      </c>
      <c r="D203" t="s">
        <v>1021</v>
      </c>
      <c r="E203" t="s">
        <v>1094</v>
      </c>
      <c r="F203" t="s">
        <v>2700</v>
      </c>
      <c r="G203" t="s">
        <v>23</v>
      </c>
      <c r="H203" t="s">
        <v>23</v>
      </c>
      <c r="I203" t="s">
        <v>23</v>
      </c>
      <c r="J203" t="s">
        <v>23</v>
      </c>
      <c r="K203" t="s">
        <v>23</v>
      </c>
      <c r="L203" t="s">
        <v>23</v>
      </c>
      <c r="M203" t="s">
        <v>23</v>
      </c>
      <c r="N203" t="s">
        <v>8296</v>
      </c>
      <c r="O203" t="s">
        <v>8294</v>
      </c>
      <c r="P203" t="s">
        <v>8289</v>
      </c>
      <c r="Q203" t="s">
        <v>8293</v>
      </c>
      <c r="R203" t="s">
        <v>22</v>
      </c>
      <c r="S203" t="s">
        <v>30521</v>
      </c>
    </row>
    <row r="204" spans="1:19" x14ac:dyDescent="0.35">
      <c r="A204" t="s">
        <v>23</v>
      </c>
      <c r="B204" t="s">
        <v>401</v>
      </c>
      <c r="C204" t="s">
        <v>16801</v>
      </c>
      <c r="D204" t="s">
        <v>4855</v>
      </c>
      <c r="E204" t="s">
        <v>4856</v>
      </c>
      <c r="F204" t="s">
        <v>865</v>
      </c>
      <c r="G204" t="s">
        <v>23</v>
      </c>
      <c r="H204" t="s">
        <v>23</v>
      </c>
      <c r="I204" t="s">
        <v>23</v>
      </c>
      <c r="J204" t="s">
        <v>23</v>
      </c>
      <c r="K204" t="s">
        <v>23</v>
      </c>
      <c r="L204" t="s">
        <v>23</v>
      </c>
      <c r="M204" t="s">
        <v>23</v>
      </c>
      <c r="N204" t="s">
        <v>8296</v>
      </c>
      <c r="O204" t="s">
        <v>8294</v>
      </c>
      <c r="P204" t="s">
        <v>8308</v>
      </c>
      <c r="Q204" t="s">
        <v>8293</v>
      </c>
      <c r="R204" t="s">
        <v>22</v>
      </c>
      <c r="S204" t="s">
        <v>30521</v>
      </c>
    </row>
    <row r="205" spans="1:19" x14ac:dyDescent="0.35">
      <c r="A205" t="s">
        <v>23</v>
      </c>
      <c r="B205" t="s">
        <v>16749</v>
      </c>
      <c r="C205" t="s">
        <v>16750</v>
      </c>
      <c r="D205" t="s">
        <v>23</v>
      </c>
      <c r="E205" t="s">
        <v>1698</v>
      </c>
      <c r="F205" t="s">
        <v>8900</v>
      </c>
      <c r="G205" t="s">
        <v>5810</v>
      </c>
      <c r="H205" t="s">
        <v>23</v>
      </c>
      <c r="I205" t="s">
        <v>23</v>
      </c>
      <c r="J205" t="s">
        <v>23</v>
      </c>
      <c r="K205" t="s">
        <v>23</v>
      </c>
      <c r="L205" t="s">
        <v>23</v>
      </c>
      <c r="M205" t="s">
        <v>23</v>
      </c>
      <c r="N205" t="s">
        <v>8296</v>
      </c>
      <c r="O205" t="s">
        <v>8294</v>
      </c>
      <c r="P205" t="s">
        <v>8289</v>
      </c>
      <c r="Q205" t="s">
        <v>8297</v>
      </c>
      <c r="R205" t="s">
        <v>16748</v>
      </c>
      <c r="S205" t="s">
        <v>30521</v>
      </c>
    </row>
    <row r="206" spans="1:19" x14ac:dyDescent="0.35">
      <c r="A206" t="s">
        <v>23</v>
      </c>
      <c r="B206" t="s">
        <v>198</v>
      </c>
      <c r="C206" t="s">
        <v>17480</v>
      </c>
      <c r="D206" t="s">
        <v>23</v>
      </c>
      <c r="E206" t="s">
        <v>17481</v>
      </c>
      <c r="F206" t="s">
        <v>4442</v>
      </c>
      <c r="G206" t="s">
        <v>5810</v>
      </c>
      <c r="H206" t="s">
        <v>23</v>
      </c>
      <c r="I206" t="s">
        <v>23</v>
      </c>
      <c r="J206" t="s">
        <v>23</v>
      </c>
      <c r="K206" t="s">
        <v>23</v>
      </c>
      <c r="L206" t="s">
        <v>23</v>
      </c>
      <c r="M206" t="s">
        <v>23</v>
      </c>
      <c r="N206" t="s">
        <v>8296</v>
      </c>
      <c r="O206" t="s">
        <v>8294</v>
      </c>
      <c r="P206" t="s">
        <v>8289</v>
      </c>
      <c r="Q206" t="s">
        <v>8297</v>
      </c>
      <c r="R206" t="s">
        <v>17479</v>
      </c>
      <c r="S206" t="s">
        <v>30521</v>
      </c>
    </row>
    <row r="207" spans="1:19" x14ac:dyDescent="0.35">
      <c r="A207" t="s">
        <v>23</v>
      </c>
      <c r="B207" t="s">
        <v>2709</v>
      </c>
      <c r="C207" t="s">
        <v>17587</v>
      </c>
      <c r="D207" t="s">
        <v>2710</v>
      </c>
      <c r="E207" t="s">
        <v>1713</v>
      </c>
      <c r="F207" t="s">
        <v>1130</v>
      </c>
      <c r="G207" t="s">
        <v>23</v>
      </c>
      <c r="H207" t="s">
        <v>23</v>
      </c>
      <c r="I207" t="s">
        <v>23</v>
      </c>
      <c r="J207" t="s">
        <v>23</v>
      </c>
      <c r="K207" t="s">
        <v>23</v>
      </c>
      <c r="L207" t="s">
        <v>23</v>
      </c>
      <c r="M207" t="s">
        <v>23</v>
      </c>
      <c r="N207" t="s">
        <v>8296</v>
      </c>
      <c r="O207" t="s">
        <v>8294</v>
      </c>
      <c r="P207" t="s">
        <v>8289</v>
      </c>
      <c r="Q207" t="s">
        <v>17</v>
      </c>
      <c r="R207" t="s">
        <v>22</v>
      </c>
      <c r="S207" t="s">
        <v>30521</v>
      </c>
    </row>
    <row r="208" spans="1:19" x14ac:dyDescent="0.35">
      <c r="A208" t="s">
        <v>23</v>
      </c>
      <c r="B208" t="s">
        <v>17814</v>
      </c>
      <c r="C208" t="s">
        <v>17815</v>
      </c>
      <c r="D208" t="s">
        <v>23</v>
      </c>
      <c r="E208" t="s">
        <v>17816</v>
      </c>
      <c r="F208" t="s">
        <v>8513</v>
      </c>
      <c r="G208" t="s">
        <v>5810</v>
      </c>
      <c r="H208" t="s">
        <v>23</v>
      </c>
      <c r="I208" t="s">
        <v>23</v>
      </c>
      <c r="J208" t="s">
        <v>23</v>
      </c>
      <c r="K208" t="s">
        <v>23</v>
      </c>
      <c r="L208" t="s">
        <v>23</v>
      </c>
      <c r="M208" t="s">
        <v>23</v>
      </c>
      <c r="N208" t="s">
        <v>8296</v>
      </c>
      <c r="O208" t="s">
        <v>8294</v>
      </c>
      <c r="P208" t="s">
        <v>8289</v>
      </c>
      <c r="Q208" t="s">
        <v>8297</v>
      </c>
      <c r="R208" t="s">
        <v>17813</v>
      </c>
      <c r="S208" t="s">
        <v>30521</v>
      </c>
    </row>
    <row r="209" spans="1:19" x14ac:dyDescent="0.35">
      <c r="A209" t="s">
        <v>23</v>
      </c>
      <c r="B209" t="s">
        <v>401</v>
      </c>
      <c r="C209" t="s">
        <v>16776</v>
      </c>
      <c r="D209" t="s">
        <v>4926</v>
      </c>
      <c r="E209" t="s">
        <v>4927</v>
      </c>
      <c r="F209" t="s">
        <v>894</v>
      </c>
      <c r="G209" t="s">
        <v>23</v>
      </c>
      <c r="H209" t="s">
        <v>23</v>
      </c>
      <c r="I209" t="s">
        <v>23</v>
      </c>
      <c r="J209" t="s">
        <v>23</v>
      </c>
      <c r="K209" t="s">
        <v>23</v>
      </c>
      <c r="L209" t="s">
        <v>23</v>
      </c>
      <c r="M209" t="s">
        <v>23</v>
      </c>
      <c r="N209" t="s">
        <v>8299</v>
      </c>
      <c r="O209" t="s">
        <v>6950</v>
      </c>
      <c r="P209" t="s">
        <v>8289</v>
      </c>
      <c r="Q209" t="s">
        <v>17</v>
      </c>
      <c r="R209" t="s">
        <v>22</v>
      </c>
      <c r="S209" t="s">
        <v>30521</v>
      </c>
    </row>
    <row r="210" spans="1:19" x14ac:dyDescent="0.35">
      <c r="A210" t="s">
        <v>23</v>
      </c>
      <c r="B210" t="s">
        <v>1255</v>
      </c>
      <c r="C210" t="s">
        <v>17593</v>
      </c>
      <c r="D210" t="s">
        <v>5855</v>
      </c>
      <c r="E210" t="s">
        <v>5856</v>
      </c>
      <c r="F210" t="s">
        <v>2603</v>
      </c>
      <c r="G210" t="s">
        <v>23</v>
      </c>
      <c r="H210" t="s">
        <v>23</v>
      </c>
      <c r="I210" t="s">
        <v>23</v>
      </c>
      <c r="J210" t="s">
        <v>23</v>
      </c>
      <c r="K210" t="s">
        <v>23</v>
      </c>
      <c r="L210" t="s">
        <v>23</v>
      </c>
      <c r="M210" t="s">
        <v>23</v>
      </c>
      <c r="N210" t="s">
        <v>8291</v>
      </c>
      <c r="O210" t="s">
        <v>8294</v>
      </c>
      <c r="P210" t="s">
        <v>8289</v>
      </c>
      <c r="Q210" t="s">
        <v>8293</v>
      </c>
      <c r="R210" t="s">
        <v>22</v>
      </c>
      <c r="S210" t="s">
        <v>30521</v>
      </c>
    </row>
    <row r="211" spans="1:19" x14ac:dyDescent="0.35">
      <c r="A211" t="s">
        <v>23</v>
      </c>
      <c r="B211" t="s">
        <v>765</v>
      </c>
      <c r="C211" t="s">
        <v>17684</v>
      </c>
      <c r="D211" t="s">
        <v>23</v>
      </c>
      <c r="E211" t="s">
        <v>745</v>
      </c>
      <c r="F211" t="s">
        <v>713</v>
      </c>
      <c r="G211" t="s">
        <v>5810</v>
      </c>
      <c r="H211" t="s">
        <v>23</v>
      </c>
      <c r="I211" t="s">
        <v>23</v>
      </c>
      <c r="J211" t="s">
        <v>23</v>
      </c>
      <c r="K211" t="s">
        <v>23</v>
      </c>
      <c r="L211" t="s">
        <v>23</v>
      </c>
      <c r="M211" t="s">
        <v>23</v>
      </c>
      <c r="N211" t="s">
        <v>8296</v>
      </c>
      <c r="O211" t="s">
        <v>8294</v>
      </c>
      <c r="P211" t="s">
        <v>8289</v>
      </c>
      <c r="Q211" t="s">
        <v>8297</v>
      </c>
      <c r="R211" t="s">
        <v>17683</v>
      </c>
      <c r="S211" t="s">
        <v>30521</v>
      </c>
    </row>
    <row r="212" spans="1:19" x14ac:dyDescent="0.35">
      <c r="A212" t="s">
        <v>23</v>
      </c>
      <c r="B212" t="s">
        <v>305</v>
      </c>
      <c r="C212" t="s">
        <v>17342</v>
      </c>
      <c r="D212" t="s">
        <v>209</v>
      </c>
      <c r="E212" t="s">
        <v>306</v>
      </c>
      <c r="F212" t="s">
        <v>307</v>
      </c>
      <c r="G212" t="s">
        <v>23</v>
      </c>
      <c r="H212" t="s">
        <v>23</v>
      </c>
      <c r="I212" t="s">
        <v>23</v>
      </c>
      <c r="J212" t="s">
        <v>23</v>
      </c>
      <c r="K212" t="s">
        <v>23</v>
      </c>
      <c r="L212" t="s">
        <v>23</v>
      </c>
      <c r="M212" t="s">
        <v>23</v>
      </c>
      <c r="N212" t="s">
        <v>8290</v>
      </c>
      <c r="O212" t="s">
        <v>8288</v>
      </c>
      <c r="P212" t="s">
        <v>8289</v>
      </c>
      <c r="Q212" t="s">
        <v>8297</v>
      </c>
      <c r="R212" t="s">
        <v>22</v>
      </c>
      <c r="S212" t="s">
        <v>30521</v>
      </c>
    </row>
    <row r="213" spans="1:19" x14ac:dyDescent="0.35">
      <c r="A213" t="s">
        <v>23</v>
      </c>
      <c r="B213" t="s">
        <v>80</v>
      </c>
      <c r="C213" t="s">
        <v>17030</v>
      </c>
      <c r="D213" t="s">
        <v>19</v>
      </c>
      <c r="E213" t="s">
        <v>120</v>
      </c>
      <c r="F213" t="s">
        <v>541</v>
      </c>
      <c r="G213" t="s">
        <v>23</v>
      </c>
      <c r="H213" t="s">
        <v>23</v>
      </c>
      <c r="I213" t="s">
        <v>23</v>
      </c>
      <c r="J213" t="s">
        <v>23</v>
      </c>
      <c r="K213" t="s">
        <v>23</v>
      </c>
      <c r="L213" t="s">
        <v>23</v>
      </c>
      <c r="M213" t="s">
        <v>23</v>
      </c>
      <c r="N213" t="s">
        <v>8290</v>
      </c>
      <c r="O213" t="s">
        <v>8288</v>
      </c>
      <c r="P213" t="s">
        <v>8289</v>
      </c>
      <c r="Q213" t="s">
        <v>17923</v>
      </c>
      <c r="R213" t="s">
        <v>22</v>
      </c>
      <c r="S213" t="s">
        <v>30521</v>
      </c>
    </row>
    <row r="214" spans="1:19" x14ac:dyDescent="0.35">
      <c r="A214" t="s">
        <v>23</v>
      </c>
      <c r="B214" t="s">
        <v>1190</v>
      </c>
      <c r="C214" t="s">
        <v>17756</v>
      </c>
      <c r="D214" t="s">
        <v>1191</v>
      </c>
      <c r="E214" t="s">
        <v>1192</v>
      </c>
      <c r="F214" t="s">
        <v>119</v>
      </c>
      <c r="G214" t="s">
        <v>23</v>
      </c>
      <c r="H214" t="s">
        <v>23</v>
      </c>
      <c r="I214" t="s">
        <v>23</v>
      </c>
      <c r="J214" t="s">
        <v>23</v>
      </c>
      <c r="K214" t="s">
        <v>23</v>
      </c>
      <c r="L214" t="s">
        <v>23</v>
      </c>
      <c r="M214" t="s">
        <v>23</v>
      </c>
      <c r="N214" t="s">
        <v>8291</v>
      </c>
      <c r="O214" t="s">
        <v>6950</v>
      </c>
      <c r="P214" t="s">
        <v>8289</v>
      </c>
      <c r="Q214" t="s">
        <v>8297</v>
      </c>
      <c r="R214" t="s">
        <v>22</v>
      </c>
      <c r="S214" t="s">
        <v>30521</v>
      </c>
    </row>
    <row r="215" spans="1:19" x14ac:dyDescent="0.35">
      <c r="A215" t="s">
        <v>23</v>
      </c>
      <c r="B215" t="s">
        <v>436</v>
      </c>
      <c r="C215" t="s">
        <v>16815</v>
      </c>
      <c r="D215" t="s">
        <v>37</v>
      </c>
      <c r="E215" t="s">
        <v>2923</v>
      </c>
      <c r="F215" t="s">
        <v>2924</v>
      </c>
      <c r="G215" t="s">
        <v>23</v>
      </c>
      <c r="H215" t="s">
        <v>23</v>
      </c>
      <c r="I215" t="s">
        <v>23</v>
      </c>
      <c r="J215" t="s">
        <v>23</v>
      </c>
      <c r="K215" t="s">
        <v>23</v>
      </c>
      <c r="L215" t="s">
        <v>23</v>
      </c>
      <c r="M215" t="s">
        <v>23</v>
      </c>
      <c r="N215" t="s">
        <v>8296</v>
      </c>
      <c r="O215" t="s">
        <v>8294</v>
      </c>
      <c r="P215" t="s">
        <v>8289</v>
      </c>
      <c r="Q215" t="s">
        <v>8293</v>
      </c>
      <c r="R215" t="s">
        <v>22</v>
      </c>
      <c r="S215" t="s">
        <v>30521</v>
      </c>
    </row>
    <row r="216" spans="1:19" x14ac:dyDescent="0.35">
      <c r="A216" t="s">
        <v>23</v>
      </c>
      <c r="B216" t="s">
        <v>16731</v>
      </c>
      <c r="C216" t="s">
        <v>16732</v>
      </c>
      <c r="D216" t="s">
        <v>23</v>
      </c>
      <c r="E216" t="s">
        <v>16733</v>
      </c>
      <c r="F216" t="s">
        <v>6470</v>
      </c>
      <c r="G216" t="s">
        <v>5810</v>
      </c>
      <c r="H216" t="s">
        <v>23</v>
      </c>
      <c r="I216" t="s">
        <v>23</v>
      </c>
      <c r="J216" t="s">
        <v>23</v>
      </c>
      <c r="K216" t="s">
        <v>23</v>
      </c>
      <c r="L216" t="s">
        <v>23</v>
      </c>
      <c r="M216" t="s">
        <v>23</v>
      </c>
      <c r="N216" t="s">
        <v>8296</v>
      </c>
      <c r="O216" t="s">
        <v>8294</v>
      </c>
      <c r="P216" t="s">
        <v>8289</v>
      </c>
      <c r="Q216" t="s">
        <v>8297</v>
      </c>
      <c r="R216" t="s">
        <v>16730</v>
      </c>
      <c r="S216" t="s">
        <v>30521</v>
      </c>
    </row>
    <row r="217" spans="1:19" x14ac:dyDescent="0.35">
      <c r="A217" t="s">
        <v>23</v>
      </c>
      <c r="B217" t="s">
        <v>17703</v>
      </c>
      <c r="C217" t="s">
        <v>17704</v>
      </c>
      <c r="D217" t="s">
        <v>23</v>
      </c>
      <c r="E217" t="s">
        <v>17705</v>
      </c>
      <c r="F217" t="s">
        <v>11519</v>
      </c>
      <c r="G217" t="s">
        <v>5810</v>
      </c>
      <c r="H217" t="s">
        <v>23</v>
      </c>
      <c r="I217" t="s">
        <v>23</v>
      </c>
      <c r="J217" t="s">
        <v>23</v>
      </c>
      <c r="K217" t="s">
        <v>23</v>
      </c>
      <c r="L217" t="s">
        <v>23</v>
      </c>
      <c r="M217" t="s">
        <v>23</v>
      </c>
      <c r="N217" t="s">
        <v>8296</v>
      </c>
      <c r="O217" t="s">
        <v>8294</v>
      </c>
      <c r="P217" t="s">
        <v>8289</v>
      </c>
      <c r="Q217" t="s">
        <v>8297</v>
      </c>
      <c r="R217" t="s">
        <v>17702</v>
      </c>
      <c r="S217" t="s">
        <v>30521</v>
      </c>
    </row>
    <row r="218" spans="1:19" x14ac:dyDescent="0.35">
      <c r="A218" t="s">
        <v>23</v>
      </c>
      <c r="B218" t="s">
        <v>1203</v>
      </c>
      <c r="C218" t="s">
        <v>17642</v>
      </c>
      <c r="D218" t="s">
        <v>1204</v>
      </c>
      <c r="E218" t="s">
        <v>1205</v>
      </c>
      <c r="F218" t="s">
        <v>1206</v>
      </c>
      <c r="G218" t="s">
        <v>23</v>
      </c>
      <c r="H218" t="s">
        <v>23</v>
      </c>
      <c r="I218" t="s">
        <v>23</v>
      </c>
      <c r="J218" t="s">
        <v>23</v>
      </c>
      <c r="K218" t="s">
        <v>16981</v>
      </c>
      <c r="L218" t="s">
        <v>23</v>
      </c>
      <c r="M218" t="s">
        <v>23</v>
      </c>
      <c r="N218" t="s">
        <v>8291</v>
      </c>
      <c r="O218" t="s">
        <v>8300</v>
      </c>
      <c r="P218" t="s">
        <v>8289</v>
      </c>
      <c r="Q218" t="s">
        <v>1038</v>
      </c>
      <c r="R218" t="s">
        <v>22</v>
      </c>
      <c r="S218" t="s">
        <v>30521</v>
      </c>
    </row>
    <row r="219" spans="1:19" x14ac:dyDescent="0.35">
      <c r="A219" t="s">
        <v>23</v>
      </c>
      <c r="B219" t="s">
        <v>5293</v>
      </c>
      <c r="C219" t="s">
        <v>17581</v>
      </c>
      <c r="D219" t="s">
        <v>23</v>
      </c>
      <c r="E219" t="s">
        <v>17582</v>
      </c>
      <c r="F219" t="s">
        <v>5422</v>
      </c>
      <c r="G219" t="s">
        <v>5810</v>
      </c>
      <c r="H219" t="s">
        <v>23</v>
      </c>
      <c r="I219" t="s">
        <v>23</v>
      </c>
      <c r="J219" t="s">
        <v>23</v>
      </c>
      <c r="K219" t="s">
        <v>23</v>
      </c>
      <c r="L219" t="s">
        <v>23</v>
      </c>
      <c r="M219" t="s">
        <v>23</v>
      </c>
      <c r="N219" t="s">
        <v>8296</v>
      </c>
      <c r="O219" t="s">
        <v>8294</v>
      </c>
      <c r="P219" t="s">
        <v>8289</v>
      </c>
      <c r="Q219" t="s">
        <v>8297</v>
      </c>
      <c r="R219" t="s">
        <v>17580</v>
      </c>
      <c r="S219" t="s">
        <v>30521</v>
      </c>
    </row>
    <row r="220" spans="1:19" x14ac:dyDescent="0.35">
      <c r="A220" t="s">
        <v>23</v>
      </c>
      <c r="B220" t="s">
        <v>1621</v>
      </c>
      <c r="C220" t="s">
        <v>17527</v>
      </c>
      <c r="D220" t="s">
        <v>23</v>
      </c>
      <c r="E220" t="s">
        <v>17528</v>
      </c>
      <c r="F220" t="s">
        <v>5865</v>
      </c>
      <c r="G220" t="s">
        <v>5810</v>
      </c>
      <c r="H220" t="s">
        <v>23</v>
      </c>
      <c r="I220" t="s">
        <v>23</v>
      </c>
      <c r="J220" t="s">
        <v>23</v>
      </c>
      <c r="K220" t="s">
        <v>23</v>
      </c>
      <c r="L220" t="s">
        <v>23</v>
      </c>
      <c r="M220" t="s">
        <v>23</v>
      </c>
      <c r="N220" t="s">
        <v>8296</v>
      </c>
      <c r="O220" t="s">
        <v>8294</v>
      </c>
      <c r="P220" t="s">
        <v>8289</v>
      </c>
      <c r="Q220" t="s">
        <v>8297</v>
      </c>
      <c r="R220" t="s">
        <v>17526</v>
      </c>
      <c r="S220" t="s">
        <v>30521</v>
      </c>
    </row>
    <row r="221" spans="1:19" x14ac:dyDescent="0.35">
      <c r="A221" t="s">
        <v>23</v>
      </c>
      <c r="B221" t="s">
        <v>1193</v>
      </c>
      <c r="C221" t="s">
        <v>17810</v>
      </c>
      <c r="D221" t="s">
        <v>5111</v>
      </c>
      <c r="E221" t="s">
        <v>196</v>
      </c>
      <c r="F221" t="s">
        <v>1247</v>
      </c>
      <c r="G221" t="s">
        <v>23</v>
      </c>
      <c r="H221" t="s">
        <v>23</v>
      </c>
      <c r="I221" t="s">
        <v>23</v>
      </c>
      <c r="J221" t="s">
        <v>23</v>
      </c>
      <c r="K221" t="s">
        <v>23</v>
      </c>
      <c r="L221" t="s">
        <v>23</v>
      </c>
      <c r="M221" t="s">
        <v>23</v>
      </c>
      <c r="N221" t="s">
        <v>8291</v>
      </c>
      <c r="O221" t="s">
        <v>8300</v>
      </c>
      <c r="P221" t="s">
        <v>8289</v>
      </c>
      <c r="Q221" t="s">
        <v>8293</v>
      </c>
      <c r="R221" t="s">
        <v>22</v>
      </c>
      <c r="S221" t="s">
        <v>30521</v>
      </c>
    </row>
    <row r="222" spans="1:19" x14ac:dyDescent="0.35">
      <c r="A222" t="s">
        <v>23</v>
      </c>
      <c r="B222" t="s">
        <v>1984</v>
      </c>
      <c r="C222" t="s">
        <v>16340</v>
      </c>
      <c r="D222" t="s">
        <v>218</v>
      </c>
      <c r="E222" t="s">
        <v>96</v>
      </c>
      <c r="F222" t="s">
        <v>1985</v>
      </c>
      <c r="G222" t="s">
        <v>23</v>
      </c>
      <c r="H222" t="s">
        <v>23</v>
      </c>
      <c r="I222" t="s">
        <v>23</v>
      </c>
      <c r="J222" t="s">
        <v>23</v>
      </c>
      <c r="K222" t="s">
        <v>15833</v>
      </c>
      <c r="L222" t="s">
        <v>23</v>
      </c>
      <c r="M222" t="s">
        <v>23</v>
      </c>
      <c r="N222" t="s">
        <v>8291</v>
      </c>
      <c r="O222" t="s">
        <v>8288</v>
      </c>
      <c r="P222" t="s">
        <v>8289</v>
      </c>
      <c r="Q222" t="s">
        <v>17</v>
      </c>
      <c r="R222" t="s">
        <v>22</v>
      </c>
      <c r="S222" t="s">
        <v>30521</v>
      </c>
    </row>
    <row r="223" spans="1:19" x14ac:dyDescent="0.35">
      <c r="A223" t="s">
        <v>23</v>
      </c>
      <c r="B223" t="s">
        <v>1743</v>
      </c>
      <c r="C223" t="s">
        <v>16835</v>
      </c>
      <c r="D223" t="s">
        <v>23</v>
      </c>
      <c r="E223" t="s">
        <v>16836</v>
      </c>
      <c r="F223" t="s">
        <v>4342</v>
      </c>
      <c r="G223" t="s">
        <v>5810</v>
      </c>
      <c r="H223" t="s">
        <v>23</v>
      </c>
      <c r="I223" t="s">
        <v>23</v>
      </c>
      <c r="J223" t="s">
        <v>23</v>
      </c>
      <c r="K223" t="s">
        <v>23</v>
      </c>
      <c r="L223" t="s">
        <v>23</v>
      </c>
      <c r="M223" t="s">
        <v>23</v>
      </c>
      <c r="N223" t="s">
        <v>8296</v>
      </c>
      <c r="O223" t="s">
        <v>8294</v>
      </c>
      <c r="P223" t="s">
        <v>8289</v>
      </c>
      <c r="Q223" t="s">
        <v>8297</v>
      </c>
      <c r="R223" t="s">
        <v>16834</v>
      </c>
      <c r="S223" t="s">
        <v>30521</v>
      </c>
    </row>
    <row r="224" spans="1:19" x14ac:dyDescent="0.35">
      <c r="A224" t="s">
        <v>23</v>
      </c>
      <c r="B224" t="s">
        <v>401</v>
      </c>
      <c r="C224" t="s">
        <v>16786</v>
      </c>
      <c r="D224" t="s">
        <v>23</v>
      </c>
      <c r="E224" t="s">
        <v>421</v>
      </c>
      <c r="F224" t="s">
        <v>12756</v>
      </c>
      <c r="G224" t="s">
        <v>5810</v>
      </c>
      <c r="H224" t="s">
        <v>23</v>
      </c>
      <c r="I224" t="s">
        <v>23</v>
      </c>
      <c r="J224" t="s">
        <v>23</v>
      </c>
      <c r="K224" t="s">
        <v>23</v>
      </c>
      <c r="L224" t="s">
        <v>23</v>
      </c>
      <c r="M224" t="s">
        <v>23</v>
      </c>
      <c r="N224" t="s">
        <v>8296</v>
      </c>
      <c r="O224" t="s">
        <v>8294</v>
      </c>
      <c r="P224" t="s">
        <v>8289</v>
      </c>
      <c r="Q224" t="s">
        <v>8297</v>
      </c>
      <c r="R224" t="s">
        <v>16785</v>
      </c>
      <c r="S224" t="s">
        <v>30521</v>
      </c>
    </row>
    <row r="225" spans="1:19" x14ac:dyDescent="0.35">
      <c r="A225" t="s">
        <v>23</v>
      </c>
      <c r="B225" t="s">
        <v>6372</v>
      </c>
      <c r="C225" t="s">
        <v>16384</v>
      </c>
      <c r="D225" t="s">
        <v>4560</v>
      </c>
      <c r="E225" t="s">
        <v>6373</v>
      </c>
      <c r="F225" t="s">
        <v>954</v>
      </c>
      <c r="G225" t="s">
        <v>5810</v>
      </c>
      <c r="H225" t="s">
        <v>23</v>
      </c>
      <c r="I225" t="s">
        <v>23</v>
      </c>
      <c r="J225" t="s">
        <v>23</v>
      </c>
      <c r="K225" t="s">
        <v>23</v>
      </c>
      <c r="L225" t="s">
        <v>23</v>
      </c>
      <c r="M225" t="s">
        <v>23</v>
      </c>
      <c r="N225" t="s">
        <v>8291</v>
      </c>
      <c r="O225" t="s">
        <v>8300</v>
      </c>
      <c r="P225" t="s">
        <v>8289</v>
      </c>
      <c r="Q225" t="s">
        <v>8293</v>
      </c>
      <c r="R225" t="s">
        <v>23</v>
      </c>
      <c r="S225" t="s">
        <v>30521</v>
      </c>
    </row>
    <row r="226" spans="1:19" x14ac:dyDescent="0.35">
      <c r="A226" t="s">
        <v>23</v>
      </c>
      <c r="B226" t="s">
        <v>204</v>
      </c>
      <c r="C226" t="s">
        <v>17281</v>
      </c>
      <c r="D226" t="s">
        <v>37</v>
      </c>
      <c r="E226" t="s">
        <v>5578</v>
      </c>
      <c r="F226" t="s">
        <v>286</v>
      </c>
      <c r="G226" t="s">
        <v>23</v>
      </c>
      <c r="H226" t="s">
        <v>23</v>
      </c>
      <c r="I226" t="s">
        <v>23</v>
      </c>
      <c r="J226" t="s">
        <v>23</v>
      </c>
      <c r="K226" t="s">
        <v>23</v>
      </c>
      <c r="L226" t="s">
        <v>23</v>
      </c>
      <c r="M226" t="s">
        <v>23</v>
      </c>
      <c r="N226" t="s">
        <v>8296</v>
      </c>
      <c r="O226" t="s">
        <v>8294</v>
      </c>
      <c r="P226" t="s">
        <v>8289</v>
      </c>
      <c r="Q226" t="s">
        <v>8293</v>
      </c>
      <c r="R226" t="s">
        <v>22</v>
      </c>
      <c r="S226" t="s">
        <v>30521</v>
      </c>
    </row>
    <row r="227" spans="1:19" x14ac:dyDescent="0.35">
      <c r="A227" t="s">
        <v>23</v>
      </c>
      <c r="B227" t="s">
        <v>585</v>
      </c>
      <c r="C227" t="s">
        <v>17614</v>
      </c>
      <c r="D227" t="s">
        <v>23</v>
      </c>
      <c r="E227" t="s">
        <v>4750</v>
      </c>
      <c r="F227" t="s">
        <v>1226</v>
      </c>
      <c r="G227" t="s">
        <v>5810</v>
      </c>
      <c r="H227" t="s">
        <v>23</v>
      </c>
      <c r="I227" t="s">
        <v>23</v>
      </c>
      <c r="J227" t="s">
        <v>23</v>
      </c>
      <c r="K227" t="s">
        <v>23</v>
      </c>
      <c r="L227" t="s">
        <v>23</v>
      </c>
      <c r="M227" t="s">
        <v>23</v>
      </c>
      <c r="N227" t="s">
        <v>8296</v>
      </c>
      <c r="O227" t="s">
        <v>8294</v>
      </c>
      <c r="P227" t="s">
        <v>8289</v>
      </c>
      <c r="Q227" t="s">
        <v>8297</v>
      </c>
      <c r="R227" t="s">
        <v>17613</v>
      </c>
      <c r="S227" t="s">
        <v>30521</v>
      </c>
    </row>
    <row r="228" spans="1:19" x14ac:dyDescent="0.35">
      <c r="A228" t="s">
        <v>23</v>
      </c>
      <c r="B228" t="s">
        <v>1054</v>
      </c>
      <c r="C228" t="s">
        <v>16929</v>
      </c>
      <c r="D228" t="s">
        <v>23</v>
      </c>
      <c r="E228" t="s">
        <v>884</v>
      </c>
      <c r="F228" t="s">
        <v>638</v>
      </c>
      <c r="G228" t="s">
        <v>23</v>
      </c>
      <c r="H228" t="s">
        <v>23</v>
      </c>
      <c r="I228" t="s">
        <v>23</v>
      </c>
      <c r="J228" t="s">
        <v>23</v>
      </c>
      <c r="K228" t="s">
        <v>16930</v>
      </c>
      <c r="L228" t="s">
        <v>23</v>
      </c>
      <c r="M228" t="s">
        <v>23</v>
      </c>
      <c r="N228" t="s">
        <v>8296</v>
      </c>
      <c r="O228" t="s">
        <v>8294</v>
      </c>
      <c r="P228" t="s">
        <v>8289</v>
      </c>
      <c r="Q228" t="s">
        <v>8297</v>
      </c>
      <c r="R228" t="s">
        <v>22</v>
      </c>
      <c r="S228" t="s">
        <v>30521</v>
      </c>
    </row>
    <row r="229" spans="1:19" x14ac:dyDescent="0.35">
      <c r="A229" t="s">
        <v>23</v>
      </c>
      <c r="B229" t="s">
        <v>4461</v>
      </c>
      <c r="C229" t="s">
        <v>17849</v>
      </c>
      <c r="D229" t="s">
        <v>23</v>
      </c>
      <c r="E229" t="s">
        <v>17850</v>
      </c>
      <c r="F229" t="s">
        <v>11179</v>
      </c>
      <c r="G229" t="s">
        <v>5810</v>
      </c>
      <c r="H229" t="s">
        <v>23</v>
      </c>
      <c r="I229" t="s">
        <v>23</v>
      </c>
      <c r="J229" t="s">
        <v>23</v>
      </c>
      <c r="K229" t="s">
        <v>23</v>
      </c>
      <c r="L229" t="s">
        <v>23</v>
      </c>
      <c r="M229" t="s">
        <v>23</v>
      </c>
      <c r="N229" t="s">
        <v>8296</v>
      </c>
      <c r="O229" t="s">
        <v>8294</v>
      </c>
      <c r="P229" t="s">
        <v>8289</v>
      </c>
      <c r="Q229" t="s">
        <v>8297</v>
      </c>
      <c r="R229" t="s">
        <v>17848</v>
      </c>
      <c r="S229" t="s">
        <v>30521</v>
      </c>
    </row>
    <row r="230" spans="1:19" x14ac:dyDescent="0.35">
      <c r="A230" t="s">
        <v>23</v>
      </c>
      <c r="B230" t="s">
        <v>5817</v>
      </c>
      <c r="C230" t="s">
        <v>17739</v>
      </c>
      <c r="D230" t="s">
        <v>23</v>
      </c>
      <c r="E230" t="s">
        <v>5818</v>
      </c>
      <c r="F230" t="s">
        <v>23</v>
      </c>
      <c r="G230" t="s">
        <v>23</v>
      </c>
      <c r="H230" t="s">
        <v>23</v>
      </c>
      <c r="I230" t="s">
        <v>23</v>
      </c>
      <c r="J230" t="s">
        <v>23</v>
      </c>
      <c r="K230" t="s">
        <v>11973</v>
      </c>
      <c r="L230" t="s">
        <v>23</v>
      </c>
      <c r="M230" t="s">
        <v>23</v>
      </c>
      <c r="N230" t="s">
        <v>8296</v>
      </c>
      <c r="O230" t="s">
        <v>8294</v>
      </c>
      <c r="P230" t="s">
        <v>8289</v>
      </c>
      <c r="Q230" t="s">
        <v>8297</v>
      </c>
      <c r="R230" t="s">
        <v>22</v>
      </c>
      <c r="S230" t="s">
        <v>30521</v>
      </c>
    </row>
    <row r="231" spans="1:19" x14ac:dyDescent="0.35">
      <c r="A231" t="s">
        <v>23</v>
      </c>
      <c r="B231" t="s">
        <v>745</v>
      </c>
      <c r="C231" t="s">
        <v>16490</v>
      </c>
      <c r="D231" t="s">
        <v>23</v>
      </c>
      <c r="E231" t="s">
        <v>16491</v>
      </c>
      <c r="F231" t="s">
        <v>2394</v>
      </c>
      <c r="G231" t="s">
        <v>5810</v>
      </c>
      <c r="H231" t="s">
        <v>23</v>
      </c>
      <c r="I231" t="s">
        <v>23</v>
      </c>
      <c r="J231" t="s">
        <v>23</v>
      </c>
      <c r="K231" t="s">
        <v>23</v>
      </c>
      <c r="L231" t="s">
        <v>23</v>
      </c>
      <c r="M231" t="s">
        <v>23</v>
      </c>
      <c r="N231" t="s">
        <v>8296</v>
      </c>
      <c r="O231" t="s">
        <v>8294</v>
      </c>
      <c r="P231" t="s">
        <v>8289</v>
      </c>
      <c r="Q231" t="s">
        <v>8297</v>
      </c>
      <c r="R231" t="s">
        <v>16489</v>
      </c>
      <c r="S231" t="s">
        <v>30521</v>
      </c>
    </row>
    <row r="232" spans="1:19" x14ac:dyDescent="0.35">
      <c r="A232" t="s">
        <v>23</v>
      </c>
      <c r="B232" t="s">
        <v>135</v>
      </c>
      <c r="C232" t="s">
        <v>17716</v>
      </c>
      <c r="D232" t="s">
        <v>23</v>
      </c>
      <c r="E232" t="s">
        <v>2786</v>
      </c>
      <c r="F232" t="s">
        <v>23</v>
      </c>
      <c r="G232" t="s">
        <v>5810</v>
      </c>
      <c r="H232" t="s">
        <v>23</v>
      </c>
      <c r="I232" t="s">
        <v>23</v>
      </c>
      <c r="J232" t="s">
        <v>23</v>
      </c>
      <c r="K232" t="s">
        <v>23</v>
      </c>
      <c r="L232" t="s">
        <v>23</v>
      </c>
      <c r="M232" t="s">
        <v>23</v>
      </c>
      <c r="N232" t="s">
        <v>8296</v>
      </c>
      <c r="O232" t="s">
        <v>8294</v>
      </c>
      <c r="P232" t="s">
        <v>8289</v>
      </c>
      <c r="Q232" t="s">
        <v>8297</v>
      </c>
      <c r="R232" t="s">
        <v>17715</v>
      </c>
      <c r="S232" t="s">
        <v>30521</v>
      </c>
    </row>
    <row r="233" spans="1:19" x14ac:dyDescent="0.35">
      <c r="A233" t="s">
        <v>23</v>
      </c>
      <c r="B233" t="s">
        <v>17827</v>
      </c>
      <c r="C233" t="s">
        <v>17828</v>
      </c>
      <c r="D233" t="s">
        <v>23</v>
      </c>
      <c r="E233" t="s">
        <v>17829</v>
      </c>
      <c r="F233" t="s">
        <v>8773</v>
      </c>
      <c r="G233" t="s">
        <v>5810</v>
      </c>
      <c r="H233" t="s">
        <v>23</v>
      </c>
      <c r="I233" t="s">
        <v>23</v>
      </c>
      <c r="J233" t="s">
        <v>23</v>
      </c>
      <c r="K233" t="s">
        <v>23</v>
      </c>
      <c r="L233" t="s">
        <v>23</v>
      </c>
      <c r="M233" t="s">
        <v>23</v>
      </c>
      <c r="N233" t="s">
        <v>8296</v>
      </c>
      <c r="O233" t="s">
        <v>8294</v>
      </c>
      <c r="P233" t="s">
        <v>8289</v>
      </c>
      <c r="Q233" t="s">
        <v>8297</v>
      </c>
      <c r="R233" t="s">
        <v>17826</v>
      </c>
      <c r="S233" t="s">
        <v>30521</v>
      </c>
    </row>
    <row r="234" spans="1:19" x14ac:dyDescent="0.35">
      <c r="A234" t="s">
        <v>23</v>
      </c>
      <c r="B234" t="s">
        <v>204</v>
      </c>
      <c r="C234" t="s">
        <v>17229</v>
      </c>
      <c r="D234" t="s">
        <v>23</v>
      </c>
      <c r="E234" t="s">
        <v>17230</v>
      </c>
      <c r="F234" t="s">
        <v>2394</v>
      </c>
      <c r="G234" t="s">
        <v>5810</v>
      </c>
      <c r="H234" t="s">
        <v>23</v>
      </c>
      <c r="I234" t="s">
        <v>23</v>
      </c>
      <c r="J234" t="s">
        <v>23</v>
      </c>
      <c r="K234" t="s">
        <v>23</v>
      </c>
      <c r="L234" t="s">
        <v>23</v>
      </c>
      <c r="M234" t="s">
        <v>23</v>
      </c>
      <c r="N234" t="s">
        <v>8296</v>
      </c>
      <c r="O234" t="s">
        <v>8294</v>
      </c>
      <c r="P234" t="s">
        <v>8289</v>
      </c>
      <c r="Q234" t="s">
        <v>8297</v>
      </c>
      <c r="R234" t="s">
        <v>17228</v>
      </c>
      <c r="S234" t="s">
        <v>30521</v>
      </c>
    </row>
    <row r="235" spans="1:19" x14ac:dyDescent="0.35">
      <c r="A235" t="s">
        <v>23</v>
      </c>
      <c r="B235" t="s">
        <v>695</v>
      </c>
      <c r="C235" t="s">
        <v>15721</v>
      </c>
      <c r="D235" t="s">
        <v>6468</v>
      </c>
      <c r="E235" t="s">
        <v>6469</v>
      </c>
      <c r="F235" t="s">
        <v>4923</v>
      </c>
      <c r="G235" t="s">
        <v>5810</v>
      </c>
      <c r="H235" t="s">
        <v>23</v>
      </c>
      <c r="I235" t="s">
        <v>23</v>
      </c>
      <c r="J235" t="s">
        <v>23</v>
      </c>
      <c r="K235" t="s">
        <v>23</v>
      </c>
      <c r="L235" t="s">
        <v>23</v>
      </c>
      <c r="M235" t="s">
        <v>23</v>
      </c>
      <c r="N235" t="s">
        <v>8291</v>
      </c>
      <c r="O235" t="s">
        <v>8292</v>
      </c>
      <c r="P235" t="s">
        <v>7279</v>
      </c>
      <c r="Q235" t="s">
        <v>17</v>
      </c>
      <c r="R235" t="s">
        <v>22</v>
      </c>
      <c r="S235" t="s">
        <v>30521</v>
      </c>
    </row>
    <row r="236" spans="1:19" x14ac:dyDescent="0.35">
      <c r="A236" t="s">
        <v>23</v>
      </c>
      <c r="B236" t="s">
        <v>235</v>
      </c>
      <c r="C236" t="s">
        <v>16344</v>
      </c>
      <c r="D236" t="s">
        <v>37</v>
      </c>
      <c r="E236" t="s">
        <v>16345</v>
      </c>
      <c r="F236" t="s">
        <v>8372</v>
      </c>
      <c r="G236" t="s">
        <v>5810</v>
      </c>
      <c r="H236" t="s">
        <v>23</v>
      </c>
      <c r="I236" t="s">
        <v>23</v>
      </c>
      <c r="J236" t="s">
        <v>23</v>
      </c>
      <c r="K236" t="s">
        <v>23</v>
      </c>
      <c r="L236" t="s">
        <v>23</v>
      </c>
      <c r="M236" t="s">
        <v>23</v>
      </c>
      <c r="N236" t="s">
        <v>8296</v>
      </c>
      <c r="O236" t="s">
        <v>8294</v>
      </c>
      <c r="P236" t="s">
        <v>8289</v>
      </c>
      <c r="Q236" t="s">
        <v>8293</v>
      </c>
      <c r="R236" t="s">
        <v>16343</v>
      </c>
      <c r="S236" t="s">
        <v>30521</v>
      </c>
    </row>
    <row r="237" spans="1:19" x14ac:dyDescent="0.35">
      <c r="A237" t="s">
        <v>23</v>
      </c>
      <c r="B237" t="s">
        <v>1402</v>
      </c>
      <c r="C237" t="s">
        <v>17553</v>
      </c>
      <c r="D237" t="s">
        <v>23</v>
      </c>
      <c r="E237" t="s">
        <v>17554</v>
      </c>
      <c r="F237" t="s">
        <v>10488</v>
      </c>
      <c r="G237" t="s">
        <v>5810</v>
      </c>
      <c r="H237" t="s">
        <v>23</v>
      </c>
      <c r="I237" t="s">
        <v>23</v>
      </c>
      <c r="J237" t="s">
        <v>23</v>
      </c>
      <c r="K237" t="s">
        <v>23</v>
      </c>
      <c r="L237" t="s">
        <v>23</v>
      </c>
      <c r="M237" t="s">
        <v>23</v>
      </c>
      <c r="N237" t="s">
        <v>8296</v>
      </c>
      <c r="O237" t="s">
        <v>8294</v>
      </c>
      <c r="P237" t="s">
        <v>8289</v>
      </c>
      <c r="Q237" t="s">
        <v>8297</v>
      </c>
      <c r="R237" t="s">
        <v>17552</v>
      </c>
      <c r="S237" t="s">
        <v>30521</v>
      </c>
    </row>
    <row r="238" spans="1:19" x14ac:dyDescent="0.35">
      <c r="A238" t="s">
        <v>23</v>
      </c>
      <c r="B238" t="s">
        <v>1316</v>
      </c>
      <c r="C238" t="s">
        <v>17156</v>
      </c>
      <c r="D238" t="s">
        <v>23</v>
      </c>
      <c r="E238" t="s">
        <v>17157</v>
      </c>
      <c r="F238" t="s">
        <v>273</v>
      </c>
      <c r="G238" t="s">
        <v>5810</v>
      </c>
      <c r="H238" t="s">
        <v>23</v>
      </c>
      <c r="I238" t="s">
        <v>23</v>
      </c>
      <c r="J238" t="s">
        <v>23</v>
      </c>
      <c r="K238" t="s">
        <v>23</v>
      </c>
      <c r="L238" t="s">
        <v>23</v>
      </c>
      <c r="M238" t="s">
        <v>23</v>
      </c>
      <c r="N238" t="s">
        <v>8296</v>
      </c>
      <c r="O238" t="s">
        <v>8294</v>
      </c>
      <c r="P238" t="s">
        <v>8289</v>
      </c>
      <c r="Q238" t="s">
        <v>8297</v>
      </c>
      <c r="R238" t="s">
        <v>17155</v>
      </c>
      <c r="S238" t="s">
        <v>30521</v>
      </c>
    </row>
    <row r="239" spans="1:19" x14ac:dyDescent="0.35">
      <c r="A239" t="s">
        <v>23</v>
      </c>
      <c r="B239" t="s">
        <v>3847</v>
      </c>
      <c r="C239" t="s">
        <v>16389</v>
      </c>
      <c r="D239" t="s">
        <v>23</v>
      </c>
      <c r="E239" t="s">
        <v>1093</v>
      </c>
      <c r="F239" t="s">
        <v>13351</v>
      </c>
      <c r="G239" t="s">
        <v>5810</v>
      </c>
      <c r="H239" t="s">
        <v>23</v>
      </c>
      <c r="I239" t="s">
        <v>23</v>
      </c>
      <c r="J239" t="s">
        <v>23</v>
      </c>
      <c r="K239" t="s">
        <v>23</v>
      </c>
      <c r="L239" t="s">
        <v>23</v>
      </c>
      <c r="M239" t="s">
        <v>23</v>
      </c>
      <c r="N239" t="s">
        <v>8296</v>
      </c>
      <c r="O239" t="s">
        <v>8294</v>
      </c>
      <c r="P239" t="s">
        <v>8289</v>
      </c>
      <c r="Q239" t="s">
        <v>8297</v>
      </c>
      <c r="R239" t="s">
        <v>16388</v>
      </c>
      <c r="S239" t="s">
        <v>30521</v>
      </c>
    </row>
    <row r="240" spans="1:19" x14ac:dyDescent="0.35">
      <c r="A240" t="s">
        <v>23</v>
      </c>
      <c r="B240" t="s">
        <v>335</v>
      </c>
      <c r="C240" t="s">
        <v>17420</v>
      </c>
      <c r="D240" t="s">
        <v>336</v>
      </c>
      <c r="E240" t="s">
        <v>337</v>
      </c>
      <c r="F240" t="s">
        <v>338</v>
      </c>
      <c r="G240" t="s">
        <v>23</v>
      </c>
      <c r="H240" t="s">
        <v>23</v>
      </c>
      <c r="I240" t="s">
        <v>23</v>
      </c>
      <c r="J240" t="s">
        <v>23</v>
      </c>
      <c r="K240" t="s">
        <v>23</v>
      </c>
      <c r="L240" t="s">
        <v>23</v>
      </c>
      <c r="M240" t="s">
        <v>23</v>
      </c>
      <c r="N240" t="s">
        <v>8296</v>
      </c>
      <c r="O240" t="s">
        <v>8294</v>
      </c>
      <c r="P240" t="s">
        <v>8289</v>
      </c>
      <c r="Q240" t="s">
        <v>17</v>
      </c>
      <c r="R240" t="s">
        <v>22</v>
      </c>
      <c r="S240" t="s">
        <v>30521</v>
      </c>
    </row>
    <row r="241" spans="1:19" x14ac:dyDescent="0.35">
      <c r="A241" t="s">
        <v>23</v>
      </c>
      <c r="B241" t="s">
        <v>235</v>
      </c>
      <c r="C241" t="s">
        <v>16355</v>
      </c>
      <c r="D241" t="s">
        <v>23</v>
      </c>
      <c r="E241" t="s">
        <v>16356</v>
      </c>
      <c r="F241" t="s">
        <v>13695</v>
      </c>
      <c r="G241" t="s">
        <v>5810</v>
      </c>
      <c r="H241" t="s">
        <v>23</v>
      </c>
      <c r="I241" t="s">
        <v>23</v>
      </c>
      <c r="J241" t="s">
        <v>23</v>
      </c>
      <c r="K241" t="s">
        <v>23</v>
      </c>
      <c r="L241" t="s">
        <v>23</v>
      </c>
      <c r="M241" t="s">
        <v>23</v>
      </c>
      <c r="N241" t="s">
        <v>8296</v>
      </c>
      <c r="O241" t="s">
        <v>8294</v>
      </c>
      <c r="P241" t="s">
        <v>8289</v>
      </c>
      <c r="Q241" t="s">
        <v>8297</v>
      </c>
      <c r="R241" t="s">
        <v>16354</v>
      </c>
      <c r="S241" t="s">
        <v>30521</v>
      </c>
    </row>
    <row r="242" spans="1:19" x14ac:dyDescent="0.35">
      <c r="A242" t="s">
        <v>23</v>
      </c>
      <c r="B242" t="s">
        <v>198</v>
      </c>
      <c r="C242" t="s">
        <v>17444</v>
      </c>
      <c r="D242" t="s">
        <v>199</v>
      </c>
      <c r="E242" t="s">
        <v>5736</v>
      </c>
      <c r="F242" t="s">
        <v>639</v>
      </c>
      <c r="G242" t="s">
        <v>23</v>
      </c>
      <c r="H242" t="s">
        <v>23</v>
      </c>
      <c r="I242" t="s">
        <v>23</v>
      </c>
      <c r="J242" t="s">
        <v>23</v>
      </c>
      <c r="K242" t="s">
        <v>23</v>
      </c>
      <c r="L242" t="s">
        <v>23</v>
      </c>
      <c r="M242" t="s">
        <v>23</v>
      </c>
      <c r="N242" t="s">
        <v>8290</v>
      </c>
      <c r="O242" t="s">
        <v>8288</v>
      </c>
      <c r="P242" t="s">
        <v>8289</v>
      </c>
      <c r="Q242" t="s">
        <v>17923</v>
      </c>
      <c r="R242" t="s">
        <v>22</v>
      </c>
      <c r="S242" t="s">
        <v>30521</v>
      </c>
    </row>
    <row r="243" spans="1:19" x14ac:dyDescent="0.35">
      <c r="A243" t="s">
        <v>23</v>
      </c>
      <c r="B243" t="s">
        <v>175</v>
      </c>
      <c r="C243" t="s">
        <v>17838</v>
      </c>
      <c r="D243" t="s">
        <v>176</v>
      </c>
      <c r="E243" t="s">
        <v>177</v>
      </c>
      <c r="F243" t="s">
        <v>178</v>
      </c>
      <c r="G243" t="s">
        <v>23</v>
      </c>
      <c r="H243" t="s">
        <v>23</v>
      </c>
      <c r="I243" t="s">
        <v>23</v>
      </c>
      <c r="J243" t="s">
        <v>23</v>
      </c>
      <c r="K243" t="s">
        <v>23</v>
      </c>
      <c r="L243" t="s">
        <v>23</v>
      </c>
      <c r="M243" t="s">
        <v>23</v>
      </c>
      <c r="N243" t="s">
        <v>8290</v>
      </c>
      <c r="O243" t="s">
        <v>8288</v>
      </c>
      <c r="P243" t="s">
        <v>8289</v>
      </c>
      <c r="Q243" t="s">
        <v>17923</v>
      </c>
      <c r="R243" t="s">
        <v>22</v>
      </c>
      <c r="S243" t="s">
        <v>30521</v>
      </c>
    </row>
    <row r="244" spans="1:19" x14ac:dyDescent="0.35">
      <c r="A244" t="s">
        <v>23</v>
      </c>
      <c r="B244" t="s">
        <v>168</v>
      </c>
      <c r="C244" t="s">
        <v>17498</v>
      </c>
      <c r="D244" t="s">
        <v>6227</v>
      </c>
      <c r="E244" t="s">
        <v>6228</v>
      </c>
      <c r="F244" t="s">
        <v>6229</v>
      </c>
      <c r="G244" t="s">
        <v>5810</v>
      </c>
      <c r="H244" t="s">
        <v>23</v>
      </c>
      <c r="I244" t="s">
        <v>23</v>
      </c>
      <c r="J244" t="s">
        <v>23</v>
      </c>
      <c r="K244" t="s">
        <v>23</v>
      </c>
      <c r="L244" t="s">
        <v>23</v>
      </c>
      <c r="M244" t="s">
        <v>23</v>
      </c>
      <c r="N244" t="s">
        <v>8291</v>
      </c>
      <c r="O244" t="s">
        <v>8300</v>
      </c>
      <c r="P244" t="s">
        <v>8289</v>
      </c>
      <c r="Q244" t="s">
        <v>1038</v>
      </c>
      <c r="R244" t="s">
        <v>23</v>
      </c>
      <c r="S244" t="s">
        <v>30521</v>
      </c>
    </row>
    <row r="245" spans="1:19" x14ac:dyDescent="0.35">
      <c r="A245" t="s">
        <v>23</v>
      </c>
      <c r="B245" t="s">
        <v>2207</v>
      </c>
      <c r="C245" t="s">
        <v>17062</v>
      </c>
      <c r="D245" t="s">
        <v>23</v>
      </c>
      <c r="E245" t="s">
        <v>2976</v>
      </c>
      <c r="F245" t="s">
        <v>1176</v>
      </c>
      <c r="G245" t="s">
        <v>5810</v>
      </c>
      <c r="H245" t="s">
        <v>23</v>
      </c>
      <c r="I245" t="s">
        <v>23</v>
      </c>
      <c r="J245" t="s">
        <v>23</v>
      </c>
      <c r="K245" t="s">
        <v>23</v>
      </c>
      <c r="L245" t="s">
        <v>23</v>
      </c>
      <c r="M245" t="s">
        <v>23</v>
      </c>
      <c r="N245" t="s">
        <v>8296</v>
      </c>
      <c r="O245" t="s">
        <v>8294</v>
      </c>
      <c r="P245" t="s">
        <v>8289</v>
      </c>
      <c r="Q245" t="s">
        <v>8297</v>
      </c>
      <c r="R245" t="s">
        <v>17061</v>
      </c>
      <c r="S245" t="s">
        <v>30521</v>
      </c>
    </row>
    <row r="246" spans="1:19" x14ac:dyDescent="0.35">
      <c r="A246" t="s">
        <v>23</v>
      </c>
      <c r="B246" t="s">
        <v>3436</v>
      </c>
      <c r="C246" t="s">
        <v>16991</v>
      </c>
      <c r="D246" t="s">
        <v>3437</v>
      </c>
      <c r="E246" t="s">
        <v>187</v>
      </c>
      <c r="F246" t="s">
        <v>866</v>
      </c>
      <c r="G246" t="s">
        <v>23</v>
      </c>
      <c r="H246" t="s">
        <v>23</v>
      </c>
      <c r="I246" t="s">
        <v>23</v>
      </c>
      <c r="J246" t="s">
        <v>23</v>
      </c>
      <c r="K246" t="s">
        <v>23</v>
      </c>
      <c r="L246" t="s">
        <v>23</v>
      </c>
      <c r="M246" t="s">
        <v>23</v>
      </c>
      <c r="N246" t="s">
        <v>8291</v>
      </c>
      <c r="O246" t="s">
        <v>8300</v>
      </c>
      <c r="P246" t="s">
        <v>8289</v>
      </c>
      <c r="Q246" t="s">
        <v>17</v>
      </c>
      <c r="R246" t="s">
        <v>22</v>
      </c>
      <c r="S246" t="s">
        <v>30521</v>
      </c>
    </row>
    <row r="247" spans="1:19" x14ac:dyDescent="0.35">
      <c r="A247" t="s">
        <v>23</v>
      </c>
      <c r="B247" t="s">
        <v>17656</v>
      </c>
      <c r="C247" t="s">
        <v>17657</v>
      </c>
      <c r="D247" t="s">
        <v>23</v>
      </c>
      <c r="E247" t="s">
        <v>17658</v>
      </c>
      <c r="F247" t="s">
        <v>5865</v>
      </c>
      <c r="G247" t="s">
        <v>5810</v>
      </c>
      <c r="H247" t="s">
        <v>23</v>
      </c>
      <c r="I247" t="s">
        <v>23</v>
      </c>
      <c r="J247" t="s">
        <v>23</v>
      </c>
      <c r="K247" t="s">
        <v>23</v>
      </c>
      <c r="L247" t="s">
        <v>23</v>
      </c>
      <c r="M247" t="s">
        <v>23</v>
      </c>
      <c r="N247" t="s">
        <v>8296</v>
      </c>
      <c r="O247" t="s">
        <v>8294</v>
      </c>
      <c r="P247" t="s">
        <v>8289</v>
      </c>
      <c r="Q247" t="s">
        <v>8297</v>
      </c>
      <c r="R247" t="s">
        <v>17655</v>
      </c>
      <c r="S247" t="s">
        <v>30521</v>
      </c>
    </row>
    <row r="248" spans="1:19" x14ac:dyDescent="0.35">
      <c r="A248" t="s">
        <v>23</v>
      </c>
      <c r="B248" t="s">
        <v>5823</v>
      </c>
      <c r="C248" t="s">
        <v>16369</v>
      </c>
      <c r="D248" t="s">
        <v>23</v>
      </c>
      <c r="E248" t="s">
        <v>23</v>
      </c>
      <c r="F248" t="s">
        <v>23</v>
      </c>
      <c r="G248" t="s">
        <v>23</v>
      </c>
      <c r="H248" t="s">
        <v>23</v>
      </c>
      <c r="I248" t="s">
        <v>23</v>
      </c>
      <c r="J248" t="s">
        <v>23</v>
      </c>
      <c r="K248" t="s">
        <v>11973</v>
      </c>
      <c r="L248" t="s">
        <v>23</v>
      </c>
      <c r="M248" t="s">
        <v>23</v>
      </c>
      <c r="N248" t="s">
        <v>8296</v>
      </c>
      <c r="O248" t="s">
        <v>8294</v>
      </c>
      <c r="P248" t="s">
        <v>8289</v>
      </c>
      <c r="Q248" t="s">
        <v>8297</v>
      </c>
      <c r="R248" t="s">
        <v>22</v>
      </c>
      <c r="S248" t="s">
        <v>30521</v>
      </c>
    </row>
    <row r="249" spans="1:19" x14ac:dyDescent="0.35">
      <c r="A249" t="s">
        <v>23</v>
      </c>
      <c r="B249" t="s">
        <v>17778</v>
      </c>
      <c r="C249" t="s">
        <v>17779</v>
      </c>
      <c r="D249" t="s">
        <v>23</v>
      </c>
      <c r="E249" t="s">
        <v>5169</v>
      </c>
      <c r="F249" t="s">
        <v>5865</v>
      </c>
      <c r="G249" t="s">
        <v>5810</v>
      </c>
      <c r="H249" t="s">
        <v>23</v>
      </c>
      <c r="I249" t="s">
        <v>23</v>
      </c>
      <c r="J249" t="s">
        <v>23</v>
      </c>
      <c r="K249" t="s">
        <v>23</v>
      </c>
      <c r="L249" t="s">
        <v>23</v>
      </c>
      <c r="M249" t="s">
        <v>23</v>
      </c>
      <c r="N249" t="s">
        <v>8296</v>
      </c>
      <c r="O249" t="s">
        <v>8294</v>
      </c>
      <c r="P249" t="s">
        <v>8289</v>
      </c>
      <c r="Q249" t="s">
        <v>8297</v>
      </c>
      <c r="R249" t="s">
        <v>17777</v>
      </c>
      <c r="S249" t="s">
        <v>30521</v>
      </c>
    </row>
    <row r="250" spans="1:19" x14ac:dyDescent="0.35">
      <c r="A250" t="s">
        <v>23</v>
      </c>
      <c r="B250" t="s">
        <v>1271</v>
      </c>
      <c r="C250" t="s">
        <v>17176</v>
      </c>
      <c r="D250" t="s">
        <v>23</v>
      </c>
      <c r="E250" t="s">
        <v>5824</v>
      </c>
      <c r="F250" t="s">
        <v>23</v>
      </c>
      <c r="G250" t="s">
        <v>23</v>
      </c>
      <c r="H250" t="s">
        <v>23</v>
      </c>
      <c r="I250" t="s">
        <v>23</v>
      </c>
      <c r="J250" t="s">
        <v>23</v>
      </c>
      <c r="K250" t="s">
        <v>9303</v>
      </c>
      <c r="L250" t="s">
        <v>23</v>
      </c>
      <c r="M250" t="s">
        <v>23</v>
      </c>
      <c r="N250" t="s">
        <v>8296</v>
      </c>
      <c r="O250" t="s">
        <v>8294</v>
      </c>
      <c r="P250" t="s">
        <v>8289</v>
      </c>
      <c r="Q250" t="s">
        <v>8297</v>
      </c>
      <c r="R250" t="s">
        <v>22</v>
      </c>
      <c r="S250" t="s">
        <v>30521</v>
      </c>
    </row>
    <row r="251" spans="1:19" x14ac:dyDescent="0.35">
      <c r="A251" t="s">
        <v>23</v>
      </c>
      <c r="B251" t="s">
        <v>328</v>
      </c>
      <c r="C251" t="s">
        <v>17830</v>
      </c>
      <c r="D251" t="s">
        <v>23</v>
      </c>
      <c r="E251" t="s">
        <v>5466</v>
      </c>
      <c r="F251" t="s">
        <v>23</v>
      </c>
      <c r="G251" t="s">
        <v>23</v>
      </c>
      <c r="H251" t="s">
        <v>23</v>
      </c>
      <c r="I251" t="s">
        <v>23</v>
      </c>
      <c r="J251" t="s">
        <v>23</v>
      </c>
      <c r="K251" t="s">
        <v>8552</v>
      </c>
      <c r="L251" t="s">
        <v>23</v>
      </c>
      <c r="M251" t="s">
        <v>23</v>
      </c>
      <c r="N251" t="s">
        <v>8296</v>
      </c>
      <c r="O251" t="s">
        <v>8294</v>
      </c>
      <c r="P251" t="s">
        <v>8289</v>
      </c>
      <c r="Q251" t="s">
        <v>8297</v>
      </c>
      <c r="R251" t="s">
        <v>22</v>
      </c>
      <c r="S251" t="s">
        <v>30521</v>
      </c>
    </row>
    <row r="252" spans="1:19" x14ac:dyDescent="0.35">
      <c r="A252" t="s">
        <v>23</v>
      </c>
      <c r="B252" t="s">
        <v>1703</v>
      </c>
      <c r="C252" t="s">
        <v>17316</v>
      </c>
      <c r="D252" t="s">
        <v>23</v>
      </c>
      <c r="E252" t="s">
        <v>5825</v>
      </c>
      <c r="F252" t="s">
        <v>23</v>
      </c>
      <c r="G252" t="s">
        <v>23</v>
      </c>
      <c r="H252" t="s">
        <v>23</v>
      </c>
      <c r="I252" t="s">
        <v>23</v>
      </c>
      <c r="J252" t="s">
        <v>23</v>
      </c>
      <c r="K252" t="s">
        <v>17317</v>
      </c>
      <c r="L252" t="s">
        <v>23</v>
      </c>
      <c r="M252" t="s">
        <v>23</v>
      </c>
      <c r="N252" t="s">
        <v>8296</v>
      </c>
      <c r="O252" t="s">
        <v>8294</v>
      </c>
      <c r="P252" t="s">
        <v>8289</v>
      </c>
      <c r="Q252" t="s">
        <v>8297</v>
      </c>
      <c r="R252" t="s">
        <v>22</v>
      </c>
      <c r="S252" t="s">
        <v>30521</v>
      </c>
    </row>
    <row r="253" spans="1:19" x14ac:dyDescent="0.35">
      <c r="A253" t="s">
        <v>23</v>
      </c>
      <c r="B253" t="s">
        <v>1536</v>
      </c>
      <c r="C253" t="s">
        <v>16521</v>
      </c>
      <c r="D253" t="s">
        <v>23</v>
      </c>
      <c r="E253" t="s">
        <v>16522</v>
      </c>
      <c r="F253" t="s">
        <v>23</v>
      </c>
      <c r="G253" t="s">
        <v>5810</v>
      </c>
      <c r="H253" t="s">
        <v>23</v>
      </c>
      <c r="I253" t="s">
        <v>23</v>
      </c>
      <c r="J253" t="s">
        <v>23</v>
      </c>
      <c r="K253" t="s">
        <v>23</v>
      </c>
      <c r="L253" t="s">
        <v>23</v>
      </c>
      <c r="M253" t="s">
        <v>23</v>
      </c>
      <c r="N253" t="s">
        <v>8296</v>
      </c>
      <c r="O253" t="s">
        <v>8294</v>
      </c>
      <c r="P253" t="s">
        <v>8289</v>
      </c>
      <c r="Q253" t="s">
        <v>8297</v>
      </c>
      <c r="R253" t="s">
        <v>16520</v>
      </c>
      <c r="S253" t="s">
        <v>30521</v>
      </c>
    </row>
    <row r="254" spans="1:19" x14ac:dyDescent="0.35">
      <c r="A254" t="s">
        <v>23</v>
      </c>
      <c r="B254" t="s">
        <v>2382</v>
      </c>
      <c r="C254" t="s">
        <v>17503</v>
      </c>
      <c r="D254" t="s">
        <v>199</v>
      </c>
      <c r="E254" t="s">
        <v>1137</v>
      </c>
      <c r="F254" t="s">
        <v>2058</v>
      </c>
      <c r="G254" t="s">
        <v>23</v>
      </c>
      <c r="H254" t="s">
        <v>23</v>
      </c>
      <c r="I254" t="s">
        <v>23</v>
      </c>
      <c r="J254" t="s">
        <v>23</v>
      </c>
      <c r="K254" t="s">
        <v>23</v>
      </c>
      <c r="L254" t="s">
        <v>23</v>
      </c>
      <c r="M254" t="s">
        <v>23</v>
      </c>
      <c r="N254" t="s">
        <v>8290</v>
      </c>
      <c r="O254" t="s">
        <v>8288</v>
      </c>
      <c r="P254" t="s">
        <v>8289</v>
      </c>
      <c r="Q254" t="s">
        <v>17923</v>
      </c>
      <c r="R254" t="s">
        <v>22</v>
      </c>
      <c r="S254" t="s">
        <v>30521</v>
      </c>
    </row>
    <row r="255" spans="1:19" x14ac:dyDescent="0.35">
      <c r="A255" t="s">
        <v>23</v>
      </c>
      <c r="B255" t="s">
        <v>1636</v>
      </c>
      <c r="C255" t="s">
        <v>16725</v>
      </c>
      <c r="D255" t="s">
        <v>1637</v>
      </c>
      <c r="E255" t="s">
        <v>1638</v>
      </c>
      <c r="F255" t="s">
        <v>899</v>
      </c>
      <c r="G255" t="s">
        <v>23</v>
      </c>
      <c r="H255" t="s">
        <v>23</v>
      </c>
      <c r="I255" t="s">
        <v>23</v>
      </c>
      <c r="J255" t="s">
        <v>23</v>
      </c>
      <c r="K255" t="s">
        <v>23</v>
      </c>
      <c r="L255" t="s">
        <v>23</v>
      </c>
      <c r="M255" t="s">
        <v>23</v>
      </c>
      <c r="N255" t="s">
        <v>8299</v>
      </c>
      <c r="O255" t="s">
        <v>8294</v>
      </c>
      <c r="P255" t="s">
        <v>8289</v>
      </c>
      <c r="Q255" t="s">
        <v>17</v>
      </c>
      <c r="R255" t="s">
        <v>22</v>
      </c>
      <c r="S255" t="s">
        <v>30521</v>
      </c>
    </row>
    <row r="256" spans="1:19" x14ac:dyDescent="0.35">
      <c r="A256" t="s">
        <v>23</v>
      </c>
      <c r="B256" t="s">
        <v>291</v>
      </c>
      <c r="C256" t="s">
        <v>16374</v>
      </c>
      <c r="D256" t="s">
        <v>37</v>
      </c>
      <c r="E256" t="s">
        <v>1881</v>
      </c>
      <c r="F256" t="s">
        <v>5480</v>
      </c>
      <c r="G256" t="s">
        <v>23</v>
      </c>
      <c r="H256" t="s">
        <v>23</v>
      </c>
      <c r="I256" t="s">
        <v>23</v>
      </c>
      <c r="J256" t="s">
        <v>23</v>
      </c>
      <c r="K256" t="s">
        <v>23</v>
      </c>
      <c r="L256" t="s">
        <v>23</v>
      </c>
      <c r="M256" t="s">
        <v>23</v>
      </c>
      <c r="N256" t="s">
        <v>8296</v>
      </c>
      <c r="O256" t="s">
        <v>8294</v>
      </c>
      <c r="P256" t="s">
        <v>8289</v>
      </c>
      <c r="Q256" t="s">
        <v>8293</v>
      </c>
      <c r="R256" t="s">
        <v>22</v>
      </c>
      <c r="S256" t="s">
        <v>30521</v>
      </c>
    </row>
    <row r="257" spans="1:19" x14ac:dyDescent="0.35">
      <c r="A257" t="s">
        <v>23</v>
      </c>
      <c r="B257" t="s">
        <v>3427</v>
      </c>
      <c r="C257" t="s">
        <v>15686</v>
      </c>
      <c r="D257" t="s">
        <v>5759</v>
      </c>
      <c r="E257" t="s">
        <v>5760</v>
      </c>
      <c r="F257" t="s">
        <v>294</v>
      </c>
      <c r="G257" t="s">
        <v>23</v>
      </c>
      <c r="H257" t="s">
        <v>17535</v>
      </c>
      <c r="I257" t="s">
        <v>23</v>
      </c>
      <c r="J257" t="s">
        <v>23</v>
      </c>
      <c r="K257" t="s">
        <v>17533</v>
      </c>
      <c r="L257" t="s">
        <v>23</v>
      </c>
      <c r="M257" t="s">
        <v>23</v>
      </c>
      <c r="N257" t="s">
        <v>8291</v>
      </c>
      <c r="O257" t="s">
        <v>8288</v>
      </c>
      <c r="P257" t="s">
        <v>6867</v>
      </c>
      <c r="Q257" t="s">
        <v>17</v>
      </c>
      <c r="R257" t="s">
        <v>17534</v>
      </c>
      <c r="S257" t="s">
        <v>30521</v>
      </c>
    </row>
    <row r="258" spans="1:19" x14ac:dyDescent="0.35">
      <c r="A258" t="s">
        <v>23</v>
      </c>
      <c r="B258" t="s">
        <v>23</v>
      </c>
      <c r="C258" t="s">
        <v>17818</v>
      </c>
      <c r="D258" t="s">
        <v>23</v>
      </c>
      <c r="E258" t="s">
        <v>5787</v>
      </c>
      <c r="F258" t="s">
        <v>23</v>
      </c>
      <c r="G258" t="s">
        <v>23</v>
      </c>
      <c r="H258" t="s">
        <v>23</v>
      </c>
      <c r="I258" t="s">
        <v>23</v>
      </c>
      <c r="J258" t="s">
        <v>23</v>
      </c>
      <c r="K258" t="s">
        <v>14459</v>
      </c>
      <c r="L258" t="s">
        <v>23</v>
      </c>
      <c r="M258" t="s">
        <v>23</v>
      </c>
      <c r="N258" t="s">
        <v>8296</v>
      </c>
      <c r="O258" t="s">
        <v>8294</v>
      </c>
      <c r="P258" t="s">
        <v>8289</v>
      </c>
      <c r="Q258" t="s">
        <v>8297</v>
      </c>
      <c r="R258" t="s">
        <v>22</v>
      </c>
      <c r="S258" t="s">
        <v>30521</v>
      </c>
    </row>
    <row r="259" spans="1:19" x14ac:dyDescent="0.35">
      <c r="A259" t="s">
        <v>23</v>
      </c>
      <c r="B259" t="s">
        <v>4961</v>
      </c>
      <c r="C259" t="s">
        <v>17735</v>
      </c>
      <c r="D259" t="s">
        <v>5151</v>
      </c>
      <c r="E259" t="s">
        <v>5152</v>
      </c>
      <c r="F259" t="s">
        <v>263</v>
      </c>
      <c r="G259" t="s">
        <v>23</v>
      </c>
      <c r="H259" t="s">
        <v>23</v>
      </c>
      <c r="I259" t="s">
        <v>23</v>
      </c>
      <c r="J259" t="s">
        <v>23</v>
      </c>
      <c r="K259" t="s">
        <v>23</v>
      </c>
      <c r="L259" t="s">
        <v>23</v>
      </c>
      <c r="M259" t="s">
        <v>23</v>
      </c>
      <c r="N259" t="s">
        <v>8296</v>
      </c>
      <c r="O259" t="s">
        <v>8294</v>
      </c>
      <c r="P259" t="s">
        <v>17928</v>
      </c>
      <c r="Q259" t="s">
        <v>8293</v>
      </c>
      <c r="R259" t="s">
        <v>22</v>
      </c>
      <c r="S259" t="s">
        <v>30521</v>
      </c>
    </row>
    <row r="260" spans="1:19" x14ac:dyDescent="0.35">
      <c r="A260" t="s">
        <v>23</v>
      </c>
      <c r="B260" t="s">
        <v>2884</v>
      </c>
      <c r="C260" t="s">
        <v>17720</v>
      </c>
      <c r="D260" t="s">
        <v>2885</v>
      </c>
      <c r="E260" t="s">
        <v>2886</v>
      </c>
      <c r="F260" t="s">
        <v>1635</v>
      </c>
      <c r="G260" t="s">
        <v>23</v>
      </c>
      <c r="H260" t="s">
        <v>23</v>
      </c>
      <c r="I260" t="s">
        <v>23</v>
      </c>
      <c r="J260" t="s">
        <v>23</v>
      </c>
      <c r="K260" t="s">
        <v>23</v>
      </c>
      <c r="L260" t="s">
        <v>23</v>
      </c>
      <c r="M260" t="s">
        <v>23</v>
      </c>
      <c r="N260" t="s">
        <v>8291</v>
      </c>
      <c r="O260" t="s">
        <v>8288</v>
      </c>
      <c r="P260" t="s">
        <v>17930</v>
      </c>
      <c r="Q260" t="s">
        <v>17923</v>
      </c>
      <c r="R260" t="s">
        <v>22</v>
      </c>
      <c r="S260" t="s">
        <v>30521</v>
      </c>
    </row>
    <row r="261" spans="1:19" x14ac:dyDescent="0.35">
      <c r="A261" t="s">
        <v>23</v>
      </c>
      <c r="B261" t="s">
        <v>204</v>
      </c>
      <c r="C261" t="s">
        <v>17203</v>
      </c>
      <c r="D261" t="s">
        <v>23</v>
      </c>
      <c r="E261" t="s">
        <v>1048</v>
      </c>
      <c r="F261" t="s">
        <v>1049</v>
      </c>
      <c r="G261" t="s">
        <v>23</v>
      </c>
      <c r="H261" t="s">
        <v>23</v>
      </c>
      <c r="I261" t="s">
        <v>23</v>
      </c>
      <c r="J261" t="s">
        <v>23</v>
      </c>
      <c r="K261" t="s">
        <v>17204</v>
      </c>
      <c r="L261" t="s">
        <v>23</v>
      </c>
      <c r="M261" t="s">
        <v>23</v>
      </c>
      <c r="N261" t="s">
        <v>8296</v>
      </c>
      <c r="O261" t="s">
        <v>8294</v>
      </c>
      <c r="P261" t="s">
        <v>8289</v>
      </c>
      <c r="Q261" t="s">
        <v>8297</v>
      </c>
      <c r="R261" t="s">
        <v>22</v>
      </c>
      <c r="S261" t="s">
        <v>30521</v>
      </c>
    </row>
    <row r="262" spans="1:19" x14ac:dyDescent="0.35">
      <c r="A262" t="s">
        <v>23</v>
      </c>
      <c r="B262" t="s">
        <v>1609</v>
      </c>
      <c r="C262" t="s">
        <v>16566</v>
      </c>
      <c r="D262" t="s">
        <v>5782</v>
      </c>
      <c r="E262" t="s">
        <v>5783</v>
      </c>
      <c r="F262" t="s">
        <v>5745</v>
      </c>
      <c r="G262" t="s">
        <v>23</v>
      </c>
      <c r="H262" t="s">
        <v>5784</v>
      </c>
      <c r="I262" t="s">
        <v>23</v>
      </c>
      <c r="J262" t="s">
        <v>1679</v>
      </c>
      <c r="K262" t="s">
        <v>8757</v>
      </c>
      <c r="L262" t="s">
        <v>23</v>
      </c>
      <c r="M262" t="s">
        <v>23</v>
      </c>
      <c r="N262" t="s">
        <v>8291</v>
      </c>
      <c r="O262" t="s">
        <v>8292</v>
      </c>
      <c r="P262" t="s">
        <v>8289</v>
      </c>
      <c r="Q262" t="s">
        <v>8293</v>
      </c>
      <c r="R262" t="s">
        <v>22</v>
      </c>
      <c r="S262" t="s">
        <v>30521</v>
      </c>
    </row>
    <row r="263" spans="1:19" x14ac:dyDescent="0.35">
      <c r="A263" t="s">
        <v>23</v>
      </c>
      <c r="B263" t="s">
        <v>1299</v>
      </c>
      <c r="C263" t="s">
        <v>17564</v>
      </c>
      <c r="D263" t="s">
        <v>39</v>
      </c>
      <c r="E263" t="s">
        <v>2743</v>
      </c>
      <c r="F263" t="s">
        <v>5497</v>
      </c>
      <c r="G263" t="s">
        <v>23</v>
      </c>
      <c r="H263" t="s">
        <v>23</v>
      </c>
      <c r="I263" t="s">
        <v>23</v>
      </c>
      <c r="J263" t="s">
        <v>23</v>
      </c>
      <c r="K263" t="s">
        <v>23</v>
      </c>
      <c r="L263" t="s">
        <v>23</v>
      </c>
      <c r="M263" t="s">
        <v>23</v>
      </c>
      <c r="N263" t="s">
        <v>8290</v>
      </c>
      <c r="O263" t="s">
        <v>8288</v>
      </c>
      <c r="P263" t="s">
        <v>8289</v>
      </c>
      <c r="Q263" t="s">
        <v>17</v>
      </c>
      <c r="R263" t="s">
        <v>22</v>
      </c>
      <c r="S263" t="s">
        <v>30521</v>
      </c>
    </row>
    <row r="264" spans="1:19" x14ac:dyDescent="0.35">
      <c r="A264" t="s">
        <v>23</v>
      </c>
      <c r="B264" t="s">
        <v>1031</v>
      </c>
      <c r="C264" t="s">
        <v>17063</v>
      </c>
      <c r="D264" t="s">
        <v>3026</v>
      </c>
      <c r="E264" t="s">
        <v>3027</v>
      </c>
      <c r="F264" t="s">
        <v>3028</v>
      </c>
      <c r="G264" t="s">
        <v>23</v>
      </c>
      <c r="H264" t="s">
        <v>23</v>
      </c>
      <c r="I264" t="s">
        <v>23</v>
      </c>
      <c r="J264" t="s">
        <v>23</v>
      </c>
      <c r="K264" t="s">
        <v>23</v>
      </c>
      <c r="L264" t="s">
        <v>23</v>
      </c>
      <c r="M264" t="s">
        <v>23</v>
      </c>
      <c r="N264" t="s">
        <v>8295</v>
      </c>
      <c r="O264" t="s">
        <v>8294</v>
      </c>
      <c r="P264" t="s">
        <v>8289</v>
      </c>
      <c r="Q264" t="s">
        <v>8297</v>
      </c>
      <c r="R264" t="s">
        <v>22</v>
      </c>
      <c r="S264" t="s">
        <v>30521</v>
      </c>
    </row>
    <row r="265" spans="1:19" x14ac:dyDescent="0.35">
      <c r="A265" t="s">
        <v>23</v>
      </c>
      <c r="B265" t="s">
        <v>401</v>
      </c>
      <c r="C265" t="s">
        <v>16793</v>
      </c>
      <c r="D265" t="s">
        <v>2704</v>
      </c>
      <c r="E265" t="s">
        <v>2705</v>
      </c>
      <c r="F265" t="s">
        <v>2706</v>
      </c>
      <c r="G265" t="s">
        <v>23</v>
      </c>
      <c r="H265" t="s">
        <v>23</v>
      </c>
      <c r="I265" t="s">
        <v>23</v>
      </c>
      <c r="J265" t="s">
        <v>23</v>
      </c>
      <c r="K265" t="s">
        <v>23</v>
      </c>
      <c r="L265" t="s">
        <v>23</v>
      </c>
      <c r="M265" t="s">
        <v>23</v>
      </c>
      <c r="N265" t="s">
        <v>8290</v>
      </c>
      <c r="O265" t="s">
        <v>8292</v>
      </c>
      <c r="P265" t="s">
        <v>8289</v>
      </c>
      <c r="Q265" t="s">
        <v>17</v>
      </c>
      <c r="R265" t="s">
        <v>22</v>
      </c>
      <c r="S265" t="s">
        <v>30521</v>
      </c>
    </row>
    <row r="266" spans="1:19" x14ac:dyDescent="0.35">
      <c r="A266" t="s">
        <v>23</v>
      </c>
      <c r="B266" t="s">
        <v>26</v>
      </c>
      <c r="C266" t="s">
        <v>16893</v>
      </c>
      <c r="D266" t="s">
        <v>424</v>
      </c>
      <c r="E266" t="s">
        <v>425</v>
      </c>
      <c r="F266" t="s">
        <v>426</v>
      </c>
      <c r="G266" t="s">
        <v>23</v>
      </c>
      <c r="H266" t="s">
        <v>23</v>
      </c>
      <c r="I266" t="s">
        <v>23</v>
      </c>
      <c r="J266" t="s">
        <v>23</v>
      </c>
      <c r="K266" t="s">
        <v>23</v>
      </c>
      <c r="L266" t="s">
        <v>23</v>
      </c>
      <c r="M266" t="s">
        <v>23</v>
      </c>
      <c r="N266" t="s">
        <v>8295</v>
      </c>
      <c r="O266" t="s">
        <v>8294</v>
      </c>
      <c r="P266" t="s">
        <v>8289</v>
      </c>
      <c r="Q266" t="s">
        <v>17</v>
      </c>
      <c r="R266" t="s">
        <v>22</v>
      </c>
      <c r="S266" t="s">
        <v>30521</v>
      </c>
    </row>
    <row r="267" spans="1:19" x14ac:dyDescent="0.35">
      <c r="A267" t="s">
        <v>23</v>
      </c>
      <c r="B267" t="s">
        <v>6353</v>
      </c>
      <c r="C267" t="s">
        <v>17672</v>
      </c>
      <c r="D267" t="s">
        <v>6354</v>
      </c>
      <c r="E267" t="s">
        <v>6355</v>
      </c>
      <c r="F267" t="s">
        <v>6356</v>
      </c>
      <c r="G267" t="s">
        <v>5810</v>
      </c>
      <c r="H267" t="s">
        <v>23</v>
      </c>
      <c r="I267" t="s">
        <v>23</v>
      </c>
      <c r="J267" t="s">
        <v>23</v>
      </c>
      <c r="K267" t="s">
        <v>23</v>
      </c>
      <c r="L267" t="s">
        <v>23</v>
      </c>
      <c r="M267" t="s">
        <v>23</v>
      </c>
      <c r="N267" t="s">
        <v>8296</v>
      </c>
      <c r="O267" t="s">
        <v>8294</v>
      </c>
      <c r="P267" t="s">
        <v>8289</v>
      </c>
      <c r="Q267" t="s">
        <v>17</v>
      </c>
      <c r="R267" t="s">
        <v>23</v>
      </c>
      <c r="S267" t="s">
        <v>30521</v>
      </c>
    </row>
    <row r="268" spans="1:19" x14ac:dyDescent="0.35">
      <c r="A268" t="s">
        <v>23</v>
      </c>
      <c r="B268" t="s">
        <v>1061</v>
      </c>
      <c r="C268" t="s">
        <v>17671</v>
      </c>
      <c r="D268" t="s">
        <v>23</v>
      </c>
      <c r="E268" t="s">
        <v>1062</v>
      </c>
      <c r="F268" t="s">
        <v>899</v>
      </c>
      <c r="G268" t="s">
        <v>23</v>
      </c>
      <c r="H268" t="s">
        <v>23</v>
      </c>
      <c r="I268" t="s">
        <v>23</v>
      </c>
      <c r="J268" t="s">
        <v>23</v>
      </c>
      <c r="K268" t="s">
        <v>23</v>
      </c>
      <c r="L268" t="s">
        <v>23</v>
      </c>
      <c r="M268" t="s">
        <v>23</v>
      </c>
      <c r="N268" t="s">
        <v>8296</v>
      </c>
      <c r="O268" t="s">
        <v>8294</v>
      </c>
      <c r="P268" t="s">
        <v>8289</v>
      </c>
      <c r="Q268" t="s">
        <v>8297</v>
      </c>
      <c r="R268" t="s">
        <v>22</v>
      </c>
      <c r="S268" t="s">
        <v>30521</v>
      </c>
    </row>
    <row r="269" spans="1:19" x14ac:dyDescent="0.35">
      <c r="A269" t="s">
        <v>23</v>
      </c>
      <c r="B269" t="s">
        <v>311</v>
      </c>
      <c r="C269" t="s">
        <v>14520</v>
      </c>
      <c r="D269" t="s">
        <v>1631</v>
      </c>
      <c r="E269" t="s">
        <v>1632</v>
      </c>
      <c r="F269" t="s">
        <v>259</v>
      </c>
      <c r="G269" t="s">
        <v>23</v>
      </c>
      <c r="H269" t="s">
        <v>23</v>
      </c>
      <c r="I269" t="s">
        <v>23</v>
      </c>
      <c r="J269" t="s">
        <v>23</v>
      </c>
      <c r="K269" t="s">
        <v>23</v>
      </c>
      <c r="L269" t="s">
        <v>23</v>
      </c>
      <c r="M269" t="s">
        <v>23</v>
      </c>
      <c r="N269" t="s">
        <v>8299</v>
      </c>
      <c r="O269" t="s">
        <v>8298</v>
      </c>
      <c r="P269" t="s">
        <v>8304</v>
      </c>
      <c r="Q269" t="s">
        <v>8293</v>
      </c>
      <c r="R269" t="s">
        <v>22</v>
      </c>
      <c r="S269" t="s">
        <v>30521</v>
      </c>
    </row>
    <row r="270" spans="1:19" x14ac:dyDescent="0.35">
      <c r="A270" t="s">
        <v>23</v>
      </c>
      <c r="B270" t="s">
        <v>4271</v>
      </c>
      <c r="C270" t="s">
        <v>16655</v>
      </c>
      <c r="D270" t="s">
        <v>4283</v>
      </c>
      <c r="E270" t="s">
        <v>4284</v>
      </c>
      <c r="F270" t="s">
        <v>4285</v>
      </c>
      <c r="G270" t="s">
        <v>23</v>
      </c>
      <c r="H270" t="s">
        <v>23</v>
      </c>
      <c r="I270" t="s">
        <v>23</v>
      </c>
      <c r="J270" t="s">
        <v>23</v>
      </c>
      <c r="K270" t="s">
        <v>23</v>
      </c>
      <c r="L270" t="s">
        <v>23</v>
      </c>
      <c r="M270" t="s">
        <v>23</v>
      </c>
      <c r="N270" t="s">
        <v>8295</v>
      </c>
      <c r="O270" t="s">
        <v>6950</v>
      </c>
      <c r="P270" t="s">
        <v>8289</v>
      </c>
      <c r="Q270" t="s">
        <v>8297</v>
      </c>
      <c r="R270" t="s">
        <v>22</v>
      </c>
      <c r="S270" t="s">
        <v>30521</v>
      </c>
    </row>
    <row r="271" spans="1:19" x14ac:dyDescent="0.35">
      <c r="A271" t="s">
        <v>23</v>
      </c>
      <c r="B271" t="s">
        <v>4940</v>
      </c>
      <c r="C271" t="s">
        <v>17630</v>
      </c>
      <c r="D271" t="s">
        <v>4941</v>
      </c>
      <c r="E271" t="s">
        <v>4942</v>
      </c>
      <c r="F271" t="s">
        <v>119</v>
      </c>
      <c r="G271" t="s">
        <v>23</v>
      </c>
      <c r="H271" t="s">
        <v>23</v>
      </c>
      <c r="I271" t="s">
        <v>23</v>
      </c>
      <c r="J271" t="s">
        <v>23</v>
      </c>
      <c r="K271" t="s">
        <v>23</v>
      </c>
      <c r="L271" t="s">
        <v>23</v>
      </c>
      <c r="M271" t="s">
        <v>23</v>
      </c>
      <c r="N271" t="s">
        <v>8299</v>
      </c>
      <c r="O271" t="s">
        <v>8294</v>
      </c>
      <c r="P271" t="s">
        <v>8302</v>
      </c>
      <c r="Q271" t="s">
        <v>17</v>
      </c>
      <c r="R271" t="s">
        <v>22</v>
      </c>
      <c r="S271" t="s">
        <v>30521</v>
      </c>
    </row>
    <row r="272" spans="1:19" x14ac:dyDescent="0.35">
      <c r="A272" t="s">
        <v>23</v>
      </c>
      <c r="B272" t="s">
        <v>3082</v>
      </c>
      <c r="C272" t="s">
        <v>17728</v>
      </c>
      <c r="D272" t="s">
        <v>47</v>
      </c>
      <c r="E272" t="s">
        <v>291</v>
      </c>
      <c r="F272" t="s">
        <v>3320</v>
      </c>
      <c r="G272" t="s">
        <v>23</v>
      </c>
      <c r="H272" t="s">
        <v>23</v>
      </c>
      <c r="I272" t="s">
        <v>23</v>
      </c>
      <c r="J272" t="s">
        <v>23</v>
      </c>
      <c r="K272" t="s">
        <v>23</v>
      </c>
      <c r="L272" t="s">
        <v>23</v>
      </c>
      <c r="M272" t="s">
        <v>23</v>
      </c>
      <c r="N272" t="s">
        <v>8290</v>
      </c>
      <c r="O272" t="s">
        <v>8288</v>
      </c>
      <c r="P272" t="s">
        <v>8289</v>
      </c>
      <c r="Q272" t="s">
        <v>17</v>
      </c>
      <c r="R272" t="s">
        <v>22</v>
      </c>
      <c r="S272" t="s">
        <v>30521</v>
      </c>
    </row>
    <row r="273" spans="1:19" x14ac:dyDescent="0.35">
      <c r="A273" t="s">
        <v>23</v>
      </c>
      <c r="B273" t="s">
        <v>1336</v>
      </c>
      <c r="C273" t="s">
        <v>16392</v>
      </c>
      <c r="D273" t="s">
        <v>47</v>
      </c>
      <c r="E273" t="s">
        <v>5830</v>
      </c>
      <c r="F273" t="s">
        <v>5831</v>
      </c>
      <c r="G273" t="s">
        <v>23</v>
      </c>
      <c r="H273" t="s">
        <v>23</v>
      </c>
      <c r="I273" t="s">
        <v>23</v>
      </c>
      <c r="J273" t="s">
        <v>23</v>
      </c>
      <c r="K273" t="s">
        <v>23</v>
      </c>
      <c r="L273" t="s">
        <v>23</v>
      </c>
      <c r="M273" t="s">
        <v>23</v>
      </c>
      <c r="N273" t="s">
        <v>8290</v>
      </c>
      <c r="O273" t="s">
        <v>8288</v>
      </c>
      <c r="P273" t="s">
        <v>8289</v>
      </c>
      <c r="Q273" t="s">
        <v>17</v>
      </c>
      <c r="R273" t="s">
        <v>22</v>
      </c>
      <c r="S273" t="s">
        <v>30521</v>
      </c>
    </row>
    <row r="274" spans="1:19" x14ac:dyDescent="0.35">
      <c r="A274" t="s">
        <v>23</v>
      </c>
      <c r="B274" t="s">
        <v>1193</v>
      </c>
      <c r="C274" t="s">
        <v>17800</v>
      </c>
      <c r="D274" t="s">
        <v>1681</v>
      </c>
      <c r="E274" t="s">
        <v>260</v>
      </c>
      <c r="F274" t="s">
        <v>899</v>
      </c>
      <c r="G274" t="s">
        <v>23</v>
      </c>
      <c r="H274" t="s">
        <v>23</v>
      </c>
      <c r="I274" t="s">
        <v>23</v>
      </c>
      <c r="J274" t="s">
        <v>23</v>
      </c>
      <c r="K274" t="s">
        <v>23</v>
      </c>
      <c r="L274" t="s">
        <v>23</v>
      </c>
      <c r="M274" t="s">
        <v>23</v>
      </c>
      <c r="N274" t="s">
        <v>8296</v>
      </c>
      <c r="O274" t="s">
        <v>8294</v>
      </c>
      <c r="P274" t="s">
        <v>17928</v>
      </c>
      <c r="Q274" t="s">
        <v>8293</v>
      </c>
      <c r="R274" t="s">
        <v>22</v>
      </c>
      <c r="S274" t="s">
        <v>30521</v>
      </c>
    </row>
    <row r="275" spans="1:19" x14ac:dyDescent="0.35">
      <c r="A275" t="s">
        <v>23</v>
      </c>
      <c r="B275" t="s">
        <v>1684</v>
      </c>
      <c r="C275" t="s">
        <v>16439</v>
      </c>
      <c r="D275" t="s">
        <v>23</v>
      </c>
      <c r="E275" t="s">
        <v>1685</v>
      </c>
      <c r="F275" t="s">
        <v>899</v>
      </c>
      <c r="G275" t="s">
        <v>23</v>
      </c>
      <c r="H275" t="s">
        <v>23</v>
      </c>
      <c r="I275" t="s">
        <v>23</v>
      </c>
      <c r="J275" t="s">
        <v>23</v>
      </c>
      <c r="K275" t="s">
        <v>23</v>
      </c>
      <c r="L275" t="s">
        <v>23</v>
      </c>
      <c r="M275" t="s">
        <v>23</v>
      </c>
      <c r="N275" t="s">
        <v>8296</v>
      </c>
      <c r="O275" t="s">
        <v>8294</v>
      </c>
      <c r="P275" t="s">
        <v>8289</v>
      </c>
      <c r="Q275" t="s">
        <v>8297</v>
      </c>
      <c r="R275" t="s">
        <v>22</v>
      </c>
      <c r="S275" t="s">
        <v>30521</v>
      </c>
    </row>
    <row r="276" spans="1:19" x14ac:dyDescent="0.35">
      <c r="A276" t="s">
        <v>23</v>
      </c>
      <c r="B276" t="s">
        <v>204</v>
      </c>
      <c r="C276" t="s">
        <v>14556</v>
      </c>
      <c r="D276" t="s">
        <v>1686</v>
      </c>
      <c r="E276" t="s">
        <v>185</v>
      </c>
      <c r="F276" t="s">
        <v>899</v>
      </c>
      <c r="G276" t="s">
        <v>23</v>
      </c>
      <c r="H276" t="s">
        <v>23</v>
      </c>
      <c r="I276" t="s">
        <v>23</v>
      </c>
      <c r="J276" t="s">
        <v>23</v>
      </c>
      <c r="K276" t="s">
        <v>23</v>
      </c>
      <c r="L276" t="s">
        <v>23</v>
      </c>
      <c r="M276" t="s">
        <v>23</v>
      </c>
      <c r="N276" t="s">
        <v>8290</v>
      </c>
      <c r="O276" t="s">
        <v>8294</v>
      </c>
      <c r="P276" t="s">
        <v>8304</v>
      </c>
      <c r="Q276" t="s">
        <v>8293</v>
      </c>
      <c r="R276" t="s">
        <v>22</v>
      </c>
      <c r="S276" t="s">
        <v>30521</v>
      </c>
    </row>
    <row r="277" spans="1:19" x14ac:dyDescent="0.35">
      <c r="A277" t="s">
        <v>23</v>
      </c>
      <c r="B277" t="s">
        <v>886</v>
      </c>
      <c r="C277" t="s">
        <v>17678</v>
      </c>
      <c r="D277" t="s">
        <v>91</v>
      </c>
      <c r="E277" t="s">
        <v>2880</v>
      </c>
      <c r="F277" t="s">
        <v>4295</v>
      </c>
      <c r="G277" t="s">
        <v>23</v>
      </c>
      <c r="H277" t="s">
        <v>23</v>
      </c>
      <c r="I277" t="s">
        <v>23</v>
      </c>
      <c r="J277" t="s">
        <v>23</v>
      </c>
      <c r="K277" t="s">
        <v>23</v>
      </c>
      <c r="L277" t="s">
        <v>23</v>
      </c>
      <c r="M277" t="s">
        <v>23</v>
      </c>
      <c r="N277" t="s">
        <v>8290</v>
      </c>
      <c r="O277" t="s">
        <v>8288</v>
      </c>
      <c r="P277" t="s">
        <v>8289</v>
      </c>
      <c r="Q277" t="s">
        <v>17923</v>
      </c>
      <c r="R277" t="s">
        <v>22</v>
      </c>
      <c r="S277" t="s">
        <v>30521</v>
      </c>
    </row>
    <row r="278" spans="1:19" x14ac:dyDescent="0.35">
      <c r="A278" t="s">
        <v>23</v>
      </c>
      <c r="B278" t="s">
        <v>1316</v>
      </c>
      <c r="C278" t="s">
        <v>17170</v>
      </c>
      <c r="D278" t="s">
        <v>23</v>
      </c>
      <c r="E278" t="s">
        <v>1688</v>
      </c>
      <c r="F278" t="s">
        <v>899</v>
      </c>
      <c r="G278" t="s">
        <v>23</v>
      </c>
      <c r="H278" t="s">
        <v>23</v>
      </c>
      <c r="I278" t="s">
        <v>23</v>
      </c>
      <c r="J278" t="s">
        <v>23</v>
      </c>
      <c r="K278" t="s">
        <v>23</v>
      </c>
      <c r="L278" t="s">
        <v>23</v>
      </c>
      <c r="M278" t="s">
        <v>23</v>
      </c>
      <c r="N278" t="s">
        <v>8296</v>
      </c>
      <c r="O278" t="s">
        <v>8294</v>
      </c>
      <c r="P278" t="s">
        <v>8289</v>
      </c>
      <c r="Q278" t="s">
        <v>8297</v>
      </c>
      <c r="R278" t="s">
        <v>22</v>
      </c>
      <c r="S278" t="s">
        <v>30521</v>
      </c>
    </row>
    <row r="279" spans="1:19" x14ac:dyDescent="0.35">
      <c r="A279" t="s">
        <v>23</v>
      </c>
      <c r="B279" t="s">
        <v>5129</v>
      </c>
      <c r="C279" t="s">
        <v>17714</v>
      </c>
      <c r="D279" t="s">
        <v>5130</v>
      </c>
      <c r="E279" t="s">
        <v>1224</v>
      </c>
      <c r="F279" t="s">
        <v>1261</v>
      </c>
      <c r="G279" t="s">
        <v>23</v>
      </c>
      <c r="H279" t="s">
        <v>23</v>
      </c>
      <c r="I279" t="s">
        <v>23</v>
      </c>
      <c r="J279" t="s">
        <v>23</v>
      </c>
      <c r="K279" t="s">
        <v>23</v>
      </c>
      <c r="L279" t="s">
        <v>23</v>
      </c>
      <c r="M279" t="s">
        <v>23</v>
      </c>
      <c r="N279" t="s">
        <v>8299</v>
      </c>
      <c r="O279" t="s">
        <v>8292</v>
      </c>
      <c r="P279" t="s">
        <v>8289</v>
      </c>
      <c r="Q279" t="s">
        <v>17</v>
      </c>
      <c r="R279" t="s">
        <v>22</v>
      </c>
      <c r="S279" t="s">
        <v>30521</v>
      </c>
    </row>
    <row r="280" spans="1:19" x14ac:dyDescent="0.35">
      <c r="A280" t="s">
        <v>23</v>
      </c>
      <c r="B280" t="s">
        <v>204</v>
      </c>
      <c r="C280" t="s">
        <v>17286</v>
      </c>
      <c r="D280" t="s">
        <v>1689</v>
      </c>
      <c r="E280" t="s">
        <v>1690</v>
      </c>
      <c r="F280" t="s">
        <v>899</v>
      </c>
      <c r="G280" t="s">
        <v>23</v>
      </c>
      <c r="H280" t="s">
        <v>23</v>
      </c>
      <c r="I280" t="s">
        <v>23</v>
      </c>
      <c r="J280" t="s">
        <v>23</v>
      </c>
      <c r="K280" t="s">
        <v>23</v>
      </c>
      <c r="L280" t="s">
        <v>23</v>
      </c>
      <c r="M280" t="s">
        <v>23</v>
      </c>
      <c r="N280" t="s">
        <v>8296</v>
      </c>
      <c r="O280" t="s">
        <v>8294</v>
      </c>
      <c r="P280" t="s">
        <v>8289</v>
      </c>
      <c r="Q280" t="s">
        <v>8293</v>
      </c>
      <c r="R280" t="s">
        <v>22</v>
      </c>
      <c r="S280" t="s">
        <v>30521</v>
      </c>
    </row>
    <row r="281" spans="1:19" x14ac:dyDescent="0.35">
      <c r="A281" t="s">
        <v>23</v>
      </c>
      <c r="B281" t="s">
        <v>765</v>
      </c>
      <c r="C281" t="s">
        <v>17687</v>
      </c>
      <c r="D281" t="s">
        <v>3093</v>
      </c>
      <c r="E281" t="s">
        <v>73</v>
      </c>
      <c r="F281" t="s">
        <v>3094</v>
      </c>
      <c r="G281" t="s">
        <v>23</v>
      </c>
      <c r="H281" t="s">
        <v>23</v>
      </c>
      <c r="I281" t="s">
        <v>23</v>
      </c>
      <c r="J281" t="s">
        <v>23</v>
      </c>
      <c r="K281" t="s">
        <v>23</v>
      </c>
      <c r="L281" t="s">
        <v>23</v>
      </c>
      <c r="M281" t="s">
        <v>23</v>
      </c>
      <c r="N281" t="s">
        <v>8296</v>
      </c>
      <c r="O281" t="s">
        <v>8288</v>
      </c>
      <c r="P281" t="s">
        <v>8289</v>
      </c>
      <c r="Q281" t="s">
        <v>17923</v>
      </c>
      <c r="R281" t="s">
        <v>22</v>
      </c>
      <c r="S281" t="s">
        <v>30521</v>
      </c>
    </row>
    <row r="282" spans="1:19" x14ac:dyDescent="0.35">
      <c r="A282" t="s">
        <v>23</v>
      </c>
      <c r="B282" t="s">
        <v>436</v>
      </c>
      <c r="C282" t="s">
        <v>16807</v>
      </c>
      <c r="D282" t="s">
        <v>6429</v>
      </c>
      <c r="E282" t="s">
        <v>131</v>
      </c>
      <c r="F282" t="s">
        <v>1130</v>
      </c>
      <c r="G282" t="s">
        <v>5810</v>
      </c>
      <c r="H282" t="s">
        <v>23</v>
      </c>
      <c r="I282" t="s">
        <v>23</v>
      </c>
      <c r="J282" t="s">
        <v>23</v>
      </c>
      <c r="K282" t="s">
        <v>23</v>
      </c>
      <c r="L282" t="s">
        <v>23</v>
      </c>
      <c r="M282" t="s">
        <v>23</v>
      </c>
      <c r="N282" t="s">
        <v>8296</v>
      </c>
      <c r="O282" t="s">
        <v>8294</v>
      </c>
      <c r="P282" t="s">
        <v>8289</v>
      </c>
      <c r="Q282" t="s">
        <v>17</v>
      </c>
      <c r="R282" t="s">
        <v>22</v>
      </c>
      <c r="S282" t="s">
        <v>30521</v>
      </c>
    </row>
    <row r="283" spans="1:19" x14ac:dyDescent="0.35">
      <c r="A283" t="s">
        <v>23</v>
      </c>
      <c r="B283" t="s">
        <v>83</v>
      </c>
      <c r="C283" t="s">
        <v>16603</v>
      </c>
      <c r="D283" t="s">
        <v>257</v>
      </c>
      <c r="E283" t="s">
        <v>775</v>
      </c>
      <c r="F283" t="s">
        <v>3332</v>
      </c>
      <c r="G283" t="s">
        <v>23</v>
      </c>
      <c r="H283" t="s">
        <v>23</v>
      </c>
      <c r="I283" t="s">
        <v>23</v>
      </c>
      <c r="J283" t="s">
        <v>23</v>
      </c>
      <c r="K283" t="s">
        <v>23</v>
      </c>
      <c r="L283" t="s">
        <v>23</v>
      </c>
      <c r="M283" t="s">
        <v>23</v>
      </c>
      <c r="N283" t="s">
        <v>8290</v>
      </c>
      <c r="O283" t="s">
        <v>8288</v>
      </c>
      <c r="P283" t="s">
        <v>8289</v>
      </c>
      <c r="Q283" t="s">
        <v>17</v>
      </c>
      <c r="R283" t="s">
        <v>22</v>
      </c>
      <c r="S283" t="s">
        <v>30521</v>
      </c>
    </row>
    <row r="284" spans="1:19" x14ac:dyDescent="0.35">
      <c r="A284" t="s">
        <v>23</v>
      </c>
      <c r="B284" t="s">
        <v>311</v>
      </c>
      <c r="C284" t="s">
        <v>17071</v>
      </c>
      <c r="D284" t="s">
        <v>23</v>
      </c>
      <c r="E284" t="s">
        <v>1696</v>
      </c>
      <c r="F284" t="s">
        <v>1226</v>
      </c>
      <c r="G284" t="s">
        <v>23</v>
      </c>
      <c r="H284" t="s">
        <v>23</v>
      </c>
      <c r="I284" t="s">
        <v>23</v>
      </c>
      <c r="J284" t="s">
        <v>23</v>
      </c>
      <c r="K284" t="s">
        <v>23</v>
      </c>
      <c r="L284" t="s">
        <v>23</v>
      </c>
      <c r="M284" t="s">
        <v>23</v>
      </c>
      <c r="N284" t="s">
        <v>8296</v>
      </c>
      <c r="O284" t="s">
        <v>8294</v>
      </c>
      <c r="P284" t="s">
        <v>8289</v>
      </c>
      <c r="Q284" t="s">
        <v>8297</v>
      </c>
      <c r="R284" t="s">
        <v>22</v>
      </c>
      <c r="S284" t="s">
        <v>30521</v>
      </c>
    </row>
    <row r="285" spans="1:19" x14ac:dyDescent="0.35">
      <c r="A285" t="s">
        <v>23</v>
      </c>
      <c r="B285" t="s">
        <v>6434</v>
      </c>
      <c r="C285" t="s">
        <v>17425</v>
      </c>
      <c r="D285" t="s">
        <v>6435</v>
      </c>
      <c r="E285" t="s">
        <v>6436</v>
      </c>
      <c r="F285" t="s">
        <v>3335</v>
      </c>
      <c r="G285" t="s">
        <v>5810</v>
      </c>
      <c r="H285" t="s">
        <v>23</v>
      </c>
      <c r="I285" t="s">
        <v>23</v>
      </c>
      <c r="J285" t="s">
        <v>23</v>
      </c>
      <c r="K285" t="s">
        <v>23</v>
      </c>
      <c r="L285" t="s">
        <v>23</v>
      </c>
      <c r="M285" t="s">
        <v>23</v>
      </c>
      <c r="N285" t="s">
        <v>8299</v>
      </c>
      <c r="O285" t="s">
        <v>8294</v>
      </c>
      <c r="P285" t="s">
        <v>8289</v>
      </c>
      <c r="Q285" t="s">
        <v>8293</v>
      </c>
      <c r="R285" t="s">
        <v>22</v>
      </c>
      <c r="S285" t="s">
        <v>30521</v>
      </c>
    </row>
    <row r="286" spans="1:19" x14ac:dyDescent="0.35">
      <c r="A286" t="s">
        <v>23</v>
      </c>
      <c r="B286" t="s">
        <v>204</v>
      </c>
      <c r="C286" t="s">
        <v>17265</v>
      </c>
      <c r="D286" t="s">
        <v>1351</v>
      </c>
      <c r="E286" t="s">
        <v>76</v>
      </c>
      <c r="F286" t="s">
        <v>3392</v>
      </c>
      <c r="G286" t="s">
        <v>23</v>
      </c>
      <c r="H286" t="s">
        <v>23</v>
      </c>
      <c r="I286" t="s">
        <v>23</v>
      </c>
      <c r="J286" t="s">
        <v>23</v>
      </c>
      <c r="K286" t="s">
        <v>11973</v>
      </c>
      <c r="L286" t="s">
        <v>23</v>
      </c>
      <c r="M286" t="s">
        <v>23</v>
      </c>
      <c r="N286" t="s">
        <v>8290</v>
      </c>
      <c r="O286" t="s">
        <v>8292</v>
      </c>
      <c r="P286" t="s">
        <v>8289</v>
      </c>
      <c r="Q286" t="s">
        <v>8293</v>
      </c>
      <c r="R286" t="s">
        <v>22</v>
      </c>
      <c r="S286" t="s">
        <v>30521</v>
      </c>
    </row>
    <row r="287" spans="1:19" x14ac:dyDescent="0.35">
      <c r="A287" t="s">
        <v>23</v>
      </c>
      <c r="B287" t="s">
        <v>198</v>
      </c>
      <c r="C287" t="s">
        <v>17451</v>
      </c>
      <c r="D287" t="s">
        <v>5162</v>
      </c>
      <c r="E287" t="s">
        <v>5163</v>
      </c>
      <c r="F287" t="s">
        <v>1123</v>
      </c>
      <c r="G287" t="s">
        <v>23</v>
      </c>
      <c r="H287" t="s">
        <v>23</v>
      </c>
      <c r="I287" t="s">
        <v>23</v>
      </c>
      <c r="J287" t="s">
        <v>23</v>
      </c>
      <c r="K287" t="s">
        <v>23</v>
      </c>
      <c r="L287" t="s">
        <v>23</v>
      </c>
      <c r="M287" t="s">
        <v>23</v>
      </c>
      <c r="N287" t="s">
        <v>8295</v>
      </c>
      <c r="O287" t="s">
        <v>8288</v>
      </c>
      <c r="P287" t="s">
        <v>8289</v>
      </c>
      <c r="Q287" t="s">
        <v>8293</v>
      </c>
      <c r="R287" t="s">
        <v>22</v>
      </c>
      <c r="S287" t="s">
        <v>30521</v>
      </c>
    </row>
    <row r="288" spans="1:19" x14ac:dyDescent="0.35">
      <c r="A288" t="s">
        <v>23</v>
      </c>
      <c r="B288" t="s">
        <v>204</v>
      </c>
      <c r="C288" t="s">
        <v>17258</v>
      </c>
      <c r="D288" t="s">
        <v>1701</v>
      </c>
      <c r="E288" t="s">
        <v>1702</v>
      </c>
      <c r="F288" t="s">
        <v>1226</v>
      </c>
      <c r="G288" t="s">
        <v>23</v>
      </c>
      <c r="H288" t="s">
        <v>23</v>
      </c>
      <c r="I288" t="s">
        <v>23</v>
      </c>
      <c r="J288" t="s">
        <v>23</v>
      </c>
      <c r="K288" t="s">
        <v>23</v>
      </c>
      <c r="L288" t="s">
        <v>23</v>
      </c>
      <c r="M288" t="s">
        <v>23</v>
      </c>
      <c r="N288" t="s">
        <v>8296</v>
      </c>
      <c r="O288" t="s">
        <v>8294</v>
      </c>
      <c r="P288" t="s">
        <v>8289</v>
      </c>
      <c r="Q288" t="s">
        <v>17</v>
      </c>
      <c r="R288" t="s">
        <v>22</v>
      </c>
      <c r="S288" t="s">
        <v>30521</v>
      </c>
    </row>
    <row r="289" spans="1:19" x14ac:dyDescent="0.35">
      <c r="A289" t="s">
        <v>23</v>
      </c>
      <c r="B289" t="s">
        <v>6437</v>
      </c>
      <c r="C289" t="s">
        <v>17435</v>
      </c>
      <c r="D289" t="s">
        <v>6438</v>
      </c>
      <c r="E289" t="s">
        <v>6439</v>
      </c>
      <c r="F289" t="s">
        <v>3335</v>
      </c>
      <c r="G289" t="s">
        <v>5810</v>
      </c>
      <c r="H289" t="s">
        <v>23</v>
      </c>
      <c r="I289" t="s">
        <v>23</v>
      </c>
      <c r="J289" t="s">
        <v>23</v>
      </c>
      <c r="K289" t="s">
        <v>23</v>
      </c>
      <c r="L289" t="s">
        <v>23</v>
      </c>
      <c r="M289" t="s">
        <v>23</v>
      </c>
      <c r="N289" t="s">
        <v>8290</v>
      </c>
      <c r="O289" t="s">
        <v>8294</v>
      </c>
      <c r="P289" t="s">
        <v>8289</v>
      </c>
      <c r="Q289" t="s">
        <v>8297</v>
      </c>
      <c r="R289" t="s">
        <v>22</v>
      </c>
      <c r="S289" t="s">
        <v>30521</v>
      </c>
    </row>
    <row r="290" spans="1:19" x14ac:dyDescent="0.35">
      <c r="A290" t="s">
        <v>23</v>
      </c>
      <c r="B290" t="s">
        <v>5513</v>
      </c>
      <c r="C290" t="s">
        <v>17599</v>
      </c>
      <c r="D290" t="s">
        <v>5514</v>
      </c>
      <c r="E290" t="s">
        <v>5515</v>
      </c>
      <c r="F290" t="s">
        <v>5516</v>
      </c>
      <c r="G290" t="s">
        <v>23</v>
      </c>
      <c r="H290" t="s">
        <v>23</v>
      </c>
      <c r="I290" t="s">
        <v>23</v>
      </c>
      <c r="J290" t="s">
        <v>23</v>
      </c>
      <c r="K290" t="s">
        <v>23</v>
      </c>
      <c r="L290" t="s">
        <v>23</v>
      </c>
      <c r="M290" t="s">
        <v>23</v>
      </c>
      <c r="N290" t="s">
        <v>8295</v>
      </c>
      <c r="O290" t="s">
        <v>8294</v>
      </c>
      <c r="P290" t="s">
        <v>8289</v>
      </c>
      <c r="Q290" t="s">
        <v>8293</v>
      </c>
      <c r="R290" t="s">
        <v>22</v>
      </c>
      <c r="S290" t="s">
        <v>30521</v>
      </c>
    </row>
    <row r="291" spans="1:19" x14ac:dyDescent="0.35">
      <c r="A291" t="s">
        <v>23</v>
      </c>
      <c r="B291" t="s">
        <v>2620</v>
      </c>
      <c r="C291" t="s">
        <v>17724</v>
      </c>
      <c r="D291" t="s">
        <v>2621</v>
      </c>
      <c r="E291" t="s">
        <v>43</v>
      </c>
      <c r="F291" t="s">
        <v>2622</v>
      </c>
      <c r="G291" t="s">
        <v>23</v>
      </c>
      <c r="H291" t="s">
        <v>23</v>
      </c>
      <c r="I291" t="s">
        <v>23</v>
      </c>
      <c r="J291" t="s">
        <v>23</v>
      </c>
      <c r="K291" t="s">
        <v>23</v>
      </c>
      <c r="L291" t="s">
        <v>23</v>
      </c>
      <c r="M291" t="s">
        <v>23</v>
      </c>
      <c r="N291" t="s">
        <v>8291</v>
      </c>
      <c r="O291" t="s">
        <v>8288</v>
      </c>
      <c r="P291" t="s">
        <v>8289</v>
      </c>
      <c r="Q291" t="s">
        <v>17</v>
      </c>
      <c r="R291" t="s">
        <v>22</v>
      </c>
      <c r="S291" t="s">
        <v>30521</v>
      </c>
    </row>
    <row r="292" spans="1:19" x14ac:dyDescent="0.35">
      <c r="A292" t="s">
        <v>23</v>
      </c>
      <c r="B292" t="s">
        <v>305</v>
      </c>
      <c r="C292" t="s">
        <v>17347</v>
      </c>
      <c r="D292" t="s">
        <v>5779</v>
      </c>
      <c r="E292" t="s">
        <v>1618</v>
      </c>
      <c r="F292" t="s">
        <v>1118</v>
      </c>
      <c r="G292" t="s">
        <v>23</v>
      </c>
      <c r="H292" t="s">
        <v>5780</v>
      </c>
      <c r="I292" t="s">
        <v>23</v>
      </c>
      <c r="J292" t="s">
        <v>1679</v>
      </c>
      <c r="K292" t="s">
        <v>9918</v>
      </c>
      <c r="L292" t="s">
        <v>23</v>
      </c>
      <c r="M292" t="s">
        <v>23</v>
      </c>
      <c r="N292" t="s">
        <v>8291</v>
      </c>
      <c r="O292" t="s">
        <v>8292</v>
      </c>
      <c r="P292" t="s">
        <v>8289</v>
      </c>
      <c r="Q292" t="s">
        <v>8297</v>
      </c>
      <c r="R292" t="s">
        <v>22</v>
      </c>
      <c r="S292" t="s">
        <v>30521</v>
      </c>
    </row>
    <row r="293" spans="1:19" x14ac:dyDescent="0.35">
      <c r="A293" t="s">
        <v>23</v>
      </c>
      <c r="B293" t="s">
        <v>680</v>
      </c>
      <c r="C293" t="s">
        <v>16513</v>
      </c>
      <c r="D293" t="s">
        <v>143</v>
      </c>
      <c r="E293" t="s">
        <v>681</v>
      </c>
      <c r="F293" t="s">
        <v>682</v>
      </c>
      <c r="G293" t="s">
        <v>23</v>
      </c>
      <c r="H293" t="s">
        <v>23</v>
      </c>
      <c r="I293" t="s">
        <v>23</v>
      </c>
      <c r="J293" t="s">
        <v>23</v>
      </c>
      <c r="K293" t="s">
        <v>23</v>
      </c>
      <c r="L293" t="s">
        <v>23</v>
      </c>
      <c r="M293" t="s">
        <v>23</v>
      </c>
      <c r="N293" t="s">
        <v>8291</v>
      </c>
      <c r="O293" t="s">
        <v>8300</v>
      </c>
      <c r="P293" t="s">
        <v>8289</v>
      </c>
      <c r="Q293" t="s">
        <v>1038</v>
      </c>
      <c r="R293" t="s">
        <v>22</v>
      </c>
      <c r="S293" t="s">
        <v>30521</v>
      </c>
    </row>
    <row r="294" spans="1:19" x14ac:dyDescent="0.35">
      <c r="A294" t="s">
        <v>23</v>
      </c>
      <c r="B294" t="s">
        <v>915</v>
      </c>
      <c r="C294" t="s">
        <v>17422</v>
      </c>
      <c r="D294" t="s">
        <v>916</v>
      </c>
      <c r="E294" t="s">
        <v>917</v>
      </c>
      <c r="F294" t="s">
        <v>345</v>
      </c>
      <c r="G294" t="s">
        <v>23</v>
      </c>
      <c r="H294" t="s">
        <v>23</v>
      </c>
      <c r="I294" t="s">
        <v>23</v>
      </c>
      <c r="J294" t="s">
        <v>23</v>
      </c>
      <c r="K294" t="s">
        <v>23</v>
      </c>
      <c r="L294" t="s">
        <v>23</v>
      </c>
      <c r="M294" t="s">
        <v>23</v>
      </c>
      <c r="N294" t="s">
        <v>8296</v>
      </c>
      <c r="O294" t="s">
        <v>8294</v>
      </c>
      <c r="P294" t="s">
        <v>8289</v>
      </c>
      <c r="Q294" t="s">
        <v>8293</v>
      </c>
      <c r="R294" t="s">
        <v>22</v>
      </c>
      <c r="S294" t="s">
        <v>30521</v>
      </c>
    </row>
    <row r="295" spans="1:19" x14ac:dyDescent="0.35">
      <c r="A295" t="s">
        <v>23</v>
      </c>
      <c r="B295" t="s">
        <v>1703</v>
      </c>
      <c r="C295" t="s">
        <v>17311</v>
      </c>
      <c r="D295" t="s">
        <v>23</v>
      </c>
      <c r="E295" t="s">
        <v>1704</v>
      </c>
      <c r="F295" t="s">
        <v>1226</v>
      </c>
      <c r="G295" t="s">
        <v>23</v>
      </c>
      <c r="H295" t="s">
        <v>23</v>
      </c>
      <c r="I295" t="s">
        <v>23</v>
      </c>
      <c r="J295" t="s">
        <v>23</v>
      </c>
      <c r="K295" t="s">
        <v>23</v>
      </c>
      <c r="L295" t="s">
        <v>23</v>
      </c>
      <c r="M295" t="s">
        <v>23</v>
      </c>
      <c r="N295" t="s">
        <v>8296</v>
      </c>
      <c r="O295" t="s">
        <v>8294</v>
      </c>
      <c r="P295" t="s">
        <v>8289</v>
      </c>
      <c r="Q295" t="s">
        <v>8297</v>
      </c>
      <c r="R295" t="s">
        <v>22</v>
      </c>
      <c r="S295" t="s">
        <v>30521</v>
      </c>
    </row>
    <row r="296" spans="1:19" x14ac:dyDescent="0.35">
      <c r="A296" t="s">
        <v>23</v>
      </c>
      <c r="B296" t="s">
        <v>2458</v>
      </c>
      <c r="C296" t="s">
        <v>16639</v>
      </c>
      <c r="D296" t="s">
        <v>2459</v>
      </c>
      <c r="E296" t="s">
        <v>1020</v>
      </c>
      <c r="F296" t="s">
        <v>2460</v>
      </c>
      <c r="G296" t="s">
        <v>23</v>
      </c>
      <c r="H296" t="s">
        <v>23</v>
      </c>
      <c r="I296" t="s">
        <v>23</v>
      </c>
      <c r="J296" t="s">
        <v>23</v>
      </c>
      <c r="K296" t="s">
        <v>23</v>
      </c>
      <c r="L296" t="s">
        <v>23</v>
      </c>
      <c r="M296" t="s">
        <v>23</v>
      </c>
      <c r="N296" t="s">
        <v>8290</v>
      </c>
      <c r="O296" t="s">
        <v>8288</v>
      </c>
      <c r="P296" t="s">
        <v>8289</v>
      </c>
      <c r="Q296" t="s">
        <v>17</v>
      </c>
      <c r="R296" t="s">
        <v>22</v>
      </c>
      <c r="S296" t="s">
        <v>30521</v>
      </c>
    </row>
    <row r="297" spans="1:19" x14ac:dyDescent="0.35">
      <c r="A297" t="s">
        <v>23</v>
      </c>
      <c r="B297" t="s">
        <v>745</v>
      </c>
      <c r="C297" t="s">
        <v>16483</v>
      </c>
      <c r="D297" t="s">
        <v>1745</v>
      </c>
      <c r="E297" t="s">
        <v>6210</v>
      </c>
      <c r="F297" t="s">
        <v>1314</v>
      </c>
      <c r="G297" t="s">
        <v>5810</v>
      </c>
      <c r="H297" t="s">
        <v>23</v>
      </c>
      <c r="I297" t="s">
        <v>23</v>
      </c>
      <c r="J297" t="s">
        <v>23</v>
      </c>
      <c r="K297" t="s">
        <v>23</v>
      </c>
      <c r="L297" t="s">
        <v>23</v>
      </c>
      <c r="M297" t="s">
        <v>23</v>
      </c>
      <c r="N297" t="s">
        <v>8296</v>
      </c>
      <c r="O297" t="s">
        <v>8292</v>
      </c>
      <c r="P297" t="s">
        <v>6942</v>
      </c>
      <c r="Q297" t="s">
        <v>17</v>
      </c>
      <c r="R297" t="s">
        <v>23</v>
      </c>
      <c r="S297" t="s">
        <v>30521</v>
      </c>
    </row>
    <row r="298" spans="1:19" x14ac:dyDescent="0.35">
      <c r="A298" t="s">
        <v>23</v>
      </c>
      <c r="B298" t="s">
        <v>8317</v>
      </c>
      <c r="C298" t="s">
        <v>15804</v>
      </c>
      <c r="D298" t="s">
        <v>6312</v>
      </c>
      <c r="E298" t="s">
        <v>8318</v>
      </c>
      <c r="F298" t="s">
        <v>3642</v>
      </c>
      <c r="G298" t="s">
        <v>5810</v>
      </c>
      <c r="H298" t="s">
        <v>23</v>
      </c>
      <c r="I298" t="s">
        <v>23</v>
      </c>
      <c r="J298" t="s">
        <v>23</v>
      </c>
      <c r="K298" t="s">
        <v>23</v>
      </c>
      <c r="L298" t="s">
        <v>23</v>
      </c>
      <c r="M298" t="s">
        <v>23</v>
      </c>
      <c r="N298" t="s">
        <v>8299</v>
      </c>
      <c r="O298" t="s">
        <v>8294</v>
      </c>
      <c r="P298" t="s">
        <v>8289</v>
      </c>
      <c r="Q298" t="s">
        <v>17</v>
      </c>
      <c r="R298" t="s">
        <v>8316</v>
      </c>
      <c r="S298" t="s">
        <v>30521</v>
      </c>
    </row>
    <row r="299" spans="1:19" x14ac:dyDescent="0.35">
      <c r="A299" t="s">
        <v>23</v>
      </c>
      <c r="B299" t="s">
        <v>61</v>
      </c>
      <c r="C299" t="s">
        <v>17385</v>
      </c>
      <c r="D299" t="s">
        <v>1246</v>
      </c>
      <c r="E299" t="s">
        <v>987</v>
      </c>
      <c r="F299" t="s">
        <v>1247</v>
      </c>
      <c r="G299" t="s">
        <v>23</v>
      </c>
      <c r="H299" t="s">
        <v>23</v>
      </c>
      <c r="I299" t="s">
        <v>23</v>
      </c>
      <c r="J299" t="s">
        <v>23</v>
      </c>
      <c r="K299" t="s">
        <v>23</v>
      </c>
      <c r="L299" t="s">
        <v>23</v>
      </c>
      <c r="M299" t="s">
        <v>23</v>
      </c>
      <c r="N299" t="s">
        <v>8296</v>
      </c>
      <c r="O299" t="s">
        <v>8294</v>
      </c>
      <c r="P299" t="s">
        <v>8289</v>
      </c>
      <c r="Q299" t="s">
        <v>8293</v>
      </c>
      <c r="R299" t="s">
        <v>22</v>
      </c>
      <c r="S299" t="s">
        <v>30521</v>
      </c>
    </row>
    <row r="300" spans="1:19" x14ac:dyDescent="0.35">
      <c r="A300" t="s">
        <v>23</v>
      </c>
      <c r="B300" t="s">
        <v>821</v>
      </c>
      <c r="C300" t="s">
        <v>17959</v>
      </c>
      <c r="D300" t="s">
        <v>17962</v>
      </c>
      <c r="E300" t="s">
        <v>3297</v>
      </c>
      <c r="F300" t="s">
        <v>2248</v>
      </c>
      <c r="G300" t="s">
        <v>5810</v>
      </c>
      <c r="H300" t="s">
        <v>23</v>
      </c>
      <c r="I300" t="s">
        <v>23</v>
      </c>
      <c r="J300" t="s">
        <v>23</v>
      </c>
      <c r="K300" t="s">
        <v>23</v>
      </c>
      <c r="L300" t="s">
        <v>23</v>
      </c>
      <c r="M300" t="s">
        <v>23</v>
      </c>
      <c r="N300" t="s">
        <v>8290</v>
      </c>
      <c r="O300" t="s">
        <v>8288</v>
      </c>
      <c r="P300" t="s">
        <v>8289</v>
      </c>
      <c r="Q300" t="s">
        <v>17</v>
      </c>
      <c r="R300" t="s">
        <v>17961</v>
      </c>
      <c r="S300" t="s">
        <v>30521</v>
      </c>
    </row>
    <row r="301" spans="1:19" x14ac:dyDescent="0.35">
      <c r="A301" t="s">
        <v>23</v>
      </c>
      <c r="B301" t="s">
        <v>311</v>
      </c>
      <c r="C301" t="s">
        <v>17082</v>
      </c>
      <c r="D301" t="s">
        <v>5165</v>
      </c>
      <c r="E301" t="s">
        <v>5166</v>
      </c>
      <c r="F301" t="s">
        <v>1123</v>
      </c>
      <c r="G301" t="s">
        <v>23</v>
      </c>
      <c r="H301" t="s">
        <v>23</v>
      </c>
      <c r="I301" t="s">
        <v>23</v>
      </c>
      <c r="J301" t="s">
        <v>23</v>
      </c>
      <c r="K301" t="s">
        <v>23</v>
      </c>
      <c r="L301" t="s">
        <v>23</v>
      </c>
      <c r="M301" t="s">
        <v>23</v>
      </c>
      <c r="N301" t="s">
        <v>8290</v>
      </c>
      <c r="O301" t="s">
        <v>6950</v>
      </c>
      <c r="P301" t="s">
        <v>8289</v>
      </c>
      <c r="Q301" t="s">
        <v>17</v>
      </c>
      <c r="R301" t="s">
        <v>22</v>
      </c>
      <c r="S301" t="s">
        <v>30521</v>
      </c>
    </row>
    <row r="302" spans="1:19" x14ac:dyDescent="0.35">
      <c r="A302" t="s">
        <v>23</v>
      </c>
      <c r="B302" t="s">
        <v>1705</v>
      </c>
      <c r="C302" t="s">
        <v>16643</v>
      </c>
      <c r="D302" t="s">
        <v>1706</v>
      </c>
      <c r="E302" t="s">
        <v>1707</v>
      </c>
      <c r="F302" t="s">
        <v>1226</v>
      </c>
      <c r="G302" t="s">
        <v>23</v>
      </c>
      <c r="H302" t="s">
        <v>23</v>
      </c>
      <c r="I302" t="s">
        <v>23</v>
      </c>
      <c r="J302" t="s">
        <v>23</v>
      </c>
      <c r="K302" t="s">
        <v>23</v>
      </c>
      <c r="L302" t="s">
        <v>23</v>
      </c>
      <c r="M302" t="s">
        <v>23</v>
      </c>
      <c r="N302" t="s">
        <v>8296</v>
      </c>
      <c r="O302" t="s">
        <v>8294</v>
      </c>
      <c r="P302" t="s">
        <v>8289</v>
      </c>
      <c r="Q302" t="s">
        <v>8293</v>
      </c>
      <c r="R302" t="s">
        <v>22</v>
      </c>
      <c r="S302" t="s">
        <v>30521</v>
      </c>
    </row>
    <row r="303" spans="1:19" x14ac:dyDescent="0.35">
      <c r="A303" t="s">
        <v>23</v>
      </c>
      <c r="B303" t="s">
        <v>1153</v>
      </c>
      <c r="C303" t="s">
        <v>17374</v>
      </c>
      <c r="D303" t="s">
        <v>6129</v>
      </c>
      <c r="E303" t="s">
        <v>6130</v>
      </c>
      <c r="F303" t="s">
        <v>4316</v>
      </c>
      <c r="G303" t="s">
        <v>5810</v>
      </c>
      <c r="H303" t="s">
        <v>23</v>
      </c>
      <c r="I303" t="s">
        <v>23</v>
      </c>
      <c r="J303" t="s">
        <v>23</v>
      </c>
      <c r="K303" t="s">
        <v>23</v>
      </c>
      <c r="L303" t="s">
        <v>23</v>
      </c>
      <c r="M303" t="s">
        <v>23</v>
      </c>
      <c r="N303" t="s">
        <v>8290</v>
      </c>
      <c r="O303" t="s">
        <v>6950</v>
      </c>
      <c r="P303" t="s">
        <v>8289</v>
      </c>
      <c r="Q303" t="s">
        <v>8293</v>
      </c>
      <c r="R303" t="s">
        <v>22</v>
      </c>
      <c r="S303" t="s">
        <v>30521</v>
      </c>
    </row>
    <row r="304" spans="1:19" x14ac:dyDescent="0.35">
      <c r="A304" t="s">
        <v>23</v>
      </c>
      <c r="B304" t="s">
        <v>1299</v>
      </c>
      <c r="C304" t="s">
        <v>17566</v>
      </c>
      <c r="D304" t="s">
        <v>23</v>
      </c>
      <c r="E304" t="s">
        <v>17567</v>
      </c>
      <c r="F304" t="s">
        <v>10659</v>
      </c>
      <c r="G304" t="s">
        <v>5810</v>
      </c>
      <c r="H304" t="s">
        <v>23</v>
      </c>
      <c r="I304" t="s">
        <v>23</v>
      </c>
      <c r="J304" t="s">
        <v>23</v>
      </c>
      <c r="K304" t="s">
        <v>23</v>
      </c>
      <c r="L304" t="s">
        <v>23</v>
      </c>
      <c r="M304" t="s">
        <v>23</v>
      </c>
      <c r="N304" t="s">
        <v>8296</v>
      </c>
      <c r="O304" t="s">
        <v>8294</v>
      </c>
      <c r="P304" t="s">
        <v>8289</v>
      </c>
      <c r="Q304" t="s">
        <v>8297</v>
      </c>
      <c r="R304" t="s">
        <v>17565</v>
      </c>
      <c r="S304" t="s">
        <v>30521</v>
      </c>
    </row>
    <row r="305" spans="1:19" x14ac:dyDescent="0.35">
      <c r="A305" t="s">
        <v>23</v>
      </c>
      <c r="B305" t="s">
        <v>311</v>
      </c>
      <c r="C305" t="s">
        <v>17080</v>
      </c>
      <c r="D305" t="s">
        <v>5907</v>
      </c>
      <c r="E305" t="s">
        <v>3179</v>
      </c>
      <c r="F305" t="s">
        <v>3335</v>
      </c>
      <c r="G305" t="s">
        <v>5810</v>
      </c>
      <c r="H305" t="s">
        <v>23</v>
      </c>
      <c r="I305" t="s">
        <v>23</v>
      </c>
      <c r="J305" t="s">
        <v>23</v>
      </c>
      <c r="K305" t="s">
        <v>23</v>
      </c>
      <c r="L305" t="s">
        <v>23</v>
      </c>
      <c r="M305" t="s">
        <v>23</v>
      </c>
      <c r="N305" t="s">
        <v>8296</v>
      </c>
      <c r="O305" t="s">
        <v>8294</v>
      </c>
      <c r="P305" t="s">
        <v>8289</v>
      </c>
      <c r="Q305" t="s">
        <v>8297</v>
      </c>
      <c r="R305" t="s">
        <v>22</v>
      </c>
      <c r="S305" t="s">
        <v>30521</v>
      </c>
    </row>
    <row r="306" spans="1:19" x14ac:dyDescent="0.35">
      <c r="A306" t="s">
        <v>23</v>
      </c>
      <c r="B306" t="s">
        <v>311</v>
      </c>
      <c r="C306" t="s">
        <v>17081</v>
      </c>
      <c r="D306" t="s">
        <v>4414</v>
      </c>
      <c r="E306" t="s">
        <v>4415</v>
      </c>
      <c r="F306" t="s">
        <v>360</v>
      </c>
      <c r="G306" t="s">
        <v>23</v>
      </c>
      <c r="H306" t="s">
        <v>23</v>
      </c>
      <c r="I306" t="s">
        <v>23</v>
      </c>
      <c r="J306" t="s">
        <v>23</v>
      </c>
      <c r="K306" t="s">
        <v>23</v>
      </c>
      <c r="L306" t="s">
        <v>23</v>
      </c>
      <c r="M306" t="s">
        <v>23</v>
      </c>
      <c r="N306" t="s">
        <v>8296</v>
      </c>
      <c r="O306" t="s">
        <v>8294</v>
      </c>
      <c r="P306" t="s">
        <v>8289</v>
      </c>
      <c r="Q306" t="s">
        <v>17</v>
      </c>
      <c r="R306" t="s">
        <v>22</v>
      </c>
      <c r="S306" t="s">
        <v>30521</v>
      </c>
    </row>
    <row r="307" spans="1:19" x14ac:dyDescent="0.35">
      <c r="A307" t="s">
        <v>23</v>
      </c>
      <c r="B307" t="s">
        <v>401</v>
      </c>
      <c r="C307" t="s">
        <v>16783</v>
      </c>
      <c r="D307" t="s">
        <v>1699</v>
      </c>
      <c r="E307" t="s">
        <v>1710</v>
      </c>
      <c r="F307" t="s">
        <v>269</v>
      </c>
      <c r="G307" t="s">
        <v>23</v>
      </c>
      <c r="H307" t="s">
        <v>23</v>
      </c>
      <c r="I307" t="s">
        <v>23</v>
      </c>
      <c r="J307" t="s">
        <v>23</v>
      </c>
      <c r="K307" t="s">
        <v>23</v>
      </c>
      <c r="L307" t="s">
        <v>23</v>
      </c>
      <c r="M307" t="s">
        <v>23</v>
      </c>
      <c r="N307" t="s">
        <v>8296</v>
      </c>
      <c r="O307" t="s">
        <v>8294</v>
      </c>
      <c r="P307" t="s">
        <v>8289</v>
      </c>
      <c r="Q307" t="s">
        <v>8297</v>
      </c>
      <c r="R307" t="s">
        <v>22</v>
      </c>
      <c r="S307" t="s">
        <v>30521</v>
      </c>
    </row>
    <row r="308" spans="1:19" x14ac:dyDescent="0.35">
      <c r="A308" t="s">
        <v>23</v>
      </c>
      <c r="B308" t="s">
        <v>1514</v>
      </c>
      <c r="C308" t="s">
        <v>17662</v>
      </c>
      <c r="D308" t="s">
        <v>5908</v>
      </c>
      <c r="E308" t="s">
        <v>5909</v>
      </c>
      <c r="F308" t="s">
        <v>3335</v>
      </c>
      <c r="G308" t="s">
        <v>5810</v>
      </c>
      <c r="H308" t="s">
        <v>23</v>
      </c>
      <c r="I308" t="s">
        <v>23</v>
      </c>
      <c r="J308" t="s">
        <v>23</v>
      </c>
      <c r="K308" t="s">
        <v>23</v>
      </c>
      <c r="L308" t="s">
        <v>23</v>
      </c>
      <c r="M308" t="s">
        <v>23</v>
      </c>
      <c r="N308" t="s">
        <v>8296</v>
      </c>
      <c r="O308" t="s">
        <v>8294</v>
      </c>
      <c r="P308" t="s">
        <v>8289</v>
      </c>
      <c r="Q308" t="s">
        <v>8293</v>
      </c>
      <c r="R308" t="s">
        <v>22</v>
      </c>
      <c r="S308" t="s">
        <v>30521</v>
      </c>
    </row>
    <row r="309" spans="1:19" x14ac:dyDescent="0.35">
      <c r="A309" t="s">
        <v>23</v>
      </c>
      <c r="B309" t="s">
        <v>204</v>
      </c>
      <c r="C309" t="s">
        <v>17225</v>
      </c>
      <c r="D309" t="s">
        <v>1711</v>
      </c>
      <c r="E309" t="s">
        <v>1712</v>
      </c>
      <c r="F309" t="s">
        <v>269</v>
      </c>
      <c r="G309" t="s">
        <v>23</v>
      </c>
      <c r="H309" t="s">
        <v>23</v>
      </c>
      <c r="I309" t="s">
        <v>23</v>
      </c>
      <c r="J309" t="s">
        <v>23</v>
      </c>
      <c r="K309" t="s">
        <v>23</v>
      </c>
      <c r="L309" t="s">
        <v>23</v>
      </c>
      <c r="M309" t="s">
        <v>23</v>
      </c>
      <c r="N309" t="s">
        <v>8290</v>
      </c>
      <c r="O309" t="s">
        <v>8292</v>
      </c>
      <c r="P309" t="s">
        <v>7279</v>
      </c>
      <c r="Q309" t="s">
        <v>17</v>
      </c>
      <c r="R309" t="s">
        <v>22</v>
      </c>
      <c r="S309" t="s">
        <v>30521</v>
      </c>
    </row>
    <row r="310" spans="1:19" x14ac:dyDescent="0.35">
      <c r="A310" t="s">
        <v>23</v>
      </c>
      <c r="B310" t="s">
        <v>401</v>
      </c>
      <c r="C310" t="s">
        <v>16780</v>
      </c>
      <c r="D310" t="s">
        <v>5910</v>
      </c>
      <c r="E310" t="s">
        <v>5911</v>
      </c>
      <c r="F310" t="s">
        <v>3335</v>
      </c>
      <c r="G310" t="s">
        <v>5810</v>
      </c>
      <c r="H310" t="s">
        <v>23</v>
      </c>
      <c r="I310" t="s">
        <v>23</v>
      </c>
      <c r="J310" t="s">
        <v>23</v>
      </c>
      <c r="K310" t="s">
        <v>23</v>
      </c>
      <c r="L310" t="s">
        <v>23</v>
      </c>
      <c r="M310" t="s">
        <v>23</v>
      </c>
      <c r="N310" t="s">
        <v>8299</v>
      </c>
      <c r="O310" t="s">
        <v>8298</v>
      </c>
      <c r="P310" t="s">
        <v>8289</v>
      </c>
      <c r="Q310" t="s">
        <v>8293</v>
      </c>
      <c r="R310" t="s">
        <v>22</v>
      </c>
      <c r="S310" t="s">
        <v>30521</v>
      </c>
    </row>
    <row r="311" spans="1:19" x14ac:dyDescent="0.35">
      <c r="A311" t="s">
        <v>23</v>
      </c>
      <c r="B311" t="s">
        <v>5214</v>
      </c>
      <c r="C311" t="s">
        <v>17355</v>
      </c>
      <c r="D311" t="s">
        <v>5913</v>
      </c>
      <c r="E311" t="s">
        <v>1132</v>
      </c>
      <c r="F311" t="s">
        <v>3335</v>
      </c>
      <c r="G311" t="s">
        <v>5810</v>
      </c>
      <c r="H311" t="s">
        <v>23</v>
      </c>
      <c r="I311" t="s">
        <v>23</v>
      </c>
      <c r="J311" t="s">
        <v>23</v>
      </c>
      <c r="K311" t="s">
        <v>23</v>
      </c>
      <c r="L311" t="s">
        <v>23</v>
      </c>
      <c r="M311" t="s">
        <v>23</v>
      </c>
      <c r="N311" t="s">
        <v>8299</v>
      </c>
      <c r="O311" t="s">
        <v>8288</v>
      </c>
      <c r="P311" t="s">
        <v>8289</v>
      </c>
      <c r="Q311" t="s">
        <v>17</v>
      </c>
      <c r="R311" t="s">
        <v>22</v>
      </c>
      <c r="S311" t="s">
        <v>30521</v>
      </c>
    </row>
    <row r="312" spans="1:19" x14ac:dyDescent="0.35">
      <c r="A312" t="s">
        <v>23</v>
      </c>
      <c r="B312" t="s">
        <v>976</v>
      </c>
      <c r="C312" t="s">
        <v>17578</v>
      </c>
      <c r="D312" t="s">
        <v>3951</v>
      </c>
      <c r="E312" t="s">
        <v>3952</v>
      </c>
      <c r="F312" t="s">
        <v>23</v>
      </c>
      <c r="G312" t="s">
        <v>23</v>
      </c>
      <c r="H312" t="s">
        <v>23</v>
      </c>
      <c r="I312" t="s">
        <v>23</v>
      </c>
      <c r="J312" t="s">
        <v>23</v>
      </c>
      <c r="K312" t="s">
        <v>23</v>
      </c>
      <c r="L312" t="s">
        <v>23</v>
      </c>
      <c r="M312" t="s">
        <v>23</v>
      </c>
      <c r="N312" t="s">
        <v>8291</v>
      </c>
      <c r="O312" t="s">
        <v>8300</v>
      </c>
      <c r="P312" t="s">
        <v>8289</v>
      </c>
      <c r="Q312" t="s">
        <v>1038</v>
      </c>
      <c r="R312" t="s">
        <v>22</v>
      </c>
      <c r="S312" t="s">
        <v>30521</v>
      </c>
    </row>
    <row r="313" spans="1:19" x14ac:dyDescent="0.35">
      <c r="A313" t="s">
        <v>23</v>
      </c>
      <c r="B313" t="s">
        <v>952</v>
      </c>
      <c r="C313" t="s">
        <v>16917</v>
      </c>
      <c r="D313" t="s">
        <v>6345</v>
      </c>
      <c r="E313" t="s">
        <v>6346</v>
      </c>
      <c r="F313" t="s">
        <v>1776</v>
      </c>
      <c r="G313" t="s">
        <v>5810</v>
      </c>
      <c r="H313" t="s">
        <v>23</v>
      </c>
      <c r="I313" t="s">
        <v>23</v>
      </c>
      <c r="J313" t="s">
        <v>23</v>
      </c>
      <c r="K313" t="s">
        <v>23</v>
      </c>
      <c r="L313" t="s">
        <v>23</v>
      </c>
      <c r="M313" t="s">
        <v>23</v>
      </c>
      <c r="N313" t="s">
        <v>8295</v>
      </c>
      <c r="O313" t="s">
        <v>8292</v>
      </c>
      <c r="P313" t="s">
        <v>8289</v>
      </c>
      <c r="Q313" t="s">
        <v>17</v>
      </c>
      <c r="R313" t="s">
        <v>23</v>
      </c>
      <c r="S313" t="s">
        <v>30521</v>
      </c>
    </row>
    <row r="314" spans="1:19" x14ac:dyDescent="0.35">
      <c r="A314" t="s">
        <v>23</v>
      </c>
      <c r="B314" t="s">
        <v>1158</v>
      </c>
      <c r="C314" t="s">
        <v>15491</v>
      </c>
      <c r="D314" t="s">
        <v>5701</v>
      </c>
      <c r="E314" t="s">
        <v>1147</v>
      </c>
      <c r="F314" t="s">
        <v>164</v>
      </c>
      <c r="G314" t="s">
        <v>23</v>
      </c>
      <c r="H314" t="s">
        <v>23</v>
      </c>
      <c r="I314" t="s">
        <v>23</v>
      </c>
      <c r="J314" t="s">
        <v>23</v>
      </c>
      <c r="K314" t="s">
        <v>15490</v>
      </c>
      <c r="L314" t="s">
        <v>23</v>
      </c>
      <c r="M314" t="s">
        <v>23</v>
      </c>
      <c r="N314" t="s">
        <v>8290</v>
      </c>
      <c r="O314" t="s">
        <v>8288</v>
      </c>
      <c r="P314" t="s">
        <v>8289</v>
      </c>
      <c r="Q314" t="s">
        <v>17</v>
      </c>
      <c r="R314" t="s">
        <v>22</v>
      </c>
      <c r="S314" t="s">
        <v>30521</v>
      </c>
    </row>
    <row r="315" spans="1:19" x14ac:dyDescent="0.35">
      <c r="A315" t="s">
        <v>23</v>
      </c>
      <c r="B315" t="s">
        <v>2745</v>
      </c>
      <c r="C315" t="s">
        <v>17795</v>
      </c>
      <c r="D315" t="s">
        <v>2146</v>
      </c>
      <c r="E315" t="s">
        <v>5916</v>
      </c>
      <c r="F315" t="s">
        <v>5917</v>
      </c>
      <c r="G315" t="s">
        <v>5810</v>
      </c>
      <c r="H315" t="s">
        <v>23</v>
      </c>
      <c r="I315" t="s">
        <v>23</v>
      </c>
      <c r="J315" t="s">
        <v>23</v>
      </c>
      <c r="K315" t="s">
        <v>23</v>
      </c>
      <c r="L315" t="s">
        <v>23</v>
      </c>
      <c r="M315" t="s">
        <v>23</v>
      </c>
      <c r="N315" t="s">
        <v>8290</v>
      </c>
      <c r="O315" t="s">
        <v>8288</v>
      </c>
      <c r="P315" t="s">
        <v>8289</v>
      </c>
      <c r="Q315" t="s">
        <v>17923</v>
      </c>
      <c r="R315" t="s">
        <v>22</v>
      </c>
      <c r="S315" t="s">
        <v>30521</v>
      </c>
    </row>
    <row r="316" spans="1:19" x14ac:dyDescent="0.35">
      <c r="A316" t="s">
        <v>23</v>
      </c>
      <c r="B316" t="s">
        <v>1119</v>
      </c>
      <c r="C316" t="s">
        <v>16715</v>
      </c>
      <c r="D316" t="s">
        <v>5517</v>
      </c>
      <c r="E316" t="s">
        <v>5518</v>
      </c>
      <c r="F316" t="s">
        <v>5519</v>
      </c>
      <c r="G316" t="s">
        <v>23</v>
      </c>
      <c r="H316" t="s">
        <v>23</v>
      </c>
      <c r="I316" t="s">
        <v>23</v>
      </c>
      <c r="J316" t="s">
        <v>23</v>
      </c>
      <c r="K316" t="s">
        <v>23</v>
      </c>
      <c r="L316" t="s">
        <v>23</v>
      </c>
      <c r="M316" t="s">
        <v>23</v>
      </c>
      <c r="N316" t="s">
        <v>8299</v>
      </c>
      <c r="O316" t="s">
        <v>6950</v>
      </c>
      <c r="P316" t="s">
        <v>8289</v>
      </c>
      <c r="Q316" t="s">
        <v>8293</v>
      </c>
      <c r="R316" t="s">
        <v>22</v>
      </c>
      <c r="S316" t="s">
        <v>30521</v>
      </c>
    </row>
    <row r="317" spans="1:19" x14ac:dyDescent="0.35">
      <c r="A317" t="s">
        <v>23</v>
      </c>
      <c r="B317" t="s">
        <v>1119</v>
      </c>
      <c r="C317" t="s">
        <v>16717</v>
      </c>
      <c r="D317" t="s">
        <v>1478</v>
      </c>
      <c r="E317" t="s">
        <v>504</v>
      </c>
      <c r="F317" t="s">
        <v>866</v>
      </c>
      <c r="G317" t="s">
        <v>23</v>
      </c>
      <c r="H317" t="s">
        <v>23</v>
      </c>
      <c r="I317" t="s">
        <v>23</v>
      </c>
      <c r="J317" t="s">
        <v>23</v>
      </c>
      <c r="K317" t="s">
        <v>23</v>
      </c>
      <c r="L317" t="s">
        <v>23</v>
      </c>
      <c r="M317" t="s">
        <v>23</v>
      </c>
      <c r="N317" t="s">
        <v>8295</v>
      </c>
      <c r="O317" t="s">
        <v>8288</v>
      </c>
      <c r="P317" t="s">
        <v>8289</v>
      </c>
      <c r="Q317" t="s">
        <v>8297</v>
      </c>
      <c r="R317" t="s">
        <v>22</v>
      </c>
      <c r="S317" t="s">
        <v>30521</v>
      </c>
    </row>
    <row r="318" spans="1:19" x14ac:dyDescent="0.35">
      <c r="A318" t="s">
        <v>23</v>
      </c>
      <c r="B318" t="s">
        <v>5925</v>
      </c>
      <c r="C318" t="s">
        <v>16379</v>
      </c>
      <c r="D318" t="s">
        <v>4155</v>
      </c>
      <c r="E318" t="s">
        <v>5926</v>
      </c>
      <c r="F318" t="s">
        <v>5809</v>
      </c>
      <c r="G318" t="s">
        <v>5810</v>
      </c>
      <c r="H318" t="s">
        <v>23</v>
      </c>
      <c r="I318" t="s">
        <v>23</v>
      </c>
      <c r="J318" t="s">
        <v>23</v>
      </c>
      <c r="K318" t="s">
        <v>23</v>
      </c>
      <c r="L318" t="s">
        <v>23</v>
      </c>
      <c r="M318" t="s">
        <v>23</v>
      </c>
      <c r="N318" t="s">
        <v>8296</v>
      </c>
      <c r="O318" t="s">
        <v>6950</v>
      </c>
      <c r="P318" t="s">
        <v>8289</v>
      </c>
      <c r="Q318" t="s">
        <v>17</v>
      </c>
      <c r="R318" t="s">
        <v>22</v>
      </c>
      <c r="S318" t="s">
        <v>30521</v>
      </c>
    </row>
    <row r="319" spans="1:19" x14ac:dyDescent="0.35">
      <c r="A319" t="s">
        <v>23</v>
      </c>
      <c r="B319" t="s">
        <v>3873</v>
      </c>
      <c r="C319" t="s">
        <v>16724</v>
      </c>
      <c r="D319" t="s">
        <v>5927</v>
      </c>
      <c r="E319" t="s">
        <v>5928</v>
      </c>
      <c r="F319" t="s">
        <v>217</v>
      </c>
      <c r="G319" t="s">
        <v>5810</v>
      </c>
      <c r="H319" t="s">
        <v>23</v>
      </c>
      <c r="I319" t="s">
        <v>23</v>
      </c>
      <c r="J319" t="s">
        <v>23</v>
      </c>
      <c r="K319" t="s">
        <v>23</v>
      </c>
      <c r="L319" t="s">
        <v>23</v>
      </c>
      <c r="M319" t="s">
        <v>23</v>
      </c>
      <c r="N319" t="s">
        <v>8291</v>
      </c>
      <c r="O319" t="s">
        <v>8288</v>
      </c>
      <c r="P319" t="s">
        <v>8289</v>
      </c>
      <c r="Q319" t="s">
        <v>17</v>
      </c>
      <c r="R319" t="s">
        <v>22</v>
      </c>
      <c r="S319" t="s">
        <v>30521</v>
      </c>
    </row>
    <row r="320" spans="1:19" x14ac:dyDescent="0.35">
      <c r="A320" t="s">
        <v>23</v>
      </c>
      <c r="B320" t="s">
        <v>5298</v>
      </c>
      <c r="C320" t="s">
        <v>16974</v>
      </c>
      <c r="D320" t="s">
        <v>1075</v>
      </c>
      <c r="E320" t="s">
        <v>43</v>
      </c>
      <c r="F320" t="s">
        <v>273</v>
      </c>
      <c r="G320" t="s">
        <v>23</v>
      </c>
      <c r="H320" t="s">
        <v>23</v>
      </c>
      <c r="I320" t="s">
        <v>23</v>
      </c>
      <c r="J320" t="s">
        <v>23</v>
      </c>
      <c r="K320" t="s">
        <v>23</v>
      </c>
      <c r="L320" t="s">
        <v>23</v>
      </c>
      <c r="M320" t="s">
        <v>23</v>
      </c>
      <c r="N320" t="s">
        <v>8296</v>
      </c>
      <c r="O320" t="s">
        <v>8294</v>
      </c>
      <c r="P320" t="s">
        <v>8289</v>
      </c>
      <c r="Q320" t="s">
        <v>8293</v>
      </c>
      <c r="R320" t="s">
        <v>22</v>
      </c>
      <c r="S320" t="s">
        <v>30521</v>
      </c>
    </row>
    <row r="321" spans="1:19" x14ac:dyDescent="0.35">
      <c r="A321" t="s">
        <v>23</v>
      </c>
      <c r="B321" t="s">
        <v>80</v>
      </c>
      <c r="C321" t="s">
        <v>17029</v>
      </c>
      <c r="D321" t="s">
        <v>81</v>
      </c>
      <c r="E321" t="s">
        <v>82</v>
      </c>
      <c r="F321" t="s">
        <v>74</v>
      </c>
      <c r="G321" t="s">
        <v>23</v>
      </c>
      <c r="H321" t="s">
        <v>23</v>
      </c>
      <c r="I321" t="s">
        <v>23</v>
      </c>
      <c r="J321" t="s">
        <v>23</v>
      </c>
      <c r="K321" t="s">
        <v>23</v>
      </c>
      <c r="L321" t="s">
        <v>23</v>
      </c>
      <c r="M321" t="s">
        <v>23</v>
      </c>
      <c r="N321" t="s">
        <v>8295</v>
      </c>
      <c r="O321" t="s">
        <v>8292</v>
      </c>
      <c r="P321" t="s">
        <v>8289</v>
      </c>
      <c r="Q321" t="s">
        <v>8293</v>
      </c>
      <c r="R321" t="s">
        <v>22</v>
      </c>
      <c r="S321" t="s">
        <v>30521</v>
      </c>
    </row>
    <row r="322" spans="1:19" x14ac:dyDescent="0.35">
      <c r="A322" t="s">
        <v>23</v>
      </c>
      <c r="B322" t="s">
        <v>2811</v>
      </c>
      <c r="C322" t="s">
        <v>17357</v>
      </c>
      <c r="D322" t="s">
        <v>5932</v>
      </c>
      <c r="E322" t="s">
        <v>755</v>
      </c>
      <c r="F322" t="s">
        <v>2916</v>
      </c>
      <c r="G322" t="s">
        <v>5810</v>
      </c>
      <c r="H322" t="s">
        <v>23</v>
      </c>
      <c r="I322" t="s">
        <v>23</v>
      </c>
      <c r="J322" t="s">
        <v>23</v>
      </c>
      <c r="K322" t="s">
        <v>23</v>
      </c>
      <c r="L322" t="s">
        <v>23</v>
      </c>
      <c r="M322" t="s">
        <v>23</v>
      </c>
      <c r="N322" t="s">
        <v>8291</v>
      </c>
      <c r="O322" t="s">
        <v>8300</v>
      </c>
      <c r="P322" t="s">
        <v>8289</v>
      </c>
      <c r="Q322" t="s">
        <v>8293</v>
      </c>
      <c r="R322" t="s">
        <v>22</v>
      </c>
      <c r="S322" t="s">
        <v>30521</v>
      </c>
    </row>
    <row r="323" spans="1:19" x14ac:dyDescent="0.35">
      <c r="A323" t="s">
        <v>23</v>
      </c>
      <c r="B323" t="s">
        <v>852</v>
      </c>
      <c r="C323" t="s">
        <v>17058</v>
      </c>
      <c r="D323" t="s">
        <v>3063</v>
      </c>
      <c r="E323" t="s">
        <v>1111</v>
      </c>
      <c r="F323" t="s">
        <v>296</v>
      </c>
      <c r="G323" t="s">
        <v>23</v>
      </c>
      <c r="H323" t="s">
        <v>23</v>
      </c>
      <c r="I323" t="s">
        <v>23</v>
      </c>
      <c r="J323" t="s">
        <v>23</v>
      </c>
      <c r="K323" t="s">
        <v>23</v>
      </c>
      <c r="L323" t="s">
        <v>23</v>
      </c>
      <c r="M323" t="s">
        <v>23</v>
      </c>
      <c r="N323" t="s">
        <v>8291</v>
      </c>
      <c r="O323" t="s">
        <v>8300</v>
      </c>
      <c r="P323" t="s">
        <v>8289</v>
      </c>
      <c r="Q323" t="s">
        <v>17</v>
      </c>
      <c r="R323" t="s">
        <v>22</v>
      </c>
      <c r="S323" t="s">
        <v>30521</v>
      </c>
    </row>
    <row r="324" spans="1:19" x14ac:dyDescent="0.35">
      <c r="A324" t="s">
        <v>23</v>
      </c>
      <c r="B324" t="s">
        <v>3427</v>
      </c>
      <c r="C324" t="s">
        <v>17536</v>
      </c>
      <c r="D324" t="s">
        <v>37</v>
      </c>
      <c r="E324" t="s">
        <v>63</v>
      </c>
      <c r="F324" t="s">
        <v>713</v>
      </c>
      <c r="G324" t="s">
        <v>23</v>
      </c>
      <c r="H324" t="s">
        <v>23</v>
      </c>
      <c r="I324" t="s">
        <v>23</v>
      </c>
      <c r="J324" t="s">
        <v>23</v>
      </c>
      <c r="K324" t="s">
        <v>23</v>
      </c>
      <c r="L324" t="s">
        <v>23</v>
      </c>
      <c r="M324" t="s">
        <v>23</v>
      </c>
      <c r="N324" t="s">
        <v>8296</v>
      </c>
      <c r="O324" t="s">
        <v>8294</v>
      </c>
      <c r="P324" t="s">
        <v>8289</v>
      </c>
      <c r="Q324" t="s">
        <v>8293</v>
      </c>
      <c r="R324" t="s">
        <v>22</v>
      </c>
      <c r="S324" t="s">
        <v>30521</v>
      </c>
    </row>
    <row r="325" spans="1:19" x14ac:dyDescent="0.35">
      <c r="A325" t="s">
        <v>23</v>
      </c>
      <c r="B325" t="s">
        <v>5940</v>
      </c>
      <c r="C325" t="s">
        <v>17730</v>
      </c>
      <c r="D325" t="s">
        <v>5941</v>
      </c>
      <c r="E325" t="s">
        <v>5942</v>
      </c>
      <c r="F325" t="s">
        <v>5943</v>
      </c>
      <c r="G325" t="s">
        <v>5810</v>
      </c>
      <c r="H325" t="s">
        <v>23</v>
      </c>
      <c r="I325" t="s">
        <v>23</v>
      </c>
      <c r="J325" t="s">
        <v>23</v>
      </c>
      <c r="K325" t="s">
        <v>23</v>
      </c>
      <c r="L325" t="s">
        <v>23</v>
      </c>
      <c r="M325" t="s">
        <v>23</v>
      </c>
      <c r="N325" t="s">
        <v>8290</v>
      </c>
      <c r="O325" t="s">
        <v>8292</v>
      </c>
      <c r="P325" t="s">
        <v>8289</v>
      </c>
      <c r="Q325" t="s">
        <v>8293</v>
      </c>
      <c r="R325" t="s">
        <v>22</v>
      </c>
      <c r="S325" t="s">
        <v>30521</v>
      </c>
    </row>
    <row r="326" spans="1:19" x14ac:dyDescent="0.35">
      <c r="A326" t="s">
        <v>23</v>
      </c>
      <c r="B326" t="s">
        <v>1920</v>
      </c>
      <c r="C326" t="s">
        <v>16606</v>
      </c>
      <c r="D326" t="s">
        <v>1440</v>
      </c>
      <c r="E326" t="s">
        <v>1921</v>
      </c>
      <c r="F326" t="s">
        <v>23</v>
      </c>
      <c r="G326" t="s">
        <v>23</v>
      </c>
      <c r="H326" t="s">
        <v>23</v>
      </c>
      <c r="I326" t="s">
        <v>23</v>
      </c>
      <c r="J326" t="s">
        <v>23</v>
      </c>
      <c r="K326" t="s">
        <v>23</v>
      </c>
      <c r="L326" t="s">
        <v>23</v>
      </c>
      <c r="M326" t="s">
        <v>23</v>
      </c>
      <c r="N326" t="s">
        <v>8296</v>
      </c>
      <c r="O326" t="s">
        <v>8294</v>
      </c>
      <c r="P326" t="s">
        <v>8289</v>
      </c>
      <c r="Q326" t="s">
        <v>8297</v>
      </c>
      <c r="R326" t="s">
        <v>22</v>
      </c>
      <c r="S326" t="s">
        <v>30521</v>
      </c>
    </row>
    <row r="327" spans="1:19" x14ac:dyDescent="0.35">
      <c r="A327" t="s">
        <v>23</v>
      </c>
      <c r="B327" t="s">
        <v>745</v>
      </c>
      <c r="C327" t="s">
        <v>16478</v>
      </c>
      <c r="D327" t="s">
        <v>3898</v>
      </c>
      <c r="E327" t="s">
        <v>216</v>
      </c>
      <c r="F327" t="s">
        <v>318</v>
      </c>
      <c r="G327" t="s">
        <v>23</v>
      </c>
      <c r="H327" t="s">
        <v>23</v>
      </c>
      <c r="I327" t="s">
        <v>23</v>
      </c>
      <c r="J327" t="s">
        <v>23</v>
      </c>
      <c r="K327" t="s">
        <v>23</v>
      </c>
      <c r="L327" t="s">
        <v>23</v>
      </c>
      <c r="M327" t="s">
        <v>23</v>
      </c>
      <c r="N327" t="s">
        <v>8299</v>
      </c>
      <c r="O327" t="s">
        <v>8292</v>
      </c>
      <c r="P327" t="s">
        <v>7279</v>
      </c>
      <c r="Q327" t="s">
        <v>17</v>
      </c>
      <c r="R327" t="s">
        <v>22</v>
      </c>
      <c r="S327" t="s">
        <v>30521</v>
      </c>
    </row>
    <row r="328" spans="1:19" x14ac:dyDescent="0.35">
      <c r="A328" t="s">
        <v>23</v>
      </c>
      <c r="B328" t="s">
        <v>1271</v>
      </c>
      <c r="C328" t="s">
        <v>17184</v>
      </c>
      <c r="D328" t="s">
        <v>23</v>
      </c>
      <c r="E328" t="s">
        <v>2693</v>
      </c>
      <c r="F328" t="s">
        <v>1198</v>
      </c>
      <c r="G328" t="s">
        <v>23</v>
      </c>
      <c r="H328" t="s">
        <v>23</v>
      </c>
      <c r="I328" t="s">
        <v>23</v>
      </c>
      <c r="J328" t="s">
        <v>23</v>
      </c>
      <c r="K328" t="s">
        <v>17183</v>
      </c>
      <c r="L328" t="s">
        <v>23</v>
      </c>
      <c r="M328" t="s">
        <v>23</v>
      </c>
      <c r="N328" t="s">
        <v>8296</v>
      </c>
      <c r="O328" t="s">
        <v>8294</v>
      </c>
      <c r="P328" t="s">
        <v>8289</v>
      </c>
      <c r="Q328" t="s">
        <v>8297</v>
      </c>
      <c r="R328" t="s">
        <v>22</v>
      </c>
      <c r="S328" t="s">
        <v>30521</v>
      </c>
    </row>
    <row r="329" spans="1:19" x14ac:dyDescent="0.35">
      <c r="A329" t="s">
        <v>23</v>
      </c>
      <c r="B329" t="s">
        <v>3861</v>
      </c>
      <c r="C329" t="s">
        <v>16802</v>
      </c>
      <c r="D329" t="s">
        <v>2360</v>
      </c>
      <c r="E329" t="s">
        <v>3899</v>
      </c>
      <c r="F329" t="s">
        <v>23</v>
      </c>
      <c r="G329" t="s">
        <v>23</v>
      </c>
      <c r="H329" t="s">
        <v>23</v>
      </c>
      <c r="I329" t="s">
        <v>23</v>
      </c>
      <c r="J329" t="s">
        <v>23</v>
      </c>
      <c r="K329" t="s">
        <v>23</v>
      </c>
      <c r="L329" t="s">
        <v>23</v>
      </c>
      <c r="M329" t="s">
        <v>23</v>
      </c>
      <c r="N329" t="s">
        <v>8296</v>
      </c>
      <c r="O329" t="s">
        <v>8288</v>
      </c>
      <c r="P329" t="s">
        <v>8289</v>
      </c>
      <c r="Q329" t="s">
        <v>17923</v>
      </c>
      <c r="R329" t="s">
        <v>22</v>
      </c>
      <c r="S329" t="s">
        <v>30521</v>
      </c>
    </row>
    <row r="330" spans="1:19" x14ac:dyDescent="0.35">
      <c r="A330" t="s">
        <v>23</v>
      </c>
      <c r="B330" t="s">
        <v>5840</v>
      </c>
      <c r="C330" t="s">
        <v>17065</v>
      </c>
      <c r="D330" t="s">
        <v>5841</v>
      </c>
      <c r="E330" t="s">
        <v>5842</v>
      </c>
      <c r="F330" t="s">
        <v>5803</v>
      </c>
      <c r="G330" t="s">
        <v>23</v>
      </c>
      <c r="H330" t="s">
        <v>23</v>
      </c>
      <c r="I330" t="s">
        <v>23</v>
      </c>
      <c r="J330" t="s">
        <v>23</v>
      </c>
      <c r="K330" t="s">
        <v>14105</v>
      </c>
      <c r="L330" t="s">
        <v>23</v>
      </c>
      <c r="M330" t="s">
        <v>23</v>
      </c>
      <c r="N330" t="s">
        <v>8290</v>
      </c>
      <c r="O330" t="s">
        <v>8288</v>
      </c>
      <c r="P330" t="s">
        <v>8289</v>
      </c>
      <c r="Q330" t="s">
        <v>8297</v>
      </c>
      <c r="R330" t="s">
        <v>5839</v>
      </c>
      <c r="S330" t="s">
        <v>30521</v>
      </c>
    </row>
    <row r="331" spans="1:19" x14ac:dyDescent="0.35">
      <c r="A331" t="s">
        <v>23</v>
      </c>
      <c r="B331" t="s">
        <v>235</v>
      </c>
      <c r="C331" t="s">
        <v>16035</v>
      </c>
      <c r="D331" t="s">
        <v>23</v>
      </c>
      <c r="E331" t="s">
        <v>1161</v>
      </c>
      <c r="F331" t="s">
        <v>1123</v>
      </c>
      <c r="G331" t="s">
        <v>23</v>
      </c>
      <c r="H331" t="s">
        <v>23</v>
      </c>
      <c r="I331" t="s">
        <v>23</v>
      </c>
      <c r="J331" t="s">
        <v>23</v>
      </c>
      <c r="K331" t="s">
        <v>14602</v>
      </c>
      <c r="L331" t="s">
        <v>23</v>
      </c>
      <c r="M331" t="s">
        <v>23</v>
      </c>
      <c r="N331" t="s">
        <v>8296</v>
      </c>
      <c r="O331" t="s">
        <v>8294</v>
      </c>
      <c r="P331" t="s">
        <v>8289</v>
      </c>
      <c r="Q331" t="s">
        <v>8297</v>
      </c>
      <c r="R331" t="s">
        <v>22</v>
      </c>
      <c r="S331" t="s">
        <v>30521</v>
      </c>
    </row>
    <row r="332" spans="1:19" x14ac:dyDescent="0.35">
      <c r="A332" t="s">
        <v>23</v>
      </c>
      <c r="B332" t="s">
        <v>305</v>
      </c>
      <c r="C332" t="s">
        <v>17344</v>
      </c>
      <c r="D332" t="s">
        <v>23</v>
      </c>
      <c r="E332" t="s">
        <v>1695</v>
      </c>
      <c r="F332" t="s">
        <v>8337</v>
      </c>
      <c r="G332" t="s">
        <v>5810</v>
      </c>
      <c r="H332" t="s">
        <v>23</v>
      </c>
      <c r="I332" t="s">
        <v>23</v>
      </c>
      <c r="J332" t="s">
        <v>23</v>
      </c>
      <c r="K332" t="s">
        <v>23</v>
      </c>
      <c r="L332" t="s">
        <v>23</v>
      </c>
      <c r="M332" t="s">
        <v>23</v>
      </c>
      <c r="N332" t="s">
        <v>8296</v>
      </c>
      <c r="O332" t="s">
        <v>8294</v>
      </c>
      <c r="P332" t="s">
        <v>8289</v>
      </c>
      <c r="Q332" t="s">
        <v>8297</v>
      </c>
      <c r="R332" t="s">
        <v>17343</v>
      </c>
      <c r="S332" t="s">
        <v>30521</v>
      </c>
    </row>
    <row r="333" spans="1:19" x14ac:dyDescent="0.35">
      <c r="A333" t="s">
        <v>23</v>
      </c>
      <c r="B333" t="s">
        <v>1203</v>
      </c>
      <c r="C333" t="s">
        <v>17653</v>
      </c>
      <c r="D333" t="s">
        <v>3903</v>
      </c>
      <c r="E333" t="s">
        <v>3514</v>
      </c>
      <c r="F333" t="s">
        <v>1635</v>
      </c>
      <c r="G333" t="s">
        <v>23</v>
      </c>
      <c r="H333" t="s">
        <v>23</v>
      </c>
      <c r="I333" t="s">
        <v>23</v>
      </c>
      <c r="J333" t="s">
        <v>23</v>
      </c>
      <c r="K333" t="s">
        <v>23</v>
      </c>
      <c r="L333" t="s">
        <v>23</v>
      </c>
      <c r="M333" t="s">
        <v>23</v>
      </c>
      <c r="N333" t="s">
        <v>8299</v>
      </c>
      <c r="O333" t="s">
        <v>8294</v>
      </c>
      <c r="P333" t="s">
        <v>8289</v>
      </c>
      <c r="Q333" t="s">
        <v>8297</v>
      </c>
      <c r="R333" t="s">
        <v>22</v>
      </c>
      <c r="S333" t="s">
        <v>30521</v>
      </c>
    </row>
    <row r="334" spans="1:19" x14ac:dyDescent="0.35">
      <c r="A334" t="s">
        <v>23</v>
      </c>
      <c r="B334" t="s">
        <v>3904</v>
      </c>
      <c r="C334" t="s">
        <v>16638</v>
      </c>
      <c r="D334" t="s">
        <v>3905</v>
      </c>
      <c r="E334" t="s">
        <v>3906</v>
      </c>
      <c r="F334" t="s">
        <v>1635</v>
      </c>
      <c r="G334" t="s">
        <v>23</v>
      </c>
      <c r="H334" t="s">
        <v>23</v>
      </c>
      <c r="I334" t="s">
        <v>23</v>
      </c>
      <c r="J334" t="s">
        <v>23</v>
      </c>
      <c r="K334" t="s">
        <v>23</v>
      </c>
      <c r="L334" t="s">
        <v>23</v>
      </c>
      <c r="M334" t="s">
        <v>23</v>
      </c>
      <c r="N334" t="s">
        <v>8295</v>
      </c>
      <c r="O334" t="s">
        <v>8294</v>
      </c>
      <c r="P334" t="s">
        <v>8289</v>
      </c>
      <c r="Q334" t="s">
        <v>8293</v>
      </c>
      <c r="R334" t="s">
        <v>22</v>
      </c>
      <c r="S334" t="s">
        <v>30521</v>
      </c>
    </row>
    <row r="335" spans="1:19" x14ac:dyDescent="0.35">
      <c r="A335" t="s">
        <v>23</v>
      </c>
      <c r="B335" t="s">
        <v>3477</v>
      </c>
      <c r="C335" t="s">
        <v>17415</v>
      </c>
      <c r="D335" t="s">
        <v>23</v>
      </c>
      <c r="E335" t="s">
        <v>5826</v>
      </c>
      <c r="F335" t="s">
        <v>23</v>
      </c>
      <c r="G335" t="s">
        <v>23</v>
      </c>
      <c r="H335" t="s">
        <v>23</v>
      </c>
      <c r="I335" t="s">
        <v>23</v>
      </c>
      <c r="J335" t="s">
        <v>23</v>
      </c>
      <c r="K335" t="s">
        <v>16704</v>
      </c>
      <c r="L335" t="s">
        <v>23</v>
      </c>
      <c r="M335" t="s">
        <v>23</v>
      </c>
      <c r="N335" t="s">
        <v>8296</v>
      </c>
      <c r="O335" t="s">
        <v>8294</v>
      </c>
      <c r="P335" t="s">
        <v>8289</v>
      </c>
      <c r="Q335" t="s">
        <v>8297</v>
      </c>
      <c r="R335" t="s">
        <v>22</v>
      </c>
      <c r="S335" t="s">
        <v>30521</v>
      </c>
    </row>
    <row r="336" spans="1:19" x14ac:dyDescent="0.35">
      <c r="A336" t="s">
        <v>23</v>
      </c>
      <c r="B336" t="s">
        <v>1953</v>
      </c>
      <c r="C336" t="s">
        <v>17631</v>
      </c>
      <c r="D336" t="s">
        <v>1954</v>
      </c>
      <c r="E336" t="s">
        <v>1955</v>
      </c>
      <c r="F336" t="s">
        <v>850</v>
      </c>
      <c r="G336" t="s">
        <v>23</v>
      </c>
      <c r="H336" t="s">
        <v>23</v>
      </c>
      <c r="I336" t="s">
        <v>23</v>
      </c>
      <c r="J336" t="s">
        <v>23</v>
      </c>
      <c r="K336" t="s">
        <v>23</v>
      </c>
      <c r="L336" t="s">
        <v>23</v>
      </c>
      <c r="M336" t="s">
        <v>23</v>
      </c>
      <c r="N336" t="s">
        <v>8291</v>
      </c>
      <c r="O336" t="s">
        <v>8292</v>
      </c>
      <c r="P336" t="s">
        <v>8289</v>
      </c>
      <c r="Q336" t="s">
        <v>8293</v>
      </c>
      <c r="R336" t="s">
        <v>22</v>
      </c>
      <c r="S336" t="s">
        <v>30521</v>
      </c>
    </row>
    <row r="337" spans="1:19" x14ac:dyDescent="0.35">
      <c r="A337" t="s">
        <v>23</v>
      </c>
      <c r="B337" t="s">
        <v>436</v>
      </c>
      <c r="C337" t="s">
        <v>15183</v>
      </c>
      <c r="D337" t="s">
        <v>5882</v>
      </c>
      <c r="E337" t="s">
        <v>5883</v>
      </c>
      <c r="F337" t="s">
        <v>2797</v>
      </c>
      <c r="G337" t="s">
        <v>23</v>
      </c>
      <c r="H337" t="s">
        <v>23</v>
      </c>
      <c r="I337" t="s">
        <v>23</v>
      </c>
      <c r="J337" t="s">
        <v>23</v>
      </c>
      <c r="K337" t="s">
        <v>23</v>
      </c>
      <c r="L337" t="s">
        <v>23</v>
      </c>
      <c r="M337" t="s">
        <v>23</v>
      </c>
      <c r="N337" t="s">
        <v>8291</v>
      </c>
      <c r="O337" t="s">
        <v>8292</v>
      </c>
      <c r="P337" t="s">
        <v>7279</v>
      </c>
      <c r="Q337" t="s">
        <v>17</v>
      </c>
      <c r="R337" t="s">
        <v>16812</v>
      </c>
      <c r="S337" t="s">
        <v>30521</v>
      </c>
    </row>
    <row r="338" spans="1:19" x14ac:dyDescent="0.35">
      <c r="A338" t="s">
        <v>23</v>
      </c>
      <c r="B338" t="s">
        <v>311</v>
      </c>
      <c r="C338" t="s">
        <v>17090</v>
      </c>
      <c r="D338" t="s">
        <v>3120</v>
      </c>
      <c r="E338" t="s">
        <v>3121</v>
      </c>
      <c r="F338" t="s">
        <v>3122</v>
      </c>
      <c r="G338" t="s">
        <v>23</v>
      </c>
      <c r="H338" t="s">
        <v>23</v>
      </c>
      <c r="I338" t="s">
        <v>23</v>
      </c>
      <c r="J338" t="s">
        <v>23</v>
      </c>
      <c r="K338" t="s">
        <v>23</v>
      </c>
      <c r="L338" t="s">
        <v>23</v>
      </c>
      <c r="M338" t="s">
        <v>23</v>
      </c>
      <c r="N338" t="s">
        <v>8299</v>
      </c>
      <c r="O338" t="s">
        <v>8294</v>
      </c>
      <c r="P338" t="s">
        <v>8289</v>
      </c>
      <c r="Q338" t="s">
        <v>8293</v>
      </c>
      <c r="R338" t="s">
        <v>22</v>
      </c>
      <c r="S338" t="s">
        <v>30521</v>
      </c>
    </row>
    <row r="339" spans="1:19" x14ac:dyDescent="0.35">
      <c r="A339" t="s">
        <v>23</v>
      </c>
      <c r="B339" t="s">
        <v>5963</v>
      </c>
      <c r="C339" t="s">
        <v>16693</v>
      </c>
      <c r="D339" t="s">
        <v>5964</v>
      </c>
      <c r="E339" t="s">
        <v>5965</v>
      </c>
      <c r="F339" t="s">
        <v>5966</v>
      </c>
      <c r="G339" t="s">
        <v>5810</v>
      </c>
      <c r="H339" t="s">
        <v>23</v>
      </c>
      <c r="I339" t="s">
        <v>23</v>
      </c>
      <c r="J339" t="s">
        <v>23</v>
      </c>
      <c r="K339" t="s">
        <v>23</v>
      </c>
      <c r="L339" t="s">
        <v>23</v>
      </c>
      <c r="M339" t="s">
        <v>23</v>
      </c>
      <c r="N339" t="s">
        <v>8299</v>
      </c>
      <c r="O339" t="s">
        <v>8298</v>
      </c>
      <c r="P339" t="s">
        <v>8289</v>
      </c>
      <c r="Q339" t="s">
        <v>8293</v>
      </c>
      <c r="R339" t="s">
        <v>22</v>
      </c>
      <c r="S339" t="s">
        <v>30521</v>
      </c>
    </row>
    <row r="340" spans="1:19" x14ac:dyDescent="0.35">
      <c r="A340" t="s">
        <v>23</v>
      </c>
      <c r="B340" t="s">
        <v>5967</v>
      </c>
      <c r="C340" t="s">
        <v>17842</v>
      </c>
      <c r="D340" t="s">
        <v>5968</v>
      </c>
      <c r="E340" t="s">
        <v>5969</v>
      </c>
      <c r="F340" t="s">
        <v>5970</v>
      </c>
      <c r="G340" t="s">
        <v>5810</v>
      </c>
      <c r="H340" t="s">
        <v>23</v>
      </c>
      <c r="I340" t="s">
        <v>23</v>
      </c>
      <c r="J340" t="s">
        <v>23</v>
      </c>
      <c r="K340" t="s">
        <v>23</v>
      </c>
      <c r="L340" t="s">
        <v>23</v>
      </c>
      <c r="M340" t="s">
        <v>23</v>
      </c>
      <c r="N340" t="s">
        <v>8296</v>
      </c>
      <c r="O340" t="s">
        <v>8294</v>
      </c>
      <c r="P340" t="s">
        <v>8289</v>
      </c>
      <c r="Q340" t="s">
        <v>17</v>
      </c>
      <c r="R340" t="s">
        <v>22</v>
      </c>
      <c r="S340" t="s">
        <v>30521</v>
      </c>
    </row>
    <row r="341" spans="1:19" x14ac:dyDescent="0.35">
      <c r="A341" t="s">
        <v>23</v>
      </c>
      <c r="B341" t="s">
        <v>8320</v>
      </c>
      <c r="C341" t="s">
        <v>17509</v>
      </c>
      <c r="D341" t="s">
        <v>4623</v>
      </c>
      <c r="E341" t="s">
        <v>1680</v>
      </c>
      <c r="F341" t="s">
        <v>1872</v>
      </c>
      <c r="G341" t="s">
        <v>5810</v>
      </c>
      <c r="H341" t="s">
        <v>23</v>
      </c>
      <c r="I341" t="s">
        <v>23</v>
      </c>
      <c r="J341" t="s">
        <v>23</v>
      </c>
      <c r="K341" t="s">
        <v>23</v>
      </c>
      <c r="L341" t="s">
        <v>23</v>
      </c>
      <c r="M341" t="s">
        <v>23</v>
      </c>
      <c r="N341" t="s">
        <v>8296</v>
      </c>
      <c r="O341" t="s">
        <v>8294</v>
      </c>
      <c r="P341" t="s">
        <v>8289</v>
      </c>
      <c r="Q341" t="s">
        <v>8293</v>
      </c>
      <c r="R341" t="s">
        <v>22</v>
      </c>
      <c r="S341" t="s">
        <v>30521</v>
      </c>
    </row>
    <row r="342" spans="1:19" x14ac:dyDescent="0.35">
      <c r="A342" t="s">
        <v>23</v>
      </c>
      <c r="B342" t="s">
        <v>1268</v>
      </c>
      <c r="C342" t="s">
        <v>17619</v>
      </c>
      <c r="D342" t="s">
        <v>4074</v>
      </c>
      <c r="E342" t="s">
        <v>1518</v>
      </c>
      <c r="F342" t="s">
        <v>4075</v>
      </c>
      <c r="G342" t="s">
        <v>23</v>
      </c>
      <c r="H342" t="s">
        <v>23</v>
      </c>
      <c r="I342" t="s">
        <v>23</v>
      </c>
      <c r="J342" t="s">
        <v>23</v>
      </c>
      <c r="K342" t="s">
        <v>23</v>
      </c>
      <c r="L342" t="s">
        <v>23</v>
      </c>
      <c r="M342" t="s">
        <v>23</v>
      </c>
      <c r="N342" t="s">
        <v>8295</v>
      </c>
      <c r="O342" t="s">
        <v>6950</v>
      </c>
      <c r="P342" t="s">
        <v>8289</v>
      </c>
      <c r="Q342" t="s">
        <v>8293</v>
      </c>
      <c r="R342" t="s">
        <v>22</v>
      </c>
      <c r="S342" t="s">
        <v>30521</v>
      </c>
    </row>
    <row r="343" spans="1:19" x14ac:dyDescent="0.35">
      <c r="A343" t="s">
        <v>23</v>
      </c>
      <c r="B343" t="s">
        <v>5789</v>
      </c>
      <c r="C343" t="s">
        <v>16413</v>
      </c>
      <c r="D343" t="s">
        <v>23</v>
      </c>
      <c r="E343" t="s">
        <v>5790</v>
      </c>
      <c r="F343" t="s">
        <v>23</v>
      </c>
      <c r="G343" t="s">
        <v>23</v>
      </c>
      <c r="H343" t="s">
        <v>23</v>
      </c>
      <c r="I343" t="s">
        <v>23</v>
      </c>
      <c r="J343" t="s">
        <v>23</v>
      </c>
      <c r="K343" t="s">
        <v>15329</v>
      </c>
      <c r="L343" t="s">
        <v>23</v>
      </c>
      <c r="M343" t="s">
        <v>23</v>
      </c>
      <c r="N343" t="s">
        <v>8296</v>
      </c>
      <c r="O343" t="s">
        <v>8294</v>
      </c>
      <c r="P343" t="s">
        <v>8289</v>
      </c>
      <c r="Q343" t="s">
        <v>8297</v>
      </c>
      <c r="R343" t="s">
        <v>22</v>
      </c>
      <c r="S343" t="s">
        <v>30521</v>
      </c>
    </row>
    <row r="344" spans="1:19" x14ac:dyDescent="0.35">
      <c r="A344" t="s">
        <v>23</v>
      </c>
      <c r="B344" t="s">
        <v>1101</v>
      </c>
      <c r="C344" t="s">
        <v>17749</v>
      </c>
      <c r="D344" t="s">
        <v>37</v>
      </c>
      <c r="E344" t="s">
        <v>483</v>
      </c>
      <c r="F344" t="s">
        <v>2630</v>
      </c>
      <c r="G344" t="s">
        <v>23</v>
      </c>
      <c r="H344" t="s">
        <v>23</v>
      </c>
      <c r="I344" t="s">
        <v>23</v>
      </c>
      <c r="J344" t="s">
        <v>23</v>
      </c>
      <c r="K344" t="s">
        <v>23</v>
      </c>
      <c r="L344" t="s">
        <v>23</v>
      </c>
      <c r="M344" t="s">
        <v>23</v>
      </c>
      <c r="N344" t="s">
        <v>8296</v>
      </c>
      <c r="O344" t="s">
        <v>8294</v>
      </c>
      <c r="P344" t="s">
        <v>8289</v>
      </c>
      <c r="Q344" t="s">
        <v>8293</v>
      </c>
      <c r="R344" t="s">
        <v>22</v>
      </c>
      <c r="S344" t="s">
        <v>30521</v>
      </c>
    </row>
    <row r="345" spans="1:19" x14ac:dyDescent="0.35">
      <c r="A345" t="s">
        <v>23</v>
      </c>
      <c r="B345" t="s">
        <v>1739</v>
      </c>
      <c r="C345" t="s">
        <v>17568</v>
      </c>
      <c r="D345" t="s">
        <v>1740</v>
      </c>
      <c r="E345" t="s">
        <v>1741</v>
      </c>
      <c r="F345" t="s">
        <v>1635</v>
      </c>
      <c r="G345" t="s">
        <v>23</v>
      </c>
      <c r="H345" t="s">
        <v>23</v>
      </c>
      <c r="I345" t="s">
        <v>23</v>
      </c>
      <c r="J345" t="s">
        <v>23</v>
      </c>
      <c r="K345" t="s">
        <v>23</v>
      </c>
      <c r="L345" t="s">
        <v>23</v>
      </c>
      <c r="M345" t="s">
        <v>23</v>
      </c>
      <c r="N345" t="s">
        <v>8295</v>
      </c>
      <c r="O345" t="s">
        <v>6950</v>
      </c>
      <c r="P345" t="s">
        <v>8289</v>
      </c>
      <c r="Q345" t="s">
        <v>17</v>
      </c>
      <c r="R345" t="s">
        <v>22</v>
      </c>
      <c r="S345" t="s">
        <v>30521</v>
      </c>
    </row>
    <row r="346" spans="1:19" x14ac:dyDescent="0.35">
      <c r="A346" t="s">
        <v>23</v>
      </c>
      <c r="B346" t="s">
        <v>1388</v>
      </c>
      <c r="C346" t="s">
        <v>16645</v>
      </c>
      <c r="D346" t="s">
        <v>3404</v>
      </c>
      <c r="E346" t="s">
        <v>3405</v>
      </c>
      <c r="F346" t="s">
        <v>3406</v>
      </c>
      <c r="G346" t="s">
        <v>23</v>
      </c>
      <c r="H346" t="s">
        <v>23</v>
      </c>
      <c r="I346" t="s">
        <v>23</v>
      </c>
      <c r="J346" t="s">
        <v>23</v>
      </c>
      <c r="K346" t="s">
        <v>23</v>
      </c>
      <c r="L346" t="s">
        <v>23</v>
      </c>
      <c r="M346" t="s">
        <v>23</v>
      </c>
      <c r="N346" t="s">
        <v>8295</v>
      </c>
      <c r="O346" t="s">
        <v>6950</v>
      </c>
      <c r="P346" t="s">
        <v>8289</v>
      </c>
      <c r="Q346" t="s">
        <v>8297</v>
      </c>
      <c r="R346" t="s">
        <v>22</v>
      </c>
      <c r="S346" t="s">
        <v>30521</v>
      </c>
    </row>
    <row r="347" spans="1:19" x14ac:dyDescent="0.35">
      <c r="A347" t="s">
        <v>23</v>
      </c>
      <c r="B347" t="s">
        <v>569</v>
      </c>
      <c r="C347" t="s">
        <v>16680</v>
      </c>
      <c r="D347" t="s">
        <v>4859</v>
      </c>
      <c r="E347" t="s">
        <v>4860</v>
      </c>
      <c r="F347" t="s">
        <v>4531</v>
      </c>
      <c r="G347" t="s">
        <v>23</v>
      </c>
      <c r="H347" t="s">
        <v>23</v>
      </c>
      <c r="I347" t="s">
        <v>23</v>
      </c>
      <c r="J347" t="s">
        <v>23</v>
      </c>
      <c r="K347" t="s">
        <v>23</v>
      </c>
      <c r="L347" t="s">
        <v>23</v>
      </c>
      <c r="M347" t="s">
        <v>23</v>
      </c>
      <c r="N347" t="s">
        <v>8299</v>
      </c>
      <c r="O347" t="s">
        <v>8294</v>
      </c>
      <c r="P347" t="s">
        <v>8289</v>
      </c>
      <c r="Q347" t="s">
        <v>1038</v>
      </c>
      <c r="R347" t="s">
        <v>22</v>
      </c>
      <c r="S347" t="s">
        <v>30521</v>
      </c>
    </row>
    <row r="348" spans="1:19" x14ac:dyDescent="0.35">
      <c r="A348" t="s">
        <v>23</v>
      </c>
      <c r="B348" t="s">
        <v>538</v>
      </c>
      <c r="C348" t="s">
        <v>16990</v>
      </c>
      <c r="D348" t="s">
        <v>212</v>
      </c>
      <c r="E348" t="s">
        <v>4435</v>
      </c>
      <c r="F348" t="s">
        <v>4436</v>
      </c>
      <c r="G348" t="s">
        <v>23</v>
      </c>
      <c r="H348" t="s">
        <v>23</v>
      </c>
      <c r="I348" t="s">
        <v>23</v>
      </c>
      <c r="J348" t="s">
        <v>23</v>
      </c>
      <c r="K348" t="s">
        <v>23</v>
      </c>
      <c r="L348" t="s">
        <v>23</v>
      </c>
      <c r="M348" t="s">
        <v>23</v>
      </c>
      <c r="N348" t="s">
        <v>8295</v>
      </c>
      <c r="O348" t="s">
        <v>8294</v>
      </c>
      <c r="P348" t="s">
        <v>8289</v>
      </c>
      <c r="Q348" t="s">
        <v>8293</v>
      </c>
      <c r="R348" t="s">
        <v>22</v>
      </c>
      <c r="S348" t="s">
        <v>30521</v>
      </c>
    </row>
    <row r="349" spans="1:19" x14ac:dyDescent="0.35">
      <c r="A349" t="s">
        <v>23</v>
      </c>
      <c r="B349" t="s">
        <v>1653</v>
      </c>
      <c r="C349" t="s">
        <v>17116</v>
      </c>
      <c r="D349" t="s">
        <v>4102</v>
      </c>
      <c r="E349" t="s">
        <v>4103</v>
      </c>
      <c r="F349" t="s">
        <v>2746</v>
      </c>
      <c r="G349" t="s">
        <v>23</v>
      </c>
      <c r="H349" t="s">
        <v>23</v>
      </c>
      <c r="I349" t="s">
        <v>23</v>
      </c>
      <c r="J349" t="s">
        <v>23</v>
      </c>
      <c r="K349" t="s">
        <v>23</v>
      </c>
      <c r="L349" t="s">
        <v>23</v>
      </c>
      <c r="M349" t="s">
        <v>23</v>
      </c>
      <c r="N349" t="s">
        <v>8299</v>
      </c>
      <c r="O349" t="s">
        <v>8288</v>
      </c>
      <c r="P349" t="s">
        <v>8289</v>
      </c>
      <c r="Q349" t="s">
        <v>17</v>
      </c>
      <c r="R349" t="s">
        <v>22</v>
      </c>
      <c r="S349" t="s">
        <v>30521</v>
      </c>
    </row>
    <row r="350" spans="1:19" x14ac:dyDescent="0.35">
      <c r="A350" t="s">
        <v>23</v>
      </c>
      <c r="B350" t="s">
        <v>852</v>
      </c>
      <c r="C350" t="s">
        <v>17044</v>
      </c>
      <c r="D350" t="s">
        <v>4104</v>
      </c>
      <c r="E350" t="s">
        <v>3880</v>
      </c>
      <c r="F350" t="s">
        <v>2746</v>
      </c>
      <c r="G350" t="s">
        <v>23</v>
      </c>
      <c r="H350" t="s">
        <v>23</v>
      </c>
      <c r="I350" t="s">
        <v>23</v>
      </c>
      <c r="J350" t="s">
        <v>23</v>
      </c>
      <c r="K350" t="s">
        <v>23</v>
      </c>
      <c r="L350" t="s">
        <v>23</v>
      </c>
      <c r="M350" t="s">
        <v>23</v>
      </c>
      <c r="N350" t="s">
        <v>8291</v>
      </c>
      <c r="O350" t="s">
        <v>8300</v>
      </c>
      <c r="P350" t="s">
        <v>8289</v>
      </c>
      <c r="Q350" t="s">
        <v>1038</v>
      </c>
      <c r="R350" t="s">
        <v>22</v>
      </c>
      <c r="S350" t="s">
        <v>30521</v>
      </c>
    </row>
    <row r="351" spans="1:19" x14ac:dyDescent="0.35">
      <c r="A351" t="s">
        <v>23</v>
      </c>
      <c r="B351" t="s">
        <v>5627</v>
      </c>
      <c r="C351" t="s">
        <v>17070</v>
      </c>
      <c r="D351" t="s">
        <v>5628</v>
      </c>
      <c r="E351" t="s">
        <v>5629</v>
      </c>
      <c r="F351" t="s">
        <v>50</v>
      </c>
      <c r="G351" t="s">
        <v>23</v>
      </c>
      <c r="H351" t="s">
        <v>23</v>
      </c>
      <c r="I351" t="s">
        <v>23</v>
      </c>
      <c r="J351" t="s">
        <v>23</v>
      </c>
      <c r="K351" t="s">
        <v>23</v>
      </c>
      <c r="L351" t="s">
        <v>23</v>
      </c>
      <c r="M351" t="s">
        <v>23</v>
      </c>
      <c r="N351" t="s">
        <v>8296</v>
      </c>
      <c r="O351" t="s">
        <v>8294</v>
      </c>
      <c r="P351" t="s">
        <v>8289</v>
      </c>
      <c r="Q351" t="s">
        <v>8293</v>
      </c>
      <c r="R351" t="s">
        <v>22</v>
      </c>
      <c r="S351" t="s">
        <v>30521</v>
      </c>
    </row>
    <row r="352" spans="1:19" x14ac:dyDescent="0.35">
      <c r="A352" t="s">
        <v>23</v>
      </c>
      <c r="B352" t="s">
        <v>1970</v>
      </c>
      <c r="C352" t="s">
        <v>17674</v>
      </c>
      <c r="D352" t="s">
        <v>593</v>
      </c>
      <c r="E352" t="s">
        <v>5630</v>
      </c>
      <c r="F352" t="s">
        <v>50</v>
      </c>
      <c r="G352" t="s">
        <v>23</v>
      </c>
      <c r="H352" t="s">
        <v>23</v>
      </c>
      <c r="I352" t="s">
        <v>23</v>
      </c>
      <c r="J352" t="s">
        <v>23</v>
      </c>
      <c r="K352" t="s">
        <v>23</v>
      </c>
      <c r="L352" t="s">
        <v>23</v>
      </c>
      <c r="M352" t="s">
        <v>23</v>
      </c>
      <c r="N352" t="s">
        <v>8291</v>
      </c>
      <c r="O352" t="s">
        <v>8288</v>
      </c>
      <c r="P352" t="s">
        <v>8289</v>
      </c>
      <c r="Q352" t="s">
        <v>17</v>
      </c>
      <c r="R352" t="s">
        <v>22</v>
      </c>
      <c r="S352" t="s">
        <v>30521</v>
      </c>
    </row>
    <row r="353" spans="1:19" x14ac:dyDescent="0.35">
      <c r="A353" t="s">
        <v>23</v>
      </c>
      <c r="B353" t="s">
        <v>204</v>
      </c>
      <c r="C353" t="s">
        <v>17227</v>
      </c>
      <c r="D353" t="s">
        <v>5983</v>
      </c>
      <c r="E353" t="s">
        <v>5984</v>
      </c>
      <c r="F353" t="s">
        <v>5985</v>
      </c>
      <c r="G353" t="s">
        <v>5810</v>
      </c>
      <c r="H353" t="s">
        <v>23</v>
      </c>
      <c r="I353" t="s">
        <v>23</v>
      </c>
      <c r="J353" t="s">
        <v>23</v>
      </c>
      <c r="K353" t="s">
        <v>23</v>
      </c>
      <c r="L353" t="s">
        <v>23</v>
      </c>
      <c r="M353" t="s">
        <v>23</v>
      </c>
      <c r="N353" t="s">
        <v>8299</v>
      </c>
      <c r="O353" t="s">
        <v>8288</v>
      </c>
      <c r="P353" t="s">
        <v>8289</v>
      </c>
      <c r="Q353" t="s">
        <v>17</v>
      </c>
      <c r="R353" t="s">
        <v>22</v>
      </c>
      <c r="S353" t="s">
        <v>30521</v>
      </c>
    </row>
    <row r="354" spans="1:19" x14ac:dyDescent="0.35">
      <c r="A354" t="s">
        <v>23</v>
      </c>
      <c r="B354" t="s">
        <v>569</v>
      </c>
      <c r="C354" t="s">
        <v>16684</v>
      </c>
      <c r="D354" t="s">
        <v>5069</v>
      </c>
      <c r="E354" t="s">
        <v>5070</v>
      </c>
      <c r="F354" t="s">
        <v>5071</v>
      </c>
      <c r="G354" t="s">
        <v>23</v>
      </c>
      <c r="H354" t="s">
        <v>23</v>
      </c>
      <c r="I354" t="s">
        <v>23</v>
      </c>
      <c r="J354" t="s">
        <v>23</v>
      </c>
      <c r="K354" t="s">
        <v>23</v>
      </c>
      <c r="L354" t="s">
        <v>23</v>
      </c>
      <c r="M354" t="s">
        <v>23</v>
      </c>
      <c r="N354" t="s">
        <v>8291</v>
      </c>
      <c r="O354" t="s">
        <v>8294</v>
      </c>
      <c r="P354" t="s">
        <v>8289</v>
      </c>
      <c r="Q354" t="s">
        <v>8297</v>
      </c>
      <c r="R354" t="s">
        <v>22</v>
      </c>
      <c r="S354" t="s">
        <v>30521</v>
      </c>
    </row>
    <row r="355" spans="1:19" x14ac:dyDescent="0.35">
      <c r="A355" t="s">
        <v>23</v>
      </c>
      <c r="B355" t="s">
        <v>4906</v>
      </c>
      <c r="C355" t="s">
        <v>16973</v>
      </c>
      <c r="D355" t="s">
        <v>4907</v>
      </c>
      <c r="E355" t="s">
        <v>2056</v>
      </c>
      <c r="F355" t="s">
        <v>638</v>
      </c>
      <c r="G355" t="s">
        <v>23</v>
      </c>
      <c r="H355" t="s">
        <v>23</v>
      </c>
      <c r="I355" t="s">
        <v>23</v>
      </c>
      <c r="J355" t="s">
        <v>23</v>
      </c>
      <c r="K355" t="s">
        <v>14602</v>
      </c>
      <c r="L355" t="s">
        <v>23</v>
      </c>
      <c r="M355" t="s">
        <v>23</v>
      </c>
      <c r="N355" t="s">
        <v>8291</v>
      </c>
      <c r="O355" t="s">
        <v>8294</v>
      </c>
      <c r="P355" t="s">
        <v>8289</v>
      </c>
      <c r="Q355" t="s">
        <v>17</v>
      </c>
      <c r="R355" t="s">
        <v>22</v>
      </c>
      <c r="S355" t="s">
        <v>30521</v>
      </c>
    </row>
    <row r="356" spans="1:19" x14ac:dyDescent="0.35">
      <c r="A356" t="s">
        <v>23</v>
      </c>
      <c r="B356" t="s">
        <v>204</v>
      </c>
      <c r="C356" t="s">
        <v>17260</v>
      </c>
      <c r="D356" t="s">
        <v>4861</v>
      </c>
      <c r="E356" t="s">
        <v>4862</v>
      </c>
      <c r="F356" t="s">
        <v>50</v>
      </c>
      <c r="G356" t="s">
        <v>23</v>
      </c>
      <c r="H356" t="s">
        <v>23</v>
      </c>
      <c r="I356" t="s">
        <v>23</v>
      </c>
      <c r="J356" t="s">
        <v>23</v>
      </c>
      <c r="K356" t="s">
        <v>23</v>
      </c>
      <c r="L356" t="s">
        <v>23</v>
      </c>
      <c r="M356" t="s">
        <v>23</v>
      </c>
      <c r="N356" t="s">
        <v>8295</v>
      </c>
      <c r="O356" t="s">
        <v>8294</v>
      </c>
      <c r="P356" t="s">
        <v>8289</v>
      </c>
      <c r="Q356" t="s">
        <v>8297</v>
      </c>
      <c r="R356" t="s">
        <v>22</v>
      </c>
      <c r="S356" t="s">
        <v>30521</v>
      </c>
    </row>
    <row r="357" spans="1:19" x14ac:dyDescent="0.35">
      <c r="A357" t="s">
        <v>23</v>
      </c>
      <c r="B357" t="s">
        <v>1743</v>
      </c>
      <c r="C357" t="s">
        <v>16848</v>
      </c>
      <c r="D357" t="s">
        <v>1750</v>
      </c>
      <c r="E357" t="s">
        <v>1751</v>
      </c>
      <c r="F357" t="s">
        <v>23</v>
      </c>
      <c r="G357" t="s">
        <v>23</v>
      </c>
      <c r="H357" t="s">
        <v>23</v>
      </c>
      <c r="I357" t="s">
        <v>23</v>
      </c>
      <c r="J357" t="s">
        <v>23</v>
      </c>
      <c r="K357" t="s">
        <v>23</v>
      </c>
      <c r="L357" t="s">
        <v>23</v>
      </c>
      <c r="M357" t="s">
        <v>23</v>
      </c>
      <c r="N357" t="s">
        <v>8295</v>
      </c>
      <c r="O357" t="s">
        <v>6950</v>
      </c>
      <c r="P357" t="s">
        <v>8289</v>
      </c>
      <c r="Q357" t="s">
        <v>17</v>
      </c>
      <c r="R357" t="s">
        <v>22</v>
      </c>
      <c r="S357" t="s">
        <v>30521</v>
      </c>
    </row>
    <row r="358" spans="1:19" x14ac:dyDescent="0.35">
      <c r="A358" t="s">
        <v>23</v>
      </c>
      <c r="B358" t="s">
        <v>1316</v>
      </c>
      <c r="C358" t="s">
        <v>17160</v>
      </c>
      <c r="D358" t="s">
        <v>1752</v>
      </c>
      <c r="E358" t="s">
        <v>1753</v>
      </c>
      <c r="F358" t="s">
        <v>23</v>
      </c>
      <c r="G358" t="s">
        <v>23</v>
      </c>
      <c r="H358" t="s">
        <v>23</v>
      </c>
      <c r="I358" t="s">
        <v>23</v>
      </c>
      <c r="J358" t="s">
        <v>23</v>
      </c>
      <c r="K358" t="s">
        <v>23</v>
      </c>
      <c r="L358" t="s">
        <v>23</v>
      </c>
      <c r="M358" t="s">
        <v>23</v>
      </c>
      <c r="N358" t="s">
        <v>8296</v>
      </c>
      <c r="O358" t="s">
        <v>8294</v>
      </c>
      <c r="P358" t="s">
        <v>8289</v>
      </c>
      <c r="Q358" t="s">
        <v>8297</v>
      </c>
      <c r="R358" t="s">
        <v>22</v>
      </c>
      <c r="S358" t="s">
        <v>30521</v>
      </c>
    </row>
    <row r="359" spans="1:19" x14ac:dyDescent="0.35">
      <c r="A359" t="s">
        <v>23</v>
      </c>
      <c r="B359" t="s">
        <v>51</v>
      </c>
      <c r="C359" t="s">
        <v>16861</v>
      </c>
      <c r="D359" t="s">
        <v>5990</v>
      </c>
      <c r="E359" t="s">
        <v>1697</v>
      </c>
      <c r="F359" t="s">
        <v>967</v>
      </c>
      <c r="G359" t="s">
        <v>5810</v>
      </c>
      <c r="H359" t="s">
        <v>23</v>
      </c>
      <c r="I359" t="s">
        <v>23</v>
      </c>
      <c r="J359" t="s">
        <v>23</v>
      </c>
      <c r="K359" t="s">
        <v>23</v>
      </c>
      <c r="L359" t="s">
        <v>23</v>
      </c>
      <c r="M359" t="s">
        <v>23</v>
      </c>
      <c r="N359" t="s">
        <v>8299</v>
      </c>
      <c r="O359" t="s">
        <v>8294</v>
      </c>
      <c r="P359" t="s">
        <v>8289</v>
      </c>
      <c r="Q359" t="s">
        <v>8293</v>
      </c>
      <c r="R359" t="s">
        <v>22</v>
      </c>
      <c r="S359" t="s">
        <v>30521</v>
      </c>
    </row>
    <row r="360" spans="1:19" x14ac:dyDescent="0.35">
      <c r="A360" t="s">
        <v>23</v>
      </c>
      <c r="B360" t="s">
        <v>1755</v>
      </c>
      <c r="C360" t="s">
        <v>17196</v>
      </c>
      <c r="D360" t="s">
        <v>1756</v>
      </c>
      <c r="E360" t="s">
        <v>1757</v>
      </c>
      <c r="F360" t="s">
        <v>1758</v>
      </c>
      <c r="G360" t="s">
        <v>23</v>
      </c>
      <c r="H360" t="s">
        <v>23</v>
      </c>
      <c r="I360" t="s">
        <v>23</v>
      </c>
      <c r="J360" t="s">
        <v>23</v>
      </c>
      <c r="K360" t="s">
        <v>23</v>
      </c>
      <c r="L360" t="s">
        <v>23</v>
      </c>
      <c r="M360" t="s">
        <v>23</v>
      </c>
      <c r="N360" t="s">
        <v>8296</v>
      </c>
      <c r="O360" t="s">
        <v>8294</v>
      </c>
      <c r="P360" t="s">
        <v>8289</v>
      </c>
      <c r="Q360" t="s">
        <v>8297</v>
      </c>
      <c r="R360" t="s">
        <v>22</v>
      </c>
      <c r="S360" t="s">
        <v>30521</v>
      </c>
    </row>
    <row r="361" spans="1:19" x14ac:dyDescent="0.35">
      <c r="A361" t="s">
        <v>23</v>
      </c>
      <c r="B361" t="s">
        <v>5235</v>
      </c>
      <c r="C361" t="s">
        <v>17321</v>
      </c>
      <c r="D361" t="s">
        <v>5236</v>
      </c>
      <c r="E361" t="s">
        <v>5237</v>
      </c>
      <c r="F361" t="s">
        <v>1331</v>
      </c>
      <c r="G361" t="s">
        <v>23</v>
      </c>
      <c r="H361" t="s">
        <v>23</v>
      </c>
      <c r="I361" t="s">
        <v>23</v>
      </c>
      <c r="J361" t="s">
        <v>23</v>
      </c>
      <c r="K361" t="s">
        <v>23</v>
      </c>
      <c r="L361" t="s">
        <v>23</v>
      </c>
      <c r="M361" t="s">
        <v>23</v>
      </c>
      <c r="N361" t="s">
        <v>8290</v>
      </c>
      <c r="O361" t="s">
        <v>8292</v>
      </c>
      <c r="P361" t="s">
        <v>6974</v>
      </c>
      <c r="Q361" t="s">
        <v>17</v>
      </c>
      <c r="R361" t="s">
        <v>22</v>
      </c>
      <c r="S361" t="s">
        <v>30521</v>
      </c>
    </row>
    <row r="362" spans="1:19" x14ac:dyDescent="0.35">
      <c r="A362" t="s">
        <v>23</v>
      </c>
      <c r="B362" t="s">
        <v>1759</v>
      </c>
      <c r="C362" t="s">
        <v>17103</v>
      </c>
      <c r="D362" t="s">
        <v>1760</v>
      </c>
      <c r="E362" t="s">
        <v>1761</v>
      </c>
      <c r="F362" t="s">
        <v>894</v>
      </c>
      <c r="G362" t="s">
        <v>23</v>
      </c>
      <c r="H362" t="s">
        <v>23</v>
      </c>
      <c r="I362" t="s">
        <v>23</v>
      </c>
      <c r="J362" t="s">
        <v>23</v>
      </c>
      <c r="K362" t="s">
        <v>23</v>
      </c>
      <c r="L362" t="s">
        <v>23</v>
      </c>
      <c r="M362" t="s">
        <v>23</v>
      </c>
      <c r="N362" t="s">
        <v>8296</v>
      </c>
      <c r="O362" t="s">
        <v>8288</v>
      </c>
      <c r="P362" t="s">
        <v>8289</v>
      </c>
      <c r="Q362" t="s">
        <v>8297</v>
      </c>
      <c r="R362" t="s">
        <v>22</v>
      </c>
      <c r="S362" t="s">
        <v>30521</v>
      </c>
    </row>
    <row r="363" spans="1:19" x14ac:dyDescent="0.35">
      <c r="A363" t="s">
        <v>23</v>
      </c>
      <c r="B363" t="s">
        <v>695</v>
      </c>
      <c r="C363" t="s">
        <v>17406</v>
      </c>
      <c r="D363" t="s">
        <v>1764</v>
      </c>
      <c r="E363" t="s">
        <v>1765</v>
      </c>
      <c r="F363" t="s">
        <v>1635</v>
      </c>
      <c r="G363" t="s">
        <v>23</v>
      </c>
      <c r="H363" t="s">
        <v>23</v>
      </c>
      <c r="I363" t="s">
        <v>23</v>
      </c>
      <c r="J363" t="s">
        <v>23</v>
      </c>
      <c r="K363" t="s">
        <v>23</v>
      </c>
      <c r="L363" t="s">
        <v>23</v>
      </c>
      <c r="M363" t="s">
        <v>23</v>
      </c>
      <c r="N363" t="s">
        <v>8296</v>
      </c>
      <c r="O363" t="s">
        <v>8294</v>
      </c>
      <c r="P363" t="s">
        <v>8289</v>
      </c>
      <c r="Q363" t="s">
        <v>8293</v>
      </c>
      <c r="R363" t="s">
        <v>22</v>
      </c>
      <c r="S363" t="s">
        <v>30521</v>
      </c>
    </row>
    <row r="364" spans="1:19" x14ac:dyDescent="0.35">
      <c r="A364" t="s">
        <v>23</v>
      </c>
      <c r="B364" t="s">
        <v>2736</v>
      </c>
      <c r="C364" t="s">
        <v>17189</v>
      </c>
      <c r="D364" t="s">
        <v>37</v>
      </c>
      <c r="E364" t="s">
        <v>5565</v>
      </c>
      <c r="F364" t="s">
        <v>259</v>
      </c>
      <c r="G364" t="s">
        <v>23</v>
      </c>
      <c r="H364" t="s">
        <v>23</v>
      </c>
      <c r="I364" t="s">
        <v>23</v>
      </c>
      <c r="J364" t="s">
        <v>23</v>
      </c>
      <c r="K364" t="s">
        <v>23</v>
      </c>
      <c r="L364" t="s">
        <v>23</v>
      </c>
      <c r="M364" t="s">
        <v>23</v>
      </c>
      <c r="N364" t="s">
        <v>8296</v>
      </c>
      <c r="O364" t="s">
        <v>8294</v>
      </c>
      <c r="P364" t="s">
        <v>8289</v>
      </c>
      <c r="Q364" t="s">
        <v>8293</v>
      </c>
      <c r="R364" t="s">
        <v>22</v>
      </c>
      <c r="S364" t="s">
        <v>30521</v>
      </c>
    </row>
    <row r="365" spans="1:19" x14ac:dyDescent="0.35">
      <c r="A365" t="s">
        <v>23</v>
      </c>
      <c r="B365" t="s">
        <v>16515</v>
      </c>
      <c r="C365" t="s">
        <v>16516</v>
      </c>
      <c r="D365" t="s">
        <v>23</v>
      </c>
      <c r="E365" t="s">
        <v>16517</v>
      </c>
      <c r="F365" t="s">
        <v>195</v>
      </c>
      <c r="G365" t="s">
        <v>5810</v>
      </c>
      <c r="H365" t="s">
        <v>23</v>
      </c>
      <c r="I365" t="s">
        <v>23</v>
      </c>
      <c r="J365" t="s">
        <v>23</v>
      </c>
      <c r="K365" t="s">
        <v>23</v>
      </c>
      <c r="L365" t="s">
        <v>23</v>
      </c>
      <c r="M365" t="s">
        <v>23</v>
      </c>
      <c r="N365" t="s">
        <v>8296</v>
      </c>
      <c r="O365" t="s">
        <v>8294</v>
      </c>
      <c r="P365" t="s">
        <v>8289</v>
      </c>
      <c r="Q365" t="s">
        <v>8297</v>
      </c>
      <c r="R365" t="s">
        <v>16514</v>
      </c>
      <c r="S365" t="s">
        <v>30521</v>
      </c>
    </row>
    <row r="366" spans="1:19" x14ac:dyDescent="0.35">
      <c r="A366" t="s">
        <v>23</v>
      </c>
      <c r="B366" t="s">
        <v>235</v>
      </c>
      <c r="C366" t="s">
        <v>16351</v>
      </c>
      <c r="D366" t="s">
        <v>4131</v>
      </c>
      <c r="E366" t="s">
        <v>1211</v>
      </c>
      <c r="F366" t="s">
        <v>4132</v>
      </c>
      <c r="G366" t="s">
        <v>23</v>
      </c>
      <c r="H366" t="s">
        <v>23</v>
      </c>
      <c r="I366" t="s">
        <v>23</v>
      </c>
      <c r="J366" t="s">
        <v>23</v>
      </c>
      <c r="K366" t="s">
        <v>23</v>
      </c>
      <c r="L366" t="s">
        <v>23</v>
      </c>
      <c r="M366" t="s">
        <v>23</v>
      </c>
      <c r="N366" t="s">
        <v>8290</v>
      </c>
      <c r="O366" t="s">
        <v>8294</v>
      </c>
      <c r="P366" t="s">
        <v>8289</v>
      </c>
      <c r="Q366" t="s">
        <v>8293</v>
      </c>
      <c r="R366" t="s">
        <v>22</v>
      </c>
      <c r="S366" t="s">
        <v>30521</v>
      </c>
    </row>
    <row r="367" spans="1:19" x14ac:dyDescent="0.35">
      <c r="A367" t="s">
        <v>23</v>
      </c>
      <c r="B367" t="s">
        <v>198</v>
      </c>
      <c r="C367" t="s">
        <v>17472</v>
      </c>
      <c r="D367" t="s">
        <v>1771</v>
      </c>
      <c r="E367" t="s">
        <v>1772</v>
      </c>
      <c r="F367" t="s">
        <v>23</v>
      </c>
      <c r="G367" t="s">
        <v>23</v>
      </c>
      <c r="H367" t="s">
        <v>23</v>
      </c>
      <c r="I367" t="s">
        <v>23</v>
      </c>
      <c r="J367" t="s">
        <v>23</v>
      </c>
      <c r="K367" t="s">
        <v>23</v>
      </c>
      <c r="L367" t="s">
        <v>23</v>
      </c>
      <c r="M367" t="s">
        <v>23</v>
      </c>
      <c r="N367" t="s">
        <v>8296</v>
      </c>
      <c r="O367" t="s">
        <v>8294</v>
      </c>
      <c r="P367" t="s">
        <v>8289</v>
      </c>
      <c r="Q367" t="s">
        <v>8297</v>
      </c>
      <c r="R367" t="s">
        <v>22</v>
      </c>
      <c r="S367" t="s">
        <v>30521</v>
      </c>
    </row>
    <row r="368" spans="1:19" x14ac:dyDescent="0.35">
      <c r="A368" t="s">
        <v>23</v>
      </c>
      <c r="B368" t="s">
        <v>1773</v>
      </c>
      <c r="C368" t="s">
        <v>16874</v>
      </c>
      <c r="D368" t="s">
        <v>1774</v>
      </c>
      <c r="E368" t="s">
        <v>1775</v>
      </c>
      <c r="F368" t="s">
        <v>1635</v>
      </c>
      <c r="G368" t="s">
        <v>23</v>
      </c>
      <c r="H368" t="s">
        <v>23</v>
      </c>
      <c r="I368" t="s">
        <v>23</v>
      </c>
      <c r="J368" t="s">
        <v>23</v>
      </c>
      <c r="K368" t="s">
        <v>23</v>
      </c>
      <c r="L368" t="s">
        <v>23</v>
      </c>
      <c r="M368" t="s">
        <v>23</v>
      </c>
      <c r="N368" t="s">
        <v>8291</v>
      </c>
      <c r="O368" t="s">
        <v>8300</v>
      </c>
      <c r="P368" t="s">
        <v>8289</v>
      </c>
      <c r="Q368" t="s">
        <v>1038</v>
      </c>
      <c r="R368" t="s">
        <v>22</v>
      </c>
      <c r="S368" t="s">
        <v>30521</v>
      </c>
    </row>
    <row r="369" spans="1:19" x14ac:dyDescent="0.35">
      <c r="A369" t="s">
        <v>23</v>
      </c>
      <c r="B369" t="s">
        <v>1193</v>
      </c>
      <c r="C369" t="s">
        <v>17803</v>
      </c>
      <c r="D369" t="s">
        <v>17804</v>
      </c>
      <c r="E369" t="s">
        <v>1291</v>
      </c>
      <c r="F369" t="s">
        <v>1053</v>
      </c>
      <c r="G369" t="s">
        <v>5810</v>
      </c>
      <c r="H369" t="s">
        <v>23</v>
      </c>
      <c r="I369" t="s">
        <v>23</v>
      </c>
      <c r="J369" t="s">
        <v>23</v>
      </c>
      <c r="K369" t="s">
        <v>23</v>
      </c>
      <c r="L369" t="s">
        <v>23</v>
      </c>
      <c r="M369" t="s">
        <v>23</v>
      </c>
      <c r="N369" t="s">
        <v>8296</v>
      </c>
      <c r="O369" t="s">
        <v>8294</v>
      </c>
      <c r="P369" t="s">
        <v>8289</v>
      </c>
      <c r="Q369" t="s">
        <v>17</v>
      </c>
      <c r="R369" t="s">
        <v>17802</v>
      </c>
      <c r="S369" t="s">
        <v>30521</v>
      </c>
    </row>
    <row r="370" spans="1:19" x14ac:dyDescent="0.35">
      <c r="A370" t="s">
        <v>23</v>
      </c>
      <c r="B370" t="s">
        <v>198</v>
      </c>
      <c r="C370" t="s">
        <v>14929</v>
      </c>
      <c r="D370" t="s">
        <v>4910</v>
      </c>
      <c r="E370" t="s">
        <v>2406</v>
      </c>
      <c r="F370" t="s">
        <v>713</v>
      </c>
      <c r="G370" t="s">
        <v>23</v>
      </c>
      <c r="H370" t="s">
        <v>17484</v>
      </c>
      <c r="I370" t="s">
        <v>23</v>
      </c>
      <c r="J370" t="s">
        <v>23</v>
      </c>
      <c r="K370" t="s">
        <v>14602</v>
      </c>
      <c r="L370" t="s">
        <v>23</v>
      </c>
      <c r="M370" t="s">
        <v>23</v>
      </c>
      <c r="N370" t="s">
        <v>8291</v>
      </c>
      <c r="O370" t="s">
        <v>8292</v>
      </c>
      <c r="P370" t="s">
        <v>7021</v>
      </c>
      <c r="Q370" t="s">
        <v>17</v>
      </c>
      <c r="R370" t="s">
        <v>17483</v>
      </c>
      <c r="S370" t="s">
        <v>30521</v>
      </c>
    </row>
    <row r="371" spans="1:19" x14ac:dyDescent="0.35">
      <c r="A371" t="s">
        <v>23</v>
      </c>
      <c r="B371" t="s">
        <v>1553</v>
      </c>
      <c r="C371" t="s">
        <v>17692</v>
      </c>
      <c r="D371" t="s">
        <v>5995</v>
      </c>
      <c r="E371" t="s">
        <v>5996</v>
      </c>
      <c r="F371" t="s">
        <v>246</v>
      </c>
      <c r="G371" t="s">
        <v>5810</v>
      </c>
      <c r="H371" t="s">
        <v>23</v>
      </c>
      <c r="I371" t="s">
        <v>23</v>
      </c>
      <c r="J371" t="s">
        <v>23</v>
      </c>
      <c r="K371" t="s">
        <v>23</v>
      </c>
      <c r="L371" t="s">
        <v>23</v>
      </c>
      <c r="M371" t="s">
        <v>23</v>
      </c>
      <c r="N371" t="s">
        <v>8296</v>
      </c>
      <c r="O371" t="s">
        <v>8294</v>
      </c>
      <c r="P371" t="s">
        <v>8289</v>
      </c>
      <c r="Q371" t="s">
        <v>17</v>
      </c>
      <c r="R371" t="s">
        <v>22</v>
      </c>
      <c r="S371" t="s">
        <v>30521</v>
      </c>
    </row>
    <row r="372" spans="1:19" x14ac:dyDescent="0.35">
      <c r="A372" t="s">
        <v>23</v>
      </c>
      <c r="B372" t="s">
        <v>1744</v>
      </c>
      <c r="C372" t="s">
        <v>17144</v>
      </c>
      <c r="D372" t="s">
        <v>130</v>
      </c>
      <c r="E372" t="s">
        <v>3909</v>
      </c>
      <c r="F372" t="s">
        <v>3910</v>
      </c>
      <c r="G372" t="s">
        <v>23</v>
      </c>
      <c r="H372" t="s">
        <v>23</v>
      </c>
      <c r="I372" t="s">
        <v>23</v>
      </c>
      <c r="J372" t="s">
        <v>23</v>
      </c>
      <c r="K372" t="s">
        <v>23</v>
      </c>
      <c r="L372" t="s">
        <v>23</v>
      </c>
      <c r="M372" t="s">
        <v>23</v>
      </c>
      <c r="N372" t="s">
        <v>8290</v>
      </c>
      <c r="O372" t="s">
        <v>8288</v>
      </c>
      <c r="P372" t="s">
        <v>8289</v>
      </c>
      <c r="Q372" t="s">
        <v>17923</v>
      </c>
      <c r="R372" t="s">
        <v>22</v>
      </c>
      <c r="S372" t="s">
        <v>30521</v>
      </c>
    </row>
    <row r="373" spans="1:19" x14ac:dyDescent="0.35">
      <c r="A373" t="s">
        <v>23</v>
      </c>
      <c r="B373" t="s">
        <v>305</v>
      </c>
      <c r="C373" t="s">
        <v>17349</v>
      </c>
      <c r="D373" t="s">
        <v>23</v>
      </c>
      <c r="E373" t="s">
        <v>1159</v>
      </c>
      <c r="F373" t="s">
        <v>23</v>
      </c>
      <c r="G373" t="s">
        <v>23</v>
      </c>
      <c r="H373" t="s">
        <v>23</v>
      </c>
      <c r="I373" t="s">
        <v>23</v>
      </c>
      <c r="J373" t="s">
        <v>23</v>
      </c>
      <c r="K373" t="s">
        <v>14602</v>
      </c>
      <c r="L373" t="s">
        <v>23</v>
      </c>
      <c r="M373" t="s">
        <v>23</v>
      </c>
      <c r="N373" t="s">
        <v>8296</v>
      </c>
      <c r="O373" t="s">
        <v>8294</v>
      </c>
      <c r="P373" t="s">
        <v>8289</v>
      </c>
      <c r="Q373" t="s">
        <v>8297</v>
      </c>
      <c r="R373" t="s">
        <v>22</v>
      </c>
      <c r="S373" t="s">
        <v>30521</v>
      </c>
    </row>
    <row r="374" spans="1:19" x14ac:dyDescent="0.35">
      <c r="A374" t="s">
        <v>23</v>
      </c>
      <c r="B374" t="s">
        <v>1462</v>
      </c>
      <c r="C374" t="s">
        <v>17005</v>
      </c>
      <c r="D374" t="s">
        <v>5547</v>
      </c>
      <c r="E374" t="s">
        <v>5548</v>
      </c>
      <c r="F374" t="s">
        <v>5549</v>
      </c>
      <c r="G374" t="s">
        <v>23</v>
      </c>
      <c r="H374" t="s">
        <v>23</v>
      </c>
      <c r="I374" t="s">
        <v>23</v>
      </c>
      <c r="J374" t="s">
        <v>23</v>
      </c>
      <c r="K374" t="s">
        <v>23</v>
      </c>
      <c r="L374" t="s">
        <v>23</v>
      </c>
      <c r="M374" t="s">
        <v>23</v>
      </c>
      <c r="N374" t="s">
        <v>8291</v>
      </c>
      <c r="O374" t="s">
        <v>8300</v>
      </c>
      <c r="P374" t="s">
        <v>8289</v>
      </c>
      <c r="Q374" t="s">
        <v>17</v>
      </c>
      <c r="R374" t="s">
        <v>22</v>
      </c>
      <c r="S374" t="s">
        <v>30521</v>
      </c>
    </row>
    <row r="375" spans="1:19" x14ac:dyDescent="0.35">
      <c r="A375" t="s">
        <v>23</v>
      </c>
      <c r="B375" t="s">
        <v>1100</v>
      </c>
      <c r="C375" t="s">
        <v>17023</v>
      </c>
      <c r="D375" t="s">
        <v>6289</v>
      </c>
      <c r="E375" t="s">
        <v>6290</v>
      </c>
      <c r="F375" t="s">
        <v>6288</v>
      </c>
      <c r="G375" t="s">
        <v>5810</v>
      </c>
      <c r="H375" t="s">
        <v>23</v>
      </c>
      <c r="I375" t="s">
        <v>23</v>
      </c>
      <c r="J375" t="s">
        <v>23</v>
      </c>
      <c r="K375" t="s">
        <v>23</v>
      </c>
      <c r="L375" t="s">
        <v>23</v>
      </c>
      <c r="M375" t="s">
        <v>23</v>
      </c>
      <c r="N375" t="s">
        <v>8295</v>
      </c>
      <c r="O375" t="s">
        <v>8294</v>
      </c>
      <c r="P375" t="s">
        <v>8289</v>
      </c>
      <c r="Q375" t="s">
        <v>8293</v>
      </c>
      <c r="R375" t="s">
        <v>23</v>
      </c>
      <c r="S375" t="s">
        <v>30521</v>
      </c>
    </row>
    <row r="376" spans="1:19" x14ac:dyDescent="0.35">
      <c r="A376" t="s">
        <v>23</v>
      </c>
      <c r="B376" t="s">
        <v>1514</v>
      </c>
      <c r="C376" t="s">
        <v>17660</v>
      </c>
      <c r="D376" t="s">
        <v>23</v>
      </c>
      <c r="E376" t="s">
        <v>17661</v>
      </c>
      <c r="F376" t="s">
        <v>5865</v>
      </c>
      <c r="G376" t="s">
        <v>5810</v>
      </c>
      <c r="H376" t="s">
        <v>23</v>
      </c>
      <c r="I376" t="s">
        <v>23</v>
      </c>
      <c r="J376" t="s">
        <v>23</v>
      </c>
      <c r="K376" t="s">
        <v>23</v>
      </c>
      <c r="L376" t="s">
        <v>23</v>
      </c>
      <c r="M376" t="s">
        <v>23</v>
      </c>
      <c r="N376" t="s">
        <v>8296</v>
      </c>
      <c r="O376" t="s">
        <v>8294</v>
      </c>
      <c r="P376" t="s">
        <v>8289</v>
      </c>
      <c r="Q376" t="s">
        <v>8297</v>
      </c>
      <c r="R376" t="s">
        <v>17659</v>
      </c>
      <c r="S376" t="s">
        <v>30521</v>
      </c>
    </row>
    <row r="377" spans="1:19" x14ac:dyDescent="0.35">
      <c r="A377" t="s">
        <v>23</v>
      </c>
      <c r="B377" t="s">
        <v>204</v>
      </c>
      <c r="C377" t="s">
        <v>17244</v>
      </c>
      <c r="D377" t="s">
        <v>5998</v>
      </c>
      <c r="E377" t="s">
        <v>1350</v>
      </c>
      <c r="F377" t="s">
        <v>23</v>
      </c>
      <c r="G377" t="s">
        <v>5810</v>
      </c>
      <c r="H377" t="s">
        <v>23</v>
      </c>
      <c r="I377" t="s">
        <v>23</v>
      </c>
      <c r="J377" t="s">
        <v>23</v>
      </c>
      <c r="K377" t="s">
        <v>23</v>
      </c>
      <c r="L377" t="s">
        <v>23</v>
      </c>
      <c r="M377" t="s">
        <v>23</v>
      </c>
      <c r="N377" t="s">
        <v>8296</v>
      </c>
      <c r="O377" t="s">
        <v>8294</v>
      </c>
      <c r="P377" t="s">
        <v>8289</v>
      </c>
      <c r="Q377" t="s">
        <v>8293</v>
      </c>
      <c r="R377" t="s">
        <v>22</v>
      </c>
      <c r="S377" t="s">
        <v>30521</v>
      </c>
    </row>
    <row r="378" spans="1:19" x14ac:dyDescent="0.35">
      <c r="A378" t="s">
        <v>23</v>
      </c>
      <c r="B378" t="s">
        <v>1082</v>
      </c>
      <c r="C378" t="s">
        <v>17965</v>
      </c>
      <c r="D378" t="s">
        <v>23</v>
      </c>
      <c r="E378" t="s">
        <v>17966</v>
      </c>
      <c r="F378" t="s">
        <v>2740</v>
      </c>
      <c r="G378" t="s">
        <v>5810</v>
      </c>
      <c r="H378" t="s">
        <v>23</v>
      </c>
      <c r="I378" t="s">
        <v>23</v>
      </c>
      <c r="J378" t="s">
        <v>23</v>
      </c>
      <c r="K378" t="s">
        <v>17978</v>
      </c>
      <c r="L378" t="s">
        <v>23</v>
      </c>
      <c r="M378" t="s">
        <v>23</v>
      </c>
      <c r="N378" t="s">
        <v>8296</v>
      </c>
      <c r="O378" t="s">
        <v>8294</v>
      </c>
      <c r="P378" t="s">
        <v>8289</v>
      </c>
      <c r="Q378" t="s">
        <v>8297</v>
      </c>
      <c r="R378" t="s">
        <v>17964</v>
      </c>
      <c r="S378" t="s">
        <v>30521</v>
      </c>
    </row>
    <row r="379" spans="1:19" x14ac:dyDescent="0.35">
      <c r="A379" t="s">
        <v>23</v>
      </c>
      <c r="B379" t="s">
        <v>204</v>
      </c>
      <c r="C379" t="s">
        <v>17207</v>
      </c>
      <c r="D379" t="s">
        <v>5136</v>
      </c>
      <c r="E379" t="s">
        <v>260</v>
      </c>
      <c r="F379" t="s">
        <v>1261</v>
      </c>
      <c r="G379" t="s">
        <v>23</v>
      </c>
      <c r="H379" t="s">
        <v>23</v>
      </c>
      <c r="I379" t="s">
        <v>23</v>
      </c>
      <c r="J379" t="s">
        <v>23</v>
      </c>
      <c r="K379" t="s">
        <v>23</v>
      </c>
      <c r="L379" t="s">
        <v>23</v>
      </c>
      <c r="M379" t="s">
        <v>23</v>
      </c>
      <c r="N379" t="s">
        <v>8299</v>
      </c>
      <c r="O379" t="s">
        <v>8294</v>
      </c>
      <c r="P379" t="s">
        <v>8289</v>
      </c>
      <c r="Q379" t="s">
        <v>8293</v>
      </c>
      <c r="R379" t="s">
        <v>22</v>
      </c>
      <c r="S379" t="s">
        <v>30521</v>
      </c>
    </row>
    <row r="380" spans="1:19" x14ac:dyDescent="0.35">
      <c r="A380" t="s">
        <v>23</v>
      </c>
      <c r="B380" t="s">
        <v>311</v>
      </c>
      <c r="C380" t="s">
        <v>17092</v>
      </c>
      <c r="D380" t="s">
        <v>3370</v>
      </c>
      <c r="E380" t="s">
        <v>1659</v>
      </c>
      <c r="F380" t="s">
        <v>954</v>
      </c>
      <c r="G380" t="s">
        <v>23</v>
      </c>
      <c r="H380" t="s">
        <v>23</v>
      </c>
      <c r="I380" t="s">
        <v>23</v>
      </c>
      <c r="J380" t="s">
        <v>23</v>
      </c>
      <c r="K380" t="s">
        <v>23</v>
      </c>
      <c r="L380" t="s">
        <v>23</v>
      </c>
      <c r="M380" t="s">
        <v>23</v>
      </c>
      <c r="N380" t="s">
        <v>8295</v>
      </c>
      <c r="O380" t="s">
        <v>8294</v>
      </c>
      <c r="P380" t="s">
        <v>8289</v>
      </c>
      <c r="Q380" t="s">
        <v>8293</v>
      </c>
      <c r="R380" t="s">
        <v>22</v>
      </c>
      <c r="S380" t="s">
        <v>30521</v>
      </c>
    </row>
    <row r="381" spans="1:19" x14ac:dyDescent="0.35">
      <c r="A381" t="s">
        <v>23</v>
      </c>
      <c r="B381" t="s">
        <v>1620</v>
      </c>
      <c r="C381" t="s">
        <v>17785</v>
      </c>
      <c r="D381" t="s">
        <v>3913</v>
      </c>
      <c r="E381" t="s">
        <v>3914</v>
      </c>
      <c r="F381" t="s">
        <v>1827</v>
      </c>
      <c r="G381" t="s">
        <v>23</v>
      </c>
      <c r="H381" t="s">
        <v>23</v>
      </c>
      <c r="I381" t="s">
        <v>23</v>
      </c>
      <c r="J381" t="s">
        <v>23</v>
      </c>
      <c r="K381" t="s">
        <v>23</v>
      </c>
      <c r="L381" t="s">
        <v>23</v>
      </c>
      <c r="M381" t="s">
        <v>23</v>
      </c>
      <c r="N381" t="s">
        <v>8295</v>
      </c>
      <c r="O381" t="s">
        <v>6950</v>
      </c>
      <c r="P381" t="s">
        <v>8289</v>
      </c>
      <c r="Q381" t="s">
        <v>17</v>
      </c>
      <c r="R381" t="s">
        <v>22</v>
      </c>
      <c r="S381" t="s">
        <v>30521</v>
      </c>
    </row>
    <row r="382" spans="1:19" x14ac:dyDescent="0.35">
      <c r="A382" t="s">
        <v>23</v>
      </c>
      <c r="B382" t="s">
        <v>3916</v>
      </c>
      <c r="C382" t="s">
        <v>15169</v>
      </c>
      <c r="D382" t="s">
        <v>3917</v>
      </c>
      <c r="E382" t="s">
        <v>3918</v>
      </c>
      <c r="F382" t="s">
        <v>3919</v>
      </c>
      <c r="G382" t="s">
        <v>23</v>
      </c>
      <c r="H382" t="s">
        <v>23</v>
      </c>
      <c r="I382" t="s">
        <v>23</v>
      </c>
      <c r="J382" t="s">
        <v>23</v>
      </c>
      <c r="K382" t="s">
        <v>23</v>
      </c>
      <c r="L382" t="s">
        <v>23</v>
      </c>
      <c r="M382" t="s">
        <v>23</v>
      </c>
      <c r="N382" t="s">
        <v>8295</v>
      </c>
      <c r="O382" t="s">
        <v>6950</v>
      </c>
      <c r="P382" t="s">
        <v>6867</v>
      </c>
      <c r="Q382" t="s">
        <v>17</v>
      </c>
      <c r="R382" t="s">
        <v>16336</v>
      </c>
      <c r="S382" t="s">
        <v>30521</v>
      </c>
    </row>
    <row r="383" spans="1:19" x14ac:dyDescent="0.35">
      <c r="A383" t="s">
        <v>23</v>
      </c>
      <c r="B383" t="s">
        <v>198</v>
      </c>
      <c r="C383" t="s">
        <v>17436</v>
      </c>
      <c r="D383" t="s">
        <v>1634</v>
      </c>
      <c r="E383" t="s">
        <v>6008</v>
      </c>
      <c r="F383" t="s">
        <v>318</v>
      </c>
      <c r="G383" t="s">
        <v>5810</v>
      </c>
      <c r="H383" t="s">
        <v>23</v>
      </c>
      <c r="I383" t="s">
        <v>23</v>
      </c>
      <c r="J383" t="s">
        <v>23</v>
      </c>
      <c r="K383" t="s">
        <v>23</v>
      </c>
      <c r="L383" t="s">
        <v>23</v>
      </c>
      <c r="M383" t="s">
        <v>23</v>
      </c>
      <c r="N383" t="s">
        <v>8299</v>
      </c>
      <c r="O383" t="s">
        <v>8294</v>
      </c>
      <c r="P383" t="s">
        <v>8289</v>
      </c>
      <c r="Q383" t="s">
        <v>8293</v>
      </c>
      <c r="R383" t="s">
        <v>22</v>
      </c>
      <c r="S383" t="s">
        <v>30521</v>
      </c>
    </row>
    <row r="384" spans="1:19" x14ac:dyDescent="0.35">
      <c r="A384" t="s">
        <v>23</v>
      </c>
      <c r="B384" t="s">
        <v>341</v>
      </c>
      <c r="C384" t="s">
        <v>17489</v>
      </c>
      <c r="D384" t="s">
        <v>23</v>
      </c>
      <c r="E384" t="s">
        <v>5868</v>
      </c>
      <c r="F384" t="s">
        <v>246</v>
      </c>
      <c r="G384" t="s">
        <v>23</v>
      </c>
      <c r="H384" t="s">
        <v>23</v>
      </c>
      <c r="I384" t="s">
        <v>23</v>
      </c>
      <c r="J384" t="s">
        <v>23</v>
      </c>
      <c r="K384" t="s">
        <v>23</v>
      </c>
      <c r="L384" t="s">
        <v>23</v>
      </c>
      <c r="M384" t="s">
        <v>23</v>
      </c>
      <c r="N384" t="s">
        <v>8296</v>
      </c>
      <c r="O384" t="s">
        <v>8294</v>
      </c>
      <c r="P384" t="s">
        <v>8289</v>
      </c>
      <c r="Q384" t="s">
        <v>8297</v>
      </c>
      <c r="R384" t="s">
        <v>22</v>
      </c>
      <c r="S384" t="s">
        <v>30521</v>
      </c>
    </row>
    <row r="385" spans="1:19" x14ac:dyDescent="0.35">
      <c r="A385" t="s">
        <v>23</v>
      </c>
      <c r="B385" t="s">
        <v>4461</v>
      </c>
      <c r="C385" t="s">
        <v>17851</v>
      </c>
      <c r="D385" t="s">
        <v>4462</v>
      </c>
      <c r="E385" t="s">
        <v>4463</v>
      </c>
      <c r="F385" t="s">
        <v>4464</v>
      </c>
      <c r="G385" t="s">
        <v>23</v>
      </c>
      <c r="H385" t="s">
        <v>23</v>
      </c>
      <c r="I385" t="s">
        <v>23</v>
      </c>
      <c r="J385" t="s">
        <v>23</v>
      </c>
      <c r="K385" t="s">
        <v>23</v>
      </c>
      <c r="L385" t="s">
        <v>23</v>
      </c>
      <c r="M385" t="s">
        <v>23</v>
      </c>
      <c r="N385" t="s">
        <v>8296</v>
      </c>
      <c r="O385" t="s">
        <v>8294</v>
      </c>
      <c r="P385" t="s">
        <v>8289</v>
      </c>
      <c r="Q385" t="s">
        <v>8297</v>
      </c>
      <c r="R385" t="s">
        <v>22</v>
      </c>
      <c r="S385" t="s">
        <v>30521</v>
      </c>
    </row>
    <row r="386" spans="1:19" x14ac:dyDescent="0.35">
      <c r="A386" t="s">
        <v>23</v>
      </c>
      <c r="B386" t="s">
        <v>6333</v>
      </c>
      <c r="C386" t="s">
        <v>17712</v>
      </c>
      <c r="D386" t="s">
        <v>6334</v>
      </c>
      <c r="E386" t="s">
        <v>6335</v>
      </c>
      <c r="F386" t="s">
        <v>164</v>
      </c>
      <c r="G386" t="s">
        <v>5810</v>
      </c>
      <c r="H386" t="s">
        <v>23</v>
      </c>
      <c r="I386" t="s">
        <v>23</v>
      </c>
      <c r="J386" t="s">
        <v>23</v>
      </c>
      <c r="K386" t="s">
        <v>23</v>
      </c>
      <c r="L386" t="s">
        <v>23</v>
      </c>
      <c r="M386" t="s">
        <v>23</v>
      </c>
      <c r="N386" t="s">
        <v>8296</v>
      </c>
      <c r="O386" t="s">
        <v>6950</v>
      </c>
      <c r="P386" t="s">
        <v>8289</v>
      </c>
      <c r="Q386" t="s">
        <v>8293</v>
      </c>
      <c r="R386" t="s">
        <v>23</v>
      </c>
      <c r="S386" t="s">
        <v>30521</v>
      </c>
    </row>
    <row r="387" spans="1:19" x14ac:dyDescent="0.35">
      <c r="A387" t="s">
        <v>23</v>
      </c>
      <c r="B387" t="s">
        <v>6014</v>
      </c>
      <c r="C387" t="s">
        <v>17323</v>
      </c>
      <c r="D387" t="s">
        <v>891</v>
      </c>
      <c r="E387" t="s">
        <v>1601</v>
      </c>
      <c r="F387" t="s">
        <v>258</v>
      </c>
      <c r="G387" t="s">
        <v>5810</v>
      </c>
      <c r="H387" t="s">
        <v>23</v>
      </c>
      <c r="I387" t="s">
        <v>23</v>
      </c>
      <c r="J387" t="s">
        <v>23</v>
      </c>
      <c r="K387" t="s">
        <v>23</v>
      </c>
      <c r="L387" t="s">
        <v>23</v>
      </c>
      <c r="M387" t="s">
        <v>23</v>
      </c>
      <c r="N387" t="s">
        <v>8299</v>
      </c>
      <c r="O387" t="s">
        <v>8288</v>
      </c>
      <c r="P387" t="s">
        <v>8289</v>
      </c>
      <c r="Q387" t="s">
        <v>17</v>
      </c>
      <c r="R387" t="s">
        <v>22</v>
      </c>
      <c r="S387" t="s">
        <v>30521</v>
      </c>
    </row>
    <row r="388" spans="1:19" x14ac:dyDescent="0.35">
      <c r="A388" t="s">
        <v>23</v>
      </c>
      <c r="B388" t="s">
        <v>1212</v>
      </c>
      <c r="C388" t="s">
        <v>16365</v>
      </c>
      <c r="D388" t="s">
        <v>1213</v>
      </c>
      <c r="E388" t="s">
        <v>1214</v>
      </c>
      <c r="F388" t="s">
        <v>259</v>
      </c>
      <c r="G388" t="s">
        <v>23</v>
      </c>
      <c r="H388" t="s">
        <v>23</v>
      </c>
      <c r="I388" t="s">
        <v>23</v>
      </c>
      <c r="J388" t="s">
        <v>23</v>
      </c>
      <c r="K388" t="s">
        <v>23</v>
      </c>
      <c r="L388" t="s">
        <v>23</v>
      </c>
      <c r="M388" t="s">
        <v>23</v>
      </c>
      <c r="N388" t="s">
        <v>8291</v>
      </c>
      <c r="O388" t="s">
        <v>8305</v>
      </c>
      <c r="P388" t="s">
        <v>8289</v>
      </c>
      <c r="Q388" t="s">
        <v>8297</v>
      </c>
      <c r="R388" t="s">
        <v>22</v>
      </c>
      <c r="S388" t="s">
        <v>30521</v>
      </c>
    </row>
    <row r="389" spans="1:19" x14ac:dyDescent="0.35">
      <c r="A389" t="s">
        <v>23</v>
      </c>
      <c r="B389" t="s">
        <v>852</v>
      </c>
      <c r="C389" t="s">
        <v>17056</v>
      </c>
      <c r="D389" t="s">
        <v>2781</v>
      </c>
      <c r="E389" t="s">
        <v>213</v>
      </c>
      <c r="F389" t="s">
        <v>2782</v>
      </c>
      <c r="G389" t="s">
        <v>23</v>
      </c>
      <c r="H389" t="s">
        <v>23</v>
      </c>
      <c r="I389" t="s">
        <v>23</v>
      </c>
      <c r="J389" t="s">
        <v>23</v>
      </c>
      <c r="K389" t="s">
        <v>23</v>
      </c>
      <c r="L389" t="s">
        <v>23</v>
      </c>
      <c r="M389" t="s">
        <v>23</v>
      </c>
      <c r="N389" t="s">
        <v>8291</v>
      </c>
      <c r="O389" t="s">
        <v>8300</v>
      </c>
      <c r="P389" t="s">
        <v>8289</v>
      </c>
      <c r="Q389" t="s">
        <v>17</v>
      </c>
      <c r="R389" t="s">
        <v>22</v>
      </c>
      <c r="S389" t="s">
        <v>30521</v>
      </c>
    </row>
    <row r="390" spans="1:19" x14ac:dyDescent="0.35">
      <c r="A390" t="s">
        <v>23</v>
      </c>
      <c r="B390" t="s">
        <v>4170</v>
      </c>
      <c r="C390" t="s">
        <v>17758</v>
      </c>
      <c r="D390" t="s">
        <v>19</v>
      </c>
      <c r="E390" t="s">
        <v>4171</v>
      </c>
      <c r="F390" t="s">
        <v>4172</v>
      </c>
      <c r="G390" t="s">
        <v>23</v>
      </c>
      <c r="H390" t="s">
        <v>23</v>
      </c>
      <c r="I390" t="s">
        <v>23</v>
      </c>
      <c r="J390" t="s">
        <v>23</v>
      </c>
      <c r="K390" t="s">
        <v>23</v>
      </c>
      <c r="L390" t="s">
        <v>23</v>
      </c>
      <c r="M390" t="s">
        <v>23</v>
      </c>
      <c r="N390" t="s">
        <v>8290</v>
      </c>
      <c r="O390" t="s">
        <v>8288</v>
      </c>
      <c r="P390" t="s">
        <v>8289</v>
      </c>
      <c r="Q390" t="s">
        <v>17923</v>
      </c>
      <c r="R390" t="s">
        <v>22</v>
      </c>
      <c r="S390" t="s">
        <v>30521</v>
      </c>
    </row>
    <row r="391" spans="1:19" x14ac:dyDescent="0.35">
      <c r="A391" t="s">
        <v>23</v>
      </c>
      <c r="B391" t="s">
        <v>1203</v>
      </c>
      <c r="C391" t="s">
        <v>17649</v>
      </c>
      <c r="D391" t="s">
        <v>5590</v>
      </c>
      <c r="E391" t="s">
        <v>2056</v>
      </c>
      <c r="F391" t="s">
        <v>1123</v>
      </c>
      <c r="G391" t="s">
        <v>23</v>
      </c>
      <c r="H391" t="s">
        <v>23</v>
      </c>
      <c r="I391" t="s">
        <v>23</v>
      </c>
      <c r="J391" t="s">
        <v>23</v>
      </c>
      <c r="K391" t="s">
        <v>23</v>
      </c>
      <c r="L391" t="s">
        <v>23</v>
      </c>
      <c r="M391" t="s">
        <v>23</v>
      </c>
      <c r="N391" t="s">
        <v>8296</v>
      </c>
      <c r="O391" t="s">
        <v>8294</v>
      </c>
      <c r="P391" t="s">
        <v>8289</v>
      </c>
      <c r="Q391" t="s">
        <v>8293</v>
      </c>
      <c r="R391" t="s">
        <v>22</v>
      </c>
      <c r="S391" t="s">
        <v>30521</v>
      </c>
    </row>
    <row r="392" spans="1:19" x14ac:dyDescent="0.35">
      <c r="A392" t="s">
        <v>23</v>
      </c>
      <c r="B392" t="s">
        <v>341</v>
      </c>
      <c r="C392" t="s">
        <v>17497</v>
      </c>
      <c r="D392" t="s">
        <v>6020</v>
      </c>
      <c r="E392" t="s">
        <v>802</v>
      </c>
      <c r="F392" t="s">
        <v>1175</v>
      </c>
      <c r="G392" t="s">
        <v>5810</v>
      </c>
      <c r="H392" t="s">
        <v>23</v>
      </c>
      <c r="I392" t="s">
        <v>23</v>
      </c>
      <c r="J392" t="s">
        <v>23</v>
      </c>
      <c r="K392" t="s">
        <v>23</v>
      </c>
      <c r="L392" t="s">
        <v>23</v>
      </c>
      <c r="M392" t="s">
        <v>23</v>
      </c>
      <c r="N392" t="s">
        <v>8290</v>
      </c>
      <c r="O392" t="s">
        <v>8292</v>
      </c>
      <c r="P392" t="s">
        <v>8306</v>
      </c>
      <c r="Q392" t="s">
        <v>8293</v>
      </c>
      <c r="R392" t="s">
        <v>22</v>
      </c>
      <c r="S392" t="s">
        <v>30521</v>
      </c>
    </row>
    <row r="393" spans="1:19" x14ac:dyDescent="0.35">
      <c r="A393" t="s">
        <v>23</v>
      </c>
      <c r="B393" t="s">
        <v>3872</v>
      </c>
      <c r="C393" t="s">
        <v>17429</v>
      </c>
      <c r="D393" t="s">
        <v>6021</v>
      </c>
      <c r="E393" t="s">
        <v>59</v>
      </c>
      <c r="F393" t="s">
        <v>6022</v>
      </c>
      <c r="G393" t="s">
        <v>5810</v>
      </c>
      <c r="H393" t="s">
        <v>23</v>
      </c>
      <c r="I393" t="s">
        <v>23</v>
      </c>
      <c r="J393" t="s">
        <v>23</v>
      </c>
      <c r="K393" t="s">
        <v>23</v>
      </c>
      <c r="L393" t="s">
        <v>23</v>
      </c>
      <c r="M393" t="s">
        <v>23</v>
      </c>
      <c r="N393" t="s">
        <v>8290</v>
      </c>
      <c r="O393" t="s">
        <v>8292</v>
      </c>
      <c r="P393" t="s">
        <v>17931</v>
      </c>
      <c r="Q393" t="s">
        <v>17</v>
      </c>
      <c r="R393" t="s">
        <v>22</v>
      </c>
      <c r="S393" t="s">
        <v>30521</v>
      </c>
    </row>
    <row r="394" spans="1:19" x14ac:dyDescent="0.35">
      <c r="A394" t="s">
        <v>23</v>
      </c>
      <c r="B394" t="s">
        <v>1138</v>
      </c>
      <c r="C394" t="s">
        <v>17432</v>
      </c>
      <c r="D394" t="s">
        <v>4180</v>
      </c>
      <c r="E394" t="s">
        <v>4181</v>
      </c>
      <c r="F394" t="s">
        <v>4182</v>
      </c>
      <c r="G394" t="s">
        <v>23</v>
      </c>
      <c r="H394" t="s">
        <v>23</v>
      </c>
      <c r="I394" t="s">
        <v>23</v>
      </c>
      <c r="J394" t="s">
        <v>23</v>
      </c>
      <c r="K394" t="s">
        <v>23</v>
      </c>
      <c r="L394" t="s">
        <v>23</v>
      </c>
      <c r="M394" t="s">
        <v>23</v>
      </c>
      <c r="N394" t="s">
        <v>8295</v>
      </c>
      <c r="O394" t="s">
        <v>8294</v>
      </c>
      <c r="P394" t="s">
        <v>8289</v>
      </c>
      <c r="Q394" t="s">
        <v>1038</v>
      </c>
      <c r="R394" t="s">
        <v>22</v>
      </c>
      <c r="S394" t="s">
        <v>30521</v>
      </c>
    </row>
    <row r="395" spans="1:19" x14ac:dyDescent="0.35">
      <c r="A395" t="s">
        <v>23</v>
      </c>
      <c r="B395" t="s">
        <v>4184</v>
      </c>
      <c r="C395" t="s">
        <v>17585</v>
      </c>
      <c r="D395" t="s">
        <v>4185</v>
      </c>
      <c r="E395" t="s">
        <v>4186</v>
      </c>
      <c r="F395" t="s">
        <v>4187</v>
      </c>
      <c r="G395" t="s">
        <v>23</v>
      </c>
      <c r="H395" t="s">
        <v>23</v>
      </c>
      <c r="I395" t="s">
        <v>23</v>
      </c>
      <c r="J395" t="s">
        <v>23</v>
      </c>
      <c r="K395" t="s">
        <v>23</v>
      </c>
      <c r="L395" t="s">
        <v>23</v>
      </c>
      <c r="M395" t="s">
        <v>23</v>
      </c>
      <c r="N395" t="s">
        <v>8295</v>
      </c>
      <c r="O395" t="s">
        <v>8294</v>
      </c>
      <c r="P395" t="s">
        <v>8289</v>
      </c>
      <c r="Q395" t="s">
        <v>8297</v>
      </c>
      <c r="R395" t="s">
        <v>22</v>
      </c>
      <c r="S395" t="s">
        <v>30521</v>
      </c>
    </row>
    <row r="396" spans="1:19" x14ac:dyDescent="0.35">
      <c r="A396" t="s">
        <v>23</v>
      </c>
      <c r="B396" t="s">
        <v>745</v>
      </c>
      <c r="C396" t="s">
        <v>16509</v>
      </c>
      <c r="D396" t="s">
        <v>993</v>
      </c>
      <c r="E396" t="s">
        <v>4197</v>
      </c>
      <c r="F396" t="s">
        <v>4198</v>
      </c>
      <c r="G396" t="s">
        <v>23</v>
      </c>
      <c r="H396" t="s">
        <v>23</v>
      </c>
      <c r="I396" t="s">
        <v>23</v>
      </c>
      <c r="J396" t="s">
        <v>23</v>
      </c>
      <c r="K396" t="s">
        <v>23</v>
      </c>
      <c r="L396" t="s">
        <v>23</v>
      </c>
      <c r="M396" t="s">
        <v>23</v>
      </c>
      <c r="N396" t="s">
        <v>8291</v>
      </c>
      <c r="O396" t="s">
        <v>8288</v>
      </c>
      <c r="P396" t="s">
        <v>8289</v>
      </c>
      <c r="Q396" t="s">
        <v>17923</v>
      </c>
      <c r="R396" t="s">
        <v>22</v>
      </c>
      <c r="S396" t="s">
        <v>30521</v>
      </c>
    </row>
    <row r="397" spans="1:19" x14ac:dyDescent="0.35">
      <c r="A397" t="s">
        <v>23</v>
      </c>
      <c r="B397" t="s">
        <v>1268</v>
      </c>
      <c r="C397" t="s">
        <v>17622</v>
      </c>
      <c r="D397" t="s">
        <v>3934</v>
      </c>
      <c r="E397" t="s">
        <v>40</v>
      </c>
      <c r="F397" t="s">
        <v>31</v>
      </c>
      <c r="G397" t="s">
        <v>23</v>
      </c>
      <c r="H397" t="s">
        <v>23</v>
      </c>
      <c r="I397" t="s">
        <v>23</v>
      </c>
      <c r="J397" t="s">
        <v>23</v>
      </c>
      <c r="K397" t="s">
        <v>23</v>
      </c>
      <c r="L397" t="s">
        <v>23</v>
      </c>
      <c r="M397" t="s">
        <v>23</v>
      </c>
      <c r="N397" t="s">
        <v>8291</v>
      </c>
      <c r="O397" t="s">
        <v>8294</v>
      </c>
      <c r="P397" t="s">
        <v>8289</v>
      </c>
      <c r="Q397" t="s">
        <v>8293</v>
      </c>
      <c r="R397" t="s">
        <v>22</v>
      </c>
      <c r="S397" t="s">
        <v>30521</v>
      </c>
    </row>
    <row r="398" spans="1:19" x14ac:dyDescent="0.35">
      <c r="A398" t="s">
        <v>23</v>
      </c>
      <c r="B398" t="s">
        <v>4201</v>
      </c>
      <c r="C398" t="s">
        <v>17742</v>
      </c>
      <c r="D398" t="s">
        <v>4202</v>
      </c>
      <c r="E398" t="s">
        <v>4203</v>
      </c>
      <c r="F398" t="s">
        <v>463</v>
      </c>
      <c r="G398" t="s">
        <v>23</v>
      </c>
      <c r="H398" t="s">
        <v>23</v>
      </c>
      <c r="I398" t="s">
        <v>23</v>
      </c>
      <c r="J398" t="s">
        <v>23</v>
      </c>
      <c r="K398" t="s">
        <v>23</v>
      </c>
      <c r="L398" t="s">
        <v>23</v>
      </c>
      <c r="M398" t="s">
        <v>23</v>
      </c>
      <c r="N398" t="s">
        <v>8299</v>
      </c>
      <c r="O398" t="s">
        <v>6950</v>
      </c>
      <c r="P398" t="s">
        <v>8289</v>
      </c>
      <c r="Q398" t="s">
        <v>8293</v>
      </c>
      <c r="R398" t="s">
        <v>22</v>
      </c>
      <c r="S398" t="s">
        <v>30521</v>
      </c>
    </row>
    <row r="399" spans="1:19" x14ac:dyDescent="0.35">
      <c r="A399" t="s">
        <v>23</v>
      </c>
      <c r="B399" t="s">
        <v>3936</v>
      </c>
      <c r="C399" t="s">
        <v>17691</v>
      </c>
      <c r="D399" t="s">
        <v>3937</v>
      </c>
      <c r="E399" t="s">
        <v>3938</v>
      </c>
      <c r="F399" t="s">
        <v>23</v>
      </c>
      <c r="G399" t="s">
        <v>23</v>
      </c>
      <c r="H399" t="s">
        <v>23</v>
      </c>
      <c r="I399" t="s">
        <v>23</v>
      </c>
      <c r="J399" t="s">
        <v>23</v>
      </c>
      <c r="K399" t="s">
        <v>23</v>
      </c>
      <c r="L399" t="s">
        <v>23</v>
      </c>
      <c r="M399" t="s">
        <v>23</v>
      </c>
      <c r="N399" t="s">
        <v>8290</v>
      </c>
      <c r="O399" t="s">
        <v>8288</v>
      </c>
      <c r="P399" t="s">
        <v>8289</v>
      </c>
      <c r="Q399" t="s">
        <v>17</v>
      </c>
      <c r="R399" t="s">
        <v>22</v>
      </c>
      <c r="S399" t="s">
        <v>30521</v>
      </c>
    </row>
    <row r="400" spans="1:19" x14ac:dyDescent="0.35">
      <c r="A400" t="s">
        <v>23</v>
      </c>
      <c r="B400" t="s">
        <v>4959</v>
      </c>
      <c r="C400" t="s">
        <v>16975</v>
      </c>
      <c r="D400" t="s">
        <v>23</v>
      </c>
      <c r="E400" t="s">
        <v>4960</v>
      </c>
      <c r="F400" t="s">
        <v>247</v>
      </c>
      <c r="G400" t="s">
        <v>23</v>
      </c>
      <c r="H400" t="s">
        <v>23</v>
      </c>
      <c r="I400" t="s">
        <v>23</v>
      </c>
      <c r="J400" t="s">
        <v>23</v>
      </c>
      <c r="K400" t="s">
        <v>15350</v>
      </c>
      <c r="L400" t="s">
        <v>23</v>
      </c>
      <c r="M400" t="s">
        <v>23</v>
      </c>
      <c r="N400" t="s">
        <v>8296</v>
      </c>
      <c r="O400" t="s">
        <v>8294</v>
      </c>
      <c r="P400" t="s">
        <v>8289</v>
      </c>
      <c r="Q400" t="s">
        <v>8297</v>
      </c>
      <c r="R400" t="s">
        <v>22</v>
      </c>
      <c r="S400" t="s">
        <v>30521</v>
      </c>
    </row>
    <row r="401" spans="1:19" x14ac:dyDescent="0.35">
      <c r="A401" t="s">
        <v>23</v>
      </c>
      <c r="B401" t="s">
        <v>4205</v>
      </c>
      <c r="C401" t="s">
        <v>17069</v>
      </c>
      <c r="D401" t="s">
        <v>4206</v>
      </c>
      <c r="E401" t="s">
        <v>4207</v>
      </c>
      <c r="F401" t="s">
        <v>3237</v>
      </c>
      <c r="G401" t="s">
        <v>23</v>
      </c>
      <c r="H401" t="s">
        <v>23</v>
      </c>
      <c r="I401" t="s">
        <v>23</v>
      </c>
      <c r="J401" t="s">
        <v>23</v>
      </c>
      <c r="K401" t="s">
        <v>23</v>
      </c>
      <c r="L401" t="s">
        <v>23</v>
      </c>
      <c r="M401" t="s">
        <v>23</v>
      </c>
      <c r="N401" t="s">
        <v>8296</v>
      </c>
      <c r="O401" t="s">
        <v>8288</v>
      </c>
      <c r="P401" t="s">
        <v>8289</v>
      </c>
      <c r="Q401" t="s">
        <v>8297</v>
      </c>
      <c r="R401" t="s">
        <v>22</v>
      </c>
      <c r="S401" t="s">
        <v>30521</v>
      </c>
    </row>
    <row r="402" spans="1:19" x14ac:dyDescent="0.35">
      <c r="A402" t="s">
        <v>23</v>
      </c>
      <c r="B402" t="s">
        <v>6031</v>
      </c>
      <c r="C402" t="s">
        <v>16986</v>
      </c>
      <c r="D402" t="s">
        <v>6032</v>
      </c>
      <c r="E402" t="s">
        <v>6033</v>
      </c>
      <c r="F402" t="s">
        <v>713</v>
      </c>
      <c r="G402" t="s">
        <v>5810</v>
      </c>
      <c r="H402" t="s">
        <v>23</v>
      </c>
      <c r="I402" t="s">
        <v>23</v>
      </c>
      <c r="J402" t="s">
        <v>23</v>
      </c>
      <c r="K402" t="s">
        <v>23</v>
      </c>
      <c r="L402" t="s">
        <v>23</v>
      </c>
      <c r="M402" t="s">
        <v>23</v>
      </c>
      <c r="N402" t="s">
        <v>8296</v>
      </c>
      <c r="O402" t="s">
        <v>8294</v>
      </c>
      <c r="P402" t="s">
        <v>8289</v>
      </c>
      <c r="Q402" t="s">
        <v>17</v>
      </c>
      <c r="R402" t="s">
        <v>22</v>
      </c>
      <c r="S402" t="s">
        <v>30521</v>
      </c>
    </row>
    <row r="403" spans="1:19" x14ac:dyDescent="0.35">
      <c r="A403" t="s">
        <v>23</v>
      </c>
      <c r="B403" t="s">
        <v>5748</v>
      </c>
      <c r="C403" t="s">
        <v>17640</v>
      </c>
      <c r="D403" t="s">
        <v>6034</v>
      </c>
      <c r="E403" t="s">
        <v>187</v>
      </c>
      <c r="F403" t="s">
        <v>713</v>
      </c>
      <c r="G403" t="s">
        <v>5810</v>
      </c>
      <c r="H403" t="s">
        <v>23</v>
      </c>
      <c r="I403" t="s">
        <v>23</v>
      </c>
      <c r="J403" t="s">
        <v>23</v>
      </c>
      <c r="K403" t="s">
        <v>23</v>
      </c>
      <c r="L403" t="s">
        <v>23</v>
      </c>
      <c r="M403" t="s">
        <v>23</v>
      </c>
      <c r="N403" t="s">
        <v>8291</v>
      </c>
      <c r="O403" t="s">
        <v>8300</v>
      </c>
      <c r="P403" t="s">
        <v>8289</v>
      </c>
      <c r="Q403" t="s">
        <v>17</v>
      </c>
      <c r="R403" t="s">
        <v>22</v>
      </c>
      <c r="S403" t="s">
        <v>30521</v>
      </c>
    </row>
    <row r="404" spans="1:19" x14ac:dyDescent="0.35">
      <c r="A404" t="s">
        <v>23</v>
      </c>
      <c r="B404" t="s">
        <v>1054</v>
      </c>
      <c r="C404" t="s">
        <v>16931</v>
      </c>
      <c r="D404" t="s">
        <v>4215</v>
      </c>
      <c r="E404" t="s">
        <v>4216</v>
      </c>
      <c r="F404" t="s">
        <v>4217</v>
      </c>
      <c r="G404" t="s">
        <v>23</v>
      </c>
      <c r="H404" t="s">
        <v>23</v>
      </c>
      <c r="I404" t="s">
        <v>23</v>
      </c>
      <c r="J404" t="s">
        <v>23</v>
      </c>
      <c r="K404" t="s">
        <v>23</v>
      </c>
      <c r="L404" t="s">
        <v>23</v>
      </c>
      <c r="M404" t="s">
        <v>23</v>
      </c>
      <c r="N404" t="s">
        <v>8290</v>
      </c>
      <c r="O404" t="s">
        <v>8288</v>
      </c>
      <c r="P404" t="s">
        <v>8289</v>
      </c>
      <c r="Q404" t="s">
        <v>17</v>
      </c>
      <c r="R404" t="s">
        <v>22</v>
      </c>
      <c r="S404" t="s">
        <v>30521</v>
      </c>
    </row>
    <row r="405" spans="1:19" x14ac:dyDescent="0.35">
      <c r="A405" t="s">
        <v>23</v>
      </c>
      <c r="B405" t="s">
        <v>148</v>
      </c>
      <c r="C405" t="s">
        <v>17846</v>
      </c>
      <c r="D405" t="s">
        <v>149</v>
      </c>
      <c r="E405" t="s">
        <v>150</v>
      </c>
      <c r="F405" t="s">
        <v>151</v>
      </c>
      <c r="G405" t="s">
        <v>23</v>
      </c>
      <c r="H405" t="s">
        <v>23</v>
      </c>
      <c r="I405" t="s">
        <v>23</v>
      </c>
      <c r="J405" t="s">
        <v>23</v>
      </c>
      <c r="K405" t="s">
        <v>23</v>
      </c>
      <c r="L405" t="s">
        <v>23</v>
      </c>
      <c r="M405" t="s">
        <v>23</v>
      </c>
      <c r="N405" t="s">
        <v>8296</v>
      </c>
      <c r="O405" t="s">
        <v>8294</v>
      </c>
      <c r="P405" t="s">
        <v>8289</v>
      </c>
      <c r="Q405" t="s">
        <v>17</v>
      </c>
      <c r="R405" t="s">
        <v>22</v>
      </c>
      <c r="S405" t="s">
        <v>30521</v>
      </c>
    </row>
    <row r="406" spans="1:19" x14ac:dyDescent="0.35">
      <c r="A406" t="s">
        <v>23</v>
      </c>
      <c r="B406" t="s">
        <v>901</v>
      </c>
      <c r="C406" t="s">
        <v>16998</v>
      </c>
      <c r="D406" t="s">
        <v>6036</v>
      </c>
      <c r="E406" t="s">
        <v>6037</v>
      </c>
      <c r="F406" t="s">
        <v>713</v>
      </c>
      <c r="G406" t="s">
        <v>5810</v>
      </c>
      <c r="H406" t="s">
        <v>23</v>
      </c>
      <c r="I406" t="s">
        <v>23</v>
      </c>
      <c r="J406" t="s">
        <v>23</v>
      </c>
      <c r="K406" t="s">
        <v>23</v>
      </c>
      <c r="L406" t="s">
        <v>23</v>
      </c>
      <c r="M406" t="s">
        <v>23</v>
      </c>
      <c r="N406" t="s">
        <v>8299</v>
      </c>
      <c r="O406" t="s">
        <v>8298</v>
      </c>
      <c r="P406" t="s">
        <v>8304</v>
      </c>
      <c r="Q406" t="s">
        <v>17</v>
      </c>
      <c r="R406" t="s">
        <v>22</v>
      </c>
      <c r="S406" t="s">
        <v>30521</v>
      </c>
    </row>
    <row r="407" spans="1:19" x14ac:dyDescent="0.35">
      <c r="A407" t="s">
        <v>23</v>
      </c>
      <c r="B407" t="s">
        <v>3940</v>
      </c>
      <c r="C407" t="s">
        <v>16531</v>
      </c>
      <c r="D407" t="s">
        <v>3941</v>
      </c>
      <c r="E407" t="s">
        <v>1768</v>
      </c>
      <c r="F407" t="s">
        <v>1956</v>
      </c>
      <c r="G407" t="s">
        <v>23</v>
      </c>
      <c r="H407" t="s">
        <v>23</v>
      </c>
      <c r="I407" t="s">
        <v>23</v>
      </c>
      <c r="J407" t="s">
        <v>23</v>
      </c>
      <c r="K407" t="s">
        <v>23</v>
      </c>
      <c r="L407" t="s">
        <v>23</v>
      </c>
      <c r="M407" t="s">
        <v>23</v>
      </c>
      <c r="N407" t="s">
        <v>8291</v>
      </c>
      <c r="O407" t="s">
        <v>8288</v>
      </c>
      <c r="P407" t="s">
        <v>8289</v>
      </c>
      <c r="Q407" t="s">
        <v>8293</v>
      </c>
      <c r="R407" t="s">
        <v>22</v>
      </c>
      <c r="S407" t="s">
        <v>30521</v>
      </c>
    </row>
    <row r="408" spans="1:19" x14ac:dyDescent="0.35">
      <c r="A408" t="s">
        <v>23</v>
      </c>
      <c r="B408" t="s">
        <v>1609</v>
      </c>
      <c r="C408" t="s">
        <v>16565</v>
      </c>
      <c r="D408" t="s">
        <v>365</v>
      </c>
      <c r="E408" t="s">
        <v>1674</v>
      </c>
      <c r="F408" t="s">
        <v>2092</v>
      </c>
      <c r="G408" t="s">
        <v>23</v>
      </c>
      <c r="H408" t="s">
        <v>23</v>
      </c>
      <c r="I408" t="s">
        <v>23</v>
      </c>
      <c r="J408" t="s">
        <v>23</v>
      </c>
      <c r="K408" t="s">
        <v>23</v>
      </c>
      <c r="L408" t="s">
        <v>23</v>
      </c>
      <c r="M408" t="s">
        <v>23</v>
      </c>
      <c r="N408" t="s">
        <v>8290</v>
      </c>
      <c r="O408" t="s">
        <v>8294</v>
      </c>
      <c r="P408" t="s">
        <v>8289</v>
      </c>
      <c r="Q408" t="s">
        <v>8297</v>
      </c>
      <c r="R408" t="s">
        <v>22</v>
      </c>
      <c r="S408" t="s">
        <v>30521</v>
      </c>
    </row>
    <row r="409" spans="1:19" x14ac:dyDescent="0.35">
      <c r="A409" t="s">
        <v>23</v>
      </c>
      <c r="B409" t="s">
        <v>401</v>
      </c>
      <c r="C409" t="s">
        <v>16759</v>
      </c>
      <c r="D409" t="s">
        <v>333</v>
      </c>
      <c r="E409" t="s">
        <v>6422</v>
      </c>
      <c r="F409" t="s">
        <v>475</v>
      </c>
      <c r="G409" t="s">
        <v>5810</v>
      </c>
      <c r="H409" t="s">
        <v>23</v>
      </c>
      <c r="I409" t="s">
        <v>23</v>
      </c>
      <c r="J409" t="s">
        <v>23</v>
      </c>
      <c r="K409" t="s">
        <v>23</v>
      </c>
      <c r="L409" t="s">
        <v>23</v>
      </c>
      <c r="M409" t="s">
        <v>23</v>
      </c>
      <c r="N409" t="s">
        <v>8295</v>
      </c>
      <c r="O409" t="s">
        <v>8294</v>
      </c>
      <c r="P409" t="s">
        <v>8289</v>
      </c>
      <c r="Q409" t="s">
        <v>8293</v>
      </c>
      <c r="R409" t="s">
        <v>23</v>
      </c>
      <c r="S409" t="s">
        <v>30521</v>
      </c>
    </row>
    <row r="410" spans="1:19" x14ac:dyDescent="0.35">
      <c r="A410" t="s">
        <v>23</v>
      </c>
      <c r="B410" t="s">
        <v>1759</v>
      </c>
      <c r="C410" t="s">
        <v>17098</v>
      </c>
      <c r="D410" t="s">
        <v>2084</v>
      </c>
      <c r="E410" t="s">
        <v>2085</v>
      </c>
      <c r="F410" t="s">
        <v>2086</v>
      </c>
      <c r="G410" t="s">
        <v>23</v>
      </c>
      <c r="H410" t="s">
        <v>23</v>
      </c>
      <c r="I410" t="s">
        <v>23</v>
      </c>
      <c r="J410" t="s">
        <v>23</v>
      </c>
      <c r="K410" t="s">
        <v>23</v>
      </c>
      <c r="L410" t="s">
        <v>23</v>
      </c>
      <c r="M410" t="s">
        <v>23</v>
      </c>
      <c r="N410" t="s">
        <v>8299</v>
      </c>
      <c r="O410" t="s">
        <v>8288</v>
      </c>
      <c r="P410" t="s">
        <v>8289</v>
      </c>
      <c r="Q410" t="s">
        <v>17923</v>
      </c>
      <c r="R410" t="s">
        <v>22</v>
      </c>
      <c r="S410" t="s">
        <v>30521</v>
      </c>
    </row>
    <row r="411" spans="1:19" x14ac:dyDescent="0.35">
      <c r="A411" t="s">
        <v>23</v>
      </c>
      <c r="B411" t="s">
        <v>1744</v>
      </c>
      <c r="C411" t="s">
        <v>17150</v>
      </c>
      <c r="D411" t="s">
        <v>1162</v>
      </c>
      <c r="E411" t="s">
        <v>3943</v>
      </c>
      <c r="F411" t="s">
        <v>3805</v>
      </c>
      <c r="G411" t="s">
        <v>23</v>
      </c>
      <c r="H411" t="s">
        <v>23</v>
      </c>
      <c r="I411" t="s">
        <v>23</v>
      </c>
      <c r="J411" t="s">
        <v>23</v>
      </c>
      <c r="K411" t="s">
        <v>23</v>
      </c>
      <c r="L411" t="s">
        <v>23</v>
      </c>
      <c r="M411" t="s">
        <v>23</v>
      </c>
      <c r="N411" t="s">
        <v>8291</v>
      </c>
      <c r="O411" t="s">
        <v>8292</v>
      </c>
      <c r="P411" t="s">
        <v>8289</v>
      </c>
      <c r="Q411" t="s">
        <v>1038</v>
      </c>
      <c r="R411" t="s">
        <v>22</v>
      </c>
      <c r="S411" t="s">
        <v>30521</v>
      </c>
    </row>
    <row r="412" spans="1:19" x14ac:dyDescent="0.35">
      <c r="A412" t="s">
        <v>23</v>
      </c>
      <c r="B412" t="s">
        <v>17968</v>
      </c>
      <c r="C412" t="s">
        <v>17969</v>
      </c>
      <c r="D412" t="s">
        <v>47</v>
      </c>
      <c r="E412" t="s">
        <v>17970</v>
      </c>
      <c r="F412" t="s">
        <v>17971</v>
      </c>
      <c r="G412" t="s">
        <v>5810</v>
      </c>
      <c r="H412" t="s">
        <v>23</v>
      </c>
      <c r="I412" t="s">
        <v>23</v>
      </c>
      <c r="J412" t="s">
        <v>23</v>
      </c>
      <c r="K412" t="s">
        <v>23</v>
      </c>
      <c r="L412" t="s">
        <v>23</v>
      </c>
      <c r="M412" t="s">
        <v>23</v>
      </c>
      <c r="N412" t="s">
        <v>8290</v>
      </c>
      <c r="O412" t="s">
        <v>8288</v>
      </c>
      <c r="P412" t="s">
        <v>8289</v>
      </c>
      <c r="Q412" t="s">
        <v>17</v>
      </c>
      <c r="R412" t="s">
        <v>17967</v>
      </c>
      <c r="S412" t="s">
        <v>30521</v>
      </c>
    </row>
    <row r="413" spans="1:19" x14ac:dyDescent="0.35">
      <c r="A413" t="s">
        <v>23</v>
      </c>
      <c r="B413" t="s">
        <v>16323</v>
      </c>
      <c r="C413" t="s">
        <v>16324</v>
      </c>
      <c r="D413" t="s">
        <v>130</v>
      </c>
      <c r="E413" t="s">
        <v>6040</v>
      </c>
      <c r="F413" t="s">
        <v>996</v>
      </c>
      <c r="G413" t="s">
        <v>5810</v>
      </c>
      <c r="H413" t="s">
        <v>23</v>
      </c>
      <c r="I413" t="s">
        <v>23</v>
      </c>
      <c r="J413" t="s">
        <v>23</v>
      </c>
      <c r="K413" t="s">
        <v>23</v>
      </c>
      <c r="L413" t="s">
        <v>23</v>
      </c>
      <c r="M413" t="s">
        <v>23</v>
      </c>
      <c r="N413" t="s">
        <v>8290</v>
      </c>
      <c r="O413" t="s">
        <v>8288</v>
      </c>
      <c r="P413" t="s">
        <v>8289</v>
      </c>
      <c r="Q413" t="s">
        <v>17923</v>
      </c>
      <c r="R413" t="s">
        <v>22</v>
      </c>
      <c r="S413" t="s">
        <v>30521</v>
      </c>
    </row>
    <row r="414" spans="1:19" x14ac:dyDescent="0.35">
      <c r="A414" t="s">
        <v>23</v>
      </c>
      <c r="B414" t="s">
        <v>5827</v>
      </c>
      <c r="C414" t="s">
        <v>17725</v>
      </c>
      <c r="D414" t="s">
        <v>23</v>
      </c>
      <c r="E414" t="s">
        <v>272</v>
      </c>
      <c r="F414" t="s">
        <v>23</v>
      </c>
      <c r="G414" t="s">
        <v>23</v>
      </c>
      <c r="H414" t="s">
        <v>23</v>
      </c>
      <c r="I414" t="s">
        <v>23</v>
      </c>
      <c r="J414" t="s">
        <v>23</v>
      </c>
      <c r="K414" t="s">
        <v>16704</v>
      </c>
      <c r="L414" t="s">
        <v>23</v>
      </c>
      <c r="M414" t="s">
        <v>23</v>
      </c>
      <c r="N414" t="s">
        <v>8296</v>
      </c>
      <c r="O414" t="s">
        <v>8294</v>
      </c>
      <c r="P414" t="s">
        <v>8289</v>
      </c>
      <c r="Q414" t="s">
        <v>8297</v>
      </c>
      <c r="R414" t="s">
        <v>22</v>
      </c>
      <c r="S414" t="s">
        <v>30521</v>
      </c>
    </row>
    <row r="415" spans="1:19" x14ac:dyDescent="0.35">
      <c r="A415" t="s">
        <v>23</v>
      </c>
      <c r="B415" t="s">
        <v>2382</v>
      </c>
      <c r="C415" t="s">
        <v>17501</v>
      </c>
      <c r="D415" t="s">
        <v>6041</v>
      </c>
      <c r="E415" t="s">
        <v>6042</v>
      </c>
      <c r="F415" t="s">
        <v>312</v>
      </c>
      <c r="G415" t="s">
        <v>5810</v>
      </c>
      <c r="H415" t="s">
        <v>23</v>
      </c>
      <c r="I415" t="s">
        <v>23</v>
      </c>
      <c r="J415" t="s">
        <v>23</v>
      </c>
      <c r="K415" t="s">
        <v>23</v>
      </c>
      <c r="L415" t="s">
        <v>23</v>
      </c>
      <c r="M415" t="s">
        <v>23</v>
      </c>
      <c r="N415" t="s">
        <v>8296</v>
      </c>
      <c r="O415" t="s">
        <v>6950</v>
      </c>
      <c r="P415" t="s">
        <v>17931</v>
      </c>
      <c r="Q415" t="s">
        <v>17</v>
      </c>
      <c r="R415" t="s">
        <v>22</v>
      </c>
      <c r="S415" t="s">
        <v>30521</v>
      </c>
    </row>
    <row r="416" spans="1:19" x14ac:dyDescent="0.35">
      <c r="A416" t="s">
        <v>23</v>
      </c>
      <c r="B416" t="s">
        <v>5567</v>
      </c>
      <c r="C416" t="s">
        <v>17120</v>
      </c>
      <c r="D416" t="s">
        <v>5568</v>
      </c>
      <c r="E416" t="s">
        <v>2929</v>
      </c>
      <c r="F416" t="s">
        <v>638</v>
      </c>
      <c r="G416" t="s">
        <v>23</v>
      </c>
      <c r="H416" t="s">
        <v>23</v>
      </c>
      <c r="I416" t="s">
        <v>23</v>
      </c>
      <c r="J416" t="s">
        <v>23</v>
      </c>
      <c r="K416" t="s">
        <v>23</v>
      </c>
      <c r="L416" t="s">
        <v>23</v>
      </c>
      <c r="M416" t="s">
        <v>23</v>
      </c>
      <c r="N416" t="s">
        <v>8296</v>
      </c>
      <c r="O416" t="s">
        <v>8288</v>
      </c>
      <c r="P416" t="s">
        <v>8289</v>
      </c>
      <c r="Q416" t="s">
        <v>8293</v>
      </c>
      <c r="R416" t="s">
        <v>22</v>
      </c>
      <c r="S416" t="s">
        <v>30521</v>
      </c>
    </row>
    <row r="417" spans="1:19" x14ac:dyDescent="0.35">
      <c r="A417" t="s">
        <v>23</v>
      </c>
      <c r="B417" t="s">
        <v>730</v>
      </c>
      <c r="C417" t="s">
        <v>16703</v>
      </c>
      <c r="D417" t="s">
        <v>23</v>
      </c>
      <c r="E417" t="s">
        <v>5828</v>
      </c>
      <c r="F417" t="s">
        <v>23</v>
      </c>
      <c r="G417" t="s">
        <v>23</v>
      </c>
      <c r="H417" t="s">
        <v>23</v>
      </c>
      <c r="I417" t="s">
        <v>23</v>
      </c>
      <c r="J417" t="s">
        <v>23</v>
      </c>
      <c r="K417" t="s">
        <v>16704</v>
      </c>
      <c r="L417" t="s">
        <v>23</v>
      </c>
      <c r="M417" t="s">
        <v>23</v>
      </c>
      <c r="N417" t="s">
        <v>8296</v>
      </c>
      <c r="O417" t="s">
        <v>8294</v>
      </c>
      <c r="P417" t="s">
        <v>8289</v>
      </c>
      <c r="Q417" t="s">
        <v>8297</v>
      </c>
      <c r="R417" t="s">
        <v>22</v>
      </c>
      <c r="S417" t="s">
        <v>30521</v>
      </c>
    </row>
    <row r="418" spans="1:19" x14ac:dyDescent="0.35">
      <c r="A418" t="s">
        <v>23</v>
      </c>
      <c r="B418" t="s">
        <v>436</v>
      </c>
      <c r="C418" t="s">
        <v>16805</v>
      </c>
      <c r="D418" t="s">
        <v>1325</v>
      </c>
      <c r="E418" t="s">
        <v>1326</v>
      </c>
      <c r="F418" t="s">
        <v>638</v>
      </c>
      <c r="G418" t="s">
        <v>23</v>
      </c>
      <c r="H418" t="s">
        <v>23</v>
      </c>
      <c r="I418" t="s">
        <v>23</v>
      </c>
      <c r="J418" t="s">
        <v>23</v>
      </c>
      <c r="K418" t="s">
        <v>23</v>
      </c>
      <c r="L418" t="s">
        <v>23</v>
      </c>
      <c r="M418" t="s">
        <v>23</v>
      </c>
      <c r="N418" t="s">
        <v>8291</v>
      </c>
      <c r="O418" t="s">
        <v>8292</v>
      </c>
      <c r="P418" t="s">
        <v>7279</v>
      </c>
      <c r="Q418" t="s">
        <v>8293</v>
      </c>
      <c r="R418" t="s">
        <v>22</v>
      </c>
      <c r="S418" t="s">
        <v>30521</v>
      </c>
    </row>
    <row r="419" spans="1:19" x14ac:dyDescent="0.35">
      <c r="A419" t="s">
        <v>23</v>
      </c>
      <c r="B419" t="s">
        <v>6415</v>
      </c>
      <c r="C419" t="s">
        <v>16394</v>
      </c>
      <c r="D419" t="s">
        <v>1648</v>
      </c>
      <c r="E419" t="s">
        <v>745</v>
      </c>
      <c r="F419" t="s">
        <v>1781</v>
      </c>
      <c r="G419" t="s">
        <v>5810</v>
      </c>
      <c r="H419" t="s">
        <v>23</v>
      </c>
      <c r="I419" t="s">
        <v>23</v>
      </c>
      <c r="J419" t="s">
        <v>23</v>
      </c>
      <c r="K419" t="s">
        <v>23</v>
      </c>
      <c r="L419" t="s">
        <v>23</v>
      </c>
      <c r="M419" t="s">
        <v>23</v>
      </c>
      <c r="N419" t="s">
        <v>8291</v>
      </c>
      <c r="O419" t="s">
        <v>8300</v>
      </c>
      <c r="P419" t="s">
        <v>8289</v>
      </c>
      <c r="Q419" t="s">
        <v>1038</v>
      </c>
      <c r="R419" t="s">
        <v>23</v>
      </c>
      <c r="S419" t="s">
        <v>30521</v>
      </c>
    </row>
    <row r="420" spans="1:19" x14ac:dyDescent="0.35">
      <c r="A420" t="s">
        <v>23</v>
      </c>
      <c r="B420" t="s">
        <v>1784</v>
      </c>
      <c r="C420" t="s">
        <v>17391</v>
      </c>
      <c r="D420" t="s">
        <v>1785</v>
      </c>
      <c r="E420" t="s">
        <v>1786</v>
      </c>
      <c r="F420" t="s">
        <v>1787</v>
      </c>
      <c r="G420" t="s">
        <v>23</v>
      </c>
      <c r="H420" t="s">
        <v>23</v>
      </c>
      <c r="I420" t="s">
        <v>23</v>
      </c>
      <c r="J420" t="s">
        <v>23</v>
      </c>
      <c r="K420" t="s">
        <v>23</v>
      </c>
      <c r="L420" t="s">
        <v>23</v>
      </c>
      <c r="M420" t="s">
        <v>23</v>
      </c>
      <c r="N420" t="s">
        <v>8290</v>
      </c>
      <c r="O420" t="s">
        <v>8288</v>
      </c>
      <c r="P420" t="s">
        <v>8289</v>
      </c>
      <c r="Q420" t="s">
        <v>17</v>
      </c>
      <c r="R420" t="s">
        <v>22</v>
      </c>
      <c r="S420" t="s">
        <v>30521</v>
      </c>
    </row>
    <row r="421" spans="1:19" x14ac:dyDescent="0.35">
      <c r="A421" t="s">
        <v>23</v>
      </c>
      <c r="B421" t="s">
        <v>1142</v>
      </c>
      <c r="C421" t="s">
        <v>17668</v>
      </c>
      <c r="D421" t="s">
        <v>3895</v>
      </c>
      <c r="E421" t="s">
        <v>5569</v>
      </c>
      <c r="F421" t="s">
        <v>638</v>
      </c>
      <c r="G421" t="s">
        <v>23</v>
      </c>
      <c r="H421" t="s">
        <v>23</v>
      </c>
      <c r="I421" t="s">
        <v>23</v>
      </c>
      <c r="J421" t="s">
        <v>23</v>
      </c>
      <c r="K421" t="s">
        <v>23</v>
      </c>
      <c r="L421" t="s">
        <v>23</v>
      </c>
      <c r="M421" t="s">
        <v>23</v>
      </c>
      <c r="N421" t="s">
        <v>8296</v>
      </c>
      <c r="O421" t="s">
        <v>8294</v>
      </c>
      <c r="P421" t="s">
        <v>8289</v>
      </c>
      <c r="Q421" t="s">
        <v>8293</v>
      </c>
      <c r="R421" t="s">
        <v>22</v>
      </c>
      <c r="S421" t="s">
        <v>30521</v>
      </c>
    </row>
    <row r="422" spans="1:19" x14ac:dyDescent="0.35">
      <c r="A422" t="s">
        <v>23</v>
      </c>
      <c r="B422" t="s">
        <v>745</v>
      </c>
      <c r="C422" t="s">
        <v>16508</v>
      </c>
      <c r="D422" t="s">
        <v>6043</v>
      </c>
      <c r="E422" t="s">
        <v>6044</v>
      </c>
      <c r="F422" t="s">
        <v>312</v>
      </c>
      <c r="G422" t="s">
        <v>5810</v>
      </c>
      <c r="H422" t="s">
        <v>23</v>
      </c>
      <c r="I422" t="s">
        <v>23</v>
      </c>
      <c r="J422" t="s">
        <v>23</v>
      </c>
      <c r="K422" t="s">
        <v>23</v>
      </c>
      <c r="L422" t="s">
        <v>23</v>
      </c>
      <c r="M422" t="s">
        <v>23</v>
      </c>
      <c r="N422" t="s">
        <v>8299</v>
      </c>
      <c r="O422" t="s">
        <v>8294</v>
      </c>
      <c r="P422" t="s">
        <v>8289</v>
      </c>
      <c r="Q422" t="s">
        <v>8293</v>
      </c>
      <c r="R422" t="s">
        <v>22</v>
      </c>
      <c r="S422" t="s">
        <v>30521</v>
      </c>
    </row>
    <row r="423" spans="1:19" x14ac:dyDescent="0.35">
      <c r="A423" t="s">
        <v>23</v>
      </c>
      <c r="B423" t="s">
        <v>1759</v>
      </c>
      <c r="C423" t="s">
        <v>17102</v>
      </c>
      <c r="D423" t="s">
        <v>2005</v>
      </c>
      <c r="E423" t="s">
        <v>2006</v>
      </c>
      <c r="F423" t="s">
        <v>2007</v>
      </c>
      <c r="G423" t="s">
        <v>23</v>
      </c>
      <c r="H423" t="s">
        <v>23</v>
      </c>
      <c r="I423" t="s">
        <v>23</v>
      </c>
      <c r="J423" t="s">
        <v>23</v>
      </c>
      <c r="K423" t="s">
        <v>23</v>
      </c>
      <c r="L423" t="s">
        <v>23</v>
      </c>
      <c r="M423" t="s">
        <v>23</v>
      </c>
      <c r="N423" t="s">
        <v>8296</v>
      </c>
      <c r="O423" t="s">
        <v>8294</v>
      </c>
      <c r="P423" t="s">
        <v>8289</v>
      </c>
      <c r="Q423" t="s">
        <v>8293</v>
      </c>
      <c r="R423" t="s">
        <v>22</v>
      </c>
      <c r="S423" t="s">
        <v>30521</v>
      </c>
    </row>
    <row r="424" spans="1:19" x14ac:dyDescent="0.35">
      <c r="A424" t="s">
        <v>23</v>
      </c>
      <c r="B424" t="s">
        <v>1268</v>
      </c>
      <c r="C424" t="s">
        <v>17625</v>
      </c>
      <c r="D424" t="s">
        <v>2757</v>
      </c>
      <c r="E424" t="s">
        <v>2229</v>
      </c>
      <c r="F424" t="s">
        <v>2758</v>
      </c>
      <c r="G424" t="s">
        <v>23</v>
      </c>
      <c r="H424" t="s">
        <v>23</v>
      </c>
      <c r="I424" t="s">
        <v>23</v>
      </c>
      <c r="J424" t="s">
        <v>23</v>
      </c>
      <c r="K424" t="s">
        <v>23</v>
      </c>
      <c r="L424" t="s">
        <v>23</v>
      </c>
      <c r="M424" t="s">
        <v>23</v>
      </c>
      <c r="N424" t="s">
        <v>8291</v>
      </c>
      <c r="O424" t="s">
        <v>8300</v>
      </c>
      <c r="P424" t="s">
        <v>8289</v>
      </c>
      <c r="Q424" t="s">
        <v>8297</v>
      </c>
      <c r="R424" t="s">
        <v>22</v>
      </c>
      <c r="S424" t="s">
        <v>30521</v>
      </c>
    </row>
    <row r="425" spans="1:19" x14ac:dyDescent="0.35">
      <c r="A425" t="s">
        <v>23</v>
      </c>
      <c r="B425" t="s">
        <v>401</v>
      </c>
      <c r="C425" t="s">
        <v>16766</v>
      </c>
      <c r="D425" t="s">
        <v>1794</v>
      </c>
      <c r="E425" t="s">
        <v>147</v>
      </c>
      <c r="F425" t="s">
        <v>756</v>
      </c>
      <c r="G425" t="s">
        <v>23</v>
      </c>
      <c r="H425" t="s">
        <v>23</v>
      </c>
      <c r="I425" t="s">
        <v>23</v>
      </c>
      <c r="J425" t="s">
        <v>23</v>
      </c>
      <c r="K425" t="s">
        <v>23</v>
      </c>
      <c r="L425" t="s">
        <v>23</v>
      </c>
      <c r="M425" t="s">
        <v>23</v>
      </c>
      <c r="N425" t="s">
        <v>8295</v>
      </c>
      <c r="O425" t="s">
        <v>8292</v>
      </c>
      <c r="P425" t="s">
        <v>8289</v>
      </c>
      <c r="Q425" t="s">
        <v>8293</v>
      </c>
      <c r="R425" t="s">
        <v>22</v>
      </c>
      <c r="S425" t="s">
        <v>30521</v>
      </c>
    </row>
    <row r="426" spans="1:19" x14ac:dyDescent="0.35">
      <c r="A426" t="s">
        <v>23</v>
      </c>
      <c r="B426" t="s">
        <v>6404</v>
      </c>
      <c r="C426" t="s">
        <v>16804</v>
      </c>
      <c r="D426" t="s">
        <v>6405</v>
      </c>
      <c r="E426" t="s">
        <v>6406</v>
      </c>
      <c r="F426" t="s">
        <v>6407</v>
      </c>
      <c r="G426" t="s">
        <v>5810</v>
      </c>
      <c r="H426" t="s">
        <v>23</v>
      </c>
      <c r="I426" t="s">
        <v>23</v>
      </c>
      <c r="J426" t="s">
        <v>23</v>
      </c>
      <c r="K426" t="s">
        <v>23</v>
      </c>
      <c r="L426" t="s">
        <v>23</v>
      </c>
      <c r="M426" t="s">
        <v>23</v>
      </c>
      <c r="N426" t="s">
        <v>8296</v>
      </c>
      <c r="O426" t="s">
        <v>8294</v>
      </c>
      <c r="P426" t="s">
        <v>7205</v>
      </c>
      <c r="Q426" t="s">
        <v>8297</v>
      </c>
      <c r="R426" t="s">
        <v>23</v>
      </c>
      <c r="S426" t="s">
        <v>30521</v>
      </c>
    </row>
    <row r="427" spans="1:19" x14ac:dyDescent="0.35">
      <c r="A427" t="s">
        <v>23</v>
      </c>
      <c r="B427" t="s">
        <v>569</v>
      </c>
      <c r="C427" t="s">
        <v>16683</v>
      </c>
      <c r="D427" t="s">
        <v>6052</v>
      </c>
      <c r="E427" t="s">
        <v>386</v>
      </c>
      <c r="F427" t="s">
        <v>6053</v>
      </c>
      <c r="G427" t="s">
        <v>5810</v>
      </c>
      <c r="H427" t="s">
        <v>23</v>
      </c>
      <c r="I427" t="s">
        <v>23</v>
      </c>
      <c r="J427" t="s">
        <v>23</v>
      </c>
      <c r="K427" t="s">
        <v>23</v>
      </c>
      <c r="L427" t="s">
        <v>23</v>
      </c>
      <c r="M427" t="s">
        <v>23</v>
      </c>
      <c r="N427" t="s">
        <v>8296</v>
      </c>
      <c r="O427" t="s">
        <v>8294</v>
      </c>
      <c r="P427" t="s">
        <v>8289</v>
      </c>
      <c r="Q427" t="s">
        <v>8293</v>
      </c>
      <c r="R427" t="s">
        <v>22</v>
      </c>
      <c r="S427" t="s">
        <v>30521</v>
      </c>
    </row>
    <row r="428" spans="1:19" x14ac:dyDescent="0.35">
      <c r="A428" t="s">
        <v>23</v>
      </c>
      <c r="B428" t="s">
        <v>1203</v>
      </c>
      <c r="C428" t="s">
        <v>17644</v>
      </c>
      <c r="D428" t="s">
        <v>5591</v>
      </c>
      <c r="E428" t="s">
        <v>5592</v>
      </c>
      <c r="F428" t="s">
        <v>1123</v>
      </c>
      <c r="G428" t="s">
        <v>23</v>
      </c>
      <c r="H428" t="s">
        <v>23</v>
      </c>
      <c r="I428" t="s">
        <v>23</v>
      </c>
      <c r="J428" t="s">
        <v>23</v>
      </c>
      <c r="K428" t="s">
        <v>23</v>
      </c>
      <c r="L428" t="s">
        <v>23</v>
      </c>
      <c r="M428" t="s">
        <v>23</v>
      </c>
      <c r="N428" t="s">
        <v>8296</v>
      </c>
      <c r="O428" t="s">
        <v>8294</v>
      </c>
      <c r="P428" t="s">
        <v>8303</v>
      </c>
      <c r="Q428" t="s">
        <v>8293</v>
      </c>
      <c r="R428" t="s">
        <v>22</v>
      </c>
      <c r="S428" t="s">
        <v>30521</v>
      </c>
    </row>
    <row r="429" spans="1:19" x14ac:dyDescent="0.35">
      <c r="A429" t="s">
        <v>23</v>
      </c>
      <c r="B429" t="s">
        <v>142</v>
      </c>
      <c r="C429" t="s">
        <v>16541</v>
      </c>
      <c r="D429" t="s">
        <v>2025</v>
      </c>
      <c r="E429" t="s">
        <v>2026</v>
      </c>
      <c r="F429" t="s">
        <v>2027</v>
      </c>
      <c r="G429" t="s">
        <v>23</v>
      </c>
      <c r="H429" t="s">
        <v>23</v>
      </c>
      <c r="I429" t="s">
        <v>23</v>
      </c>
      <c r="J429" t="s">
        <v>23</v>
      </c>
      <c r="K429" t="s">
        <v>23</v>
      </c>
      <c r="L429" t="s">
        <v>23</v>
      </c>
      <c r="M429" t="s">
        <v>23</v>
      </c>
      <c r="N429" t="s">
        <v>8290</v>
      </c>
      <c r="O429" t="s">
        <v>8288</v>
      </c>
      <c r="P429" t="s">
        <v>8289</v>
      </c>
      <c r="Q429" t="s">
        <v>17</v>
      </c>
      <c r="R429" t="s">
        <v>22</v>
      </c>
      <c r="S429" t="s">
        <v>30521</v>
      </c>
    </row>
    <row r="430" spans="1:19" x14ac:dyDescent="0.35">
      <c r="A430" t="s">
        <v>23</v>
      </c>
      <c r="B430" t="s">
        <v>1299</v>
      </c>
      <c r="C430" t="s">
        <v>17562</v>
      </c>
      <c r="D430" t="s">
        <v>5233</v>
      </c>
      <c r="E430" t="s">
        <v>3326</v>
      </c>
      <c r="F430" t="s">
        <v>638</v>
      </c>
      <c r="G430" t="s">
        <v>23</v>
      </c>
      <c r="H430" t="s">
        <v>23</v>
      </c>
      <c r="I430" t="s">
        <v>23</v>
      </c>
      <c r="J430" t="s">
        <v>23</v>
      </c>
      <c r="K430" t="s">
        <v>23</v>
      </c>
      <c r="L430" t="s">
        <v>23</v>
      </c>
      <c r="M430" t="s">
        <v>23</v>
      </c>
      <c r="N430" t="s">
        <v>8296</v>
      </c>
      <c r="O430" t="s">
        <v>8292</v>
      </c>
      <c r="P430" t="s">
        <v>7021</v>
      </c>
      <c r="Q430" t="s">
        <v>17</v>
      </c>
      <c r="R430" t="s">
        <v>22</v>
      </c>
      <c r="S430" t="s">
        <v>30521</v>
      </c>
    </row>
    <row r="431" spans="1:19" x14ac:dyDescent="0.35">
      <c r="A431" t="s">
        <v>23</v>
      </c>
      <c r="B431" t="s">
        <v>5490</v>
      </c>
      <c r="C431" t="s">
        <v>16404</v>
      </c>
      <c r="D431" t="s">
        <v>5491</v>
      </c>
      <c r="E431" t="s">
        <v>29</v>
      </c>
      <c r="F431" t="s">
        <v>31</v>
      </c>
      <c r="G431" t="s">
        <v>23</v>
      </c>
      <c r="H431" t="s">
        <v>23</v>
      </c>
      <c r="I431" t="s">
        <v>23</v>
      </c>
      <c r="J431" t="s">
        <v>23</v>
      </c>
      <c r="K431" t="s">
        <v>23</v>
      </c>
      <c r="L431" t="s">
        <v>23</v>
      </c>
      <c r="M431" t="s">
        <v>23</v>
      </c>
      <c r="N431" t="s">
        <v>8291</v>
      </c>
      <c r="O431" t="s">
        <v>8300</v>
      </c>
      <c r="P431" t="s">
        <v>8289</v>
      </c>
      <c r="Q431" t="s">
        <v>8293</v>
      </c>
      <c r="R431" t="s">
        <v>22</v>
      </c>
      <c r="S431" t="s">
        <v>30521</v>
      </c>
    </row>
    <row r="432" spans="1:19" x14ac:dyDescent="0.35">
      <c r="A432" t="s">
        <v>23</v>
      </c>
      <c r="B432" t="s">
        <v>5230</v>
      </c>
      <c r="C432" t="s">
        <v>16588</v>
      </c>
      <c r="D432" t="s">
        <v>5231</v>
      </c>
      <c r="E432" t="s">
        <v>5232</v>
      </c>
      <c r="F432" t="s">
        <v>638</v>
      </c>
      <c r="G432" t="s">
        <v>23</v>
      </c>
      <c r="H432" t="s">
        <v>23</v>
      </c>
      <c r="I432" t="s">
        <v>23</v>
      </c>
      <c r="J432" t="s">
        <v>23</v>
      </c>
      <c r="K432" t="s">
        <v>23</v>
      </c>
      <c r="L432" t="s">
        <v>23</v>
      </c>
      <c r="M432" t="s">
        <v>23</v>
      </c>
      <c r="N432" t="s">
        <v>8290</v>
      </c>
      <c r="O432" t="s">
        <v>8292</v>
      </c>
      <c r="P432" t="s">
        <v>6974</v>
      </c>
      <c r="Q432" t="s">
        <v>17</v>
      </c>
      <c r="R432" t="s">
        <v>22</v>
      </c>
      <c r="S432" t="s">
        <v>30521</v>
      </c>
    </row>
    <row r="433" spans="1:19" x14ac:dyDescent="0.35">
      <c r="A433" t="s">
        <v>23</v>
      </c>
      <c r="B433" t="s">
        <v>6058</v>
      </c>
      <c r="C433" t="s">
        <v>16555</v>
      </c>
      <c r="D433" t="s">
        <v>6059</v>
      </c>
      <c r="E433" t="s">
        <v>6060</v>
      </c>
      <c r="F433" t="s">
        <v>1053</v>
      </c>
      <c r="G433" t="s">
        <v>5810</v>
      </c>
      <c r="H433" t="s">
        <v>23</v>
      </c>
      <c r="I433" t="s">
        <v>23</v>
      </c>
      <c r="J433" t="s">
        <v>23</v>
      </c>
      <c r="K433" t="s">
        <v>23</v>
      </c>
      <c r="L433" t="s">
        <v>23</v>
      </c>
      <c r="M433" t="s">
        <v>23</v>
      </c>
      <c r="N433" t="s">
        <v>8295</v>
      </c>
      <c r="O433" t="s">
        <v>6950</v>
      </c>
      <c r="P433" t="s">
        <v>8289</v>
      </c>
      <c r="Q433" t="s">
        <v>8297</v>
      </c>
      <c r="R433" t="s">
        <v>22</v>
      </c>
      <c r="S433" t="s">
        <v>30521</v>
      </c>
    </row>
    <row r="434" spans="1:19" x14ac:dyDescent="0.35">
      <c r="A434" t="s">
        <v>23</v>
      </c>
      <c r="B434" t="s">
        <v>305</v>
      </c>
      <c r="C434" t="s">
        <v>17328</v>
      </c>
      <c r="D434" t="s">
        <v>596</v>
      </c>
      <c r="E434" t="s">
        <v>1252</v>
      </c>
      <c r="F434" t="s">
        <v>1253</v>
      </c>
      <c r="G434" t="s">
        <v>23</v>
      </c>
      <c r="H434" t="s">
        <v>23</v>
      </c>
      <c r="I434" t="s">
        <v>23</v>
      </c>
      <c r="J434" t="s">
        <v>23</v>
      </c>
      <c r="K434" t="s">
        <v>23</v>
      </c>
      <c r="L434" t="s">
        <v>23</v>
      </c>
      <c r="M434" t="s">
        <v>23</v>
      </c>
      <c r="N434" t="s">
        <v>8295</v>
      </c>
      <c r="O434" t="s">
        <v>8288</v>
      </c>
      <c r="P434" t="s">
        <v>8289</v>
      </c>
      <c r="Q434" t="s">
        <v>8293</v>
      </c>
      <c r="R434" t="s">
        <v>22</v>
      </c>
      <c r="S434" t="s">
        <v>30521</v>
      </c>
    </row>
    <row r="435" spans="1:19" x14ac:dyDescent="0.35">
      <c r="A435" t="s">
        <v>23</v>
      </c>
      <c r="B435" t="s">
        <v>401</v>
      </c>
      <c r="C435" t="s">
        <v>16795</v>
      </c>
      <c r="D435" t="s">
        <v>209</v>
      </c>
      <c r="E435" t="s">
        <v>6398</v>
      </c>
      <c r="F435" t="s">
        <v>23</v>
      </c>
      <c r="G435" t="s">
        <v>5810</v>
      </c>
      <c r="H435" t="s">
        <v>23</v>
      </c>
      <c r="I435" t="s">
        <v>23</v>
      </c>
      <c r="J435" t="s">
        <v>23</v>
      </c>
      <c r="K435" t="s">
        <v>23</v>
      </c>
      <c r="L435" t="s">
        <v>23</v>
      </c>
      <c r="M435" t="s">
        <v>23</v>
      </c>
      <c r="N435" t="s">
        <v>8290</v>
      </c>
      <c r="O435" t="s">
        <v>8288</v>
      </c>
      <c r="P435" t="s">
        <v>8289</v>
      </c>
      <c r="Q435" t="s">
        <v>8297</v>
      </c>
      <c r="R435" t="s">
        <v>23</v>
      </c>
      <c r="S435" t="s">
        <v>30521</v>
      </c>
    </row>
    <row r="436" spans="1:19" x14ac:dyDescent="0.35">
      <c r="A436" t="s">
        <v>23</v>
      </c>
      <c r="B436" t="s">
        <v>1381</v>
      </c>
      <c r="C436" t="s">
        <v>16695</v>
      </c>
      <c r="D436" t="s">
        <v>5584</v>
      </c>
      <c r="E436" t="s">
        <v>796</v>
      </c>
      <c r="F436" t="s">
        <v>1118</v>
      </c>
      <c r="G436" t="s">
        <v>23</v>
      </c>
      <c r="H436" t="s">
        <v>23</v>
      </c>
      <c r="I436" t="s">
        <v>23</v>
      </c>
      <c r="J436" t="s">
        <v>23</v>
      </c>
      <c r="K436" t="s">
        <v>23</v>
      </c>
      <c r="L436" t="s">
        <v>23</v>
      </c>
      <c r="M436" t="s">
        <v>23</v>
      </c>
      <c r="N436" t="s">
        <v>8299</v>
      </c>
      <c r="O436" t="s">
        <v>8294</v>
      </c>
      <c r="P436" t="s">
        <v>8289</v>
      </c>
      <c r="Q436" t="s">
        <v>8293</v>
      </c>
      <c r="R436" t="s">
        <v>22</v>
      </c>
      <c r="S436" t="s">
        <v>30521</v>
      </c>
    </row>
    <row r="437" spans="1:19" x14ac:dyDescent="0.35">
      <c r="A437" t="s">
        <v>23</v>
      </c>
      <c r="B437" t="s">
        <v>6065</v>
      </c>
      <c r="C437" t="s">
        <v>17530</v>
      </c>
      <c r="D437" t="s">
        <v>6066</v>
      </c>
      <c r="E437" t="s">
        <v>6067</v>
      </c>
      <c r="F437" t="s">
        <v>5871</v>
      </c>
      <c r="G437" t="s">
        <v>5810</v>
      </c>
      <c r="H437" t="s">
        <v>23</v>
      </c>
      <c r="I437" t="s">
        <v>23</v>
      </c>
      <c r="J437" t="s">
        <v>23</v>
      </c>
      <c r="K437" t="s">
        <v>23</v>
      </c>
      <c r="L437" t="s">
        <v>23</v>
      </c>
      <c r="M437" t="s">
        <v>23</v>
      </c>
      <c r="N437" t="s">
        <v>8296</v>
      </c>
      <c r="O437" t="s">
        <v>8294</v>
      </c>
      <c r="P437" t="s">
        <v>8289</v>
      </c>
      <c r="Q437" t="s">
        <v>17</v>
      </c>
      <c r="R437" t="s">
        <v>22</v>
      </c>
      <c r="S437" t="s">
        <v>30521</v>
      </c>
    </row>
    <row r="438" spans="1:19" x14ac:dyDescent="0.35">
      <c r="A438" t="s">
        <v>23</v>
      </c>
      <c r="B438" t="s">
        <v>204</v>
      </c>
      <c r="C438" t="s">
        <v>17256</v>
      </c>
      <c r="D438" t="s">
        <v>2053</v>
      </c>
      <c r="E438" t="s">
        <v>2054</v>
      </c>
      <c r="F438" t="s">
        <v>383</v>
      </c>
      <c r="G438" t="s">
        <v>23</v>
      </c>
      <c r="H438" t="s">
        <v>23</v>
      </c>
      <c r="I438" t="s">
        <v>23</v>
      </c>
      <c r="J438" t="s">
        <v>23</v>
      </c>
      <c r="K438" t="s">
        <v>23</v>
      </c>
      <c r="L438" t="s">
        <v>23</v>
      </c>
      <c r="M438" t="s">
        <v>23</v>
      </c>
      <c r="N438" t="s">
        <v>8290</v>
      </c>
      <c r="O438" t="s">
        <v>6950</v>
      </c>
      <c r="P438" t="s">
        <v>8289</v>
      </c>
      <c r="Q438" t="s">
        <v>8297</v>
      </c>
      <c r="R438" t="s">
        <v>22</v>
      </c>
      <c r="S438" t="s">
        <v>30521</v>
      </c>
    </row>
    <row r="439" spans="1:19" x14ac:dyDescent="0.35">
      <c r="A439" t="s">
        <v>23</v>
      </c>
      <c r="B439" t="s">
        <v>460</v>
      </c>
      <c r="C439" t="s">
        <v>16600</v>
      </c>
      <c r="D439" t="s">
        <v>6388</v>
      </c>
      <c r="E439" t="s">
        <v>6389</v>
      </c>
      <c r="F439" t="s">
        <v>6390</v>
      </c>
      <c r="G439" t="s">
        <v>5810</v>
      </c>
      <c r="H439" t="s">
        <v>23</v>
      </c>
      <c r="I439" t="s">
        <v>23</v>
      </c>
      <c r="J439" t="s">
        <v>23</v>
      </c>
      <c r="K439" t="s">
        <v>23</v>
      </c>
      <c r="L439" t="s">
        <v>23</v>
      </c>
      <c r="M439" t="s">
        <v>23</v>
      </c>
      <c r="N439" t="s">
        <v>8291</v>
      </c>
      <c r="O439" t="s">
        <v>8288</v>
      </c>
      <c r="P439" t="s">
        <v>8289</v>
      </c>
      <c r="Q439" t="s">
        <v>17923</v>
      </c>
      <c r="R439" t="s">
        <v>23</v>
      </c>
      <c r="S439" t="s">
        <v>30521</v>
      </c>
    </row>
    <row r="440" spans="1:19" x14ac:dyDescent="0.35">
      <c r="A440" t="s">
        <v>23</v>
      </c>
      <c r="B440" t="s">
        <v>6069</v>
      </c>
      <c r="C440" t="s">
        <v>17109</v>
      </c>
      <c r="D440" t="s">
        <v>6070</v>
      </c>
      <c r="E440" t="s">
        <v>6071</v>
      </c>
      <c r="F440" t="s">
        <v>2740</v>
      </c>
      <c r="G440" t="s">
        <v>5810</v>
      </c>
      <c r="H440" t="s">
        <v>23</v>
      </c>
      <c r="I440" t="s">
        <v>23</v>
      </c>
      <c r="J440" t="s">
        <v>23</v>
      </c>
      <c r="K440" t="s">
        <v>23</v>
      </c>
      <c r="L440" t="s">
        <v>23</v>
      </c>
      <c r="M440" t="s">
        <v>23</v>
      </c>
      <c r="N440" t="s">
        <v>8299</v>
      </c>
      <c r="O440" t="s">
        <v>8292</v>
      </c>
      <c r="P440" t="s">
        <v>8289</v>
      </c>
      <c r="Q440" t="s">
        <v>8293</v>
      </c>
      <c r="R440" t="s">
        <v>22</v>
      </c>
      <c r="S440" t="s">
        <v>30521</v>
      </c>
    </row>
    <row r="441" spans="1:19" x14ac:dyDescent="0.35">
      <c r="A441" t="s">
        <v>23</v>
      </c>
      <c r="B441" t="s">
        <v>1813</v>
      </c>
      <c r="C441" t="s">
        <v>17139</v>
      </c>
      <c r="D441" t="s">
        <v>1814</v>
      </c>
      <c r="E441" t="s">
        <v>1815</v>
      </c>
      <c r="F441" t="s">
        <v>1732</v>
      </c>
      <c r="G441" t="s">
        <v>23</v>
      </c>
      <c r="H441" t="s">
        <v>23</v>
      </c>
      <c r="I441" t="s">
        <v>23</v>
      </c>
      <c r="J441" t="s">
        <v>23</v>
      </c>
      <c r="K441" t="s">
        <v>23</v>
      </c>
      <c r="L441" t="s">
        <v>23</v>
      </c>
      <c r="M441" t="s">
        <v>23</v>
      </c>
      <c r="N441" t="s">
        <v>8296</v>
      </c>
      <c r="O441" t="s">
        <v>8294</v>
      </c>
      <c r="P441" t="s">
        <v>8289</v>
      </c>
      <c r="Q441" t="s">
        <v>8297</v>
      </c>
      <c r="R441" t="s">
        <v>22</v>
      </c>
      <c r="S441" t="s">
        <v>30521</v>
      </c>
    </row>
    <row r="442" spans="1:19" x14ac:dyDescent="0.35">
      <c r="A442" t="s">
        <v>23</v>
      </c>
      <c r="B442" t="s">
        <v>1153</v>
      </c>
      <c r="C442" t="s">
        <v>17372</v>
      </c>
      <c r="D442" t="s">
        <v>5219</v>
      </c>
      <c r="E442" t="s">
        <v>5220</v>
      </c>
      <c r="F442" t="s">
        <v>1118</v>
      </c>
      <c r="G442" t="s">
        <v>23</v>
      </c>
      <c r="H442" t="s">
        <v>23</v>
      </c>
      <c r="I442" t="s">
        <v>23</v>
      </c>
      <c r="J442" t="s">
        <v>23</v>
      </c>
      <c r="K442" t="s">
        <v>23</v>
      </c>
      <c r="L442" t="s">
        <v>23</v>
      </c>
      <c r="M442" t="s">
        <v>23</v>
      </c>
      <c r="N442" t="s">
        <v>8299</v>
      </c>
      <c r="O442" t="s">
        <v>8292</v>
      </c>
      <c r="P442" t="s">
        <v>8289</v>
      </c>
      <c r="Q442" t="s">
        <v>17</v>
      </c>
      <c r="R442" t="s">
        <v>22</v>
      </c>
      <c r="S442" t="s">
        <v>30521</v>
      </c>
    </row>
    <row r="443" spans="1:19" x14ac:dyDescent="0.35">
      <c r="A443" t="s">
        <v>23</v>
      </c>
      <c r="B443" t="s">
        <v>2066</v>
      </c>
      <c r="C443" t="s">
        <v>17540</v>
      </c>
      <c r="D443" t="s">
        <v>232</v>
      </c>
      <c r="E443" t="s">
        <v>2067</v>
      </c>
      <c r="F443" t="s">
        <v>2068</v>
      </c>
      <c r="G443" t="s">
        <v>23</v>
      </c>
      <c r="H443" t="s">
        <v>23</v>
      </c>
      <c r="I443" t="s">
        <v>23</v>
      </c>
      <c r="J443" t="s">
        <v>23</v>
      </c>
      <c r="K443" t="s">
        <v>23</v>
      </c>
      <c r="L443" t="s">
        <v>23</v>
      </c>
      <c r="M443" t="s">
        <v>23</v>
      </c>
      <c r="N443" t="s">
        <v>8290</v>
      </c>
      <c r="O443" t="s">
        <v>8288</v>
      </c>
      <c r="P443" t="s">
        <v>8289</v>
      </c>
      <c r="Q443" t="s">
        <v>17</v>
      </c>
      <c r="R443" t="s">
        <v>22</v>
      </c>
      <c r="S443" t="s">
        <v>30521</v>
      </c>
    </row>
    <row r="444" spans="1:19" x14ac:dyDescent="0.35">
      <c r="A444" t="s">
        <v>23</v>
      </c>
      <c r="B444" t="s">
        <v>204</v>
      </c>
      <c r="C444" t="s">
        <v>17226</v>
      </c>
      <c r="D444" t="s">
        <v>5217</v>
      </c>
      <c r="E444" t="s">
        <v>5218</v>
      </c>
      <c r="F444" t="s">
        <v>332</v>
      </c>
      <c r="G444" t="s">
        <v>23</v>
      </c>
      <c r="H444" t="s">
        <v>23</v>
      </c>
      <c r="I444" t="s">
        <v>23</v>
      </c>
      <c r="J444" t="s">
        <v>23</v>
      </c>
      <c r="K444" t="s">
        <v>23</v>
      </c>
      <c r="L444" t="s">
        <v>23</v>
      </c>
      <c r="M444" t="s">
        <v>23</v>
      </c>
      <c r="N444" t="s">
        <v>8296</v>
      </c>
      <c r="O444" t="s">
        <v>8294</v>
      </c>
      <c r="P444" t="s">
        <v>8289</v>
      </c>
      <c r="Q444" t="s">
        <v>17</v>
      </c>
      <c r="R444" t="s">
        <v>22</v>
      </c>
      <c r="S444" t="s">
        <v>30521</v>
      </c>
    </row>
    <row r="445" spans="1:19" x14ac:dyDescent="0.35">
      <c r="A445" t="s">
        <v>23</v>
      </c>
      <c r="B445" t="s">
        <v>204</v>
      </c>
      <c r="C445" t="s">
        <v>17213</v>
      </c>
      <c r="D445" t="s">
        <v>373</v>
      </c>
      <c r="E445" t="s">
        <v>6382</v>
      </c>
      <c r="F445" t="s">
        <v>6383</v>
      </c>
      <c r="G445" t="s">
        <v>5810</v>
      </c>
      <c r="H445" t="s">
        <v>23</v>
      </c>
      <c r="I445" t="s">
        <v>23</v>
      </c>
      <c r="J445" t="s">
        <v>23</v>
      </c>
      <c r="K445" t="s">
        <v>23</v>
      </c>
      <c r="L445" t="s">
        <v>23</v>
      </c>
      <c r="M445" t="s">
        <v>23</v>
      </c>
      <c r="N445" t="s">
        <v>8299</v>
      </c>
      <c r="O445" t="s">
        <v>8298</v>
      </c>
      <c r="P445" t="s">
        <v>8289</v>
      </c>
      <c r="Q445" t="s">
        <v>8293</v>
      </c>
      <c r="R445" t="s">
        <v>23</v>
      </c>
      <c r="S445" t="s">
        <v>30521</v>
      </c>
    </row>
    <row r="446" spans="1:19" x14ac:dyDescent="0.35">
      <c r="A446" t="s">
        <v>23</v>
      </c>
      <c r="B446" t="s">
        <v>1054</v>
      </c>
      <c r="C446" t="s">
        <v>16933</v>
      </c>
      <c r="D446" t="s">
        <v>5808</v>
      </c>
      <c r="E446" t="s">
        <v>5332</v>
      </c>
      <c r="F446" t="s">
        <v>954</v>
      </c>
      <c r="G446" t="s">
        <v>23</v>
      </c>
      <c r="H446" t="s">
        <v>23</v>
      </c>
      <c r="I446" t="s">
        <v>23</v>
      </c>
      <c r="J446" t="s">
        <v>23</v>
      </c>
      <c r="K446" t="s">
        <v>23</v>
      </c>
      <c r="L446" t="s">
        <v>23</v>
      </c>
      <c r="M446" t="s">
        <v>23</v>
      </c>
      <c r="N446" t="s">
        <v>8290</v>
      </c>
      <c r="O446" t="s">
        <v>8288</v>
      </c>
      <c r="P446" t="s">
        <v>8289</v>
      </c>
      <c r="Q446" t="s">
        <v>17</v>
      </c>
      <c r="R446" t="s">
        <v>5807</v>
      </c>
      <c r="S446" t="s">
        <v>30521</v>
      </c>
    </row>
    <row r="447" spans="1:19" x14ac:dyDescent="0.35">
      <c r="A447" t="s">
        <v>23</v>
      </c>
      <c r="B447" t="s">
        <v>436</v>
      </c>
      <c r="C447" t="s">
        <v>16814</v>
      </c>
      <c r="D447" t="s">
        <v>1819</v>
      </c>
      <c r="E447" t="s">
        <v>337</v>
      </c>
      <c r="F447" t="s">
        <v>1820</v>
      </c>
      <c r="G447" t="s">
        <v>23</v>
      </c>
      <c r="H447" t="s">
        <v>23</v>
      </c>
      <c r="I447" t="s">
        <v>23</v>
      </c>
      <c r="J447" t="s">
        <v>23</v>
      </c>
      <c r="K447" t="s">
        <v>23</v>
      </c>
      <c r="L447" t="s">
        <v>23</v>
      </c>
      <c r="M447" t="s">
        <v>23</v>
      </c>
      <c r="N447" t="s">
        <v>8290</v>
      </c>
      <c r="O447" t="s">
        <v>8288</v>
      </c>
      <c r="P447" t="s">
        <v>8289</v>
      </c>
      <c r="Q447" t="s">
        <v>17</v>
      </c>
      <c r="R447" t="s">
        <v>22</v>
      </c>
      <c r="S447" t="s">
        <v>30521</v>
      </c>
    </row>
    <row r="448" spans="1:19" x14ac:dyDescent="0.35">
      <c r="A448" t="s">
        <v>23</v>
      </c>
      <c r="B448" t="s">
        <v>266</v>
      </c>
      <c r="C448" t="s">
        <v>16644</v>
      </c>
      <c r="D448" t="s">
        <v>267</v>
      </c>
      <c r="E448" t="s">
        <v>268</v>
      </c>
      <c r="F448" t="s">
        <v>269</v>
      </c>
      <c r="G448" t="s">
        <v>23</v>
      </c>
      <c r="H448" t="s">
        <v>23</v>
      </c>
      <c r="I448" t="s">
        <v>23</v>
      </c>
      <c r="J448" t="s">
        <v>23</v>
      </c>
      <c r="K448" t="s">
        <v>23</v>
      </c>
      <c r="L448" t="s">
        <v>23</v>
      </c>
      <c r="M448" t="s">
        <v>23</v>
      </c>
      <c r="N448" t="s">
        <v>8299</v>
      </c>
      <c r="O448" t="s">
        <v>8294</v>
      </c>
      <c r="P448" t="s">
        <v>8304</v>
      </c>
      <c r="Q448" t="s">
        <v>8293</v>
      </c>
      <c r="R448" t="s">
        <v>22</v>
      </c>
      <c r="S448" t="s">
        <v>30521</v>
      </c>
    </row>
    <row r="449" spans="1:19" x14ac:dyDescent="0.35">
      <c r="A449" t="s">
        <v>23</v>
      </c>
      <c r="B449" t="s">
        <v>6377</v>
      </c>
      <c r="C449" t="s">
        <v>16711</v>
      </c>
      <c r="D449" t="s">
        <v>130</v>
      </c>
      <c r="E449" t="s">
        <v>6378</v>
      </c>
      <c r="F449" t="s">
        <v>23</v>
      </c>
      <c r="G449" t="s">
        <v>5810</v>
      </c>
      <c r="H449" t="s">
        <v>23</v>
      </c>
      <c r="I449" t="s">
        <v>23</v>
      </c>
      <c r="J449" t="s">
        <v>23</v>
      </c>
      <c r="K449" t="s">
        <v>23</v>
      </c>
      <c r="L449" t="s">
        <v>23</v>
      </c>
      <c r="M449" t="s">
        <v>23</v>
      </c>
      <c r="N449" t="s">
        <v>8290</v>
      </c>
      <c r="O449" t="s">
        <v>8288</v>
      </c>
      <c r="P449" t="s">
        <v>8289</v>
      </c>
      <c r="Q449" t="s">
        <v>17923</v>
      </c>
      <c r="R449" t="s">
        <v>23</v>
      </c>
      <c r="S449" t="s">
        <v>30521</v>
      </c>
    </row>
    <row r="450" spans="1:19" x14ac:dyDescent="0.35">
      <c r="A450" t="s">
        <v>23</v>
      </c>
      <c r="B450" t="s">
        <v>1744</v>
      </c>
      <c r="C450" t="s">
        <v>17151</v>
      </c>
      <c r="D450" t="s">
        <v>1745</v>
      </c>
      <c r="E450" t="s">
        <v>1746</v>
      </c>
      <c r="F450" t="s">
        <v>23</v>
      </c>
      <c r="G450" t="s">
        <v>23</v>
      </c>
      <c r="H450" t="s">
        <v>23</v>
      </c>
      <c r="I450" t="s">
        <v>23</v>
      </c>
      <c r="J450" t="s">
        <v>23</v>
      </c>
      <c r="K450" t="s">
        <v>23</v>
      </c>
      <c r="L450" t="s">
        <v>23</v>
      </c>
      <c r="M450" t="s">
        <v>23</v>
      </c>
      <c r="N450" t="s">
        <v>8296</v>
      </c>
      <c r="O450" t="s">
        <v>8292</v>
      </c>
      <c r="P450" t="s">
        <v>6942</v>
      </c>
      <c r="Q450" t="s">
        <v>17</v>
      </c>
      <c r="R450" t="s">
        <v>22</v>
      </c>
      <c r="S450" t="s">
        <v>30521</v>
      </c>
    </row>
    <row r="451" spans="1:19" x14ac:dyDescent="0.35">
      <c r="A451" t="s">
        <v>23</v>
      </c>
      <c r="B451" t="s">
        <v>745</v>
      </c>
      <c r="C451" t="s">
        <v>16453</v>
      </c>
      <c r="D451" t="s">
        <v>6376</v>
      </c>
      <c r="E451" t="s">
        <v>1141</v>
      </c>
      <c r="F451" t="s">
        <v>119</v>
      </c>
      <c r="G451" t="s">
        <v>5810</v>
      </c>
      <c r="H451" t="s">
        <v>23</v>
      </c>
      <c r="I451" t="s">
        <v>23</v>
      </c>
      <c r="J451" t="s">
        <v>23</v>
      </c>
      <c r="K451" t="s">
        <v>23</v>
      </c>
      <c r="L451" t="s">
        <v>23</v>
      </c>
      <c r="M451" t="s">
        <v>23</v>
      </c>
      <c r="N451" t="s">
        <v>8296</v>
      </c>
      <c r="O451" t="s">
        <v>8292</v>
      </c>
      <c r="P451" t="s">
        <v>8289</v>
      </c>
      <c r="Q451" t="s">
        <v>8297</v>
      </c>
      <c r="R451" t="s">
        <v>23</v>
      </c>
      <c r="S451" t="s">
        <v>30521</v>
      </c>
    </row>
    <row r="452" spans="1:19" x14ac:dyDescent="0.35">
      <c r="A452" t="s">
        <v>23</v>
      </c>
      <c r="B452" t="s">
        <v>1825</v>
      </c>
      <c r="C452" t="s">
        <v>17133</v>
      </c>
      <c r="D452" t="s">
        <v>1075</v>
      </c>
      <c r="E452" t="s">
        <v>1826</v>
      </c>
      <c r="F452" t="s">
        <v>1724</v>
      </c>
      <c r="G452" t="s">
        <v>23</v>
      </c>
      <c r="H452" t="s">
        <v>23</v>
      </c>
      <c r="I452" t="s">
        <v>23</v>
      </c>
      <c r="J452" t="s">
        <v>23</v>
      </c>
      <c r="K452" t="s">
        <v>23</v>
      </c>
      <c r="L452" t="s">
        <v>23</v>
      </c>
      <c r="M452" t="s">
        <v>23</v>
      </c>
      <c r="N452" t="s">
        <v>8296</v>
      </c>
      <c r="O452" t="s">
        <v>8294</v>
      </c>
      <c r="P452" t="s">
        <v>8289</v>
      </c>
      <c r="Q452" t="s">
        <v>8293</v>
      </c>
      <c r="R452" t="s">
        <v>22</v>
      </c>
      <c r="S452" t="s">
        <v>30521</v>
      </c>
    </row>
    <row r="453" spans="1:19" x14ac:dyDescent="0.35">
      <c r="A453" t="s">
        <v>23</v>
      </c>
      <c r="B453" t="s">
        <v>235</v>
      </c>
      <c r="C453" t="s">
        <v>16346</v>
      </c>
      <c r="D453" t="s">
        <v>4257</v>
      </c>
      <c r="E453" t="s">
        <v>411</v>
      </c>
      <c r="F453" t="s">
        <v>4258</v>
      </c>
      <c r="G453" t="s">
        <v>23</v>
      </c>
      <c r="H453" t="s">
        <v>23</v>
      </c>
      <c r="I453" t="s">
        <v>23</v>
      </c>
      <c r="J453" t="s">
        <v>23</v>
      </c>
      <c r="K453" t="s">
        <v>23</v>
      </c>
      <c r="L453" t="s">
        <v>23</v>
      </c>
      <c r="M453" t="s">
        <v>23</v>
      </c>
      <c r="N453" t="s">
        <v>8296</v>
      </c>
      <c r="O453" t="s">
        <v>8294</v>
      </c>
      <c r="P453" t="s">
        <v>8289</v>
      </c>
      <c r="Q453" t="s">
        <v>8293</v>
      </c>
      <c r="R453" t="s">
        <v>22</v>
      </c>
      <c r="S453" t="s">
        <v>30521</v>
      </c>
    </row>
    <row r="454" spans="1:19" x14ac:dyDescent="0.35">
      <c r="A454" t="s">
        <v>23</v>
      </c>
      <c r="B454" t="s">
        <v>204</v>
      </c>
      <c r="C454" t="s">
        <v>17223</v>
      </c>
      <c r="D454" t="s">
        <v>6370</v>
      </c>
      <c r="E454" t="s">
        <v>6371</v>
      </c>
      <c r="F454" t="s">
        <v>954</v>
      </c>
      <c r="G454" t="s">
        <v>5810</v>
      </c>
      <c r="H454" t="s">
        <v>23</v>
      </c>
      <c r="I454" t="s">
        <v>23</v>
      </c>
      <c r="J454" t="s">
        <v>23</v>
      </c>
      <c r="K454" t="s">
        <v>23</v>
      </c>
      <c r="L454" t="s">
        <v>23</v>
      </c>
      <c r="M454" t="s">
        <v>23</v>
      </c>
      <c r="N454" t="s">
        <v>8291</v>
      </c>
      <c r="O454" t="s">
        <v>8294</v>
      </c>
      <c r="P454" t="s">
        <v>8289</v>
      </c>
      <c r="Q454" t="s">
        <v>8293</v>
      </c>
      <c r="R454" t="s">
        <v>23</v>
      </c>
      <c r="S454" t="s">
        <v>30521</v>
      </c>
    </row>
    <row r="455" spans="1:19" x14ac:dyDescent="0.35">
      <c r="A455" t="s">
        <v>23</v>
      </c>
      <c r="B455" t="s">
        <v>1813</v>
      </c>
      <c r="C455" t="s">
        <v>17142</v>
      </c>
      <c r="D455" t="s">
        <v>1829</v>
      </c>
      <c r="E455" t="s">
        <v>1830</v>
      </c>
      <c r="F455" t="s">
        <v>1763</v>
      </c>
      <c r="G455" t="s">
        <v>23</v>
      </c>
      <c r="H455" t="s">
        <v>23</v>
      </c>
      <c r="I455" t="s">
        <v>23</v>
      </c>
      <c r="J455" t="s">
        <v>23</v>
      </c>
      <c r="K455" t="s">
        <v>23</v>
      </c>
      <c r="L455" t="s">
        <v>23</v>
      </c>
      <c r="M455" t="s">
        <v>23</v>
      </c>
      <c r="N455" t="s">
        <v>8290</v>
      </c>
      <c r="O455" t="s">
        <v>8288</v>
      </c>
      <c r="P455" t="s">
        <v>8289</v>
      </c>
      <c r="Q455" t="s">
        <v>17923</v>
      </c>
      <c r="R455" t="s">
        <v>22</v>
      </c>
      <c r="S455" t="s">
        <v>30521</v>
      </c>
    </row>
    <row r="456" spans="1:19" x14ac:dyDescent="0.35">
      <c r="A456" t="s">
        <v>23</v>
      </c>
      <c r="B456" t="s">
        <v>204</v>
      </c>
      <c r="C456" t="s">
        <v>17202</v>
      </c>
      <c r="D456" t="s">
        <v>4105</v>
      </c>
      <c r="E456" t="s">
        <v>1252</v>
      </c>
      <c r="F456" t="s">
        <v>2746</v>
      </c>
      <c r="G456" t="s">
        <v>23</v>
      </c>
      <c r="H456" t="s">
        <v>23</v>
      </c>
      <c r="I456" t="s">
        <v>23</v>
      </c>
      <c r="J456" t="s">
        <v>23</v>
      </c>
      <c r="K456" t="s">
        <v>23</v>
      </c>
      <c r="L456" t="s">
        <v>23</v>
      </c>
      <c r="M456" t="s">
        <v>23</v>
      </c>
      <c r="N456" t="s">
        <v>8290</v>
      </c>
      <c r="O456" t="s">
        <v>8288</v>
      </c>
      <c r="P456" t="s">
        <v>8289</v>
      </c>
      <c r="Q456" t="s">
        <v>17</v>
      </c>
      <c r="R456" t="s">
        <v>22</v>
      </c>
      <c r="S456" t="s">
        <v>30521</v>
      </c>
    </row>
    <row r="457" spans="1:19" x14ac:dyDescent="0.35">
      <c r="A457" t="s">
        <v>23</v>
      </c>
      <c r="B457" t="s">
        <v>1609</v>
      </c>
      <c r="C457" t="s">
        <v>16567</v>
      </c>
      <c r="D457" t="s">
        <v>3438</v>
      </c>
      <c r="E457" t="s">
        <v>3439</v>
      </c>
      <c r="F457" t="s">
        <v>246</v>
      </c>
      <c r="G457" t="s">
        <v>23</v>
      </c>
      <c r="H457" t="s">
        <v>23</v>
      </c>
      <c r="I457" t="s">
        <v>23</v>
      </c>
      <c r="J457" t="s">
        <v>23</v>
      </c>
      <c r="K457" t="s">
        <v>23</v>
      </c>
      <c r="L457" t="s">
        <v>23</v>
      </c>
      <c r="M457" t="s">
        <v>23</v>
      </c>
      <c r="N457" t="s">
        <v>8291</v>
      </c>
      <c r="O457" t="s">
        <v>8300</v>
      </c>
      <c r="P457" t="s">
        <v>8289</v>
      </c>
      <c r="Q457" t="s">
        <v>1038</v>
      </c>
      <c r="R457" t="s">
        <v>22</v>
      </c>
      <c r="S457" t="s">
        <v>30521</v>
      </c>
    </row>
    <row r="458" spans="1:19" x14ac:dyDescent="0.35">
      <c r="A458" t="s">
        <v>23</v>
      </c>
      <c r="B458" t="s">
        <v>2382</v>
      </c>
      <c r="C458" t="s">
        <v>17507</v>
      </c>
      <c r="D458" t="s">
        <v>6365</v>
      </c>
      <c r="E458" t="s">
        <v>6366</v>
      </c>
      <c r="F458" t="s">
        <v>5410</v>
      </c>
      <c r="G458" t="s">
        <v>5810</v>
      </c>
      <c r="H458" t="s">
        <v>23</v>
      </c>
      <c r="I458" t="s">
        <v>23</v>
      </c>
      <c r="J458" t="s">
        <v>23</v>
      </c>
      <c r="K458" t="s">
        <v>23</v>
      </c>
      <c r="L458" t="s">
        <v>23</v>
      </c>
      <c r="M458" t="s">
        <v>23</v>
      </c>
      <c r="N458" t="s">
        <v>8296</v>
      </c>
      <c r="O458" t="s">
        <v>8294</v>
      </c>
      <c r="P458" t="s">
        <v>8289</v>
      </c>
      <c r="Q458" t="s">
        <v>17</v>
      </c>
      <c r="R458" t="s">
        <v>23</v>
      </c>
      <c r="S458" t="s">
        <v>30521</v>
      </c>
    </row>
    <row r="459" spans="1:19" x14ac:dyDescent="0.35">
      <c r="A459" t="s">
        <v>23</v>
      </c>
      <c r="B459" t="s">
        <v>1106</v>
      </c>
      <c r="C459" t="s">
        <v>17362</v>
      </c>
      <c r="D459" t="s">
        <v>2803</v>
      </c>
      <c r="E459" t="s">
        <v>2804</v>
      </c>
      <c r="F459" t="s">
        <v>259</v>
      </c>
      <c r="G459" t="s">
        <v>23</v>
      </c>
      <c r="H459" t="s">
        <v>23</v>
      </c>
      <c r="I459" t="s">
        <v>23</v>
      </c>
      <c r="J459" t="s">
        <v>23</v>
      </c>
      <c r="K459" t="s">
        <v>23</v>
      </c>
      <c r="L459" t="s">
        <v>23</v>
      </c>
      <c r="M459" t="s">
        <v>23</v>
      </c>
      <c r="N459" t="s">
        <v>8299</v>
      </c>
      <c r="O459" t="s">
        <v>8294</v>
      </c>
      <c r="P459" t="s">
        <v>8289</v>
      </c>
      <c r="Q459" t="s">
        <v>8297</v>
      </c>
      <c r="R459" t="s">
        <v>22</v>
      </c>
      <c r="S459" t="s">
        <v>30521</v>
      </c>
    </row>
    <row r="460" spans="1:19" x14ac:dyDescent="0.35">
      <c r="A460" t="s">
        <v>23</v>
      </c>
      <c r="B460" t="s">
        <v>204</v>
      </c>
      <c r="C460" t="s">
        <v>17241</v>
      </c>
      <c r="D460" t="s">
        <v>5103</v>
      </c>
      <c r="E460" t="s">
        <v>1248</v>
      </c>
      <c r="F460" t="s">
        <v>246</v>
      </c>
      <c r="G460" t="s">
        <v>23</v>
      </c>
      <c r="H460" t="s">
        <v>23</v>
      </c>
      <c r="I460" t="s">
        <v>23</v>
      </c>
      <c r="J460" t="s">
        <v>23</v>
      </c>
      <c r="K460" t="s">
        <v>23</v>
      </c>
      <c r="L460" t="s">
        <v>23</v>
      </c>
      <c r="M460" t="s">
        <v>23</v>
      </c>
      <c r="N460" t="s">
        <v>8296</v>
      </c>
      <c r="O460" t="s">
        <v>8294</v>
      </c>
      <c r="P460" t="s">
        <v>8289</v>
      </c>
      <c r="Q460" t="s">
        <v>8293</v>
      </c>
      <c r="R460" t="s">
        <v>22</v>
      </c>
      <c r="S460" t="s">
        <v>30521</v>
      </c>
    </row>
    <row r="461" spans="1:19" x14ac:dyDescent="0.35">
      <c r="A461" t="s">
        <v>23</v>
      </c>
      <c r="B461" t="s">
        <v>1525</v>
      </c>
      <c r="C461" t="s">
        <v>16428</v>
      </c>
      <c r="D461" t="s">
        <v>19</v>
      </c>
      <c r="E461" t="s">
        <v>162</v>
      </c>
      <c r="F461" t="s">
        <v>6363</v>
      </c>
      <c r="G461" t="s">
        <v>5810</v>
      </c>
      <c r="H461" t="s">
        <v>23</v>
      </c>
      <c r="I461" t="s">
        <v>23</v>
      </c>
      <c r="J461" t="s">
        <v>23</v>
      </c>
      <c r="K461" t="s">
        <v>17943</v>
      </c>
      <c r="L461" t="s">
        <v>23</v>
      </c>
      <c r="M461" t="s">
        <v>23</v>
      </c>
      <c r="N461" t="s">
        <v>8290</v>
      </c>
      <c r="O461" t="s">
        <v>8288</v>
      </c>
      <c r="P461" t="s">
        <v>8289</v>
      </c>
      <c r="Q461" t="s">
        <v>17923</v>
      </c>
      <c r="R461" t="s">
        <v>23</v>
      </c>
      <c r="S461" t="s">
        <v>30521</v>
      </c>
    </row>
    <row r="462" spans="1:19" x14ac:dyDescent="0.35">
      <c r="A462" t="s">
        <v>23</v>
      </c>
      <c r="B462" t="s">
        <v>204</v>
      </c>
      <c r="C462" t="s">
        <v>17304</v>
      </c>
      <c r="D462" t="s">
        <v>1833</v>
      </c>
      <c r="E462" t="s">
        <v>1011</v>
      </c>
      <c r="F462" t="s">
        <v>294</v>
      </c>
      <c r="G462" t="s">
        <v>23</v>
      </c>
      <c r="H462" t="s">
        <v>23</v>
      </c>
      <c r="I462" t="s">
        <v>23</v>
      </c>
      <c r="J462" t="s">
        <v>23</v>
      </c>
      <c r="K462" t="s">
        <v>23</v>
      </c>
      <c r="L462" t="s">
        <v>23</v>
      </c>
      <c r="M462" t="s">
        <v>23</v>
      </c>
      <c r="N462" t="s">
        <v>8291</v>
      </c>
      <c r="O462" t="s">
        <v>8288</v>
      </c>
      <c r="P462" t="s">
        <v>8289</v>
      </c>
      <c r="Q462" t="s">
        <v>8293</v>
      </c>
      <c r="R462" t="s">
        <v>22</v>
      </c>
      <c r="S462" t="s">
        <v>30521</v>
      </c>
    </row>
    <row r="463" spans="1:19" x14ac:dyDescent="0.35">
      <c r="A463" t="s">
        <v>23</v>
      </c>
      <c r="B463" t="s">
        <v>61</v>
      </c>
      <c r="C463" t="s">
        <v>17384</v>
      </c>
      <c r="D463" t="s">
        <v>5123</v>
      </c>
      <c r="E463" t="s">
        <v>5124</v>
      </c>
      <c r="F463" t="s">
        <v>1123</v>
      </c>
      <c r="G463" t="s">
        <v>23</v>
      </c>
      <c r="H463" t="s">
        <v>23</v>
      </c>
      <c r="I463" t="s">
        <v>23</v>
      </c>
      <c r="J463" t="s">
        <v>23</v>
      </c>
      <c r="K463" t="s">
        <v>23</v>
      </c>
      <c r="L463" t="s">
        <v>23</v>
      </c>
      <c r="M463" t="s">
        <v>23</v>
      </c>
      <c r="N463" t="s">
        <v>8296</v>
      </c>
      <c r="O463" t="s">
        <v>8294</v>
      </c>
      <c r="P463" t="s">
        <v>8289</v>
      </c>
      <c r="Q463" t="s">
        <v>8293</v>
      </c>
      <c r="R463" t="s">
        <v>22</v>
      </c>
      <c r="S463" t="s">
        <v>30521</v>
      </c>
    </row>
    <row r="464" spans="1:19" x14ac:dyDescent="0.35">
      <c r="A464" t="s">
        <v>23</v>
      </c>
      <c r="B464" t="s">
        <v>1203</v>
      </c>
      <c r="C464" t="s">
        <v>14713</v>
      </c>
      <c r="D464" t="s">
        <v>5618</v>
      </c>
      <c r="E464" t="s">
        <v>5619</v>
      </c>
      <c r="F464" t="s">
        <v>246</v>
      </c>
      <c r="G464" t="s">
        <v>23</v>
      </c>
      <c r="H464" t="s">
        <v>23</v>
      </c>
      <c r="I464" t="s">
        <v>23</v>
      </c>
      <c r="J464" t="s">
        <v>23</v>
      </c>
      <c r="K464" t="s">
        <v>23</v>
      </c>
      <c r="L464" t="s">
        <v>23</v>
      </c>
      <c r="M464" t="s">
        <v>23</v>
      </c>
      <c r="N464" t="s">
        <v>8299</v>
      </c>
      <c r="O464" t="s">
        <v>8292</v>
      </c>
      <c r="P464" t="s">
        <v>6893</v>
      </c>
      <c r="Q464" t="s">
        <v>17</v>
      </c>
      <c r="R464" t="s">
        <v>17647</v>
      </c>
      <c r="S464" t="s">
        <v>30521</v>
      </c>
    </row>
    <row r="465" spans="1:19" x14ac:dyDescent="0.35">
      <c r="A465" t="s">
        <v>23</v>
      </c>
      <c r="B465" t="s">
        <v>4271</v>
      </c>
      <c r="C465" t="s">
        <v>16654</v>
      </c>
      <c r="D465" t="s">
        <v>410</v>
      </c>
      <c r="E465" t="s">
        <v>4272</v>
      </c>
      <c r="F465" t="s">
        <v>4273</v>
      </c>
      <c r="G465" t="s">
        <v>23</v>
      </c>
      <c r="H465" t="s">
        <v>23</v>
      </c>
      <c r="I465" t="s">
        <v>23</v>
      </c>
      <c r="J465" t="s">
        <v>23</v>
      </c>
      <c r="K465" t="s">
        <v>23</v>
      </c>
      <c r="L465" t="s">
        <v>23</v>
      </c>
      <c r="M465" t="s">
        <v>23</v>
      </c>
      <c r="N465" t="s">
        <v>8290</v>
      </c>
      <c r="O465" t="s">
        <v>8292</v>
      </c>
      <c r="P465" t="s">
        <v>8289</v>
      </c>
      <c r="Q465" t="s">
        <v>1038</v>
      </c>
      <c r="R465" t="s">
        <v>22</v>
      </c>
      <c r="S465" t="s">
        <v>30521</v>
      </c>
    </row>
    <row r="466" spans="1:19" x14ac:dyDescent="0.35">
      <c r="A466" t="s">
        <v>23</v>
      </c>
      <c r="B466" t="s">
        <v>235</v>
      </c>
      <c r="C466" t="s">
        <v>16353</v>
      </c>
      <c r="D466" t="s">
        <v>1835</v>
      </c>
      <c r="E466" t="s">
        <v>1184</v>
      </c>
      <c r="F466" t="s">
        <v>23</v>
      </c>
      <c r="G466" t="s">
        <v>23</v>
      </c>
      <c r="H466" t="s">
        <v>23</v>
      </c>
      <c r="I466" t="s">
        <v>23</v>
      </c>
      <c r="J466" t="s">
        <v>23</v>
      </c>
      <c r="K466" t="s">
        <v>23</v>
      </c>
      <c r="L466" t="s">
        <v>23</v>
      </c>
      <c r="M466" t="s">
        <v>23</v>
      </c>
      <c r="N466" t="s">
        <v>8291</v>
      </c>
      <c r="O466" t="s">
        <v>8300</v>
      </c>
      <c r="P466" t="s">
        <v>8289</v>
      </c>
      <c r="Q466" t="s">
        <v>8293</v>
      </c>
      <c r="R466" t="s">
        <v>22</v>
      </c>
      <c r="S466" t="s">
        <v>30521</v>
      </c>
    </row>
    <row r="467" spans="1:19" x14ac:dyDescent="0.35">
      <c r="A467" t="s">
        <v>23</v>
      </c>
      <c r="B467" t="s">
        <v>6098</v>
      </c>
      <c r="C467" t="s">
        <v>17418</v>
      </c>
      <c r="D467" t="s">
        <v>6099</v>
      </c>
      <c r="E467" t="s">
        <v>6100</v>
      </c>
      <c r="F467" t="s">
        <v>6101</v>
      </c>
      <c r="G467" t="s">
        <v>5810</v>
      </c>
      <c r="H467" t="s">
        <v>23</v>
      </c>
      <c r="I467" t="s">
        <v>23</v>
      </c>
      <c r="J467" t="s">
        <v>23</v>
      </c>
      <c r="K467" t="s">
        <v>23</v>
      </c>
      <c r="L467" t="s">
        <v>23</v>
      </c>
      <c r="M467" t="s">
        <v>23</v>
      </c>
      <c r="N467" t="s">
        <v>8299</v>
      </c>
      <c r="O467" t="s">
        <v>8298</v>
      </c>
      <c r="P467" t="s">
        <v>8289</v>
      </c>
      <c r="Q467" t="s">
        <v>8293</v>
      </c>
      <c r="R467" t="s">
        <v>22</v>
      </c>
      <c r="S467" t="s">
        <v>30521</v>
      </c>
    </row>
    <row r="468" spans="1:19" x14ac:dyDescent="0.35">
      <c r="A468" t="s">
        <v>23</v>
      </c>
      <c r="B468" t="s">
        <v>1462</v>
      </c>
      <c r="C468" t="s">
        <v>17007</v>
      </c>
      <c r="D468" t="s">
        <v>623</v>
      </c>
      <c r="E468" t="s">
        <v>4277</v>
      </c>
      <c r="F468" t="s">
        <v>4278</v>
      </c>
      <c r="G468" t="s">
        <v>23</v>
      </c>
      <c r="H468" t="s">
        <v>23</v>
      </c>
      <c r="I468" t="s">
        <v>23</v>
      </c>
      <c r="J468" t="s">
        <v>23</v>
      </c>
      <c r="K468" t="s">
        <v>23</v>
      </c>
      <c r="L468" t="s">
        <v>23</v>
      </c>
      <c r="M468" t="s">
        <v>23</v>
      </c>
      <c r="N468" t="s">
        <v>8296</v>
      </c>
      <c r="O468" t="s">
        <v>8294</v>
      </c>
      <c r="P468" t="s">
        <v>8289</v>
      </c>
      <c r="Q468" t="s">
        <v>8293</v>
      </c>
      <c r="R468" t="s">
        <v>22</v>
      </c>
      <c r="S468" t="s">
        <v>30521</v>
      </c>
    </row>
    <row r="469" spans="1:19" x14ac:dyDescent="0.35">
      <c r="A469" t="s">
        <v>23</v>
      </c>
      <c r="B469" t="s">
        <v>1784</v>
      </c>
      <c r="C469" t="s">
        <v>17390</v>
      </c>
      <c r="D469" t="s">
        <v>1837</v>
      </c>
      <c r="E469" t="s">
        <v>1673</v>
      </c>
      <c r="F469" t="s">
        <v>848</v>
      </c>
      <c r="G469" t="s">
        <v>23</v>
      </c>
      <c r="H469" t="s">
        <v>23</v>
      </c>
      <c r="I469" t="s">
        <v>23</v>
      </c>
      <c r="J469" t="s">
        <v>23</v>
      </c>
      <c r="K469" t="s">
        <v>23</v>
      </c>
      <c r="L469" t="s">
        <v>23</v>
      </c>
      <c r="M469" t="s">
        <v>23</v>
      </c>
      <c r="N469" t="s">
        <v>8299</v>
      </c>
      <c r="O469" t="s">
        <v>8298</v>
      </c>
      <c r="P469" t="s">
        <v>8289</v>
      </c>
      <c r="Q469" t="s">
        <v>17</v>
      </c>
      <c r="R469" t="s">
        <v>22</v>
      </c>
      <c r="S469" t="s">
        <v>30521</v>
      </c>
    </row>
    <row r="470" spans="1:19" x14ac:dyDescent="0.35">
      <c r="A470" t="s">
        <v>23</v>
      </c>
      <c r="B470" t="s">
        <v>1832</v>
      </c>
      <c r="C470" t="s">
        <v>17359</v>
      </c>
      <c r="D470" t="s">
        <v>373</v>
      </c>
      <c r="E470" t="s">
        <v>5125</v>
      </c>
      <c r="F470" t="s">
        <v>383</v>
      </c>
      <c r="G470" t="s">
        <v>23</v>
      </c>
      <c r="H470" t="s">
        <v>23</v>
      </c>
      <c r="I470" t="s">
        <v>23</v>
      </c>
      <c r="J470" t="s">
        <v>23</v>
      </c>
      <c r="K470" t="s">
        <v>23</v>
      </c>
      <c r="L470" t="s">
        <v>23</v>
      </c>
      <c r="M470" t="s">
        <v>23</v>
      </c>
      <c r="N470" t="s">
        <v>8299</v>
      </c>
      <c r="O470" t="s">
        <v>8298</v>
      </c>
      <c r="P470" t="s">
        <v>8289</v>
      </c>
      <c r="Q470" t="s">
        <v>8293</v>
      </c>
      <c r="R470" t="s">
        <v>22</v>
      </c>
      <c r="S470" t="s">
        <v>30521</v>
      </c>
    </row>
    <row r="471" spans="1:19" x14ac:dyDescent="0.35">
      <c r="A471" t="s">
        <v>23</v>
      </c>
      <c r="B471" t="s">
        <v>6105</v>
      </c>
      <c r="C471" t="s">
        <v>17376</v>
      </c>
      <c r="D471" t="s">
        <v>6106</v>
      </c>
      <c r="E471" t="s">
        <v>6107</v>
      </c>
      <c r="F471" t="s">
        <v>6108</v>
      </c>
      <c r="G471" t="s">
        <v>5810</v>
      </c>
      <c r="H471" t="s">
        <v>23</v>
      </c>
      <c r="I471" t="s">
        <v>23</v>
      </c>
      <c r="J471" t="s">
        <v>23</v>
      </c>
      <c r="K471" t="s">
        <v>23</v>
      </c>
      <c r="L471" t="s">
        <v>23</v>
      </c>
      <c r="M471" t="s">
        <v>23</v>
      </c>
      <c r="N471" t="s">
        <v>8296</v>
      </c>
      <c r="O471" t="s">
        <v>8294</v>
      </c>
      <c r="P471" t="s">
        <v>8289</v>
      </c>
      <c r="Q471" t="s">
        <v>8293</v>
      </c>
      <c r="R471" t="s">
        <v>22</v>
      </c>
      <c r="S471" t="s">
        <v>30521</v>
      </c>
    </row>
    <row r="472" spans="1:19" x14ac:dyDescent="0.35">
      <c r="A472" t="s">
        <v>23</v>
      </c>
      <c r="B472" t="s">
        <v>26</v>
      </c>
      <c r="C472" t="s">
        <v>16902</v>
      </c>
      <c r="D472" t="s">
        <v>5381</v>
      </c>
      <c r="E472" t="s">
        <v>5382</v>
      </c>
      <c r="F472" t="s">
        <v>865</v>
      </c>
      <c r="G472" t="s">
        <v>23</v>
      </c>
      <c r="H472" t="s">
        <v>23</v>
      </c>
      <c r="I472" t="s">
        <v>23</v>
      </c>
      <c r="J472" t="s">
        <v>23</v>
      </c>
      <c r="K472" t="s">
        <v>23</v>
      </c>
      <c r="L472" t="s">
        <v>23</v>
      </c>
      <c r="M472" t="s">
        <v>23</v>
      </c>
      <c r="N472" t="s">
        <v>8299</v>
      </c>
      <c r="O472" t="s">
        <v>8292</v>
      </c>
      <c r="P472" t="s">
        <v>8289</v>
      </c>
      <c r="Q472" t="s">
        <v>8293</v>
      </c>
      <c r="R472" t="s">
        <v>22</v>
      </c>
      <c r="S472" t="s">
        <v>30521</v>
      </c>
    </row>
    <row r="473" spans="1:19" x14ac:dyDescent="0.35">
      <c r="A473" t="s">
        <v>23</v>
      </c>
      <c r="B473" t="s">
        <v>2182</v>
      </c>
      <c r="C473" t="s">
        <v>17573</v>
      </c>
      <c r="D473" t="s">
        <v>6111</v>
      </c>
      <c r="E473" t="s">
        <v>6112</v>
      </c>
      <c r="F473" t="s">
        <v>6110</v>
      </c>
      <c r="G473" t="s">
        <v>5810</v>
      </c>
      <c r="H473" t="s">
        <v>23</v>
      </c>
      <c r="I473" t="s">
        <v>23</v>
      </c>
      <c r="J473" t="s">
        <v>23</v>
      </c>
      <c r="K473" t="s">
        <v>23</v>
      </c>
      <c r="L473" t="s">
        <v>23</v>
      </c>
      <c r="M473" t="s">
        <v>23</v>
      </c>
      <c r="N473" t="s">
        <v>8296</v>
      </c>
      <c r="O473" t="s">
        <v>8294</v>
      </c>
      <c r="P473" t="s">
        <v>8289</v>
      </c>
      <c r="Q473" t="s">
        <v>8297</v>
      </c>
      <c r="R473" t="s">
        <v>22</v>
      </c>
      <c r="S473" t="s">
        <v>30521</v>
      </c>
    </row>
    <row r="474" spans="1:19" x14ac:dyDescent="0.35">
      <c r="A474" t="s">
        <v>23</v>
      </c>
      <c r="B474" t="s">
        <v>1838</v>
      </c>
      <c r="C474" t="s">
        <v>17147</v>
      </c>
      <c r="D474" t="s">
        <v>1839</v>
      </c>
      <c r="E474" t="s">
        <v>1840</v>
      </c>
      <c r="F474" t="s">
        <v>23</v>
      </c>
      <c r="G474" t="s">
        <v>23</v>
      </c>
      <c r="H474" t="s">
        <v>23</v>
      </c>
      <c r="I474" t="s">
        <v>23</v>
      </c>
      <c r="J474" t="s">
        <v>23</v>
      </c>
      <c r="K474" t="s">
        <v>23</v>
      </c>
      <c r="L474" t="s">
        <v>23</v>
      </c>
      <c r="M474" t="s">
        <v>23</v>
      </c>
      <c r="N474" t="s">
        <v>8296</v>
      </c>
      <c r="O474" t="s">
        <v>8294</v>
      </c>
      <c r="P474" t="s">
        <v>8289</v>
      </c>
      <c r="Q474" t="s">
        <v>8297</v>
      </c>
      <c r="R474" t="s">
        <v>22</v>
      </c>
      <c r="S474" t="s">
        <v>30521</v>
      </c>
    </row>
    <row r="475" spans="1:19" x14ac:dyDescent="0.35">
      <c r="A475" t="s">
        <v>23</v>
      </c>
      <c r="B475" t="s">
        <v>6358</v>
      </c>
      <c r="C475" t="s">
        <v>16518</v>
      </c>
      <c r="D475" t="s">
        <v>6359</v>
      </c>
      <c r="E475" t="s">
        <v>6360</v>
      </c>
      <c r="F475" t="s">
        <v>2443</v>
      </c>
      <c r="G475" t="s">
        <v>5810</v>
      </c>
      <c r="H475" t="s">
        <v>23</v>
      </c>
      <c r="I475" t="s">
        <v>23</v>
      </c>
      <c r="J475" t="s">
        <v>23</v>
      </c>
      <c r="K475" t="s">
        <v>23</v>
      </c>
      <c r="L475" t="s">
        <v>23</v>
      </c>
      <c r="M475" t="s">
        <v>23</v>
      </c>
      <c r="N475" t="s">
        <v>8296</v>
      </c>
      <c r="O475" t="s">
        <v>8294</v>
      </c>
      <c r="P475" t="s">
        <v>8289</v>
      </c>
      <c r="Q475" t="s">
        <v>8293</v>
      </c>
      <c r="R475" t="s">
        <v>23</v>
      </c>
      <c r="S475" t="s">
        <v>30521</v>
      </c>
    </row>
    <row r="476" spans="1:19" x14ac:dyDescent="0.35">
      <c r="A476" t="s">
        <v>23</v>
      </c>
      <c r="B476" t="s">
        <v>198</v>
      </c>
      <c r="C476" t="s">
        <v>17442</v>
      </c>
      <c r="D476" t="s">
        <v>37</v>
      </c>
      <c r="E476" t="s">
        <v>1170</v>
      </c>
      <c r="F476" t="s">
        <v>364</v>
      </c>
      <c r="G476" t="s">
        <v>23</v>
      </c>
      <c r="H476" t="s">
        <v>23</v>
      </c>
      <c r="I476" t="s">
        <v>23</v>
      </c>
      <c r="J476" t="s">
        <v>23</v>
      </c>
      <c r="K476" t="s">
        <v>23</v>
      </c>
      <c r="L476" t="s">
        <v>23</v>
      </c>
      <c r="M476" t="s">
        <v>23</v>
      </c>
      <c r="N476" t="s">
        <v>8296</v>
      </c>
      <c r="O476" t="s">
        <v>8294</v>
      </c>
      <c r="P476" t="s">
        <v>8289</v>
      </c>
      <c r="Q476" t="s">
        <v>8293</v>
      </c>
      <c r="R476" t="s">
        <v>22</v>
      </c>
      <c r="S476" t="s">
        <v>30521</v>
      </c>
    </row>
    <row r="477" spans="1:19" x14ac:dyDescent="0.35">
      <c r="A477" t="s">
        <v>23</v>
      </c>
      <c r="B477" t="s">
        <v>5126</v>
      </c>
      <c r="C477" t="s">
        <v>17722</v>
      </c>
      <c r="D477" t="s">
        <v>5127</v>
      </c>
      <c r="E477" t="s">
        <v>3345</v>
      </c>
      <c r="F477" t="s">
        <v>50</v>
      </c>
      <c r="G477" t="s">
        <v>23</v>
      </c>
      <c r="H477" t="s">
        <v>23</v>
      </c>
      <c r="I477" t="s">
        <v>23</v>
      </c>
      <c r="J477" t="s">
        <v>23</v>
      </c>
      <c r="K477" t="s">
        <v>23</v>
      </c>
      <c r="L477" t="s">
        <v>23</v>
      </c>
      <c r="M477" t="s">
        <v>23</v>
      </c>
      <c r="N477" t="s">
        <v>8291</v>
      </c>
      <c r="O477" t="s">
        <v>8294</v>
      </c>
      <c r="P477" t="s">
        <v>8289</v>
      </c>
      <c r="Q477" t="s">
        <v>8293</v>
      </c>
      <c r="R477" t="s">
        <v>22</v>
      </c>
      <c r="S477" t="s">
        <v>30521</v>
      </c>
    </row>
    <row r="478" spans="1:19" x14ac:dyDescent="0.35">
      <c r="A478" t="s">
        <v>23</v>
      </c>
      <c r="B478" t="s">
        <v>6115</v>
      </c>
      <c r="C478" t="s">
        <v>17122</v>
      </c>
      <c r="D478" t="s">
        <v>6116</v>
      </c>
      <c r="E478" t="s">
        <v>6117</v>
      </c>
      <c r="F478" t="s">
        <v>6118</v>
      </c>
      <c r="G478" t="s">
        <v>5810</v>
      </c>
      <c r="H478" t="s">
        <v>23</v>
      </c>
      <c r="I478" t="s">
        <v>23</v>
      </c>
      <c r="J478" t="s">
        <v>23</v>
      </c>
      <c r="K478" t="s">
        <v>23</v>
      </c>
      <c r="L478" t="s">
        <v>23</v>
      </c>
      <c r="M478" t="s">
        <v>23</v>
      </c>
      <c r="N478" t="s">
        <v>8290</v>
      </c>
      <c r="O478" t="s">
        <v>6950</v>
      </c>
      <c r="P478" t="s">
        <v>8289</v>
      </c>
      <c r="Q478" t="s">
        <v>17</v>
      </c>
      <c r="R478" t="s">
        <v>22</v>
      </c>
      <c r="S478" t="s">
        <v>30521</v>
      </c>
    </row>
    <row r="479" spans="1:19" x14ac:dyDescent="0.35">
      <c r="A479" t="s">
        <v>23</v>
      </c>
      <c r="B479" t="s">
        <v>4110</v>
      </c>
      <c r="C479" t="s">
        <v>17424</v>
      </c>
      <c r="D479" t="s">
        <v>539</v>
      </c>
      <c r="E479" t="s">
        <v>6119</v>
      </c>
      <c r="F479" t="s">
        <v>119</v>
      </c>
      <c r="G479" t="s">
        <v>5810</v>
      </c>
      <c r="H479" t="s">
        <v>23</v>
      </c>
      <c r="I479" t="s">
        <v>23</v>
      </c>
      <c r="J479" t="s">
        <v>23</v>
      </c>
      <c r="K479" t="s">
        <v>23</v>
      </c>
      <c r="L479" t="s">
        <v>23</v>
      </c>
      <c r="M479" t="s">
        <v>23</v>
      </c>
      <c r="N479" t="s">
        <v>8290</v>
      </c>
      <c r="O479" t="s">
        <v>8288</v>
      </c>
      <c r="P479" t="s">
        <v>8289</v>
      </c>
      <c r="Q479" t="s">
        <v>8293</v>
      </c>
      <c r="R479" t="s">
        <v>22</v>
      </c>
      <c r="S479" t="s">
        <v>30521</v>
      </c>
    </row>
    <row r="480" spans="1:19" x14ac:dyDescent="0.35">
      <c r="A480" t="s">
        <v>23</v>
      </c>
      <c r="B480" t="s">
        <v>204</v>
      </c>
      <c r="C480" t="s">
        <v>17270</v>
      </c>
      <c r="D480" t="s">
        <v>2845</v>
      </c>
      <c r="E480" t="s">
        <v>2846</v>
      </c>
      <c r="F480" t="s">
        <v>2847</v>
      </c>
      <c r="G480" t="s">
        <v>23</v>
      </c>
      <c r="H480" t="s">
        <v>23</v>
      </c>
      <c r="I480" t="s">
        <v>23</v>
      </c>
      <c r="J480" t="s">
        <v>23</v>
      </c>
      <c r="K480" t="s">
        <v>23</v>
      </c>
      <c r="L480" t="s">
        <v>23</v>
      </c>
      <c r="M480" t="s">
        <v>23</v>
      </c>
      <c r="N480" t="s">
        <v>8290</v>
      </c>
      <c r="O480" t="s">
        <v>8294</v>
      </c>
      <c r="P480" t="s">
        <v>8289</v>
      </c>
      <c r="Q480" t="s">
        <v>8297</v>
      </c>
      <c r="R480" t="s">
        <v>22</v>
      </c>
      <c r="S480" t="s">
        <v>30521</v>
      </c>
    </row>
    <row r="481" spans="1:19" x14ac:dyDescent="0.35">
      <c r="A481" t="s">
        <v>23</v>
      </c>
      <c r="B481" t="s">
        <v>5223</v>
      </c>
      <c r="C481" t="s">
        <v>16983</v>
      </c>
      <c r="D481" t="s">
        <v>5902</v>
      </c>
      <c r="E481" t="s">
        <v>1256</v>
      </c>
      <c r="F481" t="s">
        <v>1358</v>
      </c>
      <c r="G481" t="s">
        <v>5832</v>
      </c>
      <c r="H481" t="s">
        <v>23</v>
      </c>
      <c r="I481" t="s">
        <v>23</v>
      </c>
      <c r="J481" t="s">
        <v>23</v>
      </c>
      <c r="K481" t="s">
        <v>23</v>
      </c>
      <c r="L481" t="s">
        <v>23</v>
      </c>
      <c r="M481" t="s">
        <v>23</v>
      </c>
      <c r="N481" t="s">
        <v>8299</v>
      </c>
      <c r="O481" t="s">
        <v>8292</v>
      </c>
      <c r="P481" t="s">
        <v>8289</v>
      </c>
      <c r="Q481" t="s">
        <v>8293</v>
      </c>
      <c r="R481" t="s">
        <v>23</v>
      </c>
      <c r="S481" t="s">
        <v>30521</v>
      </c>
    </row>
    <row r="482" spans="1:19" x14ac:dyDescent="0.35">
      <c r="A482" t="s">
        <v>23</v>
      </c>
      <c r="B482" t="s">
        <v>1609</v>
      </c>
      <c r="C482" t="s">
        <v>16564</v>
      </c>
      <c r="D482" t="s">
        <v>1650</v>
      </c>
      <c r="E482" t="s">
        <v>1395</v>
      </c>
      <c r="F482" t="s">
        <v>1258</v>
      </c>
      <c r="G482" t="s">
        <v>23</v>
      </c>
      <c r="H482" t="s">
        <v>23</v>
      </c>
      <c r="I482" t="s">
        <v>23</v>
      </c>
      <c r="J482" t="s">
        <v>23</v>
      </c>
      <c r="K482" t="s">
        <v>23</v>
      </c>
      <c r="L482" t="s">
        <v>23</v>
      </c>
      <c r="M482" t="s">
        <v>23</v>
      </c>
      <c r="N482" t="s">
        <v>8291</v>
      </c>
      <c r="O482" t="s">
        <v>8300</v>
      </c>
      <c r="P482" t="s">
        <v>8289</v>
      </c>
      <c r="Q482" t="s">
        <v>8293</v>
      </c>
      <c r="R482" t="s">
        <v>22</v>
      </c>
      <c r="S482" t="s">
        <v>30521</v>
      </c>
    </row>
    <row r="483" spans="1:19" x14ac:dyDescent="0.35">
      <c r="A483" t="s">
        <v>23</v>
      </c>
      <c r="B483" t="s">
        <v>1193</v>
      </c>
      <c r="C483" t="s">
        <v>17801</v>
      </c>
      <c r="D483" t="s">
        <v>6123</v>
      </c>
      <c r="E483" t="s">
        <v>6124</v>
      </c>
      <c r="F483" t="s">
        <v>2893</v>
      </c>
      <c r="G483" t="s">
        <v>5810</v>
      </c>
      <c r="H483" t="s">
        <v>23</v>
      </c>
      <c r="I483" t="s">
        <v>23</v>
      </c>
      <c r="J483" t="s">
        <v>23</v>
      </c>
      <c r="K483" t="s">
        <v>23</v>
      </c>
      <c r="L483" t="s">
        <v>23</v>
      </c>
      <c r="M483" t="s">
        <v>23</v>
      </c>
      <c r="N483" t="s">
        <v>8290</v>
      </c>
      <c r="O483" t="s">
        <v>8292</v>
      </c>
      <c r="P483" t="s">
        <v>8289</v>
      </c>
      <c r="Q483" t="s">
        <v>17</v>
      </c>
      <c r="R483" t="s">
        <v>22</v>
      </c>
      <c r="S483" t="s">
        <v>30521</v>
      </c>
    </row>
    <row r="484" spans="1:19" x14ac:dyDescent="0.35">
      <c r="A484" t="s">
        <v>23</v>
      </c>
      <c r="B484" t="s">
        <v>235</v>
      </c>
      <c r="C484" t="s">
        <v>16347</v>
      </c>
      <c r="D484" t="s">
        <v>3944</v>
      </c>
      <c r="E484" t="s">
        <v>3945</v>
      </c>
      <c r="F484" t="s">
        <v>23</v>
      </c>
      <c r="G484" t="s">
        <v>23</v>
      </c>
      <c r="H484" t="s">
        <v>23</v>
      </c>
      <c r="I484" t="s">
        <v>23</v>
      </c>
      <c r="J484" t="s">
        <v>23</v>
      </c>
      <c r="K484" t="s">
        <v>23</v>
      </c>
      <c r="L484" t="s">
        <v>23</v>
      </c>
      <c r="M484" t="s">
        <v>23</v>
      </c>
      <c r="N484" t="s">
        <v>8291</v>
      </c>
      <c r="O484" t="s">
        <v>8294</v>
      </c>
      <c r="P484" t="s">
        <v>8289</v>
      </c>
      <c r="Q484" t="s">
        <v>8297</v>
      </c>
      <c r="R484" t="s">
        <v>22</v>
      </c>
      <c r="S484" t="s">
        <v>30521</v>
      </c>
    </row>
    <row r="485" spans="1:19" x14ac:dyDescent="0.35">
      <c r="A485" t="s">
        <v>23</v>
      </c>
      <c r="B485" t="s">
        <v>204</v>
      </c>
      <c r="C485" t="s">
        <v>17305</v>
      </c>
      <c r="D485" t="s">
        <v>4299</v>
      </c>
      <c r="E485" t="s">
        <v>4300</v>
      </c>
      <c r="F485" t="s">
        <v>282</v>
      </c>
      <c r="G485" t="s">
        <v>23</v>
      </c>
      <c r="H485" t="s">
        <v>23</v>
      </c>
      <c r="I485" t="s">
        <v>23</v>
      </c>
      <c r="J485" t="s">
        <v>23</v>
      </c>
      <c r="K485" t="s">
        <v>23</v>
      </c>
      <c r="L485" t="s">
        <v>23</v>
      </c>
      <c r="M485" t="s">
        <v>23</v>
      </c>
      <c r="N485" t="s">
        <v>8299</v>
      </c>
      <c r="O485" t="s">
        <v>8300</v>
      </c>
      <c r="P485" t="s">
        <v>8289</v>
      </c>
      <c r="Q485" t="s">
        <v>1038</v>
      </c>
      <c r="R485" t="s">
        <v>22</v>
      </c>
      <c r="S485" t="s">
        <v>30521</v>
      </c>
    </row>
    <row r="486" spans="1:19" x14ac:dyDescent="0.35">
      <c r="A486" t="s">
        <v>23</v>
      </c>
      <c r="B486" t="s">
        <v>1743</v>
      </c>
      <c r="C486" t="s">
        <v>16850</v>
      </c>
      <c r="D486" t="s">
        <v>3920</v>
      </c>
      <c r="E486" t="s">
        <v>1400</v>
      </c>
      <c r="F486" t="s">
        <v>1635</v>
      </c>
      <c r="G486" t="s">
        <v>23</v>
      </c>
      <c r="H486" t="s">
        <v>23</v>
      </c>
      <c r="I486" t="s">
        <v>23</v>
      </c>
      <c r="J486" t="s">
        <v>23</v>
      </c>
      <c r="K486" t="s">
        <v>23</v>
      </c>
      <c r="L486" t="s">
        <v>23</v>
      </c>
      <c r="M486" t="s">
        <v>23</v>
      </c>
      <c r="N486" t="s">
        <v>8291</v>
      </c>
      <c r="O486" t="s">
        <v>8300</v>
      </c>
      <c r="P486" t="s">
        <v>8289</v>
      </c>
      <c r="Q486" t="s">
        <v>8293</v>
      </c>
      <c r="R486" t="s">
        <v>22</v>
      </c>
      <c r="S486" t="s">
        <v>30521</v>
      </c>
    </row>
    <row r="487" spans="1:19" x14ac:dyDescent="0.35">
      <c r="A487" t="s">
        <v>23</v>
      </c>
      <c r="B487" t="s">
        <v>198</v>
      </c>
      <c r="C487" t="s">
        <v>17454</v>
      </c>
      <c r="D487" t="s">
        <v>1411</v>
      </c>
      <c r="E487" t="s">
        <v>404</v>
      </c>
      <c r="F487" t="s">
        <v>1776</v>
      </c>
      <c r="G487" t="s">
        <v>5810</v>
      </c>
      <c r="H487" t="s">
        <v>23</v>
      </c>
      <c r="I487" t="s">
        <v>23</v>
      </c>
      <c r="J487" t="s">
        <v>23</v>
      </c>
      <c r="K487" t="s">
        <v>23</v>
      </c>
      <c r="L487" t="s">
        <v>23</v>
      </c>
      <c r="M487" t="s">
        <v>23</v>
      </c>
      <c r="N487" t="s">
        <v>8295</v>
      </c>
      <c r="O487" t="s">
        <v>8288</v>
      </c>
      <c r="P487" t="s">
        <v>8289</v>
      </c>
      <c r="Q487" t="s">
        <v>8297</v>
      </c>
      <c r="R487" t="s">
        <v>23</v>
      </c>
      <c r="S487" t="s">
        <v>30521</v>
      </c>
    </row>
    <row r="488" spans="1:19" x14ac:dyDescent="0.35">
      <c r="A488" t="s">
        <v>23</v>
      </c>
      <c r="B488" t="s">
        <v>3947</v>
      </c>
      <c r="C488" t="s">
        <v>16946</v>
      </c>
      <c r="D488" t="s">
        <v>3948</v>
      </c>
      <c r="E488" t="s">
        <v>1147</v>
      </c>
      <c r="F488" t="s">
        <v>294</v>
      </c>
      <c r="G488" t="s">
        <v>23</v>
      </c>
      <c r="H488" t="s">
        <v>23</v>
      </c>
      <c r="I488" t="s">
        <v>23</v>
      </c>
      <c r="J488" t="s">
        <v>23</v>
      </c>
      <c r="K488" t="s">
        <v>23</v>
      </c>
      <c r="L488" t="s">
        <v>23</v>
      </c>
      <c r="M488" t="s">
        <v>23</v>
      </c>
      <c r="N488" t="s">
        <v>8291</v>
      </c>
      <c r="O488" t="s">
        <v>8300</v>
      </c>
      <c r="P488" t="s">
        <v>8289</v>
      </c>
      <c r="Q488" t="s">
        <v>1038</v>
      </c>
      <c r="R488" t="s">
        <v>22</v>
      </c>
      <c r="S488" t="s">
        <v>30521</v>
      </c>
    </row>
    <row r="489" spans="1:19" x14ac:dyDescent="0.35">
      <c r="A489" t="s">
        <v>23</v>
      </c>
      <c r="B489" t="s">
        <v>3044</v>
      </c>
      <c r="C489" t="s">
        <v>17121</v>
      </c>
      <c r="D489" t="s">
        <v>3045</v>
      </c>
      <c r="E489" t="s">
        <v>3046</v>
      </c>
      <c r="F489" t="s">
        <v>3047</v>
      </c>
      <c r="G489" t="s">
        <v>23</v>
      </c>
      <c r="H489" t="s">
        <v>23</v>
      </c>
      <c r="I489" t="s">
        <v>23</v>
      </c>
      <c r="J489" t="s">
        <v>23</v>
      </c>
      <c r="K489" t="s">
        <v>23</v>
      </c>
      <c r="L489" t="s">
        <v>23</v>
      </c>
      <c r="M489" t="s">
        <v>23</v>
      </c>
      <c r="N489" t="s">
        <v>8291</v>
      </c>
      <c r="O489" t="s">
        <v>8300</v>
      </c>
      <c r="P489" t="s">
        <v>8289</v>
      </c>
      <c r="Q489" t="s">
        <v>1038</v>
      </c>
      <c r="R489" t="s">
        <v>22</v>
      </c>
      <c r="S489" t="s">
        <v>30521</v>
      </c>
    </row>
    <row r="490" spans="1:19" x14ac:dyDescent="0.35">
      <c r="A490" t="s">
        <v>23</v>
      </c>
      <c r="B490" t="s">
        <v>5615</v>
      </c>
      <c r="C490" t="s">
        <v>14832</v>
      </c>
      <c r="D490" t="s">
        <v>5616</v>
      </c>
      <c r="E490" t="s">
        <v>5617</v>
      </c>
      <c r="F490" t="s">
        <v>1074</v>
      </c>
      <c r="G490" t="s">
        <v>23</v>
      </c>
      <c r="H490" t="s">
        <v>23</v>
      </c>
      <c r="I490" t="s">
        <v>23</v>
      </c>
      <c r="J490" t="s">
        <v>23</v>
      </c>
      <c r="K490" t="s">
        <v>23</v>
      </c>
      <c r="L490" t="s">
        <v>23</v>
      </c>
      <c r="M490" t="s">
        <v>23</v>
      </c>
      <c r="N490" t="s">
        <v>8291</v>
      </c>
      <c r="O490" t="s">
        <v>8292</v>
      </c>
      <c r="P490" t="s">
        <v>8310</v>
      </c>
      <c r="Q490" t="s">
        <v>17</v>
      </c>
      <c r="R490" t="s">
        <v>17325</v>
      </c>
      <c r="S490" t="s">
        <v>30521</v>
      </c>
    </row>
    <row r="491" spans="1:19" x14ac:dyDescent="0.35">
      <c r="A491" t="s">
        <v>23</v>
      </c>
      <c r="B491" t="s">
        <v>3949</v>
      </c>
      <c r="C491" t="s">
        <v>16623</v>
      </c>
      <c r="D491" t="s">
        <v>3950</v>
      </c>
      <c r="E491" t="s">
        <v>1143</v>
      </c>
      <c r="F491" t="s">
        <v>203</v>
      </c>
      <c r="G491" t="s">
        <v>23</v>
      </c>
      <c r="H491" t="s">
        <v>23</v>
      </c>
      <c r="I491" t="s">
        <v>23</v>
      </c>
      <c r="J491" t="s">
        <v>23</v>
      </c>
      <c r="K491" t="s">
        <v>23</v>
      </c>
      <c r="L491" t="s">
        <v>23</v>
      </c>
      <c r="M491" t="s">
        <v>23</v>
      </c>
      <c r="N491" t="s">
        <v>8295</v>
      </c>
      <c r="O491" t="s">
        <v>8292</v>
      </c>
      <c r="P491" t="s">
        <v>8289</v>
      </c>
      <c r="Q491" t="s">
        <v>8293</v>
      </c>
      <c r="R491" t="s">
        <v>22</v>
      </c>
      <c r="S491" t="s">
        <v>30521</v>
      </c>
    </row>
    <row r="492" spans="1:19" x14ac:dyDescent="0.35">
      <c r="A492" t="s">
        <v>23</v>
      </c>
      <c r="B492" t="s">
        <v>311</v>
      </c>
      <c r="C492" t="s">
        <v>17076</v>
      </c>
      <c r="D492" t="s">
        <v>6347</v>
      </c>
      <c r="E492" t="s">
        <v>6348</v>
      </c>
      <c r="F492" t="s">
        <v>1776</v>
      </c>
      <c r="G492" t="s">
        <v>5810</v>
      </c>
      <c r="H492" t="s">
        <v>23</v>
      </c>
      <c r="I492" t="s">
        <v>23</v>
      </c>
      <c r="J492" t="s">
        <v>23</v>
      </c>
      <c r="K492" t="s">
        <v>23</v>
      </c>
      <c r="L492" t="s">
        <v>23</v>
      </c>
      <c r="M492" t="s">
        <v>23</v>
      </c>
      <c r="N492" t="s">
        <v>8296</v>
      </c>
      <c r="O492" t="s">
        <v>8294</v>
      </c>
      <c r="P492" t="s">
        <v>8289</v>
      </c>
      <c r="Q492" t="s">
        <v>8293</v>
      </c>
      <c r="R492" t="s">
        <v>23</v>
      </c>
      <c r="S492" t="s">
        <v>30521</v>
      </c>
    </row>
    <row r="493" spans="1:19" x14ac:dyDescent="0.35">
      <c r="A493" t="s">
        <v>23</v>
      </c>
      <c r="B493" t="s">
        <v>1268</v>
      </c>
      <c r="C493" t="s">
        <v>17624</v>
      </c>
      <c r="D493" t="s">
        <v>3141</v>
      </c>
      <c r="E493" t="s">
        <v>4507</v>
      </c>
      <c r="F493" t="s">
        <v>50</v>
      </c>
      <c r="G493" t="s">
        <v>23</v>
      </c>
      <c r="H493" t="s">
        <v>23</v>
      </c>
      <c r="I493" t="s">
        <v>23</v>
      </c>
      <c r="J493" t="s">
        <v>23</v>
      </c>
      <c r="K493" t="s">
        <v>23</v>
      </c>
      <c r="L493" t="s">
        <v>23</v>
      </c>
      <c r="M493" t="s">
        <v>23</v>
      </c>
      <c r="N493" t="s">
        <v>8299</v>
      </c>
      <c r="O493" t="s">
        <v>8294</v>
      </c>
      <c r="P493" t="s">
        <v>8289</v>
      </c>
      <c r="Q493" t="s">
        <v>17</v>
      </c>
      <c r="R493" t="s">
        <v>22</v>
      </c>
      <c r="S493" t="s">
        <v>30521</v>
      </c>
    </row>
    <row r="494" spans="1:19" x14ac:dyDescent="0.35">
      <c r="A494" t="s">
        <v>23</v>
      </c>
      <c r="B494" t="s">
        <v>436</v>
      </c>
      <c r="C494" t="s">
        <v>16806</v>
      </c>
      <c r="D494" t="s">
        <v>4309</v>
      </c>
      <c r="E494" t="s">
        <v>4310</v>
      </c>
      <c r="F494" t="s">
        <v>2800</v>
      </c>
      <c r="G494" t="s">
        <v>23</v>
      </c>
      <c r="H494" t="s">
        <v>23</v>
      </c>
      <c r="I494" t="s">
        <v>23</v>
      </c>
      <c r="J494" t="s">
        <v>23</v>
      </c>
      <c r="K494" t="s">
        <v>23</v>
      </c>
      <c r="L494" t="s">
        <v>23</v>
      </c>
      <c r="M494" t="s">
        <v>23</v>
      </c>
      <c r="N494" t="s">
        <v>8296</v>
      </c>
      <c r="O494" t="s">
        <v>8294</v>
      </c>
      <c r="P494" t="s">
        <v>8289</v>
      </c>
      <c r="Q494" t="s">
        <v>17</v>
      </c>
      <c r="R494" t="s">
        <v>22</v>
      </c>
      <c r="S494" t="s">
        <v>30521</v>
      </c>
    </row>
    <row r="495" spans="1:19" x14ac:dyDescent="0.35">
      <c r="A495" t="s">
        <v>23</v>
      </c>
      <c r="B495" t="s">
        <v>204</v>
      </c>
      <c r="C495" t="s">
        <v>17220</v>
      </c>
      <c r="D495" t="s">
        <v>3054</v>
      </c>
      <c r="E495" t="s">
        <v>3055</v>
      </c>
      <c r="F495" t="s">
        <v>3056</v>
      </c>
      <c r="G495" t="s">
        <v>23</v>
      </c>
      <c r="H495" t="s">
        <v>23</v>
      </c>
      <c r="I495" t="s">
        <v>23</v>
      </c>
      <c r="J495" t="s">
        <v>23</v>
      </c>
      <c r="K495" t="s">
        <v>23</v>
      </c>
      <c r="L495" t="s">
        <v>23</v>
      </c>
      <c r="M495" t="s">
        <v>23</v>
      </c>
      <c r="N495" t="s">
        <v>8299</v>
      </c>
      <c r="O495" t="s">
        <v>8294</v>
      </c>
      <c r="P495" t="s">
        <v>8289</v>
      </c>
      <c r="Q495" t="s">
        <v>8297</v>
      </c>
      <c r="R495" t="s">
        <v>22</v>
      </c>
      <c r="S495" t="s">
        <v>30521</v>
      </c>
    </row>
    <row r="496" spans="1:19" x14ac:dyDescent="0.35">
      <c r="A496" t="s">
        <v>23</v>
      </c>
      <c r="B496" t="s">
        <v>204</v>
      </c>
      <c r="C496" t="s">
        <v>17300</v>
      </c>
      <c r="D496" t="s">
        <v>1612</v>
      </c>
      <c r="E496" t="s">
        <v>1210</v>
      </c>
      <c r="F496" t="s">
        <v>1539</v>
      </c>
      <c r="G496" t="s">
        <v>23</v>
      </c>
      <c r="H496" t="s">
        <v>23</v>
      </c>
      <c r="I496" t="s">
        <v>23</v>
      </c>
      <c r="J496" t="s">
        <v>23</v>
      </c>
      <c r="K496" t="s">
        <v>23</v>
      </c>
      <c r="L496" t="s">
        <v>23</v>
      </c>
      <c r="M496" t="s">
        <v>23</v>
      </c>
      <c r="N496" t="s">
        <v>8290</v>
      </c>
      <c r="O496" t="s">
        <v>8288</v>
      </c>
      <c r="P496" t="s">
        <v>8289</v>
      </c>
      <c r="Q496" t="s">
        <v>17923</v>
      </c>
      <c r="R496" t="s">
        <v>22</v>
      </c>
      <c r="S496" t="s">
        <v>30521</v>
      </c>
    </row>
    <row r="497" spans="1:19" x14ac:dyDescent="0.35">
      <c r="A497" t="s">
        <v>23</v>
      </c>
      <c r="B497" t="s">
        <v>204</v>
      </c>
      <c r="C497" t="s">
        <v>17210</v>
      </c>
      <c r="D497" t="s">
        <v>1332</v>
      </c>
      <c r="E497" t="s">
        <v>1333</v>
      </c>
      <c r="F497" t="s">
        <v>1053</v>
      </c>
      <c r="G497" t="s">
        <v>23</v>
      </c>
      <c r="H497" t="s">
        <v>23</v>
      </c>
      <c r="I497" t="s">
        <v>23</v>
      </c>
      <c r="J497" t="s">
        <v>23</v>
      </c>
      <c r="K497" t="s">
        <v>23</v>
      </c>
      <c r="L497" t="s">
        <v>23</v>
      </c>
      <c r="M497" t="s">
        <v>23</v>
      </c>
      <c r="N497" t="s">
        <v>8291</v>
      </c>
      <c r="O497" t="s">
        <v>8292</v>
      </c>
      <c r="P497" t="s">
        <v>8310</v>
      </c>
      <c r="Q497" t="s">
        <v>8293</v>
      </c>
      <c r="R497" t="s">
        <v>22</v>
      </c>
      <c r="S497" t="s">
        <v>30521</v>
      </c>
    </row>
    <row r="498" spans="1:19" x14ac:dyDescent="0.35">
      <c r="A498" t="s">
        <v>23</v>
      </c>
      <c r="B498" t="s">
        <v>291</v>
      </c>
      <c r="C498" t="s">
        <v>16378</v>
      </c>
      <c r="D498" t="s">
        <v>3057</v>
      </c>
      <c r="E498" t="s">
        <v>3058</v>
      </c>
      <c r="F498" t="s">
        <v>3059</v>
      </c>
      <c r="G498" t="s">
        <v>23</v>
      </c>
      <c r="H498" t="s">
        <v>23</v>
      </c>
      <c r="I498" t="s">
        <v>23</v>
      </c>
      <c r="J498" t="s">
        <v>23</v>
      </c>
      <c r="K498" t="s">
        <v>23</v>
      </c>
      <c r="L498" t="s">
        <v>23</v>
      </c>
      <c r="M498" t="s">
        <v>23</v>
      </c>
      <c r="N498" t="s">
        <v>8295</v>
      </c>
      <c r="O498" t="s">
        <v>8294</v>
      </c>
      <c r="P498" t="s">
        <v>8289</v>
      </c>
      <c r="Q498" t="s">
        <v>8293</v>
      </c>
      <c r="R498" t="s">
        <v>22</v>
      </c>
      <c r="S498" t="s">
        <v>30521</v>
      </c>
    </row>
    <row r="499" spans="1:19" x14ac:dyDescent="0.35">
      <c r="A499" t="s">
        <v>23</v>
      </c>
      <c r="B499" t="s">
        <v>745</v>
      </c>
      <c r="C499" t="s">
        <v>16488</v>
      </c>
      <c r="D499" t="s">
        <v>5520</v>
      </c>
      <c r="E499" t="s">
        <v>2324</v>
      </c>
      <c r="F499" t="s">
        <v>237</v>
      </c>
      <c r="G499" t="s">
        <v>23</v>
      </c>
      <c r="H499" t="s">
        <v>23</v>
      </c>
      <c r="I499" t="s">
        <v>23</v>
      </c>
      <c r="J499" t="s">
        <v>23</v>
      </c>
      <c r="K499" t="s">
        <v>23</v>
      </c>
      <c r="L499" t="s">
        <v>23</v>
      </c>
      <c r="M499" t="s">
        <v>23</v>
      </c>
      <c r="N499" t="s">
        <v>8296</v>
      </c>
      <c r="O499" t="s">
        <v>8294</v>
      </c>
      <c r="P499" t="s">
        <v>8289</v>
      </c>
      <c r="Q499" t="s">
        <v>8293</v>
      </c>
      <c r="R499" t="s">
        <v>22</v>
      </c>
      <c r="S499" t="s">
        <v>30521</v>
      </c>
    </row>
    <row r="500" spans="1:19" x14ac:dyDescent="0.35">
      <c r="A500" t="s">
        <v>23</v>
      </c>
      <c r="B500" t="s">
        <v>235</v>
      </c>
      <c r="C500" t="s">
        <v>16342</v>
      </c>
      <c r="D500" t="s">
        <v>6343</v>
      </c>
      <c r="E500" t="s">
        <v>6344</v>
      </c>
      <c r="F500" t="s">
        <v>1776</v>
      </c>
      <c r="G500" t="s">
        <v>5810</v>
      </c>
      <c r="H500" t="s">
        <v>23</v>
      </c>
      <c r="I500" t="s">
        <v>23</v>
      </c>
      <c r="J500" t="s">
        <v>23</v>
      </c>
      <c r="K500" t="s">
        <v>23</v>
      </c>
      <c r="L500" t="s">
        <v>23</v>
      </c>
      <c r="M500" t="s">
        <v>23</v>
      </c>
      <c r="N500" t="s">
        <v>8296</v>
      </c>
      <c r="O500" t="s">
        <v>8294</v>
      </c>
      <c r="P500" t="s">
        <v>8289</v>
      </c>
      <c r="Q500" t="s">
        <v>17</v>
      </c>
      <c r="R500" t="s">
        <v>23</v>
      </c>
      <c r="S500" t="s">
        <v>30521</v>
      </c>
    </row>
    <row r="501" spans="1:19" x14ac:dyDescent="0.35">
      <c r="A501" t="s">
        <v>23</v>
      </c>
      <c r="B501" t="s">
        <v>83</v>
      </c>
      <c r="C501" t="s">
        <v>16602</v>
      </c>
      <c r="D501" t="s">
        <v>5131</v>
      </c>
      <c r="E501" t="s">
        <v>5132</v>
      </c>
      <c r="F501" t="s">
        <v>1123</v>
      </c>
      <c r="G501" t="s">
        <v>23</v>
      </c>
      <c r="H501" t="s">
        <v>23</v>
      </c>
      <c r="I501" t="s">
        <v>23</v>
      </c>
      <c r="J501" t="s">
        <v>23</v>
      </c>
      <c r="K501" t="s">
        <v>23</v>
      </c>
      <c r="L501" t="s">
        <v>23</v>
      </c>
      <c r="M501" t="s">
        <v>23</v>
      </c>
      <c r="N501" t="s">
        <v>8299</v>
      </c>
      <c r="O501" t="s">
        <v>8288</v>
      </c>
      <c r="P501" t="s">
        <v>8289</v>
      </c>
      <c r="Q501" t="s">
        <v>8297</v>
      </c>
      <c r="R501" t="s">
        <v>22</v>
      </c>
      <c r="S501" t="s">
        <v>30521</v>
      </c>
    </row>
    <row r="502" spans="1:19" x14ac:dyDescent="0.35">
      <c r="A502" t="s">
        <v>23</v>
      </c>
      <c r="B502" t="s">
        <v>2103</v>
      </c>
      <c r="C502" t="s">
        <v>16651</v>
      </c>
      <c r="D502" t="s">
        <v>2104</v>
      </c>
      <c r="E502" t="s">
        <v>2105</v>
      </c>
      <c r="F502" t="s">
        <v>2106</v>
      </c>
      <c r="G502" t="s">
        <v>23</v>
      </c>
      <c r="H502" t="s">
        <v>23</v>
      </c>
      <c r="I502" t="s">
        <v>23</v>
      </c>
      <c r="J502" t="s">
        <v>23</v>
      </c>
      <c r="K502" t="s">
        <v>23</v>
      </c>
      <c r="L502" t="s">
        <v>23</v>
      </c>
      <c r="M502" t="s">
        <v>23</v>
      </c>
      <c r="N502" t="s">
        <v>8291</v>
      </c>
      <c r="O502" t="s">
        <v>8294</v>
      </c>
      <c r="P502" t="s">
        <v>8289</v>
      </c>
      <c r="Q502" t="s">
        <v>8293</v>
      </c>
      <c r="R502" t="s">
        <v>22</v>
      </c>
      <c r="S502" t="s">
        <v>30521</v>
      </c>
    </row>
    <row r="503" spans="1:19" x14ac:dyDescent="0.35">
      <c r="A503" t="s">
        <v>23</v>
      </c>
      <c r="B503" t="s">
        <v>3065</v>
      </c>
      <c r="C503" t="s">
        <v>17371</v>
      </c>
      <c r="D503" t="s">
        <v>3066</v>
      </c>
      <c r="E503" t="s">
        <v>3067</v>
      </c>
      <c r="F503" t="s">
        <v>3068</v>
      </c>
      <c r="G503" t="s">
        <v>23</v>
      </c>
      <c r="H503" t="s">
        <v>23</v>
      </c>
      <c r="I503" t="s">
        <v>23</v>
      </c>
      <c r="J503" t="s">
        <v>23</v>
      </c>
      <c r="K503" t="s">
        <v>23</v>
      </c>
      <c r="L503" t="s">
        <v>23</v>
      </c>
      <c r="M503" t="s">
        <v>23</v>
      </c>
      <c r="N503" t="s">
        <v>8296</v>
      </c>
      <c r="O503" t="s">
        <v>8294</v>
      </c>
      <c r="P503" t="s">
        <v>8289</v>
      </c>
      <c r="Q503" t="s">
        <v>8297</v>
      </c>
      <c r="R503" t="s">
        <v>22</v>
      </c>
      <c r="S503" t="s">
        <v>30521</v>
      </c>
    </row>
    <row r="504" spans="1:19" x14ac:dyDescent="0.35">
      <c r="A504" t="s">
        <v>23</v>
      </c>
      <c r="B504" t="s">
        <v>311</v>
      </c>
      <c r="C504" t="s">
        <v>17091</v>
      </c>
      <c r="D504" t="s">
        <v>986</v>
      </c>
      <c r="E504" t="s">
        <v>3955</v>
      </c>
      <c r="F504" t="s">
        <v>23</v>
      </c>
      <c r="G504" t="s">
        <v>23</v>
      </c>
      <c r="H504" t="s">
        <v>23</v>
      </c>
      <c r="I504" t="s">
        <v>23</v>
      </c>
      <c r="J504" t="s">
        <v>23</v>
      </c>
      <c r="K504" t="s">
        <v>23</v>
      </c>
      <c r="L504" t="s">
        <v>23</v>
      </c>
      <c r="M504" t="s">
        <v>23</v>
      </c>
      <c r="N504" t="s">
        <v>8295</v>
      </c>
      <c r="O504" t="s">
        <v>8294</v>
      </c>
      <c r="P504" t="s">
        <v>8289</v>
      </c>
      <c r="Q504" t="s">
        <v>8297</v>
      </c>
      <c r="R504" t="s">
        <v>22</v>
      </c>
      <c r="S504" t="s">
        <v>30521</v>
      </c>
    </row>
    <row r="505" spans="1:19" x14ac:dyDescent="0.35">
      <c r="A505" t="s">
        <v>23</v>
      </c>
      <c r="B505" t="s">
        <v>5133</v>
      </c>
      <c r="C505" t="s">
        <v>17689</v>
      </c>
      <c r="D505" t="s">
        <v>5134</v>
      </c>
      <c r="E505" t="s">
        <v>5135</v>
      </c>
      <c r="F505" t="s">
        <v>1123</v>
      </c>
      <c r="G505" t="s">
        <v>23</v>
      </c>
      <c r="H505" t="s">
        <v>23</v>
      </c>
      <c r="I505" t="s">
        <v>23</v>
      </c>
      <c r="J505" t="s">
        <v>23</v>
      </c>
      <c r="K505" t="s">
        <v>23</v>
      </c>
      <c r="L505" t="s">
        <v>23</v>
      </c>
      <c r="M505" t="s">
        <v>23</v>
      </c>
      <c r="N505" t="s">
        <v>8295</v>
      </c>
      <c r="O505" t="s">
        <v>8288</v>
      </c>
      <c r="P505" t="s">
        <v>8289</v>
      </c>
      <c r="Q505" t="s">
        <v>8293</v>
      </c>
      <c r="R505" t="s">
        <v>22</v>
      </c>
      <c r="S505" t="s">
        <v>30521</v>
      </c>
    </row>
    <row r="506" spans="1:19" x14ac:dyDescent="0.35">
      <c r="A506" t="s">
        <v>23</v>
      </c>
      <c r="B506" t="s">
        <v>1744</v>
      </c>
      <c r="C506" t="s">
        <v>17143</v>
      </c>
      <c r="D506" t="s">
        <v>1021</v>
      </c>
      <c r="E506" t="s">
        <v>1804</v>
      </c>
      <c r="F506" t="s">
        <v>1732</v>
      </c>
      <c r="G506" t="s">
        <v>23</v>
      </c>
      <c r="H506" t="s">
        <v>23</v>
      </c>
      <c r="I506" t="s">
        <v>23</v>
      </c>
      <c r="J506" t="s">
        <v>23</v>
      </c>
      <c r="K506" t="s">
        <v>23</v>
      </c>
      <c r="L506" t="s">
        <v>23</v>
      </c>
      <c r="M506" t="s">
        <v>23</v>
      </c>
      <c r="N506" t="s">
        <v>8296</v>
      </c>
      <c r="O506" t="s">
        <v>8294</v>
      </c>
      <c r="P506" t="s">
        <v>8289</v>
      </c>
      <c r="Q506" t="s">
        <v>8293</v>
      </c>
      <c r="R506" t="s">
        <v>22</v>
      </c>
      <c r="S506" t="s">
        <v>30521</v>
      </c>
    </row>
    <row r="507" spans="1:19" x14ac:dyDescent="0.35">
      <c r="A507" t="s">
        <v>23</v>
      </c>
      <c r="B507" t="s">
        <v>3956</v>
      </c>
      <c r="C507" t="s">
        <v>17611</v>
      </c>
      <c r="D507" t="s">
        <v>3957</v>
      </c>
      <c r="E507" t="s">
        <v>3958</v>
      </c>
      <c r="F507" t="s">
        <v>1827</v>
      </c>
      <c r="G507" t="s">
        <v>23</v>
      </c>
      <c r="H507" t="s">
        <v>23</v>
      </c>
      <c r="I507" t="s">
        <v>23</v>
      </c>
      <c r="J507" t="s">
        <v>23</v>
      </c>
      <c r="K507" t="s">
        <v>23</v>
      </c>
      <c r="L507" t="s">
        <v>23</v>
      </c>
      <c r="M507" t="s">
        <v>23</v>
      </c>
      <c r="N507" t="s">
        <v>8291</v>
      </c>
      <c r="O507" t="s">
        <v>8300</v>
      </c>
      <c r="P507" t="s">
        <v>8289</v>
      </c>
      <c r="Q507" t="s">
        <v>8293</v>
      </c>
      <c r="R507" t="s">
        <v>22</v>
      </c>
      <c r="S507" t="s">
        <v>30521</v>
      </c>
    </row>
    <row r="508" spans="1:19" x14ac:dyDescent="0.35">
      <c r="A508" t="s">
        <v>23</v>
      </c>
      <c r="B508" t="s">
        <v>460</v>
      </c>
      <c r="C508" t="s">
        <v>16592</v>
      </c>
      <c r="D508" t="s">
        <v>3959</v>
      </c>
      <c r="E508" t="s">
        <v>3960</v>
      </c>
      <c r="F508" t="s">
        <v>231</v>
      </c>
      <c r="G508" t="s">
        <v>23</v>
      </c>
      <c r="H508" t="s">
        <v>23</v>
      </c>
      <c r="I508" t="s">
        <v>23</v>
      </c>
      <c r="J508" t="s">
        <v>23</v>
      </c>
      <c r="K508" t="s">
        <v>23</v>
      </c>
      <c r="L508" t="s">
        <v>23</v>
      </c>
      <c r="M508" t="s">
        <v>23</v>
      </c>
      <c r="N508" t="s">
        <v>8291</v>
      </c>
      <c r="O508" t="s">
        <v>8292</v>
      </c>
      <c r="P508" t="s">
        <v>8289</v>
      </c>
      <c r="Q508" t="s">
        <v>17</v>
      </c>
      <c r="R508" t="s">
        <v>22</v>
      </c>
      <c r="S508" t="s">
        <v>30521</v>
      </c>
    </row>
    <row r="509" spans="1:19" x14ac:dyDescent="0.35">
      <c r="A509" t="s">
        <v>23</v>
      </c>
      <c r="B509" t="s">
        <v>4011</v>
      </c>
      <c r="C509" t="s">
        <v>16950</v>
      </c>
      <c r="D509" t="s">
        <v>5337</v>
      </c>
      <c r="E509" t="s">
        <v>1382</v>
      </c>
      <c r="F509" t="s">
        <v>1123</v>
      </c>
      <c r="G509" t="s">
        <v>23</v>
      </c>
      <c r="H509" t="s">
        <v>23</v>
      </c>
      <c r="I509" t="s">
        <v>23</v>
      </c>
      <c r="J509" t="s">
        <v>23</v>
      </c>
      <c r="K509" t="s">
        <v>23</v>
      </c>
      <c r="L509" t="s">
        <v>23</v>
      </c>
      <c r="M509" t="s">
        <v>23</v>
      </c>
      <c r="N509" t="s">
        <v>8299</v>
      </c>
      <c r="O509" t="s">
        <v>8288</v>
      </c>
      <c r="P509" t="s">
        <v>8289</v>
      </c>
      <c r="Q509" t="s">
        <v>17</v>
      </c>
      <c r="R509" t="s">
        <v>22</v>
      </c>
      <c r="S509" t="s">
        <v>30521</v>
      </c>
    </row>
    <row r="510" spans="1:19" x14ac:dyDescent="0.35">
      <c r="A510" t="s">
        <v>23</v>
      </c>
      <c r="B510" t="s">
        <v>142</v>
      </c>
      <c r="C510" t="s">
        <v>16542</v>
      </c>
      <c r="D510" t="s">
        <v>1537</v>
      </c>
      <c r="E510" t="s">
        <v>1538</v>
      </c>
      <c r="F510" t="s">
        <v>345</v>
      </c>
      <c r="G510" t="s">
        <v>23</v>
      </c>
      <c r="H510" t="s">
        <v>23</v>
      </c>
      <c r="I510" t="s">
        <v>23</v>
      </c>
      <c r="J510" t="s">
        <v>23</v>
      </c>
      <c r="K510" t="s">
        <v>17944</v>
      </c>
      <c r="L510" t="s">
        <v>23</v>
      </c>
      <c r="M510" t="s">
        <v>23</v>
      </c>
      <c r="N510" t="s">
        <v>8290</v>
      </c>
      <c r="O510" t="s">
        <v>8288</v>
      </c>
      <c r="P510" t="s">
        <v>8289</v>
      </c>
      <c r="Q510" t="s">
        <v>17</v>
      </c>
      <c r="R510" t="s">
        <v>8311</v>
      </c>
      <c r="S510" t="s">
        <v>30521</v>
      </c>
    </row>
    <row r="511" spans="1:19" x14ac:dyDescent="0.35">
      <c r="A511" t="s">
        <v>23</v>
      </c>
      <c r="B511" t="s">
        <v>204</v>
      </c>
      <c r="C511" t="s">
        <v>17302</v>
      </c>
      <c r="D511" t="s">
        <v>2878</v>
      </c>
      <c r="E511" t="s">
        <v>2879</v>
      </c>
      <c r="F511" t="s">
        <v>713</v>
      </c>
      <c r="G511" t="s">
        <v>23</v>
      </c>
      <c r="H511" t="s">
        <v>23</v>
      </c>
      <c r="I511" t="s">
        <v>23</v>
      </c>
      <c r="J511" t="s">
        <v>23</v>
      </c>
      <c r="K511" t="s">
        <v>23</v>
      </c>
      <c r="L511" t="s">
        <v>23</v>
      </c>
      <c r="M511" t="s">
        <v>23</v>
      </c>
      <c r="N511" t="s">
        <v>8296</v>
      </c>
      <c r="O511" t="s">
        <v>8294</v>
      </c>
      <c r="P511" t="s">
        <v>8289</v>
      </c>
      <c r="Q511" t="s">
        <v>17923</v>
      </c>
      <c r="R511" t="s">
        <v>22</v>
      </c>
      <c r="S511" t="s">
        <v>30521</v>
      </c>
    </row>
    <row r="512" spans="1:19" x14ac:dyDescent="0.35">
      <c r="A512" t="s">
        <v>23</v>
      </c>
      <c r="B512" t="s">
        <v>1415</v>
      </c>
      <c r="C512" t="s">
        <v>17699</v>
      </c>
      <c r="D512" t="s">
        <v>1416</v>
      </c>
      <c r="E512" t="s">
        <v>1417</v>
      </c>
      <c r="F512" t="s">
        <v>1418</v>
      </c>
      <c r="G512" t="s">
        <v>23</v>
      </c>
      <c r="H512" t="s">
        <v>23</v>
      </c>
      <c r="I512" t="s">
        <v>23</v>
      </c>
      <c r="J512" t="s">
        <v>23</v>
      </c>
      <c r="K512" t="s">
        <v>23</v>
      </c>
      <c r="L512" t="s">
        <v>23</v>
      </c>
      <c r="M512" t="s">
        <v>23</v>
      </c>
      <c r="N512" t="s">
        <v>8296</v>
      </c>
      <c r="O512" t="s">
        <v>8294</v>
      </c>
      <c r="P512" t="s">
        <v>8289</v>
      </c>
      <c r="Q512" t="s">
        <v>8297</v>
      </c>
      <c r="R512" t="s">
        <v>22</v>
      </c>
      <c r="S512" t="s">
        <v>30521</v>
      </c>
    </row>
    <row r="513" spans="1:19" x14ac:dyDescent="0.35">
      <c r="A513" t="s">
        <v>23</v>
      </c>
      <c r="B513" t="s">
        <v>852</v>
      </c>
      <c r="C513" t="s">
        <v>17038</v>
      </c>
      <c r="D513" t="s">
        <v>2121</v>
      </c>
      <c r="E513" t="s">
        <v>1600</v>
      </c>
      <c r="F513" t="s">
        <v>2122</v>
      </c>
      <c r="G513" t="s">
        <v>23</v>
      </c>
      <c r="H513" t="s">
        <v>23</v>
      </c>
      <c r="I513" t="s">
        <v>23</v>
      </c>
      <c r="J513" t="s">
        <v>23</v>
      </c>
      <c r="K513" t="s">
        <v>23</v>
      </c>
      <c r="L513" t="s">
        <v>23</v>
      </c>
      <c r="M513" t="s">
        <v>23</v>
      </c>
      <c r="N513" t="s">
        <v>8290</v>
      </c>
      <c r="O513" t="s">
        <v>8288</v>
      </c>
      <c r="P513" t="s">
        <v>8289</v>
      </c>
      <c r="Q513" t="s">
        <v>17923</v>
      </c>
      <c r="R513" t="s">
        <v>22</v>
      </c>
      <c r="S513" t="s">
        <v>30521</v>
      </c>
    </row>
    <row r="514" spans="1:19" x14ac:dyDescent="0.35">
      <c r="A514" t="s">
        <v>23</v>
      </c>
      <c r="B514" t="s">
        <v>341</v>
      </c>
      <c r="C514" t="s">
        <v>17496</v>
      </c>
      <c r="D514" t="s">
        <v>3073</v>
      </c>
      <c r="E514" t="s">
        <v>1799</v>
      </c>
      <c r="F514" t="s">
        <v>1925</v>
      </c>
      <c r="G514" t="s">
        <v>23</v>
      </c>
      <c r="H514" t="s">
        <v>23</v>
      </c>
      <c r="I514" t="s">
        <v>23</v>
      </c>
      <c r="J514" t="s">
        <v>23</v>
      </c>
      <c r="K514" t="s">
        <v>23</v>
      </c>
      <c r="L514" t="s">
        <v>23</v>
      </c>
      <c r="M514" t="s">
        <v>23</v>
      </c>
      <c r="N514" t="s">
        <v>8296</v>
      </c>
      <c r="O514" t="s">
        <v>8294</v>
      </c>
      <c r="P514" t="s">
        <v>8289</v>
      </c>
      <c r="Q514" t="s">
        <v>8293</v>
      </c>
      <c r="R514" t="s">
        <v>22</v>
      </c>
      <c r="S514" t="s">
        <v>30521</v>
      </c>
    </row>
    <row r="515" spans="1:19" x14ac:dyDescent="0.35">
      <c r="A515" t="s">
        <v>23</v>
      </c>
      <c r="B515" t="s">
        <v>569</v>
      </c>
      <c r="C515" t="s">
        <v>14912</v>
      </c>
      <c r="D515" t="s">
        <v>2722</v>
      </c>
      <c r="E515" t="s">
        <v>2723</v>
      </c>
      <c r="F515" t="s">
        <v>398</v>
      </c>
      <c r="G515" t="s">
        <v>23</v>
      </c>
      <c r="H515" t="s">
        <v>23</v>
      </c>
      <c r="I515" t="s">
        <v>23</v>
      </c>
      <c r="J515" t="s">
        <v>23</v>
      </c>
      <c r="K515" t="s">
        <v>23</v>
      </c>
      <c r="L515" t="s">
        <v>23</v>
      </c>
      <c r="M515" t="s">
        <v>23</v>
      </c>
      <c r="N515" t="s">
        <v>8291</v>
      </c>
      <c r="O515" t="s">
        <v>8300</v>
      </c>
      <c r="P515" t="s">
        <v>6867</v>
      </c>
      <c r="Q515" t="s">
        <v>17</v>
      </c>
      <c r="R515" t="s">
        <v>22</v>
      </c>
      <c r="S515" t="s">
        <v>30521</v>
      </c>
    </row>
    <row r="516" spans="1:19" x14ac:dyDescent="0.35">
      <c r="A516" t="s">
        <v>23</v>
      </c>
      <c r="B516" t="s">
        <v>189</v>
      </c>
      <c r="C516" t="s">
        <v>16943</v>
      </c>
      <c r="D516" t="s">
        <v>663</v>
      </c>
      <c r="E516" t="s">
        <v>664</v>
      </c>
      <c r="F516" t="s">
        <v>665</v>
      </c>
      <c r="G516" t="s">
        <v>23</v>
      </c>
      <c r="H516" t="s">
        <v>23</v>
      </c>
      <c r="I516" t="s">
        <v>23</v>
      </c>
      <c r="J516" t="s">
        <v>23</v>
      </c>
      <c r="K516" t="s">
        <v>23</v>
      </c>
      <c r="L516" t="s">
        <v>23</v>
      </c>
      <c r="M516" t="s">
        <v>23</v>
      </c>
      <c r="N516" t="s">
        <v>8296</v>
      </c>
      <c r="O516" t="s">
        <v>8294</v>
      </c>
      <c r="P516" t="s">
        <v>8289</v>
      </c>
      <c r="Q516" t="s">
        <v>8297</v>
      </c>
      <c r="R516" t="s">
        <v>22</v>
      </c>
      <c r="S516" t="s">
        <v>30521</v>
      </c>
    </row>
    <row r="517" spans="1:19" x14ac:dyDescent="0.35">
      <c r="A517" t="s">
        <v>23</v>
      </c>
      <c r="B517" t="s">
        <v>32</v>
      </c>
      <c r="C517" t="s">
        <v>16437</v>
      </c>
      <c r="D517" t="s">
        <v>33</v>
      </c>
      <c r="E517" t="s">
        <v>34</v>
      </c>
      <c r="F517" t="s">
        <v>35</v>
      </c>
      <c r="G517" t="s">
        <v>23</v>
      </c>
      <c r="H517" t="s">
        <v>23</v>
      </c>
      <c r="I517" t="s">
        <v>23</v>
      </c>
      <c r="J517" t="s">
        <v>23</v>
      </c>
      <c r="K517" t="s">
        <v>23</v>
      </c>
      <c r="L517" t="s">
        <v>23</v>
      </c>
      <c r="M517" t="s">
        <v>23</v>
      </c>
      <c r="N517" t="s">
        <v>8296</v>
      </c>
      <c r="O517" t="s">
        <v>8294</v>
      </c>
      <c r="P517" t="s">
        <v>8289</v>
      </c>
      <c r="Q517" t="s">
        <v>8297</v>
      </c>
      <c r="R517" t="s">
        <v>22</v>
      </c>
      <c r="S517" t="s">
        <v>30521</v>
      </c>
    </row>
    <row r="518" spans="1:19" x14ac:dyDescent="0.35">
      <c r="A518" t="s">
        <v>23</v>
      </c>
      <c r="B518" t="s">
        <v>1434</v>
      </c>
      <c r="C518" t="s">
        <v>16640</v>
      </c>
      <c r="D518" t="s">
        <v>1435</v>
      </c>
      <c r="E518" t="s">
        <v>1436</v>
      </c>
      <c r="F518" t="s">
        <v>1433</v>
      </c>
      <c r="G518" t="s">
        <v>23</v>
      </c>
      <c r="H518" t="s">
        <v>23</v>
      </c>
      <c r="I518" t="s">
        <v>23</v>
      </c>
      <c r="J518" t="s">
        <v>23</v>
      </c>
      <c r="K518" t="s">
        <v>23</v>
      </c>
      <c r="L518" t="s">
        <v>23</v>
      </c>
      <c r="M518" t="s">
        <v>23</v>
      </c>
      <c r="N518" t="s">
        <v>8290</v>
      </c>
      <c r="O518" t="s">
        <v>8288</v>
      </c>
      <c r="P518" t="s">
        <v>8289</v>
      </c>
      <c r="Q518" t="s">
        <v>8297</v>
      </c>
      <c r="R518" t="s">
        <v>22</v>
      </c>
      <c r="S518" t="s">
        <v>30521</v>
      </c>
    </row>
    <row r="519" spans="1:19" x14ac:dyDescent="0.35">
      <c r="A519" t="s">
        <v>23</v>
      </c>
      <c r="B519" t="s">
        <v>773</v>
      </c>
      <c r="C519" t="s">
        <v>16916</v>
      </c>
      <c r="D519" t="s">
        <v>130</v>
      </c>
      <c r="E519" t="s">
        <v>483</v>
      </c>
      <c r="F519" t="s">
        <v>1443</v>
      </c>
      <c r="G519" t="s">
        <v>23</v>
      </c>
      <c r="H519" t="s">
        <v>23</v>
      </c>
      <c r="I519" t="s">
        <v>23</v>
      </c>
      <c r="J519" t="s">
        <v>23</v>
      </c>
      <c r="K519" t="s">
        <v>23</v>
      </c>
      <c r="L519" t="s">
        <v>23</v>
      </c>
      <c r="M519" t="s">
        <v>23</v>
      </c>
      <c r="N519" t="s">
        <v>8290</v>
      </c>
      <c r="O519" t="s">
        <v>8288</v>
      </c>
      <c r="P519" t="s">
        <v>8289</v>
      </c>
      <c r="Q519" t="s">
        <v>17923</v>
      </c>
      <c r="R519" t="s">
        <v>22</v>
      </c>
      <c r="S519" t="s">
        <v>30521</v>
      </c>
    </row>
    <row r="520" spans="1:19" x14ac:dyDescent="0.35">
      <c r="A520" t="s">
        <v>23</v>
      </c>
      <c r="B520" t="s">
        <v>204</v>
      </c>
      <c r="C520" t="s">
        <v>17257</v>
      </c>
      <c r="D520" t="s">
        <v>1124</v>
      </c>
      <c r="E520" t="s">
        <v>1125</v>
      </c>
      <c r="F520" t="s">
        <v>438</v>
      </c>
      <c r="G520" t="s">
        <v>23</v>
      </c>
      <c r="H520" t="s">
        <v>23</v>
      </c>
      <c r="I520" t="s">
        <v>23</v>
      </c>
      <c r="J520" t="s">
        <v>23</v>
      </c>
      <c r="K520" t="s">
        <v>23</v>
      </c>
      <c r="L520" t="s">
        <v>23</v>
      </c>
      <c r="M520" t="s">
        <v>23</v>
      </c>
      <c r="N520" t="s">
        <v>8290</v>
      </c>
      <c r="O520" t="s">
        <v>8294</v>
      </c>
      <c r="P520" t="s">
        <v>8289</v>
      </c>
      <c r="Q520" t="s">
        <v>8297</v>
      </c>
      <c r="R520" t="s">
        <v>22</v>
      </c>
      <c r="S520" t="s">
        <v>30521</v>
      </c>
    </row>
    <row r="521" spans="1:19" x14ac:dyDescent="0.35">
      <c r="A521" t="s">
        <v>23</v>
      </c>
      <c r="B521" t="s">
        <v>2134</v>
      </c>
      <c r="C521" t="s">
        <v>16978</v>
      </c>
      <c r="D521" t="s">
        <v>2135</v>
      </c>
      <c r="E521" t="s">
        <v>213</v>
      </c>
      <c r="F521" t="s">
        <v>35</v>
      </c>
      <c r="G521" t="s">
        <v>23</v>
      </c>
      <c r="H521" t="s">
        <v>23</v>
      </c>
      <c r="I521" t="s">
        <v>23</v>
      </c>
      <c r="J521" t="s">
        <v>23</v>
      </c>
      <c r="K521" t="s">
        <v>23</v>
      </c>
      <c r="L521" t="s">
        <v>23</v>
      </c>
      <c r="M521" t="s">
        <v>23</v>
      </c>
      <c r="N521" t="s">
        <v>8296</v>
      </c>
      <c r="O521" t="s">
        <v>8294</v>
      </c>
      <c r="P521" t="s">
        <v>8289</v>
      </c>
      <c r="Q521" t="s">
        <v>8293</v>
      </c>
      <c r="R521" t="s">
        <v>22</v>
      </c>
      <c r="S521" t="s">
        <v>30521</v>
      </c>
    </row>
    <row r="522" spans="1:19" x14ac:dyDescent="0.35">
      <c r="A522" t="s">
        <v>23</v>
      </c>
      <c r="B522" t="s">
        <v>5585</v>
      </c>
      <c r="C522" t="s">
        <v>15103</v>
      </c>
      <c r="D522" t="s">
        <v>5849</v>
      </c>
      <c r="E522" t="s">
        <v>2241</v>
      </c>
      <c r="F522" t="s">
        <v>899</v>
      </c>
      <c r="G522" t="s">
        <v>23</v>
      </c>
      <c r="H522" t="s">
        <v>23</v>
      </c>
      <c r="I522" t="s">
        <v>23</v>
      </c>
      <c r="J522" t="s">
        <v>23</v>
      </c>
      <c r="K522" t="s">
        <v>23</v>
      </c>
      <c r="L522" t="s">
        <v>23</v>
      </c>
      <c r="M522" t="s">
        <v>23</v>
      </c>
      <c r="N522" t="s">
        <v>8291</v>
      </c>
      <c r="O522" t="s">
        <v>8292</v>
      </c>
      <c r="P522" t="s">
        <v>6942</v>
      </c>
      <c r="Q522" t="s">
        <v>17</v>
      </c>
      <c r="R522" t="s">
        <v>22</v>
      </c>
      <c r="S522" t="s">
        <v>30521</v>
      </c>
    </row>
    <row r="523" spans="1:19" x14ac:dyDescent="0.35">
      <c r="A523" t="s">
        <v>23</v>
      </c>
      <c r="B523" t="s">
        <v>5137</v>
      </c>
      <c r="C523" t="s">
        <v>17784</v>
      </c>
      <c r="D523" t="s">
        <v>5138</v>
      </c>
      <c r="E523" t="s">
        <v>5139</v>
      </c>
      <c r="F523" t="s">
        <v>36</v>
      </c>
      <c r="G523" t="s">
        <v>23</v>
      </c>
      <c r="H523" t="s">
        <v>23</v>
      </c>
      <c r="I523" t="s">
        <v>23</v>
      </c>
      <c r="J523" t="s">
        <v>23</v>
      </c>
      <c r="K523" t="s">
        <v>23</v>
      </c>
      <c r="L523" t="s">
        <v>23</v>
      </c>
      <c r="M523" t="s">
        <v>23</v>
      </c>
      <c r="N523" t="s">
        <v>8296</v>
      </c>
      <c r="O523" t="s">
        <v>8294</v>
      </c>
      <c r="P523" t="s">
        <v>6974</v>
      </c>
      <c r="Q523" t="s">
        <v>8293</v>
      </c>
      <c r="R523" t="s">
        <v>22</v>
      </c>
      <c r="S523" t="s">
        <v>30521</v>
      </c>
    </row>
    <row r="524" spans="1:19" x14ac:dyDescent="0.35">
      <c r="A524" t="s">
        <v>23</v>
      </c>
      <c r="B524" t="s">
        <v>1448</v>
      </c>
      <c r="C524" t="s">
        <v>17021</v>
      </c>
      <c r="D524" t="s">
        <v>1449</v>
      </c>
      <c r="E524" t="s">
        <v>1077</v>
      </c>
      <c r="F524" t="s">
        <v>1450</v>
      </c>
      <c r="G524" t="s">
        <v>23</v>
      </c>
      <c r="H524" t="s">
        <v>23</v>
      </c>
      <c r="I524" t="s">
        <v>23</v>
      </c>
      <c r="J524" t="s">
        <v>23</v>
      </c>
      <c r="K524" t="s">
        <v>23</v>
      </c>
      <c r="L524" t="s">
        <v>23</v>
      </c>
      <c r="M524" t="s">
        <v>23</v>
      </c>
      <c r="N524" t="s">
        <v>8295</v>
      </c>
      <c r="O524" t="s">
        <v>8294</v>
      </c>
      <c r="P524" t="s">
        <v>8289</v>
      </c>
      <c r="Q524" t="s">
        <v>8297</v>
      </c>
      <c r="R524" t="s">
        <v>22</v>
      </c>
      <c r="S524" t="s">
        <v>30521</v>
      </c>
    </row>
    <row r="525" spans="1:19" x14ac:dyDescent="0.35">
      <c r="A525" t="s">
        <v>23</v>
      </c>
      <c r="B525" t="s">
        <v>3962</v>
      </c>
      <c r="C525" t="s">
        <v>17694</v>
      </c>
      <c r="D525" t="s">
        <v>3963</v>
      </c>
      <c r="E525" t="s">
        <v>3964</v>
      </c>
      <c r="F525" t="s">
        <v>1801</v>
      </c>
      <c r="G525" t="s">
        <v>23</v>
      </c>
      <c r="H525" t="s">
        <v>23</v>
      </c>
      <c r="I525" t="s">
        <v>23</v>
      </c>
      <c r="J525" t="s">
        <v>23</v>
      </c>
      <c r="K525" t="s">
        <v>23</v>
      </c>
      <c r="L525" t="s">
        <v>23</v>
      </c>
      <c r="M525" t="s">
        <v>23</v>
      </c>
      <c r="N525" t="s">
        <v>8299</v>
      </c>
      <c r="O525" t="s">
        <v>8298</v>
      </c>
      <c r="P525" t="s">
        <v>8289</v>
      </c>
      <c r="Q525" t="s">
        <v>17</v>
      </c>
      <c r="R525" t="s">
        <v>22</v>
      </c>
      <c r="S525" t="s">
        <v>30521</v>
      </c>
    </row>
    <row r="526" spans="1:19" x14ac:dyDescent="0.35">
      <c r="A526" t="s">
        <v>23</v>
      </c>
      <c r="B526" t="s">
        <v>1203</v>
      </c>
      <c r="C526" t="s">
        <v>14933</v>
      </c>
      <c r="D526" t="s">
        <v>2818</v>
      </c>
      <c r="E526" t="s">
        <v>2819</v>
      </c>
      <c r="F526" t="s">
        <v>713</v>
      </c>
      <c r="G526" t="s">
        <v>23</v>
      </c>
      <c r="H526" t="s">
        <v>23</v>
      </c>
      <c r="I526" t="s">
        <v>23</v>
      </c>
      <c r="J526" t="s">
        <v>23</v>
      </c>
      <c r="K526" t="s">
        <v>23</v>
      </c>
      <c r="L526" t="s">
        <v>23</v>
      </c>
      <c r="M526" t="s">
        <v>23</v>
      </c>
      <c r="N526" t="s">
        <v>8291</v>
      </c>
      <c r="O526" t="s">
        <v>8292</v>
      </c>
      <c r="P526" t="s">
        <v>6867</v>
      </c>
      <c r="Q526" t="s">
        <v>17</v>
      </c>
      <c r="R526" t="s">
        <v>17648</v>
      </c>
      <c r="S526" t="s">
        <v>30521</v>
      </c>
    </row>
    <row r="527" spans="1:19" x14ac:dyDescent="0.35">
      <c r="A527" t="s">
        <v>23</v>
      </c>
      <c r="B527" t="s">
        <v>204</v>
      </c>
      <c r="C527" t="s">
        <v>17231</v>
      </c>
      <c r="D527" t="s">
        <v>1453</v>
      </c>
      <c r="E527" t="s">
        <v>1454</v>
      </c>
      <c r="F527" t="s">
        <v>1455</v>
      </c>
      <c r="G527" t="s">
        <v>23</v>
      </c>
      <c r="H527" t="s">
        <v>23</v>
      </c>
      <c r="I527" t="s">
        <v>23</v>
      </c>
      <c r="J527" t="s">
        <v>23</v>
      </c>
      <c r="K527" t="s">
        <v>23</v>
      </c>
      <c r="L527" t="s">
        <v>23</v>
      </c>
      <c r="M527" t="s">
        <v>23</v>
      </c>
      <c r="N527" t="s">
        <v>8291</v>
      </c>
      <c r="O527" t="s">
        <v>8288</v>
      </c>
      <c r="P527" t="s">
        <v>8289</v>
      </c>
      <c r="Q527" t="s">
        <v>17</v>
      </c>
      <c r="R527" t="s">
        <v>22</v>
      </c>
      <c r="S527" t="s">
        <v>30521</v>
      </c>
    </row>
    <row r="528" spans="1:19" x14ac:dyDescent="0.35">
      <c r="A528" t="s">
        <v>23</v>
      </c>
      <c r="B528" t="s">
        <v>1609</v>
      </c>
      <c r="C528" t="s">
        <v>16562</v>
      </c>
      <c r="D528" t="s">
        <v>23</v>
      </c>
      <c r="E528" t="s">
        <v>6338</v>
      </c>
      <c r="F528" t="s">
        <v>14301</v>
      </c>
      <c r="G528" t="s">
        <v>5810</v>
      </c>
      <c r="H528" t="s">
        <v>23</v>
      </c>
      <c r="I528" t="s">
        <v>23</v>
      </c>
      <c r="J528" t="s">
        <v>23</v>
      </c>
      <c r="K528" t="s">
        <v>23</v>
      </c>
      <c r="L528" t="s">
        <v>23</v>
      </c>
      <c r="M528" t="s">
        <v>23</v>
      </c>
      <c r="N528" t="s">
        <v>8296</v>
      </c>
      <c r="O528" t="s">
        <v>8294</v>
      </c>
      <c r="P528" t="s">
        <v>8289</v>
      </c>
      <c r="Q528" t="s">
        <v>8297</v>
      </c>
      <c r="R528" t="s">
        <v>16561</v>
      </c>
      <c r="S528" t="s">
        <v>30521</v>
      </c>
    </row>
    <row r="529" spans="1:19" x14ac:dyDescent="0.35">
      <c r="A529" t="s">
        <v>23</v>
      </c>
      <c r="B529" t="s">
        <v>235</v>
      </c>
      <c r="C529" t="s">
        <v>16359</v>
      </c>
      <c r="D529" t="s">
        <v>5083</v>
      </c>
      <c r="E529" t="s">
        <v>196</v>
      </c>
      <c r="F529" t="s">
        <v>5084</v>
      </c>
      <c r="G529" t="s">
        <v>23</v>
      </c>
      <c r="H529" t="s">
        <v>23</v>
      </c>
      <c r="I529" t="s">
        <v>23</v>
      </c>
      <c r="J529" t="s">
        <v>23</v>
      </c>
      <c r="K529" t="s">
        <v>23</v>
      </c>
      <c r="L529" t="s">
        <v>23</v>
      </c>
      <c r="M529" t="s">
        <v>23</v>
      </c>
      <c r="N529" t="s">
        <v>8291</v>
      </c>
      <c r="O529" t="s">
        <v>8300</v>
      </c>
      <c r="P529" t="s">
        <v>8289</v>
      </c>
      <c r="Q529" t="s">
        <v>17</v>
      </c>
      <c r="R529" t="s">
        <v>22</v>
      </c>
      <c r="S529" t="s">
        <v>30521</v>
      </c>
    </row>
    <row r="530" spans="1:19" x14ac:dyDescent="0.35">
      <c r="A530" t="s">
        <v>23</v>
      </c>
      <c r="B530" t="s">
        <v>3940</v>
      </c>
      <c r="C530" t="s">
        <v>16530</v>
      </c>
      <c r="D530" t="s">
        <v>993</v>
      </c>
      <c r="E530" t="s">
        <v>1882</v>
      </c>
      <c r="F530" t="s">
        <v>1749</v>
      </c>
      <c r="G530" t="s">
        <v>23</v>
      </c>
      <c r="H530" t="s">
        <v>23</v>
      </c>
      <c r="I530" t="s">
        <v>23</v>
      </c>
      <c r="J530" t="s">
        <v>23</v>
      </c>
      <c r="K530" t="s">
        <v>23</v>
      </c>
      <c r="L530" t="s">
        <v>23</v>
      </c>
      <c r="M530" t="s">
        <v>23</v>
      </c>
      <c r="N530" t="s">
        <v>8291</v>
      </c>
      <c r="O530" t="s">
        <v>8288</v>
      </c>
      <c r="P530" t="s">
        <v>8289</v>
      </c>
      <c r="Q530" t="s">
        <v>17923</v>
      </c>
      <c r="R530" t="s">
        <v>22</v>
      </c>
      <c r="S530" t="s">
        <v>30521</v>
      </c>
    </row>
    <row r="531" spans="1:19" x14ac:dyDescent="0.35">
      <c r="A531" t="s">
        <v>23</v>
      </c>
      <c r="B531" t="s">
        <v>2749</v>
      </c>
      <c r="C531" t="s">
        <v>17780</v>
      </c>
      <c r="D531" t="s">
        <v>2750</v>
      </c>
      <c r="E531" t="s">
        <v>1599</v>
      </c>
      <c r="F531" t="s">
        <v>2751</v>
      </c>
      <c r="G531" t="s">
        <v>23</v>
      </c>
      <c r="H531" t="s">
        <v>23</v>
      </c>
      <c r="I531" t="s">
        <v>23</v>
      </c>
      <c r="J531" t="s">
        <v>23</v>
      </c>
      <c r="K531" t="s">
        <v>23</v>
      </c>
      <c r="L531" t="s">
        <v>23</v>
      </c>
      <c r="M531" t="s">
        <v>23</v>
      </c>
      <c r="N531" t="s">
        <v>8299</v>
      </c>
      <c r="O531" t="s">
        <v>8288</v>
      </c>
      <c r="P531" t="s">
        <v>8289</v>
      </c>
      <c r="Q531" t="s">
        <v>8297</v>
      </c>
      <c r="R531" t="s">
        <v>22</v>
      </c>
      <c r="S531" t="s">
        <v>30521</v>
      </c>
    </row>
    <row r="532" spans="1:19" x14ac:dyDescent="0.35">
      <c r="A532" t="s">
        <v>23</v>
      </c>
      <c r="B532" t="s">
        <v>2142</v>
      </c>
      <c r="C532" t="s">
        <v>16587</v>
      </c>
      <c r="D532" t="s">
        <v>2143</v>
      </c>
      <c r="E532" t="s">
        <v>804</v>
      </c>
      <c r="F532" t="s">
        <v>231</v>
      </c>
      <c r="G532" t="s">
        <v>23</v>
      </c>
      <c r="H532" t="s">
        <v>23</v>
      </c>
      <c r="I532" t="s">
        <v>23</v>
      </c>
      <c r="J532" t="s">
        <v>23</v>
      </c>
      <c r="K532" t="s">
        <v>23</v>
      </c>
      <c r="L532" t="s">
        <v>23</v>
      </c>
      <c r="M532" t="s">
        <v>23</v>
      </c>
      <c r="N532" t="s">
        <v>8291</v>
      </c>
      <c r="O532" t="s">
        <v>8300</v>
      </c>
      <c r="P532" t="s">
        <v>8289</v>
      </c>
      <c r="Q532" t="s">
        <v>1038</v>
      </c>
      <c r="R532" t="s">
        <v>22</v>
      </c>
      <c r="S532" t="s">
        <v>30521</v>
      </c>
    </row>
    <row r="533" spans="1:19" x14ac:dyDescent="0.35">
      <c r="A533" t="s">
        <v>23</v>
      </c>
      <c r="B533" t="s">
        <v>1462</v>
      </c>
      <c r="C533" t="s">
        <v>17006</v>
      </c>
      <c r="D533" t="s">
        <v>1463</v>
      </c>
      <c r="E533" t="s">
        <v>1464</v>
      </c>
      <c r="F533" t="s">
        <v>1465</v>
      </c>
      <c r="G533" t="s">
        <v>23</v>
      </c>
      <c r="H533" t="s">
        <v>23</v>
      </c>
      <c r="I533" t="s">
        <v>23</v>
      </c>
      <c r="J533" t="s">
        <v>23</v>
      </c>
      <c r="K533" t="s">
        <v>23</v>
      </c>
      <c r="L533" t="s">
        <v>23</v>
      </c>
      <c r="M533" t="s">
        <v>23</v>
      </c>
      <c r="N533" t="s">
        <v>8291</v>
      </c>
      <c r="O533" t="s">
        <v>8300</v>
      </c>
      <c r="P533" t="s">
        <v>8289</v>
      </c>
      <c r="Q533" t="s">
        <v>17</v>
      </c>
      <c r="R533" t="s">
        <v>22</v>
      </c>
      <c r="S533" t="s">
        <v>30521</v>
      </c>
    </row>
    <row r="534" spans="1:19" x14ac:dyDescent="0.35">
      <c r="A534" t="s">
        <v>23</v>
      </c>
      <c r="B534" t="s">
        <v>5223</v>
      </c>
      <c r="C534" t="s">
        <v>16982</v>
      </c>
      <c r="D534" t="s">
        <v>19</v>
      </c>
      <c r="E534" t="s">
        <v>411</v>
      </c>
      <c r="F534" t="s">
        <v>1206</v>
      </c>
      <c r="G534" t="s">
        <v>23</v>
      </c>
      <c r="H534" t="s">
        <v>23</v>
      </c>
      <c r="I534" t="s">
        <v>23</v>
      </c>
      <c r="J534" t="s">
        <v>23</v>
      </c>
      <c r="K534" t="s">
        <v>16981</v>
      </c>
      <c r="L534" t="s">
        <v>23</v>
      </c>
      <c r="M534" t="s">
        <v>23</v>
      </c>
      <c r="N534" t="s">
        <v>8290</v>
      </c>
      <c r="O534" t="s">
        <v>8288</v>
      </c>
      <c r="P534" t="s">
        <v>8289</v>
      </c>
      <c r="Q534" t="s">
        <v>17923</v>
      </c>
      <c r="R534" t="s">
        <v>22</v>
      </c>
      <c r="S534" t="s">
        <v>30521</v>
      </c>
    </row>
    <row r="535" spans="1:19" x14ac:dyDescent="0.35">
      <c r="A535" t="s">
        <v>23</v>
      </c>
      <c r="B535" t="s">
        <v>2138</v>
      </c>
      <c r="C535" t="s">
        <v>17757</v>
      </c>
      <c r="D535" t="s">
        <v>2139</v>
      </c>
      <c r="E535" t="s">
        <v>1324</v>
      </c>
      <c r="F535" t="s">
        <v>576</v>
      </c>
      <c r="G535" t="s">
        <v>23</v>
      </c>
      <c r="H535" t="s">
        <v>23</v>
      </c>
      <c r="I535" t="s">
        <v>23</v>
      </c>
      <c r="J535" t="s">
        <v>23</v>
      </c>
      <c r="K535" t="s">
        <v>23</v>
      </c>
      <c r="L535" t="s">
        <v>23</v>
      </c>
      <c r="M535" t="s">
        <v>23</v>
      </c>
      <c r="N535" t="s">
        <v>8291</v>
      </c>
      <c r="O535" t="s">
        <v>8300</v>
      </c>
      <c r="P535" t="s">
        <v>8289</v>
      </c>
      <c r="Q535" t="s">
        <v>1038</v>
      </c>
      <c r="R535" t="s">
        <v>22</v>
      </c>
      <c r="S535" t="s">
        <v>30521</v>
      </c>
    </row>
    <row r="536" spans="1:19" x14ac:dyDescent="0.35">
      <c r="A536" t="s">
        <v>23</v>
      </c>
      <c r="B536" t="s">
        <v>223</v>
      </c>
      <c r="C536" t="s">
        <v>16830</v>
      </c>
      <c r="D536" t="s">
        <v>6324</v>
      </c>
      <c r="E536" t="s">
        <v>6325</v>
      </c>
      <c r="F536" t="s">
        <v>6326</v>
      </c>
      <c r="G536" t="s">
        <v>5810</v>
      </c>
      <c r="H536" t="s">
        <v>23</v>
      </c>
      <c r="I536" t="s">
        <v>23</v>
      </c>
      <c r="J536" t="s">
        <v>23</v>
      </c>
      <c r="K536" t="s">
        <v>23</v>
      </c>
      <c r="L536" t="s">
        <v>23</v>
      </c>
      <c r="M536" t="s">
        <v>23</v>
      </c>
      <c r="N536" t="s">
        <v>8296</v>
      </c>
      <c r="O536" t="s">
        <v>8294</v>
      </c>
      <c r="P536" t="s">
        <v>8289</v>
      </c>
      <c r="Q536" t="s">
        <v>17</v>
      </c>
      <c r="R536" t="s">
        <v>23</v>
      </c>
      <c r="S536" t="s">
        <v>30521</v>
      </c>
    </row>
    <row r="537" spans="1:19" x14ac:dyDescent="0.35">
      <c r="A537" t="s">
        <v>23</v>
      </c>
      <c r="B537" t="s">
        <v>1871</v>
      </c>
      <c r="C537" t="s">
        <v>16739</v>
      </c>
      <c r="D537" t="s">
        <v>5140</v>
      </c>
      <c r="E537" t="s">
        <v>5141</v>
      </c>
      <c r="F537" t="s">
        <v>1362</v>
      </c>
      <c r="G537" t="s">
        <v>23</v>
      </c>
      <c r="H537" t="s">
        <v>23</v>
      </c>
      <c r="I537" t="s">
        <v>23</v>
      </c>
      <c r="J537" t="s">
        <v>23</v>
      </c>
      <c r="K537" t="s">
        <v>23</v>
      </c>
      <c r="L537" t="s">
        <v>23</v>
      </c>
      <c r="M537" t="s">
        <v>23</v>
      </c>
      <c r="N537" t="s">
        <v>8299</v>
      </c>
      <c r="O537" t="s">
        <v>8292</v>
      </c>
      <c r="P537" t="s">
        <v>8289</v>
      </c>
      <c r="Q537" t="s">
        <v>17</v>
      </c>
      <c r="R537" t="s">
        <v>22</v>
      </c>
      <c r="S537" t="s">
        <v>30521</v>
      </c>
    </row>
    <row r="538" spans="1:19" x14ac:dyDescent="0.35">
      <c r="A538" t="s">
        <v>23</v>
      </c>
      <c r="B538" t="s">
        <v>26</v>
      </c>
      <c r="C538" t="s">
        <v>16897</v>
      </c>
      <c r="D538" t="s">
        <v>303</v>
      </c>
      <c r="E538" t="s">
        <v>187</v>
      </c>
      <c r="F538" t="s">
        <v>304</v>
      </c>
      <c r="G538" t="s">
        <v>23</v>
      </c>
      <c r="H538" t="s">
        <v>23</v>
      </c>
      <c r="I538" t="s">
        <v>23</v>
      </c>
      <c r="J538" t="s">
        <v>23</v>
      </c>
      <c r="K538" t="s">
        <v>23</v>
      </c>
      <c r="L538" t="s">
        <v>23</v>
      </c>
      <c r="M538" t="s">
        <v>23</v>
      </c>
      <c r="N538" t="s">
        <v>8295</v>
      </c>
      <c r="O538" t="s">
        <v>8294</v>
      </c>
      <c r="P538" t="s">
        <v>8289</v>
      </c>
      <c r="Q538" t="s">
        <v>8293</v>
      </c>
      <c r="R538" t="s">
        <v>22</v>
      </c>
      <c r="S538" t="s">
        <v>30521</v>
      </c>
    </row>
    <row r="539" spans="1:19" x14ac:dyDescent="0.35">
      <c r="A539" t="s">
        <v>23</v>
      </c>
      <c r="B539" t="s">
        <v>1624</v>
      </c>
      <c r="C539" t="s">
        <v>16879</v>
      </c>
      <c r="D539" t="s">
        <v>3968</v>
      </c>
      <c r="E539" t="s">
        <v>3969</v>
      </c>
      <c r="F539" t="s">
        <v>23</v>
      </c>
      <c r="G539" t="s">
        <v>23</v>
      </c>
      <c r="H539" t="s">
        <v>23</v>
      </c>
      <c r="I539" t="s">
        <v>23</v>
      </c>
      <c r="J539" t="s">
        <v>23</v>
      </c>
      <c r="K539" t="s">
        <v>23</v>
      </c>
      <c r="L539" t="s">
        <v>23</v>
      </c>
      <c r="M539" t="s">
        <v>23</v>
      </c>
      <c r="N539" t="s">
        <v>8291</v>
      </c>
      <c r="O539" t="s">
        <v>8300</v>
      </c>
      <c r="P539" t="s">
        <v>8289</v>
      </c>
      <c r="Q539" t="s">
        <v>1038</v>
      </c>
      <c r="R539" t="s">
        <v>22</v>
      </c>
      <c r="S539" t="s">
        <v>30521</v>
      </c>
    </row>
    <row r="540" spans="1:19" x14ac:dyDescent="0.35">
      <c r="A540" t="s">
        <v>23</v>
      </c>
      <c r="B540" t="s">
        <v>26</v>
      </c>
      <c r="C540" t="s">
        <v>16906</v>
      </c>
      <c r="D540" t="s">
        <v>673</v>
      </c>
      <c r="E540" t="s">
        <v>674</v>
      </c>
      <c r="F540" t="s">
        <v>675</v>
      </c>
      <c r="G540" t="s">
        <v>23</v>
      </c>
      <c r="H540" t="s">
        <v>23</v>
      </c>
      <c r="I540" t="s">
        <v>23</v>
      </c>
      <c r="J540" t="s">
        <v>23</v>
      </c>
      <c r="K540" t="s">
        <v>23</v>
      </c>
      <c r="L540" t="s">
        <v>23</v>
      </c>
      <c r="M540" t="s">
        <v>23</v>
      </c>
      <c r="N540" t="s">
        <v>8299</v>
      </c>
      <c r="O540" t="s">
        <v>8294</v>
      </c>
      <c r="P540" t="s">
        <v>8289</v>
      </c>
      <c r="Q540" t="s">
        <v>8293</v>
      </c>
      <c r="R540" t="s">
        <v>22</v>
      </c>
      <c r="S540" t="s">
        <v>30521</v>
      </c>
    </row>
    <row r="541" spans="1:19" x14ac:dyDescent="0.35">
      <c r="A541" t="s">
        <v>23</v>
      </c>
      <c r="B541" t="s">
        <v>1371</v>
      </c>
      <c r="C541" t="s">
        <v>16590</v>
      </c>
      <c r="D541" t="s">
        <v>2899</v>
      </c>
      <c r="E541" t="s">
        <v>2900</v>
      </c>
      <c r="F541" t="s">
        <v>2901</v>
      </c>
      <c r="G541" t="s">
        <v>23</v>
      </c>
      <c r="H541" t="s">
        <v>23</v>
      </c>
      <c r="I541" t="s">
        <v>23</v>
      </c>
      <c r="J541" t="s">
        <v>23</v>
      </c>
      <c r="K541" t="s">
        <v>23</v>
      </c>
      <c r="L541" t="s">
        <v>23</v>
      </c>
      <c r="M541" t="s">
        <v>23</v>
      </c>
      <c r="N541" t="s">
        <v>8299</v>
      </c>
      <c r="O541" t="s">
        <v>8288</v>
      </c>
      <c r="P541" t="s">
        <v>8289</v>
      </c>
      <c r="Q541" t="s">
        <v>17</v>
      </c>
      <c r="R541" t="s">
        <v>22</v>
      </c>
      <c r="S541" t="s">
        <v>30521</v>
      </c>
    </row>
    <row r="542" spans="1:19" x14ac:dyDescent="0.35">
      <c r="A542" t="s">
        <v>23</v>
      </c>
      <c r="B542" t="s">
        <v>695</v>
      </c>
      <c r="C542" t="s">
        <v>17394</v>
      </c>
      <c r="D542" t="s">
        <v>2151</v>
      </c>
      <c r="E542" t="s">
        <v>1700</v>
      </c>
      <c r="F542" t="s">
        <v>2152</v>
      </c>
      <c r="G542" t="s">
        <v>23</v>
      </c>
      <c r="H542" t="s">
        <v>23</v>
      </c>
      <c r="I542" t="s">
        <v>23</v>
      </c>
      <c r="J542" t="s">
        <v>23</v>
      </c>
      <c r="K542" t="s">
        <v>23</v>
      </c>
      <c r="L542" t="s">
        <v>23</v>
      </c>
      <c r="M542" t="s">
        <v>23</v>
      </c>
      <c r="N542" t="s">
        <v>8296</v>
      </c>
      <c r="O542" t="s">
        <v>8294</v>
      </c>
      <c r="P542" t="s">
        <v>8289</v>
      </c>
      <c r="Q542" t="s">
        <v>8297</v>
      </c>
      <c r="R542" t="s">
        <v>22</v>
      </c>
      <c r="S542" t="s">
        <v>30521</v>
      </c>
    </row>
    <row r="543" spans="1:19" x14ac:dyDescent="0.35">
      <c r="A543" t="s">
        <v>23</v>
      </c>
      <c r="B543" t="s">
        <v>401</v>
      </c>
      <c r="C543" t="s">
        <v>16755</v>
      </c>
      <c r="D543" t="s">
        <v>5106</v>
      </c>
      <c r="E543" t="s">
        <v>5107</v>
      </c>
      <c r="F543" t="s">
        <v>1223</v>
      </c>
      <c r="G543" t="s">
        <v>23</v>
      </c>
      <c r="H543" t="s">
        <v>23</v>
      </c>
      <c r="I543" t="s">
        <v>23</v>
      </c>
      <c r="J543" t="s">
        <v>23</v>
      </c>
      <c r="K543" t="s">
        <v>23</v>
      </c>
      <c r="L543" t="s">
        <v>23</v>
      </c>
      <c r="M543" t="s">
        <v>23</v>
      </c>
      <c r="N543" t="s">
        <v>8299</v>
      </c>
      <c r="O543" t="s">
        <v>8288</v>
      </c>
      <c r="P543" t="s">
        <v>8289</v>
      </c>
      <c r="Q543" t="s">
        <v>8297</v>
      </c>
      <c r="R543" t="s">
        <v>22</v>
      </c>
      <c r="S543" t="s">
        <v>30521</v>
      </c>
    </row>
    <row r="544" spans="1:19" x14ac:dyDescent="0.35">
      <c r="A544" t="s">
        <v>23</v>
      </c>
      <c r="B544" t="s">
        <v>2175</v>
      </c>
      <c r="C544" t="s">
        <v>16937</v>
      </c>
      <c r="D544" t="s">
        <v>5108</v>
      </c>
      <c r="E544" t="s">
        <v>5109</v>
      </c>
      <c r="F544" t="s">
        <v>1053</v>
      </c>
      <c r="G544" t="s">
        <v>23</v>
      </c>
      <c r="H544" t="s">
        <v>23</v>
      </c>
      <c r="I544" t="s">
        <v>23</v>
      </c>
      <c r="J544" t="s">
        <v>23</v>
      </c>
      <c r="K544" t="s">
        <v>23</v>
      </c>
      <c r="L544" t="s">
        <v>23</v>
      </c>
      <c r="M544" t="s">
        <v>23</v>
      </c>
      <c r="N544" t="s">
        <v>8290</v>
      </c>
      <c r="O544" t="s">
        <v>8292</v>
      </c>
      <c r="P544" t="s">
        <v>8289</v>
      </c>
      <c r="Q544" t="s">
        <v>8293</v>
      </c>
      <c r="R544" t="s">
        <v>22</v>
      </c>
      <c r="S544" t="s">
        <v>30521</v>
      </c>
    </row>
    <row r="545" spans="1:19" x14ac:dyDescent="0.35">
      <c r="A545" t="s">
        <v>23</v>
      </c>
      <c r="B545" t="s">
        <v>198</v>
      </c>
      <c r="C545" t="s">
        <v>17457</v>
      </c>
      <c r="D545" t="s">
        <v>5336</v>
      </c>
      <c r="E545" t="s">
        <v>2791</v>
      </c>
      <c r="F545" t="s">
        <v>1123</v>
      </c>
      <c r="G545" t="s">
        <v>23</v>
      </c>
      <c r="H545" t="s">
        <v>23</v>
      </c>
      <c r="I545" t="s">
        <v>23</v>
      </c>
      <c r="J545" t="s">
        <v>23</v>
      </c>
      <c r="K545" t="s">
        <v>23</v>
      </c>
      <c r="L545" t="s">
        <v>23</v>
      </c>
      <c r="M545" t="s">
        <v>23</v>
      </c>
      <c r="N545" t="s">
        <v>8290</v>
      </c>
      <c r="O545" t="s">
        <v>8288</v>
      </c>
      <c r="P545" t="s">
        <v>8289</v>
      </c>
      <c r="Q545" t="s">
        <v>17923</v>
      </c>
      <c r="R545" t="s">
        <v>22</v>
      </c>
      <c r="S545" t="s">
        <v>30521</v>
      </c>
    </row>
    <row r="546" spans="1:19" x14ac:dyDescent="0.35">
      <c r="A546" t="s">
        <v>23</v>
      </c>
      <c r="B546" t="s">
        <v>745</v>
      </c>
      <c r="C546" t="s">
        <v>16477</v>
      </c>
      <c r="D546" t="s">
        <v>4314</v>
      </c>
      <c r="E546" t="s">
        <v>4315</v>
      </c>
      <c r="F546" t="s">
        <v>4316</v>
      </c>
      <c r="G546" t="s">
        <v>23</v>
      </c>
      <c r="H546" t="s">
        <v>23</v>
      </c>
      <c r="I546" t="s">
        <v>23</v>
      </c>
      <c r="J546" t="s">
        <v>23</v>
      </c>
      <c r="K546" t="s">
        <v>23</v>
      </c>
      <c r="L546" t="s">
        <v>23</v>
      </c>
      <c r="M546" t="s">
        <v>23</v>
      </c>
      <c r="N546" t="s">
        <v>8290</v>
      </c>
      <c r="O546" t="s">
        <v>8288</v>
      </c>
      <c r="P546" t="s">
        <v>8289</v>
      </c>
      <c r="Q546" t="s">
        <v>17923</v>
      </c>
      <c r="R546" t="s">
        <v>22</v>
      </c>
      <c r="S546" t="s">
        <v>30521</v>
      </c>
    </row>
    <row r="547" spans="1:19" x14ac:dyDescent="0.35">
      <c r="A547" t="s">
        <v>23</v>
      </c>
      <c r="B547" t="s">
        <v>1078</v>
      </c>
      <c r="C547" t="s">
        <v>16401</v>
      </c>
      <c r="D547" t="s">
        <v>1079</v>
      </c>
      <c r="E547" t="s">
        <v>1080</v>
      </c>
      <c r="F547" t="s">
        <v>1053</v>
      </c>
      <c r="G547" t="s">
        <v>23</v>
      </c>
      <c r="H547" t="s">
        <v>23</v>
      </c>
      <c r="I547" t="s">
        <v>23</v>
      </c>
      <c r="J547" t="s">
        <v>23</v>
      </c>
      <c r="K547" t="s">
        <v>23</v>
      </c>
      <c r="L547" t="s">
        <v>23</v>
      </c>
      <c r="M547" t="s">
        <v>23</v>
      </c>
      <c r="N547" t="s">
        <v>8296</v>
      </c>
      <c r="O547" t="s">
        <v>8294</v>
      </c>
      <c r="P547" t="s">
        <v>8289</v>
      </c>
      <c r="Q547" t="s">
        <v>8293</v>
      </c>
      <c r="R547" t="s">
        <v>22</v>
      </c>
      <c r="S547" t="s">
        <v>30521</v>
      </c>
    </row>
    <row r="548" spans="1:19" x14ac:dyDescent="0.35">
      <c r="A548" t="s">
        <v>23</v>
      </c>
      <c r="B548" t="s">
        <v>1203</v>
      </c>
      <c r="C548" t="s">
        <v>17641</v>
      </c>
      <c r="D548" t="s">
        <v>37</v>
      </c>
      <c r="E548" t="s">
        <v>1182</v>
      </c>
      <c r="F548" t="s">
        <v>1053</v>
      </c>
      <c r="G548" t="s">
        <v>23</v>
      </c>
      <c r="H548" t="s">
        <v>23</v>
      </c>
      <c r="I548" t="s">
        <v>23</v>
      </c>
      <c r="J548" t="s">
        <v>23</v>
      </c>
      <c r="K548" t="s">
        <v>23</v>
      </c>
      <c r="L548" t="s">
        <v>23</v>
      </c>
      <c r="M548" t="s">
        <v>23</v>
      </c>
      <c r="N548" t="s">
        <v>8296</v>
      </c>
      <c r="O548" t="s">
        <v>8294</v>
      </c>
      <c r="P548" t="s">
        <v>8289</v>
      </c>
      <c r="Q548" t="s">
        <v>8293</v>
      </c>
      <c r="R548" t="s">
        <v>22</v>
      </c>
      <c r="S548" t="s">
        <v>30521</v>
      </c>
    </row>
    <row r="549" spans="1:19" x14ac:dyDescent="0.35">
      <c r="A549" t="s">
        <v>23</v>
      </c>
      <c r="B549" t="s">
        <v>51</v>
      </c>
      <c r="C549" t="s">
        <v>16870</v>
      </c>
      <c r="D549" t="s">
        <v>1503</v>
      </c>
      <c r="E549" t="s">
        <v>1504</v>
      </c>
      <c r="F549" t="s">
        <v>1505</v>
      </c>
      <c r="G549" t="s">
        <v>23</v>
      </c>
      <c r="H549" t="s">
        <v>23</v>
      </c>
      <c r="I549" t="s">
        <v>23</v>
      </c>
      <c r="J549" t="s">
        <v>23</v>
      </c>
      <c r="K549" t="s">
        <v>23</v>
      </c>
      <c r="L549" t="s">
        <v>23</v>
      </c>
      <c r="M549" t="s">
        <v>23</v>
      </c>
      <c r="N549" t="s">
        <v>8291</v>
      </c>
      <c r="O549" t="s">
        <v>8288</v>
      </c>
      <c r="P549" t="s">
        <v>8289</v>
      </c>
      <c r="Q549" t="s">
        <v>17</v>
      </c>
      <c r="R549" t="s">
        <v>22</v>
      </c>
      <c r="S549" t="s">
        <v>30521</v>
      </c>
    </row>
    <row r="550" spans="1:19" x14ac:dyDescent="0.35">
      <c r="A550" t="s">
        <v>23</v>
      </c>
      <c r="B550" t="s">
        <v>806</v>
      </c>
      <c r="C550" t="s">
        <v>17639</v>
      </c>
      <c r="D550" t="s">
        <v>629</v>
      </c>
      <c r="E550" t="s">
        <v>4963</v>
      </c>
      <c r="F550" t="s">
        <v>1053</v>
      </c>
      <c r="G550" t="s">
        <v>23</v>
      </c>
      <c r="H550" t="s">
        <v>23</v>
      </c>
      <c r="I550" t="s">
        <v>23</v>
      </c>
      <c r="J550" t="s">
        <v>23</v>
      </c>
      <c r="K550" t="s">
        <v>23</v>
      </c>
      <c r="L550" t="s">
        <v>23</v>
      </c>
      <c r="M550" t="s">
        <v>23</v>
      </c>
      <c r="N550" t="s">
        <v>8299</v>
      </c>
      <c r="O550" t="s">
        <v>8294</v>
      </c>
      <c r="P550" t="s">
        <v>8289</v>
      </c>
      <c r="Q550" t="s">
        <v>8293</v>
      </c>
      <c r="R550" t="s">
        <v>22</v>
      </c>
      <c r="S550" t="s">
        <v>30521</v>
      </c>
    </row>
    <row r="551" spans="1:19" x14ac:dyDescent="0.35">
      <c r="A551" t="s">
        <v>23</v>
      </c>
      <c r="B551" t="s">
        <v>1572</v>
      </c>
      <c r="C551" t="s">
        <v>17736</v>
      </c>
      <c r="D551" t="s">
        <v>23</v>
      </c>
      <c r="E551" t="s">
        <v>5786</v>
      </c>
      <c r="F551" t="s">
        <v>23</v>
      </c>
      <c r="G551" t="s">
        <v>23</v>
      </c>
      <c r="H551" t="s">
        <v>23</v>
      </c>
      <c r="I551" t="s">
        <v>23</v>
      </c>
      <c r="J551" t="s">
        <v>23</v>
      </c>
      <c r="K551" t="s">
        <v>12044</v>
      </c>
      <c r="L551" t="s">
        <v>23</v>
      </c>
      <c r="M551" t="s">
        <v>23</v>
      </c>
      <c r="N551" t="s">
        <v>8296</v>
      </c>
      <c r="O551" t="s">
        <v>8294</v>
      </c>
      <c r="P551" t="s">
        <v>8289</v>
      </c>
      <c r="Q551" t="s">
        <v>8297</v>
      </c>
      <c r="R551" t="s">
        <v>22</v>
      </c>
      <c r="S551" t="s">
        <v>30521</v>
      </c>
    </row>
    <row r="552" spans="1:19" x14ac:dyDescent="0.35">
      <c r="A552" t="s">
        <v>23</v>
      </c>
      <c r="B552" t="s">
        <v>401</v>
      </c>
      <c r="C552" t="s">
        <v>16800</v>
      </c>
      <c r="D552" t="s">
        <v>6313</v>
      </c>
      <c r="E552" t="s">
        <v>1011</v>
      </c>
      <c r="F552" t="s">
        <v>883</v>
      </c>
      <c r="G552" t="s">
        <v>5810</v>
      </c>
      <c r="H552" t="s">
        <v>23</v>
      </c>
      <c r="I552" t="s">
        <v>23</v>
      </c>
      <c r="J552" t="s">
        <v>23</v>
      </c>
      <c r="K552" t="s">
        <v>23</v>
      </c>
      <c r="L552" t="s">
        <v>23</v>
      </c>
      <c r="M552" t="s">
        <v>23</v>
      </c>
      <c r="N552" t="s">
        <v>8290</v>
      </c>
      <c r="O552" t="s">
        <v>8292</v>
      </c>
      <c r="P552" t="s">
        <v>8289</v>
      </c>
      <c r="Q552" t="s">
        <v>8293</v>
      </c>
      <c r="R552" t="s">
        <v>23</v>
      </c>
      <c r="S552" t="s">
        <v>30521</v>
      </c>
    </row>
    <row r="553" spans="1:19" x14ac:dyDescent="0.35">
      <c r="A553" t="s">
        <v>23</v>
      </c>
      <c r="B553" t="s">
        <v>198</v>
      </c>
      <c r="C553" t="s">
        <v>17476</v>
      </c>
      <c r="D553" t="s">
        <v>4241</v>
      </c>
      <c r="E553" t="s">
        <v>4323</v>
      </c>
      <c r="F553" t="s">
        <v>4324</v>
      </c>
      <c r="G553" t="s">
        <v>23</v>
      </c>
      <c r="H553" t="s">
        <v>23</v>
      </c>
      <c r="I553" t="s">
        <v>23</v>
      </c>
      <c r="J553" t="s">
        <v>23</v>
      </c>
      <c r="K553" t="s">
        <v>23</v>
      </c>
      <c r="L553" t="s">
        <v>23</v>
      </c>
      <c r="M553" t="s">
        <v>23</v>
      </c>
      <c r="N553" t="s">
        <v>8290</v>
      </c>
      <c r="O553" t="s">
        <v>8288</v>
      </c>
      <c r="P553" t="s">
        <v>8289</v>
      </c>
      <c r="Q553" t="s">
        <v>17923</v>
      </c>
      <c r="R553" t="s">
        <v>22</v>
      </c>
      <c r="S553" t="s">
        <v>30521</v>
      </c>
    </row>
    <row r="554" spans="1:19" x14ac:dyDescent="0.35">
      <c r="A554" t="s">
        <v>23</v>
      </c>
      <c r="B554" t="s">
        <v>1514</v>
      </c>
      <c r="C554" t="s">
        <v>17663</v>
      </c>
      <c r="D554" t="s">
        <v>1515</v>
      </c>
      <c r="E554" t="s">
        <v>1516</v>
      </c>
      <c r="F554" t="s">
        <v>1517</v>
      </c>
      <c r="G554" t="s">
        <v>23</v>
      </c>
      <c r="H554" t="s">
        <v>23</v>
      </c>
      <c r="I554" t="s">
        <v>23</v>
      </c>
      <c r="J554" t="s">
        <v>23</v>
      </c>
      <c r="K554" t="s">
        <v>23</v>
      </c>
      <c r="L554" t="s">
        <v>23</v>
      </c>
      <c r="M554" t="s">
        <v>23</v>
      </c>
      <c r="N554" t="s">
        <v>8295</v>
      </c>
      <c r="O554" t="s">
        <v>8294</v>
      </c>
      <c r="P554" t="s">
        <v>8289</v>
      </c>
      <c r="Q554" t="s">
        <v>8293</v>
      </c>
      <c r="R554" t="s">
        <v>22</v>
      </c>
      <c r="S554" t="s">
        <v>30521</v>
      </c>
    </row>
    <row r="555" spans="1:19" x14ac:dyDescent="0.35">
      <c r="A555" t="s">
        <v>23</v>
      </c>
      <c r="B555" t="s">
        <v>842</v>
      </c>
      <c r="C555" t="s">
        <v>16690</v>
      </c>
      <c r="D555" t="s">
        <v>37</v>
      </c>
      <c r="E555" t="s">
        <v>1232</v>
      </c>
      <c r="F555" t="s">
        <v>4325</v>
      </c>
      <c r="G555" t="s">
        <v>23</v>
      </c>
      <c r="H555" t="s">
        <v>23</v>
      </c>
      <c r="I555" t="s">
        <v>23</v>
      </c>
      <c r="J555" t="s">
        <v>23</v>
      </c>
      <c r="K555" t="s">
        <v>23</v>
      </c>
      <c r="L555" t="s">
        <v>23</v>
      </c>
      <c r="M555" t="s">
        <v>23</v>
      </c>
      <c r="N555" t="s">
        <v>8296</v>
      </c>
      <c r="O555" t="s">
        <v>8294</v>
      </c>
      <c r="P555" t="s">
        <v>8289</v>
      </c>
      <c r="Q555" t="s">
        <v>8293</v>
      </c>
      <c r="R555" t="s">
        <v>22</v>
      </c>
      <c r="S555" t="s">
        <v>30521</v>
      </c>
    </row>
    <row r="556" spans="1:19" x14ac:dyDescent="0.35">
      <c r="A556" t="s">
        <v>23</v>
      </c>
      <c r="B556" t="s">
        <v>198</v>
      </c>
      <c r="C556" t="s">
        <v>17452</v>
      </c>
      <c r="D556" t="s">
        <v>5194</v>
      </c>
      <c r="E556" t="s">
        <v>5195</v>
      </c>
      <c r="F556" t="s">
        <v>1123</v>
      </c>
      <c r="G556" t="s">
        <v>23</v>
      </c>
      <c r="H556" t="s">
        <v>23</v>
      </c>
      <c r="I556" t="s">
        <v>23</v>
      </c>
      <c r="J556" t="s">
        <v>23</v>
      </c>
      <c r="K556" t="s">
        <v>23</v>
      </c>
      <c r="L556" t="s">
        <v>23</v>
      </c>
      <c r="M556" t="s">
        <v>23</v>
      </c>
      <c r="N556" t="s">
        <v>8299</v>
      </c>
      <c r="O556" t="s">
        <v>8298</v>
      </c>
      <c r="P556" t="s">
        <v>8289</v>
      </c>
      <c r="Q556" t="s">
        <v>17</v>
      </c>
      <c r="R556" t="s">
        <v>22</v>
      </c>
      <c r="S556" t="s">
        <v>30521</v>
      </c>
    </row>
    <row r="557" spans="1:19" x14ac:dyDescent="0.35">
      <c r="A557" t="s">
        <v>23</v>
      </c>
      <c r="B557" t="s">
        <v>1525</v>
      </c>
      <c r="C557" t="s">
        <v>16415</v>
      </c>
      <c r="D557" t="s">
        <v>1526</v>
      </c>
      <c r="E557" t="s">
        <v>1527</v>
      </c>
      <c r="F557" t="s">
        <v>1528</v>
      </c>
      <c r="G557" t="s">
        <v>23</v>
      </c>
      <c r="H557" t="s">
        <v>23</v>
      </c>
      <c r="I557" t="s">
        <v>23</v>
      </c>
      <c r="J557" t="s">
        <v>23</v>
      </c>
      <c r="K557" t="s">
        <v>23</v>
      </c>
      <c r="L557" t="s">
        <v>23</v>
      </c>
      <c r="M557" t="s">
        <v>23</v>
      </c>
      <c r="N557" t="s">
        <v>8299</v>
      </c>
      <c r="O557" t="s">
        <v>8298</v>
      </c>
      <c r="P557" t="s">
        <v>8289</v>
      </c>
      <c r="Q557" t="s">
        <v>17</v>
      </c>
      <c r="R557" t="s">
        <v>22</v>
      </c>
      <c r="S557" t="s">
        <v>30521</v>
      </c>
    </row>
    <row r="558" spans="1:19" x14ac:dyDescent="0.35">
      <c r="A558" t="s">
        <v>23</v>
      </c>
      <c r="B558" t="s">
        <v>585</v>
      </c>
      <c r="C558" t="s">
        <v>17612</v>
      </c>
      <c r="D558" t="s">
        <v>3971</v>
      </c>
      <c r="E558" t="s">
        <v>3972</v>
      </c>
      <c r="F558" t="s">
        <v>23</v>
      </c>
      <c r="G558" t="s">
        <v>23</v>
      </c>
      <c r="H558" t="s">
        <v>23</v>
      </c>
      <c r="I558" t="s">
        <v>23</v>
      </c>
      <c r="J558" t="s">
        <v>23</v>
      </c>
      <c r="K558" t="s">
        <v>23</v>
      </c>
      <c r="L558" t="s">
        <v>23</v>
      </c>
      <c r="M558" t="s">
        <v>23</v>
      </c>
      <c r="N558" t="s">
        <v>8299</v>
      </c>
      <c r="O558" t="s">
        <v>8294</v>
      </c>
      <c r="P558" t="s">
        <v>8289</v>
      </c>
      <c r="Q558" t="s">
        <v>17</v>
      </c>
      <c r="R558" t="s">
        <v>22</v>
      </c>
      <c r="S558" t="s">
        <v>30521</v>
      </c>
    </row>
    <row r="559" spans="1:19" x14ac:dyDescent="0.35">
      <c r="A559" t="s">
        <v>23</v>
      </c>
      <c r="B559" t="s">
        <v>2729</v>
      </c>
      <c r="C559" t="s">
        <v>16675</v>
      </c>
      <c r="D559" t="s">
        <v>2730</v>
      </c>
      <c r="E559" t="s">
        <v>1157</v>
      </c>
      <c r="F559" t="s">
        <v>286</v>
      </c>
      <c r="G559" t="s">
        <v>23</v>
      </c>
      <c r="H559" t="s">
        <v>23</v>
      </c>
      <c r="I559" t="s">
        <v>23</v>
      </c>
      <c r="J559" t="s">
        <v>23</v>
      </c>
      <c r="K559" t="s">
        <v>23</v>
      </c>
      <c r="L559" t="s">
        <v>23</v>
      </c>
      <c r="M559" t="s">
        <v>23</v>
      </c>
      <c r="N559" t="s">
        <v>8291</v>
      </c>
      <c r="O559" t="s">
        <v>8288</v>
      </c>
      <c r="P559" t="s">
        <v>8289</v>
      </c>
      <c r="Q559" t="s">
        <v>8297</v>
      </c>
      <c r="R559" t="s">
        <v>22</v>
      </c>
      <c r="S559" t="s">
        <v>30521</v>
      </c>
    </row>
    <row r="560" spans="1:19" x14ac:dyDescent="0.35">
      <c r="A560" t="s">
        <v>23</v>
      </c>
      <c r="B560" t="s">
        <v>1536</v>
      </c>
      <c r="C560" t="s">
        <v>16523</v>
      </c>
      <c r="D560" t="s">
        <v>1537</v>
      </c>
      <c r="E560" t="s">
        <v>1538</v>
      </c>
      <c r="F560" t="s">
        <v>345</v>
      </c>
      <c r="G560" t="s">
        <v>23</v>
      </c>
      <c r="H560" t="s">
        <v>23</v>
      </c>
      <c r="I560" t="s">
        <v>23</v>
      </c>
      <c r="J560" t="s">
        <v>23</v>
      </c>
      <c r="K560" t="s">
        <v>23</v>
      </c>
      <c r="L560" t="s">
        <v>23</v>
      </c>
      <c r="M560" t="s">
        <v>23</v>
      </c>
      <c r="N560" t="s">
        <v>8290</v>
      </c>
      <c r="O560" t="s">
        <v>8288</v>
      </c>
      <c r="P560" t="s">
        <v>8289</v>
      </c>
      <c r="Q560" t="s">
        <v>17</v>
      </c>
      <c r="R560" t="s">
        <v>22</v>
      </c>
      <c r="S560" t="s">
        <v>30521</v>
      </c>
    </row>
    <row r="561" spans="1:19" x14ac:dyDescent="0.35">
      <c r="A561" t="s">
        <v>23</v>
      </c>
      <c r="B561" t="s">
        <v>1813</v>
      </c>
      <c r="C561" t="s">
        <v>17140</v>
      </c>
      <c r="D561" t="s">
        <v>1694</v>
      </c>
      <c r="E561" t="s">
        <v>1390</v>
      </c>
      <c r="F561" t="s">
        <v>23</v>
      </c>
      <c r="G561" t="s">
        <v>23</v>
      </c>
      <c r="H561" t="s">
        <v>23</v>
      </c>
      <c r="I561" t="s">
        <v>23</v>
      </c>
      <c r="J561" t="s">
        <v>23</v>
      </c>
      <c r="K561" t="s">
        <v>23</v>
      </c>
      <c r="L561" t="s">
        <v>23</v>
      </c>
      <c r="M561" t="s">
        <v>23</v>
      </c>
      <c r="N561" t="s">
        <v>8290</v>
      </c>
      <c r="O561" t="s">
        <v>8292</v>
      </c>
      <c r="P561" t="s">
        <v>8289</v>
      </c>
      <c r="Q561" t="s">
        <v>8293</v>
      </c>
      <c r="R561" t="s">
        <v>22</v>
      </c>
      <c r="S561" t="s">
        <v>30521</v>
      </c>
    </row>
    <row r="562" spans="1:19" x14ac:dyDescent="0.35">
      <c r="A562" t="s">
        <v>23</v>
      </c>
      <c r="B562" t="s">
        <v>305</v>
      </c>
      <c r="C562" t="s">
        <v>17330</v>
      </c>
      <c r="D562" t="s">
        <v>4336</v>
      </c>
      <c r="E562" t="s">
        <v>1330</v>
      </c>
      <c r="F562" t="s">
        <v>4337</v>
      </c>
      <c r="G562" t="s">
        <v>23</v>
      </c>
      <c r="H562" t="s">
        <v>23</v>
      </c>
      <c r="I562" t="s">
        <v>23</v>
      </c>
      <c r="J562" t="s">
        <v>23</v>
      </c>
      <c r="K562" t="s">
        <v>23</v>
      </c>
      <c r="L562" t="s">
        <v>23</v>
      </c>
      <c r="M562" t="s">
        <v>23</v>
      </c>
      <c r="N562" t="s">
        <v>8291</v>
      </c>
      <c r="O562" t="s">
        <v>8300</v>
      </c>
      <c r="P562" t="s">
        <v>8289</v>
      </c>
      <c r="Q562" t="s">
        <v>8293</v>
      </c>
      <c r="R562" t="s">
        <v>22</v>
      </c>
      <c r="S562" t="s">
        <v>30521</v>
      </c>
    </row>
    <row r="563" spans="1:19" x14ac:dyDescent="0.35">
      <c r="A563" t="s">
        <v>23</v>
      </c>
      <c r="B563" t="s">
        <v>1142</v>
      </c>
      <c r="C563" t="s">
        <v>17667</v>
      </c>
      <c r="D563" t="s">
        <v>5248</v>
      </c>
      <c r="E563" t="s">
        <v>1070</v>
      </c>
      <c r="F563" t="s">
        <v>259</v>
      </c>
      <c r="G563" t="s">
        <v>23</v>
      </c>
      <c r="H563" t="s">
        <v>23</v>
      </c>
      <c r="I563" t="s">
        <v>23</v>
      </c>
      <c r="J563" t="s">
        <v>23</v>
      </c>
      <c r="K563" t="s">
        <v>23</v>
      </c>
      <c r="L563" t="s">
        <v>23</v>
      </c>
      <c r="M563" t="s">
        <v>23</v>
      </c>
      <c r="N563" t="s">
        <v>8290</v>
      </c>
      <c r="O563" t="s">
        <v>8292</v>
      </c>
      <c r="P563" t="s">
        <v>7279</v>
      </c>
      <c r="Q563" t="s">
        <v>8293</v>
      </c>
      <c r="R563" t="s">
        <v>22</v>
      </c>
      <c r="S563" t="s">
        <v>30521</v>
      </c>
    </row>
    <row r="564" spans="1:19" x14ac:dyDescent="0.35">
      <c r="A564" t="s">
        <v>23</v>
      </c>
      <c r="B564" t="s">
        <v>1541</v>
      </c>
      <c r="C564" t="s">
        <v>16399</v>
      </c>
      <c r="D564" t="s">
        <v>47</v>
      </c>
      <c r="E564" t="s">
        <v>1205</v>
      </c>
      <c r="F564" t="s">
        <v>1542</v>
      </c>
      <c r="G564" t="s">
        <v>23</v>
      </c>
      <c r="H564" t="s">
        <v>23</v>
      </c>
      <c r="I564" t="s">
        <v>23</v>
      </c>
      <c r="J564" t="s">
        <v>23</v>
      </c>
      <c r="K564" t="s">
        <v>23</v>
      </c>
      <c r="L564" t="s">
        <v>23</v>
      </c>
      <c r="M564" t="s">
        <v>23</v>
      </c>
      <c r="N564" t="s">
        <v>8290</v>
      </c>
      <c r="O564" t="s">
        <v>8288</v>
      </c>
      <c r="P564" t="s">
        <v>8289</v>
      </c>
      <c r="Q564" t="s">
        <v>17</v>
      </c>
      <c r="R564" t="s">
        <v>22</v>
      </c>
      <c r="S564" t="s">
        <v>30521</v>
      </c>
    </row>
    <row r="565" spans="1:19" x14ac:dyDescent="0.35">
      <c r="A565" t="s">
        <v>23</v>
      </c>
      <c r="B565" t="s">
        <v>26</v>
      </c>
      <c r="C565" t="s">
        <v>16901</v>
      </c>
      <c r="D565" t="s">
        <v>37</v>
      </c>
      <c r="E565" t="s">
        <v>5588</v>
      </c>
      <c r="F565" t="s">
        <v>263</v>
      </c>
      <c r="G565" t="s">
        <v>23</v>
      </c>
      <c r="H565" t="s">
        <v>23</v>
      </c>
      <c r="I565" t="s">
        <v>23</v>
      </c>
      <c r="J565" t="s">
        <v>23</v>
      </c>
      <c r="K565" t="s">
        <v>23</v>
      </c>
      <c r="L565" t="s">
        <v>23</v>
      </c>
      <c r="M565" t="s">
        <v>23</v>
      </c>
      <c r="N565" t="s">
        <v>8296</v>
      </c>
      <c r="O565" t="s">
        <v>8294</v>
      </c>
      <c r="P565" t="s">
        <v>8289</v>
      </c>
      <c r="Q565" t="s">
        <v>8293</v>
      </c>
      <c r="R565" t="s">
        <v>22</v>
      </c>
      <c r="S565" t="s">
        <v>30521</v>
      </c>
    </row>
    <row r="566" spans="1:19" x14ac:dyDescent="0.35">
      <c r="A566" t="s">
        <v>23</v>
      </c>
      <c r="B566" t="s">
        <v>3974</v>
      </c>
      <c r="C566" t="s">
        <v>17434</v>
      </c>
      <c r="D566" t="s">
        <v>3975</v>
      </c>
      <c r="E566" t="s">
        <v>3976</v>
      </c>
      <c r="F566" t="s">
        <v>1724</v>
      </c>
      <c r="G566" t="s">
        <v>23</v>
      </c>
      <c r="H566" t="s">
        <v>23</v>
      </c>
      <c r="I566" t="s">
        <v>23</v>
      </c>
      <c r="J566" t="s">
        <v>23</v>
      </c>
      <c r="K566" t="s">
        <v>23</v>
      </c>
      <c r="L566" t="s">
        <v>23</v>
      </c>
      <c r="M566" t="s">
        <v>23</v>
      </c>
      <c r="N566" t="s">
        <v>8296</v>
      </c>
      <c r="O566" t="s">
        <v>8294</v>
      </c>
      <c r="P566" t="s">
        <v>8289</v>
      </c>
      <c r="Q566" t="s">
        <v>8297</v>
      </c>
      <c r="R566" t="s">
        <v>22</v>
      </c>
      <c r="S566" t="s">
        <v>30521</v>
      </c>
    </row>
    <row r="567" spans="1:19" x14ac:dyDescent="0.35">
      <c r="A567" t="s">
        <v>23</v>
      </c>
      <c r="B567" t="s">
        <v>51</v>
      </c>
      <c r="C567" t="s">
        <v>16863</v>
      </c>
      <c r="D567" t="s">
        <v>3978</v>
      </c>
      <c r="E567" t="s">
        <v>3979</v>
      </c>
      <c r="F567" t="s">
        <v>23</v>
      </c>
      <c r="G567" t="s">
        <v>23</v>
      </c>
      <c r="H567" t="s">
        <v>23</v>
      </c>
      <c r="I567" t="s">
        <v>23</v>
      </c>
      <c r="J567" t="s">
        <v>23</v>
      </c>
      <c r="K567" t="s">
        <v>23</v>
      </c>
      <c r="L567" t="s">
        <v>23</v>
      </c>
      <c r="M567" t="s">
        <v>23</v>
      </c>
      <c r="N567" t="s">
        <v>8290</v>
      </c>
      <c r="O567" t="s">
        <v>8294</v>
      </c>
      <c r="P567" t="s">
        <v>8289</v>
      </c>
      <c r="Q567" t="s">
        <v>8293</v>
      </c>
      <c r="R567" t="s">
        <v>22</v>
      </c>
      <c r="S567" t="s">
        <v>30521</v>
      </c>
    </row>
    <row r="568" spans="1:19" x14ac:dyDescent="0.35">
      <c r="A568" t="s">
        <v>23</v>
      </c>
      <c r="B568" t="s">
        <v>1550</v>
      </c>
      <c r="C568" t="s">
        <v>16992</v>
      </c>
      <c r="D568" t="s">
        <v>1551</v>
      </c>
      <c r="E568" t="s">
        <v>29</v>
      </c>
      <c r="F568" t="s">
        <v>1552</v>
      </c>
      <c r="G568" t="s">
        <v>23</v>
      </c>
      <c r="H568" t="s">
        <v>23</v>
      </c>
      <c r="I568" t="s">
        <v>23</v>
      </c>
      <c r="J568" t="s">
        <v>23</v>
      </c>
      <c r="K568" t="s">
        <v>23</v>
      </c>
      <c r="L568" t="s">
        <v>23</v>
      </c>
      <c r="M568" t="s">
        <v>23</v>
      </c>
      <c r="N568" t="s">
        <v>8291</v>
      </c>
      <c r="O568" t="s">
        <v>8300</v>
      </c>
      <c r="P568" t="s">
        <v>8289</v>
      </c>
      <c r="Q568" t="s">
        <v>1038</v>
      </c>
      <c r="R568" t="s">
        <v>22</v>
      </c>
      <c r="S568" t="s">
        <v>30521</v>
      </c>
    </row>
    <row r="569" spans="1:19" x14ac:dyDescent="0.35">
      <c r="A569" t="s">
        <v>23</v>
      </c>
      <c r="B569" t="s">
        <v>1553</v>
      </c>
      <c r="C569" t="s">
        <v>17693</v>
      </c>
      <c r="D569" t="s">
        <v>1554</v>
      </c>
      <c r="E569" t="s">
        <v>1555</v>
      </c>
      <c r="F569" t="s">
        <v>161</v>
      </c>
      <c r="G569" t="s">
        <v>23</v>
      </c>
      <c r="H569" t="s">
        <v>23</v>
      </c>
      <c r="I569" t="s">
        <v>23</v>
      </c>
      <c r="J569" t="s">
        <v>23</v>
      </c>
      <c r="K569" t="s">
        <v>23</v>
      </c>
      <c r="L569" t="s">
        <v>23</v>
      </c>
      <c r="M569" t="s">
        <v>23</v>
      </c>
      <c r="N569" t="s">
        <v>8295</v>
      </c>
      <c r="O569" t="s">
        <v>8294</v>
      </c>
      <c r="P569" t="s">
        <v>8289</v>
      </c>
      <c r="Q569" t="s">
        <v>8297</v>
      </c>
      <c r="R569" t="s">
        <v>22</v>
      </c>
      <c r="S569" t="s">
        <v>30521</v>
      </c>
    </row>
    <row r="570" spans="1:19" x14ac:dyDescent="0.35">
      <c r="A570" t="s">
        <v>23</v>
      </c>
      <c r="B570" t="s">
        <v>4011</v>
      </c>
      <c r="C570" t="s">
        <v>16949</v>
      </c>
      <c r="D570" t="s">
        <v>5521</v>
      </c>
      <c r="E570" t="s">
        <v>5522</v>
      </c>
      <c r="F570" t="s">
        <v>2768</v>
      </c>
      <c r="G570" t="s">
        <v>23</v>
      </c>
      <c r="H570" t="s">
        <v>23</v>
      </c>
      <c r="I570" t="s">
        <v>23</v>
      </c>
      <c r="J570" t="s">
        <v>23</v>
      </c>
      <c r="K570" t="s">
        <v>23</v>
      </c>
      <c r="L570" t="s">
        <v>23</v>
      </c>
      <c r="M570" t="s">
        <v>23</v>
      </c>
      <c r="N570" t="s">
        <v>8299</v>
      </c>
      <c r="O570" t="s">
        <v>8288</v>
      </c>
      <c r="P570" t="s">
        <v>8289</v>
      </c>
      <c r="Q570" t="s">
        <v>17923</v>
      </c>
      <c r="R570" t="s">
        <v>22</v>
      </c>
      <c r="S570" t="s">
        <v>30521</v>
      </c>
    </row>
    <row r="571" spans="1:19" x14ac:dyDescent="0.35">
      <c r="A571" t="s">
        <v>23</v>
      </c>
      <c r="B571" t="s">
        <v>5301</v>
      </c>
      <c r="C571" t="s">
        <v>17845</v>
      </c>
      <c r="D571" t="s">
        <v>609</v>
      </c>
      <c r="E571" t="s">
        <v>3730</v>
      </c>
      <c r="F571" t="s">
        <v>899</v>
      </c>
      <c r="G571" t="s">
        <v>23</v>
      </c>
      <c r="H571" t="s">
        <v>23</v>
      </c>
      <c r="I571" t="s">
        <v>23</v>
      </c>
      <c r="J571" t="s">
        <v>23</v>
      </c>
      <c r="K571" t="s">
        <v>23</v>
      </c>
      <c r="L571" t="s">
        <v>23</v>
      </c>
      <c r="M571" t="s">
        <v>23</v>
      </c>
      <c r="N571" t="s">
        <v>8291</v>
      </c>
      <c r="O571" t="s">
        <v>8300</v>
      </c>
      <c r="P571" t="s">
        <v>8289</v>
      </c>
      <c r="Q571" t="s">
        <v>1038</v>
      </c>
      <c r="R571" t="s">
        <v>22</v>
      </c>
      <c r="S571" t="s">
        <v>30521</v>
      </c>
    </row>
    <row r="572" spans="1:19" x14ac:dyDescent="0.35">
      <c r="A572" t="s">
        <v>23</v>
      </c>
      <c r="B572" t="s">
        <v>1561</v>
      </c>
      <c r="C572" t="s">
        <v>17322</v>
      </c>
      <c r="D572" t="s">
        <v>1562</v>
      </c>
      <c r="E572" t="s">
        <v>790</v>
      </c>
      <c r="F572" t="s">
        <v>1563</v>
      </c>
      <c r="G572" t="s">
        <v>23</v>
      </c>
      <c r="H572" t="s">
        <v>23</v>
      </c>
      <c r="I572" t="s">
        <v>23</v>
      </c>
      <c r="J572" t="s">
        <v>23</v>
      </c>
      <c r="K572" t="s">
        <v>23</v>
      </c>
      <c r="L572" t="s">
        <v>23</v>
      </c>
      <c r="M572" t="s">
        <v>23</v>
      </c>
      <c r="N572" t="s">
        <v>8290</v>
      </c>
      <c r="O572" t="s">
        <v>8288</v>
      </c>
      <c r="P572" t="s">
        <v>8289</v>
      </c>
      <c r="Q572" t="s">
        <v>17</v>
      </c>
      <c r="R572" t="s">
        <v>22</v>
      </c>
      <c r="S572" t="s">
        <v>30521</v>
      </c>
    </row>
    <row r="573" spans="1:19" x14ac:dyDescent="0.35">
      <c r="A573" t="s">
        <v>23</v>
      </c>
      <c r="B573" t="s">
        <v>1203</v>
      </c>
      <c r="C573" t="s">
        <v>17643</v>
      </c>
      <c r="D573" t="s">
        <v>5589</v>
      </c>
      <c r="E573" t="s">
        <v>1122</v>
      </c>
      <c r="F573" t="s">
        <v>1123</v>
      </c>
      <c r="G573" t="s">
        <v>23</v>
      </c>
      <c r="H573" t="s">
        <v>23</v>
      </c>
      <c r="I573" t="s">
        <v>23</v>
      </c>
      <c r="J573" t="s">
        <v>23</v>
      </c>
      <c r="K573" t="s">
        <v>23</v>
      </c>
      <c r="L573" t="s">
        <v>23</v>
      </c>
      <c r="M573" t="s">
        <v>23</v>
      </c>
      <c r="N573" t="s">
        <v>8299</v>
      </c>
      <c r="O573" t="s">
        <v>6950</v>
      </c>
      <c r="P573" t="s">
        <v>8289</v>
      </c>
      <c r="Q573" t="s">
        <v>8293</v>
      </c>
      <c r="R573" t="s">
        <v>22</v>
      </c>
      <c r="S573" t="s">
        <v>30521</v>
      </c>
    </row>
    <row r="574" spans="1:19" x14ac:dyDescent="0.35">
      <c r="A574" t="s">
        <v>23</v>
      </c>
      <c r="B574" t="s">
        <v>401</v>
      </c>
      <c r="C574" t="s">
        <v>16787</v>
      </c>
      <c r="D574" t="s">
        <v>130</v>
      </c>
      <c r="E574" t="s">
        <v>1564</v>
      </c>
      <c r="F574" t="s">
        <v>1565</v>
      </c>
      <c r="G574" t="s">
        <v>23</v>
      </c>
      <c r="H574" t="s">
        <v>23</v>
      </c>
      <c r="I574" t="s">
        <v>23</v>
      </c>
      <c r="J574" t="s">
        <v>23</v>
      </c>
      <c r="K574" t="s">
        <v>23</v>
      </c>
      <c r="L574" t="s">
        <v>23</v>
      </c>
      <c r="M574" t="s">
        <v>23</v>
      </c>
      <c r="N574" t="s">
        <v>8290</v>
      </c>
      <c r="O574" t="s">
        <v>8288</v>
      </c>
      <c r="P574" t="s">
        <v>8289</v>
      </c>
      <c r="Q574" t="s">
        <v>17923</v>
      </c>
      <c r="R574" t="s">
        <v>22</v>
      </c>
      <c r="S574" t="s">
        <v>30521</v>
      </c>
    </row>
    <row r="575" spans="1:19" x14ac:dyDescent="0.35">
      <c r="A575" t="s">
        <v>23</v>
      </c>
      <c r="B575" t="s">
        <v>305</v>
      </c>
      <c r="C575" t="s">
        <v>17348</v>
      </c>
      <c r="D575" t="s">
        <v>5302</v>
      </c>
      <c r="E575" t="s">
        <v>1132</v>
      </c>
      <c r="F575" t="s">
        <v>899</v>
      </c>
      <c r="G575" t="s">
        <v>23</v>
      </c>
      <c r="H575" t="s">
        <v>23</v>
      </c>
      <c r="I575" t="s">
        <v>23</v>
      </c>
      <c r="J575" t="s">
        <v>23</v>
      </c>
      <c r="K575" t="s">
        <v>23</v>
      </c>
      <c r="L575" t="s">
        <v>23</v>
      </c>
      <c r="M575" t="s">
        <v>23</v>
      </c>
      <c r="N575" t="s">
        <v>8291</v>
      </c>
      <c r="O575" t="s">
        <v>8300</v>
      </c>
      <c r="P575" t="s">
        <v>8289</v>
      </c>
      <c r="Q575" t="s">
        <v>1038</v>
      </c>
      <c r="R575" t="s">
        <v>22</v>
      </c>
      <c r="S575" t="s">
        <v>30521</v>
      </c>
    </row>
    <row r="576" spans="1:19" x14ac:dyDescent="0.35">
      <c r="A576" t="s">
        <v>23</v>
      </c>
      <c r="B576" t="s">
        <v>852</v>
      </c>
      <c r="C576" t="s">
        <v>17033</v>
      </c>
      <c r="D576" t="s">
        <v>37</v>
      </c>
      <c r="E576" t="s">
        <v>1497</v>
      </c>
      <c r="F576" t="s">
        <v>1123</v>
      </c>
      <c r="G576" t="s">
        <v>23</v>
      </c>
      <c r="H576" t="s">
        <v>23</v>
      </c>
      <c r="I576" t="s">
        <v>23</v>
      </c>
      <c r="J576" t="s">
        <v>23</v>
      </c>
      <c r="K576" t="s">
        <v>23</v>
      </c>
      <c r="L576" t="s">
        <v>23</v>
      </c>
      <c r="M576" t="s">
        <v>23</v>
      </c>
      <c r="N576" t="s">
        <v>8296</v>
      </c>
      <c r="O576" t="s">
        <v>8294</v>
      </c>
      <c r="P576" t="s">
        <v>8289</v>
      </c>
      <c r="Q576" t="s">
        <v>8293</v>
      </c>
      <c r="R576" t="s">
        <v>22</v>
      </c>
      <c r="S576" t="s">
        <v>30521</v>
      </c>
    </row>
    <row r="577" spans="1:19" x14ac:dyDescent="0.35">
      <c r="A577" t="s">
        <v>23</v>
      </c>
      <c r="B577" t="s">
        <v>368</v>
      </c>
      <c r="C577" t="s">
        <v>17555</v>
      </c>
      <c r="D577" t="s">
        <v>369</v>
      </c>
      <c r="E577" t="s">
        <v>291</v>
      </c>
      <c r="F577" t="s">
        <v>370</v>
      </c>
      <c r="G577" t="s">
        <v>23</v>
      </c>
      <c r="H577" t="s">
        <v>23</v>
      </c>
      <c r="I577" t="s">
        <v>23</v>
      </c>
      <c r="J577" t="s">
        <v>23</v>
      </c>
      <c r="K577" t="s">
        <v>23</v>
      </c>
      <c r="L577" t="s">
        <v>23</v>
      </c>
      <c r="M577" t="s">
        <v>23</v>
      </c>
      <c r="N577" t="s">
        <v>8296</v>
      </c>
      <c r="O577" t="s">
        <v>8294</v>
      </c>
      <c r="P577" t="s">
        <v>8289</v>
      </c>
      <c r="Q577" t="s">
        <v>8293</v>
      </c>
      <c r="R577" t="s">
        <v>22</v>
      </c>
      <c r="S577" t="s">
        <v>30521</v>
      </c>
    </row>
    <row r="578" spans="1:19" x14ac:dyDescent="0.35">
      <c r="A578" t="s">
        <v>23</v>
      </c>
      <c r="B578" t="s">
        <v>372</v>
      </c>
      <c r="C578" t="s">
        <v>16510</v>
      </c>
      <c r="D578" t="s">
        <v>373</v>
      </c>
      <c r="E578" t="s">
        <v>374</v>
      </c>
      <c r="F578" t="s">
        <v>375</v>
      </c>
      <c r="G578" t="s">
        <v>23</v>
      </c>
      <c r="H578" t="s">
        <v>23</v>
      </c>
      <c r="I578" t="s">
        <v>23</v>
      </c>
      <c r="J578" t="s">
        <v>23</v>
      </c>
      <c r="K578" t="s">
        <v>23</v>
      </c>
      <c r="L578" t="s">
        <v>23</v>
      </c>
      <c r="M578" t="s">
        <v>23</v>
      </c>
      <c r="N578" t="s">
        <v>8299</v>
      </c>
      <c r="O578" t="s">
        <v>8298</v>
      </c>
      <c r="P578" t="s">
        <v>8289</v>
      </c>
      <c r="Q578" t="s">
        <v>8293</v>
      </c>
      <c r="R578" t="s">
        <v>22</v>
      </c>
      <c r="S578" t="s">
        <v>30521</v>
      </c>
    </row>
    <row r="579" spans="1:19" x14ac:dyDescent="0.35">
      <c r="A579" t="s">
        <v>23</v>
      </c>
      <c r="B579" t="s">
        <v>5334</v>
      </c>
      <c r="C579" t="s">
        <v>17629</v>
      </c>
      <c r="D579" t="s">
        <v>4985</v>
      </c>
      <c r="E579" t="s">
        <v>5335</v>
      </c>
      <c r="F579" t="s">
        <v>1131</v>
      </c>
      <c r="G579" t="s">
        <v>23</v>
      </c>
      <c r="H579" t="s">
        <v>23</v>
      </c>
      <c r="I579" t="s">
        <v>23</v>
      </c>
      <c r="J579" t="s">
        <v>23</v>
      </c>
      <c r="K579" t="s">
        <v>23</v>
      </c>
      <c r="L579" t="s">
        <v>23</v>
      </c>
      <c r="M579" t="s">
        <v>23</v>
      </c>
      <c r="N579" t="s">
        <v>8290</v>
      </c>
      <c r="O579" t="s">
        <v>8288</v>
      </c>
      <c r="P579" t="s">
        <v>8289</v>
      </c>
      <c r="Q579" t="s">
        <v>17923</v>
      </c>
      <c r="R579" t="s">
        <v>22</v>
      </c>
      <c r="S579" t="s">
        <v>30521</v>
      </c>
    </row>
    <row r="580" spans="1:19" x14ac:dyDescent="0.35">
      <c r="A580" t="s">
        <v>23</v>
      </c>
      <c r="B580" t="s">
        <v>5940</v>
      </c>
      <c r="C580" t="s">
        <v>17734</v>
      </c>
      <c r="D580" t="s">
        <v>6302</v>
      </c>
      <c r="E580" t="s">
        <v>6303</v>
      </c>
      <c r="F580" t="s">
        <v>6304</v>
      </c>
      <c r="G580" t="s">
        <v>5810</v>
      </c>
      <c r="H580" t="s">
        <v>23</v>
      </c>
      <c r="I580" t="s">
        <v>23</v>
      </c>
      <c r="J580" t="s">
        <v>23</v>
      </c>
      <c r="K580" t="s">
        <v>23</v>
      </c>
      <c r="L580" t="s">
        <v>23</v>
      </c>
      <c r="M580" t="s">
        <v>23</v>
      </c>
      <c r="N580" t="s">
        <v>8291</v>
      </c>
      <c r="O580" t="s">
        <v>8288</v>
      </c>
      <c r="P580" t="s">
        <v>8289</v>
      </c>
      <c r="Q580" t="s">
        <v>17923</v>
      </c>
      <c r="R580" t="s">
        <v>23</v>
      </c>
      <c r="S580" t="s">
        <v>30521</v>
      </c>
    </row>
    <row r="581" spans="1:19" x14ac:dyDescent="0.35">
      <c r="A581" t="s">
        <v>23</v>
      </c>
      <c r="B581" t="s">
        <v>745</v>
      </c>
      <c r="C581" t="s">
        <v>16463</v>
      </c>
      <c r="D581" t="s">
        <v>6301</v>
      </c>
      <c r="E581" t="s">
        <v>760</v>
      </c>
      <c r="F581" t="s">
        <v>23</v>
      </c>
      <c r="G581" t="s">
        <v>5810</v>
      </c>
      <c r="H581" t="s">
        <v>23</v>
      </c>
      <c r="I581" t="s">
        <v>23</v>
      </c>
      <c r="J581" t="s">
        <v>23</v>
      </c>
      <c r="K581" t="s">
        <v>23</v>
      </c>
      <c r="L581" t="s">
        <v>23</v>
      </c>
      <c r="M581" t="s">
        <v>23</v>
      </c>
      <c r="N581" t="s">
        <v>8295</v>
      </c>
      <c r="O581" t="s">
        <v>8292</v>
      </c>
      <c r="P581" t="s">
        <v>17931</v>
      </c>
      <c r="Q581" t="s">
        <v>8293</v>
      </c>
      <c r="R581" t="s">
        <v>23</v>
      </c>
      <c r="S581" t="s">
        <v>30521</v>
      </c>
    </row>
    <row r="582" spans="1:19" x14ac:dyDescent="0.35">
      <c r="A582" t="s">
        <v>23</v>
      </c>
      <c r="B582" t="s">
        <v>1575</v>
      </c>
      <c r="C582" t="s">
        <v>17606</v>
      </c>
      <c r="D582" t="s">
        <v>218</v>
      </c>
      <c r="E582" t="s">
        <v>1576</v>
      </c>
      <c r="F582" t="s">
        <v>1577</v>
      </c>
      <c r="G582" t="s">
        <v>23</v>
      </c>
      <c r="H582" t="s">
        <v>23</v>
      </c>
      <c r="I582" t="s">
        <v>23</v>
      </c>
      <c r="J582" t="s">
        <v>23</v>
      </c>
      <c r="K582" t="s">
        <v>23</v>
      </c>
      <c r="L582" t="s">
        <v>23</v>
      </c>
      <c r="M582" t="s">
        <v>23</v>
      </c>
      <c r="N582" t="s">
        <v>8291</v>
      </c>
      <c r="O582" t="s">
        <v>8288</v>
      </c>
      <c r="P582" t="s">
        <v>8289</v>
      </c>
      <c r="Q582" t="s">
        <v>17</v>
      </c>
      <c r="R582" t="s">
        <v>22</v>
      </c>
      <c r="S582" t="s">
        <v>30521</v>
      </c>
    </row>
    <row r="583" spans="1:19" x14ac:dyDescent="0.35">
      <c r="A583" t="s">
        <v>23</v>
      </c>
      <c r="B583" t="s">
        <v>198</v>
      </c>
      <c r="C583" t="s">
        <v>17450</v>
      </c>
      <c r="D583" t="s">
        <v>37</v>
      </c>
      <c r="E583" t="s">
        <v>1961</v>
      </c>
      <c r="F583" t="s">
        <v>2356</v>
      </c>
      <c r="G583" t="s">
        <v>23</v>
      </c>
      <c r="H583" t="s">
        <v>23</v>
      </c>
      <c r="I583" t="s">
        <v>23</v>
      </c>
      <c r="J583" t="s">
        <v>23</v>
      </c>
      <c r="K583" t="s">
        <v>23</v>
      </c>
      <c r="L583" t="s">
        <v>23</v>
      </c>
      <c r="M583" t="s">
        <v>23</v>
      </c>
      <c r="N583" t="s">
        <v>8296</v>
      </c>
      <c r="O583" t="s">
        <v>8294</v>
      </c>
      <c r="P583" t="s">
        <v>8289</v>
      </c>
      <c r="Q583" t="s">
        <v>8293</v>
      </c>
      <c r="R583" t="s">
        <v>22</v>
      </c>
      <c r="S583" t="s">
        <v>30521</v>
      </c>
    </row>
    <row r="584" spans="1:19" x14ac:dyDescent="0.35">
      <c r="A584" t="s">
        <v>23</v>
      </c>
      <c r="B584" t="s">
        <v>4011</v>
      </c>
      <c r="C584" t="s">
        <v>16948</v>
      </c>
      <c r="D584" t="s">
        <v>5333</v>
      </c>
      <c r="E584" t="s">
        <v>500</v>
      </c>
      <c r="F584" t="s">
        <v>1123</v>
      </c>
      <c r="G584" t="s">
        <v>23</v>
      </c>
      <c r="H584" t="s">
        <v>23</v>
      </c>
      <c r="I584" t="s">
        <v>23</v>
      </c>
      <c r="J584" t="s">
        <v>23</v>
      </c>
      <c r="K584" t="s">
        <v>23</v>
      </c>
      <c r="L584" t="s">
        <v>23</v>
      </c>
      <c r="M584" t="s">
        <v>23</v>
      </c>
      <c r="N584" t="s">
        <v>8290</v>
      </c>
      <c r="O584" t="s">
        <v>8294</v>
      </c>
      <c r="P584" t="s">
        <v>8289</v>
      </c>
      <c r="Q584" t="s">
        <v>17</v>
      </c>
      <c r="R584" t="s">
        <v>22</v>
      </c>
      <c r="S584" t="s">
        <v>30521</v>
      </c>
    </row>
    <row r="585" spans="1:19" x14ac:dyDescent="0.35">
      <c r="A585" t="s">
        <v>23</v>
      </c>
      <c r="B585" t="s">
        <v>175</v>
      </c>
      <c r="C585" t="s">
        <v>17839</v>
      </c>
      <c r="D585" t="s">
        <v>1633</v>
      </c>
      <c r="E585" t="s">
        <v>590</v>
      </c>
      <c r="F585" t="s">
        <v>259</v>
      </c>
      <c r="G585" t="s">
        <v>23</v>
      </c>
      <c r="H585" t="s">
        <v>23</v>
      </c>
      <c r="I585" t="s">
        <v>23</v>
      </c>
      <c r="J585" t="s">
        <v>23</v>
      </c>
      <c r="K585" t="s">
        <v>23</v>
      </c>
      <c r="L585" t="s">
        <v>23</v>
      </c>
      <c r="M585" t="s">
        <v>23</v>
      </c>
      <c r="N585" t="s">
        <v>8296</v>
      </c>
      <c r="O585" t="s">
        <v>8294</v>
      </c>
      <c r="P585" t="s">
        <v>8289</v>
      </c>
      <c r="Q585" t="s">
        <v>8293</v>
      </c>
      <c r="R585" t="s">
        <v>22</v>
      </c>
      <c r="S585" t="s">
        <v>30521</v>
      </c>
    </row>
    <row r="586" spans="1:19" x14ac:dyDescent="0.35">
      <c r="A586" t="s">
        <v>23</v>
      </c>
      <c r="B586" t="s">
        <v>1580</v>
      </c>
      <c r="C586" t="s">
        <v>16409</v>
      </c>
      <c r="D586" t="s">
        <v>1581</v>
      </c>
      <c r="E586" t="s">
        <v>1582</v>
      </c>
      <c r="F586" t="s">
        <v>1583</v>
      </c>
      <c r="G586" t="s">
        <v>23</v>
      </c>
      <c r="H586" t="s">
        <v>23</v>
      </c>
      <c r="I586" t="s">
        <v>23</v>
      </c>
      <c r="J586" t="s">
        <v>23</v>
      </c>
      <c r="K586" t="s">
        <v>23</v>
      </c>
      <c r="L586" t="s">
        <v>23</v>
      </c>
      <c r="M586" t="s">
        <v>23</v>
      </c>
      <c r="N586" t="s">
        <v>8290</v>
      </c>
      <c r="O586" t="s">
        <v>8294</v>
      </c>
      <c r="P586" t="s">
        <v>8289</v>
      </c>
      <c r="Q586" t="s">
        <v>8293</v>
      </c>
      <c r="R586" t="s">
        <v>22</v>
      </c>
      <c r="S586" t="s">
        <v>30521</v>
      </c>
    </row>
    <row r="587" spans="1:19" x14ac:dyDescent="0.35">
      <c r="A587" t="s">
        <v>23</v>
      </c>
      <c r="B587" t="s">
        <v>1847</v>
      </c>
      <c r="C587" t="s">
        <v>16445</v>
      </c>
      <c r="D587" t="s">
        <v>1848</v>
      </c>
      <c r="E587" t="s">
        <v>1815</v>
      </c>
      <c r="F587" t="s">
        <v>23</v>
      </c>
      <c r="G587" t="s">
        <v>23</v>
      </c>
      <c r="H587" t="s">
        <v>23</v>
      </c>
      <c r="I587" t="s">
        <v>23</v>
      </c>
      <c r="J587" t="s">
        <v>23</v>
      </c>
      <c r="K587" t="s">
        <v>23</v>
      </c>
      <c r="L587" t="s">
        <v>23</v>
      </c>
      <c r="M587" t="s">
        <v>23</v>
      </c>
      <c r="N587" t="s">
        <v>8296</v>
      </c>
      <c r="O587" t="s">
        <v>8294</v>
      </c>
      <c r="P587" t="s">
        <v>8289</v>
      </c>
      <c r="Q587" t="s">
        <v>8297</v>
      </c>
      <c r="R587" t="s">
        <v>22</v>
      </c>
      <c r="S587" t="s">
        <v>30521</v>
      </c>
    </row>
    <row r="588" spans="1:19" x14ac:dyDescent="0.35">
      <c r="A588" t="s">
        <v>23</v>
      </c>
      <c r="B588" t="s">
        <v>1993</v>
      </c>
      <c r="C588" t="s">
        <v>17197</v>
      </c>
      <c r="D588" t="s">
        <v>5851</v>
      </c>
      <c r="E588" t="s">
        <v>18168</v>
      </c>
      <c r="F588" t="s">
        <v>5852</v>
      </c>
      <c r="G588" t="s">
        <v>23</v>
      </c>
      <c r="H588" t="s">
        <v>23</v>
      </c>
      <c r="I588" t="s">
        <v>23</v>
      </c>
      <c r="J588" t="s">
        <v>23</v>
      </c>
      <c r="K588" t="s">
        <v>23</v>
      </c>
      <c r="L588" t="s">
        <v>23</v>
      </c>
      <c r="M588" t="s">
        <v>23</v>
      </c>
      <c r="N588" t="s">
        <v>8291</v>
      </c>
      <c r="O588" t="s">
        <v>8300</v>
      </c>
      <c r="P588" t="s">
        <v>8289</v>
      </c>
      <c r="Q588" t="s">
        <v>8293</v>
      </c>
      <c r="R588" t="s">
        <v>5850</v>
      </c>
      <c r="S588" t="s">
        <v>30521</v>
      </c>
    </row>
    <row r="589" spans="1:19" x14ac:dyDescent="0.35">
      <c r="A589" t="s">
        <v>23</v>
      </c>
      <c r="B589" t="s">
        <v>1591</v>
      </c>
      <c r="C589" t="s">
        <v>16368</v>
      </c>
      <c r="D589" t="s">
        <v>1592</v>
      </c>
      <c r="E589" t="s">
        <v>1095</v>
      </c>
      <c r="F589" t="s">
        <v>1593</v>
      </c>
      <c r="G589" t="s">
        <v>23</v>
      </c>
      <c r="H589" t="s">
        <v>23</v>
      </c>
      <c r="I589" t="s">
        <v>23</v>
      </c>
      <c r="J589" t="s">
        <v>23</v>
      </c>
      <c r="K589" t="s">
        <v>23</v>
      </c>
      <c r="L589" t="s">
        <v>23</v>
      </c>
      <c r="M589" t="s">
        <v>23</v>
      </c>
      <c r="N589" t="s">
        <v>8290</v>
      </c>
      <c r="O589" t="s">
        <v>8294</v>
      </c>
      <c r="P589" t="s">
        <v>8289</v>
      </c>
      <c r="Q589" t="s">
        <v>8297</v>
      </c>
      <c r="R589" t="s">
        <v>22</v>
      </c>
      <c r="S589" t="s">
        <v>30521</v>
      </c>
    </row>
    <row r="590" spans="1:19" x14ac:dyDescent="0.35">
      <c r="A590" t="s">
        <v>23</v>
      </c>
      <c r="B590" t="s">
        <v>1621</v>
      </c>
      <c r="C590" t="s">
        <v>17519</v>
      </c>
      <c r="D590" t="s">
        <v>325</v>
      </c>
      <c r="E590" t="s">
        <v>1850</v>
      </c>
      <c r="F590" t="s">
        <v>1742</v>
      </c>
      <c r="G590" t="s">
        <v>23</v>
      </c>
      <c r="H590" t="s">
        <v>23</v>
      </c>
      <c r="I590" t="s">
        <v>23</v>
      </c>
      <c r="J590" t="s">
        <v>23</v>
      </c>
      <c r="K590" t="s">
        <v>23</v>
      </c>
      <c r="L590" t="s">
        <v>23</v>
      </c>
      <c r="M590" t="s">
        <v>23</v>
      </c>
      <c r="N590" t="s">
        <v>8291</v>
      </c>
      <c r="O590" t="s">
        <v>8300</v>
      </c>
      <c r="P590" t="s">
        <v>8289</v>
      </c>
      <c r="Q590" t="s">
        <v>1038</v>
      </c>
      <c r="R590" t="s">
        <v>22</v>
      </c>
      <c r="S590" t="s">
        <v>30521</v>
      </c>
    </row>
    <row r="591" spans="1:19" x14ac:dyDescent="0.35">
      <c r="A591" t="s">
        <v>23</v>
      </c>
      <c r="B591" t="s">
        <v>390</v>
      </c>
      <c r="C591" t="s">
        <v>16934</v>
      </c>
      <c r="D591" t="s">
        <v>391</v>
      </c>
      <c r="E591" t="s">
        <v>392</v>
      </c>
      <c r="F591" t="s">
        <v>393</v>
      </c>
      <c r="G591" t="s">
        <v>23</v>
      </c>
      <c r="H591" t="s">
        <v>23</v>
      </c>
      <c r="I591" t="s">
        <v>23</v>
      </c>
      <c r="J591" t="s">
        <v>23</v>
      </c>
      <c r="K591" t="s">
        <v>23</v>
      </c>
      <c r="L591" t="s">
        <v>23</v>
      </c>
      <c r="M591" t="s">
        <v>23</v>
      </c>
      <c r="N591" t="s">
        <v>8299</v>
      </c>
      <c r="O591" t="s">
        <v>8298</v>
      </c>
      <c r="P591" t="s">
        <v>8289</v>
      </c>
      <c r="Q591" t="s">
        <v>8293</v>
      </c>
      <c r="R591" t="s">
        <v>22</v>
      </c>
      <c r="S591" t="s">
        <v>30521</v>
      </c>
    </row>
    <row r="592" spans="1:19" x14ac:dyDescent="0.35">
      <c r="A592" t="s">
        <v>23</v>
      </c>
      <c r="B592" t="s">
        <v>204</v>
      </c>
      <c r="C592" t="s">
        <v>17271</v>
      </c>
      <c r="D592" t="s">
        <v>395</v>
      </c>
      <c r="E592" t="s">
        <v>396</v>
      </c>
      <c r="F592" t="s">
        <v>397</v>
      </c>
      <c r="G592" t="s">
        <v>23</v>
      </c>
      <c r="H592" t="s">
        <v>23</v>
      </c>
      <c r="I592" t="s">
        <v>23</v>
      </c>
      <c r="J592" t="s">
        <v>23</v>
      </c>
      <c r="K592" t="s">
        <v>23</v>
      </c>
      <c r="L592" t="s">
        <v>23</v>
      </c>
      <c r="M592" t="s">
        <v>23</v>
      </c>
      <c r="N592" t="s">
        <v>8290</v>
      </c>
      <c r="O592" t="s">
        <v>8292</v>
      </c>
      <c r="P592" t="s">
        <v>8289</v>
      </c>
      <c r="Q592" t="s">
        <v>17</v>
      </c>
      <c r="R592" t="s">
        <v>22</v>
      </c>
      <c r="S592" t="s">
        <v>30521</v>
      </c>
    </row>
    <row r="593" spans="1:19" x14ac:dyDescent="0.35">
      <c r="A593" t="s">
        <v>23</v>
      </c>
      <c r="B593" t="s">
        <v>204</v>
      </c>
      <c r="C593" t="s">
        <v>14783</v>
      </c>
      <c r="D593" t="s">
        <v>5774</v>
      </c>
      <c r="E593" t="s">
        <v>5775</v>
      </c>
      <c r="F593" t="s">
        <v>1117</v>
      </c>
      <c r="G593" t="s">
        <v>23</v>
      </c>
      <c r="H593" t="s">
        <v>23</v>
      </c>
      <c r="I593" t="s">
        <v>23</v>
      </c>
      <c r="J593" t="s">
        <v>1679</v>
      </c>
      <c r="K593" t="s">
        <v>14709</v>
      </c>
      <c r="L593" t="s">
        <v>23</v>
      </c>
      <c r="M593" t="s">
        <v>23</v>
      </c>
      <c r="N593" t="s">
        <v>8299</v>
      </c>
      <c r="O593" t="s">
        <v>8294</v>
      </c>
      <c r="P593" t="s">
        <v>8289</v>
      </c>
      <c r="Q593" t="s">
        <v>17</v>
      </c>
      <c r="R593" t="s">
        <v>22</v>
      </c>
      <c r="S593" t="s">
        <v>30521</v>
      </c>
    </row>
    <row r="594" spans="1:19" x14ac:dyDescent="0.35">
      <c r="A594" t="s">
        <v>23</v>
      </c>
      <c r="B594" t="s">
        <v>436</v>
      </c>
      <c r="C594" t="s">
        <v>16821</v>
      </c>
      <c r="D594" t="s">
        <v>5216</v>
      </c>
      <c r="E594" t="s">
        <v>1986</v>
      </c>
      <c r="F594" t="s">
        <v>1131</v>
      </c>
      <c r="G594" t="s">
        <v>23</v>
      </c>
      <c r="H594" t="s">
        <v>23</v>
      </c>
      <c r="I594" t="s">
        <v>23</v>
      </c>
      <c r="J594" t="s">
        <v>23</v>
      </c>
      <c r="K594" t="s">
        <v>23</v>
      </c>
      <c r="L594" t="s">
        <v>23</v>
      </c>
      <c r="M594" t="s">
        <v>23</v>
      </c>
      <c r="N594" t="s">
        <v>8296</v>
      </c>
      <c r="O594" t="s">
        <v>6950</v>
      </c>
      <c r="P594" t="s">
        <v>8289</v>
      </c>
      <c r="Q594" t="s">
        <v>17</v>
      </c>
      <c r="R594" t="s">
        <v>22</v>
      </c>
      <c r="S594" t="s">
        <v>30521</v>
      </c>
    </row>
    <row r="595" spans="1:19" x14ac:dyDescent="0.35">
      <c r="A595" t="s">
        <v>23</v>
      </c>
      <c r="B595" t="s">
        <v>401</v>
      </c>
      <c r="C595" t="s">
        <v>16777</v>
      </c>
      <c r="D595" t="s">
        <v>402</v>
      </c>
      <c r="E595" t="s">
        <v>403</v>
      </c>
      <c r="F595" t="s">
        <v>247</v>
      </c>
      <c r="G595" t="s">
        <v>23</v>
      </c>
      <c r="H595" t="s">
        <v>23</v>
      </c>
      <c r="I595" t="s">
        <v>23</v>
      </c>
      <c r="J595" t="s">
        <v>23</v>
      </c>
      <c r="K595" t="s">
        <v>23</v>
      </c>
      <c r="L595" t="s">
        <v>23</v>
      </c>
      <c r="M595" t="s">
        <v>23</v>
      </c>
      <c r="N595" t="s">
        <v>8295</v>
      </c>
      <c r="O595" t="s">
        <v>8294</v>
      </c>
      <c r="P595" t="s">
        <v>8289</v>
      </c>
      <c r="Q595" t="s">
        <v>8293</v>
      </c>
      <c r="R595" t="s">
        <v>22</v>
      </c>
      <c r="S595" t="s">
        <v>30521</v>
      </c>
    </row>
    <row r="596" spans="1:19" x14ac:dyDescent="0.35">
      <c r="A596" t="s">
        <v>23</v>
      </c>
      <c r="B596" t="s">
        <v>198</v>
      </c>
      <c r="C596" t="s">
        <v>17463</v>
      </c>
      <c r="D596" t="s">
        <v>4378</v>
      </c>
      <c r="E596" t="s">
        <v>4379</v>
      </c>
      <c r="F596" t="s">
        <v>865</v>
      </c>
      <c r="G596" t="s">
        <v>23</v>
      </c>
      <c r="H596" t="s">
        <v>23</v>
      </c>
      <c r="I596" t="s">
        <v>23</v>
      </c>
      <c r="J596" t="s">
        <v>23</v>
      </c>
      <c r="K596" t="s">
        <v>23</v>
      </c>
      <c r="L596" t="s">
        <v>23</v>
      </c>
      <c r="M596" t="s">
        <v>23</v>
      </c>
      <c r="N596" t="s">
        <v>8296</v>
      </c>
      <c r="O596" t="s">
        <v>8294</v>
      </c>
      <c r="P596" t="s">
        <v>8289</v>
      </c>
      <c r="Q596" t="s">
        <v>8293</v>
      </c>
      <c r="R596" t="s">
        <v>22</v>
      </c>
      <c r="S596" t="s">
        <v>30521</v>
      </c>
    </row>
    <row r="597" spans="1:19" x14ac:dyDescent="0.35">
      <c r="A597" t="s">
        <v>23</v>
      </c>
      <c r="B597" t="s">
        <v>26</v>
      </c>
      <c r="C597" t="s">
        <v>16911</v>
      </c>
      <c r="D597" t="s">
        <v>1886</v>
      </c>
      <c r="E597" t="s">
        <v>2155</v>
      </c>
      <c r="F597" t="s">
        <v>865</v>
      </c>
      <c r="G597" t="s">
        <v>23</v>
      </c>
      <c r="H597" t="s">
        <v>23</v>
      </c>
      <c r="I597" t="s">
        <v>23</v>
      </c>
      <c r="J597" t="s">
        <v>23</v>
      </c>
      <c r="K597" t="s">
        <v>23</v>
      </c>
      <c r="L597" t="s">
        <v>23</v>
      </c>
      <c r="M597" t="s">
        <v>23</v>
      </c>
      <c r="N597" t="s">
        <v>8290</v>
      </c>
      <c r="O597" t="s">
        <v>8294</v>
      </c>
      <c r="P597" t="s">
        <v>8289</v>
      </c>
      <c r="Q597" t="s">
        <v>1038</v>
      </c>
      <c r="R597" t="s">
        <v>22</v>
      </c>
      <c r="S597" t="s">
        <v>30521</v>
      </c>
    </row>
    <row r="598" spans="1:19" x14ac:dyDescent="0.35">
      <c r="A598" t="s">
        <v>23</v>
      </c>
      <c r="B598" t="s">
        <v>175</v>
      </c>
      <c r="C598" t="s">
        <v>17837</v>
      </c>
      <c r="D598" t="s">
        <v>1861</v>
      </c>
      <c r="E598" t="s">
        <v>1862</v>
      </c>
      <c r="F598" t="s">
        <v>23</v>
      </c>
      <c r="G598" t="s">
        <v>23</v>
      </c>
      <c r="H598" t="s">
        <v>23</v>
      </c>
      <c r="I598" t="s">
        <v>23</v>
      </c>
      <c r="J598" t="s">
        <v>23</v>
      </c>
      <c r="K598" t="s">
        <v>23</v>
      </c>
      <c r="L598" t="s">
        <v>23</v>
      </c>
      <c r="M598" t="s">
        <v>23</v>
      </c>
      <c r="N598" t="s">
        <v>8296</v>
      </c>
      <c r="O598" t="s">
        <v>8294</v>
      </c>
      <c r="P598" t="s">
        <v>8289</v>
      </c>
      <c r="Q598" t="s">
        <v>8293</v>
      </c>
      <c r="R598" t="s">
        <v>22</v>
      </c>
      <c r="S598" t="s">
        <v>30521</v>
      </c>
    </row>
    <row r="599" spans="1:19" x14ac:dyDescent="0.35">
      <c r="A599" t="s">
        <v>23</v>
      </c>
      <c r="B599" t="s">
        <v>2382</v>
      </c>
      <c r="C599" t="s">
        <v>17500</v>
      </c>
      <c r="D599" t="s">
        <v>4587</v>
      </c>
      <c r="E599" t="s">
        <v>4588</v>
      </c>
      <c r="F599" t="s">
        <v>4589</v>
      </c>
      <c r="G599" t="s">
        <v>23</v>
      </c>
      <c r="H599" t="s">
        <v>23</v>
      </c>
      <c r="I599" t="s">
        <v>23</v>
      </c>
      <c r="J599" t="s">
        <v>23</v>
      </c>
      <c r="K599" t="s">
        <v>23</v>
      </c>
      <c r="L599" t="s">
        <v>23</v>
      </c>
      <c r="M599" t="s">
        <v>23</v>
      </c>
      <c r="N599" t="s">
        <v>8296</v>
      </c>
      <c r="O599" t="s">
        <v>8294</v>
      </c>
      <c r="P599" t="s">
        <v>8289</v>
      </c>
      <c r="Q599" t="s">
        <v>8297</v>
      </c>
      <c r="R599" t="s">
        <v>22</v>
      </c>
      <c r="S599" t="s">
        <v>30521</v>
      </c>
    </row>
    <row r="600" spans="1:19" x14ac:dyDescent="0.35">
      <c r="A600" t="s">
        <v>23</v>
      </c>
      <c r="B600" t="s">
        <v>204</v>
      </c>
      <c r="C600" t="s">
        <v>17306</v>
      </c>
      <c r="D600" t="s">
        <v>2159</v>
      </c>
      <c r="E600" t="s">
        <v>2160</v>
      </c>
      <c r="F600" t="s">
        <v>2161</v>
      </c>
      <c r="G600" t="s">
        <v>23</v>
      </c>
      <c r="H600" t="s">
        <v>23</v>
      </c>
      <c r="I600" t="s">
        <v>23</v>
      </c>
      <c r="J600" t="s">
        <v>23</v>
      </c>
      <c r="K600" t="s">
        <v>23</v>
      </c>
      <c r="L600" t="s">
        <v>23</v>
      </c>
      <c r="M600" t="s">
        <v>23</v>
      </c>
      <c r="N600" t="s">
        <v>8290</v>
      </c>
      <c r="O600" t="s">
        <v>8288</v>
      </c>
      <c r="P600" t="s">
        <v>8289</v>
      </c>
      <c r="Q600" t="s">
        <v>17923</v>
      </c>
      <c r="R600" t="s">
        <v>22</v>
      </c>
      <c r="S600" t="s">
        <v>30521</v>
      </c>
    </row>
    <row r="601" spans="1:19" x14ac:dyDescent="0.35">
      <c r="A601" t="s">
        <v>23</v>
      </c>
      <c r="B601" t="s">
        <v>193</v>
      </c>
      <c r="C601" t="s">
        <v>16661</v>
      </c>
      <c r="D601" t="s">
        <v>2164</v>
      </c>
      <c r="E601" t="s">
        <v>2165</v>
      </c>
      <c r="F601" t="s">
        <v>2166</v>
      </c>
      <c r="G601" t="s">
        <v>23</v>
      </c>
      <c r="H601" t="s">
        <v>23</v>
      </c>
      <c r="I601" t="s">
        <v>23</v>
      </c>
      <c r="J601" t="s">
        <v>23</v>
      </c>
      <c r="K601" t="s">
        <v>23</v>
      </c>
      <c r="L601" t="s">
        <v>23</v>
      </c>
      <c r="M601" t="s">
        <v>23</v>
      </c>
      <c r="N601" t="s">
        <v>8295</v>
      </c>
      <c r="O601" t="s">
        <v>8294</v>
      </c>
      <c r="P601" t="s">
        <v>8289</v>
      </c>
      <c r="Q601" t="s">
        <v>17</v>
      </c>
      <c r="R601" t="s">
        <v>22</v>
      </c>
      <c r="S601" t="s">
        <v>30521</v>
      </c>
    </row>
    <row r="602" spans="1:19" x14ac:dyDescent="0.35">
      <c r="A602" t="s">
        <v>23</v>
      </c>
      <c r="B602" t="s">
        <v>2167</v>
      </c>
      <c r="C602" t="s">
        <v>17368</v>
      </c>
      <c r="D602" t="s">
        <v>2168</v>
      </c>
      <c r="E602" t="s">
        <v>1147</v>
      </c>
      <c r="F602" t="s">
        <v>23</v>
      </c>
      <c r="G602" t="s">
        <v>23</v>
      </c>
      <c r="H602" t="s">
        <v>23</v>
      </c>
      <c r="I602" t="s">
        <v>23</v>
      </c>
      <c r="J602" t="s">
        <v>23</v>
      </c>
      <c r="K602" t="s">
        <v>23</v>
      </c>
      <c r="L602" t="s">
        <v>23</v>
      </c>
      <c r="M602" t="s">
        <v>23</v>
      </c>
      <c r="N602" t="s">
        <v>8296</v>
      </c>
      <c r="O602" t="s">
        <v>8294</v>
      </c>
      <c r="P602" t="s">
        <v>8289</v>
      </c>
      <c r="Q602" t="s">
        <v>8293</v>
      </c>
      <c r="R602" t="s">
        <v>22</v>
      </c>
      <c r="S602" t="s">
        <v>30521</v>
      </c>
    </row>
    <row r="603" spans="1:19" x14ac:dyDescent="0.35">
      <c r="A603" t="s">
        <v>23</v>
      </c>
      <c r="B603" t="s">
        <v>5872</v>
      </c>
      <c r="C603" t="s">
        <v>16538</v>
      </c>
      <c r="D603" t="s">
        <v>5873</v>
      </c>
      <c r="E603" t="s">
        <v>3005</v>
      </c>
      <c r="F603" t="s">
        <v>2740</v>
      </c>
      <c r="G603" t="s">
        <v>23</v>
      </c>
      <c r="H603" t="s">
        <v>23</v>
      </c>
      <c r="I603" t="s">
        <v>23</v>
      </c>
      <c r="J603" t="s">
        <v>23</v>
      </c>
      <c r="K603" t="s">
        <v>23</v>
      </c>
      <c r="L603" t="s">
        <v>23</v>
      </c>
      <c r="M603" t="s">
        <v>23</v>
      </c>
      <c r="N603" t="s">
        <v>8291</v>
      </c>
      <c r="O603" t="s">
        <v>8292</v>
      </c>
      <c r="P603" t="s">
        <v>8289</v>
      </c>
      <c r="Q603" t="s">
        <v>8293</v>
      </c>
      <c r="R603" t="s">
        <v>22</v>
      </c>
      <c r="S603" t="s">
        <v>30521</v>
      </c>
    </row>
    <row r="604" spans="1:19" x14ac:dyDescent="0.35">
      <c r="A604" t="s">
        <v>23</v>
      </c>
      <c r="B604" t="s">
        <v>3463</v>
      </c>
      <c r="C604" t="s">
        <v>16325</v>
      </c>
      <c r="D604" t="s">
        <v>3464</v>
      </c>
      <c r="E604" t="s">
        <v>2055</v>
      </c>
      <c r="F604" t="s">
        <v>2499</v>
      </c>
      <c r="G604" t="s">
        <v>23</v>
      </c>
      <c r="H604" t="s">
        <v>23</v>
      </c>
      <c r="I604" t="s">
        <v>23</v>
      </c>
      <c r="J604" t="s">
        <v>23</v>
      </c>
      <c r="K604" t="s">
        <v>23</v>
      </c>
      <c r="L604" t="s">
        <v>23</v>
      </c>
      <c r="M604" t="s">
        <v>23</v>
      </c>
      <c r="N604" t="s">
        <v>8295</v>
      </c>
      <c r="O604" t="s">
        <v>8294</v>
      </c>
      <c r="P604" t="s">
        <v>8289</v>
      </c>
      <c r="Q604" t="s">
        <v>8297</v>
      </c>
      <c r="R604" t="s">
        <v>22</v>
      </c>
      <c r="S604" t="s">
        <v>30521</v>
      </c>
    </row>
    <row r="605" spans="1:19" x14ac:dyDescent="0.35">
      <c r="A605" t="s">
        <v>23</v>
      </c>
      <c r="B605" t="s">
        <v>695</v>
      </c>
      <c r="C605" t="s">
        <v>17393</v>
      </c>
      <c r="D605" t="s">
        <v>5874</v>
      </c>
      <c r="E605" t="s">
        <v>5875</v>
      </c>
      <c r="F605" t="s">
        <v>2740</v>
      </c>
      <c r="G605" t="s">
        <v>23</v>
      </c>
      <c r="H605" t="s">
        <v>23</v>
      </c>
      <c r="I605" t="s">
        <v>23</v>
      </c>
      <c r="J605" t="s">
        <v>23</v>
      </c>
      <c r="K605" t="s">
        <v>23</v>
      </c>
      <c r="L605" t="s">
        <v>23</v>
      </c>
      <c r="M605" t="s">
        <v>23</v>
      </c>
      <c r="N605" t="s">
        <v>8296</v>
      </c>
      <c r="O605" t="s">
        <v>8301</v>
      </c>
      <c r="P605" t="s">
        <v>8289</v>
      </c>
      <c r="Q605" t="s">
        <v>8297</v>
      </c>
      <c r="R605" t="s">
        <v>22</v>
      </c>
      <c r="S605" t="s">
        <v>30521</v>
      </c>
    </row>
    <row r="606" spans="1:19" x14ac:dyDescent="0.35">
      <c r="A606" t="s">
        <v>23</v>
      </c>
      <c r="B606" t="s">
        <v>3465</v>
      </c>
      <c r="C606" t="s">
        <v>16432</v>
      </c>
      <c r="D606" t="s">
        <v>1000</v>
      </c>
      <c r="E606" t="s">
        <v>3466</v>
      </c>
      <c r="F606" t="s">
        <v>2499</v>
      </c>
      <c r="G606" t="s">
        <v>23</v>
      </c>
      <c r="H606" t="s">
        <v>23</v>
      </c>
      <c r="I606" t="s">
        <v>23</v>
      </c>
      <c r="J606" t="s">
        <v>23</v>
      </c>
      <c r="K606" t="s">
        <v>23</v>
      </c>
      <c r="L606" t="s">
        <v>23</v>
      </c>
      <c r="M606" t="s">
        <v>23</v>
      </c>
      <c r="N606" t="s">
        <v>8296</v>
      </c>
      <c r="O606" t="s">
        <v>8294</v>
      </c>
      <c r="P606" t="s">
        <v>8289</v>
      </c>
      <c r="Q606" t="s">
        <v>8297</v>
      </c>
      <c r="R606" t="s">
        <v>22</v>
      </c>
      <c r="S606" t="s">
        <v>30521</v>
      </c>
    </row>
    <row r="607" spans="1:19" x14ac:dyDescent="0.35">
      <c r="A607" t="s">
        <v>23</v>
      </c>
      <c r="B607" t="s">
        <v>5876</v>
      </c>
      <c r="C607" t="s">
        <v>17026</v>
      </c>
      <c r="D607" t="s">
        <v>5877</v>
      </c>
      <c r="E607" t="s">
        <v>1378</v>
      </c>
      <c r="F607" t="s">
        <v>2740</v>
      </c>
      <c r="G607" t="s">
        <v>23</v>
      </c>
      <c r="H607" t="s">
        <v>23</v>
      </c>
      <c r="I607" t="s">
        <v>23</v>
      </c>
      <c r="J607" t="s">
        <v>23</v>
      </c>
      <c r="K607" t="s">
        <v>23</v>
      </c>
      <c r="L607" t="s">
        <v>23</v>
      </c>
      <c r="M607" t="s">
        <v>23</v>
      </c>
      <c r="N607" t="s">
        <v>8296</v>
      </c>
      <c r="O607" t="s">
        <v>8294</v>
      </c>
      <c r="P607" t="s">
        <v>8289</v>
      </c>
      <c r="Q607" t="s">
        <v>17923</v>
      </c>
      <c r="R607" t="s">
        <v>22</v>
      </c>
      <c r="S607" t="s">
        <v>30521</v>
      </c>
    </row>
    <row r="608" spans="1:19" x14ac:dyDescent="0.35">
      <c r="A608" t="s">
        <v>23</v>
      </c>
      <c r="B608" t="s">
        <v>1868</v>
      </c>
      <c r="C608" t="s">
        <v>16334</v>
      </c>
      <c r="D608" t="s">
        <v>1869</v>
      </c>
      <c r="E608" t="s">
        <v>1870</v>
      </c>
      <c r="F608" t="s">
        <v>23</v>
      </c>
      <c r="G608" t="s">
        <v>23</v>
      </c>
      <c r="H608" t="s">
        <v>23</v>
      </c>
      <c r="I608" t="s">
        <v>23</v>
      </c>
      <c r="J608" t="s">
        <v>23</v>
      </c>
      <c r="K608" t="s">
        <v>23</v>
      </c>
      <c r="L608" t="s">
        <v>23</v>
      </c>
      <c r="M608" t="s">
        <v>23</v>
      </c>
      <c r="N608" t="s">
        <v>8299</v>
      </c>
      <c r="O608" t="s">
        <v>8294</v>
      </c>
      <c r="P608" t="s">
        <v>7279</v>
      </c>
      <c r="Q608" t="s">
        <v>17</v>
      </c>
      <c r="R608" t="s">
        <v>22</v>
      </c>
      <c r="S608" t="s">
        <v>30521</v>
      </c>
    </row>
    <row r="609" spans="1:19" x14ac:dyDescent="0.35">
      <c r="A609" t="s">
        <v>23</v>
      </c>
      <c r="B609" t="s">
        <v>427</v>
      </c>
      <c r="C609" t="s">
        <v>17752</v>
      </c>
      <c r="D609" t="s">
        <v>428</v>
      </c>
      <c r="E609" t="s">
        <v>429</v>
      </c>
      <c r="F609" t="s">
        <v>430</v>
      </c>
      <c r="G609" t="s">
        <v>23</v>
      </c>
      <c r="H609" t="s">
        <v>23</v>
      </c>
      <c r="I609" t="s">
        <v>23</v>
      </c>
      <c r="J609" t="s">
        <v>23</v>
      </c>
      <c r="K609" t="s">
        <v>23</v>
      </c>
      <c r="L609" t="s">
        <v>23</v>
      </c>
      <c r="M609" t="s">
        <v>23</v>
      </c>
      <c r="N609" t="s">
        <v>8299</v>
      </c>
      <c r="O609" t="s">
        <v>8294</v>
      </c>
      <c r="P609" t="s">
        <v>8289</v>
      </c>
      <c r="Q609" t="s">
        <v>1038</v>
      </c>
      <c r="R609" t="s">
        <v>22</v>
      </c>
      <c r="S609" t="s">
        <v>30521</v>
      </c>
    </row>
    <row r="610" spans="1:19" x14ac:dyDescent="0.35">
      <c r="A610" t="s">
        <v>23</v>
      </c>
      <c r="B610" t="s">
        <v>5214</v>
      </c>
      <c r="C610" t="s">
        <v>17354</v>
      </c>
      <c r="D610" t="s">
        <v>5215</v>
      </c>
      <c r="E610" t="s">
        <v>147</v>
      </c>
      <c r="F610" t="s">
        <v>1123</v>
      </c>
      <c r="G610" t="s">
        <v>23</v>
      </c>
      <c r="H610" t="s">
        <v>23</v>
      </c>
      <c r="I610" t="s">
        <v>23</v>
      </c>
      <c r="J610" t="s">
        <v>23</v>
      </c>
      <c r="K610" t="s">
        <v>23</v>
      </c>
      <c r="L610" t="s">
        <v>23</v>
      </c>
      <c r="M610" t="s">
        <v>23</v>
      </c>
      <c r="N610" t="s">
        <v>8295</v>
      </c>
      <c r="O610" t="s">
        <v>6950</v>
      </c>
      <c r="P610" t="s">
        <v>8289</v>
      </c>
      <c r="Q610" t="s">
        <v>17</v>
      </c>
      <c r="R610" t="s">
        <v>22</v>
      </c>
      <c r="S610" t="s">
        <v>30521</v>
      </c>
    </row>
    <row r="611" spans="1:19" x14ac:dyDescent="0.35">
      <c r="A611" t="s">
        <v>23</v>
      </c>
      <c r="B611" t="s">
        <v>3467</v>
      </c>
      <c r="C611" t="s">
        <v>17113</v>
      </c>
      <c r="D611" t="s">
        <v>42</v>
      </c>
      <c r="E611" t="s">
        <v>3284</v>
      </c>
      <c r="F611" t="s">
        <v>2499</v>
      </c>
      <c r="G611" t="s">
        <v>23</v>
      </c>
      <c r="H611" t="s">
        <v>23</v>
      </c>
      <c r="I611" t="s">
        <v>23</v>
      </c>
      <c r="J611" t="s">
        <v>23</v>
      </c>
      <c r="K611" t="s">
        <v>23</v>
      </c>
      <c r="L611" t="s">
        <v>23</v>
      </c>
      <c r="M611" t="s">
        <v>23</v>
      </c>
      <c r="N611" t="s">
        <v>8295</v>
      </c>
      <c r="O611" t="s">
        <v>8294</v>
      </c>
      <c r="P611" t="s">
        <v>8289</v>
      </c>
      <c r="Q611" t="s">
        <v>8297</v>
      </c>
      <c r="R611" t="s">
        <v>22</v>
      </c>
      <c r="S611" t="s">
        <v>30521</v>
      </c>
    </row>
    <row r="612" spans="1:19" x14ac:dyDescent="0.35">
      <c r="A612" t="s">
        <v>23</v>
      </c>
      <c r="B612" t="s">
        <v>740</v>
      </c>
      <c r="C612" t="s">
        <v>17548</v>
      </c>
      <c r="D612" t="s">
        <v>3468</v>
      </c>
      <c r="E612" t="s">
        <v>3469</v>
      </c>
      <c r="F612" t="s">
        <v>2499</v>
      </c>
      <c r="G612" t="s">
        <v>23</v>
      </c>
      <c r="H612" t="s">
        <v>23</v>
      </c>
      <c r="I612" t="s">
        <v>23</v>
      </c>
      <c r="J612" t="s">
        <v>23</v>
      </c>
      <c r="K612" t="s">
        <v>23</v>
      </c>
      <c r="L612" t="s">
        <v>23</v>
      </c>
      <c r="M612" t="s">
        <v>23</v>
      </c>
      <c r="N612" t="s">
        <v>8296</v>
      </c>
      <c r="O612" t="s">
        <v>8294</v>
      </c>
      <c r="P612" t="s">
        <v>8289</v>
      </c>
      <c r="Q612" t="s">
        <v>8297</v>
      </c>
      <c r="R612" t="s">
        <v>22</v>
      </c>
      <c r="S612" t="s">
        <v>30521</v>
      </c>
    </row>
    <row r="613" spans="1:19" x14ac:dyDescent="0.35">
      <c r="A613" t="s">
        <v>23</v>
      </c>
      <c r="B613" t="s">
        <v>3470</v>
      </c>
      <c r="C613" t="s">
        <v>17570</v>
      </c>
      <c r="D613" t="s">
        <v>3471</v>
      </c>
      <c r="E613" t="s">
        <v>1474</v>
      </c>
      <c r="F613" t="s">
        <v>2499</v>
      </c>
      <c r="G613" t="s">
        <v>23</v>
      </c>
      <c r="H613" t="s">
        <v>23</v>
      </c>
      <c r="I613" t="s">
        <v>23</v>
      </c>
      <c r="J613" t="s">
        <v>23</v>
      </c>
      <c r="K613" t="s">
        <v>23</v>
      </c>
      <c r="L613" t="s">
        <v>23</v>
      </c>
      <c r="M613" t="s">
        <v>23</v>
      </c>
      <c r="N613" t="s">
        <v>8296</v>
      </c>
      <c r="O613" t="s">
        <v>8294</v>
      </c>
      <c r="P613" t="s">
        <v>8289</v>
      </c>
      <c r="Q613" t="s">
        <v>8297</v>
      </c>
      <c r="R613" t="s">
        <v>22</v>
      </c>
      <c r="S613" t="s">
        <v>30521</v>
      </c>
    </row>
    <row r="614" spans="1:19" x14ac:dyDescent="0.35">
      <c r="A614" t="s">
        <v>23</v>
      </c>
      <c r="B614" t="s">
        <v>193</v>
      </c>
      <c r="C614" t="s">
        <v>16658</v>
      </c>
      <c r="D614" t="s">
        <v>1873</v>
      </c>
      <c r="E614" t="s">
        <v>1874</v>
      </c>
      <c r="F614" t="s">
        <v>23</v>
      </c>
      <c r="G614" t="s">
        <v>23</v>
      </c>
      <c r="H614" t="s">
        <v>23</v>
      </c>
      <c r="I614" t="s">
        <v>23</v>
      </c>
      <c r="J614" t="s">
        <v>23</v>
      </c>
      <c r="K614" t="s">
        <v>23</v>
      </c>
      <c r="L614" t="s">
        <v>23</v>
      </c>
      <c r="M614" t="s">
        <v>23</v>
      </c>
      <c r="N614" t="s">
        <v>8299</v>
      </c>
      <c r="O614" t="s">
        <v>8294</v>
      </c>
      <c r="P614" t="s">
        <v>8289</v>
      </c>
      <c r="Q614" t="s">
        <v>8293</v>
      </c>
      <c r="R614" t="s">
        <v>22</v>
      </c>
      <c r="S614" t="s">
        <v>30521</v>
      </c>
    </row>
    <row r="615" spans="1:19" x14ac:dyDescent="0.35">
      <c r="A615" t="s">
        <v>23</v>
      </c>
      <c r="B615" t="s">
        <v>204</v>
      </c>
      <c r="C615" t="s">
        <v>17254</v>
      </c>
      <c r="D615" t="s">
        <v>441</v>
      </c>
      <c r="E615" t="s">
        <v>442</v>
      </c>
      <c r="F615" t="s">
        <v>378</v>
      </c>
      <c r="G615" t="s">
        <v>23</v>
      </c>
      <c r="H615" t="s">
        <v>23</v>
      </c>
      <c r="I615" t="s">
        <v>23</v>
      </c>
      <c r="J615" t="s">
        <v>23</v>
      </c>
      <c r="K615" t="s">
        <v>23</v>
      </c>
      <c r="L615" t="s">
        <v>23</v>
      </c>
      <c r="M615" t="s">
        <v>23</v>
      </c>
      <c r="N615" t="s">
        <v>8299</v>
      </c>
      <c r="O615" t="s">
        <v>8298</v>
      </c>
      <c r="P615" t="s">
        <v>8289</v>
      </c>
      <c r="Q615" t="s">
        <v>8293</v>
      </c>
      <c r="R615" t="s">
        <v>22</v>
      </c>
      <c r="S615" t="s">
        <v>30521</v>
      </c>
    </row>
    <row r="616" spans="1:19" x14ac:dyDescent="0.35">
      <c r="A616" t="s">
        <v>23</v>
      </c>
      <c r="B616" t="s">
        <v>3477</v>
      </c>
      <c r="C616" t="s">
        <v>17414</v>
      </c>
      <c r="D616" t="s">
        <v>3478</v>
      </c>
      <c r="E616" t="s">
        <v>3479</v>
      </c>
      <c r="F616" t="s">
        <v>3480</v>
      </c>
      <c r="G616" t="s">
        <v>23</v>
      </c>
      <c r="H616" t="s">
        <v>23</v>
      </c>
      <c r="I616" t="s">
        <v>23</v>
      </c>
      <c r="J616" t="s">
        <v>23</v>
      </c>
      <c r="K616" t="s">
        <v>23</v>
      </c>
      <c r="L616" t="s">
        <v>23</v>
      </c>
      <c r="M616" t="s">
        <v>23</v>
      </c>
      <c r="N616" t="s">
        <v>8295</v>
      </c>
      <c r="O616" t="s">
        <v>6950</v>
      </c>
      <c r="P616" t="s">
        <v>8289</v>
      </c>
      <c r="Q616" t="s">
        <v>8293</v>
      </c>
      <c r="R616" t="s">
        <v>22</v>
      </c>
      <c r="S616" t="s">
        <v>30521</v>
      </c>
    </row>
    <row r="617" spans="1:19" x14ac:dyDescent="0.35">
      <c r="A617" t="s">
        <v>23</v>
      </c>
      <c r="B617" t="s">
        <v>2725</v>
      </c>
      <c r="C617" t="s">
        <v>16926</v>
      </c>
      <c r="D617" t="s">
        <v>2726</v>
      </c>
      <c r="E617" t="s">
        <v>2727</v>
      </c>
      <c r="F617" t="s">
        <v>1961</v>
      </c>
      <c r="G617" t="s">
        <v>23</v>
      </c>
      <c r="H617" t="s">
        <v>23</v>
      </c>
      <c r="I617" t="s">
        <v>23</v>
      </c>
      <c r="J617" t="s">
        <v>23</v>
      </c>
      <c r="K617" t="s">
        <v>23</v>
      </c>
      <c r="L617" t="s">
        <v>23</v>
      </c>
      <c r="M617" t="s">
        <v>23</v>
      </c>
      <c r="N617" t="s">
        <v>8296</v>
      </c>
      <c r="O617" t="s">
        <v>8294</v>
      </c>
      <c r="P617" t="s">
        <v>8289</v>
      </c>
      <c r="Q617" t="s">
        <v>8297</v>
      </c>
      <c r="R617" t="s">
        <v>22</v>
      </c>
      <c r="S617" t="s">
        <v>30521</v>
      </c>
    </row>
    <row r="618" spans="1:19" x14ac:dyDescent="0.35">
      <c r="A618" t="s">
        <v>23</v>
      </c>
      <c r="B618" t="s">
        <v>2736</v>
      </c>
      <c r="C618" t="s">
        <v>17193</v>
      </c>
      <c r="D618" t="s">
        <v>2726</v>
      </c>
      <c r="E618" t="s">
        <v>2737</v>
      </c>
      <c r="F618" t="s">
        <v>1961</v>
      </c>
      <c r="G618" t="s">
        <v>23</v>
      </c>
      <c r="H618" t="s">
        <v>23</v>
      </c>
      <c r="I618" t="s">
        <v>23</v>
      </c>
      <c r="J618" t="s">
        <v>23</v>
      </c>
      <c r="K618" t="s">
        <v>23</v>
      </c>
      <c r="L618" t="s">
        <v>23</v>
      </c>
      <c r="M618" t="s">
        <v>23</v>
      </c>
      <c r="N618" t="s">
        <v>8296</v>
      </c>
      <c r="O618" t="s">
        <v>8294</v>
      </c>
      <c r="P618" t="s">
        <v>8289</v>
      </c>
      <c r="Q618" t="s">
        <v>8297</v>
      </c>
      <c r="R618" t="s">
        <v>22</v>
      </c>
      <c r="S618" t="s">
        <v>30521</v>
      </c>
    </row>
    <row r="619" spans="1:19" x14ac:dyDescent="0.35">
      <c r="A619" t="s">
        <v>23</v>
      </c>
      <c r="B619" t="s">
        <v>401</v>
      </c>
      <c r="C619" t="s">
        <v>16768</v>
      </c>
      <c r="D619" t="s">
        <v>5526</v>
      </c>
      <c r="E619" t="s">
        <v>5527</v>
      </c>
      <c r="F619" t="s">
        <v>2740</v>
      </c>
      <c r="G619" t="s">
        <v>23</v>
      </c>
      <c r="H619" t="s">
        <v>23</v>
      </c>
      <c r="I619" t="s">
        <v>23</v>
      </c>
      <c r="J619" t="s">
        <v>23</v>
      </c>
      <c r="K619" t="s">
        <v>23</v>
      </c>
      <c r="L619" t="s">
        <v>23</v>
      </c>
      <c r="M619" t="s">
        <v>23</v>
      </c>
      <c r="N619" t="s">
        <v>8296</v>
      </c>
      <c r="O619" t="s">
        <v>8294</v>
      </c>
      <c r="P619" t="s">
        <v>8289</v>
      </c>
      <c r="Q619" t="s">
        <v>8293</v>
      </c>
      <c r="R619" t="s">
        <v>22</v>
      </c>
      <c r="S619" t="s">
        <v>30521</v>
      </c>
    </row>
    <row r="620" spans="1:19" x14ac:dyDescent="0.35">
      <c r="A620" t="s">
        <v>23</v>
      </c>
      <c r="B620" t="s">
        <v>5528</v>
      </c>
      <c r="C620" t="s">
        <v>17468</v>
      </c>
      <c r="D620" t="s">
        <v>298</v>
      </c>
      <c r="E620" t="s">
        <v>4817</v>
      </c>
      <c r="F620" t="s">
        <v>2740</v>
      </c>
      <c r="G620" t="s">
        <v>23</v>
      </c>
      <c r="H620" t="s">
        <v>23</v>
      </c>
      <c r="I620" t="s">
        <v>23</v>
      </c>
      <c r="J620" t="s">
        <v>23</v>
      </c>
      <c r="K620" t="s">
        <v>23</v>
      </c>
      <c r="L620" t="s">
        <v>23</v>
      </c>
      <c r="M620" t="s">
        <v>23</v>
      </c>
      <c r="N620" t="s">
        <v>8290</v>
      </c>
      <c r="O620" t="s">
        <v>8288</v>
      </c>
      <c r="P620" t="s">
        <v>8289</v>
      </c>
      <c r="Q620" t="s">
        <v>17</v>
      </c>
      <c r="R620" t="s">
        <v>22</v>
      </c>
      <c r="S620" t="s">
        <v>30521</v>
      </c>
    </row>
    <row r="621" spans="1:19" x14ac:dyDescent="0.35">
      <c r="A621" t="s">
        <v>23</v>
      </c>
      <c r="B621" t="s">
        <v>5407</v>
      </c>
      <c r="C621" t="s">
        <v>17537</v>
      </c>
      <c r="D621" t="s">
        <v>37</v>
      </c>
      <c r="E621" t="s">
        <v>5408</v>
      </c>
      <c r="F621" t="s">
        <v>4881</v>
      </c>
      <c r="G621" t="s">
        <v>23</v>
      </c>
      <c r="H621" t="s">
        <v>23</v>
      </c>
      <c r="I621" t="s">
        <v>23</v>
      </c>
      <c r="J621" t="s">
        <v>23</v>
      </c>
      <c r="K621" t="s">
        <v>23</v>
      </c>
      <c r="L621" t="s">
        <v>23</v>
      </c>
      <c r="M621" t="s">
        <v>23</v>
      </c>
      <c r="N621" t="s">
        <v>8296</v>
      </c>
      <c r="O621" t="s">
        <v>8294</v>
      </c>
      <c r="P621" t="s">
        <v>8289</v>
      </c>
      <c r="Q621" t="s">
        <v>8293</v>
      </c>
      <c r="R621" t="s">
        <v>22</v>
      </c>
      <c r="S621" t="s">
        <v>30521</v>
      </c>
    </row>
    <row r="622" spans="1:19" x14ac:dyDescent="0.35">
      <c r="A622" t="s">
        <v>23</v>
      </c>
      <c r="B622" t="s">
        <v>1193</v>
      </c>
      <c r="C622" t="s">
        <v>17806</v>
      </c>
      <c r="D622" t="s">
        <v>1521</v>
      </c>
      <c r="E622" t="s">
        <v>4219</v>
      </c>
      <c r="F622" t="s">
        <v>4220</v>
      </c>
      <c r="G622" t="s">
        <v>23</v>
      </c>
      <c r="H622" t="s">
        <v>23</v>
      </c>
      <c r="I622" t="s">
        <v>23</v>
      </c>
      <c r="J622" t="s">
        <v>23</v>
      </c>
      <c r="K622" t="s">
        <v>23</v>
      </c>
      <c r="L622" t="s">
        <v>23</v>
      </c>
      <c r="M622" t="s">
        <v>23</v>
      </c>
      <c r="N622" t="s">
        <v>8290</v>
      </c>
      <c r="O622" t="s">
        <v>8288</v>
      </c>
      <c r="P622" t="s">
        <v>8289</v>
      </c>
      <c r="Q622" t="s">
        <v>17923</v>
      </c>
      <c r="R622" t="s">
        <v>22</v>
      </c>
      <c r="S622" t="s">
        <v>30521</v>
      </c>
    </row>
    <row r="623" spans="1:19" x14ac:dyDescent="0.35">
      <c r="A623" t="s">
        <v>23</v>
      </c>
      <c r="B623" t="s">
        <v>1299</v>
      </c>
      <c r="C623" t="s">
        <v>17563</v>
      </c>
      <c r="D623" t="s">
        <v>1300</v>
      </c>
      <c r="E623" t="s">
        <v>24</v>
      </c>
      <c r="F623" t="s">
        <v>1301</v>
      </c>
      <c r="G623" t="s">
        <v>23</v>
      </c>
      <c r="H623" t="s">
        <v>23</v>
      </c>
      <c r="I623" t="s">
        <v>23</v>
      </c>
      <c r="J623" t="s">
        <v>23</v>
      </c>
      <c r="K623" t="s">
        <v>23</v>
      </c>
      <c r="L623" t="s">
        <v>23</v>
      </c>
      <c r="M623" t="s">
        <v>23</v>
      </c>
      <c r="N623" t="s">
        <v>8291</v>
      </c>
      <c r="O623" t="s">
        <v>8288</v>
      </c>
      <c r="P623" t="s">
        <v>8289</v>
      </c>
      <c r="Q623" t="s">
        <v>17923</v>
      </c>
      <c r="R623" t="s">
        <v>22</v>
      </c>
      <c r="S623" t="s">
        <v>30521</v>
      </c>
    </row>
    <row r="624" spans="1:19" x14ac:dyDescent="0.35">
      <c r="A624" t="s">
        <v>23</v>
      </c>
      <c r="B624" t="s">
        <v>4127</v>
      </c>
      <c r="C624" t="s">
        <v>16393</v>
      </c>
      <c r="D624" t="s">
        <v>45</v>
      </c>
      <c r="E624" t="s">
        <v>3859</v>
      </c>
      <c r="F624" t="s">
        <v>28</v>
      </c>
      <c r="G624" t="s">
        <v>23</v>
      </c>
      <c r="H624" t="s">
        <v>23</v>
      </c>
      <c r="I624" t="s">
        <v>23</v>
      </c>
      <c r="J624" t="s">
        <v>23</v>
      </c>
      <c r="K624" t="s">
        <v>23</v>
      </c>
      <c r="L624" t="s">
        <v>23</v>
      </c>
      <c r="M624" t="s">
        <v>23</v>
      </c>
      <c r="N624" t="s">
        <v>8296</v>
      </c>
      <c r="O624" t="s">
        <v>8294</v>
      </c>
      <c r="P624" t="s">
        <v>8289</v>
      </c>
      <c r="Q624" t="s">
        <v>8293</v>
      </c>
      <c r="R624" t="s">
        <v>22</v>
      </c>
      <c r="S624" t="s">
        <v>30521</v>
      </c>
    </row>
    <row r="625" spans="1:19" x14ac:dyDescent="0.35">
      <c r="A625" t="s">
        <v>23</v>
      </c>
      <c r="B625" t="s">
        <v>569</v>
      </c>
      <c r="C625" t="s">
        <v>16686</v>
      </c>
      <c r="D625" t="s">
        <v>963</v>
      </c>
      <c r="E625" t="s">
        <v>964</v>
      </c>
      <c r="F625" t="s">
        <v>259</v>
      </c>
      <c r="G625" t="s">
        <v>23</v>
      </c>
      <c r="H625" t="s">
        <v>23</v>
      </c>
      <c r="I625" t="s">
        <v>23</v>
      </c>
      <c r="J625" t="s">
        <v>23</v>
      </c>
      <c r="K625" t="s">
        <v>23</v>
      </c>
      <c r="L625" t="s">
        <v>23</v>
      </c>
      <c r="M625" t="s">
        <v>23</v>
      </c>
      <c r="N625" t="s">
        <v>8299</v>
      </c>
      <c r="O625" t="s">
        <v>8294</v>
      </c>
      <c r="P625" t="s">
        <v>8289</v>
      </c>
      <c r="Q625" t="s">
        <v>1038</v>
      </c>
      <c r="R625" t="s">
        <v>22</v>
      </c>
      <c r="S625" t="s">
        <v>30521</v>
      </c>
    </row>
    <row r="626" spans="1:19" x14ac:dyDescent="0.35">
      <c r="A626" t="s">
        <v>23</v>
      </c>
      <c r="B626" t="s">
        <v>5210</v>
      </c>
      <c r="C626" t="s">
        <v>16576</v>
      </c>
      <c r="D626" t="s">
        <v>5211</v>
      </c>
      <c r="E626" t="s">
        <v>5212</v>
      </c>
      <c r="F626" t="s">
        <v>1123</v>
      </c>
      <c r="G626" t="s">
        <v>23</v>
      </c>
      <c r="H626" t="s">
        <v>23</v>
      </c>
      <c r="I626" t="s">
        <v>23</v>
      </c>
      <c r="J626" t="s">
        <v>23</v>
      </c>
      <c r="K626" t="s">
        <v>23</v>
      </c>
      <c r="L626" t="s">
        <v>23</v>
      </c>
      <c r="M626" t="s">
        <v>23</v>
      </c>
      <c r="N626" t="s">
        <v>8299</v>
      </c>
      <c r="O626" t="s">
        <v>6950</v>
      </c>
      <c r="P626" t="s">
        <v>8289</v>
      </c>
      <c r="Q626" t="s">
        <v>17</v>
      </c>
      <c r="R626" t="s">
        <v>22</v>
      </c>
      <c r="S626" t="s">
        <v>30521</v>
      </c>
    </row>
    <row r="627" spans="1:19" x14ac:dyDescent="0.35">
      <c r="A627" t="s">
        <v>23</v>
      </c>
      <c r="B627" t="s">
        <v>852</v>
      </c>
      <c r="C627" t="s">
        <v>17036</v>
      </c>
      <c r="D627" t="s">
        <v>298</v>
      </c>
      <c r="E627" t="s">
        <v>2131</v>
      </c>
      <c r="F627" t="s">
        <v>2740</v>
      </c>
      <c r="G627" t="s">
        <v>23</v>
      </c>
      <c r="H627" t="s">
        <v>23</v>
      </c>
      <c r="I627" t="s">
        <v>23</v>
      </c>
      <c r="J627" t="s">
        <v>23</v>
      </c>
      <c r="K627" t="s">
        <v>23</v>
      </c>
      <c r="L627" t="s">
        <v>23</v>
      </c>
      <c r="M627" t="s">
        <v>23</v>
      </c>
      <c r="N627" t="s">
        <v>8290</v>
      </c>
      <c r="O627" t="s">
        <v>8288</v>
      </c>
      <c r="P627" t="s">
        <v>8289</v>
      </c>
      <c r="Q627" t="s">
        <v>17</v>
      </c>
      <c r="R627" t="s">
        <v>22</v>
      </c>
      <c r="S627" t="s">
        <v>30521</v>
      </c>
    </row>
    <row r="628" spans="1:19" x14ac:dyDescent="0.35">
      <c r="A628" t="s">
        <v>23</v>
      </c>
      <c r="B628" t="s">
        <v>3983</v>
      </c>
      <c r="C628" t="s">
        <v>16554</v>
      </c>
      <c r="D628" t="s">
        <v>3984</v>
      </c>
      <c r="E628" t="s">
        <v>3985</v>
      </c>
      <c r="F628" t="s">
        <v>1726</v>
      </c>
      <c r="G628" t="s">
        <v>23</v>
      </c>
      <c r="H628" t="s">
        <v>23</v>
      </c>
      <c r="I628" t="s">
        <v>23</v>
      </c>
      <c r="J628" t="s">
        <v>23</v>
      </c>
      <c r="K628" t="s">
        <v>23</v>
      </c>
      <c r="L628" t="s">
        <v>23</v>
      </c>
      <c r="M628" t="s">
        <v>23</v>
      </c>
      <c r="N628" t="s">
        <v>8296</v>
      </c>
      <c r="O628" t="s">
        <v>8294</v>
      </c>
      <c r="P628" t="s">
        <v>8289</v>
      </c>
      <c r="Q628" t="s">
        <v>8297</v>
      </c>
      <c r="R628" t="s">
        <v>22</v>
      </c>
      <c r="S628" t="s">
        <v>30521</v>
      </c>
    </row>
    <row r="629" spans="1:19" x14ac:dyDescent="0.35">
      <c r="A629" t="s">
        <v>23</v>
      </c>
      <c r="B629" t="s">
        <v>1976</v>
      </c>
      <c r="C629" t="s">
        <v>17617</v>
      </c>
      <c r="D629" t="s">
        <v>3986</v>
      </c>
      <c r="E629" t="s">
        <v>3987</v>
      </c>
      <c r="F629" t="s">
        <v>713</v>
      </c>
      <c r="G629" t="s">
        <v>23</v>
      </c>
      <c r="H629" t="s">
        <v>23</v>
      </c>
      <c r="I629" t="s">
        <v>23</v>
      </c>
      <c r="J629" t="s">
        <v>23</v>
      </c>
      <c r="K629" t="s">
        <v>23</v>
      </c>
      <c r="L629" t="s">
        <v>23</v>
      </c>
      <c r="M629" t="s">
        <v>23</v>
      </c>
      <c r="N629" t="s">
        <v>8290</v>
      </c>
      <c r="O629" t="s">
        <v>8292</v>
      </c>
      <c r="P629" t="s">
        <v>8306</v>
      </c>
      <c r="Q629" t="s">
        <v>8293</v>
      </c>
      <c r="R629" t="s">
        <v>22</v>
      </c>
      <c r="S629" t="s">
        <v>30521</v>
      </c>
    </row>
    <row r="630" spans="1:19" x14ac:dyDescent="0.35">
      <c r="A630" t="s">
        <v>23</v>
      </c>
      <c r="B630" t="s">
        <v>204</v>
      </c>
      <c r="C630" t="s">
        <v>17242</v>
      </c>
      <c r="D630" t="s">
        <v>5772</v>
      </c>
      <c r="E630" t="s">
        <v>1029</v>
      </c>
      <c r="F630" t="s">
        <v>5773</v>
      </c>
      <c r="G630" t="s">
        <v>23</v>
      </c>
      <c r="H630" t="s">
        <v>23</v>
      </c>
      <c r="I630" t="s">
        <v>23</v>
      </c>
      <c r="J630" t="s">
        <v>1679</v>
      </c>
      <c r="K630" t="s">
        <v>23</v>
      </c>
      <c r="L630" t="s">
        <v>23</v>
      </c>
      <c r="M630" t="s">
        <v>23</v>
      </c>
      <c r="N630" t="s">
        <v>8296</v>
      </c>
      <c r="O630" t="s">
        <v>8294</v>
      </c>
      <c r="P630" t="s">
        <v>8289</v>
      </c>
      <c r="Q630" t="s">
        <v>17</v>
      </c>
      <c r="R630" t="s">
        <v>22</v>
      </c>
      <c r="S630" t="s">
        <v>30521</v>
      </c>
    </row>
    <row r="631" spans="1:19" x14ac:dyDescent="0.35">
      <c r="A631" t="s">
        <v>23</v>
      </c>
      <c r="B631" t="s">
        <v>3069</v>
      </c>
      <c r="C631" t="s">
        <v>17772</v>
      </c>
      <c r="D631" t="s">
        <v>766</v>
      </c>
      <c r="E631" t="s">
        <v>4973</v>
      </c>
      <c r="F631" t="s">
        <v>101</v>
      </c>
      <c r="G631" t="s">
        <v>23</v>
      </c>
      <c r="H631" t="s">
        <v>23</v>
      </c>
      <c r="I631" t="s">
        <v>23</v>
      </c>
      <c r="J631" t="s">
        <v>23</v>
      </c>
      <c r="K631" t="s">
        <v>23</v>
      </c>
      <c r="L631" t="s">
        <v>23</v>
      </c>
      <c r="M631" t="s">
        <v>23</v>
      </c>
      <c r="N631" t="s">
        <v>8296</v>
      </c>
      <c r="O631" t="s">
        <v>8294</v>
      </c>
      <c r="P631" t="s">
        <v>8289</v>
      </c>
      <c r="Q631" t="s">
        <v>8293</v>
      </c>
      <c r="R631" t="s">
        <v>22</v>
      </c>
      <c r="S631" t="s">
        <v>30521</v>
      </c>
    </row>
    <row r="632" spans="1:19" x14ac:dyDescent="0.35">
      <c r="A632" t="s">
        <v>23</v>
      </c>
      <c r="B632" t="s">
        <v>323</v>
      </c>
      <c r="C632" t="s">
        <v>16713</v>
      </c>
      <c r="D632" t="s">
        <v>3491</v>
      </c>
      <c r="E632" t="s">
        <v>821</v>
      </c>
      <c r="F632" t="s">
        <v>3492</v>
      </c>
      <c r="G632" t="s">
        <v>23</v>
      </c>
      <c r="H632" t="s">
        <v>23</v>
      </c>
      <c r="I632" t="s">
        <v>23</v>
      </c>
      <c r="J632" t="s">
        <v>23</v>
      </c>
      <c r="K632" t="s">
        <v>23</v>
      </c>
      <c r="L632" t="s">
        <v>23</v>
      </c>
      <c r="M632" t="s">
        <v>23</v>
      </c>
      <c r="N632" t="s">
        <v>8296</v>
      </c>
      <c r="O632" t="s">
        <v>8294</v>
      </c>
      <c r="P632" t="s">
        <v>8289</v>
      </c>
      <c r="Q632" t="s">
        <v>8297</v>
      </c>
      <c r="R632" t="s">
        <v>22</v>
      </c>
      <c r="S632" t="s">
        <v>30521</v>
      </c>
    </row>
    <row r="633" spans="1:19" x14ac:dyDescent="0.35">
      <c r="A633" t="s">
        <v>23</v>
      </c>
      <c r="B633" t="s">
        <v>6271</v>
      </c>
      <c r="C633" t="s">
        <v>16980</v>
      </c>
      <c r="D633" t="s">
        <v>6272</v>
      </c>
      <c r="E633" t="s">
        <v>6273</v>
      </c>
      <c r="F633" t="s">
        <v>23</v>
      </c>
      <c r="G633" t="s">
        <v>5810</v>
      </c>
      <c r="H633" t="s">
        <v>23</v>
      </c>
      <c r="I633" t="s">
        <v>23</v>
      </c>
      <c r="J633" t="s">
        <v>23</v>
      </c>
      <c r="K633" t="s">
        <v>23</v>
      </c>
      <c r="L633" t="s">
        <v>23</v>
      </c>
      <c r="M633" t="s">
        <v>23</v>
      </c>
      <c r="N633" t="s">
        <v>8290</v>
      </c>
      <c r="O633" t="s">
        <v>8288</v>
      </c>
      <c r="P633" t="s">
        <v>7279</v>
      </c>
      <c r="Q633" t="s">
        <v>17923</v>
      </c>
      <c r="R633" t="s">
        <v>23</v>
      </c>
      <c r="S633" t="s">
        <v>30521</v>
      </c>
    </row>
    <row r="634" spans="1:19" x14ac:dyDescent="0.35">
      <c r="A634" t="s">
        <v>23</v>
      </c>
      <c r="B634" t="s">
        <v>1119</v>
      </c>
      <c r="C634" t="s">
        <v>16718</v>
      </c>
      <c r="D634" t="s">
        <v>3989</v>
      </c>
      <c r="E634" t="s">
        <v>3990</v>
      </c>
      <c r="F634" t="s">
        <v>23</v>
      </c>
      <c r="G634" t="s">
        <v>23</v>
      </c>
      <c r="H634" t="s">
        <v>23</v>
      </c>
      <c r="I634" t="s">
        <v>23</v>
      </c>
      <c r="J634" t="s">
        <v>23</v>
      </c>
      <c r="K634" t="s">
        <v>23</v>
      </c>
      <c r="L634" t="s">
        <v>23</v>
      </c>
      <c r="M634" t="s">
        <v>23</v>
      </c>
      <c r="N634" t="s">
        <v>8295</v>
      </c>
      <c r="O634" t="s">
        <v>8292</v>
      </c>
      <c r="P634" t="s">
        <v>8289</v>
      </c>
      <c r="Q634" t="s">
        <v>8293</v>
      </c>
      <c r="R634" t="s">
        <v>22</v>
      </c>
      <c r="S634" t="s">
        <v>30521</v>
      </c>
    </row>
    <row r="635" spans="1:19" x14ac:dyDescent="0.35">
      <c r="A635" t="s">
        <v>23</v>
      </c>
      <c r="B635" t="s">
        <v>305</v>
      </c>
      <c r="C635" t="s">
        <v>17350</v>
      </c>
      <c r="D635" t="s">
        <v>5634</v>
      </c>
      <c r="E635" t="s">
        <v>5635</v>
      </c>
      <c r="F635" t="s">
        <v>675</v>
      </c>
      <c r="G635" t="s">
        <v>23</v>
      </c>
      <c r="H635" t="s">
        <v>23</v>
      </c>
      <c r="I635" t="s">
        <v>23</v>
      </c>
      <c r="J635" t="s">
        <v>23</v>
      </c>
      <c r="K635" t="s">
        <v>23</v>
      </c>
      <c r="L635" t="s">
        <v>23</v>
      </c>
      <c r="M635" t="s">
        <v>23</v>
      </c>
      <c r="N635" t="s">
        <v>8296</v>
      </c>
      <c r="O635" t="s">
        <v>8294</v>
      </c>
      <c r="P635" t="s">
        <v>7205</v>
      </c>
      <c r="Q635" t="s">
        <v>8293</v>
      </c>
      <c r="R635" t="s">
        <v>22</v>
      </c>
      <c r="S635" t="s">
        <v>30521</v>
      </c>
    </row>
    <row r="636" spans="1:19" x14ac:dyDescent="0.35">
      <c r="A636" t="s">
        <v>23</v>
      </c>
      <c r="B636" t="s">
        <v>2393</v>
      </c>
      <c r="C636" t="s">
        <v>16400</v>
      </c>
      <c r="D636" t="s">
        <v>3496</v>
      </c>
      <c r="E636" t="s">
        <v>3497</v>
      </c>
      <c r="F636" t="s">
        <v>594</v>
      </c>
      <c r="G636" t="s">
        <v>23</v>
      </c>
      <c r="H636" t="s">
        <v>23</v>
      </c>
      <c r="I636" t="s">
        <v>23</v>
      </c>
      <c r="J636" t="s">
        <v>23</v>
      </c>
      <c r="K636" t="s">
        <v>23</v>
      </c>
      <c r="L636" t="s">
        <v>23</v>
      </c>
      <c r="M636" t="s">
        <v>23</v>
      </c>
      <c r="N636" t="s">
        <v>8290</v>
      </c>
      <c r="O636" t="s">
        <v>8292</v>
      </c>
      <c r="P636" t="s">
        <v>8289</v>
      </c>
      <c r="Q636" t="s">
        <v>8297</v>
      </c>
      <c r="R636" t="s">
        <v>22</v>
      </c>
      <c r="S636" t="s">
        <v>30521</v>
      </c>
    </row>
    <row r="637" spans="1:19" x14ac:dyDescent="0.35">
      <c r="A637" t="s">
        <v>23</v>
      </c>
      <c r="B637" t="s">
        <v>952</v>
      </c>
      <c r="C637" t="s">
        <v>16922</v>
      </c>
      <c r="D637" t="s">
        <v>5142</v>
      </c>
      <c r="E637" t="s">
        <v>1121</v>
      </c>
      <c r="F637" t="s">
        <v>286</v>
      </c>
      <c r="G637" t="s">
        <v>23</v>
      </c>
      <c r="H637" t="s">
        <v>23</v>
      </c>
      <c r="I637" t="s">
        <v>23</v>
      </c>
      <c r="J637" t="s">
        <v>23</v>
      </c>
      <c r="K637" t="s">
        <v>23</v>
      </c>
      <c r="L637" t="s">
        <v>23</v>
      </c>
      <c r="M637" t="s">
        <v>23</v>
      </c>
      <c r="N637" t="s">
        <v>8296</v>
      </c>
      <c r="O637" t="s">
        <v>8294</v>
      </c>
      <c r="P637" t="s">
        <v>8289</v>
      </c>
      <c r="Q637" t="s">
        <v>8293</v>
      </c>
      <c r="R637" t="s">
        <v>22</v>
      </c>
      <c r="S637" t="s">
        <v>30521</v>
      </c>
    </row>
    <row r="638" spans="1:19" x14ac:dyDescent="0.35">
      <c r="A638" t="s">
        <v>23</v>
      </c>
      <c r="B638" t="s">
        <v>3992</v>
      </c>
      <c r="C638" t="s">
        <v>16979</v>
      </c>
      <c r="D638" t="s">
        <v>3993</v>
      </c>
      <c r="E638" t="s">
        <v>3994</v>
      </c>
      <c r="F638" t="s">
        <v>3995</v>
      </c>
      <c r="G638" t="s">
        <v>23</v>
      </c>
      <c r="H638" t="s">
        <v>23</v>
      </c>
      <c r="I638" t="s">
        <v>23</v>
      </c>
      <c r="J638" t="s">
        <v>23</v>
      </c>
      <c r="K638" t="s">
        <v>23</v>
      </c>
      <c r="L638" t="s">
        <v>23</v>
      </c>
      <c r="M638" t="s">
        <v>23</v>
      </c>
      <c r="N638" t="s">
        <v>8296</v>
      </c>
      <c r="O638" t="s">
        <v>8294</v>
      </c>
      <c r="P638" t="s">
        <v>8289</v>
      </c>
      <c r="Q638" t="s">
        <v>8297</v>
      </c>
      <c r="R638" t="s">
        <v>22</v>
      </c>
      <c r="S638" t="s">
        <v>30521</v>
      </c>
    </row>
    <row r="639" spans="1:19" x14ac:dyDescent="0.35">
      <c r="A639" t="s">
        <v>23</v>
      </c>
      <c r="B639" t="s">
        <v>3502</v>
      </c>
      <c r="C639" t="s">
        <v>16880</v>
      </c>
      <c r="D639" t="s">
        <v>130</v>
      </c>
      <c r="E639" t="s">
        <v>3503</v>
      </c>
      <c r="F639" t="s">
        <v>3504</v>
      </c>
      <c r="G639" t="s">
        <v>23</v>
      </c>
      <c r="H639" t="s">
        <v>23</v>
      </c>
      <c r="I639" t="s">
        <v>23</v>
      </c>
      <c r="J639" t="s">
        <v>23</v>
      </c>
      <c r="K639" t="s">
        <v>23</v>
      </c>
      <c r="L639" t="s">
        <v>23</v>
      </c>
      <c r="M639" t="s">
        <v>23</v>
      </c>
      <c r="N639" t="s">
        <v>8290</v>
      </c>
      <c r="O639" t="s">
        <v>8288</v>
      </c>
      <c r="P639" t="s">
        <v>8289</v>
      </c>
      <c r="Q639" t="s">
        <v>17923</v>
      </c>
      <c r="R639" t="s">
        <v>22</v>
      </c>
      <c r="S639" t="s">
        <v>30521</v>
      </c>
    </row>
    <row r="640" spans="1:19" x14ac:dyDescent="0.35">
      <c r="A640" t="s">
        <v>23</v>
      </c>
      <c r="B640" t="s">
        <v>1153</v>
      </c>
      <c r="C640" t="s">
        <v>17373</v>
      </c>
      <c r="D640" t="s">
        <v>2202</v>
      </c>
      <c r="E640" t="s">
        <v>2203</v>
      </c>
      <c r="F640" t="s">
        <v>2204</v>
      </c>
      <c r="G640" t="s">
        <v>23</v>
      </c>
      <c r="H640" t="s">
        <v>23</v>
      </c>
      <c r="I640" t="s">
        <v>23</v>
      </c>
      <c r="J640" t="s">
        <v>23</v>
      </c>
      <c r="K640" t="s">
        <v>23</v>
      </c>
      <c r="L640" t="s">
        <v>23</v>
      </c>
      <c r="M640" t="s">
        <v>23</v>
      </c>
      <c r="N640" t="s">
        <v>8290</v>
      </c>
      <c r="O640" t="s">
        <v>8288</v>
      </c>
      <c r="P640" t="s">
        <v>8289</v>
      </c>
      <c r="Q640" t="s">
        <v>17</v>
      </c>
      <c r="R640" t="s">
        <v>22</v>
      </c>
      <c r="S640" t="s">
        <v>30521</v>
      </c>
    </row>
    <row r="641" spans="1:19" x14ac:dyDescent="0.35">
      <c r="A641" t="s">
        <v>23</v>
      </c>
      <c r="B641" t="s">
        <v>437</v>
      </c>
      <c r="C641" t="s">
        <v>16584</v>
      </c>
      <c r="D641" t="s">
        <v>23</v>
      </c>
      <c r="E641" t="s">
        <v>973</v>
      </c>
      <c r="F641" t="s">
        <v>23</v>
      </c>
      <c r="G641" t="s">
        <v>23</v>
      </c>
      <c r="H641" t="s">
        <v>23</v>
      </c>
      <c r="I641" t="s">
        <v>23</v>
      </c>
      <c r="J641" t="s">
        <v>23</v>
      </c>
      <c r="K641" t="s">
        <v>23</v>
      </c>
      <c r="L641" t="s">
        <v>23</v>
      </c>
      <c r="M641" t="s">
        <v>23</v>
      </c>
      <c r="N641" t="s">
        <v>8296</v>
      </c>
      <c r="O641" t="s">
        <v>8294</v>
      </c>
      <c r="P641" t="s">
        <v>8289</v>
      </c>
      <c r="Q641" t="s">
        <v>8297</v>
      </c>
      <c r="R641" t="s">
        <v>22</v>
      </c>
      <c r="S641" t="s">
        <v>30521</v>
      </c>
    </row>
    <row r="642" spans="1:19" x14ac:dyDescent="0.35">
      <c r="A642" t="s">
        <v>23</v>
      </c>
      <c r="B642" t="s">
        <v>3509</v>
      </c>
      <c r="C642" t="s">
        <v>16610</v>
      </c>
      <c r="D642" t="s">
        <v>3510</v>
      </c>
      <c r="E642" t="s">
        <v>3511</v>
      </c>
      <c r="F642" t="s">
        <v>3512</v>
      </c>
      <c r="G642" t="s">
        <v>23</v>
      </c>
      <c r="H642" t="s">
        <v>23</v>
      </c>
      <c r="I642" t="s">
        <v>23</v>
      </c>
      <c r="J642" t="s">
        <v>23</v>
      </c>
      <c r="K642" t="s">
        <v>23</v>
      </c>
      <c r="L642" t="s">
        <v>23</v>
      </c>
      <c r="M642" t="s">
        <v>23</v>
      </c>
      <c r="N642" t="s">
        <v>8291</v>
      </c>
      <c r="O642" t="s">
        <v>8288</v>
      </c>
      <c r="P642" t="s">
        <v>8289</v>
      </c>
      <c r="Q642" t="s">
        <v>17</v>
      </c>
      <c r="R642" t="s">
        <v>22</v>
      </c>
      <c r="S642" t="s">
        <v>30521</v>
      </c>
    </row>
    <row r="643" spans="1:19" x14ac:dyDescent="0.35">
      <c r="A643" t="s">
        <v>23</v>
      </c>
      <c r="B643" t="s">
        <v>976</v>
      </c>
      <c r="C643" t="s">
        <v>17579</v>
      </c>
      <c r="D643" t="s">
        <v>130</v>
      </c>
      <c r="E643" t="s">
        <v>187</v>
      </c>
      <c r="F643" t="s">
        <v>977</v>
      </c>
      <c r="G643" t="s">
        <v>23</v>
      </c>
      <c r="H643" t="s">
        <v>23</v>
      </c>
      <c r="I643" t="s">
        <v>23</v>
      </c>
      <c r="J643" t="s">
        <v>23</v>
      </c>
      <c r="K643" t="s">
        <v>23</v>
      </c>
      <c r="L643" t="s">
        <v>23</v>
      </c>
      <c r="M643" t="s">
        <v>23</v>
      </c>
      <c r="N643" t="s">
        <v>8290</v>
      </c>
      <c r="O643" t="s">
        <v>8288</v>
      </c>
      <c r="P643" t="s">
        <v>8289</v>
      </c>
      <c r="Q643" t="s">
        <v>17923</v>
      </c>
      <c r="R643" t="s">
        <v>22</v>
      </c>
      <c r="S643" t="s">
        <v>30521</v>
      </c>
    </row>
    <row r="644" spans="1:19" x14ac:dyDescent="0.35">
      <c r="A644" t="s">
        <v>23</v>
      </c>
      <c r="B644" t="s">
        <v>979</v>
      </c>
      <c r="C644" t="s">
        <v>16397</v>
      </c>
      <c r="D644" t="s">
        <v>184</v>
      </c>
      <c r="E644" t="s">
        <v>249</v>
      </c>
      <c r="F644" t="s">
        <v>980</v>
      </c>
      <c r="G644" t="s">
        <v>23</v>
      </c>
      <c r="H644" t="s">
        <v>23</v>
      </c>
      <c r="I644" t="s">
        <v>23</v>
      </c>
      <c r="J644" t="s">
        <v>23</v>
      </c>
      <c r="K644" t="s">
        <v>23</v>
      </c>
      <c r="L644" t="s">
        <v>23</v>
      </c>
      <c r="M644" t="s">
        <v>23</v>
      </c>
      <c r="N644" t="s">
        <v>8295</v>
      </c>
      <c r="O644" t="s">
        <v>8294</v>
      </c>
      <c r="P644" t="s">
        <v>8289</v>
      </c>
      <c r="Q644" t="s">
        <v>8297</v>
      </c>
      <c r="R644" t="s">
        <v>22</v>
      </c>
      <c r="S644" t="s">
        <v>30521</v>
      </c>
    </row>
    <row r="645" spans="1:19" x14ac:dyDescent="0.35">
      <c r="A645" t="s">
        <v>23</v>
      </c>
      <c r="B645" t="s">
        <v>311</v>
      </c>
      <c r="C645" t="s">
        <v>17075</v>
      </c>
      <c r="D645" t="s">
        <v>6261</v>
      </c>
      <c r="E645" t="s">
        <v>439</v>
      </c>
      <c r="F645" t="s">
        <v>2211</v>
      </c>
      <c r="G645" t="s">
        <v>5810</v>
      </c>
      <c r="H645" t="s">
        <v>23</v>
      </c>
      <c r="I645" t="s">
        <v>23</v>
      </c>
      <c r="J645" t="s">
        <v>23</v>
      </c>
      <c r="K645" t="s">
        <v>23</v>
      </c>
      <c r="L645" t="s">
        <v>23</v>
      </c>
      <c r="M645" t="s">
        <v>23</v>
      </c>
      <c r="N645" t="s">
        <v>8299</v>
      </c>
      <c r="O645" t="s">
        <v>8294</v>
      </c>
      <c r="P645" t="s">
        <v>8289</v>
      </c>
      <c r="Q645" t="s">
        <v>8297</v>
      </c>
      <c r="R645" t="s">
        <v>23</v>
      </c>
      <c r="S645" t="s">
        <v>30521</v>
      </c>
    </row>
    <row r="646" spans="1:19" x14ac:dyDescent="0.35">
      <c r="A646" t="s">
        <v>23</v>
      </c>
      <c r="B646" t="s">
        <v>436</v>
      </c>
      <c r="C646" t="s">
        <v>16809</v>
      </c>
      <c r="D646" t="s">
        <v>982</v>
      </c>
      <c r="E646" t="s">
        <v>983</v>
      </c>
      <c r="F646" t="s">
        <v>984</v>
      </c>
      <c r="G646" t="s">
        <v>23</v>
      </c>
      <c r="H646" t="s">
        <v>23</v>
      </c>
      <c r="I646" t="s">
        <v>23</v>
      </c>
      <c r="J646" t="s">
        <v>23</v>
      </c>
      <c r="K646" t="s">
        <v>23</v>
      </c>
      <c r="L646" t="s">
        <v>23</v>
      </c>
      <c r="M646" t="s">
        <v>23</v>
      </c>
      <c r="N646" t="s">
        <v>8299</v>
      </c>
      <c r="O646" t="s">
        <v>8292</v>
      </c>
      <c r="P646" t="s">
        <v>8289</v>
      </c>
      <c r="Q646" t="s">
        <v>17</v>
      </c>
      <c r="R646" t="s">
        <v>22</v>
      </c>
      <c r="S646" t="s">
        <v>30521</v>
      </c>
    </row>
    <row r="647" spans="1:19" x14ac:dyDescent="0.35">
      <c r="A647" t="s">
        <v>23</v>
      </c>
      <c r="B647" t="s">
        <v>585</v>
      </c>
      <c r="C647" t="s">
        <v>17609</v>
      </c>
      <c r="D647" t="s">
        <v>5726</v>
      </c>
      <c r="E647" t="s">
        <v>5727</v>
      </c>
      <c r="F647" t="s">
        <v>164</v>
      </c>
      <c r="G647" t="s">
        <v>23</v>
      </c>
      <c r="H647" t="s">
        <v>23</v>
      </c>
      <c r="I647" t="s">
        <v>23</v>
      </c>
      <c r="J647" t="s">
        <v>23</v>
      </c>
      <c r="K647" t="s">
        <v>11392</v>
      </c>
      <c r="L647" t="s">
        <v>23</v>
      </c>
      <c r="M647" t="s">
        <v>23</v>
      </c>
      <c r="N647" t="s">
        <v>8291</v>
      </c>
      <c r="O647" t="s">
        <v>8288</v>
      </c>
      <c r="P647" t="s">
        <v>8289</v>
      </c>
      <c r="Q647" t="s">
        <v>8293</v>
      </c>
      <c r="R647" t="s">
        <v>22</v>
      </c>
      <c r="S647" t="s">
        <v>30521</v>
      </c>
    </row>
    <row r="648" spans="1:19" x14ac:dyDescent="0.35">
      <c r="A648" t="s">
        <v>23</v>
      </c>
      <c r="B648" t="s">
        <v>3171</v>
      </c>
      <c r="C648" t="s">
        <v>16582</v>
      </c>
      <c r="D648" t="s">
        <v>5095</v>
      </c>
      <c r="E648" t="s">
        <v>3185</v>
      </c>
      <c r="F648" t="s">
        <v>3671</v>
      </c>
      <c r="G648" t="s">
        <v>23</v>
      </c>
      <c r="H648" t="s">
        <v>23</v>
      </c>
      <c r="I648" t="s">
        <v>23</v>
      </c>
      <c r="J648" t="s">
        <v>23</v>
      </c>
      <c r="K648" t="s">
        <v>23</v>
      </c>
      <c r="L648" t="s">
        <v>23</v>
      </c>
      <c r="M648" t="s">
        <v>23</v>
      </c>
      <c r="N648" t="s">
        <v>8290</v>
      </c>
      <c r="O648" t="s">
        <v>8288</v>
      </c>
      <c r="P648" t="s">
        <v>8289</v>
      </c>
      <c r="Q648" t="s">
        <v>17</v>
      </c>
      <c r="R648" t="s">
        <v>22</v>
      </c>
      <c r="S648" t="s">
        <v>30521</v>
      </c>
    </row>
    <row r="649" spans="1:19" x14ac:dyDescent="0.35">
      <c r="A649" t="s">
        <v>23</v>
      </c>
      <c r="B649" t="s">
        <v>1943</v>
      </c>
      <c r="C649" t="s">
        <v>17753</v>
      </c>
      <c r="D649" t="s">
        <v>2216</v>
      </c>
      <c r="E649" t="s">
        <v>480</v>
      </c>
      <c r="F649" t="s">
        <v>2217</v>
      </c>
      <c r="G649" t="s">
        <v>23</v>
      </c>
      <c r="H649" t="s">
        <v>23</v>
      </c>
      <c r="I649" t="s">
        <v>23</v>
      </c>
      <c r="J649" t="s">
        <v>23</v>
      </c>
      <c r="K649" t="s">
        <v>23</v>
      </c>
      <c r="L649" t="s">
        <v>23</v>
      </c>
      <c r="M649" t="s">
        <v>23</v>
      </c>
      <c r="N649" t="s">
        <v>8291</v>
      </c>
      <c r="O649" t="s">
        <v>8300</v>
      </c>
      <c r="P649" t="s">
        <v>8289</v>
      </c>
      <c r="Q649" t="s">
        <v>1038</v>
      </c>
      <c r="R649" t="s">
        <v>22</v>
      </c>
      <c r="S649" t="s">
        <v>30521</v>
      </c>
    </row>
    <row r="650" spans="1:19" x14ac:dyDescent="0.35">
      <c r="A650" t="s">
        <v>23</v>
      </c>
      <c r="B650" t="s">
        <v>1194</v>
      </c>
      <c r="C650" t="s">
        <v>16411</v>
      </c>
      <c r="D650" t="s">
        <v>6256</v>
      </c>
      <c r="E650" t="s">
        <v>6000</v>
      </c>
      <c r="F650" t="s">
        <v>592</v>
      </c>
      <c r="G650" t="s">
        <v>5810</v>
      </c>
      <c r="H650" t="s">
        <v>23</v>
      </c>
      <c r="I650" t="s">
        <v>23</v>
      </c>
      <c r="J650" t="s">
        <v>23</v>
      </c>
      <c r="K650" t="s">
        <v>23</v>
      </c>
      <c r="L650" t="s">
        <v>23</v>
      </c>
      <c r="M650" t="s">
        <v>23</v>
      </c>
      <c r="N650" t="s">
        <v>8290</v>
      </c>
      <c r="O650" t="s">
        <v>8294</v>
      </c>
      <c r="P650" t="s">
        <v>8289</v>
      </c>
      <c r="Q650" t="s">
        <v>8297</v>
      </c>
      <c r="R650" t="s">
        <v>23</v>
      </c>
      <c r="S650" t="s">
        <v>30521</v>
      </c>
    </row>
    <row r="651" spans="1:19" x14ac:dyDescent="0.35">
      <c r="A651" t="s">
        <v>23</v>
      </c>
      <c r="B651" t="s">
        <v>5473</v>
      </c>
      <c r="C651" t="s">
        <v>16604</v>
      </c>
      <c r="D651" t="s">
        <v>5474</v>
      </c>
      <c r="E651" t="s">
        <v>2170</v>
      </c>
      <c r="F651" t="s">
        <v>345</v>
      </c>
      <c r="G651" t="s">
        <v>23</v>
      </c>
      <c r="H651" t="s">
        <v>23</v>
      </c>
      <c r="I651" t="s">
        <v>23</v>
      </c>
      <c r="J651" t="s">
        <v>23</v>
      </c>
      <c r="K651" t="s">
        <v>23</v>
      </c>
      <c r="L651" t="s">
        <v>23</v>
      </c>
      <c r="M651" t="s">
        <v>23</v>
      </c>
      <c r="N651" t="s">
        <v>8290</v>
      </c>
      <c r="O651" t="s">
        <v>8288</v>
      </c>
      <c r="P651" t="s">
        <v>8289</v>
      </c>
      <c r="Q651" t="s">
        <v>17</v>
      </c>
      <c r="R651" t="s">
        <v>22</v>
      </c>
      <c r="S651" t="s">
        <v>30521</v>
      </c>
    </row>
    <row r="652" spans="1:19" x14ac:dyDescent="0.35">
      <c r="A652" t="s">
        <v>23</v>
      </c>
      <c r="B652" t="s">
        <v>1743</v>
      </c>
      <c r="C652" t="s">
        <v>16833</v>
      </c>
      <c r="D652" t="s">
        <v>2735</v>
      </c>
      <c r="E652" t="s">
        <v>6254</v>
      </c>
      <c r="F652" t="s">
        <v>397</v>
      </c>
      <c r="G652" t="s">
        <v>5810</v>
      </c>
      <c r="H652" t="s">
        <v>23</v>
      </c>
      <c r="I652" t="s">
        <v>23</v>
      </c>
      <c r="J652" t="s">
        <v>23</v>
      </c>
      <c r="K652" t="s">
        <v>23</v>
      </c>
      <c r="L652" t="s">
        <v>23</v>
      </c>
      <c r="M652" t="s">
        <v>23</v>
      </c>
      <c r="N652" t="s">
        <v>8299</v>
      </c>
      <c r="O652" t="s">
        <v>8294</v>
      </c>
      <c r="P652" t="s">
        <v>8289</v>
      </c>
      <c r="Q652" t="s">
        <v>17</v>
      </c>
      <c r="R652" t="s">
        <v>23</v>
      </c>
      <c r="S652" t="s">
        <v>30521</v>
      </c>
    </row>
    <row r="653" spans="1:19" x14ac:dyDescent="0.35">
      <c r="A653" t="s">
        <v>23</v>
      </c>
      <c r="B653" t="s">
        <v>26</v>
      </c>
      <c r="C653" t="s">
        <v>16910</v>
      </c>
      <c r="D653" t="s">
        <v>998</v>
      </c>
      <c r="E653" t="s">
        <v>343</v>
      </c>
      <c r="F653" t="s">
        <v>999</v>
      </c>
      <c r="G653" t="s">
        <v>23</v>
      </c>
      <c r="H653" t="s">
        <v>23</v>
      </c>
      <c r="I653" t="s">
        <v>23</v>
      </c>
      <c r="J653" t="s">
        <v>23</v>
      </c>
      <c r="K653" t="s">
        <v>23</v>
      </c>
      <c r="L653" t="s">
        <v>23</v>
      </c>
      <c r="M653" t="s">
        <v>23</v>
      </c>
      <c r="N653" t="s">
        <v>8299</v>
      </c>
      <c r="O653" t="s">
        <v>8298</v>
      </c>
      <c r="P653" t="s">
        <v>8289</v>
      </c>
      <c r="Q653" t="s">
        <v>8293</v>
      </c>
      <c r="R653" t="s">
        <v>22</v>
      </c>
      <c r="S653" t="s">
        <v>30521</v>
      </c>
    </row>
    <row r="654" spans="1:19" x14ac:dyDescent="0.35">
      <c r="A654" t="s">
        <v>23</v>
      </c>
      <c r="B654" t="s">
        <v>852</v>
      </c>
      <c r="C654" t="s">
        <v>17034</v>
      </c>
      <c r="D654" t="s">
        <v>199</v>
      </c>
      <c r="E654" t="s">
        <v>2225</v>
      </c>
      <c r="F654" t="s">
        <v>2226</v>
      </c>
      <c r="G654" t="s">
        <v>23</v>
      </c>
      <c r="H654" t="s">
        <v>23</v>
      </c>
      <c r="I654" t="s">
        <v>23</v>
      </c>
      <c r="J654" t="s">
        <v>23</v>
      </c>
      <c r="K654" t="s">
        <v>23</v>
      </c>
      <c r="L654" t="s">
        <v>23</v>
      </c>
      <c r="M654" t="s">
        <v>23</v>
      </c>
      <c r="N654" t="s">
        <v>8290</v>
      </c>
      <c r="O654" t="s">
        <v>8288</v>
      </c>
      <c r="P654" t="s">
        <v>8289</v>
      </c>
      <c r="Q654" t="s">
        <v>17923</v>
      </c>
      <c r="R654" t="s">
        <v>22</v>
      </c>
      <c r="S654" t="s">
        <v>30521</v>
      </c>
    </row>
    <row r="655" spans="1:19" x14ac:dyDescent="0.35">
      <c r="A655" t="s">
        <v>23</v>
      </c>
      <c r="B655" t="s">
        <v>1368</v>
      </c>
      <c r="C655" t="s">
        <v>16650</v>
      </c>
      <c r="D655" t="s">
        <v>1369</v>
      </c>
      <c r="E655" t="s">
        <v>483</v>
      </c>
      <c r="F655" t="s">
        <v>1199</v>
      </c>
      <c r="G655" t="s">
        <v>23</v>
      </c>
      <c r="H655" t="s">
        <v>23</v>
      </c>
      <c r="I655" t="s">
        <v>23</v>
      </c>
      <c r="J655" t="s">
        <v>23</v>
      </c>
      <c r="K655" t="s">
        <v>23</v>
      </c>
      <c r="L655" t="s">
        <v>23</v>
      </c>
      <c r="M655" t="s">
        <v>23</v>
      </c>
      <c r="N655" t="s">
        <v>8290</v>
      </c>
      <c r="O655" t="s">
        <v>8292</v>
      </c>
      <c r="P655" t="s">
        <v>8310</v>
      </c>
      <c r="Q655" t="s">
        <v>8293</v>
      </c>
      <c r="R655" t="s">
        <v>22</v>
      </c>
      <c r="S655" t="s">
        <v>30521</v>
      </c>
    </row>
    <row r="656" spans="1:19" x14ac:dyDescent="0.35">
      <c r="A656" t="s">
        <v>23</v>
      </c>
      <c r="B656" t="s">
        <v>3534</v>
      </c>
      <c r="C656" t="s">
        <v>17130</v>
      </c>
      <c r="D656" t="s">
        <v>3535</v>
      </c>
      <c r="E656" t="s">
        <v>3536</v>
      </c>
      <c r="F656" t="s">
        <v>3537</v>
      </c>
      <c r="G656" t="s">
        <v>23</v>
      </c>
      <c r="H656" t="s">
        <v>23</v>
      </c>
      <c r="I656" t="s">
        <v>23</v>
      </c>
      <c r="J656" t="s">
        <v>23</v>
      </c>
      <c r="K656" t="s">
        <v>23</v>
      </c>
      <c r="L656" t="s">
        <v>23</v>
      </c>
      <c r="M656" t="s">
        <v>23</v>
      </c>
      <c r="N656" t="s">
        <v>8299</v>
      </c>
      <c r="O656" t="s">
        <v>8294</v>
      </c>
      <c r="P656" t="s">
        <v>8289</v>
      </c>
      <c r="Q656" t="s">
        <v>8297</v>
      </c>
      <c r="R656" t="s">
        <v>22</v>
      </c>
      <c r="S656" t="s">
        <v>30521</v>
      </c>
    </row>
    <row r="657" spans="1:19" x14ac:dyDescent="0.35">
      <c r="A657" t="s">
        <v>23</v>
      </c>
      <c r="B657" t="s">
        <v>1703</v>
      </c>
      <c r="C657" t="s">
        <v>17320</v>
      </c>
      <c r="D657" t="s">
        <v>218</v>
      </c>
      <c r="E657" t="s">
        <v>3546</v>
      </c>
      <c r="F657" t="s">
        <v>3547</v>
      </c>
      <c r="G657" t="s">
        <v>23</v>
      </c>
      <c r="H657" t="s">
        <v>23</v>
      </c>
      <c r="I657" t="s">
        <v>23</v>
      </c>
      <c r="J657" t="s">
        <v>23</v>
      </c>
      <c r="K657" t="s">
        <v>23</v>
      </c>
      <c r="L657" t="s">
        <v>23</v>
      </c>
      <c r="M657" t="s">
        <v>23</v>
      </c>
      <c r="N657" t="s">
        <v>8291</v>
      </c>
      <c r="O657" t="s">
        <v>8288</v>
      </c>
      <c r="P657" t="s">
        <v>8289</v>
      </c>
      <c r="Q657" t="s">
        <v>17</v>
      </c>
      <c r="R657" t="s">
        <v>22</v>
      </c>
      <c r="S657" t="s">
        <v>30521</v>
      </c>
    </row>
    <row r="658" spans="1:19" x14ac:dyDescent="0.35">
      <c r="A658" t="s">
        <v>23</v>
      </c>
      <c r="B658" t="s">
        <v>401</v>
      </c>
      <c r="C658" t="s">
        <v>16790</v>
      </c>
      <c r="D658" t="s">
        <v>19</v>
      </c>
      <c r="E658" t="s">
        <v>3552</v>
      </c>
      <c r="F658" t="s">
        <v>3553</v>
      </c>
      <c r="G658" t="s">
        <v>23</v>
      </c>
      <c r="H658" t="s">
        <v>23</v>
      </c>
      <c r="I658" t="s">
        <v>23</v>
      </c>
      <c r="J658" t="s">
        <v>23</v>
      </c>
      <c r="K658" t="s">
        <v>23</v>
      </c>
      <c r="L658" t="s">
        <v>23</v>
      </c>
      <c r="M658" t="s">
        <v>23</v>
      </c>
      <c r="N658" t="s">
        <v>8290</v>
      </c>
      <c r="O658" t="s">
        <v>8288</v>
      </c>
      <c r="P658" t="s">
        <v>8289</v>
      </c>
      <c r="Q658" t="s">
        <v>17923</v>
      </c>
      <c r="R658" t="s">
        <v>22</v>
      </c>
      <c r="S658" t="s">
        <v>30521</v>
      </c>
    </row>
    <row r="659" spans="1:19" x14ac:dyDescent="0.35">
      <c r="A659" t="s">
        <v>23</v>
      </c>
      <c r="B659" t="s">
        <v>2175</v>
      </c>
      <c r="C659" t="s">
        <v>16936</v>
      </c>
      <c r="D659" t="s">
        <v>4004</v>
      </c>
      <c r="E659" t="s">
        <v>260</v>
      </c>
      <c r="F659" t="s">
        <v>880</v>
      </c>
      <c r="G659" t="s">
        <v>23</v>
      </c>
      <c r="H659" t="s">
        <v>23</v>
      </c>
      <c r="I659" t="s">
        <v>23</v>
      </c>
      <c r="J659" t="s">
        <v>23</v>
      </c>
      <c r="K659" t="s">
        <v>23</v>
      </c>
      <c r="L659" t="s">
        <v>23</v>
      </c>
      <c r="M659" t="s">
        <v>23</v>
      </c>
      <c r="N659" t="s">
        <v>8299</v>
      </c>
      <c r="O659" t="s">
        <v>8294</v>
      </c>
      <c r="P659" t="s">
        <v>8289</v>
      </c>
      <c r="Q659" t="s">
        <v>8293</v>
      </c>
      <c r="R659" t="s">
        <v>22</v>
      </c>
      <c r="S659" t="s">
        <v>30521</v>
      </c>
    </row>
    <row r="660" spans="1:19" x14ac:dyDescent="0.35">
      <c r="A660" t="s">
        <v>23</v>
      </c>
      <c r="B660" t="s">
        <v>3554</v>
      </c>
      <c r="C660" t="s">
        <v>17068</v>
      </c>
      <c r="D660" t="s">
        <v>3555</v>
      </c>
      <c r="E660" t="s">
        <v>43</v>
      </c>
      <c r="F660" t="s">
        <v>3556</v>
      </c>
      <c r="G660" t="s">
        <v>23</v>
      </c>
      <c r="H660" t="s">
        <v>23</v>
      </c>
      <c r="I660" t="s">
        <v>23</v>
      </c>
      <c r="J660" t="s">
        <v>23</v>
      </c>
      <c r="K660" t="s">
        <v>23</v>
      </c>
      <c r="L660" t="s">
        <v>23</v>
      </c>
      <c r="M660" t="s">
        <v>23</v>
      </c>
      <c r="N660" t="s">
        <v>8295</v>
      </c>
      <c r="O660" t="s">
        <v>8294</v>
      </c>
      <c r="P660" t="s">
        <v>8289</v>
      </c>
      <c r="Q660" t="s">
        <v>8297</v>
      </c>
      <c r="R660" t="s">
        <v>22</v>
      </c>
      <c r="S660" t="s">
        <v>30521</v>
      </c>
    </row>
    <row r="661" spans="1:19" x14ac:dyDescent="0.35">
      <c r="A661" t="s">
        <v>23</v>
      </c>
      <c r="B661" t="s">
        <v>6251</v>
      </c>
      <c r="C661" t="s">
        <v>16927</v>
      </c>
      <c r="D661" t="s">
        <v>1876</v>
      </c>
      <c r="E661" t="s">
        <v>1129</v>
      </c>
      <c r="F661" t="s">
        <v>682</v>
      </c>
      <c r="G661" t="s">
        <v>5810</v>
      </c>
      <c r="H661" t="s">
        <v>23</v>
      </c>
      <c r="I661" t="s">
        <v>23</v>
      </c>
      <c r="J661" t="s">
        <v>23</v>
      </c>
      <c r="K661" t="s">
        <v>23</v>
      </c>
      <c r="L661" t="s">
        <v>23</v>
      </c>
      <c r="M661" t="s">
        <v>23</v>
      </c>
      <c r="N661" t="s">
        <v>8296</v>
      </c>
      <c r="O661" t="s">
        <v>8288</v>
      </c>
      <c r="P661" t="s">
        <v>8289</v>
      </c>
      <c r="Q661" t="s">
        <v>8297</v>
      </c>
      <c r="R661" t="s">
        <v>23</v>
      </c>
      <c r="S661" t="s">
        <v>30521</v>
      </c>
    </row>
    <row r="662" spans="1:19" x14ac:dyDescent="0.35">
      <c r="A662" t="s">
        <v>23</v>
      </c>
      <c r="B662" t="s">
        <v>4906</v>
      </c>
      <c r="C662" t="s">
        <v>16972</v>
      </c>
      <c r="D662" t="s">
        <v>5763</v>
      </c>
      <c r="E662" t="s">
        <v>5764</v>
      </c>
      <c r="F662" t="s">
        <v>318</v>
      </c>
      <c r="G662" t="s">
        <v>23</v>
      </c>
      <c r="H662" t="s">
        <v>23</v>
      </c>
      <c r="I662" t="s">
        <v>23</v>
      </c>
      <c r="J662" t="s">
        <v>23</v>
      </c>
      <c r="K662" t="s">
        <v>23</v>
      </c>
      <c r="L662" t="s">
        <v>23</v>
      </c>
      <c r="M662" t="s">
        <v>23</v>
      </c>
      <c r="N662" t="s">
        <v>8291</v>
      </c>
      <c r="O662" t="s">
        <v>8300</v>
      </c>
      <c r="P662" t="s">
        <v>8289</v>
      </c>
      <c r="Q662" t="s">
        <v>1038</v>
      </c>
      <c r="R662" t="s">
        <v>22</v>
      </c>
      <c r="S662" t="s">
        <v>30521</v>
      </c>
    </row>
    <row r="663" spans="1:19" x14ac:dyDescent="0.35">
      <c r="A663" t="s">
        <v>23</v>
      </c>
      <c r="B663" t="s">
        <v>2175</v>
      </c>
      <c r="C663" t="s">
        <v>16938</v>
      </c>
      <c r="D663" t="s">
        <v>5143</v>
      </c>
      <c r="E663" t="s">
        <v>5144</v>
      </c>
      <c r="F663" t="s">
        <v>1123</v>
      </c>
      <c r="G663" t="s">
        <v>23</v>
      </c>
      <c r="H663" t="s">
        <v>23</v>
      </c>
      <c r="I663" t="s">
        <v>23</v>
      </c>
      <c r="J663" t="s">
        <v>23</v>
      </c>
      <c r="K663" t="s">
        <v>23</v>
      </c>
      <c r="L663" t="s">
        <v>23</v>
      </c>
      <c r="M663" t="s">
        <v>23</v>
      </c>
      <c r="N663" t="s">
        <v>8296</v>
      </c>
      <c r="O663" t="s">
        <v>8294</v>
      </c>
      <c r="P663" t="s">
        <v>8289</v>
      </c>
      <c r="Q663" t="s">
        <v>8293</v>
      </c>
      <c r="R663" t="s">
        <v>22</v>
      </c>
      <c r="S663" t="s">
        <v>30521</v>
      </c>
    </row>
    <row r="664" spans="1:19" x14ac:dyDescent="0.35">
      <c r="A664" t="s">
        <v>23</v>
      </c>
      <c r="B664" t="s">
        <v>235</v>
      </c>
      <c r="C664" t="s">
        <v>16358</v>
      </c>
      <c r="D664" t="s">
        <v>4968</v>
      </c>
      <c r="E664" t="s">
        <v>4969</v>
      </c>
      <c r="F664" t="s">
        <v>1253</v>
      </c>
      <c r="G664" t="s">
        <v>23</v>
      </c>
      <c r="H664" t="s">
        <v>23</v>
      </c>
      <c r="I664" t="s">
        <v>23</v>
      </c>
      <c r="J664" t="s">
        <v>23</v>
      </c>
      <c r="K664" t="s">
        <v>23</v>
      </c>
      <c r="L664" t="s">
        <v>23</v>
      </c>
      <c r="M664" t="s">
        <v>23</v>
      </c>
      <c r="N664" t="s">
        <v>8296</v>
      </c>
      <c r="O664" t="s">
        <v>8294</v>
      </c>
      <c r="P664" t="s">
        <v>8289</v>
      </c>
      <c r="Q664" t="s">
        <v>8293</v>
      </c>
      <c r="R664" t="s">
        <v>22</v>
      </c>
      <c r="S664" t="s">
        <v>30521</v>
      </c>
    </row>
    <row r="665" spans="1:19" x14ac:dyDescent="0.35">
      <c r="A665" t="s">
        <v>23</v>
      </c>
      <c r="B665" t="s">
        <v>1842</v>
      </c>
      <c r="C665" t="s">
        <v>17558</v>
      </c>
      <c r="D665" t="s">
        <v>1843</v>
      </c>
      <c r="E665" t="s">
        <v>153</v>
      </c>
      <c r="F665" t="s">
        <v>1776</v>
      </c>
      <c r="G665" t="s">
        <v>23</v>
      </c>
      <c r="H665" t="s">
        <v>23</v>
      </c>
      <c r="I665" t="s">
        <v>23</v>
      </c>
      <c r="J665" t="s">
        <v>23</v>
      </c>
      <c r="K665" t="s">
        <v>23</v>
      </c>
      <c r="L665" t="s">
        <v>23</v>
      </c>
      <c r="M665" t="s">
        <v>23</v>
      </c>
      <c r="N665" t="s">
        <v>8291</v>
      </c>
      <c r="O665" t="s">
        <v>8294</v>
      </c>
      <c r="P665" t="s">
        <v>8289</v>
      </c>
      <c r="Q665" t="s">
        <v>8293</v>
      </c>
      <c r="R665" t="s">
        <v>22</v>
      </c>
      <c r="S665" t="s">
        <v>30521</v>
      </c>
    </row>
    <row r="666" spans="1:19" x14ac:dyDescent="0.35">
      <c r="A666" t="s">
        <v>23</v>
      </c>
      <c r="B666" t="s">
        <v>135</v>
      </c>
      <c r="C666" t="s">
        <v>17717</v>
      </c>
      <c r="D666" t="s">
        <v>6249</v>
      </c>
      <c r="E666" t="s">
        <v>6250</v>
      </c>
      <c r="F666" t="s">
        <v>682</v>
      </c>
      <c r="G666" t="s">
        <v>5810</v>
      </c>
      <c r="H666" t="s">
        <v>23</v>
      </c>
      <c r="I666" t="s">
        <v>23</v>
      </c>
      <c r="J666" t="s">
        <v>23</v>
      </c>
      <c r="K666" t="s">
        <v>23</v>
      </c>
      <c r="L666" t="s">
        <v>23</v>
      </c>
      <c r="M666" t="s">
        <v>23</v>
      </c>
      <c r="N666" t="s">
        <v>8291</v>
      </c>
      <c r="O666" t="s">
        <v>8288</v>
      </c>
      <c r="P666" t="s">
        <v>8289</v>
      </c>
      <c r="Q666" t="s">
        <v>17</v>
      </c>
      <c r="R666" t="s">
        <v>23</v>
      </c>
      <c r="S666" t="s">
        <v>30521</v>
      </c>
    </row>
    <row r="667" spans="1:19" x14ac:dyDescent="0.35">
      <c r="A667" t="s">
        <v>23</v>
      </c>
      <c r="B667" t="s">
        <v>886</v>
      </c>
      <c r="C667" t="s">
        <v>17682</v>
      </c>
      <c r="D667" t="s">
        <v>5013</v>
      </c>
      <c r="E667" t="s">
        <v>187</v>
      </c>
      <c r="F667" t="s">
        <v>1130</v>
      </c>
      <c r="G667" t="s">
        <v>23</v>
      </c>
      <c r="H667" t="s">
        <v>23</v>
      </c>
      <c r="I667" t="s">
        <v>23</v>
      </c>
      <c r="J667" t="s">
        <v>23</v>
      </c>
      <c r="K667" t="s">
        <v>23</v>
      </c>
      <c r="L667" t="s">
        <v>23</v>
      </c>
      <c r="M667" t="s">
        <v>23</v>
      </c>
      <c r="N667" t="s">
        <v>8291</v>
      </c>
      <c r="O667" t="s">
        <v>8300</v>
      </c>
      <c r="P667" t="s">
        <v>8289</v>
      </c>
      <c r="Q667" t="s">
        <v>17</v>
      </c>
      <c r="R667" t="s">
        <v>22</v>
      </c>
      <c r="S667" t="s">
        <v>30521</v>
      </c>
    </row>
    <row r="668" spans="1:19" x14ac:dyDescent="0.35">
      <c r="A668" t="s">
        <v>23</v>
      </c>
      <c r="B668" t="s">
        <v>1268</v>
      </c>
      <c r="C668" t="s">
        <v>17620</v>
      </c>
      <c r="D668" t="s">
        <v>5145</v>
      </c>
      <c r="E668" t="s">
        <v>5146</v>
      </c>
      <c r="F668" t="s">
        <v>1123</v>
      </c>
      <c r="G668" t="s">
        <v>23</v>
      </c>
      <c r="H668" t="s">
        <v>23</v>
      </c>
      <c r="I668" t="s">
        <v>23</v>
      </c>
      <c r="J668" t="s">
        <v>23</v>
      </c>
      <c r="K668" t="s">
        <v>23</v>
      </c>
      <c r="L668" t="s">
        <v>23</v>
      </c>
      <c r="M668" t="s">
        <v>23</v>
      </c>
      <c r="N668" t="s">
        <v>8295</v>
      </c>
      <c r="O668" t="s">
        <v>8294</v>
      </c>
      <c r="P668" t="s">
        <v>8289</v>
      </c>
      <c r="Q668" t="s">
        <v>8293</v>
      </c>
      <c r="R668" t="s">
        <v>22</v>
      </c>
      <c r="S668" t="s">
        <v>30521</v>
      </c>
    </row>
    <row r="669" spans="1:19" x14ac:dyDescent="0.35">
      <c r="A669" t="s">
        <v>23</v>
      </c>
      <c r="B669" t="s">
        <v>460</v>
      </c>
      <c r="C669" t="s">
        <v>16591</v>
      </c>
      <c r="D669" t="s">
        <v>2446</v>
      </c>
      <c r="E669" t="s">
        <v>3566</v>
      </c>
      <c r="F669" t="s">
        <v>3567</v>
      </c>
      <c r="G669" t="s">
        <v>23</v>
      </c>
      <c r="H669" t="s">
        <v>23</v>
      </c>
      <c r="I669" t="s">
        <v>23</v>
      </c>
      <c r="J669" t="s">
        <v>23</v>
      </c>
      <c r="K669" t="s">
        <v>23</v>
      </c>
      <c r="L669" t="s">
        <v>23</v>
      </c>
      <c r="M669" t="s">
        <v>23</v>
      </c>
      <c r="N669" t="s">
        <v>8291</v>
      </c>
      <c r="O669" t="s">
        <v>8300</v>
      </c>
      <c r="P669" t="s">
        <v>8289</v>
      </c>
      <c r="Q669" t="s">
        <v>17</v>
      </c>
      <c r="R669" t="s">
        <v>22</v>
      </c>
      <c r="S669" t="s">
        <v>30521</v>
      </c>
    </row>
    <row r="670" spans="1:19" x14ac:dyDescent="0.35">
      <c r="A670" t="s">
        <v>23</v>
      </c>
      <c r="B670" t="s">
        <v>1339</v>
      </c>
      <c r="C670" t="s">
        <v>16341</v>
      </c>
      <c r="D670" t="s">
        <v>1340</v>
      </c>
      <c r="E670" t="s">
        <v>1341</v>
      </c>
      <c r="F670" t="s">
        <v>119</v>
      </c>
      <c r="G670" t="s">
        <v>23</v>
      </c>
      <c r="H670" t="s">
        <v>23</v>
      </c>
      <c r="I670" t="s">
        <v>23</v>
      </c>
      <c r="J670" t="s">
        <v>23</v>
      </c>
      <c r="K670" t="s">
        <v>23</v>
      </c>
      <c r="L670" t="s">
        <v>23</v>
      </c>
      <c r="M670" t="s">
        <v>23</v>
      </c>
      <c r="N670" t="s">
        <v>8291</v>
      </c>
      <c r="O670" t="s">
        <v>8300</v>
      </c>
      <c r="P670" t="s">
        <v>6974</v>
      </c>
      <c r="Q670" t="s">
        <v>8293</v>
      </c>
      <c r="R670" t="s">
        <v>22</v>
      </c>
      <c r="S670" t="s">
        <v>30521</v>
      </c>
    </row>
    <row r="671" spans="1:19" x14ac:dyDescent="0.35">
      <c r="A671" t="s">
        <v>23</v>
      </c>
      <c r="B671" t="s">
        <v>2258</v>
      </c>
      <c r="C671" t="s">
        <v>17583</v>
      </c>
      <c r="D671" t="s">
        <v>891</v>
      </c>
      <c r="E671" t="s">
        <v>2259</v>
      </c>
      <c r="F671" t="s">
        <v>610</v>
      </c>
      <c r="G671" t="s">
        <v>23</v>
      </c>
      <c r="H671" t="s">
        <v>23</v>
      </c>
      <c r="I671" t="s">
        <v>23</v>
      </c>
      <c r="J671" t="s">
        <v>23</v>
      </c>
      <c r="K671" t="s">
        <v>23</v>
      </c>
      <c r="L671" t="s">
        <v>23</v>
      </c>
      <c r="M671" t="s">
        <v>23</v>
      </c>
      <c r="N671" t="s">
        <v>8299</v>
      </c>
      <c r="O671" t="s">
        <v>8288</v>
      </c>
      <c r="P671" t="s">
        <v>8289</v>
      </c>
      <c r="Q671" t="s">
        <v>17</v>
      </c>
      <c r="R671" t="s">
        <v>22</v>
      </c>
      <c r="S671" t="s">
        <v>30521</v>
      </c>
    </row>
    <row r="672" spans="1:19" x14ac:dyDescent="0.35">
      <c r="A672" t="s">
        <v>23</v>
      </c>
      <c r="B672" t="s">
        <v>455</v>
      </c>
      <c r="C672" t="s">
        <v>16945</v>
      </c>
      <c r="D672" t="s">
        <v>456</v>
      </c>
      <c r="E672" t="s">
        <v>73</v>
      </c>
      <c r="F672" t="s">
        <v>457</v>
      </c>
      <c r="G672" t="s">
        <v>23</v>
      </c>
      <c r="H672" t="s">
        <v>23</v>
      </c>
      <c r="I672" t="s">
        <v>23</v>
      </c>
      <c r="J672" t="s">
        <v>23</v>
      </c>
      <c r="K672" t="s">
        <v>23</v>
      </c>
      <c r="L672" t="s">
        <v>23</v>
      </c>
      <c r="M672" t="s">
        <v>23</v>
      </c>
      <c r="N672" t="s">
        <v>8295</v>
      </c>
      <c r="O672" t="s">
        <v>8294</v>
      </c>
      <c r="P672" t="s">
        <v>8289</v>
      </c>
      <c r="Q672" t="s">
        <v>8293</v>
      </c>
      <c r="R672" t="s">
        <v>22</v>
      </c>
      <c r="S672" t="s">
        <v>30521</v>
      </c>
    </row>
    <row r="673" spans="1:19" x14ac:dyDescent="0.35">
      <c r="A673" t="s">
        <v>23</v>
      </c>
      <c r="B673" t="s">
        <v>458</v>
      </c>
      <c r="C673" t="s">
        <v>16993</v>
      </c>
      <c r="D673" t="s">
        <v>459</v>
      </c>
      <c r="E673" t="s">
        <v>460</v>
      </c>
      <c r="F673" t="s">
        <v>461</v>
      </c>
      <c r="G673" t="s">
        <v>23</v>
      </c>
      <c r="H673" t="s">
        <v>23</v>
      </c>
      <c r="I673" t="s">
        <v>23</v>
      </c>
      <c r="J673" t="s">
        <v>23</v>
      </c>
      <c r="K673" t="s">
        <v>23</v>
      </c>
      <c r="L673" t="s">
        <v>23</v>
      </c>
      <c r="M673" t="s">
        <v>23</v>
      </c>
      <c r="N673" t="s">
        <v>8295</v>
      </c>
      <c r="O673" t="s">
        <v>8294</v>
      </c>
      <c r="P673" t="s">
        <v>8289</v>
      </c>
      <c r="Q673" t="s">
        <v>17</v>
      </c>
      <c r="R673" t="s">
        <v>22</v>
      </c>
      <c r="S673" t="s">
        <v>30521</v>
      </c>
    </row>
    <row r="674" spans="1:19" x14ac:dyDescent="0.35">
      <c r="A674" t="s">
        <v>23</v>
      </c>
      <c r="B674" t="s">
        <v>5308</v>
      </c>
      <c r="C674" t="s">
        <v>17584</v>
      </c>
      <c r="D674" t="s">
        <v>5309</v>
      </c>
      <c r="E674" t="s">
        <v>347</v>
      </c>
      <c r="F674" t="s">
        <v>50</v>
      </c>
      <c r="G674" t="s">
        <v>23</v>
      </c>
      <c r="H674" t="s">
        <v>23</v>
      </c>
      <c r="I674" t="s">
        <v>23</v>
      </c>
      <c r="J674" t="s">
        <v>23</v>
      </c>
      <c r="K674" t="s">
        <v>23</v>
      </c>
      <c r="L674" t="s">
        <v>23</v>
      </c>
      <c r="M674" t="s">
        <v>23</v>
      </c>
      <c r="N674" t="s">
        <v>8290</v>
      </c>
      <c r="O674" t="s">
        <v>8288</v>
      </c>
      <c r="P674" t="s">
        <v>8289</v>
      </c>
      <c r="Q674" t="s">
        <v>17</v>
      </c>
      <c r="R674" t="s">
        <v>22</v>
      </c>
      <c r="S674" t="s">
        <v>30521</v>
      </c>
    </row>
    <row r="675" spans="1:19" x14ac:dyDescent="0.35">
      <c r="A675" t="s">
        <v>23</v>
      </c>
      <c r="B675" t="s">
        <v>4011</v>
      </c>
      <c r="C675" t="s">
        <v>16947</v>
      </c>
      <c r="D675" t="s">
        <v>4012</v>
      </c>
      <c r="E675" t="s">
        <v>4013</v>
      </c>
      <c r="F675" t="s">
        <v>23</v>
      </c>
      <c r="G675" t="s">
        <v>23</v>
      </c>
      <c r="H675" t="s">
        <v>23</v>
      </c>
      <c r="I675" t="s">
        <v>23</v>
      </c>
      <c r="J675" t="s">
        <v>23</v>
      </c>
      <c r="K675" t="s">
        <v>23</v>
      </c>
      <c r="L675" t="s">
        <v>23</v>
      </c>
      <c r="M675" t="s">
        <v>23</v>
      </c>
      <c r="N675" t="s">
        <v>8290</v>
      </c>
      <c r="O675" t="s">
        <v>8288</v>
      </c>
      <c r="P675" t="s">
        <v>8289</v>
      </c>
      <c r="Q675" t="s">
        <v>17</v>
      </c>
      <c r="R675" t="s">
        <v>22</v>
      </c>
      <c r="S675" t="s">
        <v>30521</v>
      </c>
    </row>
    <row r="676" spans="1:19" x14ac:dyDescent="0.35">
      <c r="A676" t="s">
        <v>23</v>
      </c>
      <c r="B676" t="s">
        <v>5728</v>
      </c>
      <c r="C676" t="s">
        <v>16331</v>
      </c>
      <c r="D676" t="s">
        <v>5729</v>
      </c>
      <c r="E676" t="s">
        <v>1260</v>
      </c>
      <c r="F676" t="s">
        <v>967</v>
      </c>
      <c r="G676" t="s">
        <v>23</v>
      </c>
      <c r="H676" t="s">
        <v>23</v>
      </c>
      <c r="I676" t="s">
        <v>23</v>
      </c>
      <c r="J676" t="s">
        <v>23</v>
      </c>
      <c r="K676" t="s">
        <v>11392</v>
      </c>
      <c r="L676" t="s">
        <v>23</v>
      </c>
      <c r="M676" t="s">
        <v>23</v>
      </c>
      <c r="N676" t="s">
        <v>8291</v>
      </c>
      <c r="O676" t="s">
        <v>8288</v>
      </c>
      <c r="P676" t="s">
        <v>8289</v>
      </c>
      <c r="Q676" t="s">
        <v>17</v>
      </c>
      <c r="R676" t="s">
        <v>22</v>
      </c>
      <c r="S676" t="s">
        <v>30521</v>
      </c>
    </row>
    <row r="677" spans="1:19" x14ac:dyDescent="0.35">
      <c r="A677" t="s">
        <v>23</v>
      </c>
      <c r="B677" t="s">
        <v>204</v>
      </c>
      <c r="C677" t="s">
        <v>17287</v>
      </c>
      <c r="D677" t="s">
        <v>3578</v>
      </c>
      <c r="E677" t="s">
        <v>3405</v>
      </c>
      <c r="F677" t="s">
        <v>3579</v>
      </c>
      <c r="G677" t="s">
        <v>23</v>
      </c>
      <c r="H677" t="s">
        <v>23</v>
      </c>
      <c r="I677" t="s">
        <v>23</v>
      </c>
      <c r="J677" t="s">
        <v>23</v>
      </c>
      <c r="K677" t="s">
        <v>23</v>
      </c>
      <c r="L677" t="s">
        <v>23</v>
      </c>
      <c r="M677" t="s">
        <v>23</v>
      </c>
      <c r="N677" t="s">
        <v>8291</v>
      </c>
      <c r="O677" t="s">
        <v>8294</v>
      </c>
      <c r="P677" t="s">
        <v>8289</v>
      </c>
      <c r="Q677" t="s">
        <v>1038</v>
      </c>
      <c r="R677" t="s">
        <v>22</v>
      </c>
      <c r="S677" t="s">
        <v>30521</v>
      </c>
    </row>
    <row r="678" spans="1:19" x14ac:dyDescent="0.35">
      <c r="A678" t="s">
        <v>23</v>
      </c>
      <c r="B678" t="s">
        <v>235</v>
      </c>
      <c r="C678" t="s">
        <v>16357</v>
      </c>
      <c r="D678" t="s">
        <v>2266</v>
      </c>
      <c r="E678" t="s">
        <v>1908</v>
      </c>
      <c r="F678" t="s">
        <v>2267</v>
      </c>
      <c r="G678" t="s">
        <v>23</v>
      </c>
      <c r="H678" t="s">
        <v>23</v>
      </c>
      <c r="I678" t="s">
        <v>23</v>
      </c>
      <c r="J678" t="s">
        <v>23</v>
      </c>
      <c r="K678" t="s">
        <v>23</v>
      </c>
      <c r="L678" t="s">
        <v>23</v>
      </c>
      <c r="M678" t="s">
        <v>23</v>
      </c>
      <c r="N678" t="s">
        <v>8290</v>
      </c>
      <c r="O678" t="s">
        <v>8294</v>
      </c>
      <c r="P678" t="s">
        <v>8289</v>
      </c>
      <c r="Q678" t="s">
        <v>17</v>
      </c>
      <c r="R678" t="s">
        <v>22</v>
      </c>
      <c r="S678" t="s">
        <v>30521</v>
      </c>
    </row>
    <row r="679" spans="1:19" x14ac:dyDescent="0.35">
      <c r="A679" t="s">
        <v>23</v>
      </c>
      <c r="B679" t="s">
        <v>6248</v>
      </c>
      <c r="C679" t="s">
        <v>17746</v>
      </c>
      <c r="D679" t="s">
        <v>4283</v>
      </c>
      <c r="E679" t="s">
        <v>114</v>
      </c>
      <c r="F679" t="s">
        <v>682</v>
      </c>
      <c r="G679" t="s">
        <v>5810</v>
      </c>
      <c r="H679" t="s">
        <v>23</v>
      </c>
      <c r="I679" t="s">
        <v>23</v>
      </c>
      <c r="J679" t="s">
        <v>23</v>
      </c>
      <c r="K679" t="s">
        <v>23</v>
      </c>
      <c r="L679" t="s">
        <v>23</v>
      </c>
      <c r="M679" t="s">
        <v>23</v>
      </c>
      <c r="N679" t="s">
        <v>8295</v>
      </c>
      <c r="O679" t="s">
        <v>6950</v>
      </c>
      <c r="P679" t="s">
        <v>8289</v>
      </c>
      <c r="Q679" t="s">
        <v>8297</v>
      </c>
      <c r="R679" t="s">
        <v>23</v>
      </c>
      <c r="S679" t="s">
        <v>30521</v>
      </c>
    </row>
    <row r="680" spans="1:19" x14ac:dyDescent="0.35">
      <c r="A680" t="s">
        <v>23</v>
      </c>
      <c r="B680" t="s">
        <v>467</v>
      </c>
      <c r="C680" t="s">
        <v>17022</v>
      </c>
      <c r="D680" t="s">
        <v>130</v>
      </c>
      <c r="E680" t="s">
        <v>26</v>
      </c>
      <c r="F680" t="s">
        <v>468</v>
      </c>
      <c r="G680" t="s">
        <v>23</v>
      </c>
      <c r="H680" t="s">
        <v>23</v>
      </c>
      <c r="I680" t="s">
        <v>23</v>
      </c>
      <c r="J680" t="s">
        <v>23</v>
      </c>
      <c r="K680" t="s">
        <v>23</v>
      </c>
      <c r="L680" t="s">
        <v>23</v>
      </c>
      <c r="M680" t="s">
        <v>23</v>
      </c>
      <c r="N680" t="s">
        <v>8290</v>
      </c>
      <c r="O680" t="s">
        <v>8288</v>
      </c>
      <c r="P680" t="s">
        <v>8289</v>
      </c>
      <c r="Q680" t="s">
        <v>17923</v>
      </c>
      <c r="R680" t="s">
        <v>22</v>
      </c>
      <c r="S680" t="s">
        <v>30521</v>
      </c>
    </row>
    <row r="681" spans="1:19" x14ac:dyDescent="0.35">
      <c r="A681" t="s">
        <v>23</v>
      </c>
      <c r="B681" t="s">
        <v>1609</v>
      </c>
      <c r="C681" t="s">
        <v>16572</v>
      </c>
      <c r="D681" t="s">
        <v>1878</v>
      </c>
      <c r="E681" t="s">
        <v>474</v>
      </c>
      <c r="F681" t="s">
        <v>23</v>
      </c>
      <c r="G681" t="s">
        <v>23</v>
      </c>
      <c r="H681" t="s">
        <v>23</v>
      </c>
      <c r="I681" t="s">
        <v>23</v>
      </c>
      <c r="J681" t="s">
        <v>23</v>
      </c>
      <c r="K681" t="s">
        <v>23</v>
      </c>
      <c r="L681" t="s">
        <v>23</v>
      </c>
      <c r="M681" t="s">
        <v>23</v>
      </c>
      <c r="N681" t="s">
        <v>8291</v>
      </c>
      <c r="O681" t="s">
        <v>8288</v>
      </c>
      <c r="P681" t="s">
        <v>8289</v>
      </c>
      <c r="Q681" t="s">
        <v>17</v>
      </c>
      <c r="R681" t="s">
        <v>22</v>
      </c>
      <c r="S681" t="s">
        <v>30521</v>
      </c>
    </row>
    <row r="682" spans="1:19" x14ac:dyDescent="0.35">
      <c r="A682" t="s">
        <v>23</v>
      </c>
      <c r="B682" t="s">
        <v>1194</v>
      </c>
      <c r="C682" t="s">
        <v>16410</v>
      </c>
      <c r="D682" t="s">
        <v>1195</v>
      </c>
      <c r="E682" t="s">
        <v>40</v>
      </c>
      <c r="F682" t="s">
        <v>1123</v>
      </c>
      <c r="G682" t="s">
        <v>23</v>
      </c>
      <c r="H682" t="s">
        <v>23</v>
      </c>
      <c r="I682" t="s">
        <v>23</v>
      </c>
      <c r="J682" t="s">
        <v>23</v>
      </c>
      <c r="K682" t="s">
        <v>23</v>
      </c>
      <c r="L682" t="s">
        <v>23</v>
      </c>
      <c r="M682" t="s">
        <v>23</v>
      </c>
      <c r="N682" t="s">
        <v>8291</v>
      </c>
      <c r="O682" t="s">
        <v>8300</v>
      </c>
      <c r="P682" t="s">
        <v>8289</v>
      </c>
      <c r="Q682" t="s">
        <v>1038</v>
      </c>
      <c r="R682" t="s">
        <v>22</v>
      </c>
      <c r="S682" t="s">
        <v>30521</v>
      </c>
    </row>
    <row r="683" spans="1:19" x14ac:dyDescent="0.35">
      <c r="A683" t="s">
        <v>23</v>
      </c>
      <c r="B683" t="s">
        <v>372</v>
      </c>
      <c r="C683" t="s">
        <v>16511</v>
      </c>
      <c r="D683" t="s">
        <v>5147</v>
      </c>
      <c r="E683" t="s">
        <v>453</v>
      </c>
      <c r="F683" t="s">
        <v>1123</v>
      </c>
      <c r="G683" t="s">
        <v>23</v>
      </c>
      <c r="H683" t="s">
        <v>23</v>
      </c>
      <c r="I683" t="s">
        <v>23</v>
      </c>
      <c r="J683" t="s">
        <v>23</v>
      </c>
      <c r="K683" t="s">
        <v>23</v>
      </c>
      <c r="L683" t="s">
        <v>23</v>
      </c>
      <c r="M683" t="s">
        <v>23</v>
      </c>
      <c r="N683" t="s">
        <v>8295</v>
      </c>
      <c r="O683" t="s">
        <v>6950</v>
      </c>
      <c r="P683" t="s">
        <v>8289</v>
      </c>
      <c r="Q683" t="s">
        <v>8293</v>
      </c>
      <c r="R683" t="s">
        <v>22</v>
      </c>
      <c r="S683" t="s">
        <v>30521</v>
      </c>
    </row>
    <row r="684" spans="1:19" x14ac:dyDescent="0.35">
      <c r="A684" t="s">
        <v>23</v>
      </c>
      <c r="B684" t="s">
        <v>1572</v>
      </c>
      <c r="C684" t="s">
        <v>17738</v>
      </c>
      <c r="D684" t="s">
        <v>420</v>
      </c>
      <c r="E684" t="s">
        <v>483</v>
      </c>
      <c r="F684" t="s">
        <v>1573</v>
      </c>
      <c r="G684" t="s">
        <v>23</v>
      </c>
      <c r="H684" t="s">
        <v>23</v>
      </c>
      <c r="I684" t="s">
        <v>23</v>
      </c>
      <c r="J684" t="s">
        <v>23</v>
      </c>
      <c r="K684" t="s">
        <v>23</v>
      </c>
      <c r="L684" t="s">
        <v>23</v>
      </c>
      <c r="M684" t="s">
        <v>23</v>
      </c>
      <c r="N684" t="s">
        <v>8290</v>
      </c>
      <c r="O684" t="s">
        <v>8288</v>
      </c>
      <c r="P684" t="s">
        <v>8289</v>
      </c>
      <c r="Q684" t="s">
        <v>17923</v>
      </c>
      <c r="R684" t="s">
        <v>22</v>
      </c>
      <c r="S684" t="s">
        <v>30521</v>
      </c>
    </row>
    <row r="685" spans="1:19" x14ac:dyDescent="0.35">
      <c r="A685" t="s">
        <v>23</v>
      </c>
      <c r="B685" t="s">
        <v>3595</v>
      </c>
      <c r="C685" t="s">
        <v>17542</v>
      </c>
      <c r="D685" t="s">
        <v>2542</v>
      </c>
      <c r="E685" t="s">
        <v>3596</v>
      </c>
      <c r="F685" t="s">
        <v>3597</v>
      </c>
      <c r="G685" t="s">
        <v>23</v>
      </c>
      <c r="H685" t="s">
        <v>23</v>
      </c>
      <c r="I685" t="s">
        <v>23</v>
      </c>
      <c r="J685" t="s">
        <v>23</v>
      </c>
      <c r="K685" t="s">
        <v>23</v>
      </c>
      <c r="L685" t="s">
        <v>23</v>
      </c>
      <c r="M685" t="s">
        <v>23</v>
      </c>
      <c r="N685" t="s">
        <v>8295</v>
      </c>
      <c r="O685" t="s">
        <v>8294</v>
      </c>
      <c r="P685" t="s">
        <v>8289</v>
      </c>
      <c r="Q685" t="s">
        <v>8293</v>
      </c>
      <c r="R685" t="s">
        <v>22</v>
      </c>
      <c r="S685" t="s">
        <v>30521</v>
      </c>
    </row>
    <row r="686" spans="1:19" x14ac:dyDescent="0.35">
      <c r="A686" t="s">
        <v>23</v>
      </c>
      <c r="B686" t="s">
        <v>485</v>
      </c>
      <c r="C686" t="s">
        <v>17726</v>
      </c>
      <c r="D686" t="s">
        <v>469</v>
      </c>
      <c r="E686" t="s">
        <v>486</v>
      </c>
      <c r="F686" t="s">
        <v>487</v>
      </c>
      <c r="G686" t="s">
        <v>23</v>
      </c>
      <c r="H686" t="s">
        <v>23</v>
      </c>
      <c r="I686" t="s">
        <v>23</v>
      </c>
      <c r="J686" t="s">
        <v>23</v>
      </c>
      <c r="K686" t="s">
        <v>23</v>
      </c>
      <c r="L686" t="s">
        <v>23</v>
      </c>
      <c r="M686" t="s">
        <v>23</v>
      </c>
      <c r="N686" t="s">
        <v>8290</v>
      </c>
      <c r="O686" t="s">
        <v>8288</v>
      </c>
      <c r="P686" t="s">
        <v>8289</v>
      </c>
      <c r="Q686" t="s">
        <v>17</v>
      </c>
      <c r="R686" t="s">
        <v>22</v>
      </c>
      <c r="S686" t="s">
        <v>30521</v>
      </c>
    </row>
    <row r="687" spans="1:19" x14ac:dyDescent="0.35">
      <c r="A687" t="s">
        <v>23</v>
      </c>
      <c r="B687" t="s">
        <v>886</v>
      </c>
      <c r="C687" t="s">
        <v>17677</v>
      </c>
      <c r="D687" t="s">
        <v>1335</v>
      </c>
      <c r="E687" t="s">
        <v>1336</v>
      </c>
      <c r="F687" t="s">
        <v>1275</v>
      </c>
      <c r="G687" t="s">
        <v>23</v>
      </c>
      <c r="H687" t="s">
        <v>23</v>
      </c>
      <c r="I687" t="s">
        <v>23</v>
      </c>
      <c r="J687" t="s">
        <v>23</v>
      </c>
      <c r="K687" t="s">
        <v>23</v>
      </c>
      <c r="L687" t="s">
        <v>23</v>
      </c>
      <c r="M687" t="s">
        <v>23</v>
      </c>
      <c r="N687" t="s">
        <v>8296</v>
      </c>
      <c r="O687" t="s">
        <v>8294</v>
      </c>
      <c r="P687" t="s">
        <v>8289</v>
      </c>
      <c r="Q687" t="s">
        <v>8293</v>
      </c>
      <c r="R687" t="s">
        <v>22</v>
      </c>
      <c r="S687" t="s">
        <v>30521</v>
      </c>
    </row>
    <row r="688" spans="1:19" x14ac:dyDescent="0.35">
      <c r="A688" t="s">
        <v>23</v>
      </c>
      <c r="B688" t="s">
        <v>1363</v>
      </c>
      <c r="C688" t="s">
        <v>17388</v>
      </c>
      <c r="D688" t="s">
        <v>510</v>
      </c>
      <c r="E688" t="s">
        <v>1095</v>
      </c>
      <c r="F688" t="s">
        <v>756</v>
      </c>
      <c r="G688" t="s">
        <v>23</v>
      </c>
      <c r="H688" t="s">
        <v>23</v>
      </c>
      <c r="I688" t="s">
        <v>23</v>
      </c>
      <c r="J688" t="s">
        <v>23</v>
      </c>
      <c r="K688" t="s">
        <v>23</v>
      </c>
      <c r="L688" t="s">
        <v>23</v>
      </c>
      <c r="M688" t="s">
        <v>23</v>
      </c>
      <c r="N688" t="s">
        <v>8296</v>
      </c>
      <c r="O688" t="s">
        <v>8294</v>
      </c>
      <c r="P688" t="s">
        <v>8289</v>
      </c>
      <c r="Q688" t="s">
        <v>8293</v>
      </c>
      <c r="R688" t="s">
        <v>22</v>
      </c>
      <c r="S688" t="s">
        <v>30521</v>
      </c>
    </row>
    <row r="689" spans="1:19" x14ac:dyDescent="0.35">
      <c r="A689" t="s">
        <v>23</v>
      </c>
      <c r="B689" t="s">
        <v>2814</v>
      </c>
      <c r="C689" t="s">
        <v>17111</v>
      </c>
      <c r="D689" t="s">
        <v>2815</v>
      </c>
      <c r="E689" t="s">
        <v>183</v>
      </c>
      <c r="F689" t="s">
        <v>2816</v>
      </c>
      <c r="G689" t="s">
        <v>23</v>
      </c>
      <c r="H689" t="s">
        <v>23</v>
      </c>
      <c r="I689" t="s">
        <v>23</v>
      </c>
      <c r="J689" t="s">
        <v>23</v>
      </c>
      <c r="K689" t="s">
        <v>23</v>
      </c>
      <c r="L689" t="s">
        <v>23</v>
      </c>
      <c r="M689" t="s">
        <v>23</v>
      </c>
      <c r="N689" t="s">
        <v>8291</v>
      </c>
      <c r="O689" t="s">
        <v>8300</v>
      </c>
      <c r="P689" t="s">
        <v>8289</v>
      </c>
      <c r="Q689" t="s">
        <v>1038</v>
      </c>
      <c r="R689" t="s">
        <v>22</v>
      </c>
      <c r="S689" t="s">
        <v>30521</v>
      </c>
    </row>
    <row r="690" spans="1:19" x14ac:dyDescent="0.35">
      <c r="A690" t="s">
        <v>23</v>
      </c>
      <c r="B690" t="s">
        <v>204</v>
      </c>
      <c r="C690" t="s">
        <v>17262</v>
      </c>
      <c r="D690" t="s">
        <v>1127</v>
      </c>
      <c r="E690" t="s">
        <v>1128</v>
      </c>
      <c r="F690" t="s">
        <v>269</v>
      </c>
      <c r="G690" t="s">
        <v>23</v>
      </c>
      <c r="H690" t="s">
        <v>23</v>
      </c>
      <c r="I690" t="s">
        <v>23</v>
      </c>
      <c r="J690" t="s">
        <v>23</v>
      </c>
      <c r="K690" t="s">
        <v>23</v>
      </c>
      <c r="L690" t="s">
        <v>23</v>
      </c>
      <c r="M690" t="s">
        <v>23</v>
      </c>
      <c r="N690" t="s">
        <v>8290</v>
      </c>
      <c r="O690" t="s">
        <v>8288</v>
      </c>
      <c r="P690" t="s">
        <v>8289</v>
      </c>
      <c r="Q690" t="s">
        <v>8297</v>
      </c>
      <c r="R690" t="s">
        <v>22</v>
      </c>
      <c r="S690" t="s">
        <v>30521</v>
      </c>
    </row>
    <row r="691" spans="1:19" x14ac:dyDescent="0.35">
      <c r="A691" t="s">
        <v>23</v>
      </c>
      <c r="B691" t="s">
        <v>3615</v>
      </c>
      <c r="C691" t="s">
        <v>17817</v>
      </c>
      <c r="D691" t="s">
        <v>993</v>
      </c>
      <c r="E691" t="s">
        <v>1126</v>
      </c>
      <c r="F691" t="s">
        <v>23</v>
      </c>
      <c r="G691" t="s">
        <v>23</v>
      </c>
      <c r="H691" t="s">
        <v>23</v>
      </c>
      <c r="I691" t="s">
        <v>23</v>
      </c>
      <c r="J691" t="s">
        <v>23</v>
      </c>
      <c r="K691" t="s">
        <v>23</v>
      </c>
      <c r="L691" t="s">
        <v>23</v>
      </c>
      <c r="M691" t="s">
        <v>23</v>
      </c>
      <c r="N691" t="s">
        <v>8291</v>
      </c>
      <c r="O691" t="s">
        <v>8288</v>
      </c>
      <c r="P691" t="s">
        <v>8289</v>
      </c>
      <c r="Q691" t="s">
        <v>17923</v>
      </c>
      <c r="R691" t="s">
        <v>22</v>
      </c>
      <c r="S691" t="s">
        <v>30521</v>
      </c>
    </row>
    <row r="692" spans="1:19" x14ac:dyDescent="0.35">
      <c r="A692" t="s">
        <v>23</v>
      </c>
      <c r="B692" t="s">
        <v>80</v>
      </c>
      <c r="C692" t="s">
        <v>17031</v>
      </c>
      <c r="D692" t="s">
        <v>497</v>
      </c>
      <c r="E692" t="s">
        <v>498</v>
      </c>
      <c r="F692" t="s">
        <v>499</v>
      </c>
      <c r="G692" t="s">
        <v>23</v>
      </c>
      <c r="H692" t="s">
        <v>23</v>
      </c>
      <c r="I692" t="s">
        <v>23</v>
      </c>
      <c r="J692" t="s">
        <v>23</v>
      </c>
      <c r="K692" t="s">
        <v>23</v>
      </c>
      <c r="L692" t="s">
        <v>23</v>
      </c>
      <c r="M692" t="s">
        <v>23</v>
      </c>
      <c r="N692" t="s">
        <v>8299</v>
      </c>
      <c r="O692" t="s">
        <v>8298</v>
      </c>
      <c r="P692" t="s">
        <v>8289</v>
      </c>
      <c r="Q692" t="s">
        <v>8293</v>
      </c>
      <c r="R692" t="s">
        <v>22</v>
      </c>
      <c r="S692" t="s">
        <v>30521</v>
      </c>
    </row>
    <row r="693" spans="1:19" x14ac:dyDescent="0.35">
      <c r="A693" t="s">
        <v>23</v>
      </c>
      <c r="B693" t="s">
        <v>305</v>
      </c>
      <c r="C693" t="s">
        <v>17346</v>
      </c>
      <c r="D693" t="s">
        <v>23</v>
      </c>
      <c r="E693" t="s">
        <v>1266</v>
      </c>
      <c r="F693" t="s">
        <v>3020</v>
      </c>
      <c r="G693" t="s">
        <v>5810</v>
      </c>
      <c r="H693" t="s">
        <v>23</v>
      </c>
      <c r="I693" t="s">
        <v>23</v>
      </c>
      <c r="J693" t="s">
        <v>23</v>
      </c>
      <c r="K693" t="s">
        <v>23</v>
      </c>
      <c r="L693" t="s">
        <v>23</v>
      </c>
      <c r="M693" t="s">
        <v>23</v>
      </c>
      <c r="N693" t="s">
        <v>8296</v>
      </c>
      <c r="O693" t="s">
        <v>8294</v>
      </c>
      <c r="P693" t="s">
        <v>8289</v>
      </c>
      <c r="Q693" t="s">
        <v>8297</v>
      </c>
      <c r="R693" t="s">
        <v>17345</v>
      </c>
      <c r="S693" t="s">
        <v>30521</v>
      </c>
    </row>
    <row r="694" spans="1:19" x14ac:dyDescent="0.35">
      <c r="A694" t="s">
        <v>23</v>
      </c>
      <c r="B694" t="s">
        <v>1142</v>
      </c>
      <c r="C694" t="s">
        <v>17670</v>
      </c>
      <c r="D694" t="s">
        <v>4874</v>
      </c>
      <c r="E694" t="s">
        <v>4875</v>
      </c>
      <c r="F694" t="s">
        <v>119</v>
      </c>
      <c r="G694" t="s">
        <v>23</v>
      </c>
      <c r="H694" t="s">
        <v>23</v>
      </c>
      <c r="I694" t="s">
        <v>23</v>
      </c>
      <c r="J694" t="s">
        <v>23</v>
      </c>
      <c r="K694" t="s">
        <v>23</v>
      </c>
      <c r="L694" t="s">
        <v>23</v>
      </c>
      <c r="M694" t="s">
        <v>23</v>
      </c>
      <c r="N694" t="s">
        <v>8296</v>
      </c>
      <c r="O694" t="s">
        <v>8294</v>
      </c>
      <c r="P694" t="s">
        <v>8289</v>
      </c>
      <c r="Q694" t="s">
        <v>8297</v>
      </c>
      <c r="R694" t="s">
        <v>22</v>
      </c>
      <c r="S694" t="s">
        <v>30521</v>
      </c>
    </row>
    <row r="695" spans="1:19" x14ac:dyDescent="0.35">
      <c r="A695" t="s">
        <v>23</v>
      </c>
      <c r="B695" t="s">
        <v>1859</v>
      </c>
      <c r="C695" t="s">
        <v>16573</v>
      </c>
      <c r="D695" t="s">
        <v>6245</v>
      </c>
      <c r="E695" t="s">
        <v>1723</v>
      </c>
      <c r="F695" t="s">
        <v>682</v>
      </c>
      <c r="G695" t="s">
        <v>5810</v>
      </c>
      <c r="H695" t="s">
        <v>23</v>
      </c>
      <c r="I695" t="s">
        <v>23</v>
      </c>
      <c r="J695" t="s">
        <v>23</v>
      </c>
      <c r="K695" t="s">
        <v>23</v>
      </c>
      <c r="L695" t="s">
        <v>23</v>
      </c>
      <c r="M695" t="s">
        <v>23</v>
      </c>
      <c r="N695" t="s">
        <v>8299</v>
      </c>
      <c r="O695" t="s">
        <v>8298</v>
      </c>
      <c r="P695" t="s">
        <v>8289</v>
      </c>
      <c r="Q695" t="s">
        <v>8293</v>
      </c>
      <c r="R695" t="s">
        <v>23</v>
      </c>
      <c r="S695" t="s">
        <v>30521</v>
      </c>
    </row>
    <row r="696" spans="1:19" x14ac:dyDescent="0.35">
      <c r="A696" t="s">
        <v>23</v>
      </c>
      <c r="B696" t="s">
        <v>6242</v>
      </c>
      <c r="C696" t="s">
        <v>17353</v>
      </c>
      <c r="D696" t="s">
        <v>6243</v>
      </c>
      <c r="E696" t="s">
        <v>6244</v>
      </c>
      <c r="F696" t="s">
        <v>682</v>
      </c>
      <c r="G696" t="s">
        <v>5810</v>
      </c>
      <c r="H696" t="s">
        <v>23</v>
      </c>
      <c r="I696" t="s">
        <v>23</v>
      </c>
      <c r="J696" t="s">
        <v>23</v>
      </c>
      <c r="K696" t="s">
        <v>23</v>
      </c>
      <c r="L696" t="s">
        <v>23</v>
      </c>
      <c r="M696" t="s">
        <v>23</v>
      </c>
      <c r="N696" t="s">
        <v>8295</v>
      </c>
      <c r="O696" t="s">
        <v>8288</v>
      </c>
      <c r="P696" t="s">
        <v>8289</v>
      </c>
      <c r="Q696" t="s">
        <v>8297</v>
      </c>
      <c r="R696" t="s">
        <v>23</v>
      </c>
      <c r="S696" t="s">
        <v>30521</v>
      </c>
    </row>
    <row r="697" spans="1:19" x14ac:dyDescent="0.35">
      <c r="A697" t="s">
        <v>23</v>
      </c>
      <c r="B697" t="s">
        <v>1203</v>
      </c>
      <c r="C697" t="s">
        <v>17652</v>
      </c>
      <c r="D697" t="s">
        <v>37</v>
      </c>
      <c r="E697" t="s">
        <v>1913</v>
      </c>
      <c r="F697" t="s">
        <v>638</v>
      </c>
      <c r="G697" t="s">
        <v>23</v>
      </c>
      <c r="H697" t="s">
        <v>23</v>
      </c>
      <c r="I697" t="s">
        <v>23</v>
      </c>
      <c r="J697" t="s">
        <v>23</v>
      </c>
      <c r="K697" t="s">
        <v>23</v>
      </c>
      <c r="L697" t="s">
        <v>23</v>
      </c>
      <c r="M697" t="s">
        <v>23</v>
      </c>
      <c r="N697" t="s">
        <v>8296</v>
      </c>
      <c r="O697" t="s">
        <v>8294</v>
      </c>
      <c r="P697" t="s">
        <v>8289</v>
      </c>
      <c r="Q697" t="s">
        <v>8293</v>
      </c>
      <c r="R697" t="s">
        <v>22</v>
      </c>
      <c r="S697" t="s">
        <v>30521</v>
      </c>
    </row>
    <row r="698" spans="1:19" x14ac:dyDescent="0.35">
      <c r="A698" t="s">
        <v>23</v>
      </c>
      <c r="B698" t="s">
        <v>695</v>
      </c>
      <c r="C698" t="s">
        <v>17402</v>
      </c>
      <c r="D698" t="s">
        <v>1891</v>
      </c>
      <c r="E698" t="s">
        <v>1892</v>
      </c>
      <c r="F698" t="s">
        <v>1893</v>
      </c>
      <c r="G698" t="s">
        <v>23</v>
      </c>
      <c r="H698" t="s">
        <v>23</v>
      </c>
      <c r="I698" t="s">
        <v>23</v>
      </c>
      <c r="J698" t="s">
        <v>23</v>
      </c>
      <c r="K698" t="s">
        <v>23</v>
      </c>
      <c r="L698" t="s">
        <v>23</v>
      </c>
      <c r="M698" t="s">
        <v>23</v>
      </c>
      <c r="N698" t="s">
        <v>8295</v>
      </c>
      <c r="O698" t="s">
        <v>8294</v>
      </c>
      <c r="P698" t="s">
        <v>8289</v>
      </c>
      <c r="Q698" t="s">
        <v>8293</v>
      </c>
      <c r="R698" t="s">
        <v>22</v>
      </c>
      <c r="S698" t="s">
        <v>30521</v>
      </c>
    </row>
    <row r="699" spans="1:19" x14ac:dyDescent="0.35">
      <c r="A699" t="s">
        <v>23</v>
      </c>
      <c r="B699" t="s">
        <v>1337</v>
      </c>
      <c r="C699" t="s">
        <v>16858</v>
      </c>
      <c r="D699" t="s">
        <v>693</v>
      </c>
      <c r="E699" t="s">
        <v>1338</v>
      </c>
      <c r="F699" t="s">
        <v>954</v>
      </c>
      <c r="G699" t="s">
        <v>23</v>
      </c>
      <c r="H699" t="s">
        <v>23</v>
      </c>
      <c r="I699" t="s">
        <v>23</v>
      </c>
      <c r="J699" t="s">
        <v>23</v>
      </c>
      <c r="K699" t="s">
        <v>23</v>
      </c>
      <c r="L699" t="s">
        <v>23</v>
      </c>
      <c r="M699" t="s">
        <v>23</v>
      </c>
      <c r="N699" t="s">
        <v>8291</v>
      </c>
      <c r="O699" t="s">
        <v>8300</v>
      </c>
      <c r="P699" t="s">
        <v>8289</v>
      </c>
      <c r="Q699" t="s">
        <v>8293</v>
      </c>
      <c r="R699" t="s">
        <v>22</v>
      </c>
      <c r="S699" t="s">
        <v>30521</v>
      </c>
    </row>
    <row r="700" spans="1:19" x14ac:dyDescent="0.35">
      <c r="A700" t="s">
        <v>23</v>
      </c>
      <c r="B700" t="s">
        <v>745</v>
      </c>
      <c r="C700" t="s">
        <v>16468</v>
      </c>
      <c r="D700" t="s">
        <v>5206</v>
      </c>
      <c r="E700" t="s">
        <v>1345</v>
      </c>
      <c r="F700" t="s">
        <v>119</v>
      </c>
      <c r="G700" t="s">
        <v>23</v>
      </c>
      <c r="H700" t="s">
        <v>23</v>
      </c>
      <c r="I700" t="s">
        <v>23</v>
      </c>
      <c r="J700" t="s">
        <v>23</v>
      </c>
      <c r="K700" t="s">
        <v>23</v>
      </c>
      <c r="L700" t="s">
        <v>23</v>
      </c>
      <c r="M700" t="s">
        <v>23</v>
      </c>
      <c r="N700" t="s">
        <v>8291</v>
      </c>
      <c r="O700" t="s">
        <v>8288</v>
      </c>
      <c r="P700" t="s">
        <v>8289</v>
      </c>
      <c r="Q700" t="s">
        <v>8293</v>
      </c>
      <c r="R700" t="s">
        <v>22</v>
      </c>
      <c r="S700" t="s">
        <v>30521</v>
      </c>
    </row>
    <row r="701" spans="1:19" x14ac:dyDescent="0.35">
      <c r="A701" t="s">
        <v>23</v>
      </c>
      <c r="B701" t="s">
        <v>1525</v>
      </c>
      <c r="C701" t="s">
        <v>16421</v>
      </c>
      <c r="D701" t="s">
        <v>6241</v>
      </c>
      <c r="E701" t="s">
        <v>213</v>
      </c>
      <c r="F701" t="s">
        <v>682</v>
      </c>
      <c r="G701" t="s">
        <v>5810</v>
      </c>
      <c r="H701" t="s">
        <v>23</v>
      </c>
      <c r="I701" t="s">
        <v>23</v>
      </c>
      <c r="J701" t="s">
        <v>23</v>
      </c>
      <c r="K701" t="s">
        <v>23</v>
      </c>
      <c r="L701" t="s">
        <v>23</v>
      </c>
      <c r="M701" t="s">
        <v>23</v>
      </c>
      <c r="N701" t="s">
        <v>8291</v>
      </c>
      <c r="O701" t="s">
        <v>8300</v>
      </c>
      <c r="P701" t="s">
        <v>8289</v>
      </c>
      <c r="Q701" t="s">
        <v>17</v>
      </c>
      <c r="R701" t="s">
        <v>23</v>
      </c>
      <c r="S701" t="s">
        <v>30521</v>
      </c>
    </row>
    <row r="702" spans="1:19" x14ac:dyDescent="0.35">
      <c r="A702" t="s">
        <v>23</v>
      </c>
      <c r="B702" t="s">
        <v>513</v>
      </c>
      <c r="C702" t="s">
        <v>16581</v>
      </c>
      <c r="D702" t="s">
        <v>514</v>
      </c>
      <c r="E702" t="s">
        <v>515</v>
      </c>
      <c r="F702" t="s">
        <v>164</v>
      </c>
      <c r="G702" t="s">
        <v>23</v>
      </c>
      <c r="H702" t="s">
        <v>23</v>
      </c>
      <c r="I702" t="s">
        <v>23</v>
      </c>
      <c r="J702" t="s">
        <v>23</v>
      </c>
      <c r="K702" t="s">
        <v>23</v>
      </c>
      <c r="L702" t="s">
        <v>23</v>
      </c>
      <c r="M702" t="s">
        <v>23</v>
      </c>
      <c r="N702" t="s">
        <v>8290</v>
      </c>
      <c r="O702" t="s">
        <v>6950</v>
      </c>
      <c r="P702" t="s">
        <v>6893</v>
      </c>
      <c r="Q702" t="s">
        <v>8297</v>
      </c>
      <c r="R702" t="s">
        <v>22</v>
      </c>
      <c r="S702" t="s">
        <v>30521</v>
      </c>
    </row>
    <row r="703" spans="1:19" x14ac:dyDescent="0.35">
      <c r="A703" t="s">
        <v>23</v>
      </c>
      <c r="B703" t="s">
        <v>3626</v>
      </c>
      <c r="C703" t="s">
        <v>17852</v>
      </c>
      <c r="D703" t="s">
        <v>3627</v>
      </c>
      <c r="E703" t="s">
        <v>3628</v>
      </c>
      <c r="F703" t="s">
        <v>3629</v>
      </c>
      <c r="G703" t="s">
        <v>23</v>
      </c>
      <c r="H703" t="s">
        <v>23</v>
      </c>
      <c r="I703" t="s">
        <v>23</v>
      </c>
      <c r="J703" t="s">
        <v>23</v>
      </c>
      <c r="K703" t="s">
        <v>23</v>
      </c>
      <c r="L703" t="s">
        <v>23</v>
      </c>
      <c r="M703" t="s">
        <v>23</v>
      </c>
      <c r="N703" t="s">
        <v>8296</v>
      </c>
      <c r="O703" t="s">
        <v>8294</v>
      </c>
      <c r="P703" t="s">
        <v>8289</v>
      </c>
      <c r="Q703" t="s">
        <v>8297</v>
      </c>
      <c r="R703" t="s">
        <v>22</v>
      </c>
      <c r="S703" t="s">
        <v>30521</v>
      </c>
    </row>
    <row r="704" spans="1:19" x14ac:dyDescent="0.35">
      <c r="A704" t="s">
        <v>23</v>
      </c>
      <c r="B704" t="s">
        <v>311</v>
      </c>
      <c r="C704" t="s">
        <v>17087</v>
      </c>
      <c r="D704" t="s">
        <v>551</v>
      </c>
      <c r="E704" t="s">
        <v>3630</v>
      </c>
      <c r="F704" t="s">
        <v>3631</v>
      </c>
      <c r="G704" t="s">
        <v>23</v>
      </c>
      <c r="H704" t="s">
        <v>23</v>
      </c>
      <c r="I704" t="s">
        <v>23</v>
      </c>
      <c r="J704" t="s">
        <v>23</v>
      </c>
      <c r="K704" t="s">
        <v>23</v>
      </c>
      <c r="L704" t="s">
        <v>23</v>
      </c>
      <c r="M704" t="s">
        <v>23</v>
      </c>
      <c r="N704" t="s">
        <v>8295</v>
      </c>
      <c r="O704" t="s">
        <v>8294</v>
      </c>
      <c r="P704" t="s">
        <v>8289</v>
      </c>
      <c r="Q704" t="s">
        <v>8297</v>
      </c>
      <c r="R704" t="s">
        <v>22</v>
      </c>
      <c r="S704" t="s">
        <v>30521</v>
      </c>
    </row>
    <row r="705" spans="1:19" x14ac:dyDescent="0.35">
      <c r="A705" t="s">
        <v>23</v>
      </c>
      <c r="B705" t="s">
        <v>1621</v>
      </c>
      <c r="C705" t="s">
        <v>14590</v>
      </c>
      <c r="D705" t="s">
        <v>6443</v>
      </c>
      <c r="E705" t="s">
        <v>6444</v>
      </c>
      <c r="F705" t="s">
        <v>1872</v>
      </c>
      <c r="G705" t="s">
        <v>5810</v>
      </c>
      <c r="H705" t="s">
        <v>23</v>
      </c>
      <c r="I705" t="s">
        <v>23</v>
      </c>
      <c r="J705" t="s">
        <v>23</v>
      </c>
      <c r="K705" t="s">
        <v>23</v>
      </c>
      <c r="L705" t="s">
        <v>23</v>
      </c>
      <c r="M705" t="s">
        <v>23</v>
      </c>
      <c r="N705" t="s">
        <v>8291</v>
      </c>
      <c r="O705" t="s">
        <v>8292</v>
      </c>
      <c r="P705" t="s">
        <v>6942</v>
      </c>
      <c r="Q705" t="s">
        <v>17</v>
      </c>
      <c r="R705" t="s">
        <v>17517</v>
      </c>
      <c r="S705" t="s">
        <v>30521</v>
      </c>
    </row>
    <row r="706" spans="1:19" x14ac:dyDescent="0.35">
      <c r="A706" t="s">
        <v>23</v>
      </c>
      <c r="B706" t="s">
        <v>6445</v>
      </c>
      <c r="C706" t="s">
        <v>14609</v>
      </c>
      <c r="D706" t="s">
        <v>6446</v>
      </c>
      <c r="E706" t="s">
        <v>6447</v>
      </c>
      <c r="F706" t="s">
        <v>6448</v>
      </c>
      <c r="G706" t="s">
        <v>5810</v>
      </c>
      <c r="H706" t="s">
        <v>23</v>
      </c>
      <c r="I706" t="s">
        <v>23</v>
      </c>
      <c r="J706" t="s">
        <v>23</v>
      </c>
      <c r="K706" t="s">
        <v>23</v>
      </c>
      <c r="L706" t="s">
        <v>23</v>
      </c>
      <c r="M706" t="s">
        <v>23</v>
      </c>
      <c r="N706" t="s">
        <v>8291</v>
      </c>
      <c r="O706" t="s">
        <v>8288</v>
      </c>
      <c r="P706" t="s">
        <v>6942</v>
      </c>
      <c r="Q706" t="s">
        <v>17923</v>
      </c>
      <c r="R706" t="s">
        <v>22</v>
      </c>
      <c r="S706" t="s">
        <v>30521</v>
      </c>
    </row>
    <row r="707" spans="1:19" x14ac:dyDescent="0.35">
      <c r="A707" t="s">
        <v>23</v>
      </c>
      <c r="B707" t="s">
        <v>1703</v>
      </c>
      <c r="C707" t="s">
        <v>17318</v>
      </c>
      <c r="D707" t="s">
        <v>5674</v>
      </c>
      <c r="E707" t="s">
        <v>5675</v>
      </c>
      <c r="F707" t="s">
        <v>713</v>
      </c>
      <c r="G707" t="s">
        <v>23</v>
      </c>
      <c r="H707" t="s">
        <v>23</v>
      </c>
      <c r="I707" t="s">
        <v>23</v>
      </c>
      <c r="J707" t="s">
        <v>23</v>
      </c>
      <c r="K707" t="s">
        <v>23</v>
      </c>
      <c r="L707" t="s">
        <v>23</v>
      </c>
      <c r="M707" t="s">
        <v>23</v>
      </c>
      <c r="N707" t="s">
        <v>8290</v>
      </c>
      <c r="O707" t="s">
        <v>6950</v>
      </c>
      <c r="P707" t="s">
        <v>6893</v>
      </c>
      <c r="Q707" t="s">
        <v>17</v>
      </c>
      <c r="R707" t="s">
        <v>22</v>
      </c>
      <c r="S707" t="s">
        <v>30521</v>
      </c>
    </row>
    <row r="708" spans="1:19" x14ac:dyDescent="0.35">
      <c r="A708" t="s">
        <v>23</v>
      </c>
      <c r="B708" t="s">
        <v>1316</v>
      </c>
      <c r="C708" t="s">
        <v>17159</v>
      </c>
      <c r="D708" t="s">
        <v>5653</v>
      </c>
      <c r="E708" t="s">
        <v>5654</v>
      </c>
      <c r="F708" t="s">
        <v>5655</v>
      </c>
      <c r="G708" t="s">
        <v>23</v>
      </c>
      <c r="H708" t="s">
        <v>23</v>
      </c>
      <c r="I708" t="s">
        <v>23</v>
      </c>
      <c r="J708" t="s">
        <v>23</v>
      </c>
      <c r="K708" t="s">
        <v>23</v>
      </c>
      <c r="L708" t="s">
        <v>23</v>
      </c>
      <c r="M708" t="s">
        <v>23</v>
      </c>
      <c r="N708" t="s">
        <v>8290</v>
      </c>
      <c r="O708" t="s">
        <v>8292</v>
      </c>
      <c r="P708" t="s">
        <v>8306</v>
      </c>
      <c r="Q708" t="s">
        <v>8293</v>
      </c>
      <c r="R708" t="s">
        <v>22</v>
      </c>
      <c r="S708" t="s">
        <v>30521</v>
      </c>
    </row>
    <row r="709" spans="1:19" x14ac:dyDescent="0.35">
      <c r="A709" t="s">
        <v>23</v>
      </c>
      <c r="B709" t="s">
        <v>401</v>
      </c>
      <c r="C709" t="s">
        <v>16763</v>
      </c>
      <c r="D709" t="s">
        <v>3634</v>
      </c>
      <c r="E709" t="s">
        <v>3635</v>
      </c>
      <c r="F709" t="s">
        <v>3636</v>
      </c>
      <c r="G709" t="s">
        <v>23</v>
      </c>
      <c r="H709" t="s">
        <v>23</v>
      </c>
      <c r="I709" t="s">
        <v>23</v>
      </c>
      <c r="J709" t="s">
        <v>23</v>
      </c>
      <c r="K709" t="s">
        <v>23</v>
      </c>
      <c r="L709" t="s">
        <v>23</v>
      </c>
      <c r="M709" t="s">
        <v>23</v>
      </c>
      <c r="N709" t="s">
        <v>8290</v>
      </c>
      <c r="O709" t="s">
        <v>8288</v>
      </c>
      <c r="P709" t="s">
        <v>8289</v>
      </c>
      <c r="Q709" t="s">
        <v>17923</v>
      </c>
      <c r="R709" t="s">
        <v>22</v>
      </c>
      <c r="S709" t="s">
        <v>30521</v>
      </c>
    </row>
    <row r="710" spans="1:19" x14ac:dyDescent="0.35">
      <c r="A710" t="s">
        <v>23</v>
      </c>
      <c r="B710" t="s">
        <v>695</v>
      </c>
      <c r="C710" t="s">
        <v>17409</v>
      </c>
      <c r="D710" t="s">
        <v>986</v>
      </c>
      <c r="E710" t="s">
        <v>1897</v>
      </c>
      <c r="F710" t="s">
        <v>1049</v>
      </c>
      <c r="G710" t="s">
        <v>23</v>
      </c>
      <c r="H710" t="s">
        <v>23</v>
      </c>
      <c r="I710" t="s">
        <v>23</v>
      </c>
      <c r="J710" t="s">
        <v>23</v>
      </c>
      <c r="K710" t="s">
        <v>23</v>
      </c>
      <c r="L710" t="s">
        <v>23</v>
      </c>
      <c r="M710" t="s">
        <v>23</v>
      </c>
      <c r="N710" t="s">
        <v>8295</v>
      </c>
      <c r="O710" t="s">
        <v>8294</v>
      </c>
      <c r="P710" t="s">
        <v>8289</v>
      </c>
      <c r="Q710" t="s">
        <v>8297</v>
      </c>
      <c r="R710" t="s">
        <v>22</v>
      </c>
      <c r="S710" t="s">
        <v>30521</v>
      </c>
    </row>
    <row r="711" spans="1:19" x14ac:dyDescent="0.35">
      <c r="A711" t="s">
        <v>23</v>
      </c>
      <c r="B711" t="s">
        <v>519</v>
      </c>
      <c r="C711" t="s">
        <v>16636</v>
      </c>
      <c r="D711" t="s">
        <v>520</v>
      </c>
      <c r="E711" t="s">
        <v>521</v>
      </c>
      <c r="F711" t="s">
        <v>23</v>
      </c>
      <c r="G711" t="s">
        <v>23</v>
      </c>
      <c r="H711" t="s">
        <v>23</v>
      </c>
      <c r="I711" t="s">
        <v>23</v>
      </c>
      <c r="J711" t="s">
        <v>23</v>
      </c>
      <c r="K711" t="s">
        <v>23</v>
      </c>
      <c r="L711" t="s">
        <v>23</v>
      </c>
      <c r="M711" t="s">
        <v>23</v>
      </c>
      <c r="N711" t="s">
        <v>8299</v>
      </c>
      <c r="O711" t="s">
        <v>8294</v>
      </c>
      <c r="P711" t="s">
        <v>8289</v>
      </c>
      <c r="Q711" t="s">
        <v>8293</v>
      </c>
      <c r="R711" t="s">
        <v>22</v>
      </c>
      <c r="S711" t="s">
        <v>30521</v>
      </c>
    </row>
    <row r="712" spans="1:19" x14ac:dyDescent="0.35">
      <c r="A712" t="s">
        <v>23</v>
      </c>
      <c r="B712" t="s">
        <v>204</v>
      </c>
      <c r="C712" t="s">
        <v>17295</v>
      </c>
      <c r="D712" t="s">
        <v>6239</v>
      </c>
      <c r="E712" t="s">
        <v>6240</v>
      </c>
      <c r="F712" t="s">
        <v>682</v>
      </c>
      <c r="G712" t="s">
        <v>5810</v>
      </c>
      <c r="H712" t="s">
        <v>23</v>
      </c>
      <c r="I712" t="s">
        <v>23</v>
      </c>
      <c r="J712" t="s">
        <v>23</v>
      </c>
      <c r="K712" t="s">
        <v>23</v>
      </c>
      <c r="L712" t="s">
        <v>23</v>
      </c>
      <c r="M712" t="s">
        <v>23</v>
      </c>
      <c r="N712" t="s">
        <v>8291</v>
      </c>
      <c r="O712" t="s">
        <v>8292</v>
      </c>
      <c r="P712" t="s">
        <v>8289</v>
      </c>
      <c r="Q712" t="s">
        <v>17</v>
      </c>
      <c r="R712" t="s">
        <v>23</v>
      </c>
      <c r="S712" t="s">
        <v>30521</v>
      </c>
    </row>
    <row r="713" spans="1:19" x14ac:dyDescent="0.35">
      <c r="A713" t="s">
        <v>23</v>
      </c>
      <c r="B713" t="s">
        <v>183</v>
      </c>
      <c r="C713" t="s">
        <v>16959</v>
      </c>
      <c r="D713" t="s">
        <v>525</v>
      </c>
      <c r="E713" t="s">
        <v>526</v>
      </c>
      <c r="F713" t="s">
        <v>398</v>
      </c>
      <c r="G713" t="s">
        <v>23</v>
      </c>
      <c r="H713" t="s">
        <v>23</v>
      </c>
      <c r="I713" t="s">
        <v>23</v>
      </c>
      <c r="J713" t="s">
        <v>23</v>
      </c>
      <c r="K713" t="s">
        <v>23</v>
      </c>
      <c r="L713" t="s">
        <v>23</v>
      </c>
      <c r="M713" t="s">
        <v>23</v>
      </c>
      <c r="N713" t="s">
        <v>8296</v>
      </c>
      <c r="O713" t="s">
        <v>8294</v>
      </c>
      <c r="P713" t="s">
        <v>8289</v>
      </c>
      <c r="Q713" t="s">
        <v>8297</v>
      </c>
      <c r="R713" t="s">
        <v>22</v>
      </c>
      <c r="S713" t="s">
        <v>30521</v>
      </c>
    </row>
    <row r="714" spans="1:19" x14ac:dyDescent="0.35">
      <c r="A714" t="s">
        <v>23</v>
      </c>
      <c r="B714" t="s">
        <v>745</v>
      </c>
      <c r="C714" t="s">
        <v>16467</v>
      </c>
      <c r="D714" t="s">
        <v>6237</v>
      </c>
      <c r="E714" t="s">
        <v>6238</v>
      </c>
      <c r="F714" t="s">
        <v>682</v>
      </c>
      <c r="G714" t="s">
        <v>5810</v>
      </c>
      <c r="H714" t="s">
        <v>23</v>
      </c>
      <c r="I714" t="s">
        <v>23</v>
      </c>
      <c r="J714" t="s">
        <v>23</v>
      </c>
      <c r="K714" t="s">
        <v>23</v>
      </c>
      <c r="L714" t="s">
        <v>23</v>
      </c>
      <c r="M714" t="s">
        <v>23</v>
      </c>
      <c r="N714" t="s">
        <v>8290</v>
      </c>
      <c r="O714" t="s">
        <v>8292</v>
      </c>
      <c r="P714" t="s">
        <v>8289</v>
      </c>
      <c r="Q714" t="s">
        <v>17</v>
      </c>
      <c r="R714" t="s">
        <v>23</v>
      </c>
      <c r="S714" t="s">
        <v>30521</v>
      </c>
    </row>
    <row r="715" spans="1:19" x14ac:dyDescent="0.35">
      <c r="A715" t="s">
        <v>23</v>
      </c>
      <c r="B715" t="s">
        <v>5149</v>
      </c>
      <c r="C715" t="s">
        <v>17588</v>
      </c>
      <c r="D715" t="s">
        <v>2710</v>
      </c>
      <c r="E715" t="s">
        <v>5150</v>
      </c>
      <c r="F715" t="s">
        <v>1130</v>
      </c>
      <c r="G715" t="s">
        <v>23</v>
      </c>
      <c r="H715" t="s">
        <v>23</v>
      </c>
      <c r="I715" t="s">
        <v>23</v>
      </c>
      <c r="J715" t="s">
        <v>23</v>
      </c>
      <c r="K715" t="s">
        <v>23</v>
      </c>
      <c r="L715" t="s">
        <v>23</v>
      </c>
      <c r="M715" t="s">
        <v>23</v>
      </c>
      <c r="N715" t="s">
        <v>8296</v>
      </c>
      <c r="O715" t="s">
        <v>8294</v>
      </c>
      <c r="P715" t="s">
        <v>8289</v>
      </c>
      <c r="Q715" t="s">
        <v>17</v>
      </c>
      <c r="R715" t="s">
        <v>22</v>
      </c>
      <c r="S715" t="s">
        <v>30521</v>
      </c>
    </row>
    <row r="716" spans="1:19" x14ac:dyDescent="0.35">
      <c r="A716" t="s">
        <v>23</v>
      </c>
      <c r="B716" t="s">
        <v>291</v>
      </c>
      <c r="C716" t="s">
        <v>16373</v>
      </c>
      <c r="D716" t="s">
        <v>298</v>
      </c>
      <c r="E716" t="s">
        <v>534</v>
      </c>
      <c r="F716" t="s">
        <v>23</v>
      </c>
      <c r="G716" t="s">
        <v>23</v>
      </c>
      <c r="H716" t="s">
        <v>23</v>
      </c>
      <c r="I716" t="s">
        <v>23</v>
      </c>
      <c r="J716" t="s">
        <v>23</v>
      </c>
      <c r="K716" t="s">
        <v>23</v>
      </c>
      <c r="L716" t="s">
        <v>23</v>
      </c>
      <c r="M716" t="s">
        <v>23</v>
      </c>
      <c r="N716" t="s">
        <v>8290</v>
      </c>
      <c r="O716" t="s">
        <v>8288</v>
      </c>
      <c r="P716" t="s">
        <v>8289</v>
      </c>
      <c r="Q716" t="s">
        <v>17</v>
      </c>
      <c r="R716" t="s">
        <v>22</v>
      </c>
      <c r="S716" t="s">
        <v>30521</v>
      </c>
    </row>
    <row r="717" spans="1:19" x14ac:dyDescent="0.35">
      <c r="A717" t="s">
        <v>23</v>
      </c>
      <c r="B717" t="s">
        <v>1743</v>
      </c>
      <c r="C717" t="s">
        <v>16847</v>
      </c>
      <c r="D717" t="s">
        <v>385</v>
      </c>
      <c r="E717" t="s">
        <v>1898</v>
      </c>
      <c r="F717" t="s">
        <v>1899</v>
      </c>
      <c r="G717" t="s">
        <v>23</v>
      </c>
      <c r="H717" t="s">
        <v>23</v>
      </c>
      <c r="I717" t="s">
        <v>23</v>
      </c>
      <c r="J717" t="s">
        <v>23</v>
      </c>
      <c r="K717" t="s">
        <v>23</v>
      </c>
      <c r="L717" t="s">
        <v>23</v>
      </c>
      <c r="M717" t="s">
        <v>23</v>
      </c>
      <c r="N717" t="s">
        <v>8291</v>
      </c>
      <c r="O717" t="s">
        <v>8300</v>
      </c>
      <c r="P717" t="s">
        <v>8289</v>
      </c>
      <c r="Q717" t="s">
        <v>8293</v>
      </c>
      <c r="R717" t="s">
        <v>22</v>
      </c>
      <c r="S717" t="s">
        <v>30521</v>
      </c>
    </row>
    <row r="718" spans="1:19" x14ac:dyDescent="0.35">
      <c r="A718" t="s">
        <v>23</v>
      </c>
      <c r="B718" t="s">
        <v>1653</v>
      </c>
      <c r="C718" t="s">
        <v>15573</v>
      </c>
      <c r="D718" t="s">
        <v>1965</v>
      </c>
      <c r="E718" t="s">
        <v>1135</v>
      </c>
      <c r="F718" t="s">
        <v>883</v>
      </c>
      <c r="G718" t="s">
        <v>5810</v>
      </c>
      <c r="H718" t="s">
        <v>23</v>
      </c>
      <c r="I718" t="s">
        <v>23</v>
      </c>
      <c r="J718" t="s">
        <v>23</v>
      </c>
      <c r="K718" t="s">
        <v>23</v>
      </c>
      <c r="L718" t="s">
        <v>23</v>
      </c>
      <c r="M718" t="s">
        <v>23</v>
      </c>
      <c r="N718" t="s">
        <v>8291</v>
      </c>
      <c r="O718" t="s">
        <v>8292</v>
      </c>
      <c r="P718" t="s">
        <v>6942</v>
      </c>
      <c r="Q718" t="s">
        <v>17</v>
      </c>
      <c r="R718" t="s">
        <v>22</v>
      </c>
      <c r="S718" t="s">
        <v>30521</v>
      </c>
    </row>
    <row r="719" spans="1:19" x14ac:dyDescent="0.35">
      <c r="A719" t="s">
        <v>23</v>
      </c>
      <c r="B719" t="s">
        <v>3651</v>
      </c>
      <c r="C719" t="s">
        <v>16577</v>
      </c>
      <c r="D719" t="s">
        <v>23</v>
      </c>
      <c r="E719" t="s">
        <v>3652</v>
      </c>
      <c r="F719" t="s">
        <v>3653</v>
      </c>
      <c r="G719" t="s">
        <v>23</v>
      </c>
      <c r="H719" t="s">
        <v>23</v>
      </c>
      <c r="I719" t="s">
        <v>23</v>
      </c>
      <c r="J719" t="s">
        <v>23</v>
      </c>
      <c r="K719" t="s">
        <v>23</v>
      </c>
      <c r="L719" t="s">
        <v>23</v>
      </c>
      <c r="M719" t="s">
        <v>23</v>
      </c>
      <c r="N719" t="s">
        <v>8296</v>
      </c>
      <c r="O719" t="s">
        <v>8294</v>
      </c>
      <c r="P719" t="s">
        <v>8289</v>
      </c>
      <c r="Q719" t="s">
        <v>8297</v>
      </c>
      <c r="R719" t="s">
        <v>22</v>
      </c>
      <c r="S719" t="s">
        <v>30521</v>
      </c>
    </row>
    <row r="720" spans="1:19" x14ac:dyDescent="0.35">
      <c r="A720" t="s">
        <v>23</v>
      </c>
      <c r="B720" t="s">
        <v>142</v>
      </c>
      <c r="C720" t="s">
        <v>16539</v>
      </c>
      <c r="D720" t="s">
        <v>2290</v>
      </c>
      <c r="E720" t="s">
        <v>2291</v>
      </c>
      <c r="F720" t="s">
        <v>848</v>
      </c>
      <c r="G720" t="s">
        <v>23</v>
      </c>
      <c r="H720" t="s">
        <v>23</v>
      </c>
      <c r="I720" t="s">
        <v>23</v>
      </c>
      <c r="J720" t="s">
        <v>23</v>
      </c>
      <c r="K720" t="s">
        <v>23</v>
      </c>
      <c r="L720" t="s">
        <v>23</v>
      </c>
      <c r="M720" t="s">
        <v>23</v>
      </c>
      <c r="N720" t="s">
        <v>8299</v>
      </c>
      <c r="O720" t="s">
        <v>8294</v>
      </c>
      <c r="P720" t="s">
        <v>8289</v>
      </c>
      <c r="Q720" t="s">
        <v>8297</v>
      </c>
      <c r="R720" t="s">
        <v>22</v>
      </c>
      <c r="S720" t="s">
        <v>30521</v>
      </c>
    </row>
    <row r="721" spans="1:19" x14ac:dyDescent="0.35">
      <c r="A721" t="s">
        <v>23</v>
      </c>
      <c r="B721" t="s">
        <v>401</v>
      </c>
      <c r="C721" t="s">
        <v>15954</v>
      </c>
      <c r="D721" t="s">
        <v>6456</v>
      </c>
      <c r="E721" t="s">
        <v>6457</v>
      </c>
      <c r="F721" t="s">
        <v>332</v>
      </c>
      <c r="G721" t="s">
        <v>5810</v>
      </c>
      <c r="H721" t="s">
        <v>23</v>
      </c>
      <c r="I721" t="s">
        <v>23</v>
      </c>
      <c r="J721" t="s">
        <v>23</v>
      </c>
      <c r="K721" t="s">
        <v>23</v>
      </c>
      <c r="L721" t="s">
        <v>23</v>
      </c>
      <c r="M721" t="s">
        <v>23</v>
      </c>
      <c r="N721" t="s">
        <v>8291</v>
      </c>
      <c r="O721" t="s">
        <v>8288</v>
      </c>
      <c r="P721" t="s">
        <v>6942</v>
      </c>
      <c r="Q721" t="s">
        <v>17923</v>
      </c>
      <c r="R721" t="s">
        <v>22</v>
      </c>
      <c r="S721" t="s">
        <v>30521</v>
      </c>
    </row>
    <row r="722" spans="1:19" x14ac:dyDescent="0.35">
      <c r="A722" t="s">
        <v>23</v>
      </c>
      <c r="B722" t="s">
        <v>1620</v>
      </c>
      <c r="C722" t="s">
        <v>17790</v>
      </c>
      <c r="D722" t="s">
        <v>1904</v>
      </c>
      <c r="E722" t="s">
        <v>1905</v>
      </c>
      <c r="F722" t="s">
        <v>23</v>
      </c>
      <c r="G722" t="s">
        <v>23</v>
      </c>
      <c r="H722" t="s">
        <v>23</v>
      </c>
      <c r="I722" t="s">
        <v>23</v>
      </c>
      <c r="J722" t="s">
        <v>23</v>
      </c>
      <c r="K722" t="s">
        <v>23</v>
      </c>
      <c r="L722" t="s">
        <v>23</v>
      </c>
      <c r="M722" t="s">
        <v>23</v>
      </c>
      <c r="N722" t="s">
        <v>8296</v>
      </c>
      <c r="O722" t="s">
        <v>8294</v>
      </c>
      <c r="P722" t="s">
        <v>8289</v>
      </c>
      <c r="Q722" t="s">
        <v>8297</v>
      </c>
      <c r="R722" t="s">
        <v>22</v>
      </c>
      <c r="S722" t="s">
        <v>30521</v>
      </c>
    </row>
    <row r="723" spans="1:19" x14ac:dyDescent="0.35">
      <c r="A723" t="s">
        <v>23</v>
      </c>
      <c r="B723" t="s">
        <v>4945</v>
      </c>
      <c r="C723" t="s">
        <v>17043</v>
      </c>
      <c r="D723" t="s">
        <v>4946</v>
      </c>
      <c r="E723" t="s">
        <v>174</v>
      </c>
      <c r="F723" t="s">
        <v>4947</v>
      </c>
      <c r="G723" t="s">
        <v>23</v>
      </c>
      <c r="H723" t="s">
        <v>23</v>
      </c>
      <c r="I723" t="s">
        <v>23</v>
      </c>
      <c r="J723" t="s">
        <v>23</v>
      </c>
      <c r="K723" t="s">
        <v>23</v>
      </c>
      <c r="L723" t="s">
        <v>23</v>
      </c>
      <c r="M723" t="s">
        <v>23</v>
      </c>
      <c r="N723" t="s">
        <v>8291</v>
      </c>
      <c r="O723" t="s">
        <v>6950</v>
      </c>
      <c r="P723" t="s">
        <v>8289</v>
      </c>
      <c r="Q723" t="s">
        <v>8297</v>
      </c>
      <c r="R723" t="s">
        <v>22</v>
      </c>
      <c r="S723" t="s">
        <v>30521</v>
      </c>
    </row>
    <row r="724" spans="1:19" x14ac:dyDescent="0.35">
      <c r="A724" t="s">
        <v>23</v>
      </c>
      <c r="B724" t="s">
        <v>3659</v>
      </c>
      <c r="C724" t="s">
        <v>16976</v>
      </c>
      <c r="D724" t="s">
        <v>3660</v>
      </c>
      <c r="E724" t="s">
        <v>3661</v>
      </c>
      <c r="F724" t="s">
        <v>3662</v>
      </c>
      <c r="G724" t="s">
        <v>23</v>
      </c>
      <c r="H724" t="s">
        <v>23</v>
      </c>
      <c r="I724" t="s">
        <v>23</v>
      </c>
      <c r="J724" t="s">
        <v>23</v>
      </c>
      <c r="K724" t="s">
        <v>23</v>
      </c>
      <c r="L724" t="s">
        <v>23</v>
      </c>
      <c r="M724" t="s">
        <v>23</v>
      </c>
      <c r="N724" t="s">
        <v>8296</v>
      </c>
      <c r="O724" t="s">
        <v>8294</v>
      </c>
      <c r="P724" t="s">
        <v>8289</v>
      </c>
      <c r="Q724" t="s">
        <v>1038</v>
      </c>
      <c r="R724" t="s">
        <v>22</v>
      </c>
      <c r="S724" t="s">
        <v>30521</v>
      </c>
    </row>
    <row r="725" spans="1:19" x14ac:dyDescent="0.35">
      <c r="A725" t="s">
        <v>23</v>
      </c>
      <c r="B725" t="s">
        <v>1609</v>
      </c>
      <c r="C725" t="s">
        <v>16560</v>
      </c>
      <c r="D725" t="s">
        <v>1404</v>
      </c>
      <c r="E725" t="s">
        <v>995</v>
      </c>
      <c r="F725" t="s">
        <v>3663</v>
      </c>
      <c r="G725" t="s">
        <v>23</v>
      </c>
      <c r="H725" t="s">
        <v>23</v>
      </c>
      <c r="I725" t="s">
        <v>23</v>
      </c>
      <c r="J725" t="s">
        <v>23</v>
      </c>
      <c r="K725" t="s">
        <v>23</v>
      </c>
      <c r="L725" t="s">
        <v>23</v>
      </c>
      <c r="M725" t="s">
        <v>23</v>
      </c>
      <c r="N725" t="s">
        <v>8291</v>
      </c>
      <c r="O725" t="s">
        <v>8300</v>
      </c>
      <c r="P725" t="s">
        <v>8289</v>
      </c>
      <c r="Q725" t="s">
        <v>17</v>
      </c>
      <c r="R725" t="s">
        <v>22</v>
      </c>
      <c r="S725" t="s">
        <v>30521</v>
      </c>
    </row>
    <row r="726" spans="1:19" x14ac:dyDescent="0.35">
      <c r="A726" t="s">
        <v>23</v>
      </c>
      <c r="B726" t="s">
        <v>1525</v>
      </c>
      <c r="C726" t="s">
        <v>16429</v>
      </c>
      <c r="D726" t="s">
        <v>3665</v>
      </c>
      <c r="E726" t="s">
        <v>3666</v>
      </c>
      <c r="F726" t="s">
        <v>3667</v>
      </c>
      <c r="G726" t="s">
        <v>23</v>
      </c>
      <c r="H726" t="s">
        <v>23</v>
      </c>
      <c r="I726" t="s">
        <v>23</v>
      </c>
      <c r="J726" t="s">
        <v>23</v>
      </c>
      <c r="K726" t="s">
        <v>23</v>
      </c>
      <c r="L726" t="s">
        <v>23</v>
      </c>
      <c r="M726" t="s">
        <v>23</v>
      </c>
      <c r="N726" t="s">
        <v>8299</v>
      </c>
      <c r="O726" t="s">
        <v>8292</v>
      </c>
      <c r="P726" t="s">
        <v>8289</v>
      </c>
      <c r="Q726" t="s">
        <v>8293</v>
      </c>
      <c r="R726" t="s">
        <v>22</v>
      </c>
      <c r="S726" t="s">
        <v>30521</v>
      </c>
    </row>
    <row r="727" spans="1:19" x14ac:dyDescent="0.35">
      <c r="A727" t="s">
        <v>23</v>
      </c>
      <c r="B727" t="s">
        <v>1089</v>
      </c>
      <c r="C727" t="s">
        <v>16414</v>
      </c>
      <c r="D727" t="s">
        <v>1090</v>
      </c>
      <c r="E727" t="s">
        <v>1091</v>
      </c>
      <c r="F727" t="s">
        <v>119</v>
      </c>
      <c r="G727" t="s">
        <v>23</v>
      </c>
      <c r="H727" t="s">
        <v>23</v>
      </c>
      <c r="I727" t="s">
        <v>23</v>
      </c>
      <c r="J727" t="s">
        <v>23</v>
      </c>
      <c r="K727" t="s">
        <v>23</v>
      </c>
      <c r="L727" t="s">
        <v>23</v>
      </c>
      <c r="M727" t="s">
        <v>23</v>
      </c>
      <c r="N727" t="s">
        <v>8296</v>
      </c>
      <c r="O727" t="s">
        <v>8294</v>
      </c>
      <c r="P727" t="s">
        <v>8289</v>
      </c>
      <c r="Q727" t="s">
        <v>1038</v>
      </c>
      <c r="R727" t="s">
        <v>22</v>
      </c>
      <c r="S727" t="s">
        <v>30521</v>
      </c>
    </row>
    <row r="728" spans="1:19" x14ac:dyDescent="0.35">
      <c r="A728" t="s">
        <v>23</v>
      </c>
      <c r="B728" t="s">
        <v>26</v>
      </c>
      <c r="C728" t="s">
        <v>16894</v>
      </c>
      <c r="D728" t="s">
        <v>551</v>
      </c>
      <c r="E728" t="s">
        <v>552</v>
      </c>
      <c r="F728" t="s">
        <v>553</v>
      </c>
      <c r="G728" t="s">
        <v>23</v>
      </c>
      <c r="H728" t="s">
        <v>23</v>
      </c>
      <c r="I728" t="s">
        <v>23</v>
      </c>
      <c r="J728" t="s">
        <v>23</v>
      </c>
      <c r="K728" t="s">
        <v>23</v>
      </c>
      <c r="L728" t="s">
        <v>23</v>
      </c>
      <c r="M728" t="s">
        <v>23</v>
      </c>
      <c r="N728" t="s">
        <v>8295</v>
      </c>
      <c r="O728" t="s">
        <v>8294</v>
      </c>
      <c r="P728" t="s">
        <v>8289</v>
      </c>
      <c r="Q728" t="s">
        <v>8297</v>
      </c>
      <c r="R728" t="s">
        <v>22</v>
      </c>
      <c r="S728" t="s">
        <v>30521</v>
      </c>
    </row>
    <row r="729" spans="1:19" x14ac:dyDescent="0.35">
      <c r="A729" t="s">
        <v>23</v>
      </c>
      <c r="B729" t="s">
        <v>5533</v>
      </c>
      <c r="C729" t="s">
        <v>17382</v>
      </c>
      <c r="D729" t="s">
        <v>5534</v>
      </c>
      <c r="E729" t="s">
        <v>40</v>
      </c>
      <c r="F729" t="s">
        <v>5535</v>
      </c>
      <c r="G729" t="s">
        <v>23</v>
      </c>
      <c r="H729" t="s">
        <v>23</v>
      </c>
      <c r="I729" t="s">
        <v>23</v>
      </c>
      <c r="J729" t="s">
        <v>23</v>
      </c>
      <c r="K729" t="s">
        <v>23</v>
      </c>
      <c r="L729" t="s">
        <v>23</v>
      </c>
      <c r="M729" t="s">
        <v>23</v>
      </c>
      <c r="N729" t="s">
        <v>8291</v>
      </c>
      <c r="O729" t="s">
        <v>8292</v>
      </c>
      <c r="P729" t="s">
        <v>8289</v>
      </c>
      <c r="Q729" t="s">
        <v>8293</v>
      </c>
      <c r="R729" t="s">
        <v>22</v>
      </c>
      <c r="S729" t="s">
        <v>30521</v>
      </c>
    </row>
    <row r="730" spans="1:19" x14ac:dyDescent="0.35">
      <c r="A730" t="s">
        <v>23</v>
      </c>
      <c r="B730" t="s">
        <v>557</v>
      </c>
      <c r="C730" t="s">
        <v>17576</v>
      </c>
      <c r="D730" t="s">
        <v>558</v>
      </c>
      <c r="E730" t="s">
        <v>559</v>
      </c>
      <c r="F730" t="s">
        <v>560</v>
      </c>
      <c r="G730" t="s">
        <v>23</v>
      </c>
      <c r="H730" t="s">
        <v>23</v>
      </c>
      <c r="I730" t="s">
        <v>23</v>
      </c>
      <c r="J730" t="s">
        <v>23</v>
      </c>
      <c r="K730" t="s">
        <v>23</v>
      </c>
      <c r="L730" t="s">
        <v>23</v>
      </c>
      <c r="M730" t="s">
        <v>23</v>
      </c>
      <c r="N730" t="s">
        <v>8291</v>
      </c>
      <c r="O730" t="s">
        <v>8300</v>
      </c>
      <c r="P730" t="s">
        <v>8289</v>
      </c>
      <c r="Q730" t="s">
        <v>8293</v>
      </c>
      <c r="R730" t="s">
        <v>22</v>
      </c>
      <c r="S730" t="s">
        <v>30521</v>
      </c>
    </row>
    <row r="731" spans="1:19" x14ac:dyDescent="0.35">
      <c r="A731" t="s">
        <v>23</v>
      </c>
      <c r="B731" t="s">
        <v>204</v>
      </c>
      <c r="C731" t="s">
        <v>17240</v>
      </c>
      <c r="D731" t="s">
        <v>561</v>
      </c>
      <c r="E731" t="s">
        <v>562</v>
      </c>
      <c r="F731" t="s">
        <v>563</v>
      </c>
      <c r="G731" t="s">
        <v>23</v>
      </c>
      <c r="H731" t="s">
        <v>23</v>
      </c>
      <c r="I731" t="s">
        <v>23</v>
      </c>
      <c r="J731" t="s">
        <v>23</v>
      </c>
      <c r="K731" t="s">
        <v>23</v>
      </c>
      <c r="L731" t="s">
        <v>23</v>
      </c>
      <c r="M731" t="s">
        <v>23</v>
      </c>
      <c r="N731" t="s">
        <v>8299</v>
      </c>
      <c r="O731" t="s">
        <v>8298</v>
      </c>
      <c r="P731" t="s">
        <v>8289</v>
      </c>
      <c r="Q731" t="s">
        <v>8293</v>
      </c>
      <c r="R731" t="s">
        <v>22</v>
      </c>
      <c r="S731" t="s">
        <v>30521</v>
      </c>
    </row>
    <row r="732" spans="1:19" x14ac:dyDescent="0.35">
      <c r="A732" t="s">
        <v>23</v>
      </c>
      <c r="B732" t="s">
        <v>564</v>
      </c>
      <c r="C732" t="s">
        <v>17016</v>
      </c>
      <c r="D732" t="s">
        <v>565</v>
      </c>
      <c r="E732" t="s">
        <v>566</v>
      </c>
      <c r="F732" t="s">
        <v>567</v>
      </c>
      <c r="G732" t="s">
        <v>23</v>
      </c>
      <c r="H732" t="s">
        <v>23</v>
      </c>
      <c r="I732" t="s">
        <v>23</v>
      </c>
      <c r="J732" t="s">
        <v>23</v>
      </c>
      <c r="K732" t="s">
        <v>23</v>
      </c>
      <c r="L732" t="s">
        <v>23</v>
      </c>
      <c r="M732" t="s">
        <v>23</v>
      </c>
      <c r="N732" t="s">
        <v>8296</v>
      </c>
      <c r="O732" t="s">
        <v>8294</v>
      </c>
      <c r="P732" t="s">
        <v>8289</v>
      </c>
      <c r="Q732" t="s">
        <v>8297</v>
      </c>
      <c r="R732" t="s">
        <v>22</v>
      </c>
      <c r="S732" t="s">
        <v>30521</v>
      </c>
    </row>
    <row r="733" spans="1:19" x14ac:dyDescent="0.35">
      <c r="A733" t="s">
        <v>23</v>
      </c>
      <c r="B733" t="s">
        <v>5114</v>
      </c>
      <c r="C733" t="s">
        <v>17370</v>
      </c>
      <c r="D733" t="s">
        <v>1939</v>
      </c>
      <c r="E733" t="s">
        <v>5115</v>
      </c>
      <c r="F733" t="s">
        <v>119</v>
      </c>
      <c r="G733" t="s">
        <v>23</v>
      </c>
      <c r="H733" t="s">
        <v>23</v>
      </c>
      <c r="I733" t="s">
        <v>23</v>
      </c>
      <c r="J733" t="s">
        <v>23</v>
      </c>
      <c r="K733" t="s">
        <v>23</v>
      </c>
      <c r="L733" t="s">
        <v>23</v>
      </c>
      <c r="M733" t="s">
        <v>23</v>
      </c>
      <c r="N733" t="s">
        <v>8296</v>
      </c>
      <c r="O733" t="s">
        <v>8294</v>
      </c>
      <c r="P733" t="s">
        <v>8289</v>
      </c>
      <c r="Q733" t="s">
        <v>8293</v>
      </c>
      <c r="R733" t="s">
        <v>22</v>
      </c>
      <c r="S733" t="s">
        <v>30521</v>
      </c>
    </row>
    <row r="734" spans="1:19" x14ac:dyDescent="0.35">
      <c r="A734" t="s">
        <v>23</v>
      </c>
      <c r="B734" t="s">
        <v>3677</v>
      </c>
      <c r="C734" t="s">
        <v>17831</v>
      </c>
      <c r="D734" t="s">
        <v>3678</v>
      </c>
      <c r="E734" t="s">
        <v>3679</v>
      </c>
      <c r="F734" t="s">
        <v>3680</v>
      </c>
      <c r="G734" t="s">
        <v>23</v>
      </c>
      <c r="H734" t="s">
        <v>23</v>
      </c>
      <c r="I734" t="s">
        <v>23</v>
      </c>
      <c r="J734" t="s">
        <v>23</v>
      </c>
      <c r="K734" t="s">
        <v>23</v>
      </c>
      <c r="L734" t="s">
        <v>23</v>
      </c>
      <c r="M734" t="s">
        <v>23</v>
      </c>
      <c r="N734" t="s">
        <v>8295</v>
      </c>
      <c r="O734" t="s">
        <v>8294</v>
      </c>
      <c r="P734" t="s">
        <v>8289</v>
      </c>
      <c r="Q734" t="s">
        <v>8297</v>
      </c>
      <c r="R734" t="s">
        <v>22</v>
      </c>
      <c r="S734" t="s">
        <v>30521</v>
      </c>
    </row>
    <row r="735" spans="1:19" x14ac:dyDescent="0.35">
      <c r="A735" t="s">
        <v>23</v>
      </c>
      <c r="B735" t="s">
        <v>2641</v>
      </c>
      <c r="C735" t="s">
        <v>17126</v>
      </c>
      <c r="D735" t="s">
        <v>2837</v>
      </c>
      <c r="E735" t="s">
        <v>2379</v>
      </c>
      <c r="F735" t="s">
        <v>2838</v>
      </c>
      <c r="G735" t="s">
        <v>23</v>
      </c>
      <c r="H735" t="s">
        <v>23</v>
      </c>
      <c r="I735" t="s">
        <v>23</v>
      </c>
      <c r="J735" t="s">
        <v>23</v>
      </c>
      <c r="K735" t="s">
        <v>23</v>
      </c>
      <c r="L735" t="s">
        <v>23</v>
      </c>
      <c r="M735" t="s">
        <v>23</v>
      </c>
      <c r="N735" t="s">
        <v>8291</v>
      </c>
      <c r="O735" t="s">
        <v>8300</v>
      </c>
      <c r="P735" t="s">
        <v>8289</v>
      </c>
      <c r="Q735" t="s">
        <v>8297</v>
      </c>
      <c r="R735" t="s">
        <v>22</v>
      </c>
      <c r="S735" t="s">
        <v>30521</v>
      </c>
    </row>
    <row r="736" spans="1:19" x14ac:dyDescent="0.35">
      <c r="A736" t="s">
        <v>23</v>
      </c>
      <c r="B736" t="s">
        <v>569</v>
      </c>
      <c r="C736" t="s">
        <v>16677</v>
      </c>
      <c r="D736" t="s">
        <v>570</v>
      </c>
      <c r="E736" t="s">
        <v>571</v>
      </c>
      <c r="F736" t="s">
        <v>572</v>
      </c>
      <c r="G736" t="s">
        <v>23</v>
      </c>
      <c r="H736" t="s">
        <v>23</v>
      </c>
      <c r="I736" t="s">
        <v>23</v>
      </c>
      <c r="J736" t="s">
        <v>23</v>
      </c>
      <c r="K736" t="s">
        <v>23</v>
      </c>
      <c r="L736" t="s">
        <v>23</v>
      </c>
      <c r="M736" t="s">
        <v>23</v>
      </c>
      <c r="N736" t="s">
        <v>8299</v>
      </c>
      <c r="O736" t="s">
        <v>8298</v>
      </c>
      <c r="P736" t="s">
        <v>8289</v>
      </c>
      <c r="Q736" t="s">
        <v>8293</v>
      </c>
      <c r="R736" t="s">
        <v>22</v>
      </c>
      <c r="S736" t="s">
        <v>30521</v>
      </c>
    </row>
    <row r="737" spans="1:19" x14ac:dyDescent="0.35">
      <c r="A737" t="s">
        <v>23</v>
      </c>
      <c r="B737" t="s">
        <v>204</v>
      </c>
      <c r="C737" t="s">
        <v>17291</v>
      </c>
      <c r="D737" t="s">
        <v>385</v>
      </c>
      <c r="E737" t="s">
        <v>196</v>
      </c>
      <c r="F737" t="s">
        <v>119</v>
      </c>
      <c r="G737" t="s">
        <v>23</v>
      </c>
      <c r="H737" t="s">
        <v>23</v>
      </c>
      <c r="I737" t="s">
        <v>23</v>
      </c>
      <c r="J737" t="s">
        <v>23</v>
      </c>
      <c r="K737" t="s">
        <v>23</v>
      </c>
      <c r="L737" t="s">
        <v>23</v>
      </c>
      <c r="M737" t="s">
        <v>23</v>
      </c>
      <c r="N737" t="s">
        <v>8291</v>
      </c>
      <c r="O737" t="s">
        <v>8300</v>
      </c>
      <c r="P737" t="s">
        <v>8289</v>
      </c>
      <c r="Q737" t="s">
        <v>8293</v>
      </c>
      <c r="R737" t="s">
        <v>22</v>
      </c>
      <c r="S737" t="s">
        <v>30521</v>
      </c>
    </row>
    <row r="738" spans="1:19" x14ac:dyDescent="0.35">
      <c r="A738" t="s">
        <v>23</v>
      </c>
      <c r="B738" t="s">
        <v>204</v>
      </c>
      <c r="C738" t="s">
        <v>17245</v>
      </c>
      <c r="D738" t="s">
        <v>37</v>
      </c>
      <c r="E738" t="s">
        <v>1151</v>
      </c>
      <c r="F738" t="s">
        <v>23</v>
      </c>
      <c r="G738" t="s">
        <v>5810</v>
      </c>
      <c r="H738" t="s">
        <v>23</v>
      </c>
      <c r="I738" t="s">
        <v>23</v>
      </c>
      <c r="J738" t="s">
        <v>23</v>
      </c>
      <c r="K738" t="s">
        <v>23</v>
      </c>
      <c r="L738" t="s">
        <v>23</v>
      </c>
      <c r="M738" t="s">
        <v>23</v>
      </c>
      <c r="N738" t="s">
        <v>8296</v>
      </c>
      <c r="O738" t="s">
        <v>8294</v>
      </c>
      <c r="P738" t="s">
        <v>8289</v>
      </c>
      <c r="Q738" t="s">
        <v>8293</v>
      </c>
      <c r="R738" t="s">
        <v>23</v>
      </c>
      <c r="S738" t="s">
        <v>30521</v>
      </c>
    </row>
    <row r="739" spans="1:19" x14ac:dyDescent="0.35">
      <c r="A739" t="s">
        <v>23</v>
      </c>
      <c r="B739" t="s">
        <v>1744</v>
      </c>
      <c r="C739" t="s">
        <v>17149</v>
      </c>
      <c r="D739" t="s">
        <v>4014</v>
      </c>
      <c r="E739" t="s">
        <v>4015</v>
      </c>
      <c r="F739" t="s">
        <v>23</v>
      </c>
      <c r="G739" t="s">
        <v>23</v>
      </c>
      <c r="H739" t="s">
        <v>23</v>
      </c>
      <c r="I739" t="s">
        <v>23</v>
      </c>
      <c r="J739" t="s">
        <v>23</v>
      </c>
      <c r="K739" t="s">
        <v>23</v>
      </c>
      <c r="L739" t="s">
        <v>23</v>
      </c>
      <c r="M739" t="s">
        <v>23</v>
      </c>
      <c r="N739" t="s">
        <v>8295</v>
      </c>
      <c r="O739" t="s">
        <v>8288</v>
      </c>
      <c r="P739" t="s">
        <v>8289</v>
      </c>
      <c r="Q739" t="s">
        <v>8293</v>
      </c>
      <c r="R739" t="s">
        <v>22</v>
      </c>
      <c r="S739" t="s">
        <v>30521</v>
      </c>
    </row>
    <row r="740" spans="1:19" x14ac:dyDescent="0.35">
      <c r="A740" t="s">
        <v>23</v>
      </c>
      <c r="B740" t="s">
        <v>204</v>
      </c>
      <c r="C740" t="s">
        <v>17233</v>
      </c>
      <c r="D740" t="s">
        <v>1886</v>
      </c>
      <c r="E740" t="s">
        <v>3688</v>
      </c>
      <c r="F740" t="s">
        <v>3689</v>
      </c>
      <c r="G740" t="s">
        <v>23</v>
      </c>
      <c r="H740" t="s">
        <v>23</v>
      </c>
      <c r="I740" t="s">
        <v>23</v>
      </c>
      <c r="J740" t="s">
        <v>23</v>
      </c>
      <c r="K740" t="s">
        <v>23</v>
      </c>
      <c r="L740" t="s">
        <v>23</v>
      </c>
      <c r="M740" t="s">
        <v>23</v>
      </c>
      <c r="N740" t="s">
        <v>8290</v>
      </c>
      <c r="O740" t="s">
        <v>8294</v>
      </c>
      <c r="P740" t="s">
        <v>8289</v>
      </c>
      <c r="Q740" t="s">
        <v>1038</v>
      </c>
      <c r="R740" t="s">
        <v>22</v>
      </c>
      <c r="S740" t="s">
        <v>30521</v>
      </c>
    </row>
    <row r="741" spans="1:19" x14ac:dyDescent="0.35">
      <c r="A741" t="s">
        <v>23</v>
      </c>
      <c r="B741" t="s">
        <v>569</v>
      </c>
      <c r="C741" t="s">
        <v>16682</v>
      </c>
      <c r="D741" t="s">
        <v>3690</v>
      </c>
      <c r="E741" t="s">
        <v>3691</v>
      </c>
      <c r="F741" t="s">
        <v>3692</v>
      </c>
      <c r="G741" t="s">
        <v>23</v>
      </c>
      <c r="H741" t="s">
        <v>23</v>
      </c>
      <c r="I741" t="s">
        <v>23</v>
      </c>
      <c r="J741" t="s">
        <v>23</v>
      </c>
      <c r="K741" t="s">
        <v>23</v>
      </c>
      <c r="L741" t="s">
        <v>23</v>
      </c>
      <c r="M741" t="s">
        <v>23</v>
      </c>
      <c r="N741" t="s">
        <v>8295</v>
      </c>
      <c r="O741" t="s">
        <v>8294</v>
      </c>
      <c r="P741" t="s">
        <v>8289</v>
      </c>
      <c r="Q741" t="s">
        <v>17923</v>
      </c>
      <c r="R741" t="s">
        <v>22</v>
      </c>
      <c r="S741" t="s">
        <v>30521</v>
      </c>
    </row>
    <row r="742" spans="1:19" x14ac:dyDescent="0.35">
      <c r="A742" t="s">
        <v>23</v>
      </c>
      <c r="B742" t="s">
        <v>6465</v>
      </c>
      <c r="C742" t="s">
        <v>15571</v>
      </c>
      <c r="D742" t="s">
        <v>6466</v>
      </c>
      <c r="E742" t="s">
        <v>6467</v>
      </c>
      <c r="F742" t="s">
        <v>883</v>
      </c>
      <c r="G742" t="s">
        <v>5810</v>
      </c>
      <c r="H742" t="s">
        <v>23</v>
      </c>
      <c r="I742" t="s">
        <v>23</v>
      </c>
      <c r="J742" t="s">
        <v>23</v>
      </c>
      <c r="K742" t="s">
        <v>23</v>
      </c>
      <c r="L742" t="s">
        <v>23</v>
      </c>
      <c r="M742" t="s">
        <v>23</v>
      </c>
      <c r="N742" t="s">
        <v>8291</v>
      </c>
      <c r="O742" t="s">
        <v>8292</v>
      </c>
      <c r="P742" t="s">
        <v>7279</v>
      </c>
      <c r="Q742" t="s">
        <v>17</v>
      </c>
      <c r="R742" t="s">
        <v>22</v>
      </c>
      <c r="S742" t="s">
        <v>30521</v>
      </c>
    </row>
    <row r="743" spans="1:19" x14ac:dyDescent="0.35">
      <c r="A743" t="s">
        <v>23</v>
      </c>
      <c r="B743" t="s">
        <v>1119</v>
      </c>
      <c r="C743" t="s">
        <v>16716</v>
      </c>
      <c r="D743" t="s">
        <v>4016</v>
      </c>
      <c r="E743" t="s">
        <v>4017</v>
      </c>
      <c r="F743" t="s">
        <v>50</v>
      </c>
      <c r="G743" t="s">
        <v>23</v>
      </c>
      <c r="H743" t="s">
        <v>23</v>
      </c>
      <c r="I743" t="s">
        <v>23</v>
      </c>
      <c r="J743" t="s">
        <v>23</v>
      </c>
      <c r="K743" t="s">
        <v>23</v>
      </c>
      <c r="L743" t="s">
        <v>23</v>
      </c>
      <c r="M743" t="s">
        <v>23</v>
      </c>
      <c r="N743" t="s">
        <v>8291</v>
      </c>
      <c r="O743" t="s">
        <v>8300</v>
      </c>
      <c r="P743" t="s">
        <v>8289</v>
      </c>
      <c r="Q743" t="s">
        <v>1038</v>
      </c>
      <c r="R743" t="s">
        <v>22</v>
      </c>
      <c r="S743" t="s">
        <v>30521</v>
      </c>
    </row>
    <row r="744" spans="1:19" x14ac:dyDescent="0.35">
      <c r="A744" t="s">
        <v>23</v>
      </c>
      <c r="B744" t="s">
        <v>3928</v>
      </c>
      <c r="C744" t="s">
        <v>15822</v>
      </c>
      <c r="D744" t="s">
        <v>5711</v>
      </c>
      <c r="E744" t="s">
        <v>5712</v>
      </c>
      <c r="F744" t="s">
        <v>1983</v>
      </c>
      <c r="G744" t="s">
        <v>23</v>
      </c>
      <c r="H744" t="s">
        <v>5713</v>
      </c>
      <c r="I744" t="s">
        <v>23</v>
      </c>
      <c r="J744" t="s">
        <v>23</v>
      </c>
      <c r="K744" t="s">
        <v>11384</v>
      </c>
      <c r="L744" t="s">
        <v>23</v>
      </c>
      <c r="M744" t="s">
        <v>23</v>
      </c>
      <c r="N744" t="s">
        <v>8290</v>
      </c>
      <c r="O744" t="s">
        <v>8292</v>
      </c>
      <c r="P744" t="s">
        <v>7279</v>
      </c>
      <c r="Q744" t="s">
        <v>8293</v>
      </c>
      <c r="R744" t="s">
        <v>22</v>
      </c>
      <c r="S744" t="s">
        <v>30521</v>
      </c>
    </row>
    <row r="745" spans="1:19" x14ac:dyDescent="0.35">
      <c r="A745" t="s">
        <v>23</v>
      </c>
      <c r="B745" t="s">
        <v>1092</v>
      </c>
      <c r="C745" t="s">
        <v>16438</v>
      </c>
      <c r="D745" t="s">
        <v>1090</v>
      </c>
      <c r="E745" t="s">
        <v>1093</v>
      </c>
      <c r="F745" t="s">
        <v>119</v>
      </c>
      <c r="G745" t="s">
        <v>23</v>
      </c>
      <c r="H745" t="s">
        <v>23</v>
      </c>
      <c r="I745" t="s">
        <v>23</v>
      </c>
      <c r="J745" t="s">
        <v>23</v>
      </c>
      <c r="K745" t="s">
        <v>23</v>
      </c>
      <c r="L745" t="s">
        <v>23</v>
      </c>
      <c r="M745" t="s">
        <v>23</v>
      </c>
      <c r="N745" t="s">
        <v>8296</v>
      </c>
      <c r="O745" t="s">
        <v>8294</v>
      </c>
      <c r="P745" t="s">
        <v>8289</v>
      </c>
      <c r="Q745" t="s">
        <v>1038</v>
      </c>
      <c r="R745" t="s">
        <v>22</v>
      </c>
      <c r="S745" t="s">
        <v>30521</v>
      </c>
    </row>
    <row r="746" spans="1:19" x14ac:dyDescent="0.35">
      <c r="A746" t="s">
        <v>23</v>
      </c>
      <c r="B746" t="s">
        <v>585</v>
      </c>
      <c r="C746" t="s">
        <v>17608</v>
      </c>
      <c r="D746" t="s">
        <v>586</v>
      </c>
      <c r="E746" t="s">
        <v>587</v>
      </c>
      <c r="F746" t="s">
        <v>588</v>
      </c>
      <c r="G746" t="s">
        <v>23</v>
      </c>
      <c r="H746" t="s">
        <v>23</v>
      </c>
      <c r="I746" t="s">
        <v>23</v>
      </c>
      <c r="J746" t="s">
        <v>23</v>
      </c>
      <c r="K746" t="s">
        <v>23</v>
      </c>
      <c r="L746" t="s">
        <v>23</v>
      </c>
      <c r="M746" t="s">
        <v>23</v>
      </c>
      <c r="N746" t="s">
        <v>8291</v>
      </c>
      <c r="O746" t="s">
        <v>8300</v>
      </c>
      <c r="P746" t="s">
        <v>8289</v>
      </c>
      <c r="Q746" t="s">
        <v>1038</v>
      </c>
      <c r="R746" t="s">
        <v>22</v>
      </c>
      <c r="S746" t="s">
        <v>30521</v>
      </c>
    </row>
    <row r="747" spans="1:19" x14ac:dyDescent="0.35">
      <c r="A747" t="s">
        <v>23</v>
      </c>
      <c r="B747" t="s">
        <v>204</v>
      </c>
      <c r="C747" t="s">
        <v>17212</v>
      </c>
      <c r="D747" t="s">
        <v>47</v>
      </c>
      <c r="E747" t="s">
        <v>900</v>
      </c>
      <c r="F747" t="s">
        <v>1283</v>
      </c>
      <c r="G747" t="s">
        <v>23</v>
      </c>
      <c r="H747" t="s">
        <v>23</v>
      </c>
      <c r="I747" t="s">
        <v>23</v>
      </c>
      <c r="J747" t="s">
        <v>23</v>
      </c>
      <c r="K747" t="s">
        <v>23</v>
      </c>
      <c r="L747" t="s">
        <v>23</v>
      </c>
      <c r="M747" t="s">
        <v>23</v>
      </c>
      <c r="N747" t="s">
        <v>8290</v>
      </c>
      <c r="O747" t="s">
        <v>8288</v>
      </c>
      <c r="P747" t="s">
        <v>8289</v>
      </c>
      <c r="Q747" t="s">
        <v>17</v>
      </c>
      <c r="R747" t="s">
        <v>22</v>
      </c>
      <c r="S747" t="s">
        <v>30521</v>
      </c>
    </row>
    <row r="748" spans="1:19" x14ac:dyDescent="0.35">
      <c r="A748" t="s">
        <v>23</v>
      </c>
      <c r="B748" t="s">
        <v>6473</v>
      </c>
      <c r="C748" t="s">
        <v>15537</v>
      </c>
      <c r="D748" t="s">
        <v>6474</v>
      </c>
      <c r="E748" t="s">
        <v>6475</v>
      </c>
      <c r="F748" t="s">
        <v>6476</v>
      </c>
      <c r="G748" t="s">
        <v>5810</v>
      </c>
      <c r="H748" t="s">
        <v>23</v>
      </c>
      <c r="I748" t="s">
        <v>23</v>
      </c>
      <c r="J748" t="s">
        <v>23</v>
      </c>
      <c r="K748" t="s">
        <v>23</v>
      </c>
      <c r="L748" t="s">
        <v>23</v>
      </c>
      <c r="M748" t="s">
        <v>23</v>
      </c>
      <c r="N748" t="s">
        <v>8291</v>
      </c>
      <c r="O748" t="s">
        <v>8292</v>
      </c>
      <c r="P748" t="s">
        <v>7279</v>
      </c>
      <c r="Q748" t="s">
        <v>17</v>
      </c>
      <c r="R748" t="s">
        <v>22</v>
      </c>
      <c r="S748" t="s">
        <v>30521</v>
      </c>
    </row>
    <row r="749" spans="1:19" x14ac:dyDescent="0.35">
      <c r="A749" t="s">
        <v>23</v>
      </c>
      <c r="B749" t="s">
        <v>1083</v>
      </c>
      <c r="C749" t="s">
        <v>17759</v>
      </c>
      <c r="D749" t="s">
        <v>23</v>
      </c>
      <c r="E749" t="s">
        <v>1230</v>
      </c>
      <c r="F749" t="s">
        <v>23</v>
      </c>
      <c r="G749" t="s">
        <v>23</v>
      </c>
      <c r="H749" t="s">
        <v>23</v>
      </c>
      <c r="I749" t="s">
        <v>23</v>
      </c>
      <c r="J749" t="s">
        <v>23</v>
      </c>
      <c r="K749" t="s">
        <v>17760</v>
      </c>
      <c r="L749" t="s">
        <v>23</v>
      </c>
      <c r="M749" t="s">
        <v>23</v>
      </c>
      <c r="N749" t="s">
        <v>8296</v>
      </c>
      <c r="O749" t="s">
        <v>8294</v>
      </c>
      <c r="P749" t="s">
        <v>8289</v>
      </c>
      <c r="Q749" t="s">
        <v>8297</v>
      </c>
      <c r="R749" t="s">
        <v>22</v>
      </c>
      <c r="S749" t="s">
        <v>30521</v>
      </c>
    </row>
    <row r="750" spans="1:19" x14ac:dyDescent="0.35">
      <c r="A750" t="s">
        <v>23</v>
      </c>
      <c r="B750" t="s">
        <v>4019</v>
      </c>
      <c r="C750" t="s">
        <v>17095</v>
      </c>
      <c r="D750" t="s">
        <v>4020</v>
      </c>
      <c r="E750" t="s">
        <v>4021</v>
      </c>
      <c r="F750" t="s">
        <v>595</v>
      </c>
      <c r="G750" t="s">
        <v>23</v>
      </c>
      <c r="H750" t="s">
        <v>23</v>
      </c>
      <c r="I750" t="s">
        <v>23</v>
      </c>
      <c r="J750" t="s">
        <v>23</v>
      </c>
      <c r="K750" t="s">
        <v>23</v>
      </c>
      <c r="L750" t="s">
        <v>23</v>
      </c>
      <c r="M750" t="s">
        <v>23</v>
      </c>
      <c r="N750" t="s">
        <v>8296</v>
      </c>
      <c r="O750" t="s">
        <v>8294</v>
      </c>
      <c r="P750" t="s">
        <v>8289</v>
      </c>
      <c r="Q750" t="s">
        <v>8297</v>
      </c>
      <c r="R750" t="s">
        <v>22</v>
      </c>
      <c r="S750" t="s">
        <v>30521</v>
      </c>
    </row>
    <row r="751" spans="1:19" x14ac:dyDescent="0.35">
      <c r="A751" t="s">
        <v>23</v>
      </c>
      <c r="B751" t="s">
        <v>3710</v>
      </c>
      <c r="C751" t="s">
        <v>17824</v>
      </c>
      <c r="D751" t="s">
        <v>2136</v>
      </c>
      <c r="E751" t="s">
        <v>3711</v>
      </c>
      <c r="F751" t="s">
        <v>3712</v>
      </c>
      <c r="G751" t="s">
        <v>23</v>
      </c>
      <c r="H751" t="s">
        <v>23</v>
      </c>
      <c r="I751" t="s">
        <v>23</v>
      </c>
      <c r="J751" t="s">
        <v>23</v>
      </c>
      <c r="K751" t="s">
        <v>23</v>
      </c>
      <c r="L751" t="s">
        <v>23</v>
      </c>
      <c r="M751" t="s">
        <v>23</v>
      </c>
      <c r="N751" t="s">
        <v>8291</v>
      </c>
      <c r="O751" t="s">
        <v>8300</v>
      </c>
      <c r="P751" t="s">
        <v>8289</v>
      </c>
      <c r="Q751" t="s">
        <v>1038</v>
      </c>
      <c r="R751" t="s">
        <v>22</v>
      </c>
      <c r="S751" t="s">
        <v>30521</v>
      </c>
    </row>
    <row r="752" spans="1:19" x14ac:dyDescent="0.35">
      <c r="A752" t="s">
        <v>23</v>
      </c>
      <c r="B752" t="s">
        <v>695</v>
      </c>
      <c r="C752" t="s">
        <v>17399</v>
      </c>
      <c r="D752" t="s">
        <v>4816</v>
      </c>
      <c r="E752" t="s">
        <v>1917</v>
      </c>
      <c r="F752" t="s">
        <v>2816</v>
      </c>
      <c r="G752" t="s">
        <v>23</v>
      </c>
      <c r="H752" t="s">
        <v>23</v>
      </c>
      <c r="I752" t="s">
        <v>23</v>
      </c>
      <c r="J752" t="s">
        <v>23</v>
      </c>
      <c r="K752" t="s">
        <v>23</v>
      </c>
      <c r="L752" t="s">
        <v>23</v>
      </c>
      <c r="M752" t="s">
        <v>23</v>
      </c>
      <c r="N752" t="s">
        <v>8296</v>
      </c>
      <c r="O752" t="s">
        <v>8294</v>
      </c>
      <c r="P752" t="s">
        <v>8303</v>
      </c>
      <c r="Q752" t="s">
        <v>8293</v>
      </c>
      <c r="R752" t="s">
        <v>22</v>
      </c>
      <c r="S752" t="s">
        <v>30521</v>
      </c>
    </row>
    <row r="753" spans="1:19" x14ac:dyDescent="0.35">
      <c r="A753" t="s">
        <v>23</v>
      </c>
      <c r="B753" t="s">
        <v>431</v>
      </c>
      <c r="C753" t="s">
        <v>17633</v>
      </c>
      <c r="D753" t="s">
        <v>600</v>
      </c>
      <c r="E753" t="s">
        <v>429</v>
      </c>
      <c r="F753" t="s">
        <v>601</v>
      </c>
      <c r="G753" t="s">
        <v>23</v>
      </c>
      <c r="H753" t="s">
        <v>23</v>
      </c>
      <c r="I753" t="s">
        <v>23</v>
      </c>
      <c r="J753" t="s">
        <v>23</v>
      </c>
      <c r="K753" t="s">
        <v>23</v>
      </c>
      <c r="L753" t="s">
        <v>23</v>
      </c>
      <c r="M753" t="s">
        <v>23</v>
      </c>
      <c r="N753" t="s">
        <v>8295</v>
      </c>
      <c r="O753" t="s">
        <v>8294</v>
      </c>
      <c r="P753" t="s">
        <v>8289</v>
      </c>
      <c r="Q753" t="s">
        <v>8297</v>
      </c>
      <c r="R753" t="s">
        <v>22</v>
      </c>
      <c r="S753" t="s">
        <v>30521</v>
      </c>
    </row>
    <row r="754" spans="1:19" x14ac:dyDescent="0.35">
      <c r="A754" t="s">
        <v>23</v>
      </c>
      <c r="B754" t="s">
        <v>26</v>
      </c>
      <c r="C754" t="s">
        <v>16909</v>
      </c>
      <c r="D754" t="s">
        <v>604</v>
      </c>
      <c r="E754" t="s">
        <v>120</v>
      </c>
      <c r="F754" t="s">
        <v>605</v>
      </c>
      <c r="G754" t="s">
        <v>23</v>
      </c>
      <c r="H754" t="s">
        <v>23</v>
      </c>
      <c r="I754" t="s">
        <v>23</v>
      </c>
      <c r="J754" t="s">
        <v>23</v>
      </c>
      <c r="K754" t="s">
        <v>23</v>
      </c>
      <c r="L754" t="s">
        <v>23</v>
      </c>
      <c r="M754" t="s">
        <v>23</v>
      </c>
      <c r="N754" t="s">
        <v>8291</v>
      </c>
      <c r="O754" t="s">
        <v>8288</v>
      </c>
      <c r="P754" t="s">
        <v>8289</v>
      </c>
      <c r="Q754" t="s">
        <v>17</v>
      </c>
      <c r="R754" t="s">
        <v>22</v>
      </c>
      <c r="S754" t="s">
        <v>30521</v>
      </c>
    </row>
    <row r="755" spans="1:19" x14ac:dyDescent="0.35">
      <c r="A755" t="s">
        <v>23</v>
      </c>
      <c r="B755" t="s">
        <v>3720</v>
      </c>
      <c r="C755" t="s">
        <v>16395</v>
      </c>
      <c r="D755" t="s">
        <v>3721</v>
      </c>
      <c r="E755" t="s">
        <v>3722</v>
      </c>
      <c r="F755" t="s">
        <v>3723</v>
      </c>
      <c r="G755" t="s">
        <v>23</v>
      </c>
      <c r="H755" t="s">
        <v>23</v>
      </c>
      <c r="I755" t="s">
        <v>23</v>
      </c>
      <c r="J755" t="s">
        <v>23</v>
      </c>
      <c r="K755" t="s">
        <v>23</v>
      </c>
      <c r="L755" t="s">
        <v>23</v>
      </c>
      <c r="M755" t="s">
        <v>23</v>
      </c>
      <c r="N755" t="s">
        <v>8291</v>
      </c>
      <c r="O755" t="s">
        <v>8288</v>
      </c>
      <c r="P755" t="s">
        <v>8289</v>
      </c>
      <c r="Q755" t="s">
        <v>17923</v>
      </c>
      <c r="R755" t="s">
        <v>22</v>
      </c>
      <c r="S755" t="s">
        <v>30521</v>
      </c>
    </row>
    <row r="756" spans="1:19" x14ac:dyDescent="0.35">
      <c r="A756" t="s">
        <v>23</v>
      </c>
      <c r="B756" t="s">
        <v>564</v>
      </c>
      <c r="C756" t="s">
        <v>17015</v>
      </c>
      <c r="D756" t="s">
        <v>611</v>
      </c>
      <c r="E756" t="s">
        <v>612</v>
      </c>
      <c r="F756" t="s">
        <v>613</v>
      </c>
      <c r="G756" t="s">
        <v>23</v>
      </c>
      <c r="H756" t="s">
        <v>23</v>
      </c>
      <c r="I756" t="s">
        <v>23</v>
      </c>
      <c r="J756" t="s">
        <v>23</v>
      </c>
      <c r="K756" t="s">
        <v>23</v>
      </c>
      <c r="L756" t="s">
        <v>23</v>
      </c>
      <c r="M756" t="s">
        <v>23</v>
      </c>
      <c r="N756" t="s">
        <v>8299</v>
      </c>
      <c r="O756" t="s">
        <v>8298</v>
      </c>
      <c r="P756" t="s">
        <v>8289</v>
      </c>
      <c r="Q756" t="s">
        <v>8293</v>
      </c>
      <c r="R756" t="s">
        <v>22</v>
      </c>
      <c r="S756" t="s">
        <v>30521</v>
      </c>
    </row>
    <row r="757" spans="1:19" x14ac:dyDescent="0.35">
      <c r="A757" t="s">
        <v>23</v>
      </c>
      <c r="B757" t="s">
        <v>401</v>
      </c>
      <c r="C757" t="s">
        <v>16794</v>
      </c>
      <c r="D757" t="s">
        <v>4024</v>
      </c>
      <c r="E757" t="s">
        <v>4025</v>
      </c>
      <c r="F757" t="s">
        <v>692</v>
      </c>
      <c r="G757" t="s">
        <v>23</v>
      </c>
      <c r="H757" t="s">
        <v>23</v>
      </c>
      <c r="I757" t="s">
        <v>23</v>
      </c>
      <c r="J757" t="s">
        <v>23</v>
      </c>
      <c r="K757" t="s">
        <v>23</v>
      </c>
      <c r="L757" t="s">
        <v>23</v>
      </c>
      <c r="M757" t="s">
        <v>23</v>
      </c>
      <c r="N757" t="s">
        <v>8299</v>
      </c>
      <c r="O757" t="s">
        <v>8288</v>
      </c>
      <c r="P757" t="s">
        <v>8289</v>
      </c>
      <c r="Q757" t="s">
        <v>17</v>
      </c>
      <c r="R757" t="s">
        <v>22</v>
      </c>
      <c r="S757" t="s">
        <v>30521</v>
      </c>
    </row>
    <row r="758" spans="1:19" x14ac:dyDescent="0.35">
      <c r="A758" t="s">
        <v>23</v>
      </c>
      <c r="B758" t="s">
        <v>5153</v>
      </c>
      <c r="C758" t="s">
        <v>17770</v>
      </c>
      <c r="D758" t="s">
        <v>37</v>
      </c>
      <c r="E758" t="s">
        <v>5154</v>
      </c>
      <c r="F758" t="s">
        <v>259</v>
      </c>
      <c r="G758" t="s">
        <v>23</v>
      </c>
      <c r="H758" t="s">
        <v>23</v>
      </c>
      <c r="I758" t="s">
        <v>23</v>
      </c>
      <c r="J758" t="s">
        <v>23</v>
      </c>
      <c r="K758" t="s">
        <v>23</v>
      </c>
      <c r="L758" t="s">
        <v>23</v>
      </c>
      <c r="M758" t="s">
        <v>23</v>
      </c>
      <c r="N758" t="s">
        <v>8296</v>
      </c>
      <c r="O758" t="s">
        <v>8294</v>
      </c>
      <c r="P758" t="s">
        <v>8289</v>
      </c>
      <c r="Q758" t="s">
        <v>8293</v>
      </c>
      <c r="R758" t="s">
        <v>22</v>
      </c>
      <c r="S758" t="s">
        <v>30521</v>
      </c>
    </row>
    <row r="759" spans="1:19" x14ac:dyDescent="0.35">
      <c r="A759" t="s">
        <v>23</v>
      </c>
      <c r="B759" t="s">
        <v>1054</v>
      </c>
      <c r="C759" t="s">
        <v>16928</v>
      </c>
      <c r="D759" t="s">
        <v>23</v>
      </c>
      <c r="E759" t="s">
        <v>1721</v>
      </c>
      <c r="F759" t="s">
        <v>23</v>
      </c>
      <c r="G759" t="s">
        <v>8319</v>
      </c>
      <c r="H759" t="s">
        <v>23</v>
      </c>
      <c r="I759" t="s">
        <v>23</v>
      </c>
      <c r="J759" t="s">
        <v>23</v>
      </c>
      <c r="K759" t="s">
        <v>23</v>
      </c>
      <c r="L759" t="s">
        <v>23</v>
      </c>
      <c r="M759" t="s">
        <v>23</v>
      </c>
      <c r="N759" t="s">
        <v>8296</v>
      </c>
      <c r="O759" t="s">
        <v>8294</v>
      </c>
      <c r="P759" t="s">
        <v>8289</v>
      </c>
      <c r="Q759" t="s">
        <v>8297</v>
      </c>
      <c r="R759" t="s">
        <v>22</v>
      </c>
      <c r="S759" t="s">
        <v>30521</v>
      </c>
    </row>
    <row r="760" spans="1:19" x14ac:dyDescent="0.35">
      <c r="A760" t="s">
        <v>23</v>
      </c>
      <c r="B760" t="s">
        <v>2306</v>
      </c>
      <c r="C760" t="s">
        <v>17003</v>
      </c>
      <c r="D760" t="s">
        <v>4395</v>
      </c>
      <c r="E760" t="s">
        <v>4396</v>
      </c>
      <c r="F760" t="s">
        <v>4397</v>
      </c>
      <c r="G760" t="s">
        <v>23</v>
      </c>
      <c r="H760" t="s">
        <v>23</v>
      </c>
      <c r="I760" t="s">
        <v>23</v>
      </c>
      <c r="J760" t="s">
        <v>23</v>
      </c>
      <c r="K760" t="s">
        <v>23</v>
      </c>
      <c r="L760" t="s">
        <v>23</v>
      </c>
      <c r="M760" t="s">
        <v>23</v>
      </c>
      <c r="N760" t="s">
        <v>8291</v>
      </c>
      <c r="O760" t="s">
        <v>8294</v>
      </c>
      <c r="P760" t="s">
        <v>8289</v>
      </c>
      <c r="Q760" t="s">
        <v>8297</v>
      </c>
      <c r="R760" t="s">
        <v>22</v>
      </c>
      <c r="S760" t="s">
        <v>30521</v>
      </c>
    </row>
    <row r="761" spans="1:19" x14ac:dyDescent="0.35">
      <c r="A761" t="s">
        <v>23</v>
      </c>
      <c r="B761" t="s">
        <v>26</v>
      </c>
      <c r="C761" t="s">
        <v>16895</v>
      </c>
      <c r="D761" t="s">
        <v>618</v>
      </c>
      <c r="E761" t="s">
        <v>534</v>
      </c>
      <c r="F761" t="s">
        <v>619</v>
      </c>
      <c r="G761" t="s">
        <v>23</v>
      </c>
      <c r="H761" t="s">
        <v>23</v>
      </c>
      <c r="I761" t="s">
        <v>23</v>
      </c>
      <c r="J761" t="s">
        <v>23</v>
      </c>
      <c r="K761" t="s">
        <v>23</v>
      </c>
      <c r="L761" t="s">
        <v>23</v>
      </c>
      <c r="M761" t="s">
        <v>23</v>
      </c>
      <c r="N761" t="s">
        <v>8296</v>
      </c>
      <c r="O761" t="s">
        <v>8294</v>
      </c>
      <c r="P761" t="s">
        <v>8289</v>
      </c>
      <c r="Q761" t="s">
        <v>8297</v>
      </c>
      <c r="R761" t="s">
        <v>22</v>
      </c>
      <c r="S761" t="s">
        <v>30521</v>
      </c>
    </row>
    <row r="762" spans="1:19" x14ac:dyDescent="0.35">
      <c r="A762" t="s">
        <v>23</v>
      </c>
      <c r="B762" t="s">
        <v>1926</v>
      </c>
      <c r="C762" t="s">
        <v>16924</v>
      </c>
      <c r="D762" t="s">
        <v>4026</v>
      </c>
      <c r="E762" t="s">
        <v>4027</v>
      </c>
      <c r="F762" t="s">
        <v>713</v>
      </c>
      <c r="G762" t="s">
        <v>23</v>
      </c>
      <c r="H762" t="s">
        <v>23</v>
      </c>
      <c r="I762" t="s">
        <v>23</v>
      </c>
      <c r="J762" t="s">
        <v>23</v>
      </c>
      <c r="K762" t="s">
        <v>23</v>
      </c>
      <c r="L762" t="s">
        <v>23</v>
      </c>
      <c r="M762" t="s">
        <v>23</v>
      </c>
      <c r="N762" t="s">
        <v>8290</v>
      </c>
      <c r="O762" t="s">
        <v>8294</v>
      </c>
      <c r="P762" t="s">
        <v>8289</v>
      </c>
      <c r="Q762" t="s">
        <v>8297</v>
      </c>
      <c r="R762" t="s">
        <v>22</v>
      </c>
      <c r="S762" t="s">
        <v>30521</v>
      </c>
    </row>
    <row r="763" spans="1:19" x14ac:dyDescent="0.35">
      <c r="A763" t="s">
        <v>23</v>
      </c>
      <c r="B763" t="s">
        <v>1193</v>
      </c>
      <c r="C763" t="s">
        <v>17811</v>
      </c>
      <c r="D763" t="s">
        <v>1075</v>
      </c>
      <c r="E763" t="s">
        <v>5179</v>
      </c>
      <c r="F763" t="s">
        <v>273</v>
      </c>
      <c r="G763" t="s">
        <v>23</v>
      </c>
      <c r="H763" t="s">
        <v>23</v>
      </c>
      <c r="I763" t="s">
        <v>23</v>
      </c>
      <c r="J763" t="s">
        <v>23</v>
      </c>
      <c r="K763" t="s">
        <v>23</v>
      </c>
      <c r="L763" t="s">
        <v>23</v>
      </c>
      <c r="M763" t="s">
        <v>23</v>
      </c>
      <c r="N763" t="s">
        <v>8296</v>
      </c>
      <c r="O763" t="s">
        <v>8294</v>
      </c>
      <c r="P763" t="s">
        <v>8289</v>
      </c>
      <c r="Q763" t="s">
        <v>8293</v>
      </c>
      <c r="R763" t="s">
        <v>22</v>
      </c>
      <c r="S763" t="s">
        <v>30521</v>
      </c>
    </row>
    <row r="764" spans="1:19" x14ac:dyDescent="0.35">
      <c r="A764" t="s">
        <v>23</v>
      </c>
      <c r="B764" t="s">
        <v>3856</v>
      </c>
      <c r="C764" t="s">
        <v>16436</v>
      </c>
      <c r="D764" t="s">
        <v>33</v>
      </c>
      <c r="E764" t="s">
        <v>34</v>
      </c>
      <c r="F764" t="s">
        <v>35</v>
      </c>
      <c r="G764" t="s">
        <v>23</v>
      </c>
      <c r="H764" t="s">
        <v>23</v>
      </c>
      <c r="I764" t="s">
        <v>23</v>
      </c>
      <c r="J764" t="s">
        <v>23</v>
      </c>
      <c r="K764" t="s">
        <v>23</v>
      </c>
      <c r="L764" t="s">
        <v>23</v>
      </c>
      <c r="M764" t="s">
        <v>23</v>
      </c>
      <c r="N764" t="s">
        <v>8296</v>
      </c>
      <c r="O764" t="s">
        <v>8294</v>
      </c>
      <c r="P764" t="s">
        <v>8289</v>
      </c>
      <c r="Q764" t="s">
        <v>8297</v>
      </c>
      <c r="R764" t="s">
        <v>22</v>
      </c>
      <c r="S764" t="s">
        <v>30521</v>
      </c>
    </row>
    <row r="765" spans="1:19" x14ac:dyDescent="0.35">
      <c r="A765" t="s">
        <v>23</v>
      </c>
      <c r="B765" t="s">
        <v>4028</v>
      </c>
      <c r="C765" t="s">
        <v>17755</v>
      </c>
      <c r="D765" t="s">
        <v>4029</v>
      </c>
      <c r="E765" t="s">
        <v>4030</v>
      </c>
      <c r="F765" t="s">
        <v>23</v>
      </c>
      <c r="G765" t="s">
        <v>23</v>
      </c>
      <c r="H765" t="s">
        <v>23</v>
      </c>
      <c r="I765" t="s">
        <v>23</v>
      </c>
      <c r="J765" t="s">
        <v>23</v>
      </c>
      <c r="K765" t="s">
        <v>23</v>
      </c>
      <c r="L765" t="s">
        <v>23</v>
      </c>
      <c r="M765" t="s">
        <v>23</v>
      </c>
      <c r="N765" t="s">
        <v>8290</v>
      </c>
      <c r="O765" t="s">
        <v>8288</v>
      </c>
      <c r="P765" t="s">
        <v>8289</v>
      </c>
      <c r="Q765" t="s">
        <v>17</v>
      </c>
      <c r="R765" t="s">
        <v>22</v>
      </c>
      <c r="S765" t="s">
        <v>30521</v>
      </c>
    </row>
    <row r="766" spans="1:19" x14ac:dyDescent="0.35">
      <c r="A766" t="s">
        <v>23</v>
      </c>
      <c r="B766" t="s">
        <v>2182</v>
      </c>
      <c r="C766" t="s">
        <v>17575</v>
      </c>
      <c r="D766" t="s">
        <v>1714</v>
      </c>
      <c r="E766" t="s">
        <v>5155</v>
      </c>
      <c r="F766" t="s">
        <v>269</v>
      </c>
      <c r="G766" t="s">
        <v>23</v>
      </c>
      <c r="H766" t="s">
        <v>23</v>
      </c>
      <c r="I766" t="s">
        <v>23</v>
      </c>
      <c r="J766" t="s">
        <v>23</v>
      </c>
      <c r="K766" t="s">
        <v>23</v>
      </c>
      <c r="L766" t="s">
        <v>23</v>
      </c>
      <c r="M766" t="s">
        <v>23</v>
      </c>
      <c r="N766" t="s">
        <v>8296</v>
      </c>
      <c r="O766" t="s">
        <v>8294</v>
      </c>
      <c r="P766" t="s">
        <v>8289</v>
      </c>
      <c r="Q766" t="s">
        <v>8293</v>
      </c>
      <c r="R766" t="s">
        <v>22</v>
      </c>
      <c r="S766" t="s">
        <v>30521</v>
      </c>
    </row>
    <row r="767" spans="1:19" x14ac:dyDescent="0.35">
      <c r="A767" t="s">
        <v>23</v>
      </c>
      <c r="B767" t="s">
        <v>1642</v>
      </c>
      <c r="C767" t="s">
        <v>17675</v>
      </c>
      <c r="D767" t="s">
        <v>23</v>
      </c>
      <c r="E767" t="s">
        <v>331</v>
      </c>
      <c r="F767" t="s">
        <v>259</v>
      </c>
      <c r="G767" t="s">
        <v>23</v>
      </c>
      <c r="H767" t="s">
        <v>23</v>
      </c>
      <c r="I767" t="s">
        <v>23</v>
      </c>
      <c r="J767" t="s">
        <v>23</v>
      </c>
      <c r="K767" t="s">
        <v>23</v>
      </c>
      <c r="L767" t="s">
        <v>23</v>
      </c>
      <c r="M767" t="s">
        <v>23</v>
      </c>
      <c r="N767" t="s">
        <v>8296</v>
      </c>
      <c r="O767" t="s">
        <v>8294</v>
      </c>
      <c r="P767" t="s">
        <v>8289</v>
      </c>
      <c r="Q767" t="s">
        <v>8297</v>
      </c>
      <c r="R767" t="s">
        <v>22</v>
      </c>
      <c r="S767" t="s">
        <v>30521</v>
      </c>
    </row>
    <row r="768" spans="1:19" x14ac:dyDescent="0.35">
      <c r="A768" t="s">
        <v>23</v>
      </c>
      <c r="B768" t="s">
        <v>26</v>
      </c>
      <c r="C768" t="s">
        <v>16913</v>
      </c>
      <c r="D768" t="s">
        <v>3086</v>
      </c>
      <c r="E768" t="s">
        <v>434</v>
      </c>
      <c r="F768" t="s">
        <v>646</v>
      </c>
      <c r="G768" t="s">
        <v>23</v>
      </c>
      <c r="H768" t="s">
        <v>23</v>
      </c>
      <c r="I768" t="s">
        <v>23</v>
      </c>
      <c r="J768" t="s">
        <v>23</v>
      </c>
      <c r="K768" t="s">
        <v>23</v>
      </c>
      <c r="L768" t="s">
        <v>23</v>
      </c>
      <c r="M768" t="s">
        <v>23</v>
      </c>
      <c r="N768" t="s">
        <v>8299</v>
      </c>
      <c r="O768" t="s">
        <v>8294</v>
      </c>
      <c r="P768" t="s">
        <v>8289</v>
      </c>
      <c r="Q768" t="s">
        <v>8293</v>
      </c>
      <c r="R768" t="s">
        <v>22</v>
      </c>
      <c r="S768" t="s">
        <v>30521</v>
      </c>
    </row>
    <row r="769" spans="1:19" x14ac:dyDescent="0.35">
      <c r="A769" t="s">
        <v>23</v>
      </c>
      <c r="B769" t="s">
        <v>204</v>
      </c>
      <c r="C769" t="s">
        <v>17206</v>
      </c>
      <c r="D769" t="s">
        <v>539</v>
      </c>
      <c r="E769" t="s">
        <v>2257</v>
      </c>
      <c r="F769" t="s">
        <v>164</v>
      </c>
      <c r="G769" t="s">
        <v>23</v>
      </c>
      <c r="H769" t="s">
        <v>23</v>
      </c>
      <c r="I769" t="s">
        <v>23</v>
      </c>
      <c r="J769" t="s">
        <v>23</v>
      </c>
      <c r="K769" t="s">
        <v>23</v>
      </c>
      <c r="L769" t="s">
        <v>23</v>
      </c>
      <c r="M769" t="s">
        <v>23</v>
      </c>
      <c r="N769" t="s">
        <v>8290</v>
      </c>
      <c r="O769" t="s">
        <v>8288</v>
      </c>
      <c r="P769" t="s">
        <v>8289</v>
      </c>
      <c r="Q769" t="s">
        <v>8293</v>
      </c>
      <c r="R769" t="s">
        <v>22</v>
      </c>
      <c r="S769" t="s">
        <v>30521</v>
      </c>
    </row>
    <row r="770" spans="1:19" x14ac:dyDescent="0.35">
      <c r="A770" t="s">
        <v>23</v>
      </c>
      <c r="B770" t="s">
        <v>852</v>
      </c>
      <c r="C770" t="s">
        <v>17040</v>
      </c>
      <c r="D770" t="s">
        <v>37</v>
      </c>
      <c r="E770" t="s">
        <v>1095</v>
      </c>
      <c r="F770" t="s">
        <v>758</v>
      </c>
      <c r="G770" t="s">
        <v>5810</v>
      </c>
      <c r="H770" t="s">
        <v>23</v>
      </c>
      <c r="I770" t="s">
        <v>23</v>
      </c>
      <c r="J770" t="s">
        <v>23</v>
      </c>
      <c r="K770" t="s">
        <v>23</v>
      </c>
      <c r="L770" t="s">
        <v>23</v>
      </c>
      <c r="M770" t="s">
        <v>23</v>
      </c>
      <c r="N770" t="s">
        <v>8296</v>
      </c>
      <c r="O770" t="s">
        <v>8294</v>
      </c>
      <c r="P770" t="s">
        <v>8289</v>
      </c>
      <c r="Q770" t="s">
        <v>8293</v>
      </c>
      <c r="R770" t="s">
        <v>17039</v>
      </c>
      <c r="S770" t="s">
        <v>30521</v>
      </c>
    </row>
    <row r="771" spans="1:19" x14ac:dyDescent="0.35">
      <c r="A771" t="s">
        <v>23</v>
      </c>
      <c r="B771" t="s">
        <v>1856</v>
      </c>
      <c r="C771" t="s">
        <v>17706</v>
      </c>
      <c r="D771" t="s">
        <v>1857</v>
      </c>
      <c r="E771" t="s">
        <v>1858</v>
      </c>
      <c r="F771" t="s">
        <v>23</v>
      </c>
      <c r="G771" t="s">
        <v>23</v>
      </c>
      <c r="H771" t="s">
        <v>23</v>
      </c>
      <c r="I771" t="s">
        <v>23</v>
      </c>
      <c r="J771" t="s">
        <v>23</v>
      </c>
      <c r="K771" t="s">
        <v>23</v>
      </c>
      <c r="L771" t="s">
        <v>23</v>
      </c>
      <c r="M771" t="s">
        <v>23</v>
      </c>
      <c r="N771" t="s">
        <v>8299</v>
      </c>
      <c r="O771" t="s">
        <v>8294</v>
      </c>
      <c r="P771" t="s">
        <v>8289</v>
      </c>
      <c r="Q771" t="s">
        <v>1038</v>
      </c>
      <c r="R771" t="s">
        <v>22</v>
      </c>
      <c r="S771" t="s">
        <v>30521</v>
      </c>
    </row>
    <row r="772" spans="1:19" x14ac:dyDescent="0.35">
      <c r="A772" t="s">
        <v>23</v>
      </c>
      <c r="B772" t="s">
        <v>204</v>
      </c>
      <c r="C772" t="s">
        <v>17299</v>
      </c>
      <c r="D772" t="s">
        <v>5156</v>
      </c>
      <c r="E772" t="s">
        <v>5157</v>
      </c>
      <c r="F772" t="s">
        <v>263</v>
      </c>
      <c r="G772" t="s">
        <v>23</v>
      </c>
      <c r="H772" t="s">
        <v>23</v>
      </c>
      <c r="I772" t="s">
        <v>23</v>
      </c>
      <c r="J772" t="s">
        <v>23</v>
      </c>
      <c r="K772" t="s">
        <v>23</v>
      </c>
      <c r="L772" t="s">
        <v>23</v>
      </c>
      <c r="M772" t="s">
        <v>23</v>
      </c>
      <c r="N772" t="s">
        <v>8295</v>
      </c>
      <c r="O772" t="s">
        <v>6950</v>
      </c>
      <c r="P772" t="s">
        <v>8289</v>
      </c>
      <c r="Q772" t="s">
        <v>8293</v>
      </c>
      <c r="R772" t="s">
        <v>22</v>
      </c>
      <c r="S772" t="s">
        <v>30521</v>
      </c>
    </row>
    <row r="773" spans="1:19" x14ac:dyDescent="0.35">
      <c r="A773" t="s">
        <v>23</v>
      </c>
      <c r="B773" t="s">
        <v>730</v>
      </c>
      <c r="C773" t="s">
        <v>16705</v>
      </c>
      <c r="D773" t="s">
        <v>3090</v>
      </c>
      <c r="E773" t="s">
        <v>3091</v>
      </c>
      <c r="F773" t="s">
        <v>3092</v>
      </c>
      <c r="G773" t="s">
        <v>23</v>
      </c>
      <c r="H773" t="s">
        <v>23</v>
      </c>
      <c r="I773" t="s">
        <v>23</v>
      </c>
      <c r="J773" t="s">
        <v>23</v>
      </c>
      <c r="K773" t="s">
        <v>23</v>
      </c>
      <c r="L773" t="s">
        <v>23</v>
      </c>
      <c r="M773" t="s">
        <v>23</v>
      </c>
      <c r="N773" t="s">
        <v>8299</v>
      </c>
      <c r="O773" t="s">
        <v>8294</v>
      </c>
      <c r="P773" t="s">
        <v>8289</v>
      </c>
      <c r="Q773" t="s">
        <v>17</v>
      </c>
      <c r="R773" t="s">
        <v>22</v>
      </c>
      <c r="S773" t="s">
        <v>30521</v>
      </c>
    </row>
    <row r="774" spans="1:19" x14ac:dyDescent="0.35">
      <c r="A774" t="s">
        <v>23</v>
      </c>
      <c r="B774" t="s">
        <v>4406</v>
      </c>
      <c r="C774" t="s">
        <v>16607</v>
      </c>
      <c r="D774" t="s">
        <v>4407</v>
      </c>
      <c r="E774" t="s">
        <v>4408</v>
      </c>
      <c r="F774" t="s">
        <v>4409</v>
      </c>
      <c r="G774" t="s">
        <v>23</v>
      </c>
      <c r="H774" t="s">
        <v>23</v>
      </c>
      <c r="I774" t="s">
        <v>23</v>
      </c>
      <c r="J774" t="s">
        <v>23</v>
      </c>
      <c r="K774" t="s">
        <v>23</v>
      </c>
      <c r="L774" t="s">
        <v>23</v>
      </c>
      <c r="M774" t="s">
        <v>23</v>
      </c>
      <c r="N774" t="s">
        <v>8296</v>
      </c>
      <c r="O774" t="s">
        <v>8294</v>
      </c>
      <c r="P774" t="s">
        <v>8289</v>
      </c>
      <c r="Q774" t="s">
        <v>17</v>
      </c>
      <c r="R774" t="s">
        <v>22</v>
      </c>
      <c r="S774" t="s">
        <v>30521</v>
      </c>
    </row>
    <row r="775" spans="1:19" x14ac:dyDescent="0.35">
      <c r="A775" t="s">
        <v>23</v>
      </c>
      <c r="B775" t="s">
        <v>5272</v>
      </c>
      <c r="C775" t="s">
        <v>16390</v>
      </c>
      <c r="D775" t="s">
        <v>1725</v>
      </c>
      <c r="E775" t="s">
        <v>5273</v>
      </c>
      <c r="F775" t="s">
        <v>5274</v>
      </c>
      <c r="G775" t="s">
        <v>23</v>
      </c>
      <c r="H775" t="s">
        <v>23</v>
      </c>
      <c r="I775" t="s">
        <v>23</v>
      </c>
      <c r="J775" t="s">
        <v>23</v>
      </c>
      <c r="K775" t="s">
        <v>23</v>
      </c>
      <c r="L775" t="s">
        <v>23</v>
      </c>
      <c r="M775" t="s">
        <v>23</v>
      </c>
      <c r="N775" t="s">
        <v>8299</v>
      </c>
      <c r="O775" t="s">
        <v>8294</v>
      </c>
      <c r="P775" t="s">
        <v>8289</v>
      </c>
      <c r="Q775" t="s">
        <v>8293</v>
      </c>
      <c r="R775" t="s">
        <v>22</v>
      </c>
      <c r="S775" t="s">
        <v>30521</v>
      </c>
    </row>
    <row r="776" spans="1:19" x14ac:dyDescent="0.35">
      <c r="A776" t="s">
        <v>23</v>
      </c>
      <c r="B776" t="s">
        <v>5158</v>
      </c>
      <c r="C776" t="s">
        <v>16612</v>
      </c>
      <c r="D776" t="s">
        <v>37</v>
      </c>
      <c r="E776" t="s">
        <v>2241</v>
      </c>
      <c r="F776" t="s">
        <v>263</v>
      </c>
      <c r="G776" t="s">
        <v>23</v>
      </c>
      <c r="H776" t="s">
        <v>23</v>
      </c>
      <c r="I776" t="s">
        <v>23</v>
      </c>
      <c r="J776" t="s">
        <v>23</v>
      </c>
      <c r="K776" t="s">
        <v>23</v>
      </c>
      <c r="L776" t="s">
        <v>23</v>
      </c>
      <c r="M776" t="s">
        <v>23</v>
      </c>
      <c r="N776" t="s">
        <v>8296</v>
      </c>
      <c r="O776" t="s">
        <v>8294</v>
      </c>
      <c r="P776" t="s">
        <v>8289</v>
      </c>
      <c r="Q776" t="s">
        <v>8293</v>
      </c>
      <c r="R776" t="s">
        <v>22</v>
      </c>
      <c r="S776" t="s">
        <v>30521</v>
      </c>
    </row>
    <row r="777" spans="1:19" x14ac:dyDescent="0.35">
      <c r="A777" t="s">
        <v>23</v>
      </c>
      <c r="B777" t="s">
        <v>4822</v>
      </c>
      <c r="C777" t="s">
        <v>17378</v>
      </c>
      <c r="D777" t="s">
        <v>1344</v>
      </c>
      <c r="E777" t="s">
        <v>2095</v>
      </c>
      <c r="F777" t="s">
        <v>2739</v>
      </c>
      <c r="G777" t="s">
        <v>23</v>
      </c>
      <c r="H777" t="s">
        <v>23</v>
      </c>
      <c r="I777" t="s">
        <v>23</v>
      </c>
      <c r="J777" t="s">
        <v>23</v>
      </c>
      <c r="K777" t="s">
        <v>23</v>
      </c>
      <c r="L777" t="s">
        <v>23</v>
      </c>
      <c r="M777" t="s">
        <v>23</v>
      </c>
      <c r="N777" t="s">
        <v>8295</v>
      </c>
      <c r="O777" t="s">
        <v>8292</v>
      </c>
      <c r="P777" t="s">
        <v>8289</v>
      </c>
      <c r="Q777" t="s">
        <v>8293</v>
      </c>
      <c r="R777" t="s">
        <v>22</v>
      </c>
      <c r="S777" t="s">
        <v>30521</v>
      </c>
    </row>
    <row r="778" spans="1:19" x14ac:dyDescent="0.35">
      <c r="A778" t="s">
        <v>23</v>
      </c>
      <c r="B778" t="s">
        <v>5159</v>
      </c>
      <c r="C778" t="s">
        <v>17740</v>
      </c>
      <c r="D778" t="s">
        <v>5160</v>
      </c>
      <c r="E778" t="s">
        <v>5161</v>
      </c>
      <c r="F778" t="s">
        <v>1123</v>
      </c>
      <c r="G778" t="s">
        <v>23</v>
      </c>
      <c r="H778" t="s">
        <v>23</v>
      </c>
      <c r="I778" t="s">
        <v>23</v>
      </c>
      <c r="J778" t="s">
        <v>23</v>
      </c>
      <c r="K778" t="s">
        <v>23</v>
      </c>
      <c r="L778" t="s">
        <v>23</v>
      </c>
      <c r="M778" t="s">
        <v>23</v>
      </c>
      <c r="N778" t="s">
        <v>8291</v>
      </c>
      <c r="O778" t="s">
        <v>8300</v>
      </c>
      <c r="P778" t="s">
        <v>8289</v>
      </c>
      <c r="Q778" t="s">
        <v>8293</v>
      </c>
      <c r="R778" t="s">
        <v>22</v>
      </c>
      <c r="S778" t="s">
        <v>30521</v>
      </c>
    </row>
    <row r="779" spans="1:19" x14ac:dyDescent="0.35">
      <c r="A779" t="s">
        <v>23</v>
      </c>
      <c r="B779" t="s">
        <v>2638</v>
      </c>
      <c r="C779" t="s">
        <v>16367</v>
      </c>
      <c r="D779" t="s">
        <v>539</v>
      </c>
      <c r="E779" t="s">
        <v>5116</v>
      </c>
      <c r="F779" t="s">
        <v>119</v>
      </c>
      <c r="G779" t="s">
        <v>23</v>
      </c>
      <c r="H779" t="s">
        <v>23</v>
      </c>
      <c r="I779" t="s">
        <v>23</v>
      </c>
      <c r="J779" t="s">
        <v>23</v>
      </c>
      <c r="K779" t="s">
        <v>23</v>
      </c>
      <c r="L779" t="s">
        <v>23</v>
      </c>
      <c r="M779" t="s">
        <v>23</v>
      </c>
      <c r="N779" t="s">
        <v>8290</v>
      </c>
      <c r="O779" t="s">
        <v>8288</v>
      </c>
      <c r="P779" t="s">
        <v>8289</v>
      </c>
      <c r="Q779" t="s">
        <v>8293</v>
      </c>
      <c r="R779" t="s">
        <v>22</v>
      </c>
      <c r="S779" t="s">
        <v>30521</v>
      </c>
    </row>
    <row r="780" spans="1:19" x14ac:dyDescent="0.35">
      <c r="A780" t="s">
        <v>23</v>
      </c>
      <c r="B780" t="s">
        <v>198</v>
      </c>
      <c r="C780" t="s">
        <v>17478</v>
      </c>
      <c r="D780" t="s">
        <v>199</v>
      </c>
      <c r="E780" t="s">
        <v>200</v>
      </c>
      <c r="F780" t="s">
        <v>201</v>
      </c>
      <c r="G780" t="s">
        <v>23</v>
      </c>
      <c r="H780" t="s">
        <v>23</v>
      </c>
      <c r="I780" t="s">
        <v>23</v>
      </c>
      <c r="J780" t="s">
        <v>23</v>
      </c>
      <c r="K780" t="s">
        <v>23</v>
      </c>
      <c r="L780" t="s">
        <v>23</v>
      </c>
      <c r="M780" t="s">
        <v>23</v>
      </c>
      <c r="N780" t="s">
        <v>8290</v>
      </c>
      <c r="O780" t="s">
        <v>8288</v>
      </c>
      <c r="P780" t="s">
        <v>8289</v>
      </c>
      <c r="Q780" t="s">
        <v>17923</v>
      </c>
      <c r="R780" t="s">
        <v>22</v>
      </c>
      <c r="S780" t="s">
        <v>30521</v>
      </c>
    </row>
    <row r="781" spans="1:19" x14ac:dyDescent="0.35">
      <c r="A781" t="s">
        <v>23</v>
      </c>
      <c r="B781" t="s">
        <v>798</v>
      </c>
      <c r="C781" t="s">
        <v>17688</v>
      </c>
      <c r="D781" t="s">
        <v>3099</v>
      </c>
      <c r="E781" t="s">
        <v>559</v>
      </c>
      <c r="F781" t="s">
        <v>3100</v>
      </c>
      <c r="G781" t="s">
        <v>23</v>
      </c>
      <c r="H781" t="s">
        <v>23</v>
      </c>
      <c r="I781" t="s">
        <v>23</v>
      </c>
      <c r="J781" t="s">
        <v>23</v>
      </c>
      <c r="K781" t="s">
        <v>23</v>
      </c>
      <c r="L781" t="s">
        <v>23</v>
      </c>
      <c r="M781" t="s">
        <v>23</v>
      </c>
      <c r="N781" t="s">
        <v>8295</v>
      </c>
      <c r="O781" t="s">
        <v>8294</v>
      </c>
      <c r="P781" t="s">
        <v>8289</v>
      </c>
      <c r="Q781" t="s">
        <v>8297</v>
      </c>
      <c r="R781" t="s">
        <v>22</v>
      </c>
      <c r="S781" t="s">
        <v>30521</v>
      </c>
    </row>
    <row r="782" spans="1:19" x14ac:dyDescent="0.35">
      <c r="A782" t="s">
        <v>23</v>
      </c>
      <c r="B782" t="s">
        <v>1859</v>
      </c>
      <c r="C782" t="s">
        <v>16575</v>
      </c>
      <c r="D782" t="s">
        <v>1860</v>
      </c>
      <c r="E782" t="s">
        <v>1400</v>
      </c>
      <c r="F782" t="s">
        <v>1731</v>
      </c>
      <c r="G782" t="s">
        <v>23</v>
      </c>
      <c r="H782" t="s">
        <v>23</v>
      </c>
      <c r="I782" t="s">
        <v>23</v>
      </c>
      <c r="J782" t="s">
        <v>23</v>
      </c>
      <c r="K782" t="s">
        <v>23</v>
      </c>
      <c r="L782" t="s">
        <v>23</v>
      </c>
      <c r="M782" t="s">
        <v>23</v>
      </c>
      <c r="N782" t="s">
        <v>8299</v>
      </c>
      <c r="O782" t="s">
        <v>8292</v>
      </c>
      <c r="P782" t="s">
        <v>6942</v>
      </c>
      <c r="Q782" t="s">
        <v>8293</v>
      </c>
      <c r="R782" t="s">
        <v>22</v>
      </c>
      <c r="S782" t="s">
        <v>30521</v>
      </c>
    </row>
    <row r="783" spans="1:19" x14ac:dyDescent="0.35">
      <c r="A783" t="s">
        <v>23</v>
      </c>
      <c r="B783" t="s">
        <v>1106</v>
      </c>
      <c r="C783" t="s">
        <v>17365</v>
      </c>
      <c r="D783" t="s">
        <v>37</v>
      </c>
      <c r="E783" t="s">
        <v>1135</v>
      </c>
      <c r="F783" t="s">
        <v>360</v>
      </c>
      <c r="G783" t="s">
        <v>23</v>
      </c>
      <c r="H783" t="s">
        <v>23</v>
      </c>
      <c r="I783" t="s">
        <v>23</v>
      </c>
      <c r="J783" t="s">
        <v>23</v>
      </c>
      <c r="K783" t="s">
        <v>23</v>
      </c>
      <c r="L783" t="s">
        <v>23</v>
      </c>
      <c r="M783" t="s">
        <v>23</v>
      </c>
      <c r="N783" t="s">
        <v>8296</v>
      </c>
      <c r="O783" t="s">
        <v>8294</v>
      </c>
      <c r="P783" t="s">
        <v>8289</v>
      </c>
      <c r="Q783" t="s">
        <v>8293</v>
      </c>
      <c r="R783" t="s">
        <v>22</v>
      </c>
      <c r="S783" t="s">
        <v>30521</v>
      </c>
    </row>
    <row r="784" spans="1:19" x14ac:dyDescent="0.35">
      <c r="A784" t="s">
        <v>23</v>
      </c>
      <c r="B784" t="s">
        <v>4416</v>
      </c>
      <c r="C784" t="s">
        <v>17066</v>
      </c>
      <c r="D784" t="s">
        <v>385</v>
      </c>
      <c r="E784" t="s">
        <v>4417</v>
      </c>
      <c r="F784" t="s">
        <v>360</v>
      </c>
      <c r="G784" t="s">
        <v>23</v>
      </c>
      <c r="H784" t="s">
        <v>23</v>
      </c>
      <c r="I784" t="s">
        <v>23</v>
      </c>
      <c r="J784" t="s">
        <v>23</v>
      </c>
      <c r="K784" t="s">
        <v>23</v>
      </c>
      <c r="L784" t="s">
        <v>23</v>
      </c>
      <c r="M784" t="s">
        <v>23</v>
      </c>
      <c r="N784" t="s">
        <v>8291</v>
      </c>
      <c r="O784" t="s">
        <v>8300</v>
      </c>
      <c r="P784" t="s">
        <v>8289</v>
      </c>
      <c r="Q784" t="s">
        <v>8293</v>
      </c>
      <c r="R784" t="s">
        <v>22</v>
      </c>
      <c r="S784" t="s">
        <v>30521</v>
      </c>
    </row>
    <row r="785" spans="1:19" x14ac:dyDescent="0.35">
      <c r="A785" t="s">
        <v>23</v>
      </c>
      <c r="B785" t="s">
        <v>204</v>
      </c>
      <c r="C785" t="s">
        <v>17277</v>
      </c>
      <c r="D785" t="s">
        <v>1939</v>
      </c>
      <c r="E785" t="s">
        <v>5920</v>
      </c>
      <c r="F785" t="s">
        <v>6207</v>
      </c>
      <c r="G785" t="s">
        <v>5810</v>
      </c>
      <c r="H785" t="s">
        <v>23</v>
      </c>
      <c r="I785" t="s">
        <v>23</v>
      </c>
      <c r="J785" t="s">
        <v>23</v>
      </c>
      <c r="K785" t="s">
        <v>23</v>
      </c>
      <c r="L785" t="s">
        <v>23</v>
      </c>
      <c r="M785" t="s">
        <v>23</v>
      </c>
      <c r="N785" t="s">
        <v>8296</v>
      </c>
      <c r="O785" t="s">
        <v>8294</v>
      </c>
      <c r="P785" t="s">
        <v>8289</v>
      </c>
      <c r="Q785" t="s">
        <v>8293</v>
      </c>
      <c r="R785" t="s">
        <v>23</v>
      </c>
      <c r="S785" t="s">
        <v>30521</v>
      </c>
    </row>
    <row r="786" spans="1:19" x14ac:dyDescent="0.35">
      <c r="A786" t="s">
        <v>23</v>
      </c>
      <c r="B786" t="s">
        <v>204</v>
      </c>
      <c r="C786" t="s">
        <v>17272</v>
      </c>
      <c r="D786" t="s">
        <v>205</v>
      </c>
      <c r="E786" t="s">
        <v>206</v>
      </c>
      <c r="F786" t="s">
        <v>207</v>
      </c>
      <c r="G786" t="s">
        <v>23</v>
      </c>
      <c r="H786" t="s">
        <v>23</v>
      </c>
      <c r="I786" t="s">
        <v>23</v>
      </c>
      <c r="J786" t="s">
        <v>23</v>
      </c>
      <c r="K786" t="s">
        <v>23</v>
      </c>
      <c r="L786" t="s">
        <v>23</v>
      </c>
      <c r="M786" t="s">
        <v>23</v>
      </c>
      <c r="N786" t="s">
        <v>8295</v>
      </c>
      <c r="O786" t="s">
        <v>8292</v>
      </c>
      <c r="P786" t="s">
        <v>8289</v>
      </c>
      <c r="Q786" t="s">
        <v>8293</v>
      </c>
      <c r="R786" t="s">
        <v>22</v>
      </c>
      <c r="S786" t="s">
        <v>30521</v>
      </c>
    </row>
    <row r="787" spans="1:19" x14ac:dyDescent="0.35">
      <c r="A787" t="s">
        <v>23</v>
      </c>
      <c r="B787" t="s">
        <v>860</v>
      </c>
      <c r="C787" t="s">
        <v>16329</v>
      </c>
      <c r="D787" t="s">
        <v>916</v>
      </c>
      <c r="E787" t="s">
        <v>16330</v>
      </c>
      <c r="F787" t="s">
        <v>11942</v>
      </c>
      <c r="G787" t="s">
        <v>5810</v>
      </c>
      <c r="H787" t="s">
        <v>23</v>
      </c>
      <c r="I787" t="s">
        <v>23</v>
      </c>
      <c r="J787" t="s">
        <v>23</v>
      </c>
      <c r="K787" t="s">
        <v>23</v>
      </c>
      <c r="L787" t="s">
        <v>23</v>
      </c>
      <c r="M787" t="s">
        <v>23</v>
      </c>
      <c r="N787" t="s">
        <v>8296</v>
      </c>
      <c r="O787" t="s">
        <v>8294</v>
      </c>
      <c r="P787" t="s">
        <v>8289</v>
      </c>
      <c r="Q787" t="s">
        <v>8293</v>
      </c>
      <c r="R787" t="s">
        <v>16328</v>
      </c>
      <c r="S787" t="s">
        <v>30521</v>
      </c>
    </row>
    <row r="788" spans="1:19" x14ac:dyDescent="0.35">
      <c r="A788" t="s">
        <v>23</v>
      </c>
      <c r="B788" t="s">
        <v>3104</v>
      </c>
      <c r="C788" t="s">
        <v>16589</v>
      </c>
      <c r="D788" t="s">
        <v>39</v>
      </c>
      <c r="E788" t="s">
        <v>976</v>
      </c>
      <c r="F788" t="s">
        <v>3105</v>
      </c>
      <c r="G788" t="s">
        <v>23</v>
      </c>
      <c r="H788" t="s">
        <v>23</v>
      </c>
      <c r="I788" t="s">
        <v>23</v>
      </c>
      <c r="J788" t="s">
        <v>23</v>
      </c>
      <c r="K788" t="s">
        <v>23</v>
      </c>
      <c r="L788" t="s">
        <v>23</v>
      </c>
      <c r="M788" t="s">
        <v>23</v>
      </c>
      <c r="N788" t="s">
        <v>8290</v>
      </c>
      <c r="O788" t="s">
        <v>8288</v>
      </c>
      <c r="P788" t="s">
        <v>8289</v>
      </c>
      <c r="Q788" t="s">
        <v>17</v>
      </c>
      <c r="R788" t="s">
        <v>22</v>
      </c>
      <c r="S788" t="s">
        <v>30521</v>
      </c>
    </row>
    <row r="789" spans="1:19" x14ac:dyDescent="0.35">
      <c r="A789" t="s">
        <v>23</v>
      </c>
      <c r="B789" t="s">
        <v>5227</v>
      </c>
      <c r="C789" t="s">
        <v>17360</v>
      </c>
      <c r="D789" t="s">
        <v>5228</v>
      </c>
      <c r="E789" t="s">
        <v>5229</v>
      </c>
      <c r="F789" t="s">
        <v>119</v>
      </c>
      <c r="G789" t="s">
        <v>23</v>
      </c>
      <c r="H789" t="s">
        <v>23</v>
      </c>
      <c r="I789" t="s">
        <v>23</v>
      </c>
      <c r="J789" t="s">
        <v>23</v>
      </c>
      <c r="K789" t="s">
        <v>23</v>
      </c>
      <c r="L789" t="s">
        <v>23</v>
      </c>
      <c r="M789" t="s">
        <v>23</v>
      </c>
      <c r="N789" t="s">
        <v>8291</v>
      </c>
      <c r="O789" t="s">
        <v>8288</v>
      </c>
      <c r="P789" t="s">
        <v>8289</v>
      </c>
      <c r="Q789" t="s">
        <v>8293</v>
      </c>
      <c r="R789" t="s">
        <v>22</v>
      </c>
      <c r="S789" t="s">
        <v>30521</v>
      </c>
    </row>
    <row r="790" spans="1:19" x14ac:dyDescent="0.35">
      <c r="A790" t="s">
        <v>23</v>
      </c>
      <c r="B790" t="s">
        <v>3757</v>
      </c>
      <c r="C790" t="s">
        <v>17832</v>
      </c>
      <c r="D790" t="s">
        <v>42</v>
      </c>
      <c r="E790" t="s">
        <v>3758</v>
      </c>
      <c r="F790" t="s">
        <v>3759</v>
      </c>
      <c r="G790" t="s">
        <v>23</v>
      </c>
      <c r="H790" t="s">
        <v>23</v>
      </c>
      <c r="I790" t="s">
        <v>23</v>
      </c>
      <c r="J790" t="s">
        <v>23</v>
      </c>
      <c r="K790" t="s">
        <v>23</v>
      </c>
      <c r="L790" t="s">
        <v>23</v>
      </c>
      <c r="M790" t="s">
        <v>23</v>
      </c>
      <c r="N790" t="s">
        <v>8295</v>
      </c>
      <c r="O790" t="s">
        <v>8294</v>
      </c>
      <c r="P790" t="s">
        <v>8289</v>
      </c>
      <c r="Q790" t="s">
        <v>8297</v>
      </c>
      <c r="R790" t="s">
        <v>22</v>
      </c>
      <c r="S790" t="s">
        <v>30521</v>
      </c>
    </row>
    <row r="791" spans="1:19" x14ac:dyDescent="0.35">
      <c r="A791" t="s">
        <v>23</v>
      </c>
      <c r="B791" t="s">
        <v>1514</v>
      </c>
      <c r="C791" t="s">
        <v>17665</v>
      </c>
      <c r="D791" t="s">
        <v>257</v>
      </c>
      <c r="E791" t="s">
        <v>114</v>
      </c>
      <c r="F791" t="s">
        <v>3761</v>
      </c>
      <c r="G791" t="s">
        <v>23</v>
      </c>
      <c r="H791" t="s">
        <v>23</v>
      </c>
      <c r="I791" t="s">
        <v>23</v>
      </c>
      <c r="J791" t="s">
        <v>23</v>
      </c>
      <c r="K791" t="s">
        <v>23</v>
      </c>
      <c r="L791" t="s">
        <v>23</v>
      </c>
      <c r="M791" t="s">
        <v>23</v>
      </c>
      <c r="N791" t="s">
        <v>8290</v>
      </c>
      <c r="O791" t="s">
        <v>8288</v>
      </c>
      <c r="P791" t="s">
        <v>8289</v>
      </c>
      <c r="Q791" t="s">
        <v>17</v>
      </c>
      <c r="R791" t="s">
        <v>22</v>
      </c>
      <c r="S791" t="s">
        <v>30521</v>
      </c>
    </row>
    <row r="792" spans="1:19" x14ac:dyDescent="0.35">
      <c r="A792" t="s">
        <v>23</v>
      </c>
      <c r="B792" t="s">
        <v>1572</v>
      </c>
      <c r="C792" t="s">
        <v>17737</v>
      </c>
      <c r="D792" t="s">
        <v>3109</v>
      </c>
      <c r="E792" t="s">
        <v>919</v>
      </c>
      <c r="F792" t="s">
        <v>3110</v>
      </c>
      <c r="G792" t="s">
        <v>23</v>
      </c>
      <c r="H792" t="s">
        <v>23</v>
      </c>
      <c r="I792" t="s">
        <v>23</v>
      </c>
      <c r="J792" t="s">
        <v>23</v>
      </c>
      <c r="K792" t="s">
        <v>23</v>
      </c>
      <c r="L792" t="s">
        <v>23</v>
      </c>
      <c r="M792" t="s">
        <v>23</v>
      </c>
      <c r="N792" t="s">
        <v>8296</v>
      </c>
      <c r="O792" t="s">
        <v>8294</v>
      </c>
      <c r="P792" t="s">
        <v>8289</v>
      </c>
      <c r="Q792" t="s">
        <v>8297</v>
      </c>
      <c r="R792" t="s">
        <v>22</v>
      </c>
      <c r="S792" t="s">
        <v>30521</v>
      </c>
    </row>
    <row r="793" spans="1:19" x14ac:dyDescent="0.35">
      <c r="A793" t="s">
        <v>23</v>
      </c>
      <c r="B793" t="s">
        <v>1914</v>
      </c>
      <c r="C793" t="s">
        <v>16706</v>
      </c>
      <c r="D793" t="s">
        <v>1736</v>
      </c>
      <c r="E793" t="s">
        <v>1915</v>
      </c>
      <c r="F793" t="s">
        <v>74</v>
      </c>
      <c r="G793" t="s">
        <v>23</v>
      </c>
      <c r="H793" t="s">
        <v>23</v>
      </c>
      <c r="I793" t="s">
        <v>23</v>
      </c>
      <c r="J793" t="s">
        <v>23</v>
      </c>
      <c r="K793" t="s">
        <v>23</v>
      </c>
      <c r="L793" t="s">
        <v>23</v>
      </c>
      <c r="M793" t="s">
        <v>23</v>
      </c>
      <c r="N793" t="s">
        <v>8296</v>
      </c>
      <c r="O793" t="s">
        <v>8294</v>
      </c>
      <c r="P793" t="s">
        <v>8289</v>
      </c>
      <c r="Q793" t="s">
        <v>8297</v>
      </c>
      <c r="R793" t="s">
        <v>22</v>
      </c>
      <c r="S793" t="s">
        <v>30521</v>
      </c>
    </row>
    <row r="794" spans="1:19" x14ac:dyDescent="0.35">
      <c r="A794" t="s">
        <v>23</v>
      </c>
      <c r="B794" t="s">
        <v>204</v>
      </c>
      <c r="C794" t="s">
        <v>17283</v>
      </c>
      <c r="D794" t="s">
        <v>17284</v>
      </c>
      <c r="E794" t="s">
        <v>17285</v>
      </c>
      <c r="F794" t="s">
        <v>9578</v>
      </c>
      <c r="G794" t="s">
        <v>5810</v>
      </c>
      <c r="H794" t="s">
        <v>23</v>
      </c>
      <c r="I794" t="s">
        <v>23</v>
      </c>
      <c r="J794" t="s">
        <v>23</v>
      </c>
      <c r="K794" t="s">
        <v>23</v>
      </c>
      <c r="L794" t="s">
        <v>23</v>
      </c>
      <c r="M794" t="s">
        <v>23</v>
      </c>
      <c r="N794" t="s">
        <v>8290</v>
      </c>
      <c r="O794" t="s">
        <v>8292</v>
      </c>
      <c r="P794" t="s">
        <v>8289</v>
      </c>
      <c r="Q794" t="s">
        <v>8293</v>
      </c>
      <c r="R794" t="s">
        <v>17282</v>
      </c>
      <c r="S794" t="s">
        <v>30521</v>
      </c>
    </row>
    <row r="795" spans="1:19" x14ac:dyDescent="0.35">
      <c r="A795" t="s">
        <v>23</v>
      </c>
      <c r="B795" t="s">
        <v>1759</v>
      </c>
      <c r="C795" t="s">
        <v>17104</v>
      </c>
      <c r="D795" t="s">
        <v>47</v>
      </c>
      <c r="E795" t="s">
        <v>1916</v>
      </c>
      <c r="F795" t="s">
        <v>23</v>
      </c>
      <c r="G795" t="s">
        <v>23</v>
      </c>
      <c r="H795" t="s">
        <v>23</v>
      </c>
      <c r="I795" t="s">
        <v>23</v>
      </c>
      <c r="J795" t="s">
        <v>23</v>
      </c>
      <c r="K795" t="s">
        <v>23</v>
      </c>
      <c r="L795" t="s">
        <v>23</v>
      </c>
      <c r="M795" t="s">
        <v>23</v>
      </c>
      <c r="N795" t="s">
        <v>8290</v>
      </c>
      <c r="O795" t="s">
        <v>8288</v>
      </c>
      <c r="P795" t="s">
        <v>8289</v>
      </c>
      <c r="Q795" t="s">
        <v>17</v>
      </c>
      <c r="R795" t="s">
        <v>22</v>
      </c>
      <c r="S795" t="s">
        <v>30521</v>
      </c>
    </row>
    <row r="796" spans="1:19" x14ac:dyDescent="0.35">
      <c r="A796" t="s">
        <v>23</v>
      </c>
      <c r="B796" t="s">
        <v>1142</v>
      </c>
      <c r="C796" t="s">
        <v>17666</v>
      </c>
      <c r="D796" t="s">
        <v>1948</v>
      </c>
      <c r="E796" t="s">
        <v>1949</v>
      </c>
      <c r="F796" t="s">
        <v>850</v>
      </c>
      <c r="G796" t="s">
        <v>23</v>
      </c>
      <c r="H796" t="s">
        <v>23</v>
      </c>
      <c r="I796" t="s">
        <v>23</v>
      </c>
      <c r="J796" t="s">
        <v>23</v>
      </c>
      <c r="K796" t="s">
        <v>23</v>
      </c>
      <c r="L796" t="s">
        <v>23</v>
      </c>
      <c r="M796" t="s">
        <v>23</v>
      </c>
      <c r="N796" t="s">
        <v>8291</v>
      </c>
      <c r="O796" t="s">
        <v>8292</v>
      </c>
      <c r="P796" t="s">
        <v>8289</v>
      </c>
      <c r="Q796" t="s">
        <v>1038</v>
      </c>
      <c r="R796" t="s">
        <v>22</v>
      </c>
      <c r="S796" t="s">
        <v>30521</v>
      </c>
    </row>
    <row r="797" spans="1:19" x14ac:dyDescent="0.35">
      <c r="A797" t="s">
        <v>23</v>
      </c>
      <c r="B797" t="s">
        <v>745</v>
      </c>
      <c r="C797" t="s">
        <v>16448</v>
      </c>
      <c r="D797" t="s">
        <v>47</v>
      </c>
      <c r="E797" t="s">
        <v>16449</v>
      </c>
      <c r="F797" t="s">
        <v>2116</v>
      </c>
      <c r="G797" t="s">
        <v>5810</v>
      </c>
      <c r="H797" t="s">
        <v>23</v>
      </c>
      <c r="I797" t="s">
        <v>23</v>
      </c>
      <c r="J797" t="s">
        <v>23</v>
      </c>
      <c r="K797" t="s">
        <v>23</v>
      </c>
      <c r="L797" t="s">
        <v>23</v>
      </c>
      <c r="M797" t="s">
        <v>23</v>
      </c>
      <c r="N797" t="s">
        <v>8290</v>
      </c>
      <c r="O797" t="s">
        <v>8288</v>
      </c>
      <c r="P797" t="s">
        <v>8289</v>
      </c>
      <c r="Q797" t="s">
        <v>17</v>
      </c>
      <c r="R797" t="s">
        <v>16447</v>
      </c>
      <c r="S797" t="s">
        <v>30521</v>
      </c>
    </row>
    <row r="798" spans="1:19" x14ac:dyDescent="0.35">
      <c r="A798" t="s">
        <v>23</v>
      </c>
      <c r="B798" t="s">
        <v>745</v>
      </c>
      <c r="C798" t="s">
        <v>16481</v>
      </c>
      <c r="D798" t="s">
        <v>1918</v>
      </c>
      <c r="E798" t="s">
        <v>1919</v>
      </c>
      <c r="F798" t="s">
        <v>203</v>
      </c>
      <c r="G798" t="s">
        <v>23</v>
      </c>
      <c r="H798" t="s">
        <v>23</v>
      </c>
      <c r="I798" t="s">
        <v>23</v>
      </c>
      <c r="J798" t="s">
        <v>23</v>
      </c>
      <c r="K798" t="s">
        <v>23</v>
      </c>
      <c r="L798" t="s">
        <v>23</v>
      </c>
      <c r="M798" t="s">
        <v>23</v>
      </c>
      <c r="N798" t="s">
        <v>8295</v>
      </c>
      <c r="O798" t="s">
        <v>8288</v>
      </c>
      <c r="P798" t="s">
        <v>8289</v>
      </c>
      <c r="Q798" t="s">
        <v>17</v>
      </c>
      <c r="R798" t="s">
        <v>22</v>
      </c>
      <c r="S798" t="s">
        <v>30521</v>
      </c>
    </row>
    <row r="799" spans="1:19" x14ac:dyDescent="0.35">
      <c r="A799" t="s">
        <v>23</v>
      </c>
      <c r="B799" t="s">
        <v>1327</v>
      </c>
      <c r="C799" t="s">
        <v>16649</v>
      </c>
      <c r="D799" t="s">
        <v>1328</v>
      </c>
      <c r="E799" t="s">
        <v>1329</v>
      </c>
      <c r="F799" t="s">
        <v>119</v>
      </c>
      <c r="G799" t="s">
        <v>23</v>
      </c>
      <c r="H799" t="s">
        <v>23</v>
      </c>
      <c r="I799" t="s">
        <v>23</v>
      </c>
      <c r="J799" t="s">
        <v>23</v>
      </c>
      <c r="K799" t="s">
        <v>23</v>
      </c>
      <c r="L799" t="s">
        <v>23</v>
      </c>
      <c r="M799" t="s">
        <v>23</v>
      </c>
      <c r="N799" t="s">
        <v>8291</v>
      </c>
      <c r="O799" t="s">
        <v>8288</v>
      </c>
      <c r="P799" t="s">
        <v>8289</v>
      </c>
      <c r="Q799" t="s">
        <v>17</v>
      </c>
      <c r="R799" t="s">
        <v>22</v>
      </c>
      <c r="S799" t="s">
        <v>30521</v>
      </c>
    </row>
    <row r="800" spans="1:19" x14ac:dyDescent="0.35">
      <c r="A800" t="s">
        <v>23</v>
      </c>
      <c r="B800" t="s">
        <v>1922</v>
      </c>
      <c r="C800" t="s">
        <v>17141</v>
      </c>
      <c r="D800" t="s">
        <v>19</v>
      </c>
      <c r="E800" t="s">
        <v>1923</v>
      </c>
      <c r="F800" t="s">
        <v>23</v>
      </c>
      <c r="G800" t="s">
        <v>23</v>
      </c>
      <c r="H800" t="s">
        <v>23</v>
      </c>
      <c r="I800" t="s">
        <v>23</v>
      </c>
      <c r="J800" t="s">
        <v>23</v>
      </c>
      <c r="K800" t="s">
        <v>23</v>
      </c>
      <c r="L800" t="s">
        <v>23</v>
      </c>
      <c r="M800" t="s">
        <v>23</v>
      </c>
      <c r="N800" t="s">
        <v>8290</v>
      </c>
      <c r="O800" t="s">
        <v>8288</v>
      </c>
      <c r="P800" t="s">
        <v>8289</v>
      </c>
      <c r="Q800" t="s">
        <v>17923</v>
      </c>
      <c r="R800" t="s">
        <v>22</v>
      </c>
      <c r="S800" t="s">
        <v>30521</v>
      </c>
    </row>
    <row r="801" spans="1:19" x14ac:dyDescent="0.35">
      <c r="A801" t="s">
        <v>23</v>
      </c>
      <c r="B801" t="s">
        <v>1620</v>
      </c>
      <c r="C801" t="s">
        <v>17787</v>
      </c>
      <c r="D801" t="s">
        <v>17788</v>
      </c>
      <c r="E801" t="s">
        <v>17789</v>
      </c>
      <c r="F801" t="s">
        <v>247</v>
      </c>
      <c r="G801" t="s">
        <v>5810</v>
      </c>
      <c r="H801" t="s">
        <v>23</v>
      </c>
      <c r="I801" t="s">
        <v>23</v>
      </c>
      <c r="J801" t="s">
        <v>23</v>
      </c>
      <c r="K801" t="s">
        <v>23</v>
      </c>
      <c r="L801" t="s">
        <v>23</v>
      </c>
      <c r="M801" t="s">
        <v>23</v>
      </c>
      <c r="N801" t="s">
        <v>8296</v>
      </c>
      <c r="O801" t="s">
        <v>8294</v>
      </c>
      <c r="P801" t="s">
        <v>8289</v>
      </c>
      <c r="Q801" t="s">
        <v>8293</v>
      </c>
      <c r="R801" t="s">
        <v>17786</v>
      </c>
      <c r="S801" t="s">
        <v>30521</v>
      </c>
    </row>
    <row r="802" spans="1:19" x14ac:dyDescent="0.35">
      <c r="A802" t="s">
        <v>23</v>
      </c>
      <c r="B802" t="s">
        <v>198</v>
      </c>
      <c r="C802" t="s">
        <v>17440</v>
      </c>
      <c r="D802" t="s">
        <v>3778</v>
      </c>
      <c r="E802" t="s">
        <v>3779</v>
      </c>
      <c r="F802" t="s">
        <v>1998</v>
      </c>
      <c r="G802" t="s">
        <v>23</v>
      </c>
      <c r="H802" t="s">
        <v>23</v>
      </c>
      <c r="I802" t="s">
        <v>23</v>
      </c>
      <c r="J802" t="s">
        <v>23</v>
      </c>
      <c r="K802" t="s">
        <v>23</v>
      </c>
      <c r="L802" t="s">
        <v>23</v>
      </c>
      <c r="M802" t="s">
        <v>23</v>
      </c>
      <c r="N802" t="s">
        <v>8295</v>
      </c>
      <c r="O802" t="s">
        <v>8294</v>
      </c>
      <c r="P802" t="s">
        <v>8289</v>
      </c>
      <c r="Q802" t="s">
        <v>8297</v>
      </c>
      <c r="R802" t="s">
        <v>22</v>
      </c>
      <c r="S802" t="s">
        <v>30521</v>
      </c>
    </row>
    <row r="803" spans="1:19" x14ac:dyDescent="0.35">
      <c r="A803" t="s">
        <v>23</v>
      </c>
      <c r="B803" t="s">
        <v>1990</v>
      </c>
      <c r="C803" t="s">
        <v>16585</v>
      </c>
      <c r="D803" t="s">
        <v>1991</v>
      </c>
      <c r="E803" t="s">
        <v>117</v>
      </c>
      <c r="F803" t="s">
        <v>1726</v>
      </c>
      <c r="G803" t="s">
        <v>23</v>
      </c>
      <c r="H803" t="s">
        <v>23</v>
      </c>
      <c r="I803" t="s">
        <v>23</v>
      </c>
      <c r="J803" t="s">
        <v>23</v>
      </c>
      <c r="K803" t="s">
        <v>23</v>
      </c>
      <c r="L803" t="s">
        <v>23</v>
      </c>
      <c r="M803" t="s">
        <v>23</v>
      </c>
      <c r="N803" t="s">
        <v>8295</v>
      </c>
      <c r="O803" t="s">
        <v>8294</v>
      </c>
      <c r="P803" t="s">
        <v>8289</v>
      </c>
      <c r="Q803" t="s">
        <v>8293</v>
      </c>
      <c r="R803" t="s">
        <v>22</v>
      </c>
      <c r="S803" t="s">
        <v>30521</v>
      </c>
    </row>
    <row r="804" spans="1:19" x14ac:dyDescent="0.35">
      <c r="A804" t="s">
        <v>23</v>
      </c>
      <c r="B804" t="s">
        <v>3670</v>
      </c>
      <c r="C804" t="s">
        <v>14618</v>
      </c>
      <c r="D804" t="s">
        <v>16988</v>
      </c>
      <c r="E804" t="s">
        <v>24</v>
      </c>
      <c r="F804" t="s">
        <v>195</v>
      </c>
      <c r="G804" t="s">
        <v>5810</v>
      </c>
      <c r="H804" t="s">
        <v>16989</v>
      </c>
      <c r="I804" t="s">
        <v>23</v>
      </c>
      <c r="J804" t="s">
        <v>23</v>
      </c>
      <c r="K804" t="s">
        <v>23</v>
      </c>
      <c r="L804" t="s">
        <v>23</v>
      </c>
      <c r="M804" t="s">
        <v>23</v>
      </c>
      <c r="N804" t="s">
        <v>8290</v>
      </c>
      <c r="O804" t="s">
        <v>8294</v>
      </c>
      <c r="P804" t="s">
        <v>6867</v>
      </c>
      <c r="Q804" t="s">
        <v>8297</v>
      </c>
      <c r="R804" t="s">
        <v>16987</v>
      </c>
      <c r="S804" t="s">
        <v>30521</v>
      </c>
    </row>
    <row r="805" spans="1:19" x14ac:dyDescent="0.35">
      <c r="A805" t="s">
        <v>23</v>
      </c>
      <c r="B805" t="s">
        <v>305</v>
      </c>
      <c r="C805" t="s">
        <v>14444</v>
      </c>
      <c r="D805" t="s">
        <v>4975</v>
      </c>
      <c r="E805" t="s">
        <v>17336</v>
      </c>
      <c r="F805" t="s">
        <v>8619</v>
      </c>
      <c r="G805" t="s">
        <v>5810</v>
      </c>
      <c r="H805" t="s">
        <v>17337</v>
      </c>
      <c r="I805" t="s">
        <v>23</v>
      </c>
      <c r="J805" t="s">
        <v>23</v>
      </c>
      <c r="K805" t="s">
        <v>23</v>
      </c>
      <c r="L805" t="s">
        <v>23</v>
      </c>
      <c r="M805" t="s">
        <v>23</v>
      </c>
      <c r="N805" t="s">
        <v>8290</v>
      </c>
      <c r="O805" t="s">
        <v>8294</v>
      </c>
      <c r="P805" t="s">
        <v>6867</v>
      </c>
      <c r="Q805" t="s">
        <v>8293</v>
      </c>
      <c r="R805" t="s">
        <v>17335</v>
      </c>
      <c r="S805" t="s">
        <v>30521</v>
      </c>
    </row>
    <row r="806" spans="1:19" x14ac:dyDescent="0.35">
      <c r="A806" t="s">
        <v>23</v>
      </c>
      <c r="B806" t="s">
        <v>1976</v>
      </c>
      <c r="C806" t="s">
        <v>17615</v>
      </c>
      <c r="D806" t="s">
        <v>130</v>
      </c>
      <c r="E806" t="s">
        <v>165</v>
      </c>
      <c r="F806" t="s">
        <v>2294</v>
      </c>
      <c r="G806" t="s">
        <v>23</v>
      </c>
      <c r="H806" t="s">
        <v>23</v>
      </c>
      <c r="I806" t="s">
        <v>23</v>
      </c>
      <c r="J806" t="s">
        <v>23</v>
      </c>
      <c r="K806" t="s">
        <v>23</v>
      </c>
      <c r="L806" t="s">
        <v>23</v>
      </c>
      <c r="M806" t="s">
        <v>23</v>
      </c>
      <c r="N806" t="s">
        <v>8290</v>
      </c>
      <c r="O806" t="s">
        <v>8288</v>
      </c>
      <c r="P806" t="s">
        <v>8289</v>
      </c>
      <c r="Q806" t="s">
        <v>17923</v>
      </c>
      <c r="R806" t="s">
        <v>22</v>
      </c>
      <c r="S806" t="s">
        <v>30521</v>
      </c>
    </row>
    <row r="807" spans="1:19" x14ac:dyDescent="0.35">
      <c r="A807" t="s">
        <v>23</v>
      </c>
      <c r="B807" t="s">
        <v>401</v>
      </c>
      <c r="C807" t="s">
        <v>16799</v>
      </c>
      <c r="D807" t="s">
        <v>4937</v>
      </c>
      <c r="E807" t="s">
        <v>2176</v>
      </c>
      <c r="F807" t="s">
        <v>4938</v>
      </c>
      <c r="G807" t="s">
        <v>23</v>
      </c>
      <c r="H807" t="s">
        <v>23</v>
      </c>
      <c r="I807" t="s">
        <v>23</v>
      </c>
      <c r="J807" t="s">
        <v>23</v>
      </c>
      <c r="K807" t="s">
        <v>23</v>
      </c>
      <c r="L807" t="s">
        <v>23</v>
      </c>
      <c r="M807" t="s">
        <v>23</v>
      </c>
      <c r="N807" t="s">
        <v>8291</v>
      </c>
      <c r="O807" t="s">
        <v>8300</v>
      </c>
      <c r="P807" t="s">
        <v>8289</v>
      </c>
      <c r="Q807" t="s">
        <v>17</v>
      </c>
      <c r="R807" t="s">
        <v>22</v>
      </c>
      <c r="S807" t="s">
        <v>30521</v>
      </c>
    </row>
    <row r="808" spans="1:19" x14ac:dyDescent="0.35">
      <c r="A808" t="s">
        <v>23</v>
      </c>
      <c r="B808" t="s">
        <v>3130</v>
      </c>
      <c r="C808" t="s">
        <v>17531</v>
      </c>
      <c r="D808" t="s">
        <v>3131</v>
      </c>
      <c r="E808" t="s">
        <v>3132</v>
      </c>
      <c r="F808" t="s">
        <v>955</v>
      </c>
      <c r="G808" t="s">
        <v>23</v>
      </c>
      <c r="H808" t="s">
        <v>23</v>
      </c>
      <c r="I808" t="s">
        <v>23</v>
      </c>
      <c r="J808" t="s">
        <v>23</v>
      </c>
      <c r="K808" t="s">
        <v>23</v>
      </c>
      <c r="L808" t="s">
        <v>23</v>
      </c>
      <c r="M808" t="s">
        <v>23</v>
      </c>
      <c r="N808" t="s">
        <v>8299</v>
      </c>
      <c r="O808" t="s">
        <v>8294</v>
      </c>
      <c r="P808" t="s">
        <v>8289</v>
      </c>
      <c r="Q808" t="s">
        <v>8293</v>
      </c>
      <c r="R808" t="s">
        <v>22</v>
      </c>
      <c r="S808" t="s">
        <v>30521</v>
      </c>
    </row>
    <row r="809" spans="1:19" x14ac:dyDescent="0.35">
      <c r="A809" t="s">
        <v>23</v>
      </c>
      <c r="B809" t="s">
        <v>26</v>
      </c>
      <c r="C809" t="s">
        <v>16914</v>
      </c>
      <c r="D809" t="s">
        <v>2290</v>
      </c>
      <c r="E809" t="s">
        <v>73</v>
      </c>
      <c r="F809" t="s">
        <v>1981</v>
      </c>
      <c r="G809" t="s">
        <v>23</v>
      </c>
      <c r="H809" t="s">
        <v>23</v>
      </c>
      <c r="I809" t="s">
        <v>23</v>
      </c>
      <c r="J809" t="s">
        <v>23</v>
      </c>
      <c r="K809" t="s">
        <v>23</v>
      </c>
      <c r="L809" t="s">
        <v>23</v>
      </c>
      <c r="M809" t="s">
        <v>23</v>
      </c>
      <c r="N809" t="s">
        <v>8299</v>
      </c>
      <c r="O809" t="s">
        <v>8294</v>
      </c>
      <c r="P809" t="s">
        <v>8289</v>
      </c>
      <c r="Q809" t="s">
        <v>8297</v>
      </c>
      <c r="R809" t="s">
        <v>22</v>
      </c>
      <c r="S809" t="s">
        <v>30521</v>
      </c>
    </row>
    <row r="810" spans="1:19" x14ac:dyDescent="0.35">
      <c r="A810" t="s">
        <v>23</v>
      </c>
      <c r="B810" t="s">
        <v>4823</v>
      </c>
      <c r="C810" t="s">
        <v>16337</v>
      </c>
      <c r="D810" t="s">
        <v>4824</v>
      </c>
      <c r="E810" t="s">
        <v>29</v>
      </c>
      <c r="F810" t="s">
        <v>4825</v>
      </c>
      <c r="G810" t="s">
        <v>23</v>
      </c>
      <c r="H810" t="s">
        <v>23</v>
      </c>
      <c r="I810" t="s">
        <v>23</v>
      </c>
      <c r="J810" t="s">
        <v>23</v>
      </c>
      <c r="K810" t="s">
        <v>23</v>
      </c>
      <c r="L810" t="s">
        <v>23</v>
      </c>
      <c r="M810" t="s">
        <v>23</v>
      </c>
      <c r="N810" t="s">
        <v>8291</v>
      </c>
      <c r="O810" t="s">
        <v>8292</v>
      </c>
      <c r="P810" t="s">
        <v>8289</v>
      </c>
      <c r="Q810" t="s">
        <v>1038</v>
      </c>
      <c r="R810" t="s">
        <v>22</v>
      </c>
      <c r="S810" t="s">
        <v>30521</v>
      </c>
    </row>
    <row r="811" spans="1:19" x14ac:dyDescent="0.35">
      <c r="A811" t="s">
        <v>23</v>
      </c>
      <c r="B811" t="s">
        <v>1926</v>
      </c>
      <c r="C811" t="s">
        <v>16925</v>
      </c>
      <c r="D811" t="s">
        <v>1927</v>
      </c>
      <c r="E811" t="s">
        <v>1928</v>
      </c>
      <c r="F811" t="s">
        <v>23</v>
      </c>
      <c r="G811" t="s">
        <v>23</v>
      </c>
      <c r="H811" t="s">
        <v>23</v>
      </c>
      <c r="I811" t="s">
        <v>23</v>
      </c>
      <c r="J811" t="s">
        <v>23</v>
      </c>
      <c r="K811" t="s">
        <v>23</v>
      </c>
      <c r="L811" t="s">
        <v>23</v>
      </c>
      <c r="M811" t="s">
        <v>23</v>
      </c>
      <c r="N811" t="s">
        <v>8296</v>
      </c>
      <c r="O811" t="s">
        <v>8294</v>
      </c>
      <c r="P811" t="s">
        <v>8289</v>
      </c>
      <c r="Q811" t="s">
        <v>8297</v>
      </c>
      <c r="R811" t="s">
        <v>22</v>
      </c>
      <c r="S811" t="s">
        <v>30521</v>
      </c>
    </row>
    <row r="812" spans="1:19" x14ac:dyDescent="0.35">
      <c r="A812" t="s">
        <v>23</v>
      </c>
      <c r="B812" t="s">
        <v>2823</v>
      </c>
      <c r="C812" t="s">
        <v>16637</v>
      </c>
      <c r="D812" t="s">
        <v>3787</v>
      </c>
      <c r="E812" t="s">
        <v>40</v>
      </c>
      <c r="F812" t="s">
        <v>2739</v>
      </c>
      <c r="G812" t="s">
        <v>23</v>
      </c>
      <c r="H812" t="s">
        <v>23</v>
      </c>
      <c r="I812" t="s">
        <v>23</v>
      </c>
      <c r="J812" t="s">
        <v>23</v>
      </c>
      <c r="K812" t="s">
        <v>23</v>
      </c>
      <c r="L812" t="s">
        <v>23</v>
      </c>
      <c r="M812" t="s">
        <v>23</v>
      </c>
      <c r="N812" t="s">
        <v>8296</v>
      </c>
      <c r="O812" t="s">
        <v>8294</v>
      </c>
      <c r="P812" t="s">
        <v>8289</v>
      </c>
      <c r="Q812" t="s">
        <v>8297</v>
      </c>
      <c r="R812" t="s">
        <v>22</v>
      </c>
      <c r="S812" t="s">
        <v>30521</v>
      </c>
    </row>
    <row r="813" spans="1:19" x14ac:dyDescent="0.35">
      <c r="A813" t="s">
        <v>23</v>
      </c>
      <c r="B813" t="s">
        <v>852</v>
      </c>
      <c r="C813" t="s">
        <v>17049</v>
      </c>
      <c r="D813" t="s">
        <v>14389</v>
      </c>
      <c r="E813" t="s">
        <v>17050</v>
      </c>
      <c r="F813" t="s">
        <v>713</v>
      </c>
      <c r="G813" t="s">
        <v>5810</v>
      </c>
      <c r="H813" t="s">
        <v>23</v>
      </c>
      <c r="I813" t="s">
        <v>23</v>
      </c>
      <c r="J813" t="s">
        <v>23</v>
      </c>
      <c r="K813" t="s">
        <v>23</v>
      </c>
      <c r="L813" t="s">
        <v>23</v>
      </c>
      <c r="M813" t="s">
        <v>23</v>
      </c>
      <c r="N813" t="s">
        <v>8296</v>
      </c>
      <c r="O813" t="s">
        <v>8294</v>
      </c>
      <c r="P813" t="s">
        <v>8289</v>
      </c>
      <c r="Q813" t="s">
        <v>8297</v>
      </c>
      <c r="R813" t="s">
        <v>17048</v>
      </c>
      <c r="S813" t="s">
        <v>30521</v>
      </c>
    </row>
    <row r="814" spans="1:19" x14ac:dyDescent="0.35">
      <c r="A814" t="s">
        <v>23</v>
      </c>
      <c r="B814" t="s">
        <v>26</v>
      </c>
      <c r="C814" t="s">
        <v>16900</v>
      </c>
      <c r="D814" t="s">
        <v>3136</v>
      </c>
      <c r="E814" t="s">
        <v>690</v>
      </c>
      <c r="F814" t="s">
        <v>3137</v>
      </c>
      <c r="G814" t="s">
        <v>23</v>
      </c>
      <c r="H814" t="s">
        <v>23</v>
      </c>
      <c r="I814" t="s">
        <v>23</v>
      </c>
      <c r="J814" t="s">
        <v>23</v>
      </c>
      <c r="K814" t="s">
        <v>23</v>
      </c>
      <c r="L814" t="s">
        <v>23</v>
      </c>
      <c r="M814" t="s">
        <v>23</v>
      </c>
      <c r="N814" t="s">
        <v>8295</v>
      </c>
      <c r="O814" t="s">
        <v>8288</v>
      </c>
      <c r="P814" t="s">
        <v>8289</v>
      </c>
      <c r="Q814" t="s">
        <v>8297</v>
      </c>
      <c r="R814" t="s">
        <v>22</v>
      </c>
      <c r="S814" t="s">
        <v>30521</v>
      </c>
    </row>
    <row r="815" spans="1:19" x14ac:dyDescent="0.35">
      <c r="A815" t="s">
        <v>23</v>
      </c>
      <c r="B815" t="s">
        <v>193</v>
      </c>
      <c r="C815" t="s">
        <v>16659</v>
      </c>
      <c r="D815" t="s">
        <v>2661</v>
      </c>
      <c r="E815" t="s">
        <v>3139</v>
      </c>
      <c r="F815" t="s">
        <v>3140</v>
      </c>
      <c r="G815" t="s">
        <v>23</v>
      </c>
      <c r="H815" t="s">
        <v>23</v>
      </c>
      <c r="I815" t="s">
        <v>23</v>
      </c>
      <c r="J815" t="s">
        <v>23</v>
      </c>
      <c r="K815" t="s">
        <v>23</v>
      </c>
      <c r="L815" t="s">
        <v>23</v>
      </c>
      <c r="M815" t="s">
        <v>23</v>
      </c>
      <c r="N815" t="s">
        <v>8299</v>
      </c>
      <c r="O815" t="s">
        <v>8288</v>
      </c>
      <c r="P815" t="s">
        <v>8289</v>
      </c>
      <c r="Q815" t="s">
        <v>8297</v>
      </c>
      <c r="R815" t="s">
        <v>22</v>
      </c>
      <c r="S815" t="s">
        <v>30521</v>
      </c>
    </row>
    <row r="816" spans="1:19" x14ac:dyDescent="0.35">
      <c r="A816" t="s">
        <v>23</v>
      </c>
      <c r="B816" t="s">
        <v>3847</v>
      </c>
      <c r="C816" t="s">
        <v>16387</v>
      </c>
      <c r="D816" t="s">
        <v>130</v>
      </c>
      <c r="E816" t="s">
        <v>3848</v>
      </c>
      <c r="F816" t="s">
        <v>3062</v>
      </c>
      <c r="G816" t="s">
        <v>23</v>
      </c>
      <c r="H816" t="s">
        <v>23</v>
      </c>
      <c r="I816" t="s">
        <v>23</v>
      </c>
      <c r="J816" t="s">
        <v>23</v>
      </c>
      <c r="K816" t="s">
        <v>23</v>
      </c>
      <c r="L816" t="s">
        <v>23</v>
      </c>
      <c r="M816" t="s">
        <v>23</v>
      </c>
      <c r="N816" t="s">
        <v>8290</v>
      </c>
      <c r="O816" t="s">
        <v>8288</v>
      </c>
      <c r="P816" t="s">
        <v>8289</v>
      </c>
      <c r="Q816" t="s">
        <v>17923</v>
      </c>
      <c r="R816" t="s">
        <v>22</v>
      </c>
      <c r="S816" t="s">
        <v>30521</v>
      </c>
    </row>
    <row r="817" spans="1:19" x14ac:dyDescent="0.35">
      <c r="A817" t="s">
        <v>23</v>
      </c>
      <c r="B817" t="s">
        <v>1518</v>
      </c>
      <c r="C817" t="s">
        <v>16435</v>
      </c>
      <c r="D817" t="s">
        <v>1931</v>
      </c>
      <c r="E817" t="s">
        <v>1932</v>
      </c>
      <c r="F817" t="s">
        <v>97</v>
      </c>
      <c r="G817" t="s">
        <v>23</v>
      </c>
      <c r="H817" t="s">
        <v>23</v>
      </c>
      <c r="I817" t="s">
        <v>23</v>
      </c>
      <c r="J817" t="s">
        <v>23</v>
      </c>
      <c r="K817" t="s">
        <v>23</v>
      </c>
      <c r="L817" t="s">
        <v>23</v>
      </c>
      <c r="M817" t="s">
        <v>23</v>
      </c>
      <c r="N817" t="s">
        <v>8291</v>
      </c>
      <c r="O817" t="s">
        <v>8294</v>
      </c>
      <c r="P817" t="s">
        <v>8289</v>
      </c>
      <c r="Q817" t="s">
        <v>8293</v>
      </c>
      <c r="R817" t="s">
        <v>22</v>
      </c>
      <c r="S817" t="s">
        <v>30521</v>
      </c>
    </row>
    <row r="818" spans="1:19" x14ac:dyDescent="0.35">
      <c r="A818" t="s">
        <v>23</v>
      </c>
      <c r="B818" t="s">
        <v>2306</v>
      </c>
      <c r="C818" t="s">
        <v>17002</v>
      </c>
      <c r="D818" t="s">
        <v>2307</v>
      </c>
      <c r="E818" t="s">
        <v>2308</v>
      </c>
      <c r="F818" t="s">
        <v>1617</v>
      </c>
      <c r="G818" t="s">
        <v>23</v>
      </c>
      <c r="H818" t="s">
        <v>23</v>
      </c>
      <c r="I818" t="s">
        <v>23</v>
      </c>
      <c r="J818" t="s">
        <v>23</v>
      </c>
      <c r="K818" t="s">
        <v>23</v>
      </c>
      <c r="L818" t="s">
        <v>23</v>
      </c>
      <c r="M818" t="s">
        <v>23</v>
      </c>
      <c r="N818" t="s">
        <v>8291</v>
      </c>
      <c r="O818" t="s">
        <v>8300</v>
      </c>
      <c r="P818" t="s">
        <v>8289</v>
      </c>
      <c r="Q818" t="s">
        <v>1038</v>
      </c>
      <c r="R818" t="s">
        <v>22</v>
      </c>
      <c r="S818" t="s">
        <v>30521</v>
      </c>
    </row>
    <row r="819" spans="1:19" x14ac:dyDescent="0.35">
      <c r="A819" t="s">
        <v>23</v>
      </c>
      <c r="B819" t="s">
        <v>1934</v>
      </c>
      <c r="C819" t="s">
        <v>16446</v>
      </c>
      <c r="D819" t="s">
        <v>1935</v>
      </c>
      <c r="E819" t="s">
        <v>1936</v>
      </c>
      <c r="F819" t="s">
        <v>23</v>
      </c>
      <c r="G819" t="s">
        <v>23</v>
      </c>
      <c r="H819" t="s">
        <v>23</v>
      </c>
      <c r="I819" t="s">
        <v>23</v>
      </c>
      <c r="J819" t="s">
        <v>23</v>
      </c>
      <c r="K819" t="s">
        <v>23</v>
      </c>
      <c r="L819" t="s">
        <v>23</v>
      </c>
      <c r="M819" t="s">
        <v>23</v>
      </c>
      <c r="N819" t="s">
        <v>8291</v>
      </c>
      <c r="O819" t="s">
        <v>8300</v>
      </c>
      <c r="P819" t="s">
        <v>8289</v>
      </c>
      <c r="Q819" t="s">
        <v>1038</v>
      </c>
      <c r="R819" t="s">
        <v>22</v>
      </c>
      <c r="S819" t="s">
        <v>30521</v>
      </c>
    </row>
    <row r="820" spans="1:19" x14ac:dyDescent="0.35">
      <c r="A820" t="s">
        <v>23</v>
      </c>
      <c r="B820" t="s">
        <v>3799</v>
      </c>
      <c r="C820" t="s">
        <v>17020</v>
      </c>
      <c r="D820" t="s">
        <v>130</v>
      </c>
      <c r="E820" t="s">
        <v>1913</v>
      </c>
      <c r="F820" t="s">
        <v>3800</v>
      </c>
      <c r="G820" t="s">
        <v>23</v>
      </c>
      <c r="H820" t="s">
        <v>23</v>
      </c>
      <c r="I820" t="s">
        <v>23</v>
      </c>
      <c r="J820" t="s">
        <v>23</v>
      </c>
      <c r="K820" t="s">
        <v>23</v>
      </c>
      <c r="L820" t="s">
        <v>23</v>
      </c>
      <c r="M820" t="s">
        <v>23</v>
      </c>
      <c r="N820" t="s">
        <v>8290</v>
      </c>
      <c r="O820" t="s">
        <v>8288</v>
      </c>
      <c r="P820" t="s">
        <v>8289</v>
      </c>
      <c r="Q820" t="s">
        <v>17923</v>
      </c>
      <c r="R820" t="s">
        <v>22</v>
      </c>
      <c r="S820" t="s">
        <v>30521</v>
      </c>
    </row>
    <row r="821" spans="1:19" x14ac:dyDescent="0.35">
      <c r="A821" t="s">
        <v>23</v>
      </c>
      <c r="B821" t="s">
        <v>447</v>
      </c>
      <c r="C821" t="s">
        <v>17559</v>
      </c>
      <c r="D821" t="s">
        <v>4934</v>
      </c>
      <c r="E821" t="s">
        <v>4935</v>
      </c>
      <c r="F821" t="s">
        <v>119</v>
      </c>
      <c r="G821" t="s">
        <v>23</v>
      </c>
      <c r="H821" t="s">
        <v>23</v>
      </c>
      <c r="I821" t="s">
        <v>23</v>
      </c>
      <c r="J821" t="s">
        <v>23</v>
      </c>
      <c r="K821" t="s">
        <v>23</v>
      </c>
      <c r="L821" t="s">
        <v>23</v>
      </c>
      <c r="M821" t="s">
        <v>23</v>
      </c>
      <c r="N821" t="s">
        <v>8291</v>
      </c>
      <c r="O821" t="s">
        <v>8300</v>
      </c>
      <c r="P821" t="s">
        <v>8289</v>
      </c>
      <c r="Q821" t="s">
        <v>8293</v>
      </c>
      <c r="R821" t="s">
        <v>22</v>
      </c>
      <c r="S821" t="s">
        <v>30521</v>
      </c>
    </row>
    <row r="822" spans="1:19" x14ac:dyDescent="0.35">
      <c r="A822" t="s">
        <v>23</v>
      </c>
      <c r="B822" t="s">
        <v>26</v>
      </c>
      <c r="C822" t="s">
        <v>16905</v>
      </c>
      <c r="D822" t="s">
        <v>510</v>
      </c>
      <c r="E822" t="s">
        <v>5878</v>
      </c>
      <c r="F822" t="s">
        <v>2740</v>
      </c>
      <c r="G822" t="s">
        <v>23</v>
      </c>
      <c r="H822" t="s">
        <v>23</v>
      </c>
      <c r="I822" t="s">
        <v>23</v>
      </c>
      <c r="J822" t="s">
        <v>23</v>
      </c>
      <c r="K822" t="s">
        <v>23</v>
      </c>
      <c r="L822" t="s">
        <v>23</v>
      </c>
      <c r="M822" t="s">
        <v>23</v>
      </c>
      <c r="N822" t="s">
        <v>8296</v>
      </c>
      <c r="O822" t="s">
        <v>8294</v>
      </c>
      <c r="P822" t="s">
        <v>8289</v>
      </c>
      <c r="Q822" t="s">
        <v>8293</v>
      </c>
      <c r="R822" t="s">
        <v>22</v>
      </c>
      <c r="S822" t="s">
        <v>30521</v>
      </c>
    </row>
    <row r="823" spans="1:19" x14ac:dyDescent="0.35">
      <c r="A823" t="s">
        <v>23</v>
      </c>
      <c r="B823" t="s">
        <v>2382</v>
      </c>
      <c r="C823" t="s">
        <v>17504</v>
      </c>
      <c r="D823" t="s">
        <v>232</v>
      </c>
      <c r="E823" t="s">
        <v>3810</v>
      </c>
      <c r="F823" t="s">
        <v>3811</v>
      </c>
      <c r="G823" t="s">
        <v>23</v>
      </c>
      <c r="H823" t="s">
        <v>23</v>
      </c>
      <c r="I823" t="s">
        <v>23</v>
      </c>
      <c r="J823" t="s">
        <v>23</v>
      </c>
      <c r="K823" t="s">
        <v>23</v>
      </c>
      <c r="L823" t="s">
        <v>23</v>
      </c>
      <c r="M823" t="s">
        <v>23</v>
      </c>
      <c r="N823" t="s">
        <v>8290</v>
      </c>
      <c r="O823" t="s">
        <v>8288</v>
      </c>
      <c r="P823" t="s">
        <v>8289</v>
      </c>
      <c r="Q823" t="s">
        <v>17</v>
      </c>
      <c r="R823" t="s">
        <v>22</v>
      </c>
      <c r="S823" t="s">
        <v>30521</v>
      </c>
    </row>
    <row r="824" spans="1:19" x14ac:dyDescent="0.35">
      <c r="A824" t="s">
        <v>23</v>
      </c>
      <c r="B824" t="s">
        <v>1402</v>
      </c>
      <c r="C824" t="s">
        <v>17551</v>
      </c>
      <c r="D824" t="s">
        <v>1403</v>
      </c>
      <c r="E824" t="s">
        <v>1155</v>
      </c>
      <c r="F824" t="s">
        <v>294</v>
      </c>
      <c r="G824" t="s">
        <v>23</v>
      </c>
      <c r="H824" t="s">
        <v>23</v>
      </c>
      <c r="I824" t="s">
        <v>23</v>
      </c>
      <c r="J824" t="s">
        <v>23</v>
      </c>
      <c r="K824" t="s">
        <v>23</v>
      </c>
      <c r="L824" t="s">
        <v>23</v>
      </c>
      <c r="M824" t="s">
        <v>23</v>
      </c>
      <c r="N824" t="s">
        <v>8291</v>
      </c>
      <c r="O824" t="s">
        <v>8288</v>
      </c>
      <c r="P824" t="s">
        <v>8289</v>
      </c>
      <c r="Q824" t="s">
        <v>8293</v>
      </c>
      <c r="R824" t="s">
        <v>22</v>
      </c>
      <c r="S824" t="s">
        <v>30521</v>
      </c>
    </row>
    <row r="825" spans="1:19" x14ac:dyDescent="0.35">
      <c r="A825" t="s">
        <v>23</v>
      </c>
      <c r="B825" t="s">
        <v>4625</v>
      </c>
      <c r="C825" t="s">
        <v>17844</v>
      </c>
      <c r="D825" t="s">
        <v>4626</v>
      </c>
      <c r="E825" t="s">
        <v>4627</v>
      </c>
      <c r="F825" t="s">
        <v>4628</v>
      </c>
      <c r="G825" t="s">
        <v>23</v>
      </c>
      <c r="H825" t="s">
        <v>23</v>
      </c>
      <c r="I825" t="s">
        <v>23</v>
      </c>
      <c r="J825" t="s">
        <v>23</v>
      </c>
      <c r="K825" t="s">
        <v>23</v>
      </c>
      <c r="L825" t="s">
        <v>23</v>
      </c>
      <c r="M825" t="s">
        <v>23</v>
      </c>
      <c r="N825" t="s">
        <v>8296</v>
      </c>
      <c r="O825" t="s">
        <v>8294</v>
      </c>
      <c r="P825" t="s">
        <v>8289</v>
      </c>
      <c r="Q825" t="s">
        <v>8297</v>
      </c>
      <c r="R825" t="s">
        <v>22</v>
      </c>
      <c r="S825" t="s">
        <v>30521</v>
      </c>
    </row>
    <row r="826" spans="1:19" x14ac:dyDescent="0.35">
      <c r="A826" t="s">
        <v>23</v>
      </c>
      <c r="B826" t="s">
        <v>460</v>
      </c>
      <c r="C826" t="s">
        <v>16594</v>
      </c>
      <c r="D826" t="s">
        <v>16595</v>
      </c>
      <c r="E826" t="s">
        <v>16596</v>
      </c>
      <c r="F826" t="s">
        <v>246</v>
      </c>
      <c r="G826" t="s">
        <v>5810</v>
      </c>
      <c r="H826" t="s">
        <v>23</v>
      </c>
      <c r="I826" t="s">
        <v>23</v>
      </c>
      <c r="J826" t="s">
        <v>23</v>
      </c>
      <c r="K826" t="s">
        <v>23</v>
      </c>
      <c r="L826" t="s">
        <v>23</v>
      </c>
      <c r="M826" t="s">
        <v>23</v>
      </c>
      <c r="N826" t="s">
        <v>8296</v>
      </c>
      <c r="O826" t="s">
        <v>8294</v>
      </c>
      <c r="P826" t="s">
        <v>8289</v>
      </c>
      <c r="Q826" t="s">
        <v>8293</v>
      </c>
      <c r="R826" t="s">
        <v>16593</v>
      </c>
      <c r="S826" t="s">
        <v>30521</v>
      </c>
    </row>
    <row r="827" spans="1:19" x14ac:dyDescent="0.35">
      <c r="A827" t="s">
        <v>23</v>
      </c>
      <c r="B827" t="s">
        <v>5051</v>
      </c>
      <c r="C827" t="s">
        <v>15289</v>
      </c>
      <c r="D827" t="s">
        <v>5052</v>
      </c>
      <c r="E827" t="s">
        <v>213</v>
      </c>
      <c r="F827" t="s">
        <v>119</v>
      </c>
      <c r="G827" t="s">
        <v>23</v>
      </c>
      <c r="H827" t="s">
        <v>16657</v>
      </c>
      <c r="I827" t="s">
        <v>23</v>
      </c>
      <c r="J827" t="s">
        <v>23</v>
      </c>
      <c r="K827" t="s">
        <v>23</v>
      </c>
      <c r="L827" t="s">
        <v>23</v>
      </c>
      <c r="M827" t="s">
        <v>23</v>
      </c>
      <c r="N827" t="s">
        <v>8290</v>
      </c>
      <c r="O827" t="s">
        <v>8292</v>
      </c>
      <c r="P827" t="s">
        <v>6867</v>
      </c>
      <c r="Q827" t="s">
        <v>8293</v>
      </c>
      <c r="R827" t="s">
        <v>16656</v>
      </c>
      <c r="S827" t="s">
        <v>30521</v>
      </c>
    </row>
    <row r="828" spans="1:19" x14ac:dyDescent="0.35">
      <c r="A828" t="s">
        <v>23</v>
      </c>
      <c r="B828" t="s">
        <v>3858</v>
      </c>
      <c r="C828" t="s">
        <v>16391</v>
      </c>
      <c r="D828" t="s">
        <v>45</v>
      </c>
      <c r="E828" t="s">
        <v>3859</v>
      </c>
      <c r="F828" t="s">
        <v>28</v>
      </c>
      <c r="G828" t="s">
        <v>23</v>
      </c>
      <c r="H828" t="s">
        <v>23</v>
      </c>
      <c r="I828" t="s">
        <v>23</v>
      </c>
      <c r="J828" t="s">
        <v>23</v>
      </c>
      <c r="K828" t="s">
        <v>23</v>
      </c>
      <c r="L828" t="s">
        <v>23</v>
      </c>
      <c r="M828" t="s">
        <v>23</v>
      </c>
      <c r="N828" t="s">
        <v>8296</v>
      </c>
      <c r="O828" t="s">
        <v>8294</v>
      </c>
      <c r="P828" t="s">
        <v>8289</v>
      </c>
      <c r="Q828" t="s">
        <v>8293</v>
      </c>
      <c r="R828" t="s">
        <v>22</v>
      </c>
      <c r="S828" t="s">
        <v>30521</v>
      </c>
    </row>
    <row r="829" spans="1:19" x14ac:dyDescent="0.35">
      <c r="A829" t="s">
        <v>23</v>
      </c>
      <c r="B829" t="s">
        <v>852</v>
      </c>
      <c r="C829" t="s">
        <v>17060</v>
      </c>
      <c r="D829" t="s">
        <v>379</v>
      </c>
      <c r="E829" t="s">
        <v>6192</v>
      </c>
      <c r="F829" t="s">
        <v>6193</v>
      </c>
      <c r="G829" t="s">
        <v>5810</v>
      </c>
      <c r="H829" t="s">
        <v>23</v>
      </c>
      <c r="I829" t="s">
        <v>23</v>
      </c>
      <c r="J829" t="s">
        <v>23</v>
      </c>
      <c r="K829" t="s">
        <v>23</v>
      </c>
      <c r="L829" t="s">
        <v>23</v>
      </c>
      <c r="M829" t="s">
        <v>23</v>
      </c>
      <c r="N829" t="s">
        <v>8295</v>
      </c>
      <c r="O829" t="s">
        <v>8294</v>
      </c>
      <c r="P829" t="s">
        <v>8289</v>
      </c>
      <c r="Q829" t="s">
        <v>8297</v>
      </c>
      <c r="R829" t="s">
        <v>23</v>
      </c>
      <c r="S829" t="s">
        <v>30521</v>
      </c>
    </row>
    <row r="830" spans="1:19" x14ac:dyDescent="0.35">
      <c r="A830" t="s">
        <v>23</v>
      </c>
      <c r="B830" t="s">
        <v>695</v>
      </c>
      <c r="C830" t="s">
        <v>17392</v>
      </c>
      <c r="D830" t="s">
        <v>218</v>
      </c>
      <c r="E830" t="s">
        <v>5732</v>
      </c>
      <c r="F830" t="s">
        <v>5733</v>
      </c>
      <c r="G830" t="s">
        <v>23</v>
      </c>
      <c r="H830" t="s">
        <v>23</v>
      </c>
      <c r="I830" t="s">
        <v>23</v>
      </c>
      <c r="J830" t="s">
        <v>23</v>
      </c>
      <c r="K830" t="s">
        <v>23</v>
      </c>
      <c r="L830" t="s">
        <v>23</v>
      </c>
      <c r="M830" t="s">
        <v>23</v>
      </c>
      <c r="N830" t="s">
        <v>8291</v>
      </c>
      <c r="O830" t="s">
        <v>8288</v>
      </c>
      <c r="P830" t="s">
        <v>8289</v>
      </c>
      <c r="Q830" t="s">
        <v>17</v>
      </c>
      <c r="R830" t="s">
        <v>22</v>
      </c>
      <c r="S830" t="s">
        <v>30521</v>
      </c>
    </row>
    <row r="831" spans="1:19" x14ac:dyDescent="0.35">
      <c r="A831" t="s">
        <v>23</v>
      </c>
      <c r="B831" t="s">
        <v>1138</v>
      </c>
      <c r="C831" t="s">
        <v>17433</v>
      </c>
      <c r="D831" t="s">
        <v>1139</v>
      </c>
      <c r="E831" t="s">
        <v>1140</v>
      </c>
      <c r="F831" t="s">
        <v>1053</v>
      </c>
      <c r="G831" t="s">
        <v>23</v>
      </c>
      <c r="H831" t="s">
        <v>23</v>
      </c>
      <c r="I831" t="s">
        <v>23</v>
      </c>
      <c r="J831" t="s">
        <v>23</v>
      </c>
      <c r="K831" t="s">
        <v>23</v>
      </c>
      <c r="L831" t="s">
        <v>23</v>
      </c>
      <c r="M831" t="s">
        <v>23</v>
      </c>
      <c r="N831" t="s">
        <v>8296</v>
      </c>
      <c r="O831" t="s">
        <v>6950</v>
      </c>
      <c r="P831" t="s">
        <v>8289</v>
      </c>
      <c r="Q831" t="s">
        <v>8297</v>
      </c>
      <c r="R831" t="s">
        <v>22</v>
      </c>
      <c r="S831" t="s">
        <v>30521</v>
      </c>
    </row>
    <row r="832" spans="1:19" x14ac:dyDescent="0.35">
      <c r="A832" t="s">
        <v>23</v>
      </c>
      <c r="B832" t="s">
        <v>3878</v>
      </c>
      <c r="C832" t="s">
        <v>17529</v>
      </c>
      <c r="D832" t="s">
        <v>4037</v>
      </c>
      <c r="E832" t="s">
        <v>4038</v>
      </c>
      <c r="F832" t="s">
        <v>23</v>
      </c>
      <c r="G832" t="s">
        <v>23</v>
      </c>
      <c r="H832" t="s">
        <v>23</v>
      </c>
      <c r="I832" t="s">
        <v>23</v>
      </c>
      <c r="J832" t="s">
        <v>23</v>
      </c>
      <c r="K832" t="s">
        <v>23</v>
      </c>
      <c r="L832" t="s">
        <v>23</v>
      </c>
      <c r="M832" t="s">
        <v>23</v>
      </c>
      <c r="N832" t="s">
        <v>8291</v>
      </c>
      <c r="O832" t="s">
        <v>8288</v>
      </c>
      <c r="P832" t="s">
        <v>8289</v>
      </c>
      <c r="Q832" t="s">
        <v>17</v>
      </c>
      <c r="R832" t="s">
        <v>22</v>
      </c>
      <c r="S832" t="s">
        <v>30521</v>
      </c>
    </row>
    <row r="833" spans="1:19" x14ac:dyDescent="0.35">
      <c r="A833" t="s">
        <v>23</v>
      </c>
      <c r="B833" t="s">
        <v>223</v>
      </c>
      <c r="C833" t="s">
        <v>16829</v>
      </c>
      <c r="D833" t="s">
        <v>5937</v>
      </c>
      <c r="E833" t="s">
        <v>550</v>
      </c>
      <c r="F833" t="s">
        <v>23</v>
      </c>
      <c r="G833" t="s">
        <v>5810</v>
      </c>
      <c r="H833" t="s">
        <v>23</v>
      </c>
      <c r="I833" t="s">
        <v>23</v>
      </c>
      <c r="J833" t="s">
        <v>23</v>
      </c>
      <c r="K833" t="s">
        <v>23</v>
      </c>
      <c r="L833" t="s">
        <v>23</v>
      </c>
      <c r="M833" t="s">
        <v>23</v>
      </c>
      <c r="N833" t="s">
        <v>8295</v>
      </c>
      <c r="O833" t="s">
        <v>6950</v>
      </c>
      <c r="P833" t="s">
        <v>8289</v>
      </c>
      <c r="Q833" t="s">
        <v>8293</v>
      </c>
      <c r="R833" t="s">
        <v>23</v>
      </c>
      <c r="S833" t="s">
        <v>30521</v>
      </c>
    </row>
    <row r="834" spans="1:19" x14ac:dyDescent="0.35">
      <c r="A834" t="s">
        <v>23</v>
      </c>
      <c r="B834" t="s">
        <v>401</v>
      </c>
      <c r="C834" t="s">
        <v>16771</v>
      </c>
      <c r="D834" t="s">
        <v>47</v>
      </c>
      <c r="E834" t="s">
        <v>2313</v>
      </c>
      <c r="F834" t="s">
        <v>2314</v>
      </c>
      <c r="G834" t="s">
        <v>23</v>
      </c>
      <c r="H834" t="s">
        <v>23</v>
      </c>
      <c r="I834" t="s">
        <v>23</v>
      </c>
      <c r="J834" t="s">
        <v>23</v>
      </c>
      <c r="K834" t="s">
        <v>23</v>
      </c>
      <c r="L834" t="s">
        <v>23</v>
      </c>
      <c r="M834" t="s">
        <v>23</v>
      </c>
      <c r="N834" t="s">
        <v>8290</v>
      </c>
      <c r="O834" t="s">
        <v>8288</v>
      </c>
      <c r="P834" t="s">
        <v>8289</v>
      </c>
      <c r="Q834" t="s">
        <v>17</v>
      </c>
      <c r="R834" t="s">
        <v>22</v>
      </c>
      <c r="S834" t="s">
        <v>30521</v>
      </c>
    </row>
    <row r="835" spans="1:19" x14ac:dyDescent="0.35">
      <c r="A835" t="s">
        <v>23</v>
      </c>
      <c r="B835" t="s">
        <v>1158</v>
      </c>
      <c r="C835" t="s">
        <v>16633</v>
      </c>
      <c r="D835" t="s">
        <v>244</v>
      </c>
      <c r="E835" t="s">
        <v>63</v>
      </c>
      <c r="F835" t="s">
        <v>119</v>
      </c>
      <c r="G835" t="s">
        <v>23</v>
      </c>
      <c r="H835" t="s">
        <v>23</v>
      </c>
      <c r="I835" t="s">
        <v>23</v>
      </c>
      <c r="J835" t="s">
        <v>23</v>
      </c>
      <c r="K835" t="s">
        <v>23</v>
      </c>
      <c r="L835" t="s">
        <v>23</v>
      </c>
      <c r="M835" t="s">
        <v>23</v>
      </c>
      <c r="N835" t="s">
        <v>8299</v>
      </c>
      <c r="O835" t="s">
        <v>8294</v>
      </c>
      <c r="P835" t="s">
        <v>8289</v>
      </c>
      <c r="Q835" t="s">
        <v>1038</v>
      </c>
      <c r="R835" t="s">
        <v>22</v>
      </c>
      <c r="S835" t="s">
        <v>30521</v>
      </c>
    </row>
    <row r="836" spans="1:19" x14ac:dyDescent="0.35">
      <c r="A836" t="s">
        <v>23</v>
      </c>
      <c r="B836" t="s">
        <v>3861</v>
      </c>
      <c r="C836" t="s">
        <v>16803</v>
      </c>
      <c r="D836" t="s">
        <v>3862</v>
      </c>
      <c r="E836" t="s">
        <v>56</v>
      </c>
      <c r="F836" t="s">
        <v>3863</v>
      </c>
      <c r="G836" t="s">
        <v>23</v>
      </c>
      <c r="H836" t="s">
        <v>23</v>
      </c>
      <c r="I836" t="s">
        <v>23</v>
      </c>
      <c r="J836" t="s">
        <v>23</v>
      </c>
      <c r="K836" t="s">
        <v>23</v>
      </c>
      <c r="L836" t="s">
        <v>23</v>
      </c>
      <c r="M836" t="s">
        <v>23</v>
      </c>
      <c r="N836" t="s">
        <v>8291</v>
      </c>
      <c r="O836" t="s">
        <v>8292</v>
      </c>
      <c r="P836" t="s">
        <v>8289</v>
      </c>
      <c r="Q836" t="s">
        <v>8293</v>
      </c>
      <c r="R836" t="s">
        <v>22</v>
      </c>
      <c r="S836" t="s">
        <v>30521</v>
      </c>
    </row>
    <row r="837" spans="1:19" x14ac:dyDescent="0.35">
      <c r="A837" t="s">
        <v>23</v>
      </c>
      <c r="B837" t="s">
        <v>635</v>
      </c>
      <c r="C837" t="s">
        <v>17727</v>
      </c>
      <c r="D837" t="s">
        <v>636</v>
      </c>
      <c r="E837" t="s">
        <v>637</v>
      </c>
      <c r="F837" t="s">
        <v>638</v>
      </c>
      <c r="G837" t="s">
        <v>23</v>
      </c>
      <c r="H837" t="s">
        <v>23</v>
      </c>
      <c r="I837" t="s">
        <v>23</v>
      </c>
      <c r="J837" t="s">
        <v>23</v>
      </c>
      <c r="K837" t="s">
        <v>23</v>
      </c>
      <c r="L837" t="s">
        <v>23</v>
      </c>
      <c r="M837" t="s">
        <v>23</v>
      </c>
      <c r="N837" t="s">
        <v>8290</v>
      </c>
      <c r="O837" t="s">
        <v>8292</v>
      </c>
      <c r="P837" t="s">
        <v>8289</v>
      </c>
      <c r="Q837" t="s">
        <v>8293</v>
      </c>
      <c r="R837" t="s">
        <v>22</v>
      </c>
      <c r="S837" t="s">
        <v>30521</v>
      </c>
    </row>
    <row r="838" spans="1:19" x14ac:dyDescent="0.35">
      <c r="A838" t="s">
        <v>23</v>
      </c>
      <c r="B838" t="s">
        <v>5934</v>
      </c>
      <c r="C838" t="s">
        <v>16859</v>
      </c>
      <c r="D838" t="s">
        <v>37</v>
      </c>
      <c r="E838" t="s">
        <v>6187</v>
      </c>
      <c r="F838" t="s">
        <v>383</v>
      </c>
      <c r="G838" t="s">
        <v>5810</v>
      </c>
      <c r="H838" t="s">
        <v>23</v>
      </c>
      <c r="I838" t="s">
        <v>23</v>
      </c>
      <c r="J838" t="s">
        <v>23</v>
      </c>
      <c r="K838" t="s">
        <v>23</v>
      </c>
      <c r="L838" t="s">
        <v>23</v>
      </c>
      <c r="M838" t="s">
        <v>23</v>
      </c>
      <c r="N838" t="s">
        <v>8296</v>
      </c>
      <c r="O838" t="s">
        <v>8294</v>
      </c>
      <c r="P838" t="s">
        <v>8289</v>
      </c>
      <c r="Q838" t="s">
        <v>8293</v>
      </c>
      <c r="R838" t="s">
        <v>23</v>
      </c>
      <c r="S838" t="s">
        <v>30521</v>
      </c>
    </row>
    <row r="839" spans="1:19" x14ac:dyDescent="0.35">
      <c r="A839" t="s">
        <v>23</v>
      </c>
      <c r="B839" t="s">
        <v>711</v>
      </c>
      <c r="C839" t="s">
        <v>16961</v>
      </c>
      <c r="D839" t="s">
        <v>16962</v>
      </c>
      <c r="E839" t="s">
        <v>16963</v>
      </c>
      <c r="F839" t="s">
        <v>273</v>
      </c>
      <c r="G839" t="s">
        <v>5810</v>
      </c>
      <c r="H839" t="s">
        <v>23</v>
      </c>
      <c r="I839" t="s">
        <v>23</v>
      </c>
      <c r="J839" t="s">
        <v>23</v>
      </c>
      <c r="K839" t="s">
        <v>23</v>
      </c>
      <c r="L839" t="s">
        <v>23</v>
      </c>
      <c r="M839" t="s">
        <v>23</v>
      </c>
      <c r="N839" t="s">
        <v>8290</v>
      </c>
      <c r="O839" t="s">
        <v>8294</v>
      </c>
      <c r="P839" t="s">
        <v>17930</v>
      </c>
      <c r="Q839" t="s">
        <v>8293</v>
      </c>
      <c r="R839" t="s">
        <v>16960</v>
      </c>
      <c r="S839" t="s">
        <v>30521</v>
      </c>
    </row>
    <row r="840" spans="1:19" x14ac:dyDescent="0.35">
      <c r="A840" t="s">
        <v>23</v>
      </c>
      <c r="B840" t="s">
        <v>852</v>
      </c>
      <c r="C840" t="s">
        <v>17042</v>
      </c>
      <c r="D840" t="s">
        <v>5765</v>
      </c>
      <c r="E840" t="s">
        <v>5766</v>
      </c>
      <c r="F840" t="s">
        <v>318</v>
      </c>
      <c r="G840" t="s">
        <v>23</v>
      </c>
      <c r="H840" t="s">
        <v>23</v>
      </c>
      <c r="I840" t="s">
        <v>23</v>
      </c>
      <c r="J840" t="s">
        <v>23</v>
      </c>
      <c r="K840" t="s">
        <v>23</v>
      </c>
      <c r="L840" t="s">
        <v>23</v>
      </c>
      <c r="M840" t="s">
        <v>23</v>
      </c>
      <c r="N840" t="s">
        <v>8290</v>
      </c>
      <c r="O840" t="s">
        <v>8292</v>
      </c>
      <c r="P840" t="s">
        <v>8289</v>
      </c>
      <c r="Q840" t="s">
        <v>8293</v>
      </c>
      <c r="R840" t="s">
        <v>22</v>
      </c>
      <c r="S840" t="s">
        <v>30521</v>
      </c>
    </row>
    <row r="841" spans="1:19" x14ac:dyDescent="0.35">
      <c r="A841" t="s">
        <v>23</v>
      </c>
      <c r="B841" t="s">
        <v>3829</v>
      </c>
      <c r="C841" t="s">
        <v>16624</v>
      </c>
      <c r="D841" t="s">
        <v>3830</v>
      </c>
      <c r="E841" t="s">
        <v>2869</v>
      </c>
      <c r="F841" t="s">
        <v>3831</v>
      </c>
      <c r="G841" t="s">
        <v>23</v>
      </c>
      <c r="H841" t="s">
        <v>23</v>
      </c>
      <c r="I841" t="s">
        <v>23</v>
      </c>
      <c r="J841" t="s">
        <v>23</v>
      </c>
      <c r="K841" t="s">
        <v>23</v>
      </c>
      <c r="L841" t="s">
        <v>23</v>
      </c>
      <c r="M841" t="s">
        <v>23</v>
      </c>
      <c r="N841" t="s">
        <v>8296</v>
      </c>
      <c r="O841" t="s">
        <v>8294</v>
      </c>
      <c r="P841" t="s">
        <v>8289</v>
      </c>
      <c r="Q841" t="s">
        <v>8297</v>
      </c>
      <c r="R841" t="s">
        <v>22</v>
      </c>
      <c r="S841" t="s">
        <v>30521</v>
      </c>
    </row>
    <row r="842" spans="1:19" x14ac:dyDescent="0.35">
      <c r="A842" t="s">
        <v>23</v>
      </c>
      <c r="B842" t="s">
        <v>1859</v>
      </c>
      <c r="C842" t="s">
        <v>16574</v>
      </c>
      <c r="D842" t="s">
        <v>37</v>
      </c>
      <c r="E842" t="s">
        <v>5662</v>
      </c>
      <c r="F842" t="s">
        <v>713</v>
      </c>
      <c r="G842" t="s">
        <v>23</v>
      </c>
      <c r="H842" t="s">
        <v>23</v>
      </c>
      <c r="I842" t="s">
        <v>23</v>
      </c>
      <c r="J842" t="s">
        <v>23</v>
      </c>
      <c r="K842" t="s">
        <v>23</v>
      </c>
      <c r="L842" t="s">
        <v>23</v>
      </c>
      <c r="M842" t="s">
        <v>23</v>
      </c>
      <c r="N842" t="s">
        <v>8296</v>
      </c>
      <c r="O842" t="s">
        <v>8294</v>
      </c>
      <c r="P842" t="s">
        <v>8289</v>
      </c>
      <c r="Q842" t="s">
        <v>8293</v>
      </c>
      <c r="R842" t="s">
        <v>22</v>
      </c>
      <c r="S842" t="s">
        <v>30521</v>
      </c>
    </row>
    <row r="843" spans="1:19" x14ac:dyDescent="0.35">
      <c r="A843" t="s">
        <v>23</v>
      </c>
      <c r="B843" t="s">
        <v>1871</v>
      </c>
      <c r="C843" t="s">
        <v>16742</v>
      </c>
      <c r="D843" t="s">
        <v>4040</v>
      </c>
      <c r="E843" t="s">
        <v>4041</v>
      </c>
      <c r="F843" t="s">
        <v>23</v>
      </c>
      <c r="G843" t="s">
        <v>23</v>
      </c>
      <c r="H843" t="s">
        <v>23</v>
      </c>
      <c r="I843" t="s">
        <v>23</v>
      </c>
      <c r="J843" t="s">
        <v>23</v>
      </c>
      <c r="K843" t="s">
        <v>23</v>
      </c>
      <c r="L843" t="s">
        <v>23</v>
      </c>
      <c r="M843" t="s">
        <v>23</v>
      </c>
      <c r="N843" t="s">
        <v>8295</v>
      </c>
      <c r="O843" t="s">
        <v>8294</v>
      </c>
      <c r="P843" t="s">
        <v>8289</v>
      </c>
      <c r="Q843" t="s">
        <v>8293</v>
      </c>
      <c r="R843" t="s">
        <v>22</v>
      </c>
      <c r="S843" t="s">
        <v>30521</v>
      </c>
    </row>
    <row r="844" spans="1:19" x14ac:dyDescent="0.35">
      <c r="A844" t="s">
        <v>23</v>
      </c>
      <c r="B844" t="s">
        <v>1743</v>
      </c>
      <c r="C844" t="s">
        <v>16846</v>
      </c>
      <c r="D844" t="s">
        <v>1884</v>
      </c>
      <c r="E844" t="s">
        <v>1885</v>
      </c>
      <c r="F844" t="s">
        <v>23</v>
      </c>
      <c r="G844" t="s">
        <v>23</v>
      </c>
      <c r="H844" t="s">
        <v>23</v>
      </c>
      <c r="I844" t="s">
        <v>23</v>
      </c>
      <c r="J844" t="s">
        <v>23</v>
      </c>
      <c r="K844" t="s">
        <v>23</v>
      </c>
      <c r="L844" t="s">
        <v>23</v>
      </c>
      <c r="M844" t="s">
        <v>23</v>
      </c>
      <c r="N844" t="s">
        <v>8295</v>
      </c>
      <c r="O844" t="s">
        <v>8294</v>
      </c>
      <c r="P844" t="s">
        <v>8289</v>
      </c>
      <c r="Q844" t="s">
        <v>8297</v>
      </c>
      <c r="R844" t="s">
        <v>22</v>
      </c>
      <c r="S844" t="s">
        <v>30521</v>
      </c>
    </row>
    <row r="845" spans="1:19" x14ac:dyDescent="0.35">
      <c r="A845" t="s">
        <v>23</v>
      </c>
      <c r="B845" t="s">
        <v>305</v>
      </c>
      <c r="C845" t="s">
        <v>17351</v>
      </c>
      <c r="D845" t="s">
        <v>596</v>
      </c>
      <c r="E845" t="s">
        <v>2321</v>
      </c>
      <c r="F845" t="s">
        <v>2322</v>
      </c>
      <c r="G845" t="s">
        <v>23</v>
      </c>
      <c r="H845" t="s">
        <v>23</v>
      </c>
      <c r="I845" t="s">
        <v>23</v>
      </c>
      <c r="J845" t="s">
        <v>23</v>
      </c>
      <c r="K845" t="s">
        <v>23</v>
      </c>
      <c r="L845" t="s">
        <v>23</v>
      </c>
      <c r="M845" t="s">
        <v>23</v>
      </c>
      <c r="N845" t="s">
        <v>8295</v>
      </c>
      <c r="O845" t="s">
        <v>8288</v>
      </c>
      <c r="P845" t="s">
        <v>8289</v>
      </c>
      <c r="Q845" t="s">
        <v>8293</v>
      </c>
      <c r="R845" t="s">
        <v>22</v>
      </c>
      <c r="S845" t="s">
        <v>30521</v>
      </c>
    </row>
    <row r="846" spans="1:19" x14ac:dyDescent="0.35">
      <c r="A846" t="s">
        <v>23</v>
      </c>
      <c r="B846" t="s">
        <v>2326</v>
      </c>
      <c r="C846" t="s">
        <v>17743</v>
      </c>
      <c r="D846" t="s">
        <v>242</v>
      </c>
      <c r="E846" t="s">
        <v>2327</v>
      </c>
      <c r="F846" t="s">
        <v>23</v>
      </c>
      <c r="G846" t="s">
        <v>23</v>
      </c>
      <c r="H846" t="s">
        <v>23</v>
      </c>
      <c r="I846" t="s">
        <v>23</v>
      </c>
      <c r="J846" t="s">
        <v>23</v>
      </c>
      <c r="K846" t="s">
        <v>23</v>
      </c>
      <c r="L846" t="s">
        <v>23</v>
      </c>
      <c r="M846" t="s">
        <v>23</v>
      </c>
      <c r="N846" t="s">
        <v>8299</v>
      </c>
      <c r="O846" t="s">
        <v>8298</v>
      </c>
      <c r="P846" t="s">
        <v>8289</v>
      </c>
      <c r="Q846" t="s">
        <v>17</v>
      </c>
      <c r="R846" t="s">
        <v>22</v>
      </c>
      <c r="S846" t="s">
        <v>30521</v>
      </c>
    </row>
    <row r="847" spans="1:19" x14ac:dyDescent="0.35">
      <c r="A847" t="s">
        <v>23</v>
      </c>
      <c r="B847" t="s">
        <v>51</v>
      </c>
      <c r="C847" t="s">
        <v>16865</v>
      </c>
      <c r="D847" t="s">
        <v>232</v>
      </c>
      <c r="E847" t="s">
        <v>3841</v>
      </c>
      <c r="F847" t="s">
        <v>3842</v>
      </c>
      <c r="G847" t="s">
        <v>23</v>
      </c>
      <c r="H847" t="s">
        <v>23</v>
      </c>
      <c r="I847" t="s">
        <v>23</v>
      </c>
      <c r="J847" t="s">
        <v>23</v>
      </c>
      <c r="K847" t="s">
        <v>23</v>
      </c>
      <c r="L847" t="s">
        <v>23</v>
      </c>
      <c r="M847" t="s">
        <v>23</v>
      </c>
      <c r="N847" t="s">
        <v>8290</v>
      </c>
      <c r="O847" t="s">
        <v>8288</v>
      </c>
      <c r="P847" t="s">
        <v>8289</v>
      </c>
      <c r="Q847" t="s">
        <v>17</v>
      </c>
      <c r="R847" t="s">
        <v>22</v>
      </c>
      <c r="S847" t="s">
        <v>30521</v>
      </c>
    </row>
    <row r="848" spans="1:19" x14ac:dyDescent="0.35">
      <c r="A848" t="s">
        <v>23</v>
      </c>
      <c r="B848" t="s">
        <v>886</v>
      </c>
      <c r="C848" t="s">
        <v>17679</v>
      </c>
      <c r="D848" t="s">
        <v>232</v>
      </c>
      <c r="E848" t="s">
        <v>3075</v>
      </c>
      <c r="F848" t="s">
        <v>3178</v>
      </c>
      <c r="G848" t="s">
        <v>23</v>
      </c>
      <c r="H848" t="s">
        <v>23</v>
      </c>
      <c r="I848" t="s">
        <v>23</v>
      </c>
      <c r="J848" t="s">
        <v>23</v>
      </c>
      <c r="K848" t="s">
        <v>23</v>
      </c>
      <c r="L848" t="s">
        <v>23</v>
      </c>
      <c r="M848" t="s">
        <v>23</v>
      </c>
      <c r="N848" t="s">
        <v>8290</v>
      </c>
      <c r="O848" t="s">
        <v>8288</v>
      </c>
      <c r="P848" t="s">
        <v>8289</v>
      </c>
      <c r="Q848" t="s">
        <v>17</v>
      </c>
      <c r="R848" t="s">
        <v>22</v>
      </c>
      <c r="S848" t="s">
        <v>30521</v>
      </c>
    </row>
    <row r="849" spans="1:19" x14ac:dyDescent="0.35">
      <c r="A849" t="s">
        <v>23</v>
      </c>
      <c r="B849" t="s">
        <v>649</v>
      </c>
      <c r="C849" t="s">
        <v>17604</v>
      </c>
      <c r="D849" t="s">
        <v>23</v>
      </c>
      <c r="E849" t="s">
        <v>650</v>
      </c>
      <c r="F849" t="s">
        <v>23</v>
      </c>
      <c r="G849" t="s">
        <v>23</v>
      </c>
      <c r="H849" t="s">
        <v>23</v>
      </c>
      <c r="I849" t="s">
        <v>23</v>
      </c>
      <c r="J849" t="s">
        <v>23</v>
      </c>
      <c r="K849" t="s">
        <v>23</v>
      </c>
      <c r="L849" t="s">
        <v>23</v>
      </c>
      <c r="M849" t="s">
        <v>23</v>
      </c>
      <c r="N849" t="s">
        <v>8296</v>
      </c>
      <c r="O849" t="s">
        <v>8294</v>
      </c>
      <c r="P849" t="s">
        <v>8289</v>
      </c>
      <c r="Q849" t="s">
        <v>8297</v>
      </c>
      <c r="R849" t="s">
        <v>22</v>
      </c>
      <c r="S849" t="s">
        <v>30521</v>
      </c>
    </row>
    <row r="850" spans="1:19" x14ac:dyDescent="0.35">
      <c r="A850" t="s">
        <v>23</v>
      </c>
      <c r="B850" t="s">
        <v>1525</v>
      </c>
      <c r="C850" t="s">
        <v>16424</v>
      </c>
      <c r="D850" t="s">
        <v>5663</v>
      </c>
      <c r="E850" t="s">
        <v>5664</v>
      </c>
      <c r="F850" t="s">
        <v>5665</v>
      </c>
      <c r="G850" t="s">
        <v>23</v>
      </c>
      <c r="H850" t="s">
        <v>23</v>
      </c>
      <c r="I850" t="s">
        <v>23</v>
      </c>
      <c r="J850" t="s">
        <v>23</v>
      </c>
      <c r="K850" t="s">
        <v>23</v>
      </c>
      <c r="L850" t="s">
        <v>23</v>
      </c>
      <c r="M850" t="s">
        <v>23</v>
      </c>
      <c r="N850" t="s">
        <v>8291</v>
      </c>
      <c r="O850" t="s">
        <v>8300</v>
      </c>
      <c r="P850" t="s">
        <v>8289</v>
      </c>
      <c r="Q850" t="s">
        <v>1038</v>
      </c>
      <c r="R850" t="s">
        <v>22</v>
      </c>
      <c r="S850" t="s">
        <v>30521</v>
      </c>
    </row>
    <row r="851" spans="1:19" x14ac:dyDescent="0.35">
      <c r="A851" t="s">
        <v>23</v>
      </c>
      <c r="B851" t="s">
        <v>2175</v>
      </c>
      <c r="C851" t="s">
        <v>16935</v>
      </c>
      <c r="D851" t="s">
        <v>539</v>
      </c>
      <c r="E851" t="s">
        <v>5053</v>
      </c>
      <c r="F851" t="s">
        <v>119</v>
      </c>
      <c r="G851" t="s">
        <v>23</v>
      </c>
      <c r="H851" t="s">
        <v>23</v>
      </c>
      <c r="I851" t="s">
        <v>23</v>
      </c>
      <c r="J851" t="s">
        <v>23</v>
      </c>
      <c r="K851" t="s">
        <v>23</v>
      </c>
      <c r="L851" t="s">
        <v>23</v>
      </c>
      <c r="M851" t="s">
        <v>23</v>
      </c>
      <c r="N851" t="s">
        <v>8290</v>
      </c>
      <c r="O851" t="s">
        <v>8288</v>
      </c>
      <c r="P851" t="s">
        <v>8289</v>
      </c>
      <c r="Q851" t="s">
        <v>8293</v>
      </c>
      <c r="R851" t="s">
        <v>22</v>
      </c>
      <c r="S851" t="s">
        <v>30521</v>
      </c>
    </row>
    <row r="852" spans="1:19" x14ac:dyDescent="0.35">
      <c r="A852" t="s">
        <v>23</v>
      </c>
      <c r="B852" t="s">
        <v>172</v>
      </c>
      <c r="C852" t="s">
        <v>16430</v>
      </c>
      <c r="D852" t="s">
        <v>655</v>
      </c>
      <c r="E852" t="s">
        <v>598</v>
      </c>
      <c r="F852" t="s">
        <v>656</v>
      </c>
      <c r="G852" t="s">
        <v>23</v>
      </c>
      <c r="H852" t="s">
        <v>23</v>
      </c>
      <c r="I852" t="s">
        <v>23</v>
      </c>
      <c r="J852" t="s">
        <v>23</v>
      </c>
      <c r="K852" t="s">
        <v>23</v>
      </c>
      <c r="L852" t="s">
        <v>23</v>
      </c>
      <c r="M852" t="s">
        <v>23</v>
      </c>
      <c r="N852" t="s">
        <v>8295</v>
      </c>
      <c r="O852" t="s">
        <v>8294</v>
      </c>
      <c r="P852" t="s">
        <v>8289</v>
      </c>
      <c r="Q852" t="s">
        <v>8293</v>
      </c>
      <c r="R852" t="s">
        <v>22</v>
      </c>
      <c r="S852" t="s">
        <v>30521</v>
      </c>
    </row>
    <row r="853" spans="1:19" x14ac:dyDescent="0.35">
      <c r="A853" t="s">
        <v>23</v>
      </c>
      <c r="B853" t="s">
        <v>26</v>
      </c>
      <c r="C853" t="s">
        <v>16908</v>
      </c>
      <c r="D853" t="s">
        <v>658</v>
      </c>
      <c r="E853" t="s">
        <v>659</v>
      </c>
      <c r="F853" t="s">
        <v>660</v>
      </c>
      <c r="G853" t="s">
        <v>23</v>
      </c>
      <c r="H853" t="s">
        <v>23</v>
      </c>
      <c r="I853" t="s">
        <v>23</v>
      </c>
      <c r="J853" t="s">
        <v>23</v>
      </c>
      <c r="K853" t="s">
        <v>23</v>
      </c>
      <c r="L853" t="s">
        <v>23</v>
      </c>
      <c r="M853" t="s">
        <v>23</v>
      </c>
      <c r="N853" t="s">
        <v>8295</v>
      </c>
      <c r="O853" t="s">
        <v>8294</v>
      </c>
      <c r="P853" t="s">
        <v>8289</v>
      </c>
      <c r="Q853" t="s">
        <v>8293</v>
      </c>
      <c r="R853" t="s">
        <v>22</v>
      </c>
      <c r="S853" t="s">
        <v>30521</v>
      </c>
    </row>
    <row r="854" spans="1:19" x14ac:dyDescent="0.35">
      <c r="A854" t="s">
        <v>23</v>
      </c>
      <c r="B854" t="s">
        <v>401</v>
      </c>
      <c r="C854" t="s">
        <v>16789</v>
      </c>
      <c r="D854" t="s">
        <v>2338</v>
      </c>
      <c r="E854" t="s">
        <v>2339</v>
      </c>
      <c r="F854" t="s">
        <v>2340</v>
      </c>
      <c r="G854" t="s">
        <v>23</v>
      </c>
      <c r="H854" t="s">
        <v>23</v>
      </c>
      <c r="I854" t="s">
        <v>23</v>
      </c>
      <c r="J854" t="s">
        <v>23</v>
      </c>
      <c r="K854" t="s">
        <v>23</v>
      </c>
      <c r="L854" t="s">
        <v>23</v>
      </c>
      <c r="M854" t="s">
        <v>23</v>
      </c>
      <c r="N854" t="s">
        <v>8295</v>
      </c>
      <c r="O854" t="s">
        <v>6950</v>
      </c>
      <c r="P854" t="s">
        <v>8289</v>
      </c>
      <c r="Q854" t="s">
        <v>8297</v>
      </c>
      <c r="R854" t="s">
        <v>22</v>
      </c>
      <c r="S854" t="s">
        <v>30521</v>
      </c>
    </row>
    <row r="855" spans="1:19" x14ac:dyDescent="0.35">
      <c r="A855" t="s">
        <v>23</v>
      </c>
      <c r="B855" t="s">
        <v>401</v>
      </c>
      <c r="C855" t="s">
        <v>16767</v>
      </c>
      <c r="D855" t="s">
        <v>47</v>
      </c>
      <c r="E855" t="s">
        <v>666</v>
      </c>
      <c r="F855" t="s">
        <v>667</v>
      </c>
      <c r="G855" t="s">
        <v>23</v>
      </c>
      <c r="H855" t="s">
        <v>23</v>
      </c>
      <c r="I855" t="s">
        <v>23</v>
      </c>
      <c r="J855" t="s">
        <v>23</v>
      </c>
      <c r="K855" t="s">
        <v>23</v>
      </c>
      <c r="L855" t="s">
        <v>23</v>
      </c>
      <c r="M855" t="s">
        <v>23</v>
      </c>
      <c r="N855" t="s">
        <v>8290</v>
      </c>
      <c r="O855" t="s">
        <v>8288</v>
      </c>
      <c r="P855" t="s">
        <v>8289</v>
      </c>
      <c r="Q855" t="s">
        <v>17</v>
      </c>
      <c r="R855" t="s">
        <v>22</v>
      </c>
      <c r="S855" t="s">
        <v>30521</v>
      </c>
    </row>
    <row r="856" spans="1:19" x14ac:dyDescent="0.35">
      <c r="A856" t="s">
        <v>23</v>
      </c>
      <c r="B856" t="s">
        <v>204</v>
      </c>
      <c r="C856" t="s">
        <v>17301</v>
      </c>
      <c r="D856" t="s">
        <v>1348</v>
      </c>
      <c r="E856" t="s">
        <v>1349</v>
      </c>
      <c r="F856" t="s">
        <v>381</v>
      </c>
      <c r="G856" t="s">
        <v>23</v>
      </c>
      <c r="H856" t="s">
        <v>23</v>
      </c>
      <c r="I856" t="s">
        <v>23</v>
      </c>
      <c r="J856" t="s">
        <v>23</v>
      </c>
      <c r="K856" t="s">
        <v>23</v>
      </c>
      <c r="L856" t="s">
        <v>23</v>
      </c>
      <c r="M856" t="s">
        <v>23</v>
      </c>
      <c r="N856" t="s">
        <v>8291</v>
      </c>
      <c r="O856" t="s">
        <v>8292</v>
      </c>
      <c r="P856" t="s">
        <v>6942</v>
      </c>
      <c r="Q856" t="s">
        <v>8293</v>
      </c>
      <c r="R856" t="s">
        <v>22</v>
      </c>
      <c r="S856" t="s">
        <v>30521</v>
      </c>
    </row>
    <row r="857" spans="1:19" x14ac:dyDescent="0.35">
      <c r="A857" t="s">
        <v>23</v>
      </c>
      <c r="B857" t="s">
        <v>401</v>
      </c>
      <c r="C857" t="s">
        <v>16774</v>
      </c>
      <c r="D857" t="s">
        <v>5167</v>
      </c>
      <c r="E857" t="s">
        <v>5168</v>
      </c>
      <c r="F857" t="s">
        <v>50</v>
      </c>
      <c r="G857" t="s">
        <v>23</v>
      </c>
      <c r="H857" t="s">
        <v>23</v>
      </c>
      <c r="I857" t="s">
        <v>23</v>
      </c>
      <c r="J857" t="s">
        <v>23</v>
      </c>
      <c r="K857" t="s">
        <v>23</v>
      </c>
      <c r="L857" t="s">
        <v>23</v>
      </c>
      <c r="M857" t="s">
        <v>23</v>
      </c>
      <c r="N857" t="s">
        <v>8290</v>
      </c>
      <c r="O857" t="s">
        <v>8288</v>
      </c>
      <c r="P857" t="s">
        <v>8289</v>
      </c>
      <c r="Q857" t="s">
        <v>17</v>
      </c>
      <c r="R857" t="s">
        <v>22</v>
      </c>
      <c r="S857" t="s">
        <v>30521</v>
      </c>
    </row>
    <row r="858" spans="1:19" x14ac:dyDescent="0.35">
      <c r="A858" t="s">
        <v>23</v>
      </c>
      <c r="B858" t="s">
        <v>204</v>
      </c>
      <c r="C858" t="s">
        <v>17248</v>
      </c>
      <c r="D858" t="s">
        <v>6178</v>
      </c>
      <c r="E858" t="s">
        <v>1209</v>
      </c>
      <c r="F858" t="s">
        <v>6179</v>
      </c>
      <c r="G858" t="s">
        <v>5810</v>
      </c>
      <c r="H858" t="s">
        <v>23</v>
      </c>
      <c r="I858" t="s">
        <v>23</v>
      </c>
      <c r="J858" t="s">
        <v>23</v>
      </c>
      <c r="K858" t="s">
        <v>23</v>
      </c>
      <c r="L858" t="s">
        <v>23</v>
      </c>
      <c r="M858" t="s">
        <v>23</v>
      </c>
      <c r="N858" t="s">
        <v>8299</v>
      </c>
      <c r="O858" t="s">
        <v>8294</v>
      </c>
      <c r="P858" t="s">
        <v>8289</v>
      </c>
      <c r="Q858" t="s">
        <v>8293</v>
      </c>
      <c r="R858" t="s">
        <v>23</v>
      </c>
      <c r="S858" t="s">
        <v>30521</v>
      </c>
    </row>
    <row r="859" spans="1:19" x14ac:dyDescent="0.35">
      <c r="A859" t="s">
        <v>23</v>
      </c>
      <c r="B859" t="s">
        <v>204</v>
      </c>
      <c r="C859" t="s">
        <v>17288</v>
      </c>
      <c r="D859" t="s">
        <v>6175</v>
      </c>
      <c r="E859" t="s">
        <v>1678</v>
      </c>
      <c r="F859" t="s">
        <v>6176</v>
      </c>
      <c r="G859" t="s">
        <v>5810</v>
      </c>
      <c r="H859" t="s">
        <v>23</v>
      </c>
      <c r="I859" t="s">
        <v>23</v>
      </c>
      <c r="J859" t="s">
        <v>23</v>
      </c>
      <c r="K859" t="s">
        <v>23</v>
      </c>
      <c r="L859" t="s">
        <v>23</v>
      </c>
      <c r="M859" t="s">
        <v>23</v>
      </c>
      <c r="N859" t="s">
        <v>8290</v>
      </c>
      <c r="O859" t="s">
        <v>8288</v>
      </c>
      <c r="P859" t="s">
        <v>8289</v>
      </c>
      <c r="Q859" t="s">
        <v>17</v>
      </c>
      <c r="R859" t="s">
        <v>23</v>
      </c>
      <c r="S859" t="s">
        <v>30521</v>
      </c>
    </row>
    <row r="860" spans="1:19" x14ac:dyDescent="0.35">
      <c r="A860" t="s">
        <v>23</v>
      </c>
      <c r="B860" t="s">
        <v>1380</v>
      </c>
      <c r="C860" t="s">
        <v>17543</v>
      </c>
      <c r="D860" t="s">
        <v>510</v>
      </c>
      <c r="E860" t="s">
        <v>1115</v>
      </c>
      <c r="F860" t="s">
        <v>23</v>
      </c>
      <c r="G860" t="s">
        <v>23</v>
      </c>
      <c r="H860" t="s">
        <v>23</v>
      </c>
      <c r="I860" t="s">
        <v>23</v>
      </c>
      <c r="J860" t="s">
        <v>23</v>
      </c>
      <c r="K860" t="s">
        <v>23</v>
      </c>
      <c r="L860" t="s">
        <v>23</v>
      </c>
      <c r="M860" t="s">
        <v>23</v>
      </c>
      <c r="N860" t="s">
        <v>8296</v>
      </c>
      <c r="O860" t="s">
        <v>8294</v>
      </c>
      <c r="P860" t="s">
        <v>8289</v>
      </c>
      <c r="Q860" t="s">
        <v>8293</v>
      </c>
      <c r="R860" t="s">
        <v>22</v>
      </c>
      <c r="S860" t="s">
        <v>30521</v>
      </c>
    </row>
    <row r="861" spans="1:19" x14ac:dyDescent="0.35">
      <c r="A861" t="s">
        <v>23</v>
      </c>
      <c r="B861" t="s">
        <v>198</v>
      </c>
      <c r="C861" t="s">
        <v>17467</v>
      </c>
      <c r="D861" t="s">
        <v>1951</v>
      </c>
      <c r="E861" t="s">
        <v>1952</v>
      </c>
      <c r="F861" t="s">
        <v>850</v>
      </c>
      <c r="G861" t="s">
        <v>23</v>
      </c>
      <c r="H861" t="s">
        <v>23</v>
      </c>
      <c r="I861" t="s">
        <v>23</v>
      </c>
      <c r="J861" t="s">
        <v>23</v>
      </c>
      <c r="K861" t="s">
        <v>23</v>
      </c>
      <c r="L861" t="s">
        <v>23</v>
      </c>
      <c r="M861" t="s">
        <v>23</v>
      </c>
      <c r="N861" t="s">
        <v>8295</v>
      </c>
      <c r="O861" t="s">
        <v>8292</v>
      </c>
      <c r="P861" t="s">
        <v>8289</v>
      </c>
      <c r="Q861" t="s">
        <v>8293</v>
      </c>
      <c r="R861" t="s">
        <v>22</v>
      </c>
      <c r="S861" t="s">
        <v>30521</v>
      </c>
    </row>
    <row r="862" spans="1:19" x14ac:dyDescent="0.35">
      <c r="A862" t="s">
        <v>23</v>
      </c>
      <c r="B862" t="s">
        <v>1606</v>
      </c>
      <c r="C862" t="s">
        <v>16534</v>
      </c>
      <c r="D862" t="s">
        <v>37</v>
      </c>
      <c r="E862" t="s">
        <v>16535</v>
      </c>
      <c r="F862" t="s">
        <v>195</v>
      </c>
      <c r="G862" t="s">
        <v>5810</v>
      </c>
      <c r="H862" t="s">
        <v>23</v>
      </c>
      <c r="I862" t="s">
        <v>23</v>
      </c>
      <c r="J862" t="s">
        <v>23</v>
      </c>
      <c r="K862" t="s">
        <v>23</v>
      </c>
      <c r="L862" t="s">
        <v>23</v>
      </c>
      <c r="M862" t="s">
        <v>23</v>
      </c>
      <c r="N862" t="s">
        <v>8296</v>
      </c>
      <c r="O862" t="s">
        <v>8294</v>
      </c>
      <c r="P862" t="s">
        <v>8289</v>
      </c>
      <c r="Q862" t="s">
        <v>8293</v>
      </c>
      <c r="R862" t="s">
        <v>16533</v>
      </c>
      <c r="S862" t="s">
        <v>30521</v>
      </c>
    </row>
    <row r="863" spans="1:19" x14ac:dyDescent="0.35">
      <c r="A863" t="s">
        <v>23</v>
      </c>
      <c r="B863" t="s">
        <v>204</v>
      </c>
      <c r="C863" t="s">
        <v>17239</v>
      </c>
      <c r="D863" t="s">
        <v>685</v>
      </c>
      <c r="E863" t="s">
        <v>686</v>
      </c>
      <c r="F863" t="s">
        <v>687</v>
      </c>
      <c r="G863" t="s">
        <v>23</v>
      </c>
      <c r="H863" t="s">
        <v>23</v>
      </c>
      <c r="I863" t="s">
        <v>23</v>
      </c>
      <c r="J863" t="s">
        <v>23</v>
      </c>
      <c r="K863" t="s">
        <v>23</v>
      </c>
      <c r="L863" t="s">
        <v>23</v>
      </c>
      <c r="M863" t="s">
        <v>23</v>
      </c>
      <c r="N863" t="s">
        <v>8296</v>
      </c>
      <c r="O863" t="s">
        <v>8294</v>
      </c>
      <c r="P863" t="s">
        <v>8289</v>
      </c>
      <c r="Q863" t="s">
        <v>17</v>
      </c>
      <c r="R863" t="s">
        <v>22</v>
      </c>
      <c r="S863" t="s">
        <v>30521</v>
      </c>
    </row>
    <row r="864" spans="1:19" x14ac:dyDescent="0.35">
      <c r="A864" t="s">
        <v>23</v>
      </c>
      <c r="B864" t="s">
        <v>2348</v>
      </c>
      <c r="C864" t="s">
        <v>16578</v>
      </c>
      <c r="D864" t="s">
        <v>2349</v>
      </c>
      <c r="E864" t="s">
        <v>2350</v>
      </c>
      <c r="F864" t="s">
        <v>2351</v>
      </c>
      <c r="G864" t="s">
        <v>23</v>
      </c>
      <c r="H864" t="s">
        <v>23</v>
      </c>
      <c r="I864" t="s">
        <v>23</v>
      </c>
      <c r="J864" t="s">
        <v>23</v>
      </c>
      <c r="K864" t="s">
        <v>23</v>
      </c>
      <c r="L864" t="s">
        <v>23</v>
      </c>
      <c r="M864" t="s">
        <v>23</v>
      </c>
      <c r="N864" t="s">
        <v>8299</v>
      </c>
      <c r="O864" t="s">
        <v>8288</v>
      </c>
      <c r="P864" t="s">
        <v>8289</v>
      </c>
      <c r="Q864" t="s">
        <v>8297</v>
      </c>
      <c r="R864" t="s">
        <v>22</v>
      </c>
      <c r="S864" t="s">
        <v>30521</v>
      </c>
    </row>
    <row r="865" spans="1:19" x14ac:dyDescent="0.35">
      <c r="A865" t="s">
        <v>23</v>
      </c>
      <c r="B865" t="s">
        <v>198</v>
      </c>
      <c r="C865" t="s">
        <v>17460</v>
      </c>
      <c r="D865" t="s">
        <v>1866</v>
      </c>
      <c r="E865" t="s">
        <v>1867</v>
      </c>
      <c r="F865" t="s">
        <v>74</v>
      </c>
      <c r="G865" t="s">
        <v>23</v>
      </c>
      <c r="H865" t="s">
        <v>23</v>
      </c>
      <c r="I865" t="s">
        <v>23</v>
      </c>
      <c r="J865" t="s">
        <v>23</v>
      </c>
      <c r="K865" t="s">
        <v>23</v>
      </c>
      <c r="L865" t="s">
        <v>23</v>
      </c>
      <c r="M865" t="s">
        <v>23</v>
      </c>
      <c r="N865" t="s">
        <v>8291</v>
      </c>
      <c r="O865" t="s">
        <v>8305</v>
      </c>
      <c r="P865" t="s">
        <v>8289</v>
      </c>
      <c r="Q865" t="s">
        <v>8297</v>
      </c>
      <c r="R865" t="s">
        <v>22</v>
      </c>
      <c r="S865" t="s">
        <v>30521</v>
      </c>
    </row>
    <row r="866" spans="1:19" x14ac:dyDescent="0.35">
      <c r="A866" t="s">
        <v>23</v>
      </c>
      <c r="B866" t="s">
        <v>4044</v>
      </c>
      <c r="C866" t="s">
        <v>17518</v>
      </c>
      <c r="D866" t="s">
        <v>4045</v>
      </c>
      <c r="E866" t="s">
        <v>4046</v>
      </c>
      <c r="F866" t="s">
        <v>4047</v>
      </c>
      <c r="G866" t="s">
        <v>23</v>
      </c>
      <c r="H866" t="s">
        <v>23</v>
      </c>
      <c r="I866" t="s">
        <v>23</v>
      </c>
      <c r="J866" t="s">
        <v>23</v>
      </c>
      <c r="K866" t="s">
        <v>23</v>
      </c>
      <c r="L866" t="s">
        <v>23</v>
      </c>
      <c r="M866" t="s">
        <v>23</v>
      </c>
      <c r="N866" t="s">
        <v>8295</v>
      </c>
      <c r="O866" t="s">
        <v>6950</v>
      </c>
      <c r="P866" t="s">
        <v>8289</v>
      </c>
      <c r="Q866" t="s">
        <v>8297</v>
      </c>
      <c r="R866" t="s">
        <v>22</v>
      </c>
      <c r="S866" t="s">
        <v>30521</v>
      </c>
    </row>
    <row r="867" spans="1:19" x14ac:dyDescent="0.35">
      <c r="A867" t="s">
        <v>23</v>
      </c>
      <c r="B867" t="s">
        <v>183</v>
      </c>
      <c r="C867" t="s">
        <v>16953</v>
      </c>
      <c r="D867" t="s">
        <v>16954</v>
      </c>
      <c r="E867" t="s">
        <v>16955</v>
      </c>
      <c r="F867" t="s">
        <v>9542</v>
      </c>
      <c r="G867" t="s">
        <v>5810</v>
      </c>
      <c r="H867" t="s">
        <v>23</v>
      </c>
      <c r="I867" t="s">
        <v>23</v>
      </c>
      <c r="J867" t="s">
        <v>23</v>
      </c>
      <c r="K867" t="s">
        <v>23</v>
      </c>
      <c r="L867" t="s">
        <v>23</v>
      </c>
      <c r="M867" t="s">
        <v>23</v>
      </c>
      <c r="N867" t="s">
        <v>8296</v>
      </c>
      <c r="O867" t="s">
        <v>8294</v>
      </c>
      <c r="P867" t="s">
        <v>8289</v>
      </c>
      <c r="Q867" t="s">
        <v>8293</v>
      </c>
      <c r="R867" t="s">
        <v>16952</v>
      </c>
      <c r="S867" t="s">
        <v>30521</v>
      </c>
    </row>
    <row r="868" spans="1:19" x14ac:dyDescent="0.35">
      <c r="A868" t="s">
        <v>23</v>
      </c>
      <c r="B868" t="s">
        <v>26</v>
      </c>
      <c r="C868" t="s">
        <v>16888</v>
      </c>
      <c r="D868" t="s">
        <v>697</v>
      </c>
      <c r="E868" t="s">
        <v>598</v>
      </c>
      <c r="F868" t="s">
        <v>698</v>
      </c>
      <c r="G868" t="s">
        <v>23</v>
      </c>
      <c r="H868" t="s">
        <v>23</v>
      </c>
      <c r="I868" t="s">
        <v>23</v>
      </c>
      <c r="J868" t="s">
        <v>23</v>
      </c>
      <c r="K868" t="s">
        <v>23</v>
      </c>
      <c r="L868" t="s">
        <v>23</v>
      </c>
      <c r="M868" t="s">
        <v>23</v>
      </c>
      <c r="N868" t="s">
        <v>8296</v>
      </c>
      <c r="O868" t="s">
        <v>8294</v>
      </c>
      <c r="P868" t="s">
        <v>8289</v>
      </c>
      <c r="Q868" t="s">
        <v>8293</v>
      </c>
      <c r="R868" t="s">
        <v>22</v>
      </c>
      <c r="S868" t="s">
        <v>30521</v>
      </c>
    </row>
    <row r="869" spans="1:19" x14ac:dyDescent="0.35">
      <c r="A869" t="s">
        <v>23</v>
      </c>
      <c r="B869" t="s">
        <v>699</v>
      </c>
      <c r="C869" t="s">
        <v>16613</v>
      </c>
      <c r="D869" t="s">
        <v>700</v>
      </c>
      <c r="E869" t="s">
        <v>84</v>
      </c>
      <c r="F869" t="s">
        <v>701</v>
      </c>
      <c r="G869" t="s">
        <v>23</v>
      </c>
      <c r="H869" t="s">
        <v>23</v>
      </c>
      <c r="I869" t="s">
        <v>23</v>
      </c>
      <c r="J869" t="s">
        <v>23</v>
      </c>
      <c r="K869" t="s">
        <v>23</v>
      </c>
      <c r="L869" t="s">
        <v>23</v>
      </c>
      <c r="M869" t="s">
        <v>23</v>
      </c>
      <c r="N869" t="s">
        <v>8295</v>
      </c>
      <c r="O869" t="s">
        <v>8294</v>
      </c>
      <c r="P869" t="s">
        <v>8289</v>
      </c>
      <c r="Q869" t="s">
        <v>8293</v>
      </c>
      <c r="R869" t="s">
        <v>22</v>
      </c>
      <c r="S869" t="s">
        <v>30521</v>
      </c>
    </row>
    <row r="870" spans="1:19" x14ac:dyDescent="0.35">
      <c r="A870" t="s">
        <v>23</v>
      </c>
      <c r="B870" t="s">
        <v>335</v>
      </c>
      <c r="C870" t="s">
        <v>17416</v>
      </c>
      <c r="D870" t="s">
        <v>705</v>
      </c>
      <c r="E870" t="s">
        <v>706</v>
      </c>
      <c r="F870" t="s">
        <v>707</v>
      </c>
      <c r="G870" t="s">
        <v>23</v>
      </c>
      <c r="H870" t="s">
        <v>23</v>
      </c>
      <c r="I870" t="s">
        <v>23</v>
      </c>
      <c r="J870" t="s">
        <v>23</v>
      </c>
      <c r="K870" t="s">
        <v>23</v>
      </c>
      <c r="L870" t="s">
        <v>23</v>
      </c>
      <c r="M870" t="s">
        <v>23</v>
      </c>
      <c r="N870" t="s">
        <v>8296</v>
      </c>
      <c r="O870" t="s">
        <v>8294</v>
      </c>
      <c r="P870" t="s">
        <v>8289</v>
      </c>
      <c r="Q870" t="s">
        <v>8297</v>
      </c>
      <c r="R870" t="s">
        <v>22</v>
      </c>
      <c r="S870" t="s">
        <v>30521</v>
      </c>
    </row>
    <row r="871" spans="1:19" x14ac:dyDescent="0.35">
      <c r="A871" t="s">
        <v>23</v>
      </c>
      <c r="B871" t="s">
        <v>1744</v>
      </c>
      <c r="C871" t="s">
        <v>17146</v>
      </c>
      <c r="D871" t="s">
        <v>4049</v>
      </c>
      <c r="E871" t="s">
        <v>4050</v>
      </c>
      <c r="F871" t="s">
        <v>23</v>
      </c>
      <c r="G871" t="s">
        <v>23</v>
      </c>
      <c r="H871" t="s">
        <v>23</v>
      </c>
      <c r="I871" t="s">
        <v>23</v>
      </c>
      <c r="J871" t="s">
        <v>23</v>
      </c>
      <c r="K871" t="s">
        <v>23</v>
      </c>
      <c r="L871" t="s">
        <v>23</v>
      </c>
      <c r="M871" t="s">
        <v>23</v>
      </c>
      <c r="N871" t="s">
        <v>8296</v>
      </c>
      <c r="O871" t="s">
        <v>8294</v>
      </c>
      <c r="P871" t="s">
        <v>6867</v>
      </c>
      <c r="Q871" t="s">
        <v>8297</v>
      </c>
      <c r="R871" t="s">
        <v>22</v>
      </c>
      <c r="S871" t="s">
        <v>30521</v>
      </c>
    </row>
    <row r="872" spans="1:19" x14ac:dyDescent="0.35">
      <c r="A872" t="s">
        <v>23</v>
      </c>
      <c r="B872" t="s">
        <v>305</v>
      </c>
      <c r="C872" t="s">
        <v>17339</v>
      </c>
      <c r="D872" t="s">
        <v>6168</v>
      </c>
      <c r="E872" t="s">
        <v>5262</v>
      </c>
      <c r="F872" t="s">
        <v>734</v>
      </c>
      <c r="G872" t="s">
        <v>5810</v>
      </c>
      <c r="H872" t="s">
        <v>23</v>
      </c>
      <c r="I872" t="s">
        <v>23</v>
      </c>
      <c r="J872" t="s">
        <v>23</v>
      </c>
      <c r="K872" t="s">
        <v>23</v>
      </c>
      <c r="L872" t="s">
        <v>23</v>
      </c>
      <c r="M872" t="s">
        <v>23</v>
      </c>
      <c r="N872" t="s">
        <v>8291</v>
      </c>
      <c r="O872" t="s">
        <v>8300</v>
      </c>
      <c r="P872" t="s">
        <v>8289</v>
      </c>
      <c r="Q872" t="s">
        <v>8293</v>
      </c>
      <c r="R872" t="s">
        <v>23</v>
      </c>
      <c r="S872" t="s">
        <v>30521</v>
      </c>
    </row>
    <row r="873" spans="1:19" x14ac:dyDescent="0.35">
      <c r="A873" t="s">
        <v>23</v>
      </c>
      <c r="B873" t="s">
        <v>1621</v>
      </c>
      <c r="C873" t="s">
        <v>17515</v>
      </c>
      <c r="D873" t="s">
        <v>1075</v>
      </c>
      <c r="E873" t="s">
        <v>1831</v>
      </c>
      <c r="F873" t="s">
        <v>246</v>
      </c>
      <c r="G873" t="s">
        <v>23</v>
      </c>
      <c r="H873" t="s">
        <v>23</v>
      </c>
      <c r="I873" t="s">
        <v>23</v>
      </c>
      <c r="J873" t="s">
        <v>23</v>
      </c>
      <c r="K873" t="s">
        <v>23</v>
      </c>
      <c r="L873" t="s">
        <v>23</v>
      </c>
      <c r="M873" t="s">
        <v>23</v>
      </c>
      <c r="N873" t="s">
        <v>8296</v>
      </c>
      <c r="O873" t="s">
        <v>8294</v>
      </c>
      <c r="P873" t="s">
        <v>8289</v>
      </c>
      <c r="Q873" t="s">
        <v>8293</v>
      </c>
      <c r="R873" t="s">
        <v>22</v>
      </c>
      <c r="S873" t="s">
        <v>30521</v>
      </c>
    </row>
    <row r="874" spans="1:19" x14ac:dyDescent="0.35">
      <c r="A874" t="s">
        <v>23</v>
      </c>
      <c r="B874" t="s">
        <v>401</v>
      </c>
      <c r="C874" t="s">
        <v>16797</v>
      </c>
      <c r="D874" t="s">
        <v>37</v>
      </c>
      <c r="E874" t="s">
        <v>16798</v>
      </c>
      <c r="F874" t="s">
        <v>195</v>
      </c>
      <c r="G874" t="s">
        <v>5810</v>
      </c>
      <c r="H874" t="s">
        <v>23</v>
      </c>
      <c r="I874" t="s">
        <v>23</v>
      </c>
      <c r="J874" t="s">
        <v>23</v>
      </c>
      <c r="K874" t="s">
        <v>23</v>
      </c>
      <c r="L874" t="s">
        <v>23</v>
      </c>
      <c r="M874" t="s">
        <v>23</v>
      </c>
      <c r="N874" t="s">
        <v>8296</v>
      </c>
      <c r="O874" t="s">
        <v>8294</v>
      </c>
      <c r="P874" t="s">
        <v>8289</v>
      </c>
      <c r="Q874" t="s">
        <v>8293</v>
      </c>
      <c r="R874" t="s">
        <v>16796</v>
      </c>
      <c r="S874" t="s">
        <v>30521</v>
      </c>
    </row>
    <row r="875" spans="1:19" x14ac:dyDescent="0.35">
      <c r="A875" t="s">
        <v>23</v>
      </c>
      <c r="B875" t="s">
        <v>26</v>
      </c>
      <c r="C875" t="s">
        <v>16899</v>
      </c>
      <c r="D875" t="s">
        <v>718</v>
      </c>
      <c r="E875" t="s">
        <v>719</v>
      </c>
      <c r="F875" t="s">
        <v>720</v>
      </c>
      <c r="G875" t="s">
        <v>23</v>
      </c>
      <c r="H875" t="s">
        <v>23</v>
      </c>
      <c r="I875" t="s">
        <v>23</v>
      </c>
      <c r="J875" t="s">
        <v>23</v>
      </c>
      <c r="K875" t="s">
        <v>23</v>
      </c>
      <c r="L875" t="s">
        <v>23</v>
      </c>
      <c r="M875" t="s">
        <v>23</v>
      </c>
      <c r="N875" t="s">
        <v>8291</v>
      </c>
      <c r="O875" t="s">
        <v>8305</v>
      </c>
      <c r="P875" t="s">
        <v>8289</v>
      </c>
      <c r="Q875" t="s">
        <v>8293</v>
      </c>
      <c r="R875" t="s">
        <v>22</v>
      </c>
      <c r="S875" t="s">
        <v>30521</v>
      </c>
    </row>
    <row r="876" spans="1:19" x14ac:dyDescent="0.35">
      <c r="A876" t="s">
        <v>23</v>
      </c>
      <c r="B876" t="s">
        <v>51</v>
      </c>
      <c r="C876" t="s">
        <v>16872</v>
      </c>
      <c r="D876" t="s">
        <v>281</v>
      </c>
      <c r="E876" t="s">
        <v>5250</v>
      </c>
      <c r="F876" t="s">
        <v>1258</v>
      </c>
      <c r="G876" t="s">
        <v>23</v>
      </c>
      <c r="H876" t="s">
        <v>23</v>
      </c>
      <c r="I876" t="s">
        <v>23</v>
      </c>
      <c r="J876" t="s">
        <v>23</v>
      </c>
      <c r="K876" t="s">
        <v>23</v>
      </c>
      <c r="L876" t="s">
        <v>23</v>
      </c>
      <c r="M876" t="s">
        <v>23</v>
      </c>
      <c r="N876" t="s">
        <v>8299</v>
      </c>
      <c r="O876" t="s">
        <v>8298</v>
      </c>
      <c r="P876" t="s">
        <v>8289</v>
      </c>
      <c r="Q876" t="s">
        <v>8293</v>
      </c>
      <c r="R876" t="s">
        <v>22</v>
      </c>
      <c r="S876" t="s">
        <v>30521</v>
      </c>
    </row>
    <row r="877" spans="1:19" x14ac:dyDescent="0.35">
      <c r="A877" t="s">
        <v>23</v>
      </c>
      <c r="B877" t="s">
        <v>1158</v>
      </c>
      <c r="C877" t="s">
        <v>16635</v>
      </c>
      <c r="D877" t="s">
        <v>37</v>
      </c>
      <c r="E877" t="s">
        <v>2864</v>
      </c>
      <c r="F877" t="s">
        <v>1053</v>
      </c>
      <c r="G877" t="s">
        <v>23</v>
      </c>
      <c r="H877" t="s">
        <v>23</v>
      </c>
      <c r="I877" t="s">
        <v>23</v>
      </c>
      <c r="J877" t="s">
        <v>23</v>
      </c>
      <c r="K877" t="s">
        <v>23</v>
      </c>
      <c r="L877" t="s">
        <v>23</v>
      </c>
      <c r="M877" t="s">
        <v>23</v>
      </c>
      <c r="N877" t="s">
        <v>8296</v>
      </c>
      <c r="O877" t="s">
        <v>8294</v>
      </c>
      <c r="P877" t="s">
        <v>8289</v>
      </c>
      <c r="Q877" t="s">
        <v>8293</v>
      </c>
      <c r="R877" t="s">
        <v>22</v>
      </c>
      <c r="S877" t="s">
        <v>30521</v>
      </c>
    </row>
    <row r="878" spans="1:19" x14ac:dyDescent="0.35">
      <c r="A878" t="s">
        <v>23</v>
      </c>
      <c r="B878" t="s">
        <v>901</v>
      </c>
      <c r="C878" t="s">
        <v>16995</v>
      </c>
      <c r="D878" t="s">
        <v>3184</v>
      </c>
      <c r="E878" t="s">
        <v>3185</v>
      </c>
      <c r="F878" t="s">
        <v>1937</v>
      </c>
      <c r="G878" t="s">
        <v>23</v>
      </c>
      <c r="H878" t="s">
        <v>23</v>
      </c>
      <c r="I878" t="s">
        <v>23</v>
      </c>
      <c r="J878" t="s">
        <v>23</v>
      </c>
      <c r="K878" t="s">
        <v>23</v>
      </c>
      <c r="L878" t="s">
        <v>23</v>
      </c>
      <c r="M878" t="s">
        <v>23</v>
      </c>
      <c r="N878" t="s">
        <v>8296</v>
      </c>
      <c r="O878" t="s">
        <v>8294</v>
      </c>
      <c r="P878" t="s">
        <v>8289</v>
      </c>
      <c r="Q878" t="s">
        <v>8293</v>
      </c>
      <c r="R878" t="s">
        <v>22</v>
      </c>
      <c r="S878" t="s">
        <v>30521</v>
      </c>
    </row>
    <row r="879" spans="1:19" x14ac:dyDescent="0.35">
      <c r="A879" t="s">
        <v>23</v>
      </c>
      <c r="B879" t="s">
        <v>723</v>
      </c>
      <c r="C879" t="s">
        <v>16398</v>
      </c>
      <c r="D879" t="s">
        <v>91</v>
      </c>
      <c r="E879" t="s">
        <v>724</v>
      </c>
      <c r="F879" t="s">
        <v>725</v>
      </c>
      <c r="G879" t="s">
        <v>23</v>
      </c>
      <c r="H879" t="s">
        <v>23</v>
      </c>
      <c r="I879" t="s">
        <v>23</v>
      </c>
      <c r="J879" t="s">
        <v>23</v>
      </c>
      <c r="K879" t="s">
        <v>23</v>
      </c>
      <c r="L879" t="s">
        <v>23</v>
      </c>
      <c r="M879" t="s">
        <v>23</v>
      </c>
      <c r="N879" t="s">
        <v>8290</v>
      </c>
      <c r="O879" t="s">
        <v>8288</v>
      </c>
      <c r="P879" t="s">
        <v>8289</v>
      </c>
      <c r="Q879" t="s">
        <v>17923</v>
      </c>
      <c r="R879" t="s">
        <v>22</v>
      </c>
      <c r="S879" t="s">
        <v>30521</v>
      </c>
    </row>
    <row r="880" spans="1:19" x14ac:dyDescent="0.35">
      <c r="A880" t="s">
        <v>23</v>
      </c>
      <c r="B880" t="s">
        <v>4052</v>
      </c>
      <c r="C880" t="s">
        <v>16726</v>
      </c>
      <c r="D880" t="s">
        <v>4053</v>
      </c>
      <c r="E880" t="s">
        <v>4054</v>
      </c>
      <c r="F880" t="s">
        <v>23</v>
      </c>
      <c r="G880" t="s">
        <v>23</v>
      </c>
      <c r="H880" t="s">
        <v>23</v>
      </c>
      <c r="I880" t="s">
        <v>23</v>
      </c>
      <c r="J880" t="s">
        <v>23</v>
      </c>
      <c r="K880" t="s">
        <v>23</v>
      </c>
      <c r="L880" t="s">
        <v>23</v>
      </c>
      <c r="M880" t="s">
        <v>23</v>
      </c>
      <c r="N880" t="s">
        <v>8296</v>
      </c>
      <c r="O880" t="s">
        <v>8294</v>
      </c>
      <c r="P880" t="s">
        <v>8289</v>
      </c>
      <c r="Q880" t="s">
        <v>1038</v>
      </c>
      <c r="R880" t="s">
        <v>22</v>
      </c>
      <c r="S880" t="s">
        <v>30521</v>
      </c>
    </row>
    <row r="881" spans="1:19" x14ac:dyDescent="0.35">
      <c r="A881" t="s">
        <v>23</v>
      </c>
      <c r="B881" t="s">
        <v>198</v>
      </c>
      <c r="C881" t="s">
        <v>17441</v>
      </c>
      <c r="D881" t="s">
        <v>4654</v>
      </c>
      <c r="E881" t="s">
        <v>811</v>
      </c>
      <c r="F881" t="s">
        <v>4655</v>
      </c>
      <c r="G881" t="s">
        <v>23</v>
      </c>
      <c r="H881" t="s">
        <v>23</v>
      </c>
      <c r="I881" t="s">
        <v>23</v>
      </c>
      <c r="J881" t="s">
        <v>23</v>
      </c>
      <c r="K881" t="s">
        <v>23</v>
      </c>
      <c r="L881" t="s">
        <v>23</v>
      </c>
      <c r="M881" t="s">
        <v>23</v>
      </c>
      <c r="N881" t="s">
        <v>8290</v>
      </c>
      <c r="O881" t="s">
        <v>8292</v>
      </c>
      <c r="P881" t="s">
        <v>7279</v>
      </c>
      <c r="Q881" t="s">
        <v>17</v>
      </c>
      <c r="R881" t="s">
        <v>22</v>
      </c>
      <c r="S881" t="s">
        <v>30521</v>
      </c>
    </row>
    <row r="882" spans="1:19" x14ac:dyDescent="0.35">
      <c r="A882" t="s">
        <v>23</v>
      </c>
      <c r="B882" t="s">
        <v>6163</v>
      </c>
      <c r="C882" t="s">
        <v>16977</v>
      </c>
      <c r="D882" t="s">
        <v>6164</v>
      </c>
      <c r="E882" t="s">
        <v>6165</v>
      </c>
      <c r="F882" t="s">
        <v>463</v>
      </c>
      <c r="G882" t="s">
        <v>5810</v>
      </c>
      <c r="H882" t="s">
        <v>23</v>
      </c>
      <c r="I882" t="s">
        <v>23</v>
      </c>
      <c r="J882" t="s">
        <v>23</v>
      </c>
      <c r="K882" t="s">
        <v>23</v>
      </c>
      <c r="L882" t="s">
        <v>23</v>
      </c>
      <c r="M882" t="s">
        <v>23</v>
      </c>
      <c r="N882" t="s">
        <v>8290</v>
      </c>
      <c r="O882" t="s">
        <v>8292</v>
      </c>
      <c r="P882" t="s">
        <v>7279</v>
      </c>
      <c r="Q882" t="s">
        <v>8293</v>
      </c>
      <c r="R882" t="s">
        <v>23</v>
      </c>
      <c r="S882" t="s">
        <v>30521</v>
      </c>
    </row>
    <row r="883" spans="1:19" x14ac:dyDescent="0.35">
      <c r="A883" t="s">
        <v>23</v>
      </c>
      <c r="B883" t="s">
        <v>1759</v>
      </c>
      <c r="C883" t="s">
        <v>17100</v>
      </c>
      <c r="D883" t="s">
        <v>130</v>
      </c>
      <c r="E883" t="s">
        <v>17101</v>
      </c>
      <c r="F883" t="s">
        <v>9067</v>
      </c>
      <c r="G883" t="s">
        <v>5810</v>
      </c>
      <c r="H883" t="s">
        <v>23</v>
      </c>
      <c r="I883" t="s">
        <v>23</v>
      </c>
      <c r="J883" t="s">
        <v>23</v>
      </c>
      <c r="K883" t="s">
        <v>23</v>
      </c>
      <c r="L883" t="s">
        <v>23</v>
      </c>
      <c r="M883" t="s">
        <v>23</v>
      </c>
      <c r="N883" t="s">
        <v>8290</v>
      </c>
      <c r="O883" t="s">
        <v>8288</v>
      </c>
      <c r="P883" t="s">
        <v>8289</v>
      </c>
      <c r="Q883" t="s">
        <v>17923</v>
      </c>
      <c r="R883" t="s">
        <v>17099</v>
      </c>
      <c r="S883" t="s">
        <v>30521</v>
      </c>
    </row>
    <row r="884" spans="1:19" x14ac:dyDescent="0.35">
      <c r="A884" t="s">
        <v>23</v>
      </c>
      <c r="B884" t="s">
        <v>23</v>
      </c>
      <c r="C884" t="s">
        <v>17632</v>
      </c>
      <c r="D884" t="s">
        <v>23</v>
      </c>
      <c r="E884" t="s">
        <v>5819</v>
      </c>
      <c r="F884" t="s">
        <v>23</v>
      </c>
      <c r="G884" t="s">
        <v>23</v>
      </c>
      <c r="H884" t="s">
        <v>23</v>
      </c>
      <c r="I884" t="s">
        <v>23</v>
      </c>
      <c r="J884" t="s">
        <v>23</v>
      </c>
      <c r="K884" t="s">
        <v>16385</v>
      </c>
      <c r="L884" t="s">
        <v>23</v>
      </c>
      <c r="M884" t="s">
        <v>23</v>
      </c>
      <c r="N884" t="s">
        <v>8296</v>
      </c>
      <c r="O884" t="s">
        <v>8294</v>
      </c>
      <c r="P884" t="s">
        <v>8289</v>
      </c>
      <c r="Q884" t="s">
        <v>8297</v>
      </c>
      <c r="R884" t="s">
        <v>22</v>
      </c>
      <c r="S884" t="s">
        <v>30521</v>
      </c>
    </row>
    <row r="885" spans="1:19" x14ac:dyDescent="0.35">
      <c r="A885" t="s">
        <v>23</v>
      </c>
      <c r="B885" t="s">
        <v>730</v>
      </c>
      <c r="C885" t="s">
        <v>16702</v>
      </c>
      <c r="D885" t="s">
        <v>731</v>
      </c>
      <c r="E885" t="s">
        <v>732</v>
      </c>
      <c r="F885" t="s">
        <v>733</v>
      </c>
      <c r="G885" t="s">
        <v>23</v>
      </c>
      <c r="H885" t="s">
        <v>23</v>
      </c>
      <c r="I885" t="s">
        <v>23</v>
      </c>
      <c r="J885" t="s">
        <v>23</v>
      </c>
      <c r="K885" t="s">
        <v>23</v>
      </c>
      <c r="L885" t="s">
        <v>23</v>
      </c>
      <c r="M885" t="s">
        <v>23</v>
      </c>
      <c r="N885" t="s">
        <v>8295</v>
      </c>
      <c r="O885" t="s">
        <v>8288</v>
      </c>
      <c r="P885" t="s">
        <v>8289</v>
      </c>
      <c r="Q885" t="s">
        <v>17</v>
      </c>
      <c r="R885" t="s">
        <v>22</v>
      </c>
      <c r="S885" t="s">
        <v>30521</v>
      </c>
    </row>
    <row r="886" spans="1:19" x14ac:dyDescent="0.35">
      <c r="A886" t="s">
        <v>23</v>
      </c>
      <c r="B886" t="s">
        <v>1609</v>
      </c>
      <c r="C886" t="s">
        <v>16571</v>
      </c>
      <c r="D886" t="s">
        <v>2118</v>
      </c>
      <c r="E886" t="s">
        <v>5303</v>
      </c>
      <c r="F886" t="s">
        <v>4931</v>
      </c>
      <c r="G886" t="s">
        <v>23</v>
      </c>
      <c r="H886" t="s">
        <v>23</v>
      </c>
      <c r="I886" t="s">
        <v>23</v>
      </c>
      <c r="J886" t="s">
        <v>23</v>
      </c>
      <c r="K886" t="s">
        <v>23</v>
      </c>
      <c r="L886" t="s">
        <v>23</v>
      </c>
      <c r="M886" t="s">
        <v>23</v>
      </c>
      <c r="N886" t="s">
        <v>8296</v>
      </c>
      <c r="O886" t="s">
        <v>8294</v>
      </c>
      <c r="P886" t="s">
        <v>8289</v>
      </c>
      <c r="Q886" t="s">
        <v>8293</v>
      </c>
      <c r="R886" t="s">
        <v>22</v>
      </c>
      <c r="S886" t="s">
        <v>30521</v>
      </c>
    </row>
    <row r="887" spans="1:19" x14ac:dyDescent="0.35">
      <c r="A887" t="s">
        <v>23</v>
      </c>
      <c r="B887" t="s">
        <v>745</v>
      </c>
      <c r="C887" t="s">
        <v>16480</v>
      </c>
      <c r="D887" t="s">
        <v>3120</v>
      </c>
      <c r="E887" t="s">
        <v>1236</v>
      </c>
      <c r="F887" t="s">
        <v>164</v>
      </c>
      <c r="G887" t="s">
        <v>5810</v>
      </c>
      <c r="H887" t="s">
        <v>23</v>
      </c>
      <c r="I887" t="s">
        <v>23</v>
      </c>
      <c r="J887" t="s">
        <v>23</v>
      </c>
      <c r="K887" t="s">
        <v>23</v>
      </c>
      <c r="L887" t="s">
        <v>23</v>
      </c>
      <c r="M887" t="s">
        <v>23</v>
      </c>
      <c r="N887" t="s">
        <v>8299</v>
      </c>
      <c r="O887" t="s">
        <v>8294</v>
      </c>
      <c r="P887" t="s">
        <v>8289</v>
      </c>
      <c r="Q887" t="s">
        <v>8293</v>
      </c>
      <c r="R887" t="s">
        <v>16479</v>
      </c>
      <c r="S887" t="s">
        <v>30521</v>
      </c>
    </row>
    <row r="888" spans="1:19" x14ac:dyDescent="0.35">
      <c r="A888" t="s">
        <v>23</v>
      </c>
      <c r="B888" t="s">
        <v>745</v>
      </c>
      <c r="C888" t="s">
        <v>16506</v>
      </c>
      <c r="D888" t="s">
        <v>5056</v>
      </c>
      <c r="E888" t="s">
        <v>3293</v>
      </c>
      <c r="F888" t="s">
        <v>4931</v>
      </c>
      <c r="G888" t="s">
        <v>23</v>
      </c>
      <c r="H888" t="s">
        <v>23</v>
      </c>
      <c r="I888" t="s">
        <v>23</v>
      </c>
      <c r="J888" t="s">
        <v>23</v>
      </c>
      <c r="K888" t="s">
        <v>23</v>
      </c>
      <c r="L888" t="s">
        <v>23</v>
      </c>
      <c r="M888" t="s">
        <v>23</v>
      </c>
      <c r="N888" t="s">
        <v>8291</v>
      </c>
      <c r="O888" t="s">
        <v>8288</v>
      </c>
      <c r="P888" t="s">
        <v>8289</v>
      </c>
      <c r="Q888" t="s">
        <v>17</v>
      </c>
      <c r="R888" t="s">
        <v>22</v>
      </c>
      <c r="S888" t="s">
        <v>30521</v>
      </c>
    </row>
    <row r="889" spans="1:19" x14ac:dyDescent="0.35">
      <c r="A889" t="s">
        <v>23</v>
      </c>
      <c r="B889" t="s">
        <v>569</v>
      </c>
      <c r="C889" t="s">
        <v>16679</v>
      </c>
      <c r="D889" t="s">
        <v>1629</v>
      </c>
      <c r="E889" t="s">
        <v>1630</v>
      </c>
      <c r="F889" t="s">
        <v>259</v>
      </c>
      <c r="G889" t="s">
        <v>23</v>
      </c>
      <c r="H889" t="s">
        <v>23</v>
      </c>
      <c r="I889" t="s">
        <v>23</v>
      </c>
      <c r="J889" t="s">
        <v>23</v>
      </c>
      <c r="K889" t="s">
        <v>23</v>
      </c>
      <c r="L889" t="s">
        <v>23</v>
      </c>
      <c r="M889" t="s">
        <v>23</v>
      </c>
      <c r="N889" t="s">
        <v>8299</v>
      </c>
      <c r="O889" t="s">
        <v>6950</v>
      </c>
      <c r="P889" t="s">
        <v>8289</v>
      </c>
      <c r="Q889" t="s">
        <v>8293</v>
      </c>
      <c r="R889" t="s">
        <v>22</v>
      </c>
      <c r="S889" t="s">
        <v>30521</v>
      </c>
    </row>
    <row r="890" spans="1:19" x14ac:dyDescent="0.35">
      <c r="A890" t="s">
        <v>23</v>
      </c>
      <c r="B890" t="s">
        <v>6156</v>
      </c>
      <c r="C890" t="s">
        <v>16873</v>
      </c>
      <c r="D890" t="s">
        <v>6157</v>
      </c>
      <c r="E890" t="s">
        <v>6158</v>
      </c>
      <c r="F890" t="s">
        <v>5889</v>
      </c>
      <c r="G890" t="s">
        <v>5810</v>
      </c>
      <c r="H890" t="s">
        <v>23</v>
      </c>
      <c r="I890" t="s">
        <v>23</v>
      </c>
      <c r="J890" t="s">
        <v>23</v>
      </c>
      <c r="K890" t="s">
        <v>23</v>
      </c>
      <c r="L890" t="s">
        <v>23</v>
      </c>
      <c r="M890" t="s">
        <v>23</v>
      </c>
      <c r="N890" t="s">
        <v>8290</v>
      </c>
      <c r="O890" t="s">
        <v>8292</v>
      </c>
      <c r="P890" t="s">
        <v>7279</v>
      </c>
      <c r="Q890" t="s">
        <v>8293</v>
      </c>
      <c r="R890" t="s">
        <v>23</v>
      </c>
      <c r="S890" t="s">
        <v>30521</v>
      </c>
    </row>
    <row r="891" spans="1:19" x14ac:dyDescent="0.35">
      <c r="A891" t="s">
        <v>23</v>
      </c>
      <c r="B891" t="s">
        <v>1262</v>
      </c>
      <c r="C891" t="s">
        <v>14926</v>
      </c>
      <c r="D891" t="s">
        <v>1263</v>
      </c>
      <c r="E891" t="s">
        <v>63</v>
      </c>
      <c r="F891" t="s">
        <v>713</v>
      </c>
      <c r="G891" t="s">
        <v>23</v>
      </c>
      <c r="H891" t="s">
        <v>23</v>
      </c>
      <c r="I891" t="s">
        <v>23</v>
      </c>
      <c r="J891" t="s">
        <v>23</v>
      </c>
      <c r="K891" t="s">
        <v>23</v>
      </c>
      <c r="L891" t="s">
        <v>23</v>
      </c>
      <c r="M891" t="s">
        <v>23</v>
      </c>
      <c r="N891" t="s">
        <v>8296</v>
      </c>
      <c r="O891" t="s">
        <v>8294</v>
      </c>
      <c r="P891" t="s">
        <v>8304</v>
      </c>
      <c r="Q891" t="s">
        <v>8297</v>
      </c>
      <c r="R891" t="s">
        <v>22</v>
      </c>
      <c r="S891" t="s">
        <v>30521</v>
      </c>
    </row>
    <row r="892" spans="1:19" x14ac:dyDescent="0.35">
      <c r="A892" t="s">
        <v>23</v>
      </c>
      <c r="B892" t="s">
        <v>745</v>
      </c>
      <c r="C892" t="s">
        <v>16496</v>
      </c>
      <c r="D892" t="s">
        <v>37</v>
      </c>
      <c r="E892" t="s">
        <v>3157</v>
      </c>
      <c r="F892" t="s">
        <v>638</v>
      </c>
      <c r="G892" t="s">
        <v>23</v>
      </c>
      <c r="H892" t="s">
        <v>23</v>
      </c>
      <c r="I892" t="s">
        <v>23</v>
      </c>
      <c r="J892" t="s">
        <v>23</v>
      </c>
      <c r="K892" t="s">
        <v>23</v>
      </c>
      <c r="L892" t="s">
        <v>23</v>
      </c>
      <c r="M892" t="s">
        <v>23</v>
      </c>
      <c r="N892" t="s">
        <v>8296</v>
      </c>
      <c r="O892" t="s">
        <v>8294</v>
      </c>
      <c r="P892" t="s">
        <v>8289</v>
      </c>
      <c r="Q892" t="s">
        <v>8293</v>
      </c>
      <c r="R892" t="s">
        <v>22</v>
      </c>
      <c r="S892" t="s">
        <v>30521</v>
      </c>
    </row>
    <row r="893" spans="1:19" x14ac:dyDescent="0.35">
      <c r="A893" t="s">
        <v>23</v>
      </c>
      <c r="B893" t="s">
        <v>689</v>
      </c>
      <c r="C893" t="s">
        <v>17690</v>
      </c>
      <c r="D893" t="s">
        <v>3158</v>
      </c>
      <c r="E893" t="s">
        <v>855</v>
      </c>
      <c r="F893" t="s">
        <v>3159</v>
      </c>
      <c r="G893" t="s">
        <v>23</v>
      </c>
      <c r="H893" t="s">
        <v>23</v>
      </c>
      <c r="I893" t="s">
        <v>23</v>
      </c>
      <c r="J893" t="s">
        <v>23</v>
      </c>
      <c r="K893" t="s">
        <v>23</v>
      </c>
      <c r="L893" t="s">
        <v>23</v>
      </c>
      <c r="M893" t="s">
        <v>23</v>
      </c>
      <c r="N893" t="s">
        <v>8296</v>
      </c>
      <c r="O893" t="s">
        <v>8294</v>
      </c>
      <c r="P893" t="s">
        <v>8289</v>
      </c>
      <c r="Q893" t="s">
        <v>17</v>
      </c>
      <c r="R893" t="s">
        <v>22</v>
      </c>
      <c r="S893" t="s">
        <v>30521</v>
      </c>
    </row>
    <row r="894" spans="1:19" x14ac:dyDescent="0.35">
      <c r="A894" t="s">
        <v>23</v>
      </c>
      <c r="B894" t="s">
        <v>1755</v>
      </c>
      <c r="C894" t="s">
        <v>17195</v>
      </c>
      <c r="D894" t="s">
        <v>1942</v>
      </c>
      <c r="E894" t="s">
        <v>1943</v>
      </c>
      <c r="F894" t="s">
        <v>23</v>
      </c>
      <c r="G894" t="s">
        <v>23</v>
      </c>
      <c r="H894" t="s">
        <v>23</v>
      </c>
      <c r="I894" t="s">
        <v>23</v>
      </c>
      <c r="J894" t="s">
        <v>23</v>
      </c>
      <c r="K894" t="s">
        <v>23</v>
      </c>
      <c r="L894" t="s">
        <v>23</v>
      </c>
      <c r="M894" t="s">
        <v>23</v>
      </c>
      <c r="N894" t="s">
        <v>8290</v>
      </c>
      <c r="O894" t="s">
        <v>8288</v>
      </c>
      <c r="P894" t="s">
        <v>8289</v>
      </c>
      <c r="Q894" t="s">
        <v>8297</v>
      </c>
      <c r="R894" t="s">
        <v>22</v>
      </c>
      <c r="S894" t="s">
        <v>30521</v>
      </c>
    </row>
    <row r="895" spans="1:19" x14ac:dyDescent="0.35">
      <c r="A895" t="s">
        <v>23</v>
      </c>
      <c r="B895" t="s">
        <v>305</v>
      </c>
      <c r="C895" t="s">
        <v>17338</v>
      </c>
      <c r="D895" t="s">
        <v>2856</v>
      </c>
      <c r="E895" t="s">
        <v>2857</v>
      </c>
      <c r="F895" t="s">
        <v>2248</v>
      </c>
      <c r="G895" t="s">
        <v>23</v>
      </c>
      <c r="H895" t="s">
        <v>23</v>
      </c>
      <c r="I895" t="s">
        <v>23</v>
      </c>
      <c r="J895" t="s">
        <v>23</v>
      </c>
      <c r="K895" t="s">
        <v>23</v>
      </c>
      <c r="L895" t="s">
        <v>23</v>
      </c>
      <c r="M895" t="s">
        <v>23</v>
      </c>
      <c r="N895" t="s">
        <v>8296</v>
      </c>
      <c r="O895" t="s">
        <v>8294</v>
      </c>
      <c r="P895" t="s">
        <v>8289</v>
      </c>
      <c r="Q895" t="s">
        <v>8297</v>
      </c>
      <c r="R895" t="s">
        <v>22</v>
      </c>
      <c r="S895" t="s">
        <v>30521</v>
      </c>
    </row>
    <row r="896" spans="1:19" x14ac:dyDescent="0.35">
      <c r="A896" t="s">
        <v>23</v>
      </c>
      <c r="B896" t="s">
        <v>198</v>
      </c>
      <c r="C896" t="s">
        <v>17447</v>
      </c>
      <c r="D896" t="s">
        <v>17448</v>
      </c>
      <c r="E896" t="s">
        <v>1154</v>
      </c>
      <c r="F896" t="s">
        <v>11769</v>
      </c>
      <c r="G896" t="s">
        <v>5810</v>
      </c>
      <c r="H896" t="s">
        <v>23</v>
      </c>
      <c r="I896" t="s">
        <v>23</v>
      </c>
      <c r="J896" t="s">
        <v>23</v>
      </c>
      <c r="K896" t="s">
        <v>23</v>
      </c>
      <c r="L896" t="s">
        <v>23</v>
      </c>
      <c r="M896" t="s">
        <v>23</v>
      </c>
      <c r="N896" t="s">
        <v>8296</v>
      </c>
      <c r="O896" t="s">
        <v>8294</v>
      </c>
      <c r="P896" t="s">
        <v>8289</v>
      </c>
      <c r="Q896" t="s">
        <v>17</v>
      </c>
      <c r="R896" t="s">
        <v>17446</v>
      </c>
      <c r="S896" t="s">
        <v>30521</v>
      </c>
    </row>
    <row r="897" spans="1:19" x14ac:dyDescent="0.35">
      <c r="A897" t="s">
        <v>23</v>
      </c>
      <c r="B897" t="s">
        <v>2641</v>
      </c>
      <c r="C897" t="s">
        <v>17124</v>
      </c>
      <c r="D897" t="s">
        <v>5251</v>
      </c>
      <c r="E897" t="s">
        <v>5252</v>
      </c>
      <c r="F897" t="s">
        <v>713</v>
      </c>
      <c r="G897" t="s">
        <v>23</v>
      </c>
      <c r="H897" t="s">
        <v>23</v>
      </c>
      <c r="I897" t="s">
        <v>23</v>
      </c>
      <c r="J897" t="s">
        <v>23</v>
      </c>
      <c r="K897" t="s">
        <v>23</v>
      </c>
      <c r="L897" t="s">
        <v>23</v>
      </c>
      <c r="M897" t="s">
        <v>23</v>
      </c>
      <c r="N897" t="s">
        <v>8290</v>
      </c>
      <c r="O897" t="s">
        <v>8292</v>
      </c>
      <c r="P897" t="s">
        <v>6942</v>
      </c>
      <c r="Q897" t="s">
        <v>8293</v>
      </c>
      <c r="R897" t="s">
        <v>22</v>
      </c>
      <c r="S897" t="s">
        <v>30521</v>
      </c>
    </row>
    <row r="898" spans="1:19" x14ac:dyDescent="0.35">
      <c r="A898" t="s">
        <v>23</v>
      </c>
      <c r="B898" t="s">
        <v>886</v>
      </c>
      <c r="C898" t="s">
        <v>17681</v>
      </c>
      <c r="D898" t="s">
        <v>23</v>
      </c>
      <c r="E898" t="s">
        <v>1669</v>
      </c>
      <c r="F898" t="s">
        <v>1074</v>
      </c>
      <c r="G898" t="s">
        <v>23</v>
      </c>
      <c r="H898" t="s">
        <v>23</v>
      </c>
      <c r="I898" t="s">
        <v>23</v>
      </c>
      <c r="J898" t="s">
        <v>23</v>
      </c>
      <c r="K898" t="s">
        <v>23</v>
      </c>
      <c r="L898" t="s">
        <v>23</v>
      </c>
      <c r="M898" t="s">
        <v>23</v>
      </c>
      <c r="N898" t="s">
        <v>8296</v>
      </c>
      <c r="O898" t="s">
        <v>8294</v>
      </c>
      <c r="P898" t="s">
        <v>8289</v>
      </c>
      <c r="Q898" t="s">
        <v>8297</v>
      </c>
      <c r="R898" t="s">
        <v>22</v>
      </c>
      <c r="S898" t="s">
        <v>30521</v>
      </c>
    </row>
    <row r="899" spans="1:19" x14ac:dyDescent="0.35">
      <c r="A899" t="s">
        <v>23</v>
      </c>
      <c r="B899" t="s">
        <v>431</v>
      </c>
      <c r="C899" t="s">
        <v>17635</v>
      </c>
      <c r="D899" t="s">
        <v>432</v>
      </c>
      <c r="E899" t="s">
        <v>120</v>
      </c>
      <c r="F899" t="s">
        <v>433</v>
      </c>
      <c r="G899" t="s">
        <v>23</v>
      </c>
      <c r="H899" t="s">
        <v>23</v>
      </c>
      <c r="I899" t="s">
        <v>23</v>
      </c>
      <c r="J899" t="s">
        <v>23</v>
      </c>
      <c r="K899" t="s">
        <v>23</v>
      </c>
      <c r="L899" t="s">
        <v>23</v>
      </c>
      <c r="M899" t="s">
        <v>23</v>
      </c>
      <c r="N899" t="s">
        <v>8290</v>
      </c>
      <c r="O899" t="s">
        <v>8294</v>
      </c>
      <c r="P899" t="s">
        <v>8289</v>
      </c>
      <c r="Q899" t="s">
        <v>8293</v>
      </c>
      <c r="R899" t="s">
        <v>22</v>
      </c>
      <c r="S899" t="s">
        <v>30521</v>
      </c>
    </row>
    <row r="900" spans="1:19" x14ac:dyDescent="0.35">
      <c r="A900" t="s">
        <v>23</v>
      </c>
      <c r="B900" t="s">
        <v>852</v>
      </c>
      <c r="C900" t="s">
        <v>17059</v>
      </c>
      <c r="D900" t="s">
        <v>1196</v>
      </c>
      <c r="E900" t="s">
        <v>1197</v>
      </c>
      <c r="F900" t="s">
        <v>1123</v>
      </c>
      <c r="G900" t="s">
        <v>23</v>
      </c>
      <c r="H900" t="s">
        <v>23</v>
      </c>
      <c r="I900" t="s">
        <v>23</v>
      </c>
      <c r="J900" t="s">
        <v>23</v>
      </c>
      <c r="K900" t="s">
        <v>23</v>
      </c>
      <c r="L900" t="s">
        <v>23</v>
      </c>
      <c r="M900" t="s">
        <v>23</v>
      </c>
      <c r="N900" t="s">
        <v>8299</v>
      </c>
      <c r="O900" t="s">
        <v>8294</v>
      </c>
      <c r="P900" t="s">
        <v>8289</v>
      </c>
      <c r="Q900" t="s">
        <v>8293</v>
      </c>
      <c r="R900" t="s">
        <v>22</v>
      </c>
      <c r="S900" t="s">
        <v>30521</v>
      </c>
    </row>
    <row r="901" spans="1:19" x14ac:dyDescent="0.35">
      <c r="A901" t="s">
        <v>23</v>
      </c>
      <c r="B901" t="s">
        <v>198</v>
      </c>
      <c r="C901" t="s">
        <v>17477</v>
      </c>
      <c r="D901" t="s">
        <v>5253</v>
      </c>
      <c r="E901" t="s">
        <v>5254</v>
      </c>
      <c r="F901" t="s">
        <v>713</v>
      </c>
      <c r="G901" t="s">
        <v>23</v>
      </c>
      <c r="H901" t="s">
        <v>23</v>
      </c>
      <c r="I901" t="s">
        <v>23</v>
      </c>
      <c r="J901" t="s">
        <v>23</v>
      </c>
      <c r="K901" t="s">
        <v>23</v>
      </c>
      <c r="L901" t="s">
        <v>23</v>
      </c>
      <c r="M901" t="s">
        <v>23</v>
      </c>
      <c r="N901" t="s">
        <v>8299</v>
      </c>
      <c r="O901" t="s">
        <v>8294</v>
      </c>
      <c r="P901" t="s">
        <v>8289</v>
      </c>
      <c r="Q901" t="s">
        <v>8293</v>
      </c>
      <c r="R901" t="s">
        <v>22</v>
      </c>
      <c r="S901" t="s">
        <v>30521</v>
      </c>
    </row>
    <row r="902" spans="1:19" x14ac:dyDescent="0.35">
      <c r="A902" t="s">
        <v>23</v>
      </c>
      <c r="B902" t="s">
        <v>235</v>
      </c>
      <c r="C902" t="s">
        <v>16349</v>
      </c>
      <c r="D902" t="s">
        <v>16350</v>
      </c>
      <c r="E902" t="s">
        <v>1682</v>
      </c>
      <c r="F902" t="s">
        <v>883</v>
      </c>
      <c r="G902" t="s">
        <v>5810</v>
      </c>
      <c r="H902" t="s">
        <v>23</v>
      </c>
      <c r="I902" t="s">
        <v>23</v>
      </c>
      <c r="J902" t="s">
        <v>23</v>
      </c>
      <c r="K902" t="s">
        <v>23</v>
      </c>
      <c r="L902" t="s">
        <v>23</v>
      </c>
      <c r="M902" t="s">
        <v>23</v>
      </c>
      <c r="N902" t="s">
        <v>8296</v>
      </c>
      <c r="O902" t="s">
        <v>8294</v>
      </c>
      <c r="P902" t="s">
        <v>8289</v>
      </c>
      <c r="Q902" t="s">
        <v>8293</v>
      </c>
      <c r="R902" t="s">
        <v>16348</v>
      </c>
      <c r="S902" t="s">
        <v>30521</v>
      </c>
    </row>
    <row r="903" spans="1:19" x14ac:dyDescent="0.35">
      <c r="A903" t="s">
        <v>23</v>
      </c>
      <c r="B903" t="s">
        <v>3173</v>
      </c>
      <c r="C903" t="s">
        <v>17421</v>
      </c>
      <c r="D903" t="s">
        <v>3174</v>
      </c>
      <c r="E903" t="s">
        <v>3175</v>
      </c>
      <c r="F903" t="s">
        <v>3176</v>
      </c>
      <c r="G903" t="s">
        <v>23</v>
      </c>
      <c r="H903" t="s">
        <v>23</v>
      </c>
      <c r="I903" t="s">
        <v>23</v>
      </c>
      <c r="J903" t="s">
        <v>23</v>
      </c>
      <c r="K903" t="s">
        <v>23</v>
      </c>
      <c r="L903" t="s">
        <v>23</v>
      </c>
      <c r="M903" t="s">
        <v>23</v>
      </c>
      <c r="N903" t="s">
        <v>8296</v>
      </c>
      <c r="O903" t="s">
        <v>8294</v>
      </c>
      <c r="P903" t="s">
        <v>8289</v>
      </c>
      <c r="Q903" t="s">
        <v>8293</v>
      </c>
      <c r="R903" t="s">
        <v>22</v>
      </c>
      <c r="S903" t="s">
        <v>30521</v>
      </c>
    </row>
    <row r="904" spans="1:19" x14ac:dyDescent="0.35">
      <c r="A904" t="s">
        <v>23</v>
      </c>
      <c r="B904" t="s">
        <v>821</v>
      </c>
      <c r="C904" t="s">
        <v>16549</v>
      </c>
      <c r="D904" t="s">
        <v>16550</v>
      </c>
      <c r="E904" t="s">
        <v>16551</v>
      </c>
      <c r="F904" t="s">
        <v>11877</v>
      </c>
      <c r="G904" t="s">
        <v>5810</v>
      </c>
      <c r="H904" t="s">
        <v>23</v>
      </c>
      <c r="I904" t="s">
        <v>23</v>
      </c>
      <c r="J904" t="s">
        <v>23</v>
      </c>
      <c r="K904" t="s">
        <v>23</v>
      </c>
      <c r="L904" t="s">
        <v>23</v>
      </c>
      <c r="M904" t="s">
        <v>23</v>
      </c>
      <c r="N904" t="s">
        <v>8296</v>
      </c>
      <c r="O904" t="s">
        <v>8294</v>
      </c>
      <c r="P904" t="s">
        <v>8289</v>
      </c>
      <c r="Q904" t="s">
        <v>17</v>
      </c>
      <c r="R904" t="s">
        <v>16548</v>
      </c>
      <c r="S904" t="s">
        <v>30521</v>
      </c>
    </row>
    <row r="905" spans="1:19" x14ac:dyDescent="0.35">
      <c r="A905" t="s">
        <v>23</v>
      </c>
      <c r="B905" t="s">
        <v>1082</v>
      </c>
      <c r="C905" t="s">
        <v>16366</v>
      </c>
      <c r="D905" t="s">
        <v>37</v>
      </c>
      <c r="E905" t="s">
        <v>174</v>
      </c>
      <c r="F905" t="s">
        <v>894</v>
      </c>
      <c r="G905" t="s">
        <v>23</v>
      </c>
      <c r="H905" t="s">
        <v>23</v>
      </c>
      <c r="I905" t="s">
        <v>23</v>
      </c>
      <c r="J905" t="s">
        <v>23</v>
      </c>
      <c r="K905" t="s">
        <v>23</v>
      </c>
      <c r="L905" t="s">
        <v>23</v>
      </c>
      <c r="M905" t="s">
        <v>23</v>
      </c>
      <c r="N905" t="s">
        <v>8296</v>
      </c>
      <c r="O905" t="s">
        <v>8294</v>
      </c>
      <c r="P905" t="s">
        <v>8289</v>
      </c>
      <c r="Q905" t="s">
        <v>8293</v>
      </c>
      <c r="R905" t="s">
        <v>22</v>
      </c>
      <c r="S905" t="s">
        <v>30521</v>
      </c>
    </row>
    <row r="906" spans="1:19" x14ac:dyDescent="0.35">
      <c r="A906" t="s">
        <v>23</v>
      </c>
      <c r="B906" t="s">
        <v>1271</v>
      </c>
      <c r="C906" t="s">
        <v>17182</v>
      </c>
      <c r="D906" t="s">
        <v>5255</v>
      </c>
      <c r="E906" t="s">
        <v>5256</v>
      </c>
      <c r="F906" t="s">
        <v>713</v>
      </c>
      <c r="G906" t="s">
        <v>23</v>
      </c>
      <c r="H906" t="s">
        <v>23</v>
      </c>
      <c r="I906" t="s">
        <v>23</v>
      </c>
      <c r="J906" t="s">
        <v>23</v>
      </c>
      <c r="K906" t="s">
        <v>23</v>
      </c>
      <c r="L906" t="s">
        <v>23</v>
      </c>
      <c r="M906" t="s">
        <v>23</v>
      </c>
      <c r="N906" t="s">
        <v>8296</v>
      </c>
      <c r="O906" t="s">
        <v>8294</v>
      </c>
      <c r="P906" t="s">
        <v>8289</v>
      </c>
      <c r="Q906" t="s">
        <v>8293</v>
      </c>
      <c r="R906" t="s">
        <v>22</v>
      </c>
      <c r="S906" t="s">
        <v>30521</v>
      </c>
    </row>
    <row r="907" spans="1:19" x14ac:dyDescent="0.35">
      <c r="A907" t="s">
        <v>23</v>
      </c>
      <c r="B907" t="s">
        <v>223</v>
      </c>
      <c r="C907" t="s">
        <v>16832</v>
      </c>
      <c r="D907" t="s">
        <v>2282</v>
      </c>
      <c r="E907" t="s">
        <v>445</v>
      </c>
      <c r="F907" t="s">
        <v>12380</v>
      </c>
      <c r="G907" t="s">
        <v>5810</v>
      </c>
      <c r="H907" t="s">
        <v>23</v>
      </c>
      <c r="I907" t="s">
        <v>23</v>
      </c>
      <c r="J907" t="s">
        <v>23</v>
      </c>
      <c r="K907" t="s">
        <v>23</v>
      </c>
      <c r="L907" t="s">
        <v>23</v>
      </c>
      <c r="M907" t="s">
        <v>23</v>
      </c>
      <c r="N907" t="s">
        <v>8290</v>
      </c>
      <c r="O907" t="s">
        <v>8294</v>
      </c>
      <c r="P907" t="s">
        <v>8289</v>
      </c>
      <c r="Q907" t="s">
        <v>8293</v>
      </c>
      <c r="R907" t="s">
        <v>16831</v>
      </c>
      <c r="S907" t="s">
        <v>30521</v>
      </c>
    </row>
    <row r="908" spans="1:19" x14ac:dyDescent="0.35">
      <c r="A908" t="s">
        <v>23</v>
      </c>
      <c r="B908" t="s">
        <v>1743</v>
      </c>
      <c r="C908" t="s">
        <v>16843</v>
      </c>
      <c r="D908" t="s">
        <v>16844</v>
      </c>
      <c r="E908" t="s">
        <v>16845</v>
      </c>
      <c r="F908" t="s">
        <v>713</v>
      </c>
      <c r="G908" t="s">
        <v>5810</v>
      </c>
      <c r="H908" t="s">
        <v>23</v>
      </c>
      <c r="I908" t="s">
        <v>23</v>
      </c>
      <c r="J908" t="s">
        <v>23</v>
      </c>
      <c r="K908" t="s">
        <v>23</v>
      </c>
      <c r="L908" t="s">
        <v>23</v>
      </c>
      <c r="M908" t="s">
        <v>23</v>
      </c>
      <c r="N908" t="s">
        <v>8290</v>
      </c>
      <c r="O908" t="s">
        <v>8292</v>
      </c>
      <c r="P908" t="s">
        <v>6893</v>
      </c>
      <c r="Q908" t="s">
        <v>17</v>
      </c>
      <c r="R908" t="s">
        <v>16842</v>
      </c>
      <c r="S908" t="s">
        <v>30521</v>
      </c>
    </row>
    <row r="909" spans="1:19" x14ac:dyDescent="0.35">
      <c r="A909" t="s">
        <v>23</v>
      </c>
      <c r="B909" t="s">
        <v>765</v>
      </c>
      <c r="C909" t="s">
        <v>17685</v>
      </c>
      <c r="D909" t="s">
        <v>3187</v>
      </c>
      <c r="E909" t="s">
        <v>3155</v>
      </c>
      <c r="F909" t="s">
        <v>713</v>
      </c>
      <c r="G909" t="s">
        <v>23</v>
      </c>
      <c r="H909" t="s">
        <v>23</v>
      </c>
      <c r="I909" t="s">
        <v>23</v>
      </c>
      <c r="J909" t="s">
        <v>23</v>
      </c>
      <c r="K909" t="s">
        <v>23</v>
      </c>
      <c r="L909" t="s">
        <v>23</v>
      </c>
      <c r="M909" t="s">
        <v>23</v>
      </c>
      <c r="N909" t="s">
        <v>8299</v>
      </c>
      <c r="O909" t="s">
        <v>8305</v>
      </c>
      <c r="P909" t="s">
        <v>8289</v>
      </c>
      <c r="Q909" t="s">
        <v>8293</v>
      </c>
      <c r="R909" t="s">
        <v>22</v>
      </c>
      <c r="S909" t="s">
        <v>30521</v>
      </c>
    </row>
    <row r="910" spans="1:19" x14ac:dyDescent="0.35">
      <c r="A910" t="s">
        <v>23</v>
      </c>
      <c r="B910" t="s">
        <v>431</v>
      </c>
      <c r="C910" t="s">
        <v>17634</v>
      </c>
      <c r="D910" t="s">
        <v>3188</v>
      </c>
      <c r="E910" t="s">
        <v>3189</v>
      </c>
      <c r="F910" t="s">
        <v>3190</v>
      </c>
      <c r="G910" t="s">
        <v>23</v>
      </c>
      <c r="H910" t="s">
        <v>23</v>
      </c>
      <c r="I910" t="s">
        <v>23</v>
      </c>
      <c r="J910" t="s">
        <v>23</v>
      </c>
      <c r="K910" t="s">
        <v>23</v>
      </c>
      <c r="L910" t="s">
        <v>23</v>
      </c>
      <c r="M910" t="s">
        <v>23</v>
      </c>
      <c r="N910" t="s">
        <v>8299</v>
      </c>
      <c r="O910" t="s">
        <v>8298</v>
      </c>
      <c r="P910" t="s">
        <v>8289</v>
      </c>
      <c r="Q910" t="s">
        <v>8293</v>
      </c>
      <c r="R910" t="s">
        <v>22</v>
      </c>
      <c r="S910" t="s">
        <v>30521</v>
      </c>
    </row>
    <row r="911" spans="1:19" x14ac:dyDescent="0.35">
      <c r="A911" t="s">
        <v>23</v>
      </c>
      <c r="B911" t="s">
        <v>16882</v>
      </c>
      <c r="C911" t="s">
        <v>16883</v>
      </c>
      <c r="D911" t="s">
        <v>16884</v>
      </c>
      <c r="E911" t="s">
        <v>16885</v>
      </c>
      <c r="F911" t="s">
        <v>195</v>
      </c>
      <c r="G911" t="s">
        <v>5810</v>
      </c>
      <c r="H911" t="s">
        <v>23</v>
      </c>
      <c r="I911" t="s">
        <v>23</v>
      </c>
      <c r="J911" t="s">
        <v>23</v>
      </c>
      <c r="K911" t="s">
        <v>23</v>
      </c>
      <c r="L911" t="s">
        <v>23</v>
      </c>
      <c r="M911" t="s">
        <v>23</v>
      </c>
      <c r="N911" t="s">
        <v>8291</v>
      </c>
      <c r="O911" t="s">
        <v>8300</v>
      </c>
      <c r="P911" t="s">
        <v>8289</v>
      </c>
      <c r="Q911" t="s">
        <v>8293</v>
      </c>
      <c r="R911" t="s">
        <v>16881</v>
      </c>
      <c r="S911" t="s">
        <v>30521</v>
      </c>
    </row>
    <row r="912" spans="1:19" x14ac:dyDescent="0.35">
      <c r="A912" t="s">
        <v>23</v>
      </c>
      <c r="B912" t="s">
        <v>204</v>
      </c>
      <c r="C912" t="s">
        <v>17222</v>
      </c>
      <c r="D912" t="s">
        <v>244</v>
      </c>
      <c r="E912" t="s">
        <v>2171</v>
      </c>
      <c r="F912" t="s">
        <v>273</v>
      </c>
      <c r="G912" t="s">
        <v>5810</v>
      </c>
      <c r="H912" t="s">
        <v>23</v>
      </c>
      <c r="I912" t="s">
        <v>23</v>
      </c>
      <c r="J912" t="s">
        <v>23</v>
      </c>
      <c r="K912" t="s">
        <v>23</v>
      </c>
      <c r="L912" t="s">
        <v>23</v>
      </c>
      <c r="M912" t="s">
        <v>23</v>
      </c>
      <c r="N912" t="s">
        <v>8299</v>
      </c>
      <c r="O912" t="s">
        <v>8294</v>
      </c>
      <c r="P912" t="s">
        <v>8289</v>
      </c>
      <c r="Q912" t="s">
        <v>1038</v>
      </c>
      <c r="R912" t="s">
        <v>17221</v>
      </c>
      <c r="S912" t="s">
        <v>30521</v>
      </c>
    </row>
    <row r="913" spans="1:19" x14ac:dyDescent="0.35">
      <c r="A913" t="s">
        <v>23</v>
      </c>
      <c r="B913" t="s">
        <v>852</v>
      </c>
      <c r="C913" t="s">
        <v>17053</v>
      </c>
      <c r="D913" t="s">
        <v>1021</v>
      </c>
      <c r="E913" t="s">
        <v>4471</v>
      </c>
      <c r="F913" t="s">
        <v>1357</v>
      </c>
      <c r="G913" t="s">
        <v>23</v>
      </c>
      <c r="H913" t="s">
        <v>23</v>
      </c>
      <c r="I913" t="s">
        <v>23</v>
      </c>
      <c r="J913" t="s">
        <v>23</v>
      </c>
      <c r="K913" t="s">
        <v>23</v>
      </c>
      <c r="L913" t="s">
        <v>23</v>
      </c>
      <c r="M913" t="s">
        <v>23</v>
      </c>
      <c r="N913" t="s">
        <v>8296</v>
      </c>
      <c r="O913" t="s">
        <v>8294</v>
      </c>
      <c r="P913" t="s">
        <v>8289</v>
      </c>
      <c r="Q913" t="s">
        <v>8293</v>
      </c>
      <c r="R913" t="s">
        <v>22</v>
      </c>
      <c r="S913" t="s">
        <v>30521</v>
      </c>
    </row>
    <row r="914" spans="1:19" x14ac:dyDescent="0.35">
      <c r="A914" t="s">
        <v>23</v>
      </c>
      <c r="B914" t="s">
        <v>5060</v>
      </c>
      <c r="C914" t="s">
        <v>16942</v>
      </c>
      <c r="D914" t="s">
        <v>75</v>
      </c>
      <c r="E914" t="s">
        <v>5061</v>
      </c>
      <c r="F914" t="s">
        <v>74</v>
      </c>
      <c r="G914" t="s">
        <v>23</v>
      </c>
      <c r="H914" t="s">
        <v>23</v>
      </c>
      <c r="I914" t="s">
        <v>23</v>
      </c>
      <c r="J914" t="s">
        <v>23</v>
      </c>
      <c r="K914" t="s">
        <v>23</v>
      </c>
      <c r="L914" t="s">
        <v>23</v>
      </c>
      <c r="M914" t="s">
        <v>23</v>
      </c>
      <c r="N914" t="s">
        <v>8290</v>
      </c>
      <c r="O914" t="s">
        <v>8288</v>
      </c>
      <c r="P914" t="s">
        <v>8289</v>
      </c>
      <c r="Q914" t="s">
        <v>17</v>
      </c>
      <c r="R914" t="s">
        <v>22</v>
      </c>
      <c r="S914" t="s">
        <v>30521</v>
      </c>
    </row>
    <row r="915" spans="1:19" x14ac:dyDescent="0.35">
      <c r="A915" t="s">
        <v>23</v>
      </c>
      <c r="B915" t="s">
        <v>291</v>
      </c>
      <c r="C915" t="s">
        <v>16372</v>
      </c>
      <c r="D915" t="s">
        <v>3193</v>
      </c>
      <c r="E915" t="s">
        <v>530</v>
      </c>
      <c r="F915" t="s">
        <v>161</v>
      </c>
      <c r="G915" t="s">
        <v>23</v>
      </c>
      <c r="H915" t="s">
        <v>23</v>
      </c>
      <c r="I915" t="s">
        <v>23</v>
      </c>
      <c r="J915" t="s">
        <v>23</v>
      </c>
      <c r="K915" t="s">
        <v>23</v>
      </c>
      <c r="L915" t="s">
        <v>23</v>
      </c>
      <c r="M915" t="s">
        <v>23</v>
      </c>
      <c r="N915" t="s">
        <v>8296</v>
      </c>
      <c r="O915" t="s">
        <v>8294</v>
      </c>
      <c r="P915" t="s">
        <v>8289</v>
      </c>
      <c r="Q915" t="s">
        <v>8293</v>
      </c>
      <c r="R915" t="s">
        <v>22</v>
      </c>
      <c r="S915" t="s">
        <v>30521</v>
      </c>
    </row>
    <row r="916" spans="1:19" x14ac:dyDescent="0.35">
      <c r="A916" t="s">
        <v>23</v>
      </c>
      <c r="B916" t="s">
        <v>16441</v>
      </c>
      <c r="C916" t="s">
        <v>16442</v>
      </c>
      <c r="D916" t="s">
        <v>2169</v>
      </c>
      <c r="E916" t="s">
        <v>16443</v>
      </c>
      <c r="F916" t="s">
        <v>173</v>
      </c>
      <c r="G916" t="s">
        <v>5810</v>
      </c>
      <c r="H916" t="s">
        <v>23</v>
      </c>
      <c r="I916" t="s">
        <v>23</v>
      </c>
      <c r="J916" t="s">
        <v>23</v>
      </c>
      <c r="K916" t="s">
        <v>23</v>
      </c>
      <c r="L916" t="s">
        <v>23</v>
      </c>
      <c r="M916" t="s">
        <v>23</v>
      </c>
      <c r="N916" t="s">
        <v>8296</v>
      </c>
      <c r="O916" t="s">
        <v>6950</v>
      </c>
      <c r="P916" t="s">
        <v>8289</v>
      </c>
      <c r="Q916" t="s">
        <v>17</v>
      </c>
      <c r="R916" t="s">
        <v>16440</v>
      </c>
      <c r="S916" t="s">
        <v>30521</v>
      </c>
    </row>
    <row r="917" spans="1:19" x14ac:dyDescent="0.35">
      <c r="A917" t="s">
        <v>23</v>
      </c>
      <c r="B917" t="s">
        <v>305</v>
      </c>
      <c r="C917" t="s">
        <v>17341</v>
      </c>
      <c r="D917" t="s">
        <v>5523</v>
      </c>
      <c r="E917" t="s">
        <v>5524</v>
      </c>
      <c r="F917" t="s">
        <v>5525</v>
      </c>
      <c r="G917" t="s">
        <v>23</v>
      </c>
      <c r="H917" t="s">
        <v>23</v>
      </c>
      <c r="I917" t="s">
        <v>23</v>
      </c>
      <c r="J917" t="s">
        <v>23</v>
      </c>
      <c r="K917" t="s">
        <v>23</v>
      </c>
      <c r="L917" t="s">
        <v>23</v>
      </c>
      <c r="M917" t="s">
        <v>23</v>
      </c>
      <c r="N917" t="s">
        <v>8296</v>
      </c>
      <c r="O917" t="s">
        <v>8294</v>
      </c>
      <c r="P917" t="s">
        <v>8289</v>
      </c>
      <c r="Q917" t="s">
        <v>17</v>
      </c>
      <c r="R917" t="s">
        <v>22</v>
      </c>
      <c r="S917" t="s">
        <v>30521</v>
      </c>
    </row>
    <row r="918" spans="1:19" x14ac:dyDescent="0.35">
      <c r="A918" t="s">
        <v>23</v>
      </c>
      <c r="B918" t="s">
        <v>436</v>
      </c>
      <c r="C918" t="s">
        <v>16817</v>
      </c>
      <c r="D918" t="s">
        <v>16818</v>
      </c>
      <c r="E918" t="s">
        <v>16819</v>
      </c>
      <c r="F918" t="s">
        <v>5862</v>
      </c>
      <c r="G918" t="s">
        <v>5810</v>
      </c>
      <c r="H918" t="s">
        <v>23</v>
      </c>
      <c r="I918" t="s">
        <v>23</v>
      </c>
      <c r="J918" t="s">
        <v>23</v>
      </c>
      <c r="K918" t="s">
        <v>23</v>
      </c>
      <c r="L918" t="s">
        <v>23</v>
      </c>
      <c r="M918" t="s">
        <v>23</v>
      </c>
      <c r="N918" t="s">
        <v>8296</v>
      </c>
      <c r="O918" t="s">
        <v>8294</v>
      </c>
      <c r="P918" t="s">
        <v>6933</v>
      </c>
      <c r="Q918" t="s">
        <v>17</v>
      </c>
      <c r="R918" t="s">
        <v>16816</v>
      </c>
      <c r="S918" t="s">
        <v>30521</v>
      </c>
    </row>
    <row r="919" spans="1:19" x14ac:dyDescent="0.35">
      <c r="A919" t="s">
        <v>23</v>
      </c>
      <c r="B919" t="s">
        <v>189</v>
      </c>
      <c r="C919" t="s">
        <v>16944</v>
      </c>
      <c r="D919" t="s">
        <v>3198</v>
      </c>
      <c r="E919" t="s">
        <v>187</v>
      </c>
      <c r="F919" t="s">
        <v>3199</v>
      </c>
      <c r="G919" t="s">
        <v>23</v>
      </c>
      <c r="H919" t="s">
        <v>23</v>
      </c>
      <c r="I919" t="s">
        <v>23</v>
      </c>
      <c r="J919" t="s">
        <v>23</v>
      </c>
      <c r="K919" t="s">
        <v>23</v>
      </c>
      <c r="L919" t="s">
        <v>23</v>
      </c>
      <c r="M919" t="s">
        <v>23</v>
      </c>
      <c r="N919" t="s">
        <v>8296</v>
      </c>
      <c r="O919" t="s">
        <v>8294</v>
      </c>
      <c r="P919" t="s">
        <v>8289</v>
      </c>
      <c r="Q919" t="s">
        <v>8293</v>
      </c>
      <c r="R919" t="s">
        <v>22</v>
      </c>
      <c r="S919" t="s">
        <v>30521</v>
      </c>
    </row>
    <row r="920" spans="1:19" x14ac:dyDescent="0.35">
      <c r="A920" t="s">
        <v>23</v>
      </c>
      <c r="B920" t="s">
        <v>3202</v>
      </c>
      <c r="C920" t="s">
        <v>17538</v>
      </c>
      <c r="D920" t="s">
        <v>3203</v>
      </c>
      <c r="E920" t="s">
        <v>3204</v>
      </c>
      <c r="F920" t="s">
        <v>23</v>
      </c>
      <c r="G920" t="s">
        <v>23</v>
      </c>
      <c r="H920" t="s">
        <v>23</v>
      </c>
      <c r="I920" t="s">
        <v>23</v>
      </c>
      <c r="J920" t="s">
        <v>23</v>
      </c>
      <c r="K920" t="s">
        <v>23</v>
      </c>
      <c r="L920" t="s">
        <v>23</v>
      </c>
      <c r="M920" t="s">
        <v>23</v>
      </c>
      <c r="N920" t="s">
        <v>8291</v>
      </c>
      <c r="O920" t="s">
        <v>6950</v>
      </c>
      <c r="P920" t="s">
        <v>8289</v>
      </c>
      <c r="Q920" t="s">
        <v>8293</v>
      </c>
      <c r="R920" t="s">
        <v>22</v>
      </c>
      <c r="S920" t="s">
        <v>30521</v>
      </c>
    </row>
    <row r="921" spans="1:19" x14ac:dyDescent="0.35">
      <c r="A921" t="s">
        <v>23</v>
      </c>
      <c r="B921" t="s">
        <v>401</v>
      </c>
      <c r="C921" t="s">
        <v>16781</v>
      </c>
      <c r="D921" t="s">
        <v>3064</v>
      </c>
      <c r="E921" t="s">
        <v>6140</v>
      </c>
      <c r="F921" t="s">
        <v>210</v>
      </c>
      <c r="G921" t="s">
        <v>5810</v>
      </c>
      <c r="H921" t="s">
        <v>23</v>
      </c>
      <c r="I921" t="s">
        <v>23</v>
      </c>
      <c r="J921" t="s">
        <v>23</v>
      </c>
      <c r="K921" t="s">
        <v>23</v>
      </c>
      <c r="L921" t="s">
        <v>23</v>
      </c>
      <c r="M921" t="s">
        <v>23</v>
      </c>
      <c r="N921" t="s">
        <v>8290</v>
      </c>
      <c r="O921" t="s">
        <v>8294</v>
      </c>
      <c r="P921" t="s">
        <v>8289</v>
      </c>
      <c r="Q921" t="s">
        <v>8293</v>
      </c>
      <c r="R921" t="s">
        <v>23</v>
      </c>
      <c r="S921" t="s">
        <v>30521</v>
      </c>
    </row>
    <row r="922" spans="1:19" x14ac:dyDescent="0.35">
      <c r="A922" t="s">
        <v>23</v>
      </c>
      <c r="B922" t="s">
        <v>1380</v>
      </c>
      <c r="C922" t="s">
        <v>17544</v>
      </c>
      <c r="D922" t="s">
        <v>5668</v>
      </c>
      <c r="E922" t="s">
        <v>5669</v>
      </c>
      <c r="F922" t="s">
        <v>5670</v>
      </c>
      <c r="G922" t="s">
        <v>23</v>
      </c>
      <c r="H922" t="s">
        <v>23</v>
      </c>
      <c r="I922" t="s">
        <v>23</v>
      </c>
      <c r="J922" t="s">
        <v>23</v>
      </c>
      <c r="K922" t="s">
        <v>23</v>
      </c>
      <c r="L922" t="s">
        <v>23</v>
      </c>
      <c r="M922" t="s">
        <v>23</v>
      </c>
      <c r="N922" t="s">
        <v>8299</v>
      </c>
      <c r="O922" t="s">
        <v>8292</v>
      </c>
      <c r="P922" t="s">
        <v>8289</v>
      </c>
      <c r="Q922" t="s">
        <v>17</v>
      </c>
      <c r="R922" t="s">
        <v>22</v>
      </c>
      <c r="S922" t="s">
        <v>30521</v>
      </c>
    </row>
    <row r="923" spans="1:19" x14ac:dyDescent="0.35">
      <c r="A923" t="s">
        <v>23</v>
      </c>
      <c r="B923" t="s">
        <v>6012</v>
      </c>
      <c r="C923" t="s">
        <v>16712</v>
      </c>
      <c r="D923" t="s">
        <v>1372</v>
      </c>
      <c r="E923" t="s">
        <v>6139</v>
      </c>
      <c r="F923" t="s">
        <v>210</v>
      </c>
      <c r="G923" t="s">
        <v>5810</v>
      </c>
      <c r="H923" t="s">
        <v>23</v>
      </c>
      <c r="I923" t="s">
        <v>23</v>
      </c>
      <c r="J923" t="s">
        <v>23</v>
      </c>
      <c r="K923" t="s">
        <v>23</v>
      </c>
      <c r="L923" t="s">
        <v>23</v>
      </c>
      <c r="M923" t="s">
        <v>23</v>
      </c>
      <c r="N923" t="s">
        <v>8299</v>
      </c>
      <c r="O923" t="s">
        <v>8294</v>
      </c>
      <c r="P923" t="s">
        <v>8289</v>
      </c>
      <c r="Q923" t="s">
        <v>8293</v>
      </c>
      <c r="R923" t="s">
        <v>23</v>
      </c>
      <c r="S923" t="s">
        <v>30521</v>
      </c>
    </row>
    <row r="924" spans="1:19" x14ac:dyDescent="0.35">
      <c r="A924" t="s">
        <v>23</v>
      </c>
      <c r="B924" t="s">
        <v>311</v>
      </c>
      <c r="C924" t="s">
        <v>17073</v>
      </c>
      <c r="D924" t="s">
        <v>17074</v>
      </c>
      <c r="E924" t="s">
        <v>3981</v>
      </c>
      <c r="F924" t="s">
        <v>195</v>
      </c>
      <c r="G924" t="s">
        <v>5810</v>
      </c>
      <c r="H924" t="s">
        <v>23</v>
      </c>
      <c r="I924" t="s">
        <v>23</v>
      </c>
      <c r="J924" t="s">
        <v>23</v>
      </c>
      <c r="K924" t="s">
        <v>23</v>
      </c>
      <c r="L924" t="s">
        <v>23</v>
      </c>
      <c r="M924" t="s">
        <v>23</v>
      </c>
      <c r="N924" t="s">
        <v>8296</v>
      </c>
      <c r="O924" t="s">
        <v>8294</v>
      </c>
      <c r="P924" t="s">
        <v>8289</v>
      </c>
      <c r="Q924" t="s">
        <v>8293</v>
      </c>
      <c r="R924" t="s">
        <v>17072</v>
      </c>
      <c r="S924" t="s">
        <v>30521</v>
      </c>
    </row>
    <row r="925" spans="1:19" x14ac:dyDescent="0.35">
      <c r="A925" t="s">
        <v>23</v>
      </c>
      <c r="B925" t="s">
        <v>2775</v>
      </c>
      <c r="C925" t="s">
        <v>17628</v>
      </c>
      <c r="D925" t="s">
        <v>2776</v>
      </c>
      <c r="E925" t="s">
        <v>2777</v>
      </c>
      <c r="F925" t="s">
        <v>97</v>
      </c>
      <c r="G925" t="s">
        <v>23</v>
      </c>
      <c r="H925" t="s">
        <v>23</v>
      </c>
      <c r="I925" t="s">
        <v>23</v>
      </c>
      <c r="J925" t="s">
        <v>23</v>
      </c>
      <c r="K925" t="s">
        <v>23</v>
      </c>
      <c r="L925" t="s">
        <v>23</v>
      </c>
      <c r="M925" t="s">
        <v>23</v>
      </c>
      <c r="N925" t="s">
        <v>8296</v>
      </c>
      <c r="O925" t="s">
        <v>8292</v>
      </c>
      <c r="P925" t="s">
        <v>8302</v>
      </c>
      <c r="Q925" t="s">
        <v>8297</v>
      </c>
      <c r="R925" t="s">
        <v>22</v>
      </c>
      <c r="S925" t="s">
        <v>30521</v>
      </c>
    </row>
    <row r="926" spans="1:19" x14ac:dyDescent="0.35">
      <c r="A926" t="s">
        <v>23</v>
      </c>
      <c r="B926" t="s">
        <v>1525</v>
      </c>
      <c r="C926" t="s">
        <v>16422</v>
      </c>
      <c r="D926" t="s">
        <v>539</v>
      </c>
      <c r="E926" t="s">
        <v>155</v>
      </c>
      <c r="F926" t="s">
        <v>164</v>
      </c>
      <c r="G926" t="s">
        <v>23</v>
      </c>
      <c r="H926" t="s">
        <v>23</v>
      </c>
      <c r="I926" t="s">
        <v>23</v>
      </c>
      <c r="J926" t="s">
        <v>23</v>
      </c>
      <c r="K926" t="s">
        <v>23</v>
      </c>
      <c r="L926" t="s">
        <v>23</v>
      </c>
      <c r="M926" t="s">
        <v>23</v>
      </c>
      <c r="N926" t="s">
        <v>8290</v>
      </c>
      <c r="O926" t="s">
        <v>8288</v>
      </c>
      <c r="P926" t="s">
        <v>8289</v>
      </c>
      <c r="Q926" t="s">
        <v>8293</v>
      </c>
      <c r="R926" t="s">
        <v>22</v>
      </c>
      <c r="S926" t="s">
        <v>30521</v>
      </c>
    </row>
    <row r="927" spans="1:19" x14ac:dyDescent="0.35">
      <c r="A927" t="s">
        <v>23</v>
      </c>
      <c r="B927" t="s">
        <v>1164</v>
      </c>
      <c r="C927" t="s">
        <v>15006</v>
      </c>
      <c r="D927" t="s">
        <v>1165</v>
      </c>
      <c r="E927" t="s">
        <v>1166</v>
      </c>
      <c r="F927" t="s">
        <v>312</v>
      </c>
      <c r="G927" t="s">
        <v>23</v>
      </c>
      <c r="H927" t="s">
        <v>16653</v>
      </c>
      <c r="I927" t="s">
        <v>23</v>
      </c>
      <c r="J927" t="s">
        <v>23</v>
      </c>
      <c r="K927" t="s">
        <v>23</v>
      </c>
      <c r="L927" t="s">
        <v>23</v>
      </c>
      <c r="M927" t="s">
        <v>23</v>
      </c>
      <c r="N927" t="s">
        <v>8290</v>
      </c>
      <c r="O927" t="s">
        <v>8294</v>
      </c>
      <c r="P927" t="s">
        <v>6867</v>
      </c>
      <c r="Q927" t="s">
        <v>17</v>
      </c>
      <c r="R927" t="s">
        <v>16652</v>
      </c>
      <c r="S927" t="s">
        <v>30521</v>
      </c>
    </row>
    <row r="928" spans="1:19" x14ac:dyDescent="0.35">
      <c r="A928" t="s">
        <v>23</v>
      </c>
      <c r="B928" t="s">
        <v>569</v>
      </c>
      <c r="C928" t="s">
        <v>16687</v>
      </c>
      <c r="D928" t="s">
        <v>5257</v>
      </c>
      <c r="E928" t="s">
        <v>5258</v>
      </c>
      <c r="F928" t="s">
        <v>713</v>
      </c>
      <c r="G928" t="s">
        <v>23</v>
      </c>
      <c r="H928" t="s">
        <v>23</v>
      </c>
      <c r="I928" t="s">
        <v>23</v>
      </c>
      <c r="J928" t="s">
        <v>23</v>
      </c>
      <c r="K928" t="s">
        <v>23</v>
      </c>
      <c r="L928" t="s">
        <v>23</v>
      </c>
      <c r="M928" t="s">
        <v>23</v>
      </c>
      <c r="N928" t="s">
        <v>8299</v>
      </c>
      <c r="O928" t="s">
        <v>8294</v>
      </c>
      <c r="P928" t="s">
        <v>8289</v>
      </c>
      <c r="Q928" t="s">
        <v>8293</v>
      </c>
      <c r="R928" t="s">
        <v>22</v>
      </c>
      <c r="S928" t="s">
        <v>30521</v>
      </c>
    </row>
    <row r="929" spans="1:19" x14ac:dyDescent="0.35">
      <c r="A929" t="s">
        <v>23</v>
      </c>
      <c r="B929" t="s">
        <v>51</v>
      </c>
      <c r="C929" t="s">
        <v>16867</v>
      </c>
      <c r="D929" t="s">
        <v>23</v>
      </c>
      <c r="E929" t="s">
        <v>16868</v>
      </c>
      <c r="F929" t="s">
        <v>195</v>
      </c>
      <c r="G929" t="s">
        <v>5810</v>
      </c>
      <c r="H929" t="s">
        <v>23</v>
      </c>
      <c r="I929" t="s">
        <v>23</v>
      </c>
      <c r="J929" t="s">
        <v>23</v>
      </c>
      <c r="K929" t="s">
        <v>23</v>
      </c>
      <c r="L929" t="s">
        <v>23</v>
      </c>
      <c r="M929" t="s">
        <v>23</v>
      </c>
      <c r="N929" t="s">
        <v>8296</v>
      </c>
      <c r="O929" t="s">
        <v>8294</v>
      </c>
      <c r="P929" t="s">
        <v>8289</v>
      </c>
      <c r="Q929" t="s">
        <v>8297</v>
      </c>
      <c r="R929" t="s">
        <v>16866</v>
      </c>
      <c r="S929" t="s">
        <v>30521</v>
      </c>
    </row>
    <row r="930" spans="1:19" x14ac:dyDescent="0.35">
      <c r="A930" t="s">
        <v>23</v>
      </c>
      <c r="B930" t="s">
        <v>291</v>
      </c>
      <c r="C930" t="s">
        <v>16375</v>
      </c>
      <c r="D930" t="s">
        <v>47</v>
      </c>
      <c r="E930" t="s">
        <v>719</v>
      </c>
      <c r="F930" t="s">
        <v>3208</v>
      </c>
      <c r="G930" t="s">
        <v>23</v>
      </c>
      <c r="H930" t="s">
        <v>23</v>
      </c>
      <c r="I930" t="s">
        <v>23</v>
      </c>
      <c r="J930" t="s">
        <v>23</v>
      </c>
      <c r="K930" t="s">
        <v>23</v>
      </c>
      <c r="L930" t="s">
        <v>23</v>
      </c>
      <c r="M930" t="s">
        <v>23</v>
      </c>
      <c r="N930" t="s">
        <v>8290</v>
      </c>
      <c r="O930" t="s">
        <v>8288</v>
      </c>
      <c r="P930" t="s">
        <v>8289</v>
      </c>
      <c r="Q930" t="s">
        <v>17</v>
      </c>
      <c r="R930" t="s">
        <v>22</v>
      </c>
      <c r="S930" t="s">
        <v>30521</v>
      </c>
    </row>
    <row r="931" spans="1:19" x14ac:dyDescent="0.35">
      <c r="A931" t="s">
        <v>23</v>
      </c>
      <c r="B931" t="s">
        <v>745</v>
      </c>
      <c r="C931" t="s">
        <v>16482</v>
      </c>
      <c r="D931" t="s">
        <v>6134</v>
      </c>
      <c r="E931" t="s">
        <v>6135</v>
      </c>
      <c r="F931" t="s">
        <v>4069</v>
      </c>
      <c r="G931" t="s">
        <v>5810</v>
      </c>
      <c r="H931" t="s">
        <v>23</v>
      </c>
      <c r="I931" t="s">
        <v>23</v>
      </c>
      <c r="J931" t="s">
        <v>23</v>
      </c>
      <c r="K931" t="s">
        <v>23</v>
      </c>
      <c r="L931" t="s">
        <v>23</v>
      </c>
      <c r="M931" t="s">
        <v>23</v>
      </c>
      <c r="N931" t="s">
        <v>8290</v>
      </c>
      <c r="O931" t="s">
        <v>8288</v>
      </c>
      <c r="P931" t="s">
        <v>8289</v>
      </c>
      <c r="Q931" t="s">
        <v>8297</v>
      </c>
      <c r="R931" t="s">
        <v>23</v>
      </c>
      <c r="S931" t="s">
        <v>30521</v>
      </c>
    </row>
    <row r="932" spans="1:19" x14ac:dyDescent="0.35">
      <c r="A932" t="s">
        <v>23</v>
      </c>
      <c r="B932" t="s">
        <v>3212</v>
      </c>
      <c r="C932" t="s">
        <v>17718</v>
      </c>
      <c r="D932" t="s">
        <v>3213</v>
      </c>
      <c r="E932" t="s">
        <v>213</v>
      </c>
      <c r="F932" t="s">
        <v>3214</v>
      </c>
      <c r="G932" t="s">
        <v>23</v>
      </c>
      <c r="H932" t="s">
        <v>23</v>
      </c>
      <c r="I932" t="s">
        <v>23</v>
      </c>
      <c r="J932" t="s">
        <v>23</v>
      </c>
      <c r="K932" t="s">
        <v>23</v>
      </c>
      <c r="L932" t="s">
        <v>23</v>
      </c>
      <c r="M932" t="s">
        <v>23</v>
      </c>
      <c r="N932" t="s">
        <v>8290</v>
      </c>
      <c r="O932" t="s">
        <v>8294</v>
      </c>
      <c r="P932" t="s">
        <v>8289</v>
      </c>
      <c r="Q932" t="s">
        <v>8293</v>
      </c>
      <c r="R932" t="s">
        <v>22</v>
      </c>
      <c r="S932" t="s">
        <v>30521</v>
      </c>
    </row>
    <row r="933" spans="1:19" x14ac:dyDescent="0.35">
      <c r="A933" t="s">
        <v>23</v>
      </c>
      <c r="B933" t="s">
        <v>1271</v>
      </c>
      <c r="C933" t="s">
        <v>17177</v>
      </c>
      <c r="D933" t="s">
        <v>1272</v>
      </c>
      <c r="E933" t="s">
        <v>1273</v>
      </c>
      <c r="F933" t="s">
        <v>1053</v>
      </c>
      <c r="G933" t="s">
        <v>23</v>
      </c>
      <c r="H933" t="s">
        <v>23</v>
      </c>
      <c r="I933" t="s">
        <v>23</v>
      </c>
      <c r="J933" t="s">
        <v>23</v>
      </c>
      <c r="K933" t="s">
        <v>23</v>
      </c>
      <c r="L933" t="s">
        <v>23</v>
      </c>
      <c r="M933" t="s">
        <v>23</v>
      </c>
      <c r="N933" t="s">
        <v>8299</v>
      </c>
      <c r="O933" t="s">
        <v>8294</v>
      </c>
      <c r="P933" t="s">
        <v>8289</v>
      </c>
      <c r="Q933" t="s">
        <v>8297</v>
      </c>
      <c r="R933" t="s">
        <v>22</v>
      </c>
      <c r="S933" t="s">
        <v>30521</v>
      </c>
    </row>
    <row r="934" spans="1:19" x14ac:dyDescent="0.35">
      <c r="A934" t="s">
        <v>23</v>
      </c>
      <c r="B934" t="s">
        <v>23</v>
      </c>
      <c r="C934" t="s">
        <v>16825</v>
      </c>
      <c r="D934" t="s">
        <v>23</v>
      </c>
      <c r="E934" t="s">
        <v>5788</v>
      </c>
      <c r="F934" t="s">
        <v>23</v>
      </c>
      <c r="G934" t="s">
        <v>23</v>
      </c>
      <c r="H934" t="s">
        <v>23</v>
      </c>
      <c r="I934" t="s">
        <v>23</v>
      </c>
      <c r="J934" t="s">
        <v>23</v>
      </c>
      <c r="K934" t="s">
        <v>14717</v>
      </c>
      <c r="L934" t="s">
        <v>23</v>
      </c>
      <c r="M934" t="s">
        <v>23</v>
      </c>
      <c r="N934" t="s">
        <v>8296</v>
      </c>
      <c r="O934" t="s">
        <v>8294</v>
      </c>
      <c r="P934" t="s">
        <v>8289</v>
      </c>
      <c r="Q934" t="s">
        <v>8297</v>
      </c>
      <c r="R934" t="s">
        <v>22</v>
      </c>
      <c r="S934" t="s">
        <v>30521</v>
      </c>
    </row>
    <row r="935" spans="1:19" x14ac:dyDescent="0.35">
      <c r="A935" t="s">
        <v>23</v>
      </c>
      <c r="B935" t="s">
        <v>1621</v>
      </c>
      <c r="C935" t="s">
        <v>17508</v>
      </c>
      <c r="D935" t="s">
        <v>2917</v>
      </c>
      <c r="E935" t="s">
        <v>2918</v>
      </c>
      <c r="F935" t="s">
        <v>2919</v>
      </c>
      <c r="G935" t="s">
        <v>23</v>
      </c>
      <c r="H935" t="s">
        <v>23</v>
      </c>
      <c r="I935" t="s">
        <v>23</v>
      </c>
      <c r="J935" t="s">
        <v>23</v>
      </c>
      <c r="K935" t="s">
        <v>23</v>
      </c>
      <c r="L935" t="s">
        <v>23</v>
      </c>
      <c r="M935" t="s">
        <v>23</v>
      </c>
      <c r="N935" t="s">
        <v>8291</v>
      </c>
      <c r="O935" t="s">
        <v>8300</v>
      </c>
      <c r="P935" t="s">
        <v>8289</v>
      </c>
      <c r="Q935" t="s">
        <v>1038</v>
      </c>
      <c r="R935" t="s">
        <v>22</v>
      </c>
      <c r="S935" t="s">
        <v>30521</v>
      </c>
    </row>
    <row r="936" spans="1:19" x14ac:dyDescent="0.35">
      <c r="A936" t="s">
        <v>23</v>
      </c>
      <c r="B936" t="s">
        <v>695</v>
      </c>
      <c r="C936" t="s">
        <v>15293</v>
      </c>
      <c r="D936" t="s">
        <v>15292</v>
      </c>
      <c r="E936" t="s">
        <v>1853</v>
      </c>
      <c r="F936" t="s">
        <v>119</v>
      </c>
      <c r="G936" t="s">
        <v>5810</v>
      </c>
      <c r="H936" t="s">
        <v>17396</v>
      </c>
      <c r="I936" t="s">
        <v>23</v>
      </c>
      <c r="J936" t="s">
        <v>23</v>
      </c>
      <c r="K936" t="s">
        <v>23</v>
      </c>
      <c r="L936" t="s">
        <v>23</v>
      </c>
      <c r="M936" t="s">
        <v>23</v>
      </c>
      <c r="N936" t="s">
        <v>8296</v>
      </c>
      <c r="O936" t="s">
        <v>8294</v>
      </c>
      <c r="P936" t="s">
        <v>6867</v>
      </c>
      <c r="Q936" t="s">
        <v>17</v>
      </c>
      <c r="R936" t="s">
        <v>17395</v>
      </c>
      <c r="S936" t="s">
        <v>30521</v>
      </c>
    </row>
    <row r="937" spans="1:19" x14ac:dyDescent="0.35">
      <c r="A937" t="s">
        <v>23</v>
      </c>
      <c r="B937" t="s">
        <v>204</v>
      </c>
      <c r="C937" t="s">
        <v>17232</v>
      </c>
      <c r="D937" t="s">
        <v>1392</v>
      </c>
      <c r="E937" t="s">
        <v>1394</v>
      </c>
      <c r="F937" t="s">
        <v>866</v>
      </c>
      <c r="G937" t="s">
        <v>23</v>
      </c>
      <c r="H937" t="s">
        <v>1393</v>
      </c>
      <c r="I937" t="s">
        <v>23</v>
      </c>
      <c r="J937" t="s">
        <v>23</v>
      </c>
      <c r="K937" t="s">
        <v>23</v>
      </c>
      <c r="L937" t="s">
        <v>23</v>
      </c>
      <c r="M937" t="s">
        <v>23</v>
      </c>
      <c r="N937" t="s">
        <v>8296</v>
      </c>
      <c r="O937" t="s">
        <v>8294</v>
      </c>
      <c r="P937" t="s">
        <v>8289</v>
      </c>
      <c r="Q937" t="s">
        <v>8293</v>
      </c>
      <c r="R937" t="s">
        <v>22</v>
      </c>
      <c r="S937" t="s">
        <v>30521</v>
      </c>
    </row>
    <row r="938" spans="1:19" x14ac:dyDescent="0.35">
      <c r="A938" t="s">
        <v>23</v>
      </c>
      <c r="B938" t="s">
        <v>16666</v>
      </c>
      <c r="C938" t="s">
        <v>16667</v>
      </c>
      <c r="D938" t="s">
        <v>16668</v>
      </c>
      <c r="E938" t="s">
        <v>16669</v>
      </c>
      <c r="F938" t="s">
        <v>8760</v>
      </c>
      <c r="G938" t="s">
        <v>5810</v>
      </c>
      <c r="H938" t="s">
        <v>23</v>
      </c>
      <c r="I938" t="s">
        <v>23</v>
      </c>
      <c r="J938" t="s">
        <v>23</v>
      </c>
      <c r="K938" t="s">
        <v>23</v>
      </c>
      <c r="L938" t="s">
        <v>23</v>
      </c>
      <c r="M938" t="s">
        <v>23</v>
      </c>
      <c r="N938" t="s">
        <v>8296</v>
      </c>
      <c r="O938" t="s">
        <v>8294</v>
      </c>
      <c r="P938" t="s">
        <v>8289</v>
      </c>
      <c r="Q938" t="s">
        <v>17</v>
      </c>
      <c r="R938" t="s">
        <v>16665</v>
      </c>
      <c r="S938" t="s">
        <v>30521</v>
      </c>
    </row>
    <row r="939" spans="1:19" x14ac:dyDescent="0.35">
      <c r="A939" t="s">
        <v>23</v>
      </c>
      <c r="B939" t="s">
        <v>1268</v>
      </c>
      <c r="C939" t="s">
        <v>17627</v>
      </c>
      <c r="D939" t="s">
        <v>5330</v>
      </c>
      <c r="E939" t="s">
        <v>2883</v>
      </c>
      <c r="F939" t="s">
        <v>164</v>
      </c>
      <c r="G939" t="s">
        <v>23</v>
      </c>
      <c r="H939" t="s">
        <v>23</v>
      </c>
      <c r="I939" t="s">
        <v>23</v>
      </c>
      <c r="J939" t="s">
        <v>23</v>
      </c>
      <c r="K939" t="s">
        <v>23</v>
      </c>
      <c r="L939" t="s">
        <v>23</v>
      </c>
      <c r="M939" t="s">
        <v>23</v>
      </c>
      <c r="N939" t="s">
        <v>8290</v>
      </c>
      <c r="O939" t="s">
        <v>8288</v>
      </c>
      <c r="P939" t="s">
        <v>8289</v>
      </c>
      <c r="Q939" t="s">
        <v>8293</v>
      </c>
      <c r="R939" t="s">
        <v>22</v>
      </c>
      <c r="S939" t="s">
        <v>30521</v>
      </c>
    </row>
    <row r="940" spans="1:19" x14ac:dyDescent="0.35">
      <c r="A940" t="s">
        <v>23</v>
      </c>
      <c r="B940" t="s">
        <v>740</v>
      </c>
      <c r="C940" t="s">
        <v>17547</v>
      </c>
      <c r="D940" t="s">
        <v>37</v>
      </c>
      <c r="E940" t="s">
        <v>83</v>
      </c>
      <c r="F940" t="s">
        <v>741</v>
      </c>
      <c r="G940" t="s">
        <v>23</v>
      </c>
      <c r="H940" t="s">
        <v>23</v>
      </c>
      <c r="I940" t="s">
        <v>23</v>
      </c>
      <c r="J940" t="s">
        <v>23</v>
      </c>
      <c r="K940" t="s">
        <v>23</v>
      </c>
      <c r="L940" t="s">
        <v>23</v>
      </c>
      <c r="M940" t="s">
        <v>23</v>
      </c>
      <c r="N940" t="s">
        <v>8296</v>
      </c>
      <c r="O940" t="s">
        <v>8294</v>
      </c>
      <c r="P940" t="s">
        <v>8289</v>
      </c>
      <c r="Q940" t="s">
        <v>8293</v>
      </c>
      <c r="R940" t="s">
        <v>22</v>
      </c>
      <c r="S940" t="s">
        <v>30521</v>
      </c>
    </row>
    <row r="941" spans="1:19" x14ac:dyDescent="0.35">
      <c r="A941" t="s">
        <v>23</v>
      </c>
      <c r="B941" t="s">
        <v>476</v>
      </c>
      <c r="C941" t="s">
        <v>16673</v>
      </c>
      <c r="D941" t="s">
        <v>16674</v>
      </c>
      <c r="E941" t="s">
        <v>3807</v>
      </c>
      <c r="F941" t="s">
        <v>588</v>
      </c>
      <c r="G941" t="s">
        <v>5810</v>
      </c>
      <c r="H941" t="s">
        <v>23</v>
      </c>
      <c r="I941" t="s">
        <v>23</v>
      </c>
      <c r="J941" t="s">
        <v>23</v>
      </c>
      <c r="K941" t="s">
        <v>23</v>
      </c>
      <c r="L941" t="s">
        <v>23</v>
      </c>
      <c r="M941" t="s">
        <v>23</v>
      </c>
      <c r="N941" t="s">
        <v>8290</v>
      </c>
      <c r="O941" t="s">
        <v>8292</v>
      </c>
      <c r="P941" t="s">
        <v>8289</v>
      </c>
      <c r="Q941" t="s">
        <v>17</v>
      </c>
      <c r="R941" t="s">
        <v>16672</v>
      </c>
      <c r="S941" t="s">
        <v>30521</v>
      </c>
    </row>
    <row r="942" spans="1:19" x14ac:dyDescent="0.35">
      <c r="A942" t="s">
        <v>23</v>
      </c>
      <c r="B942" t="s">
        <v>5259</v>
      </c>
      <c r="C942" t="s">
        <v>17431</v>
      </c>
      <c r="D942" t="s">
        <v>539</v>
      </c>
      <c r="E942" t="s">
        <v>1134</v>
      </c>
      <c r="F942" t="s">
        <v>164</v>
      </c>
      <c r="G942" t="s">
        <v>23</v>
      </c>
      <c r="H942" t="s">
        <v>23</v>
      </c>
      <c r="I942" t="s">
        <v>23</v>
      </c>
      <c r="J942" t="s">
        <v>23</v>
      </c>
      <c r="K942" t="s">
        <v>23</v>
      </c>
      <c r="L942" t="s">
        <v>23</v>
      </c>
      <c r="M942" t="s">
        <v>23</v>
      </c>
      <c r="N942" t="s">
        <v>8290</v>
      </c>
      <c r="O942" t="s">
        <v>8288</v>
      </c>
      <c r="P942" t="s">
        <v>8289</v>
      </c>
      <c r="Q942" t="s">
        <v>8293</v>
      </c>
      <c r="R942" t="s">
        <v>22</v>
      </c>
      <c r="S942" t="s">
        <v>30521</v>
      </c>
    </row>
    <row r="943" spans="1:19" x14ac:dyDescent="0.35">
      <c r="A943" t="s">
        <v>23</v>
      </c>
      <c r="B943" t="s">
        <v>1743</v>
      </c>
      <c r="C943" t="s">
        <v>16855</v>
      </c>
      <c r="D943" t="s">
        <v>16856</v>
      </c>
      <c r="E943" t="s">
        <v>16857</v>
      </c>
      <c r="F943" t="s">
        <v>294</v>
      </c>
      <c r="G943" t="s">
        <v>5810</v>
      </c>
      <c r="H943" t="s">
        <v>23</v>
      </c>
      <c r="I943" t="s">
        <v>23</v>
      </c>
      <c r="J943" t="s">
        <v>23</v>
      </c>
      <c r="K943" t="s">
        <v>23</v>
      </c>
      <c r="L943" t="s">
        <v>23</v>
      </c>
      <c r="M943" t="s">
        <v>23</v>
      </c>
      <c r="N943" t="s">
        <v>8299</v>
      </c>
      <c r="O943" t="s">
        <v>8292</v>
      </c>
      <c r="P943" t="s">
        <v>17930</v>
      </c>
      <c r="Q943" t="s">
        <v>17</v>
      </c>
      <c r="R943" t="s">
        <v>16854</v>
      </c>
      <c r="S943" t="s">
        <v>30521</v>
      </c>
    </row>
    <row r="944" spans="1:19" x14ac:dyDescent="0.35">
      <c r="A944" t="s">
        <v>23</v>
      </c>
      <c r="B944" t="s">
        <v>745</v>
      </c>
      <c r="C944" t="s">
        <v>16469</v>
      </c>
      <c r="D944" t="s">
        <v>746</v>
      </c>
      <c r="E944" t="s">
        <v>747</v>
      </c>
      <c r="F944" t="s">
        <v>748</v>
      </c>
      <c r="G944" t="s">
        <v>23</v>
      </c>
      <c r="H944" t="s">
        <v>23</v>
      </c>
      <c r="I944" t="s">
        <v>23</v>
      </c>
      <c r="J944" t="s">
        <v>23</v>
      </c>
      <c r="K944" t="s">
        <v>23</v>
      </c>
      <c r="L944" t="s">
        <v>23</v>
      </c>
      <c r="M944" t="s">
        <v>23</v>
      </c>
      <c r="N944" t="s">
        <v>8296</v>
      </c>
      <c r="O944" t="s">
        <v>8288</v>
      </c>
      <c r="P944" t="s">
        <v>8289</v>
      </c>
      <c r="Q944" t="s">
        <v>8297</v>
      </c>
      <c r="R944" t="s">
        <v>22</v>
      </c>
      <c r="S944" t="s">
        <v>30521</v>
      </c>
    </row>
    <row r="945" spans="1:19" x14ac:dyDescent="0.35">
      <c r="A945" t="s">
        <v>23</v>
      </c>
      <c r="B945" t="s">
        <v>2382</v>
      </c>
      <c r="C945" t="s">
        <v>17506</v>
      </c>
      <c r="D945" t="s">
        <v>39</v>
      </c>
      <c r="E945" t="s">
        <v>2383</v>
      </c>
      <c r="F945" t="s">
        <v>2384</v>
      </c>
      <c r="G945" t="s">
        <v>23</v>
      </c>
      <c r="H945" t="s">
        <v>23</v>
      </c>
      <c r="I945" t="s">
        <v>23</v>
      </c>
      <c r="J945" t="s">
        <v>23</v>
      </c>
      <c r="K945" t="s">
        <v>23</v>
      </c>
      <c r="L945" t="s">
        <v>23</v>
      </c>
      <c r="M945" t="s">
        <v>23</v>
      </c>
      <c r="N945" t="s">
        <v>8290</v>
      </c>
      <c r="O945" t="s">
        <v>8288</v>
      </c>
      <c r="P945" t="s">
        <v>8289</v>
      </c>
      <c r="Q945" t="s">
        <v>17</v>
      </c>
      <c r="R945" t="s">
        <v>22</v>
      </c>
      <c r="S945" t="s">
        <v>30521</v>
      </c>
    </row>
    <row r="946" spans="1:19" x14ac:dyDescent="0.35">
      <c r="A946" t="s">
        <v>23</v>
      </c>
      <c r="B946" t="s">
        <v>821</v>
      </c>
      <c r="C946" t="s">
        <v>16552</v>
      </c>
      <c r="D946" t="s">
        <v>5310</v>
      </c>
      <c r="E946" t="s">
        <v>5311</v>
      </c>
      <c r="F946" t="s">
        <v>463</v>
      </c>
      <c r="G946" t="s">
        <v>23</v>
      </c>
      <c r="H946" t="s">
        <v>23</v>
      </c>
      <c r="I946" t="s">
        <v>23</v>
      </c>
      <c r="J946" t="s">
        <v>23</v>
      </c>
      <c r="K946" t="s">
        <v>23</v>
      </c>
      <c r="L946" t="s">
        <v>23</v>
      </c>
      <c r="M946" t="s">
        <v>23</v>
      </c>
      <c r="N946" t="s">
        <v>8290</v>
      </c>
      <c r="O946" t="s">
        <v>6950</v>
      </c>
      <c r="P946" t="s">
        <v>8289</v>
      </c>
      <c r="Q946" t="s">
        <v>8293</v>
      </c>
      <c r="R946" t="s">
        <v>22</v>
      </c>
      <c r="S946" t="s">
        <v>30521</v>
      </c>
    </row>
    <row r="947" spans="1:19" x14ac:dyDescent="0.35">
      <c r="A947" t="s">
        <v>23</v>
      </c>
      <c r="B947" t="s">
        <v>751</v>
      </c>
      <c r="C947" t="s">
        <v>16694</v>
      </c>
      <c r="D947" t="s">
        <v>752</v>
      </c>
      <c r="E947" t="s">
        <v>753</v>
      </c>
      <c r="F947" t="s">
        <v>754</v>
      </c>
      <c r="G947" t="s">
        <v>23</v>
      </c>
      <c r="H947" t="s">
        <v>23</v>
      </c>
      <c r="I947" t="s">
        <v>23</v>
      </c>
      <c r="J947" t="s">
        <v>23</v>
      </c>
      <c r="K947" t="s">
        <v>23</v>
      </c>
      <c r="L947" t="s">
        <v>23</v>
      </c>
      <c r="M947" t="s">
        <v>23</v>
      </c>
      <c r="N947" t="s">
        <v>8299</v>
      </c>
      <c r="O947" t="s">
        <v>8294</v>
      </c>
      <c r="P947" t="s">
        <v>8289</v>
      </c>
      <c r="Q947" t="s">
        <v>8293</v>
      </c>
      <c r="R947" t="s">
        <v>22</v>
      </c>
      <c r="S947" t="s">
        <v>30521</v>
      </c>
    </row>
    <row r="948" spans="1:19" x14ac:dyDescent="0.35">
      <c r="A948" t="s">
        <v>23</v>
      </c>
      <c r="B948" t="s">
        <v>761</v>
      </c>
      <c r="C948" t="s">
        <v>17601</v>
      </c>
      <c r="D948" t="s">
        <v>762</v>
      </c>
      <c r="E948" t="s">
        <v>241</v>
      </c>
      <c r="F948" t="s">
        <v>763</v>
      </c>
      <c r="G948" t="s">
        <v>23</v>
      </c>
      <c r="H948" t="s">
        <v>23</v>
      </c>
      <c r="I948" t="s">
        <v>23</v>
      </c>
      <c r="J948" t="s">
        <v>23</v>
      </c>
      <c r="K948" t="s">
        <v>23</v>
      </c>
      <c r="L948" t="s">
        <v>23</v>
      </c>
      <c r="M948" t="s">
        <v>23</v>
      </c>
      <c r="N948" t="s">
        <v>8295</v>
      </c>
      <c r="O948" t="s">
        <v>8288</v>
      </c>
      <c r="P948" t="s">
        <v>8289</v>
      </c>
      <c r="Q948" t="s">
        <v>8293</v>
      </c>
      <c r="R948" t="s">
        <v>22</v>
      </c>
      <c r="S948" t="s">
        <v>30521</v>
      </c>
    </row>
    <row r="949" spans="1:19" x14ac:dyDescent="0.35">
      <c r="A949" t="s">
        <v>23</v>
      </c>
      <c r="B949" t="s">
        <v>952</v>
      </c>
      <c r="C949" t="s">
        <v>16920</v>
      </c>
      <c r="D949" t="s">
        <v>365</v>
      </c>
      <c r="E949" t="s">
        <v>16921</v>
      </c>
      <c r="F949" t="s">
        <v>10913</v>
      </c>
      <c r="G949" t="s">
        <v>5810</v>
      </c>
      <c r="H949" t="s">
        <v>23</v>
      </c>
      <c r="I949" t="s">
        <v>23</v>
      </c>
      <c r="J949" t="s">
        <v>23</v>
      </c>
      <c r="K949" t="s">
        <v>23</v>
      </c>
      <c r="L949" t="s">
        <v>23</v>
      </c>
      <c r="M949" t="s">
        <v>23</v>
      </c>
      <c r="N949" t="s">
        <v>8290</v>
      </c>
      <c r="O949" t="s">
        <v>8294</v>
      </c>
      <c r="P949" t="s">
        <v>8289</v>
      </c>
      <c r="Q949" t="s">
        <v>8297</v>
      </c>
      <c r="R949" t="s">
        <v>16919</v>
      </c>
      <c r="S949" t="s">
        <v>30521</v>
      </c>
    </row>
    <row r="950" spans="1:19" x14ac:dyDescent="0.35">
      <c r="A950" t="s">
        <v>23</v>
      </c>
      <c r="B950" t="s">
        <v>765</v>
      </c>
      <c r="C950" t="s">
        <v>17686</v>
      </c>
      <c r="D950" t="s">
        <v>766</v>
      </c>
      <c r="E950" t="s">
        <v>767</v>
      </c>
      <c r="F950" t="s">
        <v>768</v>
      </c>
      <c r="G950" t="s">
        <v>23</v>
      </c>
      <c r="H950" t="s">
        <v>23</v>
      </c>
      <c r="I950" t="s">
        <v>23</v>
      </c>
      <c r="J950" t="s">
        <v>23</v>
      </c>
      <c r="K950" t="s">
        <v>23</v>
      </c>
      <c r="L950" t="s">
        <v>23</v>
      </c>
      <c r="M950" t="s">
        <v>23</v>
      </c>
      <c r="N950" t="s">
        <v>8296</v>
      </c>
      <c r="O950" t="s">
        <v>8294</v>
      </c>
      <c r="P950" t="s">
        <v>8289</v>
      </c>
      <c r="Q950" t="s">
        <v>8293</v>
      </c>
      <c r="R950" t="s">
        <v>22</v>
      </c>
      <c r="S950" t="s">
        <v>30521</v>
      </c>
    </row>
    <row r="951" spans="1:19" x14ac:dyDescent="0.35">
      <c r="A951" t="s">
        <v>23</v>
      </c>
      <c r="B951" t="s">
        <v>769</v>
      </c>
      <c r="C951" t="s">
        <v>16529</v>
      </c>
      <c r="D951" t="s">
        <v>770</v>
      </c>
      <c r="E951" t="s">
        <v>73</v>
      </c>
      <c r="F951" t="s">
        <v>771</v>
      </c>
      <c r="G951" t="s">
        <v>23</v>
      </c>
      <c r="H951" t="s">
        <v>23</v>
      </c>
      <c r="I951" t="s">
        <v>23</v>
      </c>
      <c r="J951" t="s">
        <v>23</v>
      </c>
      <c r="K951" t="s">
        <v>23</v>
      </c>
      <c r="L951" t="s">
        <v>23</v>
      </c>
      <c r="M951" t="s">
        <v>23</v>
      </c>
      <c r="N951" t="s">
        <v>8291</v>
      </c>
      <c r="O951" t="s">
        <v>8300</v>
      </c>
      <c r="P951" t="s">
        <v>8289</v>
      </c>
      <c r="Q951" t="s">
        <v>8293</v>
      </c>
      <c r="R951" t="s">
        <v>22</v>
      </c>
      <c r="S951" t="s">
        <v>30521</v>
      </c>
    </row>
    <row r="952" spans="1:19" x14ac:dyDescent="0.35">
      <c r="A952" t="s">
        <v>23</v>
      </c>
      <c r="B952" t="s">
        <v>773</v>
      </c>
      <c r="C952" t="s">
        <v>16915</v>
      </c>
      <c r="D952" t="s">
        <v>774</v>
      </c>
      <c r="E952" t="s">
        <v>775</v>
      </c>
      <c r="F952" t="s">
        <v>499</v>
      </c>
      <c r="G952" t="s">
        <v>23</v>
      </c>
      <c r="H952" t="s">
        <v>23</v>
      </c>
      <c r="I952" t="s">
        <v>23</v>
      </c>
      <c r="J952" t="s">
        <v>23</v>
      </c>
      <c r="K952" t="s">
        <v>23</v>
      </c>
      <c r="L952" t="s">
        <v>23</v>
      </c>
      <c r="M952" t="s">
        <v>23</v>
      </c>
      <c r="N952" t="s">
        <v>8299</v>
      </c>
      <c r="O952" t="s">
        <v>8292</v>
      </c>
      <c r="P952" t="s">
        <v>8289</v>
      </c>
      <c r="Q952" t="s">
        <v>8293</v>
      </c>
      <c r="R952" t="s">
        <v>22</v>
      </c>
      <c r="S952" t="s">
        <v>30521</v>
      </c>
    </row>
    <row r="953" spans="1:19" x14ac:dyDescent="0.35">
      <c r="A953" t="s">
        <v>23</v>
      </c>
      <c r="B953" t="s">
        <v>17486</v>
      </c>
      <c r="C953" t="s">
        <v>17487</v>
      </c>
      <c r="D953" t="s">
        <v>17488</v>
      </c>
      <c r="E953" t="s">
        <v>202</v>
      </c>
      <c r="F953" t="s">
        <v>491</v>
      </c>
      <c r="G953" t="s">
        <v>5810</v>
      </c>
      <c r="H953" t="s">
        <v>23</v>
      </c>
      <c r="I953" t="s">
        <v>23</v>
      </c>
      <c r="J953" t="s">
        <v>23</v>
      </c>
      <c r="K953" t="s">
        <v>23</v>
      </c>
      <c r="L953" t="s">
        <v>23</v>
      </c>
      <c r="M953" t="s">
        <v>23</v>
      </c>
      <c r="N953" t="s">
        <v>8299</v>
      </c>
      <c r="O953" t="s">
        <v>8294</v>
      </c>
      <c r="P953" t="s">
        <v>8289</v>
      </c>
      <c r="Q953" t="s">
        <v>17</v>
      </c>
      <c r="R953" t="s">
        <v>17485</v>
      </c>
      <c r="S953" t="s">
        <v>30521</v>
      </c>
    </row>
    <row r="954" spans="1:19" x14ac:dyDescent="0.35">
      <c r="A954" t="s">
        <v>23</v>
      </c>
      <c r="B954" t="s">
        <v>1268</v>
      </c>
      <c r="C954" t="s">
        <v>17623</v>
      </c>
      <c r="D954" t="s">
        <v>1738</v>
      </c>
      <c r="E954" t="s">
        <v>2396</v>
      </c>
      <c r="F954" t="s">
        <v>2397</v>
      </c>
      <c r="G954" t="s">
        <v>23</v>
      </c>
      <c r="H954" t="s">
        <v>23</v>
      </c>
      <c r="I954" t="s">
        <v>23</v>
      </c>
      <c r="J954" t="s">
        <v>23</v>
      </c>
      <c r="K954" t="s">
        <v>23</v>
      </c>
      <c r="L954" t="s">
        <v>23</v>
      </c>
      <c r="M954" t="s">
        <v>23</v>
      </c>
      <c r="N954" t="s">
        <v>8291</v>
      </c>
      <c r="O954" t="s">
        <v>8292</v>
      </c>
      <c r="P954" t="s">
        <v>8289</v>
      </c>
      <c r="Q954" t="s">
        <v>8293</v>
      </c>
      <c r="R954" t="s">
        <v>22</v>
      </c>
      <c r="S954" t="s">
        <v>30521</v>
      </c>
    </row>
    <row r="955" spans="1:19" x14ac:dyDescent="0.35">
      <c r="A955" t="s">
        <v>23</v>
      </c>
      <c r="B955" t="s">
        <v>1316</v>
      </c>
      <c r="C955" t="s">
        <v>17165</v>
      </c>
      <c r="D955" t="s">
        <v>242</v>
      </c>
      <c r="E955" t="s">
        <v>17166</v>
      </c>
      <c r="F955" t="s">
        <v>11136</v>
      </c>
      <c r="G955" t="s">
        <v>5810</v>
      </c>
      <c r="H955" t="s">
        <v>23</v>
      </c>
      <c r="I955" t="s">
        <v>23</v>
      </c>
      <c r="J955" t="s">
        <v>23</v>
      </c>
      <c r="K955" t="s">
        <v>23</v>
      </c>
      <c r="L955" t="s">
        <v>23</v>
      </c>
      <c r="M955" t="s">
        <v>23</v>
      </c>
      <c r="N955" t="s">
        <v>8299</v>
      </c>
      <c r="O955" t="s">
        <v>8298</v>
      </c>
      <c r="P955" t="s">
        <v>8289</v>
      </c>
      <c r="Q955" t="s">
        <v>17</v>
      </c>
      <c r="R955" t="s">
        <v>17164</v>
      </c>
      <c r="S955" t="s">
        <v>30521</v>
      </c>
    </row>
    <row r="956" spans="1:19" x14ac:dyDescent="0.35">
      <c r="A956" t="s">
        <v>23</v>
      </c>
      <c r="B956" t="s">
        <v>1621</v>
      </c>
      <c r="C956" t="s">
        <v>17511</v>
      </c>
      <c r="D956" t="s">
        <v>17512</v>
      </c>
      <c r="E956" t="s">
        <v>17513</v>
      </c>
      <c r="F956" t="s">
        <v>14191</v>
      </c>
      <c r="G956" t="s">
        <v>5810</v>
      </c>
      <c r="H956" t="s">
        <v>23</v>
      </c>
      <c r="I956" t="s">
        <v>23</v>
      </c>
      <c r="J956" t="s">
        <v>23</v>
      </c>
      <c r="K956" t="s">
        <v>23</v>
      </c>
      <c r="L956" t="s">
        <v>23</v>
      </c>
      <c r="M956" t="s">
        <v>23</v>
      </c>
      <c r="N956" t="s">
        <v>8290</v>
      </c>
      <c r="O956" t="s">
        <v>8288</v>
      </c>
      <c r="P956" t="s">
        <v>8289</v>
      </c>
      <c r="Q956" t="s">
        <v>17</v>
      </c>
      <c r="R956" t="s">
        <v>17510</v>
      </c>
      <c r="S956" t="s">
        <v>30521</v>
      </c>
    </row>
    <row r="957" spans="1:19" x14ac:dyDescent="0.35">
      <c r="A957" t="s">
        <v>23</v>
      </c>
      <c r="B957" t="s">
        <v>198</v>
      </c>
      <c r="C957" t="s">
        <v>17464</v>
      </c>
      <c r="D957" t="s">
        <v>539</v>
      </c>
      <c r="E957" t="s">
        <v>1604</v>
      </c>
      <c r="F957" t="s">
        <v>164</v>
      </c>
      <c r="G957" t="s">
        <v>23</v>
      </c>
      <c r="H957" t="s">
        <v>23</v>
      </c>
      <c r="I957" t="s">
        <v>23</v>
      </c>
      <c r="J957" t="s">
        <v>23</v>
      </c>
      <c r="K957" t="s">
        <v>23</v>
      </c>
      <c r="L957" t="s">
        <v>23</v>
      </c>
      <c r="M957" t="s">
        <v>23</v>
      </c>
      <c r="N957" t="s">
        <v>8290</v>
      </c>
      <c r="O957" t="s">
        <v>8288</v>
      </c>
      <c r="P957" t="s">
        <v>8289</v>
      </c>
      <c r="Q957" t="s">
        <v>8293</v>
      </c>
      <c r="R957" t="s">
        <v>22</v>
      </c>
      <c r="S957" t="s">
        <v>30521</v>
      </c>
    </row>
    <row r="958" spans="1:19" x14ac:dyDescent="0.35">
      <c r="A958" t="s">
        <v>23</v>
      </c>
      <c r="B958" t="s">
        <v>787</v>
      </c>
      <c r="C958" t="s">
        <v>16333</v>
      </c>
      <c r="D958" t="s">
        <v>788</v>
      </c>
      <c r="E958" t="s">
        <v>789</v>
      </c>
      <c r="F958" t="s">
        <v>58</v>
      </c>
      <c r="G958" t="s">
        <v>23</v>
      </c>
      <c r="H958" t="s">
        <v>23</v>
      </c>
      <c r="I958" t="s">
        <v>23</v>
      </c>
      <c r="J958" t="s">
        <v>23</v>
      </c>
      <c r="K958" t="s">
        <v>23</v>
      </c>
      <c r="L958" t="s">
        <v>23</v>
      </c>
      <c r="M958" t="s">
        <v>23</v>
      </c>
      <c r="N958" t="s">
        <v>8290</v>
      </c>
      <c r="O958" t="s">
        <v>8288</v>
      </c>
      <c r="P958" t="s">
        <v>8289</v>
      </c>
      <c r="Q958" t="s">
        <v>17923</v>
      </c>
      <c r="R958" t="s">
        <v>22</v>
      </c>
      <c r="S958" t="s">
        <v>30521</v>
      </c>
    </row>
    <row r="959" spans="1:19" x14ac:dyDescent="0.35">
      <c r="A959" t="s">
        <v>23</v>
      </c>
      <c r="B959" t="s">
        <v>2175</v>
      </c>
      <c r="C959" t="s">
        <v>16940</v>
      </c>
      <c r="D959" t="s">
        <v>16941</v>
      </c>
      <c r="E959" t="s">
        <v>71</v>
      </c>
      <c r="F959" t="s">
        <v>8341</v>
      </c>
      <c r="G959" t="s">
        <v>5810</v>
      </c>
      <c r="H959" t="s">
        <v>23</v>
      </c>
      <c r="I959" t="s">
        <v>23</v>
      </c>
      <c r="J959" t="s">
        <v>23</v>
      </c>
      <c r="K959" t="s">
        <v>23</v>
      </c>
      <c r="L959" t="s">
        <v>23</v>
      </c>
      <c r="M959" t="s">
        <v>23</v>
      </c>
      <c r="N959" t="s">
        <v>8296</v>
      </c>
      <c r="O959" t="s">
        <v>8301</v>
      </c>
      <c r="P959" t="s">
        <v>8289</v>
      </c>
      <c r="Q959" t="s">
        <v>17</v>
      </c>
      <c r="R959" t="s">
        <v>16939</v>
      </c>
      <c r="S959" t="s">
        <v>30521</v>
      </c>
    </row>
    <row r="960" spans="1:19" x14ac:dyDescent="0.35">
      <c r="A960" t="s">
        <v>23</v>
      </c>
      <c r="B960" t="s">
        <v>198</v>
      </c>
      <c r="C960" t="s">
        <v>17445</v>
      </c>
      <c r="D960" t="s">
        <v>793</v>
      </c>
      <c r="E960" t="s">
        <v>794</v>
      </c>
      <c r="F960" t="s">
        <v>164</v>
      </c>
      <c r="G960" t="s">
        <v>23</v>
      </c>
      <c r="H960" t="s">
        <v>23</v>
      </c>
      <c r="I960" t="s">
        <v>23</v>
      </c>
      <c r="J960" t="s">
        <v>23</v>
      </c>
      <c r="K960" t="s">
        <v>23</v>
      </c>
      <c r="L960" t="s">
        <v>23</v>
      </c>
      <c r="M960" t="s">
        <v>23</v>
      </c>
      <c r="N960" t="s">
        <v>8290</v>
      </c>
      <c r="O960" t="s">
        <v>8294</v>
      </c>
      <c r="P960" t="s">
        <v>8289</v>
      </c>
      <c r="Q960" t="s">
        <v>8297</v>
      </c>
      <c r="R960" t="s">
        <v>22</v>
      </c>
      <c r="S960" t="s">
        <v>30521</v>
      </c>
    </row>
    <row r="961" spans="1:19" x14ac:dyDescent="0.35">
      <c r="A961" t="s">
        <v>23</v>
      </c>
      <c r="B961" t="s">
        <v>745</v>
      </c>
      <c r="C961" t="s">
        <v>16501</v>
      </c>
      <c r="D961" t="s">
        <v>16502</v>
      </c>
      <c r="E961" t="s">
        <v>16503</v>
      </c>
      <c r="F961" t="s">
        <v>10736</v>
      </c>
      <c r="G961" t="s">
        <v>5810</v>
      </c>
      <c r="H961" t="s">
        <v>23</v>
      </c>
      <c r="I961" t="s">
        <v>23</v>
      </c>
      <c r="J961" t="s">
        <v>23</v>
      </c>
      <c r="K961" t="s">
        <v>23</v>
      </c>
      <c r="L961" t="s">
        <v>23</v>
      </c>
      <c r="M961" t="s">
        <v>23</v>
      </c>
      <c r="N961" t="s">
        <v>8296</v>
      </c>
      <c r="O961" t="s">
        <v>8294</v>
      </c>
      <c r="P961" t="s">
        <v>8289</v>
      </c>
      <c r="Q961" t="s">
        <v>17</v>
      </c>
      <c r="R961" t="s">
        <v>16500</v>
      </c>
      <c r="S961" t="s">
        <v>30521</v>
      </c>
    </row>
    <row r="962" spans="1:19" x14ac:dyDescent="0.35">
      <c r="A962" t="s">
        <v>23</v>
      </c>
      <c r="B962" t="s">
        <v>806</v>
      </c>
      <c r="C962" t="s">
        <v>17637</v>
      </c>
      <c r="D962" t="s">
        <v>807</v>
      </c>
      <c r="E962" t="s">
        <v>808</v>
      </c>
      <c r="F962" t="s">
        <v>809</v>
      </c>
      <c r="G962" t="s">
        <v>23</v>
      </c>
      <c r="H962" t="s">
        <v>23</v>
      </c>
      <c r="I962" t="s">
        <v>23</v>
      </c>
      <c r="J962" t="s">
        <v>23</v>
      </c>
      <c r="K962" t="s">
        <v>23</v>
      </c>
      <c r="L962" t="s">
        <v>23</v>
      </c>
      <c r="M962" t="s">
        <v>23</v>
      </c>
      <c r="N962" t="s">
        <v>8296</v>
      </c>
      <c r="O962" t="s">
        <v>8294</v>
      </c>
      <c r="P962" t="s">
        <v>8289</v>
      </c>
      <c r="Q962" t="s">
        <v>8297</v>
      </c>
      <c r="R962" t="s">
        <v>22</v>
      </c>
      <c r="S962" t="s">
        <v>30521</v>
      </c>
    </row>
    <row r="963" spans="1:19" x14ac:dyDescent="0.35">
      <c r="A963" t="s">
        <v>23</v>
      </c>
      <c r="B963" t="s">
        <v>204</v>
      </c>
      <c r="C963" t="s">
        <v>17235</v>
      </c>
      <c r="D963" t="s">
        <v>17236</v>
      </c>
      <c r="E963" t="s">
        <v>3699</v>
      </c>
      <c r="F963" t="s">
        <v>9393</v>
      </c>
      <c r="G963" t="s">
        <v>5810</v>
      </c>
      <c r="H963" t="s">
        <v>23</v>
      </c>
      <c r="I963" t="s">
        <v>23</v>
      </c>
      <c r="J963" t="s">
        <v>23</v>
      </c>
      <c r="K963" t="s">
        <v>23</v>
      </c>
      <c r="L963" t="s">
        <v>23</v>
      </c>
      <c r="M963" t="s">
        <v>23</v>
      </c>
      <c r="N963" t="s">
        <v>8296</v>
      </c>
      <c r="O963" t="s">
        <v>8294</v>
      </c>
      <c r="P963" t="s">
        <v>8289</v>
      </c>
      <c r="Q963" t="s">
        <v>8293</v>
      </c>
      <c r="R963" t="s">
        <v>17234</v>
      </c>
      <c r="S963" t="s">
        <v>30521</v>
      </c>
    </row>
    <row r="964" spans="1:19" x14ac:dyDescent="0.35">
      <c r="A964" t="s">
        <v>23</v>
      </c>
      <c r="B964" t="s">
        <v>401</v>
      </c>
      <c r="C964" t="s">
        <v>16765</v>
      </c>
      <c r="D964" t="s">
        <v>2865</v>
      </c>
      <c r="E964" t="s">
        <v>2866</v>
      </c>
      <c r="F964" t="s">
        <v>2867</v>
      </c>
      <c r="G964" t="s">
        <v>23</v>
      </c>
      <c r="H964" t="s">
        <v>23</v>
      </c>
      <c r="I964" t="s">
        <v>23</v>
      </c>
      <c r="J964" t="s">
        <v>23</v>
      </c>
      <c r="K964" t="s">
        <v>23</v>
      </c>
      <c r="L964" t="s">
        <v>23</v>
      </c>
      <c r="M964" t="s">
        <v>23</v>
      </c>
      <c r="N964" t="s">
        <v>8291</v>
      </c>
      <c r="O964" t="s">
        <v>8300</v>
      </c>
      <c r="P964" t="s">
        <v>8289</v>
      </c>
      <c r="Q964" t="s">
        <v>1038</v>
      </c>
      <c r="R964" t="s">
        <v>22</v>
      </c>
      <c r="S964" t="s">
        <v>30521</v>
      </c>
    </row>
    <row r="965" spans="1:19" x14ac:dyDescent="0.35">
      <c r="A965" t="s">
        <v>23</v>
      </c>
      <c r="B965" t="s">
        <v>3928</v>
      </c>
      <c r="C965" t="s">
        <v>17812</v>
      </c>
      <c r="D965" t="s">
        <v>47</v>
      </c>
      <c r="E965" t="s">
        <v>5894</v>
      </c>
      <c r="F965" t="s">
        <v>5891</v>
      </c>
      <c r="G965" t="s">
        <v>5832</v>
      </c>
      <c r="H965" t="s">
        <v>23</v>
      </c>
      <c r="I965" t="s">
        <v>23</v>
      </c>
      <c r="J965" t="s">
        <v>23</v>
      </c>
      <c r="K965" t="s">
        <v>23</v>
      </c>
      <c r="L965" t="s">
        <v>23</v>
      </c>
      <c r="M965" t="s">
        <v>23</v>
      </c>
      <c r="N965" t="s">
        <v>8290</v>
      </c>
      <c r="O965" t="s">
        <v>8288</v>
      </c>
      <c r="P965" t="s">
        <v>8289</v>
      </c>
      <c r="Q965" t="s">
        <v>17</v>
      </c>
      <c r="R965" t="s">
        <v>23</v>
      </c>
      <c r="S965" t="s">
        <v>30521</v>
      </c>
    </row>
    <row r="966" spans="1:19" x14ac:dyDescent="0.35">
      <c r="A966" t="s">
        <v>23</v>
      </c>
      <c r="B966" t="s">
        <v>1743</v>
      </c>
      <c r="C966" t="s">
        <v>16849</v>
      </c>
      <c r="D966" t="s">
        <v>5261</v>
      </c>
      <c r="E966" t="s">
        <v>1728</v>
      </c>
      <c r="F966" t="s">
        <v>894</v>
      </c>
      <c r="G966" t="s">
        <v>23</v>
      </c>
      <c r="H966" t="s">
        <v>23</v>
      </c>
      <c r="I966" t="s">
        <v>23</v>
      </c>
      <c r="J966" t="s">
        <v>23</v>
      </c>
      <c r="K966" t="s">
        <v>23</v>
      </c>
      <c r="L966" t="s">
        <v>23</v>
      </c>
      <c r="M966" t="s">
        <v>23</v>
      </c>
      <c r="N966" t="s">
        <v>8299</v>
      </c>
      <c r="O966" t="s">
        <v>8292</v>
      </c>
      <c r="P966" t="s">
        <v>6942</v>
      </c>
      <c r="Q966" t="s">
        <v>17</v>
      </c>
      <c r="R966" t="s">
        <v>22</v>
      </c>
      <c r="S966" t="s">
        <v>30521</v>
      </c>
    </row>
    <row r="967" spans="1:19" x14ac:dyDescent="0.35">
      <c r="A967" t="s">
        <v>23</v>
      </c>
      <c r="B967" t="s">
        <v>291</v>
      </c>
      <c r="C967" t="s">
        <v>16377</v>
      </c>
      <c r="D967" t="s">
        <v>819</v>
      </c>
      <c r="E967" t="s">
        <v>627</v>
      </c>
      <c r="F967" t="s">
        <v>820</v>
      </c>
      <c r="G967" t="s">
        <v>23</v>
      </c>
      <c r="H967" t="s">
        <v>23</v>
      </c>
      <c r="I967" t="s">
        <v>23</v>
      </c>
      <c r="J967" t="s">
        <v>23</v>
      </c>
      <c r="K967" t="s">
        <v>23</v>
      </c>
      <c r="L967" t="s">
        <v>23</v>
      </c>
      <c r="M967" t="s">
        <v>23</v>
      </c>
      <c r="N967" t="s">
        <v>8296</v>
      </c>
      <c r="O967" t="s">
        <v>8294</v>
      </c>
      <c r="P967" t="s">
        <v>8289</v>
      </c>
      <c r="Q967" t="s">
        <v>8297</v>
      </c>
      <c r="R967" t="s">
        <v>22</v>
      </c>
      <c r="S967" t="s">
        <v>30521</v>
      </c>
    </row>
    <row r="968" spans="1:19" x14ac:dyDescent="0.35">
      <c r="A968" t="s">
        <v>23</v>
      </c>
      <c r="B968" t="s">
        <v>821</v>
      </c>
      <c r="C968" t="s">
        <v>16553</v>
      </c>
      <c r="D968" t="s">
        <v>822</v>
      </c>
      <c r="E968" t="s">
        <v>823</v>
      </c>
      <c r="F968" t="s">
        <v>381</v>
      </c>
      <c r="G968" t="s">
        <v>23</v>
      </c>
      <c r="H968" t="s">
        <v>23</v>
      </c>
      <c r="I968" t="s">
        <v>23</v>
      </c>
      <c r="J968" t="s">
        <v>23</v>
      </c>
      <c r="K968" t="s">
        <v>23</v>
      </c>
      <c r="L968" t="s">
        <v>23</v>
      </c>
      <c r="M968" t="s">
        <v>23</v>
      </c>
      <c r="N968" t="s">
        <v>8299</v>
      </c>
      <c r="O968" t="s">
        <v>8292</v>
      </c>
      <c r="P968" t="s">
        <v>8289</v>
      </c>
      <c r="Q968" t="s">
        <v>8293</v>
      </c>
      <c r="R968" t="s">
        <v>22</v>
      </c>
      <c r="S968" t="s">
        <v>30521</v>
      </c>
    </row>
    <row r="969" spans="1:19" x14ac:dyDescent="0.35">
      <c r="A969" t="s">
        <v>23</v>
      </c>
      <c r="B969" t="s">
        <v>165</v>
      </c>
      <c r="C969" t="s">
        <v>16332</v>
      </c>
      <c r="D969" t="s">
        <v>891</v>
      </c>
      <c r="E969" t="s">
        <v>1077</v>
      </c>
      <c r="F969" t="s">
        <v>2416</v>
      </c>
      <c r="G969" t="s">
        <v>23</v>
      </c>
      <c r="H969" t="s">
        <v>23</v>
      </c>
      <c r="I969" t="s">
        <v>23</v>
      </c>
      <c r="J969" t="s">
        <v>23</v>
      </c>
      <c r="K969" t="s">
        <v>23</v>
      </c>
      <c r="L969" t="s">
        <v>23</v>
      </c>
      <c r="M969" t="s">
        <v>23</v>
      </c>
      <c r="N969" t="s">
        <v>8299</v>
      </c>
      <c r="O969" t="s">
        <v>8288</v>
      </c>
      <c r="P969" t="s">
        <v>8289</v>
      </c>
      <c r="Q969" t="s">
        <v>17</v>
      </c>
      <c r="R969" t="s">
        <v>22</v>
      </c>
      <c r="S969" t="s">
        <v>30521</v>
      </c>
    </row>
    <row r="970" spans="1:19" x14ac:dyDescent="0.35">
      <c r="A970" t="s">
        <v>23</v>
      </c>
      <c r="B970" t="s">
        <v>1653</v>
      </c>
      <c r="C970" t="s">
        <v>17119</v>
      </c>
      <c r="D970" t="s">
        <v>5201</v>
      </c>
      <c r="E970" t="s">
        <v>5202</v>
      </c>
      <c r="F970" t="s">
        <v>119</v>
      </c>
      <c r="G970" t="s">
        <v>23</v>
      </c>
      <c r="H970" t="s">
        <v>23</v>
      </c>
      <c r="I970" t="s">
        <v>23</v>
      </c>
      <c r="J970" t="s">
        <v>23</v>
      </c>
      <c r="K970" t="s">
        <v>23</v>
      </c>
      <c r="L970" t="s">
        <v>23</v>
      </c>
      <c r="M970" t="s">
        <v>23</v>
      </c>
      <c r="N970" t="s">
        <v>8299</v>
      </c>
      <c r="O970" t="s">
        <v>8292</v>
      </c>
      <c r="P970" t="s">
        <v>8289</v>
      </c>
      <c r="Q970" t="s">
        <v>17</v>
      </c>
      <c r="R970" t="s">
        <v>22</v>
      </c>
      <c r="S970" t="s">
        <v>30521</v>
      </c>
    </row>
    <row r="971" spans="1:19" x14ac:dyDescent="0.35">
      <c r="A971" t="s">
        <v>23</v>
      </c>
      <c r="B971" t="s">
        <v>769</v>
      </c>
      <c r="C971" t="s">
        <v>16525</v>
      </c>
      <c r="D971" t="s">
        <v>827</v>
      </c>
      <c r="E971" t="s">
        <v>828</v>
      </c>
      <c r="F971" t="s">
        <v>829</v>
      </c>
      <c r="G971" t="s">
        <v>23</v>
      </c>
      <c r="H971" t="s">
        <v>23</v>
      </c>
      <c r="I971" t="s">
        <v>23</v>
      </c>
      <c r="J971" t="s">
        <v>23</v>
      </c>
      <c r="K971" t="s">
        <v>23</v>
      </c>
      <c r="L971" t="s">
        <v>23</v>
      </c>
      <c r="M971" t="s">
        <v>23</v>
      </c>
      <c r="N971" t="s">
        <v>8296</v>
      </c>
      <c r="O971" t="s">
        <v>8294</v>
      </c>
      <c r="P971" t="s">
        <v>8289</v>
      </c>
      <c r="Q971" t="s">
        <v>8297</v>
      </c>
      <c r="R971" t="s">
        <v>22</v>
      </c>
      <c r="S971" t="s">
        <v>30521</v>
      </c>
    </row>
    <row r="972" spans="1:19" x14ac:dyDescent="0.35">
      <c r="A972" t="s">
        <v>23</v>
      </c>
      <c r="B972" t="s">
        <v>204</v>
      </c>
      <c r="C972" t="s">
        <v>17255</v>
      </c>
      <c r="D972" t="s">
        <v>5101</v>
      </c>
      <c r="E972" t="s">
        <v>5102</v>
      </c>
      <c r="F972" t="s">
        <v>1053</v>
      </c>
      <c r="G972" t="s">
        <v>23</v>
      </c>
      <c r="H972" t="s">
        <v>23</v>
      </c>
      <c r="I972" t="s">
        <v>23</v>
      </c>
      <c r="J972" t="s">
        <v>23</v>
      </c>
      <c r="K972" t="s">
        <v>16966</v>
      </c>
      <c r="L972" t="s">
        <v>23</v>
      </c>
      <c r="M972" t="s">
        <v>23</v>
      </c>
      <c r="N972" t="s">
        <v>8296</v>
      </c>
      <c r="O972" t="s">
        <v>8294</v>
      </c>
      <c r="P972" t="s">
        <v>8308</v>
      </c>
      <c r="Q972" t="s">
        <v>8293</v>
      </c>
      <c r="R972" t="s">
        <v>22</v>
      </c>
      <c r="S972" t="s">
        <v>30521</v>
      </c>
    </row>
    <row r="973" spans="1:19" x14ac:dyDescent="0.35">
      <c r="A973" t="s">
        <v>23</v>
      </c>
      <c r="B973" t="s">
        <v>26</v>
      </c>
      <c r="C973" t="s">
        <v>16898</v>
      </c>
      <c r="D973" t="s">
        <v>833</v>
      </c>
      <c r="E973" t="s">
        <v>834</v>
      </c>
      <c r="F973" t="s">
        <v>97</v>
      </c>
      <c r="G973" t="s">
        <v>23</v>
      </c>
      <c r="H973" t="s">
        <v>23</v>
      </c>
      <c r="I973" t="s">
        <v>23</v>
      </c>
      <c r="J973" t="s">
        <v>23</v>
      </c>
      <c r="K973" t="s">
        <v>23</v>
      </c>
      <c r="L973" t="s">
        <v>23</v>
      </c>
      <c r="M973" t="s">
        <v>23</v>
      </c>
      <c r="N973" t="s">
        <v>8295</v>
      </c>
      <c r="O973" t="s">
        <v>8288</v>
      </c>
      <c r="P973" t="s">
        <v>8289</v>
      </c>
      <c r="Q973" t="s">
        <v>17</v>
      </c>
      <c r="R973" t="s">
        <v>22</v>
      </c>
      <c r="S973" t="s">
        <v>30521</v>
      </c>
    </row>
    <row r="974" spans="1:19" x14ac:dyDescent="0.35">
      <c r="A974" t="s">
        <v>23</v>
      </c>
      <c r="B974" t="s">
        <v>745</v>
      </c>
      <c r="C974" t="s">
        <v>16485</v>
      </c>
      <c r="D974" t="s">
        <v>944</v>
      </c>
      <c r="E974" t="s">
        <v>1257</v>
      </c>
      <c r="F974" t="s">
        <v>1902</v>
      </c>
      <c r="G974" t="s">
        <v>5810</v>
      </c>
      <c r="H974" t="s">
        <v>23</v>
      </c>
      <c r="I974" t="s">
        <v>23</v>
      </c>
      <c r="J974" t="s">
        <v>23</v>
      </c>
      <c r="K974" t="s">
        <v>23</v>
      </c>
      <c r="L974" t="s">
        <v>23</v>
      </c>
      <c r="M974" t="s">
        <v>23</v>
      </c>
      <c r="N974" t="s">
        <v>8296</v>
      </c>
      <c r="O974" t="s">
        <v>8294</v>
      </c>
      <c r="P974" t="s">
        <v>8289</v>
      </c>
      <c r="Q974" t="s">
        <v>8293</v>
      </c>
      <c r="R974" t="s">
        <v>16484</v>
      </c>
      <c r="S974" t="s">
        <v>30521</v>
      </c>
    </row>
    <row r="975" spans="1:19" x14ac:dyDescent="0.35">
      <c r="A975" t="s">
        <v>23</v>
      </c>
      <c r="B975" t="s">
        <v>1606</v>
      </c>
      <c r="C975" t="s">
        <v>16536</v>
      </c>
      <c r="D975" t="s">
        <v>539</v>
      </c>
      <c r="E975" t="s">
        <v>1607</v>
      </c>
      <c r="F975" t="s">
        <v>164</v>
      </c>
      <c r="G975" t="s">
        <v>23</v>
      </c>
      <c r="H975" t="s">
        <v>23</v>
      </c>
      <c r="I975" t="s">
        <v>23</v>
      </c>
      <c r="J975" t="s">
        <v>23</v>
      </c>
      <c r="K975" t="s">
        <v>23</v>
      </c>
      <c r="L975" t="s">
        <v>23</v>
      </c>
      <c r="M975" t="s">
        <v>23</v>
      </c>
      <c r="N975" t="s">
        <v>8290</v>
      </c>
      <c r="O975" t="s">
        <v>8288</v>
      </c>
      <c r="P975" t="s">
        <v>8289</v>
      </c>
      <c r="Q975" t="s">
        <v>8293</v>
      </c>
      <c r="R975" t="s">
        <v>22</v>
      </c>
      <c r="S975" t="s">
        <v>30521</v>
      </c>
    </row>
    <row r="976" spans="1:19" x14ac:dyDescent="0.35">
      <c r="A976" t="s">
        <v>23</v>
      </c>
      <c r="B976" t="s">
        <v>1759</v>
      </c>
      <c r="C976" t="s">
        <v>16058</v>
      </c>
      <c r="D976" t="s">
        <v>16057</v>
      </c>
      <c r="E976" t="s">
        <v>17097</v>
      </c>
      <c r="F976" t="s">
        <v>273</v>
      </c>
      <c r="G976" t="s">
        <v>5810</v>
      </c>
      <c r="H976" t="s">
        <v>23</v>
      </c>
      <c r="I976" t="s">
        <v>23</v>
      </c>
      <c r="J976" t="s">
        <v>23</v>
      </c>
      <c r="K976" t="s">
        <v>23</v>
      </c>
      <c r="L976" t="s">
        <v>23</v>
      </c>
      <c r="M976" t="s">
        <v>23</v>
      </c>
      <c r="N976" t="s">
        <v>8296</v>
      </c>
      <c r="O976" t="s">
        <v>8294</v>
      </c>
      <c r="P976" t="s">
        <v>6867</v>
      </c>
      <c r="Q976" t="s">
        <v>17</v>
      </c>
      <c r="R976" t="s">
        <v>17096</v>
      </c>
      <c r="S976" t="s">
        <v>30521</v>
      </c>
    </row>
    <row r="977" spans="1:19" x14ac:dyDescent="0.35">
      <c r="A977" t="s">
        <v>23</v>
      </c>
      <c r="B977" t="s">
        <v>1051</v>
      </c>
      <c r="C977" t="s">
        <v>16965</v>
      </c>
      <c r="D977" t="s">
        <v>23</v>
      </c>
      <c r="E977" t="s">
        <v>1052</v>
      </c>
      <c r="F977" t="s">
        <v>1053</v>
      </c>
      <c r="G977" t="s">
        <v>23</v>
      </c>
      <c r="H977" t="s">
        <v>23</v>
      </c>
      <c r="I977" t="s">
        <v>23</v>
      </c>
      <c r="J977" t="s">
        <v>23</v>
      </c>
      <c r="K977" t="s">
        <v>16966</v>
      </c>
      <c r="L977" t="s">
        <v>23</v>
      </c>
      <c r="M977" t="s">
        <v>23</v>
      </c>
      <c r="N977" t="s">
        <v>8296</v>
      </c>
      <c r="O977" t="s">
        <v>8294</v>
      </c>
      <c r="P977" t="s">
        <v>8289</v>
      </c>
      <c r="Q977" t="s">
        <v>8297</v>
      </c>
      <c r="R977" t="s">
        <v>22</v>
      </c>
      <c r="S977" t="s">
        <v>30521</v>
      </c>
    </row>
    <row r="978" spans="1:19" x14ac:dyDescent="0.35">
      <c r="A978" t="s">
        <v>23</v>
      </c>
      <c r="B978" t="s">
        <v>1743</v>
      </c>
      <c r="C978" t="s">
        <v>16839</v>
      </c>
      <c r="D978" t="s">
        <v>16840</v>
      </c>
      <c r="E978" t="s">
        <v>16841</v>
      </c>
      <c r="F978" t="s">
        <v>5758</v>
      </c>
      <c r="G978" t="s">
        <v>5810</v>
      </c>
      <c r="H978" t="s">
        <v>23</v>
      </c>
      <c r="I978" t="s">
        <v>23</v>
      </c>
      <c r="J978" t="s">
        <v>23</v>
      </c>
      <c r="K978" t="s">
        <v>23</v>
      </c>
      <c r="L978" t="s">
        <v>23</v>
      </c>
      <c r="M978" t="s">
        <v>23</v>
      </c>
      <c r="N978" t="s">
        <v>8290</v>
      </c>
      <c r="O978" t="s">
        <v>8292</v>
      </c>
      <c r="P978" t="s">
        <v>7279</v>
      </c>
      <c r="Q978" t="s">
        <v>8293</v>
      </c>
      <c r="R978" t="s">
        <v>16838</v>
      </c>
      <c r="S978" t="s">
        <v>30521</v>
      </c>
    </row>
    <row r="979" spans="1:19" x14ac:dyDescent="0.35">
      <c r="A979" t="s">
        <v>23</v>
      </c>
      <c r="B979" t="s">
        <v>745</v>
      </c>
      <c r="C979" t="s">
        <v>16495</v>
      </c>
      <c r="D979" t="s">
        <v>23</v>
      </c>
      <c r="E979" t="s">
        <v>196</v>
      </c>
      <c r="F979" t="s">
        <v>1233</v>
      </c>
      <c r="G979" t="s">
        <v>23</v>
      </c>
      <c r="H979" t="s">
        <v>23</v>
      </c>
      <c r="I979" t="s">
        <v>23</v>
      </c>
      <c r="J979" t="s">
        <v>23</v>
      </c>
      <c r="K979" t="s">
        <v>11209</v>
      </c>
      <c r="L979" t="s">
        <v>23</v>
      </c>
      <c r="M979" t="s">
        <v>23</v>
      </c>
      <c r="N979" t="s">
        <v>8296</v>
      </c>
      <c r="O979" t="s">
        <v>8294</v>
      </c>
      <c r="P979" t="s">
        <v>8289</v>
      </c>
      <c r="Q979" t="s">
        <v>8297</v>
      </c>
      <c r="R979" t="s">
        <v>22</v>
      </c>
      <c r="S979" t="s">
        <v>30521</v>
      </c>
    </row>
    <row r="980" spans="1:19" x14ac:dyDescent="0.35">
      <c r="A980" t="s">
        <v>23</v>
      </c>
      <c r="B980" t="s">
        <v>3220</v>
      </c>
      <c r="C980" t="s">
        <v>16714</v>
      </c>
      <c r="D980" t="s">
        <v>3221</v>
      </c>
      <c r="E980" t="s">
        <v>300</v>
      </c>
      <c r="F980" t="s">
        <v>3222</v>
      </c>
      <c r="G980" t="s">
        <v>23</v>
      </c>
      <c r="H980" t="s">
        <v>23</v>
      </c>
      <c r="I980" t="s">
        <v>23</v>
      </c>
      <c r="J980" t="s">
        <v>23</v>
      </c>
      <c r="K980" t="s">
        <v>23</v>
      </c>
      <c r="L980" t="s">
        <v>23</v>
      </c>
      <c r="M980" t="s">
        <v>23</v>
      </c>
      <c r="N980" t="s">
        <v>8299</v>
      </c>
      <c r="O980" t="s">
        <v>8292</v>
      </c>
      <c r="P980" t="s">
        <v>8289</v>
      </c>
      <c r="Q980" t="s">
        <v>8293</v>
      </c>
      <c r="R980" t="s">
        <v>22</v>
      </c>
      <c r="S980" t="s">
        <v>30521</v>
      </c>
    </row>
    <row r="981" spans="1:19" x14ac:dyDescent="0.35">
      <c r="A981" t="s">
        <v>23</v>
      </c>
      <c r="B981" t="s">
        <v>1642</v>
      </c>
      <c r="C981" t="s">
        <v>17676</v>
      </c>
      <c r="D981" t="s">
        <v>2430</v>
      </c>
      <c r="E981" t="s">
        <v>2431</v>
      </c>
      <c r="F981" t="s">
        <v>2432</v>
      </c>
      <c r="G981" t="s">
        <v>23</v>
      </c>
      <c r="H981" t="s">
        <v>23</v>
      </c>
      <c r="I981" t="s">
        <v>23</v>
      </c>
      <c r="J981" t="s">
        <v>23</v>
      </c>
      <c r="K981" t="s">
        <v>23</v>
      </c>
      <c r="L981" t="s">
        <v>23</v>
      </c>
      <c r="M981" t="s">
        <v>23</v>
      </c>
      <c r="N981" t="s">
        <v>8290</v>
      </c>
      <c r="O981" t="s">
        <v>8288</v>
      </c>
      <c r="P981" t="s">
        <v>8289</v>
      </c>
      <c r="Q981" t="s">
        <v>17923</v>
      </c>
      <c r="R981" t="s">
        <v>22</v>
      </c>
      <c r="S981" t="s">
        <v>30521</v>
      </c>
    </row>
    <row r="982" spans="1:19" x14ac:dyDescent="0.35">
      <c r="A982" t="s">
        <v>23</v>
      </c>
      <c r="B982" t="s">
        <v>5596</v>
      </c>
      <c r="C982" t="s">
        <v>17741</v>
      </c>
      <c r="D982" t="s">
        <v>4202</v>
      </c>
      <c r="E982" t="s">
        <v>5597</v>
      </c>
      <c r="F982" t="s">
        <v>463</v>
      </c>
      <c r="G982" t="s">
        <v>23</v>
      </c>
      <c r="H982" t="s">
        <v>23</v>
      </c>
      <c r="I982" t="s">
        <v>23</v>
      </c>
      <c r="J982" t="s">
        <v>23</v>
      </c>
      <c r="K982" t="s">
        <v>23</v>
      </c>
      <c r="L982" t="s">
        <v>23</v>
      </c>
      <c r="M982" t="s">
        <v>23</v>
      </c>
      <c r="N982" t="s">
        <v>8299</v>
      </c>
      <c r="O982" t="s">
        <v>6950</v>
      </c>
      <c r="P982" t="s">
        <v>8289</v>
      </c>
      <c r="Q982" t="s">
        <v>8293</v>
      </c>
      <c r="R982" t="s">
        <v>22</v>
      </c>
      <c r="S982" t="s">
        <v>30521</v>
      </c>
    </row>
    <row r="983" spans="1:19" x14ac:dyDescent="0.35">
      <c r="A983" t="s">
        <v>23</v>
      </c>
      <c r="B983" t="s">
        <v>204</v>
      </c>
      <c r="C983" t="s">
        <v>17216</v>
      </c>
      <c r="D983" t="s">
        <v>17217</v>
      </c>
      <c r="E983" t="s">
        <v>2549</v>
      </c>
      <c r="F983" t="s">
        <v>273</v>
      </c>
      <c r="G983" t="s">
        <v>5810</v>
      </c>
      <c r="H983" t="s">
        <v>23</v>
      </c>
      <c r="I983" t="s">
        <v>23</v>
      </c>
      <c r="J983" t="s">
        <v>23</v>
      </c>
      <c r="K983" t="s">
        <v>23</v>
      </c>
      <c r="L983" t="s">
        <v>23</v>
      </c>
      <c r="M983" t="s">
        <v>23</v>
      </c>
      <c r="N983" t="s">
        <v>8290</v>
      </c>
      <c r="O983" t="s">
        <v>8288</v>
      </c>
      <c r="P983" t="s">
        <v>8289</v>
      </c>
      <c r="Q983" t="s">
        <v>17</v>
      </c>
      <c r="R983" t="s">
        <v>17215</v>
      </c>
      <c r="S983" t="s">
        <v>30521</v>
      </c>
    </row>
    <row r="984" spans="1:19" x14ac:dyDescent="0.35">
      <c r="A984" t="s">
        <v>23</v>
      </c>
      <c r="B984" t="s">
        <v>1620</v>
      </c>
      <c r="C984" t="s">
        <v>17791</v>
      </c>
      <c r="D984" t="s">
        <v>3227</v>
      </c>
      <c r="E984" t="s">
        <v>3228</v>
      </c>
      <c r="F984" t="s">
        <v>3229</v>
      </c>
      <c r="G984" t="s">
        <v>23</v>
      </c>
      <c r="H984" t="s">
        <v>23</v>
      </c>
      <c r="I984" t="s">
        <v>23</v>
      </c>
      <c r="J984" t="s">
        <v>23</v>
      </c>
      <c r="K984" t="s">
        <v>23</v>
      </c>
      <c r="L984" t="s">
        <v>23</v>
      </c>
      <c r="M984" t="s">
        <v>23</v>
      </c>
      <c r="N984" t="s">
        <v>8296</v>
      </c>
      <c r="O984" t="s">
        <v>8294</v>
      </c>
      <c r="P984" t="s">
        <v>8289</v>
      </c>
      <c r="Q984" t="s">
        <v>17</v>
      </c>
      <c r="R984" t="s">
        <v>22</v>
      </c>
      <c r="S984" t="s">
        <v>30521</v>
      </c>
    </row>
    <row r="985" spans="1:19" x14ac:dyDescent="0.35">
      <c r="A985" t="s">
        <v>23</v>
      </c>
      <c r="B985" t="s">
        <v>2438</v>
      </c>
      <c r="C985" t="s">
        <v>16696</v>
      </c>
      <c r="D985" t="s">
        <v>2439</v>
      </c>
      <c r="E985" t="s">
        <v>260</v>
      </c>
      <c r="F985" t="s">
        <v>2440</v>
      </c>
      <c r="G985" t="s">
        <v>23</v>
      </c>
      <c r="H985" t="s">
        <v>23</v>
      </c>
      <c r="I985" t="s">
        <v>23</v>
      </c>
      <c r="J985" t="s">
        <v>23</v>
      </c>
      <c r="K985" t="s">
        <v>23</v>
      </c>
      <c r="L985" t="s">
        <v>23</v>
      </c>
      <c r="M985" t="s">
        <v>23</v>
      </c>
      <c r="N985" t="s">
        <v>8290</v>
      </c>
      <c r="O985" t="s">
        <v>8288</v>
      </c>
      <c r="P985" t="s">
        <v>8289</v>
      </c>
      <c r="Q985" t="s">
        <v>8293</v>
      </c>
      <c r="R985" t="s">
        <v>22</v>
      </c>
      <c r="S985" t="s">
        <v>30521</v>
      </c>
    </row>
    <row r="986" spans="1:19" x14ac:dyDescent="0.35">
      <c r="A986" t="s">
        <v>23</v>
      </c>
      <c r="B986" t="s">
        <v>5821</v>
      </c>
      <c r="C986" t="s">
        <v>17324</v>
      </c>
      <c r="D986" t="s">
        <v>23</v>
      </c>
      <c r="E986" t="s">
        <v>5822</v>
      </c>
      <c r="F986" t="s">
        <v>23</v>
      </c>
      <c r="G986" t="s">
        <v>23</v>
      </c>
      <c r="H986" t="s">
        <v>23</v>
      </c>
      <c r="I986" t="s">
        <v>23</v>
      </c>
      <c r="J986" t="s">
        <v>23</v>
      </c>
      <c r="K986" t="s">
        <v>11973</v>
      </c>
      <c r="L986" t="s">
        <v>23</v>
      </c>
      <c r="M986" t="s">
        <v>23</v>
      </c>
      <c r="N986" t="s">
        <v>8296</v>
      </c>
      <c r="O986" t="s">
        <v>8294</v>
      </c>
      <c r="P986" t="s">
        <v>8289</v>
      </c>
      <c r="Q986" t="s">
        <v>8297</v>
      </c>
      <c r="R986" t="s">
        <v>22</v>
      </c>
      <c r="S986" t="s">
        <v>30521</v>
      </c>
    </row>
    <row r="987" spans="1:19" x14ac:dyDescent="0.35">
      <c r="A987" t="s">
        <v>23</v>
      </c>
      <c r="B987" t="s">
        <v>193</v>
      </c>
      <c r="C987" t="s">
        <v>16660</v>
      </c>
      <c r="D987" t="s">
        <v>23</v>
      </c>
      <c r="E987" t="s">
        <v>897</v>
      </c>
      <c r="F987" t="s">
        <v>1994</v>
      </c>
      <c r="G987" t="s">
        <v>23</v>
      </c>
      <c r="H987" t="s">
        <v>23</v>
      </c>
      <c r="I987" t="s">
        <v>23</v>
      </c>
      <c r="J987" t="s">
        <v>23</v>
      </c>
      <c r="K987" t="s">
        <v>23</v>
      </c>
      <c r="L987" t="s">
        <v>23</v>
      </c>
      <c r="M987" t="s">
        <v>23</v>
      </c>
      <c r="N987" t="s">
        <v>8296</v>
      </c>
      <c r="O987" t="s">
        <v>8294</v>
      </c>
      <c r="P987" t="s">
        <v>8289</v>
      </c>
      <c r="Q987" t="s">
        <v>8297</v>
      </c>
      <c r="R987" t="s">
        <v>22</v>
      </c>
      <c r="S987" t="s">
        <v>30521</v>
      </c>
    </row>
    <row r="988" spans="1:19" x14ac:dyDescent="0.35">
      <c r="A988" t="s">
        <v>23</v>
      </c>
      <c r="B988" t="s">
        <v>291</v>
      </c>
      <c r="C988" t="s">
        <v>16376</v>
      </c>
      <c r="D988" t="s">
        <v>3233</v>
      </c>
      <c r="E988" t="s">
        <v>316</v>
      </c>
      <c r="F988" t="s">
        <v>3234</v>
      </c>
      <c r="G988" t="s">
        <v>23</v>
      </c>
      <c r="H988" t="s">
        <v>23</v>
      </c>
      <c r="I988" t="s">
        <v>23</v>
      </c>
      <c r="J988" t="s">
        <v>23</v>
      </c>
      <c r="K988" t="s">
        <v>23</v>
      </c>
      <c r="L988" t="s">
        <v>23</v>
      </c>
      <c r="M988" t="s">
        <v>23</v>
      </c>
      <c r="N988" t="s">
        <v>8291</v>
      </c>
      <c r="O988" t="s">
        <v>8294</v>
      </c>
      <c r="P988" t="s">
        <v>8289</v>
      </c>
      <c r="Q988" t="s">
        <v>1038</v>
      </c>
      <c r="R988" t="s">
        <v>22</v>
      </c>
      <c r="S988" t="s">
        <v>30521</v>
      </c>
    </row>
    <row r="989" spans="1:19" x14ac:dyDescent="0.35">
      <c r="A989" t="s">
        <v>23</v>
      </c>
      <c r="B989" t="s">
        <v>23</v>
      </c>
      <c r="C989" t="s">
        <v>16386</v>
      </c>
      <c r="D989" t="s">
        <v>23</v>
      </c>
      <c r="E989" t="s">
        <v>5820</v>
      </c>
      <c r="F989" t="s">
        <v>23</v>
      </c>
      <c r="G989" t="s">
        <v>23</v>
      </c>
      <c r="H989" t="s">
        <v>23</v>
      </c>
      <c r="I989" t="s">
        <v>23</v>
      </c>
      <c r="J989" t="s">
        <v>23</v>
      </c>
      <c r="K989" t="s">
        <v>16385</v>
      </c>
      <c r="L989" t="s">
        <v>23</v>
      </c>
      <c r="M989" t="s">
        <v>23</v>
      </c>
      <c r="N989" t="s">
        <v>8296</v>
      </c>
      <c r="O989" t="s">
        <v>8294</v>
      </c>
      <c r="P989" t="s">
        <v>8289</v>
      </c>
      <c r="Q989" t="s">
        <v>8297</v>
      </c>
      <c r="R989" t="s">
        <v>22</v>
      </c>
      <c r="S989" t="s">
        <v>30521</v>
      </c>
    </row>
    <row r="990" spans="1:19" x14ac:dyDescent="0.35">
      <c r="A990" t="s">
        <v>23</v>
      </c>
      <c r="B990" t="s">
        <v>5598</v>
      </c>
      <c r="C990" t="s">
        <v>17539</v>
      </c>
      <c r="D990" t="s">
        <v>62</v>
      </c>
      <c r="E990" t="s">
        <v>5599</v>
      </c>
      <c r="F990" t="s">
        <v>463</v>
      </c>
      <c r="G990" t="s">
        <v>23</v>
      </c>
      <c r="H990" t="s">
        <v>23</v>
      </c>
      <c r="I990" t="s">
        <v>23</v>
      </c>
      <c r="J990" t="s">
        <v>23</v>
      </c>
      <c r="K990" t="s">
        <v>23</v>
      </c>
      <c r="L990" t="s">
        <v>23</v>
      </c>
      <c r="M990" t="s">
        <v>23</v>
      </c>
      <c r="N990" t="s">
        <v>8296</v>
      </c>
      <c r="O990" t="s">
        <v>8294</v>
      </c>
      <c r="P990" t="s">
        <v>8289</v>
      </c>
      <c r="Q990" t="s">
        <v>17</v>
      </c>
      <c r="R990" t="s">
        <v>22</v>
      </c>
      <c r="S990" t="s">
        <v>30521</v>
      </c>
    </row>
    <row r="991" spans="1:19" x14ac:dyDescent="0.35">
      <c r="A991" t="s">
        <v>23</v>
      </c>
      <c r="B991" t="s">
        <v>436</v>
      </c>
      <c r="C991" t="s">
        <v>16823</v>
      </c>
      <c r="D991" t="s">
        <v>2444</v>
      </c>
      <c r="E991" t="s">
        <v>2445</v>
      </c>
      <c r="F991" t="s">
        <v>2443</v>
      </c>
      <c r="G991" t="s">
        <v>23</v>
      </c>
      <c r="H991" t="s">
        <v>23</v>
      </c>
      <c r="I991" t="s">
        <v>23</v>
      </c>
      <c r="J991" t="s">
        <v>23</v>
      </c>
      <c r="K991" t="s">
        <v>23</v>
      </c>
      <c r="L991" t="s">
        <v>23</v>
      </c>
      <c r="M991" t="s">
        <v>23</v>
      </c>
      <c r="N991" t="s">
        <v>8291</v>
      </c>
      <c r="O991" t="s">
        <v>8294</v>
      </c>
      <c r="P991" t="s">
        <v>8289</v>
      </c>
      <c r="Q991" t="s">
        <v>8293</v>
      </c>
      <c r="R991" t="s">
        <v>22</v>
      </c>
      <c r="S991" t="s">
        <v>30521</v>
      </c>
    </row>
    <row r="992" spans="1:19" x14ac:dyDescent="0.35">
      <c r="A992" t="s">
        <v>23</v>
      </c>
      <c r="B992" t="s">
        <v>695</v>
      </c>
      <c r="C992" t="s">
        <v>14621</v>
      </c>
      <c r="D992" t="s">
        <v>17404</v>
      </c>
      <c r="E992" t="s">
        <v>2170</v>
      </c>
      <c r="F992" t="s">
        <v>195</v>
      </c>
      <c r="G992" t="s">
        <v>5810</v>
      </c>
      <c r="H992" t="s">
        <v>17405</v>
      </c>
      <c r="I992" t="s">
        <v>23</v>
      </c>
      <c r="J992" t="s">
        <v>23</v>
      </c>
      <c r="K992" t="s">
        <v>23</v>
      </c>
      <c r="L992" t="s">
        <v>23</v>
      </c>
      <c r="M992" t="s">
        <v>23</v>
      </c>
      <c r="N992" t="s">
        <v>8295</v>
      </c>
      <c r="O992" t="s">
        <v>8294</v>
      </c>
      <c r="P992" t="s">
        <v>6867</v>
      </c>
      <c r="Q992" t="s">
        <v>17</v>
      </c>
      <c r="R992" t="s">
        <v>17403</v>
      </c>
      <c r="S992" t="s">
        <v>30521</v>
      </c>
    </row>
    <row r="993" spans="1:19" x14ac:dyDescent="0.35">
      <c r="A993" t="s">
        <v>23</v>
      </c>
      <c r="B993" t="s">
        <v>204</v>
      </c>
      <c r="C993" t="s">
        <v>17250</v>
      </c>
      <c r="D993" t="s">
        <v>17251</v>
      </c>
      <c r="E993" t="s">
        <v>17252</v>
      </c>
      <c r="F993" t="s">
        <v>12982</v>
      </c>
      <c r="G993" t="s">
        <v>5810</v>
      </c>
      <c r="H993" t="s">
        <v>23</v>
      </c>
      <c r="I993" t="s">
        <v>23</v>
      </c>
      <c r="J993" t="s">
        <v>23</v>
      </c>
      <c r="K993" t="s">
        <v>23</v>
      </c>
      <c r="L993" t="s">
        <v>23</v>
      </c>
      <c r="M993" t="s">
        <v>23</v>
      </c>
      <c r="N993" t="s">
        <v>8296</v>
      </c>
      <c r="O993" t="s">
        <v>8294</v>
      </c>
      <c r="P993" t="s">
        <v>8289</v>
      </c>
      <c r="Q993" t="s">
        <v>17</v>
      </c>
      <c r="R993" t="s">
        <v>17249</v>
      </c>
      <c r="S993" t="s">
        <v>30521</v>
      </c>
    </row>
    <row r="994" spans="1:19" x14ac:dyDescent="0.35">
      <c r="A994" t="s">
        <v>23</v>
      </c>
      <c r="B994" t="s">
        <v>1979</v>
      </c>
      <c r="C994" t="s">
        <v>17603</v>
      </c>
      <c r="D994" t="s">
        <v>1980</v>
      </c>
      <c r="E994" t="s">
        <v>559</v>
      </c>
      <c r="F994" t="s">
        <v>1981</v>
      </c>
      <c r="G994" t="s">
        <v>23</v>
      </c>
      <c r="H994" t="s">
        <v>23</v>
      </c>
      <c r="I994" t="s">
        <v>23</v>
      </c>
      <c r="J994" t="s">
        <v>23</v>
      </c>
      <c r="K994" t="s">
        <v>23</v>
      </c>
      <c r="L994" t="s">
        <v>23</v>
      </c>
      <c r="M994" t="s">
        <v>23</v>
      </c>
      <c r="N994" t="s">
        <v>8291</v>
      </c>
      <c r="O994" t="s">
        <v>8305</v>
      </c>
      <c r="P994" t="s">
        <v>8289</v>
      </c>
      <c r="Q994" t="s">
        <v>1038</v>
      </c>
      <c r="R994" t="s">
        <v>22</v>
      </c>
      <c r="S994" t="s">
        <v>30521</v>
      </c>
    </row>
    <row r="995" spans="1:19" x14ac:dyDescent="0.35">
      <c r="A995" t="s">
        <v>23</v>
      </c>
      <c r="B995" t="s">
        <v>198</v>
      </c>
      <c r="C995" t="s">
        <v>17449</v>
      </c>
      <c r="D995" t="s">
        <v>37</v>
      </c>
      <c r="E995" t="s">
        <v>3241</v>
      </c>
      <c r="F995" t="s">
        <v>3242</v>
      </c>
      <c r="G995" t="s">
        <v>23</v>
      </c>
      <c r="H995" t="s">
        <v>23</v>
      </c>
      <c r="I995" t="s">
        <v>23</v>
      </c>
      <c r="J995" t="s">
        <v>23</v>
      </c>
      <c r="K995" t="s">
        <v>23</v>
      </c>
      <c r="L995" t="s">
        <v>23</v>
      </c>
      <c r="M995" t="s">
        <v>23</v>
      </c>
      <c r="N995" t="s">
        <v>8296</v>
      </c>
      <c r="O995" t="s">
        <v>8294</v>
      </c>
      <c r="P995" t="s">
        <v>8289</v>
      </c>
      <c r="Q995" t="s">
        <v>8293</v>
      </c>
      <c r="R995" t="s">
        <v>22</v>
      </c>
      <c r="S995" t="s">
        <v>30521</v>
      </c>
    </row>
    <row r="996" spans="1:19" x14ac:dyDescent="0.35">
      <c r="A996" t="s">
        <v>23</v>
      </c>
      <c r="B996" t="s">
        <v>4495</v>
      </c>
      <c r="C996" t="s">
        <v>16532</v>
      </c>
      <c r="D996" t="s">
        <v>4496</v>
      </c>
      <c r="E996" t="s">
        <v>4497</v>
      </c>
      <c r="F996" t="s">
        <v>4498</v>
      </c>
      <c r="G996" t="s">
        <v>23</v>
      </c>
      <c r="H996" t="s">
        <v>23</v>
      </c>
      <c r="I996" t="s">
        <v>23</v>
      </c>
      <c r="J996" t="s">
        <v>23</v>
      </c>
      <c r="K996" t="s">
        <v>23</v>
      </c>
      <c r="L996" t="s">
        <v>23</v>
      </c>
      <c r="M996" t="s">
        <v>23</v>
      </c>
      <c r="N996" t="s">
        <v>8296</v>
      </c>
      <c r="O996" t="s">
        <v>8294</v>
      </c>
      <c r="P996" t="s">
        <v>8289</v>
      </c>
      <c r="Q996" t="s">
        <v>8293</v>
      </c>
      <c r="R996" t="s">
        <v>22</v>
      </c>
      <c r="S996" t="s">
        <v>30521</v>
      </c>
    </row>
    <row r="997" spans="1:19" x14ac:dyDescent="0.35">
      <c r="A997" t="s">
        <v>23</v>
      </c>
      <c r="B997" t="s">
        <v>1193</v>
      </c>
      <c r="C997" t="s">
        <v>17807</v>
      </c>
      <c r="D997" t="s">
        <v>1508</v>
      </c>
      <c r="E997" t="s">
        <v>4500</v>
      </c>
      <c r="F997" t="s">
        <v>4499</v>
      </c>
      <c r="G997" t="s">
        <v>23</v>
      </c>
      <c r="H997" t="s">
        <v>23</v>
      </c>
      <c r="I997" t="s">
        <v>23</v>
      </c>
      <c r="J997" t="s">
        <v>23</v>
      </c>
      <c r="K997" t="s">
        <v>23</v>
      </c>
      <c r="L997" t="s">
        <v>23</v>
      </c>
      <c r="M997" t="s">
        <v>23</v>
      </c>
      <c r="N997" t="s">
        <v>8291</v>
      </c>
      <c r="O997" t="s">
        <v>8300</v>
      </c>
      <c r="P997" t="s">
        <v>8289</v>
      </c>
      <c r="Q997" t="s">
        <v>17</v>
      </c>
      <c r="R997" t="s">
        <v>22</v>
      </c>
      <c r="S997" t="s">
        <v>30521</v>
      </c>
    </row>
    <row r="998" spans="1:19" x14ac:dyDescent="0.35">
      <c r="A998" t="s">
        <v>23</v>
      </c>
      <c r="B998" t="s">
        <v>204</v>
      </c>
      <c r="C998" t="s">
        <v>17303</v>
      </c>
      <c r="D998" t="s">
        <v>4508</v>
      </c>
      <c r="E998" t="s">
        <v>4509</v>
      </c>
      <c r="F998" t="s">
        <v>894</v>
      </c>
      <c r="G998" t="s">
        <v>23</v>
      </c>
      <c r="H998" t="s">
        <v>23</v>
      </c>
      <c r="I998" t="s">
        <v>23</v>
      </c>
      <c r="J998" t="s">
        <v>23</v>
      </c>
      <c r="K998" t="s">
        <v>23</v>
      </c>
      <c r="L998" t="s">
        <v>23</v>
      </c>
      <c r="M998" t="s">
        <v>23</v>
      </c>
      <c r="N998" t="s">
        <v>8290</v>
      </c>
      <c r="O998" t="s">
        <v>8288</v>
      </c>
      <c r="P998" t="s">
        <v>8289</v>
      </c>
      <c r="Q998" t="s">
        <v>17</v>
      </c>
      <c r="R998" t="s">
        <v>22</v>
      </c>
      <c r="S998" t="s">
        <v>30521</v>
      </c>
    </row>
    <row r="999" spans="1:19" x14ac:dyDescent="0.35">
      <c r="A999" t="s">
        <v>23</v>
      </c>
      <c r="B999" t="s">
        <v>26</v>
      </c>
      <c r="C999" t="s">
        <v>16892</v>
      </c>
      <c r="D999" t="s">
        <v>819</v>
      </c>
      <c r="E999" t="s">
        <v>26</v>
      </c>
      <c r="F999" t="s">
        <v>3254</v>
      </c>
      <c r="G999" t="s">
        <v>23</v>
      </c>
      <c r="H999" t="s">
        <v>23</v>
      </c>
      <c r="I999" t="s">
        <v>23</v>
      </c>
      <c r="J999" t="s">
        <v>23</v>
      </c>
      <c r="K999" t="s">
        <v>23</v>
      </c>
      <c r="L999" t="s">
        <v>23</v>
      </c>
      <c r="M999" t="s">
        <v>23</v>
      </c>
      <c r="N999" t="s">
        <v>8296</v>
      </c>
      <c r="O999" t="s">
        <v>8294</v>
      </c>
      <c r="P999" t="s">
        <v>8289</v>
      </c>
      <c r="Q999" t="s">
        <v>8297</v>
      </c>
      <c r="R999" t="s">
        <v>22</v>
      </c>
      <c r="S999" t="s">
        <v>30521</v>
      </c>
    </row>
    <row r="1000" spans="1:19" x14ac:dyDescent="0.35">
      <c r="A1000" t="s">
        <v>23</v>
      </c>
      <c r="B1000" t="s">
        <v>436</v>
      </c>
      <c r="C1000" t="s">
        <v>16813</v>
      </c>
      <c r="D1000" t="s">
        <v>1396</v>
      </c>
      <c r="E1000" t="s">
        <v>1397</v>
      </c>
      <c r="F1000" t="s">
        <v>259</v>
      </c>
      <c r="G1000" t="s">
        <v>23</v>
      </c>
      <c r="H1000" t="s">
        <v>1398</v>
      </c>
      <c r="I1000" t="s">
        <v>23</v>
      </c>
      <c r="J1000" t="s">
        <v>23</v>
      </c>
      <c r="K1000" t="s">
        <v>23</v>
      </c>
      <c r="L1000" t="s">
        <v>23</v>
      </c>
      <c r="M1000" t="s">
        <v>23</v>
      </c>
      <c r="N1000" t="s">
        <v>8291</v>
      </c>
      <c r="O1000" t="s">
        <v>8300</v>
      </c>
      <c r="P1000" t="s">
        <v>8289</v>
      </c>
      <c r="Q1000" t="s">
        <v>17</v>
      </c>
      <c r="R1000" t="s">
        <v>22</v>
      </c>
      <c r="S1000" t="s">
        <v>30521</v>
      </c>
    </row>
    <row r="1001" spans="1:19" x14ac:dyDescent="0.35">
      <c r="A1001" t="s">
        <v>23</v>
      </c>
      <c r="B1001" t="s">
        <v>1158</v>
      </c>
      <c r="C1001" t="s">
        <v>16631</v>
      </c>
      <c r="D1001" t="s">
        <v>37</v>
      </c>
      <c r="E1001" t="s">
        <v>5170</v>
      </c>
      <c r="F1001" t="s">
        <v>713</v>
      </c>
      <c r="G1001" t="s">
        <v>23</v>
      </c>
      <c r="H1001" t="s">
        <v>23</v>
      </c>
      <c r="I1001" t="s">
        <v>23</v>
      </c>
      <c r="J1001" t="s">
        <v>23</v>
      </c>
      <c r="K1001" t="s">
        <v>23</v>
      </c>
      <c r="L1001" t="s">
        <v>23</v>
      </c>
      <c r="M1001" t="s">
        <v>23</v>
      </c>
      <c r="N1001" t="s">
        <v>8296</v>
      </c>
      <c r="O1001" t="s">
        <v>8294</v>
      </c>
      <c r="P1001" t="s">
        <v>8289</v>
      </c>
      <c r="Q1001" t="s">
        <v>8293</v>
      </c>
      <c r="R1001" t="s">
        <v>22</v>
      </c>
      <c r="S1001" t="s">
        <v>30521</v>
      </c>
    </row>
    <row r="1002" spans="1:19" x14ac:dyDescent="0.35">
      <c r="A1002" t="s">
        <v>23</v>
      </c>
      <c r="B1002" t="s">
        <v>564</v>
      </c>
      <c r="C1002" t="s">
        <v>17019</v>
      </c>
      <c r="D1002" t="s">
        <v>5186</v>
      </c>
      <c r="E1002" t="s">
        <v>1803</v>
      </c>
      <c r="F1002" t="s">
        <v>5187</v>
      </c>
      <c r="G1002" t="s">
        <v>23</v>
      </c>
      <c r="H1002" t="s">
        <v>23</v>
      </c>
      <c r="I1002" t="s">
        <v>23</v>
      </c>
      <c r="J1002" t="s">
        <v>23</v>
      </c>
      <c r="K1002" t="s">
        <v>12871</v>
      </c>
      <c r="L1002" t="s">
        <v>23</v>
      </c>
      <c r="M1002" t="s">
        <v>23</v>
      </c>
      <c r="N1002" t="s">
        <v>8290</v>
      </c>
      <c r="O1002" t="s">
        <v>8292</v>
      </c>
      <c r="P1002" t="s">
        <v>6933</v>
      </c>
      <c r="Q1002" t="s">
        <v>17</v>
      </c>
      <c r="R1002" t="s">
        <v>22</v>
      </c>
      <c r="S1002" t="s">
        <v>30521</v>
      </c>
    </row>
    <row r="1003" spans="1:19" x14ac:dyDescent="0.35">
      <c r="A1003" t="s">
        <v>23</v>
      </c>
      <c r="B1003" t="s">
        <v>26</v>
      </c>
      <c r="C1003" t="s">
        <v>16903</v>
      </c>
      <c r="D1003" t="s">
        <v>257</v>
      </c>
      <c r="E1003" t="s">
        <v>3259</v>
      </c>
      <c r="F1003" t="s">
        <v>3260</v>
      </c>
      <c r="G1003" t="s">
        <v>23</v>
      </c>
      <c r="H1003" t="s">
        <v>23</v>
      </c>
      <c r="I1003" t="s">
        <v>23</v>
      </c>
      <c r="J1003" t="s">
        <v>23</v>
      </c>
      <c r="K1003" t="s">
        <v>23</v>
      </c>
      <c r="L1003" t="s">
        <v>23</v>
      </c>
      <c r="M1003" t="s">
        <v>23</v>
      </c>
      <c r="N1003" t="s">
        <v>8290</v>
      </c>
      <c r="O1003" t="s">
        <v>8288</v>
      </c>
      <c r="P1003" t="s">
        <v>8289</v>
      </c>
      <c r="Q1003" t="s">
        <v>17</v>
      </c>
      <c r="R1003" t="s">
        <v>22</v>
      </c>
      <c r="S1003" t="s">
        <v>30521</v>
      </c>
    </row>
    <row r="1004" spans="1:19" x14ac:dyDescent="0.35">
      <c r="A1004" t="s">
        <v>23</v>
      </c>
      <c r="B1004" t="s">
        <v>695</v>
      </c>
      <c r="C1004" t="s">
        <v>17401</v>
      </c>
      <c r="D1004" t="s">
        <v>3931</v>
      </c>
      <c r="E1004" t="s">
        <v>3932</v>
      </c>
      <c r="F1004" t="s">
        <v>2190</v>
      </c>
      <c r="G1004" t="s">
        <v>23</v>
      </c>
      <c r="H1004" t="s">
        <v>23</v>
      </c>
      <c r="I1004" t="s">
        <v>23</v>
      </c>
      <c r="J1004" t="s">
        <v>23</v>
      </c>
      <c r="K1004" t="s">
        <v>23</v>
      </c>
      <c r="L1004" t="s">
        <v>23</v>
      </c>
      <c r="M1004" t="s">
        <v>23</v>
      </c>
      <c r="N1004" t="s">
        <v>8291</v>
      </c>
      <c r="O1004" t="s">
        <v>8288</v>
      </c>
      <c r="P1004" t="s">
        <v>8289</v>
      </c>
      <c r="Q1004" t="s">
        <v>8293</v>
      </c>
      <c r="R1004" t="s">
        <v>22</v>
      </c>
      <c r="S1004" t="s">
        <v>30521</v>
      </c>
    </row>
    <row r="1005" spans="1:19" x14ac:dyDescent="0.35">
      <c r="A1005" t="s">
        <v>23</v>
      </c>
      <c r="B1005" t="s">
        <v>1744</v>
      </c>
      <c r="C1005" t="s">
        <v>17145</v>
      </c>
      <c r="D1005" t="s">
        <v>5264</v>
      </c>
      <c r="E1005" t="s">
        <v>535</v>
      </c>
      <c r="F1005" t="s">
        <v>1352</v>
      </c>
      <c r="G1005" t="s">
        <v>23</v>
      </c>
      <c r="H1005" t="s">
        <v>23</v>
      </c>
      <c r="I1005" t="s">
        <v>23</v>
      </c>
      <c r="J1005" t="s">
        <v>23</v>
      </c>
      <c r="K1005" t="s">
        <v>23</v>
      </c>
      <c r="L1005" t="s">
        <v>23</v>
      </c>
      <c r="M1005" t="s">
        <v>23</v>
      </c>
      <c r="N1005" t="s">
        <v>8296</v>
      </c>
      <c r="O1005" t="s">
        <v>8292</v>
      </c>
      <c r="P1005" t="s">
        <v>6942</v>
      </c>
      <c r="Q1005" t="s">
        <v>8293</v>
      </c>
      <c r="R1005" t="s">
        <v>22</v>
      </c>
      <c r="S1005" t="s">
        <v>30521</v>
      </c>
    </row>
    <row r="1006" spans="1:19" x14ac:dyDescent="0.35">
      <c r="A1006" t="s">
        <v>23</v>
      </c>
      <c r="B1006" t="s">
        <v>3215</v>
      </c>
      <c r="C1006" t="s">
        <v>16338</v>
      </c>
      <c r="D1006" t="s">
        <v>3216</v>
      </c>
      <c r="E1006" t="s">
        <v>3217</v>
      </c>
      <c r="F1006" t="s">
        <v>3218</v>
      </c>
      <c r="G1006" t="s">
        <v>23</v>
      </c>
      <c r="H1006" t="s">
        <v>23</v>
      </c>
      <c r="I1006" t="s">
        <v>23</v>
      </c>
      <c r="J1006" t="s">
        <v>23</v>
      </c>
      <c r="K1006" t="s">
        <v>23</v>
      </c>
      <c r="L1006" t="s">
        <v>23</v>
      </c>
      <c r="M1006" t="s">
        <v>23</v>
      </c>
      <c r="N1006" t="s">
        <v>8296</v>
      </c>
      <c r="O1006" t="s">
        <v>8294</v>
      </c>
      <c r="P1006" t="s">
        <v>8289</v>
      </c>
      <c r="Q1006" t="s">
        <v>8297</v>
      </c>
      <c r="R1006" t="s">
        <v>22</v>
      </c>
      <c r="S1006" t="s">
        <v>30521</v>
      </c>
    </row>
    <row r="1007" spans="1:19" x14ac:dyDescent="0.35">
      <c r="A1007" t="s">
        <v>23</v>
      </c>
      <c r="B1007" t="s">
        <v>1316</v>
      </c>
      <c r="C1007" t="s">
        <v>15173</v>
      </c>
      <c r="D1007" t="s">
        <v>15172</v>
      </c>
      <c r="E1007" t="s">
        <v>17172</v>
      </c>
      <c r="F1007" t="s">
        <v>4590</v>
      </c>
      <c r="G1007" t="s">
        <v>5810</v>
      </c>
      <c r="H1007" t="s">
        <v>23</v>
      </c>
      <c r="I1007" t="s">
        <v>23</v>
      </c>
      <c r="J1007" t="s">
        <v>23</v>
      </c>
      <c r="K1007" t="s">
        <v>23</v>
      </c>
      <c r="L1007" t="s">
        <v>23</v>
      </c>
      <c r="M1007" t="s">
        <v>23</v>
      </c>
      <c r="N1007" t="s">
        <v>8291</v>
      </c>
      <c r="O1007" t="s">
        <v>8300</v>
      </c>
      <c r="P1007" t="s">
        <v>6867</v>
      </c>
      <c r="Q1007" t="s">
        <v>17</v>
      </c>
      <c r="R1007" t="s">
        <v>17171</v>
      </c>
      <c r="S1007" t="s">
        <v>30521</v>
      </c>
    </row>
    <row r="1008" spans="1:19" x14ac:dyDescent="0.35">
      <c r="A1008" t="s">
        <v>23</v>
      </c>
      <c r="B1008" t="s">
        <v>1268</v>
      </c>
      <c r="C1008" t="s">
        <v>17621</v>
      </c>
      <c r="D1008" t="s">
        <v>1508</v>
      </c>
      <c r="E1008" t="s">
        <v>2196</v>
      </c>
      <c r="F1008" t="s">
        <v>2197</v>
      </c>
      <c r="G1008" t="s">
        <v>23</v>
      </c>
      <c r="H1008" t="s">
        <v>23</v>
      </c>
      <c r="I1008" t="s">
        <v>23</v>
      </c>
      <c r="J1008" t="s">
        <v>23</v>
      </c>
      <c r="K1008" t="s">
        <v>23</v>
      </c>
      <c r="L1008" t="s">
        <v>23</v>
      </c>
      <c r="M1008" t="s">
        <v>23</v>
      </c>
      <c r="N1008" t="s">
        <v>8291</v>
      </c>
      <c r="O1008" t="s">
        <v>8300</v>
      </c>
      <c r="P1008" t="s">
        <v>8289</v>
      </c>
      <c r="Q1008" t="s">
        <v>17</v>
      </c>
      <c r="R1008" t="s">
        <v>22</v>
      </c>
      <c r="S1008" t="s">
        <v>30521</v>
      </c>
    </row>
    <row r="1009" spans="1:19" x14ac:dyDescent="0.35">
      <c r="A1009" t="s">
        <v>23</v>
      </c>
      <c r="B1009" t="s">
        <v>305</v>
      </c>
      <c r="C1009" t="s">
        <v>17332</v>
      </c>
      <c r="D1009" t="s">
        <v>17333</v>
      </c>
      <c r="E1009" t="s">
        <v>17334</v>
      </c>
      <c r="F1009" t="s">
        <v>11660</v>
      </c>
      <c r="G1009" t="s">
        <v>5810</v>
      </c>
      <c r="H1009" t="s">
        <v>23</v>
      </c>
      <c r="I1009" t="s">
        <v>23</v>
      </c>
      <c r="J1009" t="s">
        <v>23</v>
      </c>
      <c r="K1009" t="s">
        <v>23</v>
      </c>
      <c r="L1009" t="s">
        <v>23</v>
      </c>
      <c r="M1009" t="s">
        <v>23</v>
      </c>
      <c r="N1009" t="s">
        <v>8290</v>
      </c>
      <c r="O1009" t="s">
        <v>8292</v>
      </c>
      <c r="P1009" t="s">
        <v>7279</v>
      </c>
      <c r="Q1009" t="s">
        <v>17</v>
      </c>
      <c r="R1009" t="s">
        <v>17331</v>
      </c>
      <c r="S1009" t="s">
        <v>30521</v>
      </c>
    </row>
    <row r="1010" spans="1:19" x14ac:dyDescent="0.35">
      <c r="A1010" t="s">
        <v>23</v>
      </c>
      <c r="B1010" t="s">
        <v>745</v>
      </c>
      <c r="C1010" t="s">
        <v>16455</v>
      </c>
      <c r="D1010" t="s">
        <v>47</v>
      </c>
      <c r="E1010" t="s">
        <v>5924</v>
      </c>
      <c r="F1010" t="s">
        <v>11088</v>
      </c>
      <c r="G1010" t="s">
        <v>5810</v>
      </c>
      <c r="H1010" t="s">
        <v>23</v>
      </c>
      <c r="I1010" t="s">
        <v>23</v>
      </c>
      <c r="J1010" t="s">
        <v>23</v>
      </c>
      <c r="K1010" t="s">
        <v>23</v>
      </c>
      <c r="L1010" t="s">
        <v>23</v>
      </c>
      <c r="M1010" t="s">
        <v>23</v>
      </c>
      <c r="N1010" t="s">
        <v>8290</v>
      </c>
      <c r="O1010" t="s">
        <v>8288</v>
      </c>
      <c r="P1010" t="s">
        <v>8289</v>
      </c>
      <c r="Q1010" t="s">
        <v>17</v>
      </c>
      <c r="R1010" t="s">
        <v>16454</v>
      </c>
      <c r="S1010" t="s">
        <v>30521</v>
      </c>
    </row>
    <row r="1011" spans="1:19" x14ac:dyDescent="0.35">
      <c r="A1011" t="s">
        <v>23</v>
      </c>
      <c r="B1011" t="s">
        <v>198</v>
      </c>
      <c r="C1011" t="s">
        <v>17465</v>
      </c>
      <c r="D1011" t="s">
        <v>23</v>
      </c>
      <c r="E1011" t="s">
        <v>3422</v>
      </c>
      <c r="F1011" t="s">
        <v>1226</v>
      </c>
      <c r="G1011" t="s">
        <v>23</v>
      </c>
      <c r="H1011" t="s">
        <v>23</v>
      </c>
      <c r="I1011" t="s">
        <v>23</v>
      </c>
      <c r="J1011" t="s">
        <v>23</v>
      </c>
      <c r="K1011" t="s">
        <v>9902</v>
      </c>
      <c r="L1011" t="s">
        <v>23</v>
      </c>
      <c r="M1011" t="s">
        <v>23</v>
      </c>
      <c r="N1011" t="s">
        <v>8296</v>
      </c>
      <c r="O1011" t="s">
        <v>8294</v>
      </c>
      <c r="P1011" t="s">
        <v>8289</v>
      </c>
      <c r="Q1011" t="s">
        <v>8297</v>
      </c>
      <c r="R1011" t="s">
        <v>22</v>
      </c>
      <c r="S1011" t="s">
        <v>30521</v>
      </c>
    </row>
    <row r="1012" spans="1:19" x14ac:dyDescent="0.35">
      <c r="A1012" t="s">
        <v>23</v>
      </c>
      <c r="B1012" t="s">
        <v>1031</v>
      </c>
      <c r="C1012" t="s">
        <v>17064</v>
      </c>
      <c r="D1012" t="s">
        <v>1032</v>
      </c>
      <c r="E1012" t="s">
        <v>117</v>
      </c>
      <c r="F1012" t="s">
        <v>1033</v>
      </c>
      <c r="G1012" t="s">
        <v>23</v>
      </c>
      <c r="H1012" t="s">
        <v>23</v>
      </c>
      <c r="I1012" t="s">
        <v>23</v>
      </c>
      <c r="J1012" t="s">
        <v>23</v>
      </c>
      <c r="K1012" t="s">
        <v>23</v>
      </c>
      <c r="L1012" t="s">
        <v>23</v>
      </c>
      <c r="M1012" t="s">
        <v>23</v>
      </c>
      <c r="N1012" t="s">
        <v>8295</v>
      </c>
      <c r="O1012" t="s">
        <v>8294</v>
      </c>
      <c r="P1012" t="s">
        <v>8289</v>
      </c>
      <c r="Q1012" t="s">
        <v>17</v>
      </c>
      <c r="R1012" t="s">
        <v>22</v>
      </c>
      <c r="S1012" t="s">
        <v>30521</v>
      </c>
    </row>
    <row r="1013" spans="1:19" x14ac:dyDescent="0.35">
      <c r="A1013" t="s">
        <v>23</v>
      </c>
      <c r="B1013" t="s">
        <v>1621</v>
      </c>
      <c r="C1013" t="s">
        <v>17514</v>
      </c>
      <c r="D1013" t="s">
        <v>1622</v>
      </c>
      <c r="E1013" t="s">
        <v>1623</v>
      </c>
      <c r="F1013" t="s">
        <v>713</v>
      </c>
      <c r="G1013" t="s">
        <v>23</v>
      </c>
      <c r="H1013" t="s">
        <v>23</v>
      </c>
      <c r="I1013" t="s">
        <v>23</v>
      </c>
      <c r="J1013" t="s">
        <v>23</v>
      </c>
      <c r="K1013" t="s">
        <v>23</v>
      </c>
      <c r="L1013" t="s">
        <v>23</v>
      </c>
      <c r="M1013" t="s">
        <v>23</v>
      </c>
      <c r="N1013" t="s">
        <v>8296</v>
      </c>
      <c r="O1013" t="s">
        <v>8294</v>
      </c>
      <c r="P1013" t="s">
        <v>8289</v>
      </c>
      <c r="Q1013" t="s">
        <v>8293</v>
      </c>
      <c r="R1013" t="s">
        <v>22</v>
      </c>
      <c r="S1013" t="s">
        <v>30521</v>
      </c>
    </row>
    <row r="1014" spans="1:19" x14ac:dyDescent="0.35">
      <c r="A1014" t="s">
        <v>23</v>
      </c>
      <c r="B1014" t="s">
        <v>3272</v>
      </c>
      <c r="C1014" t="s">
        <v>16579</v>
      </c>
      <c r="D1014" t="s">
        <v>3273</v>
      </c>
      <c r="E1014" t="s">
        <v>961</v>
      </c>
      <c r="F1014" t="s">
        <v>948</v>
      </c>
      <c r="G1014" t="s">
        <v>23</v>
      </c>
      <c r="H1014" t="s">
        <v>23</v>
      </c>
      <c r="I1014" t="s">
        <v>23</v>
      </c>
      <c r="J1014" t="s">
        <v>23</v>
      </c>
      <c r="K1014" t="s">
        <v>23</v>
      </c>
      <c r="L1014" t="s">
        <v>23</v>
      </c>
      <c r="M1014" t="s">
        <v>23</v>
      </c>
      <c r="N1014" t="s">
        <v>8296</v>
      </c>
      <c r="O1014" t="s">
        <v>8294</v>
      </c>
      <c r="P1014" t="s">
        <v>8289</v>
      </c>
      <c r="Q1014" t="s">
        <v>8293</v>
      </c>
      <c r="R1014" t="s">
        <v>22</v>
      </c>
      <c r="S1014" t="s">
        <v>30521</v>
      </c>
    </row>
    <row r="1015" spans="1:19" x14ac:dyDescent="0.35">
      <c r="A1015" t="s">
        <v>23</v>
      </c>
      <c r="B1015" t="s">
        <v>2167</v>
      </c>
      <c r="C1015" t="s">
        <v>17369</v>
      </c>
      <c r="D1015" t="s">
        <v>47</v>
      </c>
      <c r="E1015" t="s">
        <v>540</v>
      </c>
      <c r="F1015" t="s">
        <v>3274</v>
      </c>
      <c r="G1015" t="s">
        <v>23</v>
      </c>
      <c r="H1015" t="s">
        <v>23</v>
      </c>
      <c r="I1015" t="s">
        <v>23</v>
      </c>
      <c r="J1015" t="s">
        <v>23</v>
      </c>
      <c r="K1015" t="s">
        <v>23</v>
      </c>
      <c r="L1015" t="s">
        <v>23</v>
      </c>
      <c r="M1015" t="s">
        <v>23</v>
      </c>
      <c r="N1015" t="s">
        <v>8290</v>
      </c>
      <c r="O1015" t="s">
        <v>8288</v>
      </c>
      <c r="P1015" t="s">
        <v>8289</v>
      </c>
      <c r="Q1015" t="s">
        <v>17</v>
      </c>
      <c r="R1015" t="s">
        <v>22</v>
      </c>
      <c r="S1015" t="s">
        <v>30521</v>
      </c>
    </row>
    <row r="1016" spans="1:19" x14ac:dyDescent="0.35">
      <c r="A1016" t="s">
        <v>23</v>
      </c>
      <c r="B1016" t="s">
        <v>3412</v>
      </c>
      <c r="C1016" t="s">
        <v>17774</v>
      </c>
      <c r="D1016" t="s">
        <v>17775</v>
      </c>
      <c r="E1016" t="s">
        <v>17776</v>
      </c>
      <c r="F1016" t="s">
        <v>10772</v>
      </c>
      <c r="G1016" t="s">
        <v>5810</v>
      </c>
      <c r="H1016" t="s">
        <v>23</v>
      </c>
      <c r="I1016" t="s">
        <v>23</v>
      </c>
      <c r="J1016" t="s">
        <v>23</v>
      </c>
      <c r="K1016" t="s">
        <v>23</v>
      </c>
      <c r="L1016" t="s">
        <v>23</v>
      </c>
      <c r="M1016" t="s">
        <v>23</v>
      </c>
      <c r="N1016" t="s">
        <v>8299</v>
      </c>
      <c r="O1016" t="s">
        <v>8300</v>
      </c>
      <c r="P1016" t="s">
        <v>8289</v>
      </c>
      <c r="Q1016" t="s">
        <v>8293</v>
      </c>
      <c r="R1016" t="s">
        <v>17773</v>
      </c>
      <c r="S1016" t="s">
        <v>30521</v>
      </c>
    </row>
    <row r="1017" spans="1:19" x14ac:dyDescent="0.35">
      <c r="A1017" t="s">
        <v>23</v>
      </c>
      <c r="B1017" t="s">
        <v>745</v>
      </c>
      <c r="C1017" t="s">
        <v>16493</v>
      </c>
      <c r="D1017" t="s">
        <v>16494</v>
      </c>
      <c r="E1017" t="s">
        <v>5704</v>
      </c>
      <c r="F1017" t="s">
        <v>1314</v>
      </c>
      <c r="G1017" t="s">
        <v>5810</v>
      </c>
      <c r="H1017" t="s">
        <v>23</v>
      </c>
      <c r="I1017" t="s">
        <v>23</v>
      </c>
      <c r="J1017" t="s">
        <v>23</v>
      </c>
      <c r="K1017" t="s">
        <v>23</v>
      </c>
      <c r="L1017" t="s">
        <v>23</v>
      </c>
      <c r="M1017" t="s">
        <v>23</v>
      </c>
      <c r="N1017" t="s">
        <v>8290</v>
      </c>
      <c r="O1017" t="s">
        <v>8292</v>
      </c>
      <c r="P1017" t="s">
        <v>8306</v>
      </c>
      <c r="Q1017" t="s">
        <v>17</v>
      </c>
      <c r="R1017" t="s">
        <v>16492</v>
      </c>
      <c r="S1017" t="s">
        <v>30521</v>
      </c>
    </row>
    <row r="1018" spans="1:19" x14ac:dyDescent="0.35">
      <c r="A1018" t="s">
        <v>23</v>
      </c>
      <c r="B1018" t="s">
        <v>745</v>
      </c>
      <c r="C1018" t="s">
        <v>16504</v>
      </c>
      <c r="D1018" t="s">
        <v>3277</v>
      </c>
      <c r="E1018" t="s">
        <v>3278</v>
      </c>
      <c r="F1018" t="s">
        <v>3279</v>
      </c>
      <c r="G1018" t="s">
        <v>23</v>
      </c>
      <c r="H1018" t="s">
        <v>23</v>
      </c>
      <c r="I1018" t="s">
        <v>23</v>
      </c>
      <c r="J1018" t="s">
        <v>23</v>
      </c>
      <c r="K1018" t="s">
        <v>23</v>
      </c>
      <c r="L1018" t="s">
        <v>23</v>
      </c>
      <c r="M1018" t="s">
        <v>23</v>
      </c>
      <c r="N1018" t="s">
        <v>8290</v>
      </c>
      <c r="O1018" t="s">
        <v>8288</v>
      </c>
      <c r="P1018" t="s">
        <v>8289</v>
      </c>
      <c r="Q1018" t="s">
        <v>17</v>
      </c>
      <c r="R1018" t="s">
        <v>22</v>
      </c>
      <c r="S1018" t="s">
        <v>30521</v>
      </c>
    </row>
    <row r="1019" spans="1:19" x14ac:dyDescent="0.35">
      <c r="A1019" t="s">
        <v>23</v>
      </c>
      <c r="B1019" t="s">
        <v>745</v>
      </c>
      <c r="C1019" t="s">
        <v>16460</v>
      </c>
      <c r="D1019" t="s">
        <v>3589</v>
      </c>
      <c r="E1019" t="s">
        <v>16461</v>
      </c>
      <c r="F1019" t="s">
        <v>10756</v>
      </c>
      <c r="G1019" t="s">
        <v>5810</v>
      </c>
      <c r="H1019" t="s">
        <v>23</v>
      </c>
      <c r="I1019" t="s">
        <v>23</v>
      </c>
      <c r="J1019" t="s">
        <v>23</v>
      </c>
      <c r="K1019" t="s">
        <v>23</v>
      </c>
      <c r="L1019" t="s">
        <v>23</v>
      </c>
      <c r="M1019" t="s">
        <v>23</v>
      </c>
      <c r="N1019" t="s">
        <v>8290</v>
      </c>
      <c r="O1019" t="s">
        <v>8292</v>
      </c>
      <c r="P1019" t="s">
        <v>8289</v>
      </c>
      <c r="Q1019" t="s">
        <v>17</v>
      </c>
      <c r="R1019" t="s">
        <v>16459</v>
      </c>
      <c r="S1019" t="s">
        <v>30521</v>
      </c>
    </row>
    <row r="1020" spans="1:19" x14ac:dyDescent="0.35">
      <c r="A1020" t="s">
        <v>23</v>
      </c>
      <c r="B1020" t="s">
        <v>1625</v>
      </c>
      <c r="C1020" t="s">
        <v>16876</v>
      </c>
      <c r="D1020" t="s">
        <v>1626</v>
      </c>
      <c r="E1020" t="s">
        <v>1627</v>
      </c>
      <c r="F1020" t="s">
        <v>713</v>
      </c>
      <c r="G1020" t="s">
        <v>23</v>
      </c>
      <c r="H1020" t="s">
        <v>23</v>
      </c>
      <c r="I1020" t="s">
        <v>23</v>
      </c>
      <c r="J1020" t="s">
        <v>23</v>
      </c>
      <c r="K1020" t="s">
        <v>23</v>
      </c>
      <c r="L1020" t="s">
        <v>23</v>
      </c>
      <c r="M1020" t="s">
        <v>23</v>
      </c>
      <c r="N1020" t="s">
        <v>8299</v>
      </c>
      <c r="O1020" t="s">
        <v>8294</v>
      </c>
      <c r="P1020" t="s">
        <v>8289</v>
      </c>
      <c r="Q1020" t="s">
        <v>8297</v>
      </c>
      <c r="R1020" t="s">
        <v>22</v>
      </c>
      <c r="S1020" t="s">
        <v>30521</v>
      </c>
    </row>
    <row r="1021" spans="1:19" x14ac:dyDescent="0.35">
      <c r="A1021" t="s">
        <v>23</v>
      </c>
      <c r="B1021" t="s">
        <v>26</v>
      </c>
      <c r="C1021" t="s">
        <v>16904</v>
      </c>
      <c r="D1021" t="s">
        <v>4537</v>
      </c>
      <c r="E1021" t="s">
        <v>4538</v>
      </c>
      <c r="F1021" t="s">
        <v>4539</v>
      </c>
      <c r="G1021" t="s">
        <v>23</v>
      </c>
      <c r="H1021" t="s">
        <v>23</v>
      </c>
      <c r="I1021" t="s">
        <v>23</v>
      </c>
      <c r="J1021" t="s">
        <v>23</v>
      </c>
      <c r="K1021" t="s">
        <v>23</v>
      </c>
      <c r="L1021" t="s">
        <v>23</v>
      </c>
      <c r="M1021" t="s">
        <v>23</v>
      </c>
      <c r="N1021" t="s">
        <v>8290</v>
      </c>
      <c r="O1021" t="s">
        <v>8288</v>
      </c>
      <c r="P1021" t="s">
        <v>8289</v>
      </c>
      <c r="Q1021" t="s">
        <v>17923</v>
      </c>
      <c r="R1021" t="s">
        <v>22</v>
      </c>
      <c r="S1021" t="s">
        <v>30521</v>
      </c>
    </row>
    <row r="1022" spans="1:19" x14ac:dyDescent="0.35">
      <c r="A1022" t="s">
        <v>23</v>
      </c>
      <c r="B1022" t="s">
        <v>1148</v>
      </c>
      <c r="C1022" t="s">
        <v>16618</v>
      </c>
      <c r="D1022" t="s">
        <v>1149</v>
      </c>
      <c r="E1022" t="s">
        <v>1150</v>
      </c>
      <c r="F1022" t="s">
        <v>864</v>
      </c>
      <c r="G1022" t="s">
        <v>23</v>
      </c>
      <c r="H1022" t="s">
        <v>23</v>
      </c>
      <c r="I1022" t="s">
        <v>23</v>
      </c>
      <c r="J1022" t="s">
        <v>23</v>
      </c>
      <c r="K1022" t="s">
        <v>23</v>
      </c>
      <c r="L1022" t="s">
        <v>23</v>
      </c>
      <c r="M1022" t="s">
        <v>23</v>
      </c>
      <c r="N1022" t="s">
        <v>8299</v>
      </c>
      <c r="O1022" t="s">
        <v>8294</v>
      </c>
      <c r="P1022" t="s">
        <v>8289</v>
      </c>
      <c r="Q1022" t="s">
        <v>1038</v>
      </c>
      <c r="R1022" t="s">
        <v>22</v>
      </c>
      <c r="S1022" t="s">
        <v>30521</v>
      </c>
    </row>
    <row r="1023" spans="1:19" x14ac:dyDescent="0.35">
      <c r="A1023" t="s">
        <v>23</v>
      </c>
      <c r="B1023" t="s">
        <v>4541</v>
      </c>
      <c r="C1023" t="s">
        <v>17110</v>
      </c>
      <c r="D1023" t="s">
        <v>4542</v>
      </c>
      <c r="E1023" t="s">
        <v>4543</v>
      </c>
      <c r="F1023" t="s">
        <v>4544</v>
      </c>
      <c r="G1023" t="s">
        <v>23</v>
      </c>
      <c r="H1023" t="s">
        <v>23</v>
      </c>
      <c r="I1023" t="s">
        <v>23</v>
      </c>
      <c r="J1023" t="s">
        <v>23</v>
      </c>
      <c r="K1023" t="s">
        <v>23</v>
      </c>
      <c r="L1023" t="s">
        <v>23</v>
      </c>
      <c r="M1023" t="s">
        <v>23</v>
      </c>
      <c r="N1023" t="s">
        <v>8290</v>
      </c>
      <c r="O1023" t="s">
        <v>8288</v>
      </c>
      <c r="P1023" t="s">
        <v>8289</v>
      </c>
      <c r="Q1023" t="s">
        <v>17</v>
      </c>
      <c r="R1023" t="s">
        <v>22</v>
      </c>
      <c r="S1023" t="s">
        <v>30521</v>
      </c>
    </row>
    <row r="1024" spans="1:19" x14ac:dyDescent="0.35">
      <c r="A1024" t="s">
        <v>23</v>
      </c>
      <c r="B1024" t="s">
        <v>5171</v>
      </c>
      <c r="C1024" t="s">
        <v>16444</v>
      </c>
      <c r="D1024" t="s">
        <v>37</v>
      </c>
      <c r="E1024" t="s">
        <v>5172</v>
      </c>
      <c r="F1024" t="s">
        <v>463</v>
      </c>
      <c r="G1024" t="s">
        <v>23</v>
      </c>
      <c r="H1024" t="s">
        <v>23</v>
      </c>
      <c r="I1024" t="s">
        <v>23</v>
      </c>
      <c r="J1024" t="s">
        <v>23</v>
      </c>
      <c r="K1024" t="s">
        <v>23</v>
      </c>
      <c r="L1024" t="s">
        <v>23</v>
      </c>
      <c r="M1024" t="s">
        <v>23</v>
      </c>
      <c r="N1024" t="s">
        <v>8296</v>
      </c>
      <c r="O1024" t="s">
        <v>8294</v>
      </c>
      <c r="P1024" t="s">
        <v>8289</v>
      </c>
      <c r="Q1024" t="s">
        <v>8293</v>
      </c>
      <c r="R1024" t="s">
        <v>22</v>
      </c>
      <c r="S1024" t="s">
        <v>30521</v>
      </c>
    </row>
    <row r="1025" spans="1:19" x14ac:dyDescent="0.35">
      <c r="A1025" t="s">
        <v>23</v>
      </c>
      <c r="B1025" t="s">
        <v>3082</v>
      </c>
      <c r="C1025" t="s">
        <v>17729</v>
      </c>
      <c r="D1025" t="s">
        <v>3083</v>
      </c>
      <c r="E1025" t="s">
        <v>120</v>
      </c>
      <c r="F1025" t="s">
        <v>1384</v>
      </c>
      <c r="G1025" t="s">
        <v>23</v>
      </c>
      <c r="H1025" t="s">
        <v>23</v>
      </c>
      <c r="I1025" t="s">
        <v>23</v>
      </c>
      <c r="J1025" t="s">
        <v>23</v>
      </c>
      <c r="K1025" t="s">
        <v>23</v>
      </c>
      <c r="L1025" t="s">
        <v>23</v>
      </c>
      <c r="M1025" t="s">
        <v>23</v>
      </c>
      <c r="N1025" t="s">
        <v>8291</v>
      </c>
      <c r="O1025" t="s">
        <v>8294</v>
      </c>
      <c r="P1025" t="s">
        <v>8289</v>
      </c>
      <c r="Q1025" t="s">
        <v>1038</v>
      </c>
      <c r="R1025" t="s">
        <v>22</v>
      </c>
      <c r="S1025" t="s">
        <v>30521</v>
      </c>
    </row>
    <row r="1026" spans="1:19" x14ac:dyDescent="0.35">
      <c r="A1026" t="s">
        <v>23</v>
      </c>
      <c r="B1026" t="s">
        <v>311</v>
      </c>
      <c r="C1026" t="s">
        <v>17084</v>
      </c>
      <c r="D1026" t="s">
        <v>17085</v>
      </c>
      <c r="E1026" t="s">
        <v>17086</v>
      </c>
      <c r="F1026" t="s">
        <v>273</v>
      </c>
      <c r="G1026" t="s">
        <v>5810</v>
      </c>
      <c r="H1026" t="s">
        <v>23</v>
      </c>
      <c r="I1026" t="s">
        <v>23</v>
      </c>
      <c r="J1026" t="s">
        <v>23</v>
      </c>
      <c r="K1026" t="s">
        <v>23</v>
      </c>
      <c r="L1026" t="s">
        <v>23</v>
      </c>
      <c r="M1026" t="s">
        <v>23</v>
      </c>
      <c r="N1026" t="s">
        <v>8299</v>
      </c>
      <c r="O1026" t="s">
        <v>8292</v>
      </c>
      <c r="P1026" t="s">
        <v>8289</v>
      </c>
      <c r="Q1026" t="s">
        <v>1038</v>
      </c>
      <c r="R1026" t="s">
        <v>17083</v>
      </c>
      <c r="S1026" t="s">
        <v>30521</v>
      </c>
    </row>
    <row r="1027" spans="1:19" x14ac:dyDescent="0.35">
      <c r="A1027" t="s">
        <v>23</v>
      </c>
      <c r="B1027" t="s">
        <v>17821</v>
      </c>
      <c r="C1027" t="s">
        <v>17822</v>
      </c>
      <c r="D1027" t="s">
        <v>229</v>
      </c>
      <c r="E1027" t="s">
        <v>17823</v>
      </c>
      <c r="F1027" t="s">
        <v>11011</v>
      </c>
      <c r="G1027" t="s">
        <v>5810</v>
      </c>
      <c r="H1027" t="s">
        <v>23</v>
      </c>
      <c r="I1027" t="s">
        <v>23</v>
      </c>
      <c r="J1027" t="s">
        <v>23</v>
      </c>
      <c r="K1027" t="s">
        <v>23</v>
      </c>
      <c r="L1027" t="s">
        <v>23</v>
      </c>
      <c r="M1027" t="s">
        <v>23</v>
      </c>
      <c r="N1027" t="s">
        <v>8296</v>
      </c>
      <c r="O1027" t="s">
        <v>8301</v>
      </c>
      <c r="P1027" t="s">
        <v>8289</v>
      </c>
      <c r="Q1027" t="s">
        <v>17</v>
      </c>
      <c r="R1027" t="s">
        <v>17820</v>
      </c>
      <c r="S1027" t="s">
        <v>30521</v>
      </c>
    </row>
    <row r="1028" spans="1:19" x14ac:dyDescent="0.35">
      <c r="A1028" t="s">
        <v>23</v>
      </c>
      <c r="B1028" t="s">
        <v>4972</v>
      </c>
      <c r="C1028" t="s">
        <v>17794</v>
      </c>
      <c r="D1028" t="s">
        <v>1204</v>
      </c>
      <c r="E1028" t="s">
        <v>1330</v>
      </c>
      <c r="F1028" t="s">
        <v>2335</v>
      </c>
      <c r="G1028" t="s">
        <v>23</v>
      </c>
      <c r="H1028" t="s">
        <v>23</v>
      </c>
      <c r="I1028" t="s">
        <v>23</v>
      </c>
      <c r="J1028" t="s">
        <v>23</v>
      </c>
      <c r="K1028" t="s">
        <v>23</v>
      </c>
      <c r="L1028" t="s">
        <v>23</v>
      </c>
      <c r="M1028" t="s">
        <v>23</v>
      </c>
      <c r="N1028" t="s">
        <v>8291</v>
      </c>
      <c r="O1028" t="s">
        <v>8300</v>
      </c>
      <c r="P1028" t="s">
        <v>8289</v>
      </c>
      <c r="Q1028" t="s">
        <v>1038</v>
      </c>
      <c r="R1028" t="s">
        <v>22</v>
      </c>
      <c r="S1028" t="s">
        <v>30521</v>
      </c>
    </row>
    <row r="1029" spans="1:19" x14ac:dyDescent="0.35">
      <c r="A1029" t="s">
        <v>23</v>
      </c>
      <c r="B1029" t="s">
        <v>401</v>
      </c>
      <c r="C1029" t="s">
        <v>16788</v>
      </c>
      <c r="D1029" t="s">
        <v>2896</v>
      </c>
      <c r="E1029" t="s">
        <v>5243</v>
      </c>
      <c r="F1029" t="s">
        <v>4881</v>
      </c>
      <c r="G1029" t="s">
        <v>23</v>
      </c>
      <c r="H1029" t="s">
        <v>23</v>
      </c>
      <c r="I1029" t="s">
        <v>23</v>
      </c>
      <c r="J1029" t="s">
        <v>23</v>
      </c>
      <c r="K1029" t="s">
        <v>23</v>
      </c>
      <c r="L1029" t="s">
        <v>23</v>
      </c>
      <c r="M1029" t="s">
        <v>23</v>
      </c>
      <c r="N1029" t="s">
        <v>8290</v>
      </c>
      <c r="O1029" t="s">
        <v>8288</v>
      </c>
      <c r="P1029" t="s">
        <v>8289</v>
      </c>
      <c r="Q1029" t="s">
        <v>17</v>
      </c>
      <c r="R1029" t="s">
        <v>22</v>
      </c>
      <c r="S1029" t="s">
        <v>30521</v>
      </c>
    </row>
    <row r="1030" spans="1:19" x14ac:dyDescent="0.35">
      <c r="A1030" t="s">
        <v>23</v>
      </c>
      <c r="B1030" t="s">
        <v>16745</v>
      </c>
      <c r="C1030" t="s">
        <v>16746</v>
      </c>
      <c r="D1030" t="s">
        <v>23</v>
      </c>
      <c r="E1030" t="s">
        <v>16747</v>
      </c>
      <c r="F1030" t="s">
        <v>3167</v>
      </c>
      <c r="G1030" t="s">
        <v>5810</v>
      </c>
      <c r="H1030" t="s">
        <v>23</v>
      </c>
      <c r="I1030" t="s">
        <v>23</v>
      </c>
      <c r="J1030" t="s">
        <v>23</v>
      </c>
      <c r="K1030" t="s">
        <v>23</v>
      </c>
      <c r="L1030" t="s">
        <v>23</v>
      </c>
      <c r="M1030" t="s">
        <v>23</v>
      </c>
      <c r="N1030" t="s">
        <v>8296</v>
      </c>
      <c r="O1030" t="s">
        <v>8294</v>
      </c>
      <c r="P1030" t="s">
        <v>8289</v>
      </c>
      <c r="Q1030" t="s">
        <v>8297</v>
      </c>
      <c r="R1030" t="s">
        <v>16744</v>
      </c>
      <c r="S1030" t="s">
        <v>30521</v>
      </c>
    </row>
    <row r="1031" spans="1:19" x14ac:dyDescent="0.35">
      <c r="A1031" t="s">
        <v>23</v>
      </c>
      <c r="B1031" t="s">
        <v>223</v>
      </c>
      <c r="C1031" t="s">
        <v>16826</v>
      </c>
      <c r="D1031" t="s">
        <v>4557</v>
      </c>
      <c r="E1031" t="s">
        <v>4558</v>
      </c>
      <c r="F1031" t="s">
        <v>4559</v>
      </c>
      <c r="G1031" t="s">
        <v>23</v>
      </c>
      <c r="H1031" t="s">
        <v>23</v>
      </c>
      <c r="I1031" t="s">
        <v>23</v>
      </c>
      <c r="J1031" t="s">
        <v>23</v>
      </c>
      <c r="K1031" t="s">
        <v>23</v>
      </c>
      <c r="L1031" t="s">
        <v>23</v>
      </c>
      <c r="M1031" t="s">
        <v>23</v>
      </c>
      <c r="N1031" t="s">
        <v>8299</v>
      </c>
      <c r="O1031" t="s">
        <v>8288</v>
      </c>
      <c r="P1031" t="s">
        <v>8289</v>
      </c>
      <c r="Q1031" t="s">
        <v>8297</v>
      </c>
      <c r="R1031" t="s">
        <v>22</v>
      </c>
      <c r="S1031" t="s">
        <v>30521</v>
      </c>
    </row>
    <row r="1032" spans="1:19" x14ac:dyDescent="0.35">
      <c r="A1032" t="s">
        <v>23</v>
      </c>
      <c r="B1032" t="s">
        <v>183</v>
      </c>
      <c r="C1032" t="s">
        <v>16951</v>
      </c>
      <c r="D1032" t="s">
        <v>4560</v>
      </c>
      <c r="E1032" t="s">
        <v>900</v>
      </c>
      <c r="F1032" t="s">
        <v>954</v>
      </c>
      <c r="G1032" t="s">
        <v>23</v>
      </c>
      <c r="H1032" t="s">
        <v>23</v>
      </c>
      <c r="I1032" t="s">
        <v>23</v>
      </c>
      <c r="J1032" t="s">
        <v>23</v>
      </c>
      <c r="K1032" t="s">
        <v>23</v>
      </c>
      <c r="L1032" t="s">
        <v>23</v>
      </c>
      <c r="M1032" t="s">
        <v>23</v>
      </c>
      <c r="N1032" t="s">
        <v>8291</v>
      </c>
      <c r="O1032" t="s">
        <v>8300</v>
      </c>
      <c r="P1032" t="s">
        <v>8289</v>
      </c>
      <c r="Q1032" t="s">
        <v>8293</v>
      </c>
      <c r="R1032" t="s">
        <v>22</v>
      </c>
      <c r="S1032" t="s">
        <v>30521</v>
      </c>
    </row>
    <row r="1033" spans="1:19" x14ac:dyDescent="0.35">
      <c r="A1033" t="s">
        <v>23</v>
      </c>
      <c r="B1033" t="s">
        <v>4561</v>
      </c>
      <c r="C1033" t="s">
        <v>17129</v>
      </c>
      <c r="D1033" t="s">
        <v>693</v>
      </c>
      <c r="E1033" t="s">
        <v>4562</v>
      </c>
      <c r="F1033" t="s">
        <v>954</v>
      </c>
      <c r="G1033" t="s">
        <v>23</v>
      </c>
      <c r="H1033" t="s">
        <v>23</v>
      </c>
      <c r="I1033" t="s">
        <v>23</v>
      </c>
      <c r="J1033" t="s">
        <v>23</v>
      </c>
      <c r="K1033" t="s">
        <v>23</v>
      </c>
      <c r="L1033" t="s">
        <v>23</v>
      </c>
      <c r="M1033" t="s">
        <v>23</v>
      </c>
      <c r="N1033" t="s">
        <v>8291</v>
      </c>
      <c r="O1033" t="s">
        <v>8300</v>
      </c>
      <c r="P1033" t="s">
        <v>8289</v>
      </c>
      <c r="Q1033" t="s">
        <v>8293</v>
      </c>
      <c r="R1033" t="s">
        <v>22</v>
      </c>
      <c r="S1033" t="s">
        <v>30521</v>
      </c>
    </row>
    <row r="1034" spans="1:19" x14ac:dyDescent="0.35">
      <c r="A1034" t="s">
        <v>23</v>
      </c>
      <c r="B1034" t="s">
        <v>1363</v>
      </c>
      <c r="C1034" t="s">
        <v>17389</v>
      </c>
      <c r="D1034" t="s">
        <v>1364</v>
      </c>
      <c r="E1034" t="s">
        <v>1365</v>
      </c>
      <c r="F1034" t="s">
        <v>23</v>
      </c>
      <c r="G1034" t="s">
        <v>23</v>
      </c>
      <c r="H1034" t="s">
        <v>23</v>
      </c>
      <c r="I1034" t="s">
        <v>23</v>
      </c>
      <c r="J1034" t="s">
        <v>23</v>
      </c>
      <c r="K1034" t="s">
        <v>23</v>
      </c>
      <c r="L1034" t="s">
        <v>23</v>
      </c>
      <c r="M1034" t="s">
        <v>23</v>
      </c>
      <c r="N1034" t="s">
        <v>8291</v>
      </c>
      <c r="O1034" t="s">
        <v>8288</v>
      </c>
      <c r="P1034" t="s">
        <v>8289</v>
      </c>
      <c r="Q1034" t="s">
        <v>17</v>
      </c>
      <c r="R1034" t="s">
        <v>22</v>
      </c>
      <c r="S1034" t="s">
        <v>30521</v>
      </c>
    </row>
    <row r="1035" spans="1:19" x14ac:dyDescent="0.35">
      <c r="A1035" t="s">
        <v>23</v>
      </c>
      <c r="B1035" t="s">
        <v>3300</v>
      </c>
      <c r="C1035" t="s">
        <v>17387</v>
      </c>
      <c r="D1035" t="s">
        <v>3301</v>
      </c>
      <c r="E1035" t="s">
        <v>3302</v>
      </c>
      <c r="F1035" t="s">
        <v>3303</v>
      </c>
      <c r="G1035" t="s">
        <v>23</v>
      </c>
      <c r="H1035" t="s">
        <v>23</v>
      </c>
      <c r="I1035" t="s">
        <v>23</v>
      </c>
      <c r="J1035" t="s">
        <v>23</v>
      </c>
      <c r="K1035" t="s">
        <v>23</v>
      </c>
      <c r="L1035" t="s">
        <v>23</v>
      </c>
      <c r="M1035" t="s">
        <v>23</v>
      </c>
      <c r="N1035" t="s">
        <v>8296</v>
      </c>
      <c r="O1035" t="s">
        <v>8294</v>
      </c>
      <c r="P1035" t="s">
        <v>8289</v>
      </c>
      <c r="Q1035" t="s">
        <v>8293</v>
      </c>
      <c r="R1035" t="s">
        <v>22</v>
      </c>
      <c r="S1035" t="s">
        <v>30521</v>
      </c>
    </row>
    <row r="1036" spans="1:19" x14ac:dyDescent="0.35">
      <c r="A1036" t="s">
        <v>23</v>
      </c>
      <c r="B1036" t="s">
        <v>3306</v>
      </c>
      <c r="C1036" t="s">
        <v>16886</v>
      </c>
      <c r="D1036" t="s">
        <v>3307</v>
      </c>
      <c r="E1036" t="s">
        <v>73</v>
      </c>
      <c r="F1036" t="s">
        <v>3308</v>
      </c>
      <c r="G1036" t="s">
        <v>23</v>
      </c>
      <c r="H1036" t="s">
        <v>23</v>
      </c>
      <c r="I1036" t="s">
        <v>23</v>
      </c>
      <c r="J1036" t="s">
        <v>23</v>
      </c>
      <c r="K1036" t="s">
        <v>23</v>
      </c>
      <c r="L1036" t="s">
        <v>23</v>
      </c>
      <c r="M1036" t="s">
        <v>23</v>
      </c>
      <c r="N1036" t="s">
        <v>8296</v>
      </c>
      <c r="O1036" t="s">
        <v>8294</v>
      </c>
      <c r="P1036" t="s">
        <v>8289</v>
      </c>
      <c r="Q1036" t="s">
        <v>8293</v>
      </c>
      <c r="R1036" t="s">
        <v>22</v>
      </c>
      <c r="S1036" t="s">
        <v>30521</v>
      </c>
    </row>
    <row r="1037" spans="1:19" x14ac:dyDescent="0.35">
      <c r="A1037" t="s">
        <v>23</v>
      </c>
      <c r="B1037" t="s">
        <v>335</v>
      </c>
      <c r="C1037" t="s">
        <v>17417</v>
      </c>
      <c r="D1037" t="s">
        <v>1254</v>
      </c>
      <c r="E1037" t="s">
        <v>5176</v>
      </c>
      <c r="F1037" t="s">
        <v>1199</v>
      </c>
      <c r="G1037" t="s">
        <v>23</v>
      </c>
      <c r="H1037" t="s">
        <v>23</v>
      </c>
      <c r="I1037" t="s">
        <v>23</v>
      </c>
      <c r="J1037" t="s">
        <v>23</v>
      </c>
      <c r="K1037" t="s">
        <v>14602</v>
      </c>
      <c r="L1037" t="s">
        <v>23</v>
      </c>
      <c r="M1037" t="s">
        <v>23</v>
      </c>
      <c r="N1037" t="s">
        <v>8296</v>
      </c>
      <c r="O1037" t="s">
        <v>8294</v>
      </c>
      <c r="P1037" t="s">
        <v>8289</v>
      </c>
      <c r="Q1037" t="s">
        <v>8297</v>
      </c>
      <c r="R1037" t="s">
        <v>22</v>
      </c>
      <c r="S1037" t="s">
        <v>30521</v>
      </c>
    </row>
    <row r="1038" spans="1:19" x14ac:dyDescent="0.35">
      <c r="A1038" t="s">
        <v>23</v>
      </c>
      <c r="B1038" t="s">
        <v>842</v>
      </c>
      <c r="C1038" t="s">
        <v>16691</v>
      </c>
      <c r="D1038" t="s">
        <v>3313</v>
      </c>
      <c r="E1038" t="s">
        <v>3314</v>
      </c>
      <c r="F1038" t="s">
        <v>3315</v>
      </c>
      <c r="G1038" t="s">
        <v>23</v>
      </c>
      <c r="H1038" t="s">
        <v>23</v>
      </c>
      <c r="I1038" t="s">
        <v>23</v>
      </c>
      <c r="J1038" t="s">
        <v>23</v>
      </c>
      <c r="K1038" t="s">
        <v>23</v>
      </c>
      <c r="L1038" t="s">
        <v>23</v>
      </c>
      <c r="M1038" t="s">
        <v>23</v>
      </c>
      <c r="N1038" t="s">
        <v>8296</v>
      </c>
      <c r="O1038" t="s">
        <v>8294</v>
      </c>
      <c r="P1038" t="s">
        <v>8289</v>
      </c>
      <c r="Q1038" t="s">
        <v>8297</v>
      </c>
      <c r="R1038" t="s">
        <v>22</v>
      </c>
      <c r="S1038" t="s">
        <v>30521</v>
      </c>
    </row>
    <row r="1039" spans="1:19" x14ac:dyDescent="0.35">
      <c r="A1039" t="s">
        <v>23</v>
      </c>
      <c r="B1039" t="s">
        <v>198</v>
      </c>
      <c r="C1039" t="s">
        <v>17456</v>
      </c>
      <c r="D1039" t="s">
        <v>23</v>
      </c>
      <c r="E1039" t="s">
        <v>2568</v>
      </c>
      <c r="F1039" t="s">
        <v>195</v>
      </c>
      <c r="G1039" t="s">
        <v>5810</v>
      </c>
      <c r="H1039" t="s">
        <v>23</v>
      </c>
      <c r="I1039" t="s">
        <v>23</v>
      </c>
      <c r="J1039" t="s">
        <v>23</v>
      </c>
      <c r="K1039" t="s">
        <v>23</v>
      </c>
      <c r="L1039" t="s">
        <v>23</v>
      </c>
      <c r="M1039" t="s">
        <v>23</v>
      </c>
      <c r="N1039" t="s">
        <v>8296</v>
      </c>
      <c r="O1039" t="s">
        <v>8294</v>
      </c>
      <c r="P1039" t="s">
        <v>8289</v>
      </c>
      <c r="Q1039" t="s">
        <v>8297</v>
      </c>
      <c r="R1039" t="s">
        <v>17455</v>
      </c>
      <c r="S1039" t="s">
        <v>30521</v>
      </c>
    </row>
    <row r="1040" spans="1:19" x14ac:dyDescent="0.35">
      <c r="A1040" t="s">
        <v>23</v>
      </c>
      <c r="B1040" t="s">
        <v>204</v>
      </c>
      <c r="C1040" t="s">
        <v>14732</v>
      </c>
      <c r="D1040" t="s">
        <v>6252</v>
      </c>
      <c r="E1040" t="s">
        <v>5545</v>
      </c>
      <c r="F1040" t="s">
        <v>246</v>
      </c>
      <c r="G1040" t="s">
        <v>5810</v>
      </c>
      <c r="H1040" t="s">
        <v>23</v>
      </c>
      <c r="I1040" t="s">
        <v>23</v>
      </c>
      <c r="J1040" t="s">
        <v>23</v>
      </c>
      <c r="K1040" t="s">
        <v>23</v>
      </c>
      <c r="L1040" t="s">
        <v>23</v>
      </c>
      <c r="M1040" t="s">
        <v>23</v>
      </c>
      <c r="N1040" t="s">
        <v>8295</v>
      </c>
      <c r="O1040" t="s">
        <v>8288</v>
      </c>
      <c r="P1040" t="s">
        <v>8289</v>
      </c>
      <c r="Q1040" t="s">
        <v>8297</v>
      </c>
      <c r="R1040" t="s">
        <v>8312</v>
      </c>
      <c r="S1040" t="s">
        <v>30521</v>
      </c>
    </row>
    <row r="1041" spans="1:19" x14ac:dyDescent="0.35">
      <c r="A1041" t="s">
        <v>23</v>
      </c>
      <c r="B1041" t="s">
        <v>204</v>
      </c>
      <c r="C1041" t="s">
        <v>17238</v>
      </c>
      <c r="D1041" t="s">
        <v>5610</v>
      </c>
      <c r="E1041" t="s">
        <v>1456</v>
      </c>
      <c r="F1041" t="s">
        <v>4868</v>
      </c>
      <c r="G1041" t="s">
        <v>23</v>
      </c>
      <c r="H1041" t="s">
        <v>23</v>
      </c>
      <c r="I1041" t="s">
        <v>23</v>
      </c>
      <c r="J1041" t="s">
        <v>23</v>
      </c>
      <c r="K1041" t="s">
        <v>23</v>
      </c>
      <c r="L1041" t="s">
        <v>23</v>
      </c>
      <c r="M1041" t="s">
        <v>23</v>
      </c>
      <c r="N1041" t="s">
        <v>8296</v>
      </c>
      <c r="O1041" t="s">
        <v>8294</v>
      </c>
      <c r="P1041" t="s">
        <v>8289</v>
      </c>
      <c r="Q1041" t="s">
        <v>17</v>
      </c>
      <c r="R1041" t="s">
        <v>22</v>
      </c>
      <c r="S1041" t="s">
        <v>30521</v>
      </c>
    </row>
    <row r="1042" spans="1:19" x14ac:dyDescent="0.35">
      <c r="A1042" t="s">
        <v>23</v>
      </c>
      <c r="B1042" t="s">
        <v>1621</v>
      </c>
      <c r="C1042" t="s">
        <v>14931</v>
      </c>
      <c r="D1042" t="s">
        <v>8314</v>
      </c>
      <c r="E1042" t="s">
        <v>8315</v>
      </c>
      <c r="F1042" t="s">
        <v>713</v>
      </c>
      <c r="G1042" t="s">
        <v>5810</v>
      </c>
      <c r="H1042" t="s">
        <v>23</v>
      </c>
      <c r="I1042" t="s">
        <v>23</v>
      </c>
      <c r="J1042" t="s">
        <v>23</v>
      </c>
      <c r="K1042" t="s">
        <v>23</v>
      </c>
      <c r="L1042" t="s">
        <v>23</v>
      </c>
      <c r="M1042" t="s">
        <v>23</v>
      </c>
      <c r="N1042" t="s">
        <v>8291</v>
      </c>
      <c r="O1042" t="s">
        <v>8288</v>
      </c>
      <c r="P1042" t="s">
        <v>8289</v>
      </c>
      <c r="Q1042" t="s">
        <v>17923</v>
      </c>
      <c r="R1042" t="s">
        <v>8313</v>
      </c>
      <c r="S1042" t="s">
        <v>30521</v>
      </c>
    </row>
    <row r="1043" spans="1:19" x14ac:dyDescent="0.35">
      <c r="A1043" t="s">
        <v>23</v>
      </c>
      <c r="B1043" t="s">
        <v>5529</v>
      </c>
      <c r="C1043" t="s">
        <v>16769</v>
      </c>
      <c r="D1043" t="s">
        <v>5530</v>
      </c>
      <c r="E1043" t="s">
        <v>5531</v>
      </c>
      <c r="F1043" t="s">
        <v>5532</v>
      </c>
      <c r="G1043" t="s">
        <v>23</v>
      </c>
      <c r="H1043" t="s">
        <v>23</v>
      </c>
      <c r="I1043" t="s">
        <v>23</v>
      </c>
      <c r="J1043" t="s">
        <v>23</v>
      </c>
      <c r="K1043" t="s">
        <v>23</v>
      </c>
      <c r="L1043" t="s">
        <v>23</v>
      </c>
      <c r="M1043" t="s">
        <v>23</v>
      </c>
      <c r="N1043" t="s">
        <v>8299</v>
      </c>
      <c r="O1043" t="s">
        <v>8288</v>
      </c>
      <c r="P1043" t="s">
        <v>17928</v>
      </c>
      <c r="Q1043" t="s">
        <v>8293</v>
      </c>
      <c r="R1043" t="s">
        <v>22</v>
      </c>
      <c r="S1043" t="s">
        <v>30521</v>
      </c>
    </row>
    <row r="1044" spans="1:19" x14ac:dyDescent="0.35">
      <c r="A1044" t="s">
        <v>23</v>
      </c>
      <c r="B1044" t="s">
        <v>1759</v>
      </c>
      <c r="C1044" t="s">
        <v>17094</v>
      </c>
      <c r="D1044" t="s">
        <v>4762</v>
      </c>
      <c r="E1044" t="s">
        <v>5574</v>
      </c>
      <c r="F1044" t="s">
        <v>294</v>
      </c>
      <c r="G1044" t="s">
        <v>23</v>
      </c>
      <c r="H1044" t="s">
        <v>23</v>
      </c>
      <c r="I1044" t="s">
        <v>23</v>
      </c>
      <c r="J1044" t="s">
        <v>23</v>
      </c>
      <c r="K1044" t="s">
        <v>23</v>
      </c>
      <c r="L1044" t="s">
        <v>23</v>
      </c>
      <c r="M1044" t="s">
        <v>23</v>
      </c>
      <c r="N1044" t="s">
        <v>8296</v>
      </c>
      <c r="O1044" t="s">
        <v>8294</v>
      </c>
      <c r="P1044" t="s">
        <v>8289</v>
      </c>
      <c r="Q1044" t="s">
        <v>8293</v>
      </c>
      <c r="R1044" t="s">
        <v>22</v>
      </c>
      <c r="S1044" t="s">
        <v>30521</v>
      </c>
    </row>
    <row r="1045" spans="1:19" x14ac:dyDescent="0.35">
      <c r="A1045" t="s">
        <v>23</v>
      </c>
      <c r="B1045" t="s">
        <v>26</v>
      </c>
      <c r="C1045" t="s">
        <v>16896</v>
      </c>
      <c r="D1045" t="s">
        <v>3328</v>
      </c>
      <c r="E1045" t="s">
        <v>559</v>
      </c>
      <c r="F1045" t="s">
        <v>2982</v>
      </c>
      <c r="G1045" t="s">
        <v>23</v>
      </c>
      <c r="H1045" t="s">
        <v>23</v>
      </c>
      <c r="I1045" t="s">
        <v>23</v>
      </c>
      <c r="J1045" t="s">
        <v>23</v>
      </c>
      <c r="K1045" t="s">
        <v>23</v>
      </c>
      <c r="L1045" t="s">
        <v>23</v>
      </c>
      <c r="M1045" t="s">
        <v>23</v>
      </c>
      <c r="N1045" t="s">
        <v>8290</v>
      </c>
      <c r="O1045" t="s">
        <v>8288</v>
      </c>
      <c r="P1045" t="s">
        <v>8289</v>
      </c>
      <c r="Q1045" t="s">
        <v>8293</v>
      </c>
      <c r="R1045" t="s">
        <v>22</v>
      </c>
      <c r="S1045" t="s">
        <v>30521</v>
      </c>
    </row>
    <row r="1046" spans="1:19" x14ac:dyDescent="0.35">
      <c r="A1046" t="s">
        <v>23</v>
      </c>
      <c r="B1046" t="s">
        <v>901</v>
      </c>
      <c r="C1046" t="s">
        <v>16999</v>
      </c>
      <c r="D1046" t="s">
        <v>3330</v>
      </c>
      <c r="E1046" t="s">
        <v>1029</v>
      </c>
      <c r="F1046" t="s">
        <v>139</v>
      </c>
      <c r="G1046" t="s">
        <v>23</v>
      </c>
      <c r="H1046" t="s">
        <v>23</v>
      </c>
      <c r="I1046" t="s">
        <v>23</v>
      </c>
      <c r="J1046" t="s">
        <v>23</v>
      </c>
      <c r="K1046" t="s">
        <v>23</v>
      </c>
      <c r="L1046" t="s">
        <v>23</v>
      </c>
      <c r="M1046" t="s">
        <v>23</v>
      </c>
      <c r="N1046" t="s">
        <v>8295</v>
      </c>
      <c r="O1046" t="s">
        <v>8294</v>
      </c>
      <c r="P1046" t="s">
        <v>8289</v>
      </c>
      <c r="Q1046" t="s">
        <v>17</v>
      </c>
      <c r="R1046" t="s">
        <v>22</v>
      </c>
      <c r="S1046" t="s">
        <v>30521</v>
      </c>
    </row>
    <row r="1047" spans="1:19" x14ac:dyDescent="0.35">
      <c r="A1047" t="s">
        <v>23</v>
      </c>
      <c r="B1047" t="s">
        <v>651</v>
      </c>
      <c r="C1047" t="s">
        <v>17841</v>
      </c>
      <c r="D1047" t="s">
        <v>676</v>
      </c>
      <c r="E1047" t="s">
        <v>1615</v>
      </c>
      <c r="F1047" t="s">
        <v>10958</v>
      </c>
      <c r="G1047" t="s">
        <v>5810</v>
      </c>
      <c r="H1047" t="s">
        <v>23</v>
      </c>
      <c r="I1047" t="s">
        <v>23</v>
      </c>
      <c r="J1047" t="s">
        <v>23</v>
      </c>
      <c r="K1047" t="s">
        <v>23</v>
      </c>
      <c r="L1047" t="s">
        <v>23</v>
      </c>
      <c r="M1047" t="s">
        <v>23</v>
      </c>
      <c r="N1047" t="s">
        <v>8290</v>
      </c>
      <c r="O1047" t="s">
        <v>8292</v>
      </c>
      <c r="P1047" t="s">
        <v>8289</v>
      </c>
      <c r="Q1047" t="s">
        <v>8293</v>
      </c>
      <c r="R1047" t="s">
        <v>17840</v>
      </c>
      <c r="S1047" t="s">
        <v>30521</v>
      </c>
    </row>
    <row r="1048" spans="1:19" x14ac:dyDescent="0.35">
      <c r="A1048" t="s">
        <v>23</v>
      </c>
      <c r="B1048" t="s">
        <v>235</v>
      </c>
      <c r="C1048" t="s">
        <v>16360</v>
      </c>
      <c r="D1048" t="s">
        <v>539</v>
      </c>
      <c r="E1048" t="s">
        <v>233</v>
      </c>
      <c r="F1048" t="s">
        <v>866</v>
      </c>
      <c r="G1048" t="s">
        <v>23</v>
      </c>
      <c r="H1048" t="s">
        <v>23</v>
      </c>
      <c r="I1048" t="s">
        <v>23</v>
      </c>
      <c r="J1048" t="s">
        <v>23</v>
      </c>
      <c r="K1048" t="s">
        <v>23</v>
      </c>
      <c r="L1048" t="s">
        <v>23</v>
      </c>
      <c r="M1048" t="s">
        <v>23</v>
      </c>
      <c r="N1048" t="s">
        <v>8290</v>
      </c>
      <c r="O1048" t="s">
        <v>8288</v>
      </c>
      <c r="P1048" t="s">
        <v>8289</v>
      </c>
      <c r="Q1048" t="s">
        <v>8293</v>
      </c>
      <c r="R1048" t="s">
        <v>22</v>
      </c>
      <c r="S1048" t="s">
        <v>30521</v>
      </c>
    </row>
    <row r="1049" spans="1:19" x14ac:dyDescent="0.35">
      <c r="A1049" t="s">
        <v>23</v>
      </c>
      <c r="B1049" t="s">
        <v>401</v>
      </c>
      <c r="C1049" t="s">
        <v>16764</v>
      </c>
      <c r="D1049" t="s">
        <v>5559</v>
      </c>
      <c r="E1049" t="s">
        <v>5560</v>
      </c>
      <c r="F1049" t="s">
        <v>866</v>
      </c>
      <c r="G1049" t="s">
        <v>23</v>
      </c>
      <c r="H1049" t="s">
        <v>23</v>
      </c>
      <c r="I1049" t="s">
        <v>23</v>
      </c>
      <c r="J1049" t="s">
        <v>23</v>
      </c>
      <c r="K1049" t="s">
        <v>23</v>
      </c>
      <c r="L1049" t="s">
        <v>23</v>
      </c>
      <c r="M1049" t="s">
        <v>23</v>
      </c>
      <c r="N1049" t="s">
        <v>8291</v>
      </c>
      <c r="O1049" t="s">
        <v>8300</v>
      </c>
      <c r="P1049" t="s">
        <v>8289</v>
      </c>
      <c r="Q1049" t="s">
        <v>17</v>
      </c>
      <c r="R1049" t="s">
        <v>22</v>
      </c>
      <c r="S1049" t="s">
        <v>30521</v>
      </c>
    </row>
    <row r="1050" spans="1:19" x14ac:dyDescent="0.35">
      <c r="A1050" t="s">
        <v>23</v>
      </c>
      <c r="B1050" t="s">
        <v>198</v>
      </c>
      <c r="C1050" t="s">
        <v>17474</v>
      </c>
      <c r="D1050" t="s">
        <v>23</v>
      </c>
      <c r="E1050" t="s">
        <v>17475</v>
      </c>
      <c r="F1050" t="s">
        <v>11494</v>
      </c>
      <c r="G1050" t="s">
        <v>5810</v>
      </c>
      <c r="H1050" t="s">
        <v>23</v>
      </c>
      <c r="I1050" t="s">
        <v>23</v>
      </c>
      <c r="J1050" t="s">
        <v>23</v>
      </c>
      <c r="K1050" t="s">
        <v>23</v>
      </c>
      <c r="L1050" t="s">
        <v>23</v>
      </c>
      <c r="M1050" t="s">
        <v>23</v>
      </c>
      <c r="N1050" t="s">
        <v>8296</v>
      </c>
      <c r="O1050" t="s">
        <v>8294</v>
      </c>
      <c r="P1050" t="s">
        <v>8289</v>
      </c>
      <c r="Q1050" t="s">
        <v>8297</v>
      </c>
      <c r="R1050" t="s">
        <v>17473</v>
      </c>
      <c r="S1050" t="s">
        <v>30521</v>
      </c>
    </row>
    <row r="1051" spans="1:19" x14ac:dyDescent="0.35">
      <c r="A1051" t="s">
        <v>23</v>
      </c>
      <c r="B1051" t="s">
        <v>51</v>
      </c>
      <c r="C1051" t="s">
        <v>16871</v>
      </c>
      <c r="D1051" t="s">
        <v>19</v>
      </c>
      <c r="E1051" t="s">
        <v>1437</v>
      </c>
      <c r="F1051" t="s">
        <v>23</v>
      </c>
      <c r="G1051" t="s">
        <v>23</v>
      </c>
      <c r="H1051" t="s">
        <v>23</v>
      </c>
      <c r="I1051" t="s">
        <v>23</v>
      </c>
      <c r="J1051" t="s">
        <v>23</v>
      </c>
      <c r="K1051" t="s">
        <v>23</v>
      </c>
      <c r="L1051" t="s">
        <v>23</v>
      </c>
      <c r="M1051" t="s">
        <v>23</v>
      </c>
      <c r="N1051" t="s">
        <v>8290</v>
      </c>
      <c r="O1051" t="s">
        <v>8288</v>
      </c>
      <c r="P1051" t="s">
        <v>8289</v>
      </c>
      <c r="Q1051" t="s">
        <v>17923</v>
      </c>
      <c r="R1051" t="s">
        <v>22</v>
      </c>
      <c r="S1051" t="s">
        <v>30521</v>
      </c>
    </row>
    <row r="1052" spans="1:19" x14ac:dyDescent="0.35">
      <c r="A1052" t="s">
        <v>23</v>
      </c>
      <c r="B1052" t="s">
        <v>80</v>
      </c>
      <c r="C1052" t="s">
        <v>17028</v>
      </c>
      <c r="D1052" t="s">
        <v>23</v>
      </c>
      <c r="E1052" t="s">
        <v>5486</v>
      </c>
      <c r="F1052" t="s">
        <v>173</v>
      </c>
      <c r="G1052" t="s">
        <v>5810</v>
      </c>
      <c r="H1052" t="s">
        <v>23</v>
      </c>
      <c r="I1052" t="s">
        <v>23</v>
      </c>
      <c r="J1052" t="s">
        <v>23</v>
      </c>
      <c r="K1052" t="s">
        <v>23</v>
      </c>
      <c r="L1052" t="s">
        <v>23</v>
      </c>
      <c r="M1052" t="s">
        <v>23</v>
      </c>
      <c r="N1052" t="s">
        <v>8296</v>
      </c>
      <c r="O1052" t="s">
        <v>8294</v>
      </c>
      <c r="P1052" t="s">
        <v>8289</v>
      </c>
      <c r="Q1052" t="s">
        <v>8297</v>
      </c>
      <c r="R1052" t="s">
        <v>17027</v>
      </c>
      <c r="S1052" t="s">
        <v>30521</v>
      </c>
    </row>
    <row r="1053" spans="1:19" x14ac:dyDescent="0.35">
      <c r="A1053" t="s">
        <v>23</v>
      </c>
      <c r="B1053" t="s">
        <v>769</v>
      </c>
      <c r="C1053" t="s">
        <v>16527</v>
      </c>
      <c r="D1053" t="s">
        <v>23</v>
      </c>
      <c r="E1053" t="s">
        <v>16528</v>
      </c>
      <c r="F1053" t="s">
        <v>246</v>
      </c>
      <c r="G1053" t="s">
        <v>5810</v>
      </c>
      <c r="H1053" t="s">
        <v>23</v>
      </c>
      <c r="I1053" t="s">
        <v>23</v>
      </c>
      <c r="J1053" t="s">
        <v>23</v>
      </c>
      <c r="K1053" t="s">
        <v>23</v>
      </c>
      <c r="L1053" t="s">
        <v>23</v>
      </c>
      <c r="M1053" t="s">
        <v>23</v>
      </c>
      <c r="N1053" t="s">
        <v>8296</v>
      </c>
      <c r="O1053" t="s">
        <v>8294</v>
      </c>
      <c r="P1053" t="s">
        <v>8289</v>
      </c>
      <c r="Q1053" t="s">
        <v>8297</v>
      </c>
      <c r="R1053" t="s">
        <v>16526</v>
      </c>
      <c r="S1053" t="s">
        <v>30521</v>
      </c>
    </row>
    <row r="1054" spans="1:19" x14ac:dyDescent="0.35">
      <c r="A1054" t="s">
        <v>23</v>
      </c>
      <c r="B1054" t="s">
        <v>852</v>
      </c>
      <c r="C1054" t="s">
        <v>17057</v>
      </c>
      <c r="D1054" t="s">
        <v>2461</v>
      </c>
      <c r="E1054" t="s">
        <v>1496</v>
      </c>
      <c r="F1054" t="s">
        <v>2462</v>
      </c>
      <c r="G1054" t="s">
        <v>23</v>
      </c>
      <c r="H1054" t="s">
        <v>23</v>
      </c>
      <c r="I1054" t="s">
        <v>23</v>
      </c>
      <c r="J1054" t="s">
        <v>23</v>
      </c>
      <c r="K1054" t="s">
        <v>23</v>
      </c>
      <c r="L1054" t="s">
        <v>23</v>
      </c>
      <c r="M1054" t="s">
        <v>23</v>
      </c>
      <c r="N1054" t="s">
        <v>8299</v>
      </c>
      <c r="O1054" t="s">
        <v>8292</v>
      </c>
      <c r="P1054" t="s">
        <v>8289</v>
      </c>
      <c r="Q1054" t="s">
        <v>8293</v>
      </c>
      <c r="R1054" t="s">
        <v>22</v>
      </c>
      <c r="S1054" t="s">
        <v>30521</v>
      </c>
    </row>
    <row r="1055" spans="1:19" x14ac:dyDescent="0.35">
      <c r="A1055" t="s">
        <v>23</v>
      </c>
      <c r="B1055" t="s">
        <v>4561</v>
      </c>
      <c r="C1055" t="s">
        <v>17128</v>
      </c>
      <c r="D1055" t="s">
        <v>539</v>
      </c>
      <c r="E1055" t="s">
        <v>5575</v>
      </c>
      <c r="F1055" t="s">
        <v>294</v>
      </c>
      <c r="G1055" t="s">
        <v>23</v>
      </c>
      <c r="H1055" t="s">
        <v>23</v>
      </c>
      <c r="I1055" t="s">
        <v>23</v>
      </c>
      <c r="J1055" t="s">
        <v>23</v>
      </c>
      <c r="K1055" t="s">
        <v>23</v>
      </c>
      <c r="L1055" t="s">
        <v>23</v>
      </c>
      <c r="M1055" t="s">
        <v>23</v>
      </c>
      <c r="N1055" t="s">
        <v>8290</v>
      </c>
      <c r="O1055" t="s">
        <v>8288</v>
      </c>
      <c r="P1055" t="s">
        <v>8289</v>
      </c>
      <c r="Q1055" t="s">
        <v>8293</v>
      </c>
      <c r="R1055" t="s">
        <v>22</v>
      </c>
      <c r="S1055" t="s">
        <v>30521</v>
      </c>
    </row>
    <row r="1056" spans="1:19" x14ac:dyDescent="0.35">
      <c r="A1056" t="s">
        <v>23</v>
      </c>
      <c r="B1056" t="s">
        <v>2465</v>
      </c>
      <c r="C1056" t="s">
        <v>16641</v>
      </c>
      <c r="D1056" t="s">
        <v>2466</v>
      </c>
      <c r="E1056" t="s">
        <v>1474</v>
      </c>
      <c r="F1056" t="s">
        <v>2467</v>
      </c>
      <c r="G1056" t="s">
        <v>23</v>
      </c>
      <c r="H1056" t="s">
        <v>23</v>
      </c>
      <c r="I1056" t="s">
        <v>23</v>
      </c>
      <c r="J1056" t="s">
        <v>23</v>
      </c>
      <c r="K1056" t="s">
        <v>23</v>
      </c>
      <c r="L1056" t="s">
        <v>23</v>
      </c>
      <c r="M1056" t="s">
        <v>23</v>
      </c>
      <c r="N1056" t="s">
        <v>8291</v>
      </c>
      <c r="O1056" t="s">
        <v>8288</v>
      </c>
      <c r="P1056" t="s">
        <v>8289</v>
      </c>
      <c r="Q1056" t="s">
        <v>17</v>
      </c>
      <c r="R1056" t="s">
        <v>22</v>
      </c>
      <c r="S1056" t="s">
        <v>30521</v>
      </c>
    </row>
    <row r="1057" spans="1:19" x14ac:dyDescent="0.35">
      <c r="A1057" t="s">
        <v>23</v>
      </c>
      <c r="B1057" t="s">
        <v>5501</v>
      </c>
      <c r="C1057" t="s">
        <v>16339</v>
      </c>
      <c r="D1057" t="s">
        <v>1097</v>
      </c>
      <c r="E1057" t="s">
        <v>5502</v>
      </c>
      <c r="F1057" t="s">
        <v>883</v>
      </c>
      <c r="G1057" t="s">
        <v>23</v>
      </c>
      <c r="H1057" t="s">
        <v>23</v>
      </c>
      <c r="I1057" t="s">
        <v>23</v>
      </c>
      <c r="J1057" t="s">
        <v>23</v>
      </c>
      <c r="K1057" t="s">
        <v>23</v>
      </c>
      <c r="L1057" t="s">
        <v>23</v>
      </c>
      <c r="M1057" t="s">
        <v>23</v>
      </c>
      <c r="N1057" t="s">
        <v>8291</v>
      </c>
      <c r="O1057" t="s">
        <v>8300</v>
      </c>
      <c r="P1057" t="s">
        <v>8289</v>
      </c>
      <c r="Q1057" t="s">
        <v>17</v>
      </c>
      <c r="R1057" t="s">
        <v>22</v>
      </c>
      <c r="S1057" t="s">
        <v>30521</v>
      </c>
    </row>
    <row r="1058" spans="1:19" x14ac:dyDescent="0.35">
      <c r="A1058" t="s">
        <v>23</v>
      </c>
      <c r="B1058" t="s">
        <v>172</v>
      </c>
      <c r="C1058" t="s">
        <v>16431</v>
      </c>
      <c r="D1058" t="s">
        <v>3341</v>
      </c>
      <c r="E1058" t="s">
        <v>3342</v>
      </c>
      <c r="F1058" t="s">
        <v>3343</v>
      </c>
      <c r="G1058" t="s">
        <v>23</v>
      </c>
      <c r="H1058" t="s">
        <v>23</v>
      </c>
      <c r="I1058" t="s">
        <v>23</v>
      </c>
      <c r="J1058" t="s">
        <v>23</v>
      </c>
      <c r="K1058" t="s">
        <v>23</v>
      </c>
      <c r="L1058" t="s">
        <v>23</v>
      </c>
      <c r="M1058" t="s">
        <v>23</v>
      </c>
      <c r="N1058" t="s">
        <v>8295</v>
      </c>
      <c r="O1058" t="s">
        <v>8292</v>
      </c>
      <c r="P1058" t="s">
        <v>8289</v>
      </c>
      <c r="Q1058" t="s">
        <v>8293</v>
      </c>
      <c r="R1058" t="s">
        <v>22</v>
      </c>
      <c r="S1058" t="s">
        <v>30521</v>
      </c>
    </row>
    <row r="1059" spans="1:19" x14ac:dyDescent="0.35">
      <c r="A1059" t="s">
        <v>23</v>
      </c>
      <c r="B1059" t="s">
        <v>2182</v>
      </c>
      <c r="C1059" t="s">
        <v>17574</v>
      </c>
      <c r="D1059" t="s">
        <v>2472</v>
      </c>
      <c r="E1059" t="s">
        <v>2473</v>
      </c>
      <c r="F1059" t="s">
        <v>58</v>
      </c>
      <c r="G1059" t="s">
        <v>23</v>
      </c>
      <c r="H1059" t="s">
        <v>23</v>
      </c>
      <c r="I1059" t="s">
        <v>23</v>
      </c>
      <c r="J1059" t="s">
        <v>23</v>
      </c>
      <c r="K1059" t="s">
        <v>23</v>
      </c>
      <c r="L1059" t="s">
        <v>23</v>
      </c>
      <c r="M1059" t="s">
        <v>23</v>
      </c>
      <c r="N1059" t="s">
        <v>8299</v>
      </c>
      <c r="O1059" t="s">
        <v>8294</v>
      </c>
      <c r="P1059" t="s">
        <v>8289</v>
      </c>
      <c r="Q1059" t="s">
        <v>8297</v>
      </c>
      <c r="R1059" t="s">
        <v>22</v>
      </c>
      <c r="S1059" t="s">
        <v>30521</v>
      </c>
    </row>
    <row r="1060" spans="1:19" x14ac:dyDescent="0.35">
      <c r="A1060" t="s">
        <v>23</v>
      </c>
      <c r="B1060" t="s">
        <v>852</v>
      </c>
      <c r="C1060" t="s">
        <v>17055</v>
      </c>
      <c r="D1060" t="s">
        <v>2282</v>
      </c>
      <c r="E1060" t="s">
        <v>2912</v>
      </c>
      <c r="F1060" t="s">
        <v>383</v>
      </c>
      <c r="G1060" t="s">
        <v>5810</v>
      </c>
      <c r="H1060" t="s">
        <v>23</v>
      </c>
      <c r="I1060" t="s">
        <v>23</v>
      </c>
      <c r="J1060" t="s">
        <v>23</v>
      </c>
      <c r="K1060" t="s">
        <v>23</v>
      </c>
      <c r="L1060" t="s">
        <v>23</v>
      </c>
      <c r="M1060" t="s">
        <v>23</v>
      </c>
      <c r="N1060" t="s">
        <v>8290</v>
      </c>
      <c r="O1060" t="s">
        <v>8294</v>
      </c>
      <c r="P1060" t="s">
        <v>8289</v>
      </c>
      <c r="Q1060" t="s">
        <v>8293</v>
      </c>
      <c r="R1060" t="s">
        <v>17054</v>
      </c>
      <c r="S1060" t="s">
        <v>30521</v>
      </c>
    </row>
    <row r="1061" spans="1:19" x14ac:dyDescent="0.35">
      <c r="A1061" t="s">
        <v>23</v>
      </c>
      <c r="B1061" t="s">
        <v>1271</v>
      </c>
      <c r="C1061" t="s">
        <v>17179</v>
      </c>
      <c r="D1061" t="s">
        <v>23</v>
      </c>
      <c r="E1061" t="s">
        <v>17180</v>
      </c>
      <c r="F1061" t="s">
        <v>13813</v>
      </c>
      <c r="G1061" t="s">
        <v>5810</v>
      </c>
      <c r="H1061" t="s">
        <v>23</v>
      </c>
      <c r="I1061" t="s">
        <v>23</v>
      </c>
      <c r="J1061" t="s">
        <v>23</v>
      </c>
      <c r="K1061" t="s">
        <v>23</v>
      </c>
      <c r="L1061" t="s">
        <v>23</v>
      </c>
      <c r="M1061" t="s">
        <v>23</v>
      </c>
      <c r="N1061" t="s">
        <v>8296</v>
      </c>
      <c r="O1061" t="s">
        <v>8294</v>
      </c>
      <c r="P1061" t="s">
        <v>8289</v>
      </c>
      <c r="Q1061" t="s">
        <v>8297</v>
      </c>
      <c r="R1061" t="s">
        <v>17178</v>
      </c>
      <c r="S1061" t="s">
        <v>30521</v>
      </c>
    </row>
    <row r="1062" spans="1:19" x14ac:dyDescent="0.35">
      <c r="A1062" t="s">
        <v>23</v>
      </c>
      <c r="B1062" t="s">
        <v>1719</v>
      </c>
      <c r="C1062" t="s">
        <v>17591</v>
      </c>
      <c r="D1062" t="s">
        <v>23</v>
      </c>
      <c r="E1062" t="s">
        <v>17592</v>
      </c>
      <c r="F1062" t="s">
        <v>195</v>
      </c>
      <c r="G1062" t="s">
        <v>5810</v>
      </c>
      <c r="H1062" t="s">
        <v>23</v>
      </c>
      <c r="I1062" t="s">
        <v>23</v>
      </c>
      <c r="J1062" t="s">
        <v>23</v>
      </c>
      <c r="K1062" t="s">
        <v>23</v>
      </c>
      <c r="L1062" t="s">
        <v>23</v>
      </c>
      <c r="M1062" t="s">
        <v>23</v>
      </c>
      <c r="N1062" t="s">
        <v>8296</v>
      </c>
      <c r="O1062" t="s">
        <v>8294</v>
      </c>
      <c r="P1062" t="s">
        <v>8289</v>
      </c>
      <c r="Q1062" t="s">
        <v>8297</v>
      </c>
      <c r="R1062" t="s">
        <v>17590</v>
      </c>
      <c r="S1062" t="s">
        <v>30521</v>
      </c>
    </row>
    <row r="1063" spans="1:19" x14ac:dyDescent="0.35">
      <c r="A1063" t="s">
        <v>23</v>
      </c>
      <c r="B1063" t="s">
        <v>401</v>
      </c>
      <c r="C1063" t="s">
        <v>16761</v>
      </c>
      <c r="D1063" t="s">
        <v>23</v>
      </c>
      <c r="E1063" t="s">
        <v>16762</v>
      </c>
      <c r="F1063" t="s">
        <v>865</v>
      </c>
      <c r="G1063" t="s">
        <v>5810</v>
      </c>
      <c r="H1063" t="s">
        <v>23</v>
      </c>
      <c r="I1063" t="s">
        <v>23</v>
      </c>
      <c r="J1063" t="s">
        <v>23</v>
      </c>
      <c r="K1063" t="s">
        <v>23</v>
      </c>
      <c r="L1063" t="s">
        <v>23</v>
      </c>
      <c r="M1063" t="s">
        <v>23</v>
      </c>
      <c r="N1063" t="s">
        <v>8296</v>
      </c>
      <c r="O1063" t="s">
        <v>8294</v>
      </c>
      <c r="P1063" t="s">
        <v>8289</v>
      </c>
      <c r="Q1063" t="s">
        <v>8297</v>
      </c>
      <c r="R1063" t="s">
        <v>16760</v>
      </c>
      <c r="S1063" t="s">
        <v>30521</v>
      </c>
    </row>
    <row r="1064" spans="1:19" x14ac:dyDescent="0.35">
      <c r="A1064" t="s">
        <v>23</v>
      </c>
      <c r="B1064" t="s">
        <v>1621</v>
      </c>
      <c r="C1064" t="s">
        <v>17520</v>
      </c>
      <c r="D1064" t="s">
        <v>3939</v>
      </c>
      <c r="E1064" t="s">
        <v>1780</v>
      </c>
      <c r="F1064" t="s">
        <v>23</v>
      </c>
      <c r="G1064" t="s">
        <v>23</v>
      </c>
      <c r="H1064" t="s">
        <v>23</v>
      </c>
      <c r="I1064" t="s">
        <v>23</v>
      </c>
      <c r="J1064" t="s">
        <v>23</v>
      </c>
      <c r="K1064" t="s">
        <v>23</v>
      </c>
      <c r="L1064" t="s">
        <v>23</v>
      </c>
      <c r="M1064" t="s">
        <v>23</v>
      </c>
      <c r="N1064" t="s">
        <v>8291</v>
      </c>
      <c r="O1064" t="s">
        <v>8300</v>
      </c>
      <c r="P1064" t="s">
        <v>8289</v>
      </c>
      <c r="Q1064" t="s">
        <v>1038</v>
      </c>
      <c r="R1064" t="s">
        <v>22</v>
      </c>
      <c r="S1064" t="s">
        <v>30521</v>
      </c>
    </row>
    <row r="1065" spans="1:19" x14ac:dyDescent="0.35">
      <c r="A1065" t="s">
        <v>23</v>
      </c>
      <c r="B1065" t="s">
        <v>3355</v>
      </c>
      <c r="C1065" t="s">
        <v>17423</v>
      </c>
      <c r="D1065" t="s">
        <v>2031</v>
      </c>
      <c r="E1065" t="s">
        <v>1210</v>
      </c>
      <c r="F1065" t="s">
        <v>3356</v>
      </c>
      <c r="G1065" t="s">
        <v>23</v>
      </c>
      <c r="H1065" t="s">
        <v>23</v>
      </c>
      <c r="I1065" t="s">
        <v>23</v>
      </c>
      <c r="J1065" t="s">
        <v>23</v>
      </c>
      <c r="K1065" t="s">
        <v>23</v>
      </c>
      <c r="L1065" t="s">
        <v>23</v>
      </c>
      <c r="M1065" t="s">
        <v>23</v>
      </c>
      <c r="N1065" t="s">
        <v>8290</v>
      </c>
      <c r="O1065" t="s">
        <v>8288</v>
      </c>
      <c r="P1065" t="s">
        <v>8289</v>
      </c>
      <c r="Q1065" t="s">
        <v>17</v>
      </c>
      <c r="R1065" t="s">
        <v>22</v>
      </c>
      <c r="S1065" t="s">
        <v>30521</v>
      </c>
    </row>
    <row r="1066" spans="1:19" x14ac:dyDescent="0.35">
      <c r="A1066" t="s">
        <v>23</v>
      </c>
      <c r="B1066" t="s">
        <v>1250</v>
      </c>
      <c r="C1066" t="s">
        <v>17131</v>
      </c>
      <c r="D1066" t="s">
        <v>257</v>
      </c>
      <c r="E1066" t="s">
        <v>580</v>
      </c>
      <c r="F1066" t="s">
        <v>1251</v>
      </c>
      <c r="G1066" t="s">
        <v>23</v>
      </c>
      <c r="H1066" t="s">
        <v>23</v>
      </c>
      <c r="I1066" t="s">
        <v>23</v>
      </c>
      <c r="J1066" t="s">
        <v>23</v>
      </c>
      <c r="K1066" t="s">
        <v>23</v>
      </c>
      <c r="L1066" t="s">
        <v>23</v>
      </c>
      <c r="M1066" t="s">
        <v>23</v>
      </c>
      <c r="N1066" t="s">
        <v>8290</v>
      </c>
      <c r="O1066" t="s">
        <v>8288</v>
      </c>
      <c r="P1066" t="s">
        <v>8289</v>
      </c>
      <c r="Q1066" t="s">
        <v>17</v>
      </c>
      <c r="R1066" t="s">
        <v>22</v>
      </c>
      <c r="S1066" t="s">
        <v>30521</v>
      </c>
    </row>
    <row r="1067" spans="1:19" x14ac:dyDescent="0.35">
      <c r="A1067" t="s">
        <v>23</v>
      </c>
      <c r="B1067" t="s">
        <v>901</v>
      </c>
      <c r="C1067" t="s">
        <v>16997</v>
      </c>
      <c r="D1067" t="s">
        <v>23</v>
      </c>
      <c r="E1067" t="s">
        <v>1238</v>
      </c>
      <c r="F1067" t="s">
        <v>713</v>
      </c>
      <c r="G1067" t="s">
        <v>23</v>
      </c>
      <c r="H1067" t="s">
        <v>14389</v>
      </c>
      <c r="I1067" t="s">
        <v>23</v>
      </c>
      <c r="J1067" t="s">
        <v>23</v>
      </c>
      <c r="K1067" t="s">
        <v>23</v>
      </c>
      <c r="L1067" t="s">
        <v>23</v>
      </c>
      <c r="M1067" t="s">
        <v>23</v>
      </c>
      <c r="N1067" t="s">
        <v>8296</v>
      </c>
      <c r="O1067" t="s">
        <v>8294</v>
      </c>
      <c r="P1067" t="s">
        <v>8289</v>
      </c>
      <c r="Q1067" t="s">
        <v>8297</v>
      </c>
      <c r="R1067" t="s">
        <v>22</v>
      </c>
      <c r="S1067" t="s">
        <v>30521</v>
      </c>
    </row>
    <row r="1068" spans="1:19" x14ac:dyDescent="0.35">
      <c r="A1068" t="s">
        <v>23</v>
      </c>
      <c r="B1068" t="s">
        <v>2490</v>
      </c>
      <c r="C1068" t="s">
        <v>16537</v>
      </c>
      <c r="D1068" t="s">
        <v>1449</v>
      </c>
      <c r="E1068" t="s">
        <v>29</v>
      </c>
      <c r="F1068" t="s">
        <v>2491</v>
      </c>
      <c r="G1068" t="s">
        <v>23</v>
      </c>
      <c r="H1068" t="s">
        <v>23</v>
      </c>
      <c r="I1068" t="s">
        <v>23</v>
      </c>
      <c r="J1068" t="s">
        <v>23</v>
      </c>
      <c r="K1068" t="s">
        <v>23</v>
      </c>
      <c r="L1068" t="s">
        <v>23</v>
      </c>
      <c r="M1068" t="s">
        <v>23</v>
      </c>
      <c r="N1068" t="s">
        <v>8295</v>
      </c>
      <c r="O1068" t="s">
        <v>8294</v>
      </c>
      <c r="P1068" t="s">
        <v>8289</v>
      </c>
      <c r="Q1068" t="s">
        <v>8297</v>
      </c>
      <c r="R1068" t="s">
        <v>22</v>
      </c>
      <c r="S1068" t="s">
        <v>30521</v>
      </c>
    </row>
    <row r="1069" spans="1:19" x14ac:dyDescent="0.35">
      <c r="A1069" t="s">
        <v>23</v>
      </c>
      <c r="B1069" t="s">
        <v>3360</v>
      </c>
      <c r="C1069" t="s">
        <v>17748</v>
      </c>
      <c r="D1069" t="s">
        <v>846</v>
      </c>
      <c r="E1069" t="s">
        <v>3361</v>
      </c>
      <c r="F1069" t="s">
        <v>3362</v>
      </c>
      <c r="G1069" t="s">
        <v>23</v>
      </c>
      <c r="H1069" t="s">
        <v>23</v>
      </c>
      <c r="I1069" t="s">
        <v>23</v>
      </c>
      <c r="J1069" t="s">
        <v>23</v>
      </c>
      <c r="K1069" t="s">
        <v>23</v>
      </c>
      <c r="L1069" t="s">
        <v>23</v>
      </c>
      <c r="M1069" t="s">
        <v>23</v>
      </c>
      <c r="N1069" t="s">
        <v>8295</v>
      </c>
      <c r="O1069" t="s">
        <v>8294</v>
      </c>
      <c r="P1069" t="s">
        <v>8289</v>
      </c>
      <c r="Q1069" t="s">
        <v>8297</v>
      </c>
      <c r="R1069" t="s">
        <v>22</v>
      </c>
      <c r="S1069" t="s">
        <v>30521</v>
      </c>
    </row>
    <row r="1070" spans="1:19" x14ac:dyDescent="0.35">
      <c r="A1070" t="s">
        <v>23</v>
      </c>
      <c r="B1070" t="s">
        <v>204</v>
      </c>
      <c r="C1070" t="s">
        <v>17307</v>
      </c>
      <c r="D1070" t="s">
        <v>5208</v>
      </c>
      <c r="E1070" t="s">
        <v>5209</v>
      </c>
      <c r="F1070" t="s">
        <v>332</v>
      </c>
      <c r="G1070" t="s">
        <v>23</v>
      </c>
      <c r="H1070" t="s">
        <v>23</v>
      </c>
      <c r="I1070" t="s">
        <v>23</v>
      </c>
      <c r="J1070" t="s">
        <v>23</v>
      </c>
      <c r="K1070" t="s">
        <v>23</v>
      </c>
      <c r="L1070" t="s">
        <v>23</v>
      </c>
      <c r="M1070" t="s">
        <v>23</v>
      </c>
      <c r="N1070" t="s">
        <v>8290</v>
      </c>
      <c r="O1070" t="s">
        <v>6950</v>
      </c>
      <c r="P1070" t="s">
        <v>8289</v>
      </c>
      <c r="Q1070" t="s">
        <v>17</v>
      </c>
      <c r="R1070" t="s">
        <v>22</v>
      </c>
      <c r="S1070" t="s">
        <v>30521</v>
      </c>
    </row>
    <row r="1071" spans="1:19" x14ac:dyDescent="0.35">
      <c r="A1071" t="s">
        <v>23</v>
      </c>
      <c r="B1071" t="s">
        <v>3366</v>
      </c>
      <c r="C1071" t="s">
        <v>17014</v>
      </c>
      <c r="D1071" t="s">
        <v>3367</v>
      </c>
      <c r="E1071" t="s">
        <v>84</v>
      </c>
      <c r="F1071" t="s">
        <v>3368</v>
      </c>
      <c r="G1071" t="s">
        <v>23</v>
      </c>
      <c r="H1071" t="s">
        <v>23</v>
      </c>
      <c r="I1071" t="s">
        <v>23</v>
      </c>
      <c r="J1071" t="s">
        <v>23</v>
      </c>
      <c r="K1071" t="s">
        <v>23</v>
      </c>
      <c r="L1071" t="s">
        <v>23</v>
      </c>
      <c r="M1071" t="s">
        <v>23</v>
      </c>
      <c r="N1071" t="s">
        <v>8291</v>
      </c>
      <c r="O1071" t="s">
        <v>8300</v>
      </c>
      <c r="P1071" t="s">
        <v>8289</v>
      </c>
      <c r="Q1071" t="s">
        <v>8293</v>
      </c>
      <c r="R1071" t="s">
        <v>22</v>
      </c>
      <c r="S1071" t="s">
        <v>30521</v>
      </c>
    </row>
    <row r="1072" spans="1:19" x14ac:dyDescent="0.35">
      <c r="A1072" t="s">
        <v>23</v>
      </c>
      <c r="B1072" t="s">
        <v>1525</v>
      </c>
      <c r="C1072" t="s">
        <v>16416</v>
      </c>
      <c r="D1072" t="s">
        <v>5685</v>
      </c>
      <c r="E1072" t="s">
        <v>522</v>
      </c>
      <c r="F1072" t="s">
        <v>5686</v>
      </c>
      <c r="G1072" t="s">
        <v>23</v>
      </c>
      <c r="H1072" t="s">
        <v>23</v>
      </c>
      <c r="I1072" t="s">
        <v>23</v>
      </c>
      <c r="J1072" t="s">
        <v>23</v>
      </c>
      <c r="K1072" t="s">
        <v>23</v>
      </c>
      <c r="L1072" t="s">
        <v>23</v>
      </c>
      <c r="M1072" t="s">
        <v>23</v>
      </c>
      <c r="N1072" t="s">
        <v>8299</v>
      </c>
      <c r="O1072" t="s">
        <v>8292</v>
      </c>
      <c r="P1072" t="s">
        <v>8289</v>
      </c>
      <c r="Q1072" t="s">
        <v>17</v>
      </c>
      <c r="R1072" t="s">
        <v>22</v>
      </c>
      <c r="S1072" t="s">
        <v>30521</v>
      </c>
    </row>
    <row r="1073" spans="1:19" x14ac:dyDescent="0.35">
      <c r="A1073" t="s">
        <v>23</v>
      </c>
      <c r="B1073" t="s">
        <v>291</v>
      </c>
      <c r="C1073" t="s">
        <v>15316</v>
      </c>
      <c r="D1073" t="s">
        <v>3371</v>
      </c>
      <c r="E1073" t="s">
        <v>117</v>
      </c>
      <c r="F1073" t="s">
        <v>3372</v>
      </c>
      <c r="G1073" t="s">
        <v>23</v>
      </c>
      <c r="H1073" t="s">
        <v>16371</v>
      </c>
      <c r="I1073" t="s">
        <v>23</v>
      </c>
      <c r="J1073" t="s">
        <v>23</v>
      </c>
      <c r="K1073" t="s">
        <v>23</v>
      </c>
      <c r="L1073" t="s">
        <v>23</v>
      </c>
      <c r="M1073" t="s">
        <v>23</v>
      </c>
      <c r="N1073" t="s">
        <v>8290</v>
      </c>
      <c r="O1073" t="s">
        <v>8288</v>
      </c>
      <c r="P1073" t="s">
        <v>6867</v>
      </c>
      <c r="Q1073" t="s">
        <v>17</v>
      </c>
      <c r="R1073" t="s">
        <v>16370</v>
      </c>
      <c r="S1073" t="s">
        <v>30521</v>
      </c>
    </row>
    <row r="1074" spans="1:19" x14ac:dyDescent="0.35">
      <c r="A1074" t="s">
        <v>23</v>
      </c>
      <c r="B1074" t="s">
        <v>3373</v>
      </c>
      <c r="C1074" t="s">
        <v>17127</v>
      </c>
      <c r="D1074" t="s">
        <v>3374</v>
      </c>
      <c r="E1074" t="s">
        <v>3375</v>
      </c>
      <c r="F1074" t="s">
        <v>3376</v>
      </c>
      <c r="G1074" t="s">
        <v>23</v>
      </c>
      <c r="H1074" t="s">
        <v>23</v>
      </c>
      <c r="I1074" t="s">
        <v>23</v>
      </c>
      <c r="J1074" t="s">
        <v>23</v>
      </c>
      <c r="K1074" t="s">
        <v>23</v>
      </c>
      <c r="L1074" t="s">
        <v>23</v>
      </c>
      <c r="M1074" t="s">
        <v>23</v>
      </c>
      <c r="N1074" t="s">
        <v>8299</v>
      </c>
      <c r="O1074" t="s">
        <v>8294</v>
      </c>
      <c r="P1074" t="s">
        <v>8289</v>
      </c>
      <c r="Q1074" t="s">
        <v>1038</v>
      </c>
      <c r="R1074" t="s">
        <v>22</v>
      </c>
      <c r="S1074" t="s">
        <v>30521</v>
      </c>
    </row>
    <row r="1075" spans="1:19" x14ac:dyDescent="0.35">
      <c r="A1075" t="s">
        <v>23</v>
      </c>
      <c r="B1075" t="s">
        <v>198</v>
      </c>
      <c r="C1075" t="s">
        <v>17459</v>
      </c>
      <c r="D1075" t="s">
        <v>846</v>
      </c>
      <c r="E1075" t="s">
        <v>847</v>
      </c>
      <c r="F1075" t="s">
        <v>848</v>
      </c>
      <c r="G1075" t="s">
        <v>23</v>
      </c>
      <c r="H1075" t="s">
        <v>23</v>
      </c>
      <c r="I1075" t="s">
        <v>23</v>
      </c>
      <c r="J1075" t="s">
        <v>23</v>
      </c>
      <c r="K1075" t="s">
        <v>23</v>
      </c>
      <c r="L1075" t="s">
        <v>23</v>
      </c>
      <c r="M1075" t="s">
        <v>23</v>
      </c>
      <c r="N1075" t="s">
        <v>8295</v>
      </c>
      <c r="O1075" t="s">
        <v>8294</v>
      </c>
      <c r="P1075" t="s">
        <v>8289</v>
      </c>
      <c r="Q1075" t="s">
        <v>8297</v>
      </c>
      <c r="R1075" t="s">
        <v>22</v>
      </c>
      <c r="S1075" t="s">
        <v>30521</v>
      </c>
    </row>
    <row r="1076" spans="1:19" x14ac:dyDescent="0.35">
      <c r="A1076" t="s">
        <v>23</v>
      </c>
      <c r="B1076" t="s">
        <v>401</v>
      </c>
      <c r="C1076" t="s">
        <v>16784</v>
      </c>
      <c r="D1076" t="s">
        <v>5314</v>
      </c>
      <c r="E1076" t="s">
        <v>1184</v>
      </c>
      <c r="F1076" t="s">
        <v>713</v>
      </c>
      <c r="G1076" t="s">
        <v>23</v>
      </c>
      <c r="H1076" t="s">
        <v>5315</v>
      </c>
      <c r="I1076" t="s">
        <v>23</v>
      </c>
      <c r="J1076" t="s">
        <v>23</v>
      </c>
      <c r="K1076" t="s">
        <v>23</v>
      </c>
      <c r="L1076" t="s">
        <v>23</v>
      </c>
      <c r="M1076" t="s">
        <v>23</v>
      </c>
      <c r="N1076" t="s">
        <v>8299</v>
      </c>
      <c r="O1076" t="s">
        <v>8294</v>
      </c>
      <c r="P1076" t="s">
        <v>8289</v>
      </c>
      <c r="Q1076" t="s">
        <v>8293</v>
      </c>
      <c r="R1076" t="s">
        <v>22</v>
      </c>
      <c r="S1076" t="s">
        <v>30521</v>
      </c>
    </row>
    <row r="1077" spans="1:19" x14ac:dyDescent="0.35">
      <c r="A1077" t="s">
        <v>23</v>
      </c>
      <c r="B1077" t="s">
        <v>5006</v>
      </c>
      <c r="C1077" t="s">
        <v>17708</v>
      </c>
      <c r="D1077" t="s">
        <v>23</v>
      </c>
      <c r="E1077" t="s">
        <v>17709</v>
      </c>
      <c r="F1077" t="s">
        <v>246</v>
      </c>
      <c r="G1077" t="s">
        <v>5810</v>
      </c>
      <c r="H1077" t="s">
        <v>23</v>
      </c>
      <c r="I1077" t="s">
        <v>23</v>
      </c>
      <c r="J1077" t="s">
        <v>23</v>
      </c>
      <c r="K1077" t="s">
        <v>23</v>
      </c>
      <c r="L1077" t="s">
        <v>23</v>
      </c>
      <c r="M1077" t="s">
        <v>23</v>
      </c>
      <c r="N1077" t="s">
        <v>8296</v>
      </c>
      <c r="O1077" t="s">
        <v>8294</v>
      </c>
      <c r="P1077" t="s">
        <v>8289</v>
      </c>
      <c r="Q1077" t="s">
        <v>8297</v>
      </c>
      <c r="R1077" t="s">
        <v>17707</v>
      </c>
      <c r="S1077" t="s">
        <v>30521</v>
      </c>
    </row>
    <row r="1078" spans="1:19" x14ac:dyDescent="0.35">
      <c r="A1078" t="s">
        <v>23</v>
      </c>
      <c r="B1078" t="s">
        <v>855</v>
      </c>
      <c r="C1078" t="s">
        <v>16647</v>
      </c>
      <c r="D1078" t="s">
        <v>856</v>
      </c>
      <c r="E1078" t="s">
        <v>84</v>
      </c>
      <c r="F1078" t="s">
        <v>857</v>
      </c>
      <c r="G1078" t="s">
        <v>23</v>
      </c>
      <c r="H1078" t="s">
        <v>23</v>
      </c>
      <c r="I1078" t="s">
        <v>23</v>
      </c>
      <c r="J1078" t="s">
        <v>23</v>
      </c>
      <c r="K1078" t="s">
        <v>23</v>
      </c>
      <c r="L1078" t="s">
        <v>23</v>
      </c>
      <c r="M1078" t="s">
        <v>23</v>
      </c>
      <c r="N1078" t="s">
        <v>8299</v>
      </c>
      <c r="O1078" t="s">
        <v>8288</v>
      </c>
      <c r="P1078" t="s">
        <v>8289</v>
      </c>
      <c r="Q1078" t="s">
        <v>17</v>
      </c>
      <c r="R1078" t="s">
        <v>22</v>
      </c>
      <c r="S1078" t="s">
        <v>30521</v>
      </c>
    </row>
    <row r="1079" spans="1:19" x14ac:dyDescent="0.35">
      <c r="A1079" t="s">
        <v>23</v>
      </c>
      <c r="B1079" t="s">
        <v>1203</v>
      </c>
      <c r="C1079" t="s">
        <v>17646</v>
      </c>
      <c r="D1079" t="s">
        <v>23</v>
      </c>
      <c r="E1079" t="s">
        <v>1095</v>
      </c>
      <c r="F1079" t="s">
        <v>463</v>
      </c>
      <c r="G1079" t="s">
        <v>5810</v>
      </c>
      <c r="H1079" t="s">
        <v>23</v>
      </c>
      <c r="I1079" t="s">
        <v>23</v>
      </c>
      <c r="J1079" t="s">
        <v>23</v>
      </c>
      <c r="K1079" t="s">
        <v>23</v>
      </c>
      <c r="L1079" t="s">
        <v>23</v>
      </c>
      <c r="M1079" t="s">
        <v>23</v>
      </c>
      <c r="N1079" t="s">
        <v>8296</v>
      </c>
      <c r="O1079" t="s">
        <v>8294</v>
      </c>
      <c r="P1079" t="s">
        <v>8289</v>
      </c>
      <c r="Q1079" t="s">
        <v>8297</v>
      </c>
      <c r="R1079" t="s">
        <v>17645</v>
      </c>
      <c r="S1079" t="s">
        <v>30521</v>
      </c>
    </row>
    <row r="1080" spans="1:19" x14ac:dyDescent="0.35">
      <c r="A1080" t="s">
        <v>23</v>
      </c>
      <c r="B1080" t="s">
        <v>1005</v>
      </c>
      <c r="C1080" t="s">
        <v>17138</v>
      </c>
      <c r="D1080" t="s">
        <v>1945</v>
      </c>
      <c r="E1080" t="s">
        <v>1946</v>
      </c>
      <c r="F1080" t="s">
        <v>850</v>
      </c>
      <c r="G1080" t="s">
        <v>23</v>
      </c>
      <c r="H1080" t="s">
        <v>23</v>
      </c>
      <c r="I1080" t="s">
        <v>23</v>
      </c>
      <c r="J1080" t="s">
        <v>23</v>
      </c>
      <c r="K1080" t="s">
        <v>23</v>
      </c>
      <c r="L1080" t="s">
        <v>23</v>
      </c>
      <c r="M1080" t="s">
        <v>23</v>
      </c>
      <c r="N1080" t="s">
        <v>8296</v>
      </c>
      <c r="O1080" t="s">
        <v>8294</v>
      </c>
      <c r="P1080" t="s">
        <v>8302</v>
      </c>
      <c r="Q1080" t="s">
        <v>8297</v>
      </c>
      <c r="R1080" t="s">
        <v>22</v>
      </c>
      <c r="S1080" t="s">
        <v>30521</v>
      </c>
    </row>
    <row r="1081" spans="1:19" x14ac:dyDescent="0.35">
      <c r="A1081" t="s">
        <v>23</v>
      </c>
      <c r="B1081" t="s">
        <v>4852</v>
      </c>
      <c r="C1081" t="s">
        <v>16434</v>
      </c>
      <c r="D1081" t="s">
        <v>4853</v>
      </c>
      <c r="E1081" t="s">
        <v>4854</v>
      </c>
      <c r="F1081" t="s">
        <v>2221</v>
      </c>
      <c r="G1081" t="s">
        <v>23</v>
      </c>
      <c r="H1081" t="s">
        <v>23</v>
      </c>
      <c r="I1081" t="s">
        <v>23</v>
      </c>
      <c r="J1081" t="s">
        <v>23</v>
      </c>
      <c r="K1081" t="s">
        <v>23</v>
      </c>
      <c r="L1081" t="s">
        <v>23</v>
      </c>
      <c r="M1081" t="s">
        <v>23</v>
      </c>
      <c r="N1081" t="s">
        <v>8296</v>
      </c>
      <c r="O1081" t="s">
        <v>8294</v>
      </c>
      <c r="P1081" t="s">
        <v>8289</v>
      </c>
      <c r="Q1081" t="s">
        <v>8297</v>
      </c>
      <c r="R1081" t="s">
        <v>22</v>
      </c>
      <c r="S1081" t="s">
        <v>30521</v>
      </c>
    </row>
    <row r="1082" spans="1:19" x14ac:dyDescent="0.35">
      <c r="A1082" t="s">
        <v>23</v>
      </c>
      <c r="B1082" t="s">
        <v>16326</v>
      </c>
      <c r="C1082" t="s">
        <v>16327</v>
      </c>
      <c r="D1082" t="s">
        <v>23</v>
      </c>
      <c r="E1082" t="s">
        <v>23</v>
      </c>
      <c r="F1082" t="s">
        <v>23</v>
      </c>
      <c r="G1082" t="s">
        <v>23</v>
      </c>
      <c r="H1082" t="s">
        <v>23</v>
      </c>
      <c r="I1082" t="s">
        <v>23</v>
      </c>
      <c r="J1082" t="s">
        <v>23</v>
      </c>
      <c r="K1082" t="s">
        <v>14568</v>
      </c>
      <c r="L1082" t="s">
        <v>23</v>
      </c>
      <c r="M1082" t="s">
        <v>23</v>
      </c>
      <c r="N1082" t="s">
        <v>8296</v>
      </c>
      <c r="O1082" t="s">
        <v>8294</v>
      </c>
      <c r="P1082" t="s">
        <v>8289</v>
      </c>
      <c r="Q1082" t="s">
        <v>8297</v>
      </c>
      <c r="R1082" t="s">
        <v>22</v>
      </c>
      <c r="S1082" t="s">
        <v>30521</v>
      </c>
    </row>
    <row r="1083" spans="1:19" x14ac:dyDescent="0.35">
      <c r="A1083" t="s">
        <v>23</v>
      </c>
      <c r="B1083" t="s">
        <v>4208</v>
      </c>
      <c r="C1083" t="s">
        <v>17700</v>
      </c>
      <c r="D1083" t="s">
        <v>4209</v>
      </c>
      <c r="E1083" t="s">
        <v>4210</v>
      </c>
      <c r="F1083" t="s">
        <v>4211</v>
      </c>
      <c r="G1083" t="s">
        <v>23</v>
      </c>
      <c r="H1083" t="s">
        <v>23</v>
      </c>
      <c r="I1083" t="s">
        <v>23</v>
      </c>
      <c r="J1083" t="s">
        <v>23</v>
      </c>
      <c r="K1083" t="s">
        <v>23</v>
      </c>
      <c r="L1083" t="s">
        <v>23</v>
      </c>
      <c r="M1083" t="s">
        <v>23</v>
      </c>
      <c r="N1083" t="s">
        <v>8296</v>
      </c>
      <c r="O1083" t="s">
        <v>8294</v>
      </c>
      <c r="P1083" t="s">
        <v>8289</v>
      </c>
      <c r="Q1083" t="s">
        <v>8297</v>
      </c>
      <c r="R1083" t="s">
        <v>22</v>
      </c>
      <c r="S1083" t="s">
        <v>30521</v>
      </c>
    </row>
    <row r="1084" spans="1:19" x14ac:dyDescent="0.35">
      <c r="A1084" t="s">
        <v>23</v>
      </c>
      <c r="B1084" t="s">
        <v>198</v>
      </c>
      <c r="C1084" t="s">
        <v>17466</v>
      </c>
      <c r="D1084" t="s">
        <v>5427</v>
      </c>
      <c r="E1084" t="s">
        <v>5428</v>
      </c>
      <c r="F1084" t="s">
        <v>195</v>
      </c>
      <c r="G1084" t="s">
        <v>23</v>
      </c>
      <c r="H1084" t="s">
        <v>23</v>
      </c>
      <c r="I1084" t="s">
        <v>23</v>
      </c>
      <c r="J1084" t="s">
        <v>23</v>
      </c>
      <c r="K1084" t="s">
        <v>23</v>
      </c>
      <c r="L1084" t="s">
        <v>23</v>
      </c>
      <c r="M1084" t="s">
        <v>23</v>
      </c>
      <c r="N1084" t="s">
        <v>8299</v>
      </c>
      <c r="O1084" t="s">
        <v>8292</v>
      </c>
      <c r="P1084" t="s">
        <v>7021</v>
      </c>
      <c r="Q1084" t="s">
        <v>17</v>
      </c>
      <c r="R1084" t="s">
        <v>22</v>
      </c>
      <c r="S1084" t="s">
        <v>30521</v>
      </c>
    </row>
    <row r="1085" spans="1:19" x14ac:dyDescent="0.35">
      <c r="A1085" t="s">
        <v>23</v>
      </c>
      <c r="B1085" t="s">
        <v>3413</v>
      </c>
      <c r="C1085" t="s">
        <v>16664</v>
      </c>
      <c r="D1085" t="s">
        <v>3414</v>
      </c>
      <c r="E1085" t="s">
        <v>3415</v>
      </c>
      <c r="F1085" t="s">
        <v>955</v>
      </c>
      <c r="G1085" t="s">
        <v>23</v>
      </c>
      <c r="H1085" t="s">
        <v>23</v>
      </c>
      <c r="I1085" t="s">
        <v>23</v>
      </c>
      <c r="J1085" t="s">
        <v>23</v>
      </c>
      <c r="K1085" t="s">
        <v>23</v>
      </c>
      <c r="L1085" t="s">
        <v>23</v>
      </c>
      <c r="M1085" t="s">
        <v>23</v>
      </c>
      <c r="N1085" t="s">
        <v>8296</v>
      </c>
      <c r="O1085" t="s">
        <v>8294</v>
      </c>
      <c r="P1085" t="s">
        <v>8289</v>
      </c>
      <c r="Q1085" t="s">
        <v>8297</v>
      </c>
      <c r="R1085" t="s">
        <v>22</v>
      </c>
      <c r="S1085" t="s">
        <v>30521</v>
      </c>
    </row>
    <row r="1086" spans="1:19" x14ac:dyDescent="0.35">
      <c r="A1086" t="s">
        <v>23</v>
      </c>
      <c r="B1086" t="s">
        <v>183</v>
      </c>
      <c r="C1086" t="s">
        <v>16958</v>
      </c>
      <c r="D1086" t="s">
        <v>23</v>
      </c>
      <c r="E1086" t="s">
        <v>884</v>
      </c>
      <c r="F1086" t="s">
        <v>1123</v>
      </c>
      <c r="G1086" t="s">
        <v>5810</v>
      </c>
      <c r="H1086" t="s">
        <v>23</v>
      </c>
      <c r="I1086" t="s">
        <v>23</v>
      </c>
      <c r="J1086" t="s">
        <v>23</v>
      </c>
      <c r="K1086" t="s">
        <v>23</v>
      </c>
      <c r="L1086" t="s">
        <v>23</v>
      </c>
      <c r="M1086" t="s">
        <v>23</v>
      </c>
      <c r="N1086" t="s">
        <v>8296</v>
      </c>
      <c r="O1086" t="s">
        <v>8294</v>
      </c>
      <c r="P1086" t="s">
        <v>8289</v>
      </c>
      <c r="Q1086" t="s">
        <v>8297</v>
      </c>
      <c r="R1086" t="s">
        <v>16957</v>
      </c>
      <c r="S1086" t="s">
        <v>30521</v>
      </c>
    </row>
    <row r="1087" spans="1:19" x14ac:dyDescent="0.35">
      <c r="A1087" t="s">
        <v>23</v>
      </c>
      <c r="B1087" t="s">
        <v>17380</v>
      </c>
      <c r="C1087" t="s">
        <v>17381</v>
      </c>
      <c r="D1087" t="s">
        <v>23</v>
      </c>
      <c r="E1087" t="s">
        <v>2752</v>
      </c>
      <c r="F1087" t="s">
        <v>2740</v>
      </c>
      <c r="G1087" t="s">
        <v>5810</v>
      </c>
      <c r="H1087" t="s">
        <v>23</v>
      </c>
      <c r="I1087" t="s">
        <v>23</v>
      </c>
      <c r="J1087" t="s">
        <v>23</v>
      </c>
      <c r="K1087" t="s">
        <v>23</v>
      </c>
      <c r="L1087" t="s">
        <v>23</v>
      </c>
      <c r="M1087" t="s">
        <v>23</v>
      </c>
      <c r="N1087" t="s">
        <v>8296</v>
      </c>
      <c r="O1087" t="s">
        <v>8294</v>
      </c>
      <c r="P1087" t="s">
        <v>8289</v>
      </c>
      <c r="Q1087" t="s">
        <v>8297</v>
      </c>
      <c r="R1087" t="s">
        <v>17379</v>
      </c>
      <c r="S1087" t="s">
        <v>30521</v>
      </c>
    </row>
    <row r="1088" spans="1:19" x14ac:dyDescent="0.35">
      <c r="A1088" t="s">
        <v>23</v>
      </c>
      <c r="B1088" t="s">
        <v>886</v>
      </c>
      <c r="C1088" t="s">
        <v>17680</v>
      </c>
      <c r="D1088" t="s">
        <v>232</v>
      </c>
      <c r="E1088" t="s">
        <v>559</v>
      </c>
      <c r="F1088" t="s">
        <v>887</v>
      </c>
      <c r="G1088" t="s">
        <v>23</v>
      </c>
      <c r="H1088" t="s">
        <v>23</v>
      </c>
      <c r="I1088" t="s">
        <v>23</v>
      </c>
      <c r="J1088" t="s">
        <v>23</v>
      </c>
      <c r="K1088" t="s">
        <v>23</v>
      </c>
      <c r="L1088" t="s">
        <v>23</v>
      </c>
      <c r="M1088" t="s">
        <v>23</v>
      </c>
      <c r="N1088" t="s">
        <v>8290</v>
      </c>
      <c r="O1088" t="s">
        <v>8288</v>
      </c>
      <c r="P1088" t="s">
        <v>8289</v>
      </c>
      <c r="Q1088" t="s">
        <v>17</v>
      </c>
      <c r="R1088" t="s">
        <v>22</v>
      </c>
      <c r="S1088" t="s">
        <v>30521</v>
      </c>
    </row>
    <row r="1089" spans="1:19" x14ac:dyDescent="0.35">
      <c r="A1089" t="s">
        <v>23</v>
      </c>
      <c r="B1089" t="s">
        <v>585</v>
      </c>
      <c r="C1089" t="s">
        <v>17610</v>
      </c>
      <c r="D1089" t="s">
        <v>37</v>
      </c>
      <c r="E1089" t="s">
        <v>2857</v>
      </c>
      <c r="F1089" t="s">
        <v>50</v>
      </c>
      <c r="G1089" t="s">
        <v>23</v>
      </c>
      <c r="H1089" t="s">
        <v>23</v>
      </c>
      <c r="I1089" t="s">
        <v>23</v>
      </c>
      <c r="J1089" t="s">
        <v>23</v>
      </c>
      <c r="K1089" t="s">
        <v>23</v>
      </c>
      <c r="L1089" t="s">
        <v>23</v>
      </c>
      <c r="M1089" t="s">
        <v>23</v>
      </c>
      <c r="N1089" t="s">
        <v>8296</v>
      </c>
      <c r="O1089" t="s">
        <v>8294</v>
      </c>
      <c r="P1089" t="s">
        <v>8289</v>
      </c>
      <c r="Q1089" t="s">
        <v>8293</v>
      </c>
      <c r="R1089" t="s">
        <v>22</v>
      </c>
      <c r="S1089" t="s">
        <v>30521</v>
      </c>
    </row>
    <row r="1090" spans="1:19" x14ac:dyDescent="0.35">
      <c r="A1090" t="s">
        <v>23</v>
      </c>
      <c r="B1090" t="s">
        <v>204</v>
      </c>
      <c r="C1090" t="s">
        <v>17209</v>
      </c>
      <c r="D1090" t="s">
        <v>1411</v>
      </c>
      <c r="E1090" t="s">
        <v>6255</v>
      </c>
      <c r="F1090" t="s">
        <v>1289</v>
      </c>
      <c r="G1090" t="s">
        <v>5810</v>
      </c>
      <c r="H1090" t="s">
        <v>23</v>
      </c>
      <c r="I1090" t="s">
        <v>23</v>
      </c>
      <c r="J1090" t="s">
        <v>23</v>
      </c>
      <c r="K1090" t="s">
        <v>23</v>
      </c>
      <c r="L1090" t="s">
        <v>23</v>
      </c>
      <c r="M1090" t="s">
        <v>23</v>
      </c>
      <c r="N1090" t="s">
        <v>8295</v>
      </c>
      <c r="O1090" t="s">
        <v>8288</v>
      </c>
      <c r="P1090" t="s">
        <v>8289</v>
      </c>
      <c r="Q1090" t="s">
        <v>8297</v>
      </c>
      <c r="R1090" t="s">
        <v>23</v>
      </c>
      <c r="S1090" t="s">
        <v>30521</v>
      </c>
    </row>
    <row r="1091" spans="1:19" x14ac:dyDescent="0.35">
      <c r="A1091" t="s">
        <v>23</v>
      </c>
      <c r="B1091" t="s">
        <v>204</v>
      </c>
      <c r="C1091" t="s">
        <v>17298</v>
      </c>
      <c r="D1091" t="s">
        <v>676</v>
      </c>
      <c r="E1091" t="s">
        <v>5777</v>
      </c>
      <c r="F1091" t="s">
        <v>3435</v>
      </c>
      <c r="G1091" t="s">
        <v>23</v>
      </c>
      <c r="H1091" t="s">
        <v>5778</v>
      </c>
      <c r="I1091" t="s">
        <v>23</v>
      </c>
      <c r="J1091" t="s">
        <v>1679</v>
      </c>
      <c r="K1091" t="s">
        <v>23</v>
      </c>
      <c r="L1091" t="s">
        <v>23</v>
      </c>
      <c r="M1091" t="s">
        <v>23</v>
      </c>
      <c r="N1091" t="s">
        <v>8290</v>
      </c>
      <c r="O1091" t="s">
        <v>8292</v>
      </c>
      <c r="P1091" t="s">
        <v>8289</v>
      </c>
      <c r="Q1091" t="s">
        <v>8293</v>
      </c>
      <c r="R1091" t="s">
        <v>22</v>
      </c>
      <c r="S1091" t="s">
        <v>30521</v>
      </c>
    </row>
    <row r="1092" spans="1:19" x14ac:dyDescent="0.35">
      <c r="A1092" t="s">
        <v>23</v>
      </c>
      <c r="B1092" t="s">
        <v>1871</v>
      </c>
      <c r="C1092" t="s">
        <v>16738</v>
      </c>
      <c r="D1092" t="s">
        <v>5768</v>
      </c>
      <c r="E1092" t="s">
        <v>5769</v>
      </c>
      <c r="F1092" t="s">
        <v>1275</v>
      </c>
      <c r="G1092" t="s">
        <v>23</v>
      </c>
      <c r="H1092" t="s">
        <v>23</v>
      </c>
      <c r="I1092" t="s">
        <v>23</v>
      </c>
      <c r="J1092" t="s">
        <v>23</v>
      </c>
      <c r="K1092" t="s">
        <v>11973</v>
      </c>
      <c r="L1092" t="s">
        <v>23</v>
      </c>
      <c r="M1092" t="s">
        <v>23</v>
      </c>
      <c r="N1092" t="s">
        <v>8291</v>
      </c>
      <c r="O1092" t="s">
        <v>8292</v>
      </c>
      <c r="P1092" t="s">
        <v>6942</v>
      </c>
      <c r="Q1092" t="s">
        <v>8293</v>
      </c>
      <c r="R1092" t="s">
        <v>22</v>
      </c>
      <c r="S1092" t="s">
        <v>30521</v>
      </c>
    </row>
    <row r="1093" spans="1:19" x14ac:dyDescent="0.35">
      <c r="A1093" t="s">
        <v>23</v>
      </c>
      <c r="B1093" t="s">
        <v>878</v>
      </c>
      <c r="C1093" t="s">
        <v>17696</v>
      </c>
      <c r="D1093" t="s">
        <v>37</v>
      </c>
      <c r="E1093" t="s">
        <v>862</v>
      </c>
      <c r="F1093" t="s">
        <v>259</v>
      </c>
      <c r="G1093" t="s">
        <v>23</v>
      </c>
      <c r="H1093" t="s">
        <v>23</v>
      </c>
      <c r="I1093" t="s">
        <v>23</v>
      </c>
      <c r="J1093" t="s">
        <v>23</v>
      </c>
      <c r="K1093" t="s">
        <v>23</v>
      </c>
      <c r="L1093" t="s">
        <v>23</v>
      </c>
      <c r="M1093" t="s">
        <v>23</v>
      </c>
      <c r="N1093" t="s">
        <v>8296</v>
      </c>
      <c r="O1093" t="s">
        <v>8294</v>
      </c>
      <c r="P1093" t="s">
        <v>8289</v>
      </c>
      <c r="Q1093" t="s">
        <v>8293</v>
      </c>
      <c r="R1093" t="s">
        <v>22</v>
      </c>
      <c r="S1093" t="s">
        <v>30521</v>
      </c>
    </row>
    <row r="1094" spans="1:19" x14ac:dyDescent="0.35">
      <c r="A1094" t="s">
        <v>23</v>
      </c>
      <c r="B1094" t="s">
        <v>204</v>
      </c>
      <c r="C1094" t="s">
        <v>17199</v>
      </c>
      <c r="D1094" t="s">
        <v>14389</v>
      </c>
      <c r="E1094" t="s">
        <v>5221</v>
      </c>
      <c r="F1094" t="s">
        <v>11424</v>
      </c>
      <c r="G1094" t="s">
        <v>5810</v>
      </c>
      <c r="H1094" t="s">
        <v>23</v>
      </c>
      <c r="I1094" t="s">
        <v>23</v>
      </c>
      <c r="J1094" t="s">
        <v>23</v>
      </c>
      <c r="K1094" t="s">
        <v>23</v>
      </c>
      <c r="L1094" t="s">
        <v>23</v>
      </c>
      <c r="M1094" t="s">
        <v>23</v>
      </c>
      <c r="N1094" t="s">
        <v>8296</v>
      </c>
      <c r="O1094" t="s">
        <v>8294</v>
      </c>
      <c r="P1094" t="s">
        <v>8289</v>
      </c>
      <c r="Q1094" t="s">
        <v>8297</v>
      </c>
      <c r="R1094" t="s">
        <v>17198</v>
      </c>
      <c r="S1094" t="s">
        <v>30521</v>
      </c>
    </row>
    <row r="1095" spans="1:19" x14ac:dyDescent="0.35">
      <c r="A1095" t="s">
        <v>23</v>
      </c>
      <c r="B1095" t="s">
        <v>1621</v>
      </c>
      <c r="C1095" t="s">
        <v>17524</v>
      </c>
      <c r="D1095" t="s">
        <v>23</v>
      </c>
      <c r="E1095" t="s">
        <v>17525</v>
      </c>
      <c r="F1095" t="s">
        <v>1872</v>
      </c>
      <c r="G1095" t="s">
        <v>5810</v>
      </c>
      <c r="H1095" t="s">
        <v>23</v>
      </c>
      <c r="I1095" t="s">
        <v>23</v>
      </c>
      <c r="J1095" t="s">
        <v>23</v>
      </c>
      <c r="K1095" t="s">
        <v>23</v>
      </c>
      <c r="L1095" t="s">
        <v>23</v>
      </c>
      <c r="M1095" t="s">
        <v>23</v>
      </c>
      <c r="N1095" t="s">
        <v>8296</v>
      </c>
      <c r="O1095" t="s">
        <v>8294</v>
      </c>
      <c r="P1095" t="s">
        <v>8289</v>
      </c>
      <c r="Q1095" t="s">
        <v>8297</v>
      </c>
      <c r="R1095" t="s">
        <v>17523</v>
      </c>
      <c r="S1095" t="s">
        <v>30521</v>
      </c>
    </row>
    <row r="1096" spans="1:19" x14ac:dyDescent="0.35">
      <c r="A1096" t="s">
        <v>23</v>
      </c>
      <c r="B1096" t="s">
        <v>901</v>
      </c>
      <c r="C1096" t="s">
        <v>16996</v>
      </c>
      <c r="D1096" t="s">
        <v>902</v>
      </c>
      <c r="E1096" t="s">
        <v>903</v>
      </c>
      <c r="F1096" t="s">
        <v>904</v>
      </c>
      <c r="G1096" t="s">
        <v>23</v>
      </c>
      <c r="H1096" t="s">
        <v>23</v>
      </c>
      <c r="I1096" t="s">
        <v>23</v>
      </c>
      <c r="J1096" t="s">
        <v>23</v>
      </c>
      <c r="K1096" t="s">
        <v>23</v>
      </c>
      <c r="L1096" t="s">
        <v>23</v>
      </c>
      <c r="M1096" t="s">
        <v>23</v>
      </c>
      <c r="N1096" t="s">
        <v>8291</v>
      </c>
      <c r="O1096" t="s">
        <v>8292</v>
      </c>
      <c r="P1096" t="s">
        <v>8289</v>
      </c>
      <c r="Q1096" t="s">
        <v>8297</v>
      </c>
      <c r="R1096" t="s">
        <v>22</v>
      </c>
      <c r="S1096" t="s">
        <v>30521</v>
      </c>
    </row>
    <row r="1097" spans="1:19" x14ac:dyDescent="0.35">
      <c r="A1097" t="s">
        <v>23</v>
      </c>
      <c r="B1097" t="s">
        <v>198</v>
      </c>
      <c r="C1097" t="s">
        <v>17439</v>
      </c>
      <c r="D1097" t="s">
        <v>23</v>
      </c>
      <c r="E1097" t="s">
        <v>409</v>
      </c>
      <c r="F1097" t="s">
        <v>9990</v>
      </c>
      <c r="G1097" t="s">
        <v>5810</v>
      </c>
      <c r="H1097" t="s">
        <v>23</v>
      </c>
      <c r="I1097" t="s">
        <v>23</v>
      </c>
      <c r="J1097" t="s">
        <v>23</v>
      </c>
      <c r="K1097" t="s">
        <v>23</v>
      </c>
      <c r="L1097" t="s">
        <v>23</v>
      </c>
      <c r="M1097" t="s">
        <v>23</v>
      </c>
      <c r="N1097" t="s">
        <v>8296</v>
      </c>
      <c r="O1097" t="s">
        <v>8294</v>
      </c>
      <c r="P1097" t="s">
        <v>8289</v>
      </c>
      <c r="Q1097" t="s">
        <v>8297</v>
      </c>
      <c r="R1097" t="s">
        <v>17438</v>
      </c>
      <c r="S1097" t="s">
        <v>30521</v>
      </c>
    </row>
    <row r="1098" spans="1:19" x14ac:dyDescent="0.35">
      <c r="A1098" t="s">
        <v>23</v>
      </c>
      <c r="B1098" t="s">
        <v>1970</v>
      </c>
      <c r="C1098" t="s">
        <v>17673</v>
      </c>
      <c r="D1098" t="s">
        <v>23</v>
      </c>
      <c r="E1098" t="s">
        <v>1971</v>
      </c>
      <c r="F1098" t="s">
        <v>164</v>
      </c>
      <c r="G1098" t="s">
        <v>23</v>
      </c>
      <c r="H1098" t="s">
        <v>14389</v>
      </c>
      <c r="I1098" t="s">
        <v>23</v>
      </c>
      <c r="J1098" t="s">
        <v>23</v>
      </c>
      <c r="K1098" t="s">
        <v>23</v>
      </c>
      <c r="L1098" t="s">
        <v>23</v>
      </c>
      <c r="M1098" t="s">
        <v>23</v>
      </c>
      <c r="N1098" t="s">
        <v>8296</v>
      </c>
      <c r="O1098" t="s">
        <v>8294</v>
      </c>
      <c r="P1098" t="s">
        <v>8289</v>
      </c>
      <c r="Q1098" t="s">
        <v>8297</v>
      </c>
      <c r="R1098" t="s">
        <v>22</v>
      </c>
      <c r="S1098" t="s">
        <v>30521</v>
      </c>
    </row>
    <row r="1099" spans="1:19" x14ac:dyDescent="0.35">
      <c r="A1099" t="s">
        <v>23</v>
      </c>
      <c r="B1099" t="s">
        <v>401</v>
      </c>
      <c r="C1099" t="s">
        <v>16779</v>
      </c>
      <c r="D1099" t="s">
        <v>5196</v>
      </c>
      <c r="E1099" t="s">
        <v>5197</v>
      </c>
      <c r="F1099" t="s">
        <v>1261</v>
      </c>
      <c r="G1099" t="s">
        <v>23</v>
      </c>
      <c r="H1099" t="s">
        <v>23</v>
      </c>
      <c r="I1099" t="s">
        <v>23</v>
      </c>
      <c r="J1099" t="s">
        <v>23</v>
      </c>
      <c r="K1099" t="s">
        <v>23</v>
      </c>
      <c r="L1099" t="s">
        <v>23</v>
      </c>
      <c r="M1099" t="s">
        <v>23</v>
      </c>
      <c r="N1099" t="s">
        <v>8290</v>
      </c>
      <c r="O1099" t="s">
        <v>8288</v>
      </c>
      <c r="P1099" t="s">
        <v>6893</v>
      </c>
      <c r="Q1099" t="s">
        <v>8293</v>
      </c>
      <c r="R1099" t="s">
        <v>22</v>
      </c>
      <c r="S1099" t="s">
        <v>30521</v>
      </c>
    </row>
    <row r="1100" spans="1:19" x14ac:dyDescent="0.35">
      <c r="A1100" t="s">
        <v>23</v>
      </c>
      <c r="B1100" t="s">
        <v>1271</v>
      </c>
      <c r="C1100" t="s">
        <v>17187</v>
      </c>
      <c r="D1100" t="s">
        <v>23</v>
      </c>
      <c r="E1100" t="s">
        <v>17188</v>
      </c>
      <c r="F1100" t="s">
        <v>173</v>
      </c>
      <c r="G1100" t="s">
        <v>5810</v>
      </c>
      <c r="H1100" t="s">
        <v>23</v>
      </c>
      <c r="I1100" t="s">
        <v>23</v>
      </c>
      <c r="J1100" t="s">
        <v>23</v>
      </c>
      <c r="K1100" t="s">
        <v>23</v>
      </c>
      <c r="L1100" t="s">
        <v>23</v>
      </c>
      <c r="M1100" t="s">
        <v>23</v>
      </c>
      <c r="N1100" t="s">
        <v>8296</v>
      </c>
      <c r="O1100" t="s">
        <v>8294</v>
      </c>
      <c r="P1100" t="s">
        <v>8289</v>
      </c>
      <c r="Q1100" t="s">
        <v>8297</v>
      </c>
      <c r="R1100" t="s">
        <v>17186</v>
      </c>
      <c r="S1100" t="s">
        <v>30521</v>
      </c>
    </row>
    <row r="1101" spans="1:19" x14ac:dyDescent="0.35">
      <c r="A1101" t="s">
        <v>23</v>
      </c>
      <c r="B1101" t="s">
        <v>5539</v>
      </c>
      <c r="C1101" t="s">
        <v>17004</v>
      </c>
      <c r="D1101" t="s">
        <v>5540</v>
      </c>
      <c r="E1101" t="s">
        <v>5541</v>
      </c>
      <c r="F1101" t="s">
        <v>31</v>
      </c>
      <c r="G1101" t="s">
        <v>23</v>
      </c>
      <c r="H1101" t="s">
        <v>23</v>
      </c>
      <c r="I1101" t="s">
        <v>23</v>
      </c>
      <c r="J1101" t="s">
        <v>23</v>
      </c>
      <c r="K1101" t="s">
        <v>23</v>
      </c>
      <c r="L1101" t="s">
        <v>23</v>
      </c>
      <c r="M1101" t="s">
        <v>23</v>
      </c>
      <c r="N1101" t="s">
        <v>8291</v>
      </c>
      <c r="O1101" t="s">
        <v>8294</v>
      </c>
      <c r="P1101" t="s">
        <v>8289</v>
      </c>
      <c r="Q1101" t="s">
        <v>17</v>
      </c>
      <c r="R1101" t="s">
        <v>22</v>
      </c>
      <c r="S1101" t="s">
        <v>30521</v>
      </c>
    </row>
    <row r="1102" spans="1:19" x14ac:dyDescent="0.35">
      <c r="A1102" t="s">
        <v>23</v>
      </c>
      <c r="B1102" t="s">
        <v>460</v>
      </c>
      <c r="C1102" t="s">
        <v>16601</v>
      </c>
      <c r="D1102" t="s">
        <v>5721</v>
      </c>
      <c r="E1102" t="s">
        <v>73</v>
      </c>
      <c r="F1102" t="s">
        <v>5722</v>
      </c>
      <c r="G1102" t="s">
        <v>23</v>
      </c>
      <c r="H1102" t="s">
        <v>23</v>
      </c>
      <c r="I1102" t="s">
        <v>23</v>
      </c>
      <c r="J1102" t="s">
        <v>23</v>
      </c>
      <c r="K1102" t="s">
        <v>8428</v>
      </c>
      <c r="L1102" t="s">
        <v>23</v>
      </c>
      <c r="M1102" t="s">
        <v>23</v>
      </c>
      <c r="N1102" t="s">
        <v>8290</v>
      </c>
      <c r="O1102" t="s">
        <v>8288</v>
      </c>
      <c r="P1102" t="s">
        <v>8289</v>
      </c>
      <c r="Q1102" t="s">
        <v>17923</v>
      </c>
      <c r="R1102" t="s">
        <v>22</v>
      </c>
      <c r="S1102" t="s">
        <v>30521</v>
      </c>
    </row>
    <row r="1103" spans="1:19" x14ac:dyDescent="0.35">
      <c r="A1103" t="s">
        <v>23</v>
      </c>
      <c r="B1103" t="s">
        <v>204</v>
      </c>
      <c r="C1103" t="s">
        <v>15185</v>
      </c>
      <c r="D1103" t="s">
        <v>5880</v>
      </c>
      <c r="E1103" t="s">
        <v>5881</v>
      </c>
      <c r="F1103" t="s">
        <v>2797</v>
      </c>
      <c r="G1103" t="s">
        <v>23</v>
      </c>
      <c r="H1103" t="s">
        <v>23</v>
      </c>
      <c r="I1103" t="s">
        <v>23</v>
      </c>
      <c r="J1103" t="s">
        <v>23</v>
      </c>
      <c r="K1103" t="s">
        <v>23</v>
      </c>
      <c r="L1103" t="s">
        <v>23</v>
      </c>
      <c r="M1103" t="s">
        <v>23</v>
      </c>
      <c r="N1103" t="s">
        <v>8290</v>
      </c>
      <c r="O1103" t="s">
        <v>8292</v>
      </c>
      <c r="P1103" t="s">
        <v>8306</v>
      </c>
      <c r="Q1103" t="s">
        <v>17</v>
      </c>
      <c r="R1103" t="s">
        <v>17219</v>
      </c>
      <c r="S1103" t="s">
        <v>30521</v>
      </c>
    </row>
    <row r="1104" spans="1:19" x14ac:dyDescent="0.35">
      <c r="A1104" t="s">
        <v>23</v>
      </c>
      <c r="B1104" t="s">
        <v>16626</v>
      </c>
      <c r="C1104" t="s">
        <v>16627</v>
      </c>
      <c r="D1104" t="s">
        <v>23</v>
      </c>
      <c r="E1104" t="s">
        <v>16628</v>
      </c>
      <c r="F1104" t="s">
        <v>1309</v>
      </c>
      <c r="G1104" t="s">
        <v>5810</v>
      </c>
      <c r="H1104" t="s">
        <v>23</v>
      </c>
      <c r="I1104" t="s">
        <v>23</v>
      </c>
      <c r="J1104" t="s">
        <v>23</v>
      </c>
      <c r="K1104" t="s">
        <v>23</v>
      </c>
      <c r="L1104" t="s">
        <v>23</v>
      </c>
      <c r="M1104" t="s">
        <v>23</v>
      </c>
      <c r="N1104" t="s">
        <v>8296</v>
      </c>
      <c r="O1104" t="s">
        <v>8294</v>
      </c>
      <c r="P1104" t="s">
        <v>8289</v>
      </c>
      <c r="Q1104" t="s">
        <v>8297</v>
      </c>
      <c r="R1104" t="s">
        <v>16625</v>
      </c>
      <c r="S1104" t="s">
        <v>30521</v>
      </c>
    </row>
    <row r="1105" spans="1:19" x14ac:dyDescent="0.35">
      <c r="A1105" t="s">
        <v>23</v>
      </c>
      <c r="B1105" t="s">
        <v>4578</v>
      </c>
      <c r="C1105" t="s">
        <v>17361</v>
      </c>
      <c r="D1105" t="s">
        <v>4579</v>
      </c>
      <c r="E1105" t="s">
        <v>117</v>
      </c>
      <c r="F1105" t="s">
        <v>864</v>
      </c>
      <c r="G1105" t="s">
        <v>23</v>
      </c>
      <c r="H1105" t="s">
        <v>23</v>
      </c>
      <c r="I1105" t="s">
        <v>23</v>
      </c>
      <c r="J1105" t="s">
        <v>23</v>
      </c>
      <c r="K1105" t="s">
        <v>23</v>
      </c>
      <c r="L1105" t="s">
        <v>23</v>
      </c>
      <c r="M1105" t="s">
        <v>23</v>
      </c>
      <c r="N1105" t="s">
        <v>8296</v>
      </c>
      <c r="O1105" t="s">
        <v>8294</v>
      </c>
      <c r="P1105" t="s">
        <v>8289</v>
      </c>
      <c r="Q1105" t="s">
        <v>8293</v>
      </c>
      <c r="R1105" t="s">
        <v>22</v>
      </c>
      <c r="S1105" t="s">
        <v>30521</v>
      </c>
    </row>
    <row r="1106" spans="1:19" x14ac:dyDescent="0.35">
      <c r="A1106" t="s">
        <v>23</v>
      </c>
      <c r="B1106" t="s">
        <v>1525</v>
      </c>
      <c r="C1106" t="s">
        <v>16423</v>
      </c>
      <c r="D1106" t="s">
        <v>5432</v>
      </c>
      <c r="E1106" t="s">
        <v>174</v>
      </c>
      <c r="F1106" t="s">
        <v>36</v>
      </c>
      <c r="G1106" t="s">
        <v>23</v>
      </c>
      <c r="H1106" t="s">
        <v>23</v>
      </c>
      <c r="I1106" t="s">
        <v>23</v>
      </c>
      <c r="J1106" t="s">
        <v>23</v>
      </c>
      <c r="K1106" t="s">
        <v>23</v>
      </c>
      <c r="L1106" t="s">
        <v>23</v>
      </c>
      <c r="M1106" t="s">
        <v>23</v>
      </c>
      <c r="N1106" t="s">
        <v>8296</v>
      </c>
      <c r="O1106" t="s">
        <v>8294</v>
      </c>
      <c r="P1106" t="s">
        <v>8302</v>
      </c>
      <c r="Q1106" t="s">
        <v>8293</v>
      </c>
      <c r="R1106" t="s">
        <v>22</v>
      </c>
      <c r="S1106" t="s">
        <v>30521</v>
      </c>
    </row>
    <row r="1107" spans="1:19" x14ac:dyDescent="0.35">
      <c r="A1107" t="s">
        <v>23</v>
      </c>
      <c r="B1107" t="s">
        <v>51</v>
      </c>
      <c r="C1107" t="s">
        <v>16862</v>
      </c>
      <c r="D1107" t="s">
        <v>37</v>
      </c>
      <c r="E1107" t="s">
        <v>411</v>
      </c>
      <c r="F1107" t="s">
        <v>865</v>
      </c>
      <c r="G1107" t="s">
        <v>23</v>
      </c>
      <c r="H1107" t="s">
        <v>23</v>
      </c>
      <c r="I1107" t="s">
        <v>23</v>
      </c>
      <c r="J1107" t="s">
        <v>23</v>
      </c>
      <c r="K1107" t="s">
        <v>23</v>
      </c>
      <c r="L1107" t="s">
        <v>23</v>
      </c>
      <c r="M1107" t="s">
        <v>23</v>
      </c>
      <c r="N1107" t="s">
        <v>8296</v>
      </c>
      <c r="O1107" t="s">
        <v>8294</v>
      </c>
      <c r="P1107" t="s">
        <v>8289</v>
      </c>
      <c r="Q1107" t="s">
        <v>8293</v>
      </c>
      <c r="R1107" t="s">
        <v>22</v>
      </c>
      <c r="S1107" t="s">
        <v>30521</v>
      </c>
    </row>
    <row r="1108" spans="1:19" x14ac:dyDescent="0.35">
      <c r="A1108" t="s">
        <v>23</v>
      </c>
      <c r="B1108" t="s">
        <v>5868</v>
      </c>
      <c r="C1108" t="s">
        <v>17782</v>
      </c>
      <c r="D1108" t="s">
        <v>23</v>
      </c>
      <c r="E1108" t="s">
        <v>17783</v>
      </c>
      <c r="F1108" t="s">
        <v>10122</v>
      </c>
      <c r="G1108" t="s">
        <v>5810</v>
      </c>
      <c r="H1108" t="s">
        <v>23</v>
      </c>
      <c r="I1108" t="s">
        <v>23</v>
      </c>
      <c r="J1108" t="s">
        <v>23</v>
      </c>
      <c r="K1108" t="s">
        <v>23</v>
      </c>
      <c r="L1108" t="s">
        <v>23</v>
      </c>
      <c r="M1108" t="s">
        <v>23</v>
      </c>
      <c r="N1108" t="s">
        <v>8296</v>
      </c>
      <c r="O1108" t="s">
        <v>8294</v>
      </c>
      <c r="P1108" t="s">
        <v>8289</v>
      </c>
      <c r="Q1108" t="s">
        <v>8297</v>
      </c>
      <c r="R1108" t="s">
        <v>17781</v>
      </c>
      <c r="S1108" t="s">
        <v>30521</v>
      </c>
    </row>
    <row r="1109" spans="1:19" x14ac:dyDescent="0.35">
      <c r="A1109" t="s">
        <v>23</v>
      </c>
      <c r="B1109" t="s">
        <v>401</v>
      </c>
      <c r="C1109" t="s">
        <v>16754</v>
      </c>
      <c r="D1109" t="s">
        <v>923</v>
      </c>
      <c r="E1109" t="s">
        <v>924</v>
      </c>
      <c r="F1109" t="s">
        <v>720</v>
      </c>
      <c r="G1109" t="s">
        <v>23</v>
      </c>
      <c r="H1109" t="s">
        <v>23</v>
      </c>
      <c r="I1109" t="s">
        <v>23</v>
      </c>
      <c r="J1109" t="s">
        <v>23</v>
      </c>
      <c r="K1109" t="s">
        <v>23</v>
      </c>
      <c r="L1109" t="s">
        <v>23</v>
      </c>
      <c r="M1109" t="s">
        <v>23</v>
      </c>
      <c r="N1109" t="s">
        <v>8299</v>
      </c>
      <c r="O1109" t="s">
        <v>8292</v>
      </c>
      <c r="P1109" t="s">
        <v>8289</v>
      </c>
      <c r="Q1109" t="s">
        <v>8293</v>
      </c>
      <c r="R1109" t="s">
        <v>22</v>
      </c>
      <c r="S1109" t="s">
        <v>30521</v>
      </c>
    </row>
    <row r="1110" spans="1:19" x14ac:dyDescent="0.35">
      <c r="A1110" t="s">
        <v>23</v>
      </c>
      <c r="B1110" t="s">
        <v>1268</v>
      </c>
      <c r="C1110" t="s">
        <v>17626</v>
      </c>
      <c r="D1110" t="s">
        <v>1269</v>
      </c>
      <c r="E1110" t="s">
        <v>1270</v>
      </c>
      <c r="F1110" t="s">
        <v>713</v>
      </c>
      <c r="G1110" t="s">
        <v>23</v>
      </c>
      <c r="H1110" t="s">
        <v>23</v>
      </c>
      <c r="I1110" t="s">
        <v>23</v>
      </c>
      <c r="J1110" t="s">
        <v>23</v>
      </c>
      <c r="K1110" t="s">
        <v>23</v>
      </c>
      <c r="L1110" t="s">
        <v>23</v>
      </c>
      <c r="M1110" t="s">
        <v>23</v>
      </c>
      <c r="N1110" t="s">
        <v>8296</v>
      </c>
      <c r="O1110" t="s">
        <v>8294</v>
      </c>
      <c r="P1110" t="s">
        <v>8289</v>
      </c>
      <c r="Q1110" t="s">
        <v>8297</v>
      </c>
      <c r="R1110" t="s">
        <v>22</v>
      </c>
      <c r="S1110" t="s">
        <v>30521</v>
      </c>
    </row>
    <row r="1111" spans="1:19" x14ac:dyDescent="0.35">
      <c r="A1111" t="s">
        <v>23</v>
      </c>
      <c r="B1111" t="s">
        <v>5343</v>
      </c>
      <c r="C1111" t="s">
        <v>17114</v>
      </c>
      <c r="D1111" t="s">
        <v>539</v>
      </c>
      <c r="E1111" t="s">
        <v>5344</v>
      </c>
      <c r="F1111" t="s">
        <v>164</v>
      </c>
      <c r="G1111" t="s">
        <v>23</v>
      </c>
      <c r="H1111" t="s">
        <v>5345</v>
      </c>
      <c r="I1111" t="s">
        <v>23</v>
      </c>
      <c r="J1111" t="s">
        <v>23</v>
      </c>
      <c r="K1111" t="s">
        <v>23</v>
      </c>
      <c r="L1111" t="s">
        <v>23</v>
      </c>
      <c r="M1111" t="s">
        <v>23</v>
      </c>
      <c r="N1111" t="s">
        <v>8290</v>
      </c>
      <c r="O1111" t="s">
        <v>8288</v>
      </c>
      <c r="P1111" t="s">
        <v>8289</v>
      </c>
      <c r="Q1111" t="s">
        <v>8293</v>
      </c>
      <c r="R1111" t="s">
        <v>22</v>
      </c>
      <c r="S1111" t="s">
        <v>30521</v>
      </c>
    </row>
    <row r="1112" spans="1:19" x14ac:dyDescent="0.35">
      <c r="A1112" t="s">
        <v>23</v>
      </c>
      <c r="B1112" t="s">
        <v>4991</v>
      </c>
      <c r="C1112" t="s">
        <v>16743</v>
      </c>
      <c r="D1112" t="s">
        <v>23</v>
      </c>
      <c r="E1112" t="s">
        <v>4992</v>
      </c>
      <c r="F1112" t="s">
        <v>23</v>
      </c>
      <c r="G1112" t="s">
        <v>23</v>
      </c>
      <c r="H1112" t="s">
        <v>23</v>
      </c>
      <c r="I1112" t="s">
        <v>23</v>
      </c>
      <c r="J1112" t="s">
        <v>23</v>
      </c>
      <c r="K1112" t="s">
        <v>14684</v>
      </c>
      <c r="L1112" t="s">
        <v>23</v>
      </c>
      <c r="M1112" t="s">
        <v>23</v>
      </c>
      <c r="N1112" t="s">
        <v>8296</v>
      </c>
      <c r="O1112" t="s">
        <v>8294</v>
      </c>
      <c r="P1112" t="s">
        <v>8289</v>
      </c>
      <c r="Q1112" t="s">
        <v>8297</v>
      </c>
      <c r="R1112" t="s">
        <v>22</v>
      </c>
      <c r="S1112" t="s">
        <v>30521</v>
      </c>
    </row>
    <row r="1113" spans="1:19" x14ac:dyDescent="0.35">
      <c r="A1113" t="s">
        <v>23</v>
      </c>
      <c r="B1113" t="s">
        <v>198</v>
      </c>
      <c r="C1113" t="s">
        <v>17470</v>
      </c>
      <c r="D1113" t="s">
        <v>932</v>
      </c>
      <c r="E1113" t="s">
        <v>933</v>
      </c>
      <c r="F1113" t="s">
        <v>934</v>
      </c>
      <c r="G1113" t="s">
        <v>23</v>
      </c>
      <c r="H1113" t="s">
        <v>23</v>
      </c>
      <c r="I1113" t="s">
        <v>23</v>
      </c>
      <c r="J1113" t="s">
        <v>23</v>
      </c>
      <c r="K1113" t="s">
        <v>23</v>
      </c>
      <c r="L1113" t="s">
        <v>23</v>
      </c>
      <c r="M1113" t="s">
        <v>23</v>
      </c>
      <c r="N1113" t="s">
        <v>8299</v>
      </c>
      <c r="O1113" t="s">
        <v>8294</v>
      </c>
      <c r="P1113" t="s">
        <v>8289</v>
      </c>
      <c r="Q1113" t="s">
        <v>1038</v>
      </c>
      <c r="R1113" t="s">
        <v>22</v>
      </c>
      <c r="S1113" t="s">
        <v>30521</v>
      </c>
    </row>
    <row r="1114" spans="1:19" x14ac:dyDescent="0.35">
      <c r="A1114" t="s">
        <v>23</v>
      </c>
      <c r="B1114" t="s">
        <v>745</v>
      </c>
      <c r="C1114" t="s">
        <v>16471</v>
      </c>
      <c r="D1114" t="s">
        <v>23</v>
      </c>
      <c r="E1114" t="s">
        <v>16472</v>
      </c>
      <c r="F1114" t="s">
        <v>8632</v>
      </c>
      <c r="G1114" t="s">
        <v>5810</v>
      </c>
      <c r="H1114" t="s">
        <v>23</v>
      </c>
      <c r="I1114" t="s">
        <v>23</v>
      </c>
      <c r="J1114" t="s">
        <v>23</v>
      </c>
      <c r="K1114" t="s">
        <v>23</v>
      </c>
      <c r="L1114" t="s">
        <v>23</v>
      </c>
      <c r="M1114" t="s">
        <v>23</v>
      </c>
      <c r="N1114" t="s">
        <v>8296</v>
      </c>
      <c r="O1114" t="s">
        <v>8294</v>
      </c>
      <c r="P1114" t="s">
        <v>8289</v>
      </c>
      <c r="Q1114" t="s">
        <v>8297</v>
      </c>
      <c r="R1114" t="s">
        <v>16470</v>
      </c>
      <c r="S1114" t="s">
        <v>30521</v>
      </c>
    </row>
    <row r="1115" spans="1:19" x14ac:dyDescent="0.35">
      <c r="A1115" t="s">
        <v>23</v>
      </c>
      <c r="B1115" t="s">
        <v>204</v>
      </c>
      <c r="C1115" t="s">
        <v>17237</v>
      </c>
      <c r="D1115" t="s">
        <v>5346</v>
      </c>
      <c r="E1115" t="s">
        <v>5347</v>
      </c>
      <c r="F1115" t="s">
        <v>164</v>
      </c>
      <c r="G1115" t="s">
        <v>23</v>
      </c>
      <c r="H1115" t="s">
        <v>5348</v>
      </c>
      <c r="I1115" t="s">
        <v>23</v>
      </c>
      <c r="J1115" t="s">
        <v>23</v>
      </c>
      <c r="K1115" t="s">
        <v>23</v>
      </c>
      <c r="L1115" t="s">
        <v>23</v>
      </c>
      <c r="M1115" t="s">
        <v>23</v>
      </c>
      <c r="N1115" t="s">
        <v>8290</v>
      </c>
      <c r="O1115" t="s">
        <v>8288</v>
      </c>
      <c r="P1115" t="s">
        <v>6942</v>
      </c>
      <c r="Q1115" t="s">
        <v>17</v>
      </c>
      <c r="R1115" t="s">
        <v>22</v>
      </c>
      <c r="S1115" t="s">
        <v>30521</v>
      </c>
    </row>
    <row r="1116" spans="1:19" x14ac:dyDescent="0.35">
      <c r="A1116" t="s">
        <v>23</v>
      </c>
      <c r="B1116" t="s">
        <v>939</v>
      </c>
      <c r="C1116" t="s">
        <v>17744</v>
      </c>
      <c r="D1116" t="s">
        <v>940</v>
      </c>
      <c r="E1116" t="s">
        <v>941</v>
      </c>
      <c r="F1116" t="s">
        <v>592</v>
      </c>
      <c r="G1116" t="s">
        <v>23</v>
      </c>
      <c r="H1116" t="s">
        <v>23</v>
      </c>
      <c r="I1116" t="s">
        <v>23</v>
      </c>
      <c r="J1116" t="s">
        <v>23</v>
      </c>
      <c r="K1116" t="s">
        <v>23</v>
      </c>
      <c r="L1116" t="s">
        <v>23</v>
      </c>
      <c r="M1116" t="s">
        <v>23</v>
      </c>
      <c r="N1116" t="s">
        <v>8299</v>
      </c>
      <c r="O1116" t="s">
        <v>8292</v>
      </c>
      <c r="P1116" t="s">
        <v>8289</v>
      </c>
      <c r="Q1116" t="s">
        <v>8297</v>
      </c>
      <c r="R1116" t="s">
        <v>22</v>
      </c>
      <c r="S1116" t="s">
        <v>30521</v>
      </c>
    </row>
    <row r="1117" spans="1:19" x14ac:dyDescent="0.35">
      <c r="A1117" t="s">
        <v>23</v>
      </c>
      <c r="B1117" t="s">
        <v>5433</v>
      </c>
      <c r="C1117" t="s">
        <v>17847</v>
      </c>
      <c r="D1117" t="s">
        <v>5434</v>
      </c>
      <c r="E1117" t="s">
        <v>5435</v>
      </c>
      <c r="F1117" t="s">
        <v>713</v>
      </c>
      <c r="G1117" t="s">
        <v>23</v>
      </c>
      <c r="H1117" t="s">
        <v>23</v>
      </c>
      <c r="I1117" t="s">
        <v>23</v>
      </c>
      <c r="J1117" t="s">
        <v>23</v>
      </c>
      <c r="K1117" t="s">
        <v>23</v>
      </c>
      <c r="L1117" t="s">
        <v>23</v>
      </c>
      <c r="M1117" t="s">
        <v>23</v>
      </c>
      <c r="N1117" t="s">
        <v>8295</v>
      </c>
      <c r="O1117" t="s">
        <v>8294</v>
      </c>
      <c r="P1117" t="s">
        <v>8289</v>
      </c>
      <c r="Q1117" t="s">
        <v>17</v>
      </c>
      <c r="R1117" t="s">
        <v>22</v>
      </c>
      <c r="S1117" t="s">
        <v>30521</v>
      </c>
    </row>
    <row r="1118" spans="1:19" x14ac:dyDescent="0.35">
      <c r="A1118" t="s">
        <v>23</v>
      </c>
      <c r="B1118" t="s">
        <v>945</v>
      </c>
      <c r="C1118" t="s">
        <v>17112</v>
      </c>
      <c r="D1118" t="s">
        <v>946</v>
      </c>
      <c r="E1118" t="s">
        <v>947</v>
      </c>
      <c r="F1118" t="s">
        <v>657</v>
      </c>
      <c r="G1118" t="s">
        <v>23</v>
      </c>
      <c r="H1118" t="s">
        <v>23</v>
      </c>
      <c r="I1118" t="s">
        <v>23</v>
      </c>
      <c r="J1118" t="s">
        <v>23</v>
      </c>
      <c r="K1118" t="s">
        <v>23</v>
      </c>
      <c r="L1118" t="s">
        <v>23</v>
      </c>
      <c r="M1118" t="s">
        <v>23</v>
      </c>
      <c r="N1118" t="s">
        <v>8295</v>
      </c>
      <c r="O1118" t="s">
        <v>8294</v>
      </c>
      <c r="P1118" t="s">
        <v>8289</v>
      </c>
      <c r="Q1118" t="s">
        <v>8297</v>
      </c>
      <c r="R1118" t="s">
        <v>22</v>
      </c>
      <c r="S1118" t="s">
        <v>30521</v>
      </c>
    </row>
    <row r="1119" spans="1:19" x14ac:dyDescent="0.35">
      <c r="A1119" t="s">
        <v>23</v>
      </c>
      <c r="B1119" t="s">
        <v>745</v>
      </c>
      <c r="C1119" t="s">
        <v>16487</v>
      </c>
      <c r="D1119" t="s">
        <v>23</v>
      </c>
      <c r="E1119" t="s">
        <v>1235</v>
      </c>
      <c r="F1119" t="s">
        <v>1226</v>
      </c>
      <c r="G1119" t="s">
        <v>5810</v>
      </c>
      <c r="H1119" t="s">
        <v>23</v>
      </c>
      <c r="I1119" t="s">
        <v>23</v>
      </c>
      <c r="J1119" t="s">
        <v>23</v>
      </c>
      <c r="K1119" t="s">
        <v>23</v>
      </c>
      <c r="L1119" t="s">
        <v>23</v>
      </c>
      <c r="M1119" t="s">
        <v>23</v>
      </c>
      <c r="N1119" t="s">
        <v>8296</v>
      </c>
      <c r="O1119" t="s">
        <v>8294</v>
      </c>
      <c r="P1119" t="s">
        <v>8289</v>
      </c>
      <c r="Q1119" t="s">
        <v>8297</v>
      </c>
      <c r="R1119" t="s">
        <v>16486</v>
      </c>
      <c r="S1119" t="s">
        <v>30521</v>
      </c>
    </row>
    <row r="1120" spans="1:19" x14ac:dyDescent="0.35">
      <c r="A1120" t="s">
        <v>23</v>
      </c>
      <c r="B1120" t="s">
        <v>3069</v>
      </c>
      <c r="C1120" t="s">
        <v>17771</v>
      </c>
      <c r="D1120" t="s">
        <v>37</v>
      </c>
      <c r="E1120" t="s">
        <v>2756</v>
      </c>
      <c r="F1120" t="s">
        <v>463</v>
      </c>
      <c r="G1120" t="s">
        <v>23</v>
      </c>
      <c r="H1120" t="s">
        <v>23</v>
      </c>
      <c r="I1120" t="s">
        <v>23</v>
      </c>
      <c r="J1120" t="s">
        <v>23</v>
      </c>
      <c r="K1120" t="s">
        <v>23</v>
      </c>
      <c r="L1120" t="s">
        <v>23</v>
      </c>
      <c r="M1120" t="s">
        <v>23</v>
      </c>
      <c r="N1120" t="s">
        <v>8296</v>
      </c>
      <c r="O1120" t="s">
        <v>8294</v>
      </c>
      <c r="P1120" t="s">
        <v>8289</v>
      </c>
      <c r="Q1120" t="s">
        <v>8293</v>
      </c>
      <c r="R1120" t="s">
        <v>22</v>
      </c>
      <c r="S1120" t="s">
        <v>30521</v>
      </c>
    </row>
    <row r="1121" spans="1:19" x14ac:dyDescent="0.35">
      <c r="A1121" t="s">
        <v>23</v>
      </c>
      <c r="B1121" t="s">
        <v>952</v>
      </c>
      <c r="C1121" t="s">
        <v>16918</v>
      </c>
      <c r="D1121" t="s">
        <v>953</v>
      </c>
      <c r="E1121" t="s">
        <v>714</v>
      </c>
      <c r="F1121" t="s">
        <v>954</v>
      </c>
      <c r="G1121" t="s">
        <v>23</v>
      </c>
      <c r="H1121" t="s">
        <v>23</v>
      </c>
      <c r="I1121" t="s">
        <v>23</v>
      </c>
      <c r="J1121" t="s">
        <v>23</v>
      </c>
      <c r="K1121" t="s">
        <v>23</v>
      </c>
      <c r="L1121" t="s">
        <v>23</v>
      </c>
      <c r="M1121" t="s">
        <v>23</v>
      </c>
      <c r="N1121" t="s">
        <v>8290</v>
      </c>
      <c r="O1121" t="s">
        <v>8288</v>
      </c>
      <c r="P1121" t="s">
        <v>8289</v>
      </c>
      <c r="Q1121" t="s">
        <v>17</v>
      </c>
      <c r="R1121" t="s">
        <v>22</v>
      </c>
      <c r="S1121" t="s">
        <v>30521</v>
      </c>
    </row>
    <row r="1122" spans="1:19" x14ac:dyDescent="0.35">
      <c r="A1122" t="s">
        <v>23</v>
      </c>
      <c r="B1122" t="s">
        <v>4595</v>
      </c>
      <c r="C1122" t="s">
        <v>16519</v>
      </c>
      <c r="D1122" t="s">
        <v>4596</v>
      </c>
      <c r="E1122" t="s">
        <v>4597</v>
      </c>
      <c r="F1122" t="s">
        <v>4598</v>
      </c>
      <c r="G1122" t="s">
        <v>23</v>
      </c>
      <c r="H1122" t="s">
        <v>23</v>
      </c>
      <c r="I1122" t="s">
        <v>23</v>
      </c>
      <c r="J1122" t="s">
        <v>23</v>
      </c>
      <c r="K1122" t="s">
        <v>23</v>
      </c>
      <c r="L1122" t="s">
        <v>23</v>
      </c>
      <c r="M1122" t="s">
        <v>23</v>
      </c>
      <c r="N1122" t="s">
        <v>8290</v>
      </c>
      <c r="O1122" t="s">
        <v>8288</v>
      </c>
      <c r="P1122" t="s">
        <v>8289</v>
      </c>
      <c r="Q1122" t="s">
        <v>8293</v>
      </c>
      <c r="R1122" t="s">
        <v>22</v>
      </c>
      <c r="S1122" t="s">
        <v>30521</v>
      </c>
    </row>
    <row r="1123" spans="1:19" x14ac:dyDescent="0.35">
      <c r="A1123" t="s">
        <v>23</v>
      </c>
      <c r="B1123" t="s">
        <v>852</v>
      </c>
      <c r="C1123" t="s">
        <v>17047</v>
      </c>
      <c r="D1123" t="s">
        <v>23</v>
      </c>
      <c r="E1123" t="s">
        <v>5723</v>
      </c>
      <c r="F1123" t="s">
        <v>12921</v>
      </c>
      <c r="G1123" t="s">
        <v>5810</v>
      </c>
      <c r="H1123" t="s">
        <v>23</v>
      </c>
      <c r="I1123" t="s">
        <v>23</v>
      </c>
      <c r="J1123" t="s">
        <v>23</v>
      </c>
      <c r="K1123" t="s">
        <v>23</v>
      </c>
      <c r="L1123" t="s">
        <v>23</v>
      </c>
      <c r="M1123" t="s">
        <v>23</v>
      </c>
      <c r="N1123" t="s">
        <v>8296</v>
      </c>
      <c r="O1123" t="s">
        <v>8294</v>
      </c>
      <c r="P1123" t="s">
        <v>8289</v>
      </c>
      <c r="Q1123" t="s">
        <v>8297</v>
      </c>
      <c r="R1123" t="s">
        <v>17046</v>
      </c>
      <c r="S1123" t="s">
        <v>30521</v>
      </c>
    </row>
    <row r="1124" spans="1:19" x14ac:dyDescent="0.35">
      <c r="A1124" t="s">
        <v>23</v>
      </c>
      <c r="B1124" t="s">
        <v>711</v>
      </c>
      <c r="C1124" t="s">
        <v>16964</v>
      </c>
      <c r="D1124" t="s">
        <v>23</v>
      </c>
      <c r="E1124" t="s">
        <v>1972</v>
      </c>
      <c r="F1124" t="s">
        <v>164</v>
      </c>
      <c r="G1124" t="s">
        <v>23</v>
      </c>
      <c r="H1124" t="s">
        <v>1973</v>
      </c>
      <c r="I1124" t="s">
        <v>23</v>
      </c>
      <c r="J1124" t="s">
        <v>23</v>
      </c>
      <c r="K1124" t="s">
        <v>23</v>
      </c>
      <c r="L1124" t="s">
        <v>23</v>
      </c>
      <c r="M1124" t="s">
        <v>23</v>
      </c>
      <c r="N1124" t="s">
        <v>8296</v>
      </c>
      <c r="O1124" t="s">
        <v>8294</v>
      </c>
      <c r="P1124" t="s">
        <v>8289</v>
      </c>
      <c r="Q1124" t="s">
        <v>8297</v>
      </c>
      <c r="R1124" t="s">
        <v>22</v>
      </c>
      <c r="S1124" t="s">
        <v>30521</v>
      </c>
    </row>
    <row r="1125" spans="1:19" x14ac:dyDescent="0.35">
      <c r="A1125" t="s">
        <v>23</v>
      </c>
      <c r="B1125" t="s">
        <v>745</v>
      </c>
      <c r="C1125" t="s">
        <v>16466</v>
      </c>
      <c r="D1125" t="s">
        <v>23</v>
      </c>
      <c r="E1125" t="s">
        <v>1974</v>
      </c>
      <c r="F1125" t="s">
        <v>164</v>
      </c>
      <c r="G1125" t="s">
        <v>23</v>
      </c>
      <c r="H1125" t="s">
        <v>1969</v>
      </c>
      <c r="I1125" t="s">
        <v>23</v>
      </c>
      <c r="J1125" t="s">
        <v>23</v>
      </c>
      <c r="K1125" t="s">
        <v>23</v>
      </c>
      <c r="L1125" t="s">
        <v>23</v>
      </c>
      <c r="M1125" t="s">
        <v>23</v>
      </c>
      <c r="N1125" t="s">
        <v>8296</v>
      </c>
      <c r="O1125" t="s">
        <v>8294</v>
      </c>
      <c r="P1125" t="s">
        <v>8289</v>
      </c>
      <c r="Q1125" t="s">
        <v>8297</v>
      </c>
      <c r="R1125" t="s">
        <v>22</v>
      </c>
      <c r="S1125" t="s">
        <v>30521</v>
      </c>
    </row>
    <row r="1126" spans="1:19" x14ac:dyDescent="0.35">
      <c r="A1126" t="s">
        <v>23</v>
      </c>
      <c r="B1126" t="s">
        <v>1976</v>
      </c>
      <c r="C1126" t="s">
        <v>17616</v>
      </c>
      <c r="D1126" t="s">
        <v>23</v>
      </c>
      <c r="E1126" t="s">
        <v>1977</v>
      </c>
      <c r="F1126" t="s">
        <v>164</v>
      </c>
      <c r="G1126" t="s">
        <v>23</v>
      </c>
      <c r="H1126" t="s">
        <v>1969</v>
      </c>
      <c r="I1126" t="s">
        <v>23</v>
      </c>
      <c r="J1126" t="s">
        <v>23</v>
      </c>
      <c r="K1126" t="s">
        <v>23</v>
      </c>
      <c r="L1126" t="s">
        <v>23</v>
      </c>
      <c r="M1126" t="s">
        <v>23</v>
      </c>
      <c r="N1126" t="s">
        <v>8296</v>
      </c>
      <c r="O1126" t="s">
        <v>8294</v>
      </c>
      <c r="P1126" t="s">
        <v>8289</v>
      </c>
      <c r="Q1126" t="s">
        <v>8297</v>
      </c>
      <c r="R1126" t="s">
        <v>22</v>
      </c>
      <c r="S1126" t="s">
        <v>30521</v>
      </c>
    </row>
    <row r="1127" spans="1:19" x14ac:dyDescent="0.35">
      <c r="A1127" t="s">
        <v>23</v>
      </c>
      <c r="B1127" t="s">
        <v>305</v>
      </c>
      <c r="C1127" t="s">
        <v>17329</v>
      </c>
      <c r="D1127" t="s">
        <v>19</v>
      </c>
      <c r="E1127" t="s">
        <v>260</v>
      </c>
      <c r="F1127" t="s">
        <v>4889</v>
      </c>
      <c r="G1127" t="s">
        <v>23</v>
      </c>
      <c r="H1127" t="s">
        <v>23</v>
      </c>
      <c r="I1127" t="s">
        <v>23</v>
      </c>
      <c r="J1127" t="s">
        <v>23</v>
      </c>
      <c r="K1127" t="s">
        <v>23</v>
      </c>
      <c r="L1127" t="s">
        <v>23</v>
      </c>
      <c r="M1127" t="s">
        <v>23</v>
      </c>
      <c r="N1127" t="s">
        <v>8290</v>
      </c>
      <c r="O1127" t="s">
        <v>8288</v>
      </c>
      <c r="P1127" t="s">
        <v>8289</v>
      </c>
      <c r="Q1127" t="s">
        <v>17923</v>
      </c>
      <c r="R1127" t="s">
        <v>22</v>
      </c>
      <c r="S1127" t="s">
        <v>30521</v>
      </c>
    </row>
    <row r="1128" spans="1:19" x14ac:dyDescent="0.35">
      <c r="A1128" t="s">
        <v>23</v>
      </c>
      <c r="B1128" t="s">
        <v>311</v>
      </c>
      <c r="C1128" t="s">
        <v>17078</v>
      </c>
      <c r="D1128" t="s">
        <v>23</v>
      </c>
      <c r="E1128" t="s">
        <v>17079</v>
      </c>
      <c r="F1128" t="s">
        <v>5247</v>
      </c>
      <c r="G1128" t="s">
        <v>5810</v>
      </c>
      <c r="H1128" t="s">
        <v>23</v>
      </c>
      <c r="I1128" t="s">
        <v>23</v>
      </c>
      <c r="J1128" t="s">
        <v>23</v>
      </c>
      <c r="K1128" t="s">
        <v>23</v>
      </c>
      <c r="L1128" t="s">
        <v>23</v>
      </c>
      <c r="M1128" t="s">
        <v>23</v>
      </c>
      <c r="N1128" t="s">
        <v>8296</v>
      </c>
      <c r="O1128" t="s">
        <v>8294</v>
      </c>
      <c r="P1128" t="s">
        <v>8289</v>
      </c>
      <c r="Q1128" t="s">
        <v>8297</v>
      </c>
      <c r="R1128" t="s">
        <v>17077</v>
      </c>
      <c r="S1128" t="s">
        <v>30521</v>
      </c>
    </row>
    <row r="1129" spans="1:19" x14ac:dyDescent="0.35">
      <c r="A1129" t="s">
        <v>23</v>
      </c>
      <c r="B1129" t="s">
        <v>1703</v>
      </c>
      <c r="C1129" t="s">
        <v>17313</v>
      </c>
      <c r="D1129" t="s">
        <v>23</v>
      </c>
      <c r="E1129" t="s">
        <v>17314</v>
      </c>
      <c r="F1129" t="s">
        <v>398</v>
      </c>
      <c r="G1129" t="s">
        <v>5810</v>
      </c>
      <c r="H1129" t="s">
        <v>23</v>
      </c>
      <c r="I1129" t="s">
        <v>23</v>
      </c>
      <c r="J1129" t="s">
        <v>23</v>
      </c>
      <c r="K1129" t="s">
        <v>23</v>
      </c>
      <c r="L1129" t="s">
        <v>23</v>
      </c>
      <c r="M1129" t="s">
        <v>23</v>
      </c>
      <c r="N1129" t="s">
        <v>8296</v>
      </c>
      <c r="O1129" t="s">
        <v>8294</v>
      </c>
      <c r="P1129" t="s">
        <v>8289</v>
      </c>
      <c r="Q1129" t="s">
        <v>8297</v>
      </c>
      <c r="R1129" t="s">
        <v>17312</v>
      </c>
      <c r="S1129" t="s">
        <v>30521</v>
      </c>
    </row>
    <row r="1130" spans="1:19" x14ac:dyDescent="0.35">
      <c r="A1130" t="s">
        <v>23</v>
      </c>
      <c r="B1130" t="s">
        <v>745</v>
      </c>
      <c r="C1130" t="s">
        <v>16465</v>
      </c>
      <c r="D1130" t="s">
        <v>23</v>
      </c>
      <c r="E1130" t="s">
        <v>5066</v>
      </c>
      <c r="F1130" t="s">
        <v>398</v>
      </c>
      <c r="G1130" t="s">
        <v>5810</v>
      </c>
      <c r="H1130" t="s">
        <v>23</v>
      </c>
      <c r="I1130" t="s">
        <v>23</v>
      </c>
      <c r="J1130" t="s">
        <v>23</v>
      </c>
      <c r="K1130" t="s">
        <v>23</v>
      </c>
      <c r="L1130" t="s">
        <v>23</v>
      </c>
      <c r="M1130" t="s">
        <v>23</v>
      </c>
      <c r="N1130" t="s">
        <v>8296</v>
      </c>
      <c r="O1130" t="s">
        <v>8294</v>
      </c>
      <c r="P1130" t="s">
        <v>8289</v>
      </c>
      <c r="Q1130" t="s">
        <v>8297</v>
      </c>
      <c r="R1130" t="s">
        <v>16464</v>
      </c>
      <c r="S1130" t="s">
        <v>30521</v>
      </c>
    </row>
    <row r="1131" spans="1:19" x14ac:dyDescent="0.35">
      <c r="A1131" t="s">
        <v>23</v>
      </c>
      <c r="B1131" t="s">
        <v>1100</v>
      </c>
      <c r="C1131" t="s">
        <v>17024</v>
      </c>
      <c r="D1131" t="s">
        <v>4603</v>
      </c>
      <c r="E1131" t="s">
        <v>4604</v>
      </c>
      <c r="F1131" t="s">
        <v>4605</v>
      </c>
      <c r="G1131" t="s">
        <v>23</v>
      </c>
      <c r="H1131" t="s">
        <v>23</v>
      </c>
      <c r="I1131" t="s">
        <v>23</v>
      </c>
      <c r="J1131" t="s">
        <v>23</v>
      </c>
      <c r="K1131" t="s">
        <v>23</v>
      </c>
      <c r="L1131" t="s">
        <v>23</v>
      </c>
      <c r="M1131" t="s">
        <v>23</v>
      </c>
      <c r="N1131" t="s">
        <v>8291</v>
      </c>
      <c r="O1131" t="s">
        <v>6950</v>
      </c>
      <c r="P1131" t="s">
        <v>8289</v>
      </c>
      <c r="Q1131" t="s">
        <v>8293</v>
      </c>
      <c r="R1131" t="s">
        <v>22</v>
      </c>
      <c r="S1131" t="s">
        <v>30521</v>
      </c>
    </row>
    <row r="1132" spans="1:19" x14ac:dyDescent="0.35">
      <c r="A1132" t="s">
        <v>23</v>
      </c>
      <c r="B1132" t="s">
        <v>1255</v>
      </c>
      <c r="C1132" t="s">
        <v>17594</v>
      </c>
      <c r="D1132" t="s">
        <v>37</v>
      </c>
      <c r="E1132" t="s">
        <v>361</v>
      </c>
      <c r="F1132" t="s">
        <v>263</v>
      </c>
      <c r="G1132" t="s">
        <v>23</v>
      </c>
      <c r="H1132" t="s">
        <v>23</v>
      </c>
      <c r="I1132" t="s">
        <v>23</v>
      </c>
      <c r="J1132" t="s">
        <v>23</v>
      </c>
      <c r="K1132" t="s">
        <v>23</v>
      </c>
      <c r="L1132" t="s">
        <v>23</v>
      </c>
      <c r="M1132" t="s">
        <v>23</v>
      </c>
      <c r="N1132" t="s">
        <v>8296</v>
      </c>
      <c r="O1132" t="s">
        <v>8294</v>
      </c>
      <c r="P1132" t="s">
        <v>8289</v>
      </c>
      <c r="Q1132" t="s">
        <v>8293</v>
      </c>
      <c r="R1132" t="s">
        <v>22</v>
      </c>
      <c r="S1132" t="s">
        <v>30521</v>
      </c>
    </row>
    <row r="1133" spans="1:19" x14ac:dyDescent="0.35">
      <c r="A1133" t="s">
        <v>23</v>
      </c>
      <c r="B1133" t="s">
        <v>1639</v>
      </c>
      <c r="C1133" t="s">
        <v>17586</v>
      </c>
      <c r="D1133" t="s">
        <v>1640</v>
      </c>
      <c r="E1133" t="s">
        <v>1641</v>
      </c>
      <c r="F1133" t="s">
        <v>259</v>
      </c>
      <c r="G1133" t="s">
        <v>23</v>
      </c>
      <c r="H1133" t="s">
        <v>23</v>
      </c>
      <c r="I1133" t="s">
        <v>23</v>
      </c>
      <c r="J1133" t="s">
        <v>23</v>
      </c>
      <c r="K1133" t="s">
        <v>23</v>
      </c>
      <c r="L1133" t="s">
        <v>23</v>
      </c>
      <c r="M1133" t="s">
        <v>23</v>
      </c>
      <c r="N1133" t="s">
        <v>8299</v>
      </c>
      <c r="O1133" t="s">
        <v>8294</v>
      </c>
      <c r="P1133" t="s">
        <v>8289</v>
      </c>
      <c r="Q1133" t="s">
        <v>1038</v>
      </c>
      <c r="R1133" t="s">
        <v>22</v>
      </c>
      <c r="S1133" t="s">
        <v>30521</v>
      </c>
    </row>
    <row r="1134" spans="1:19" x14ac:dyDescent="0.35">
      <c r="A1134" t="s">
        <v>23</v>
      </c>
      <c r="B1134" t="s">
        <v>1203</v>
      </c>
      <c r="C1134" t="s">
        <v>17650</v>
      </c>
      <c r="D1134" t="s">
        <v>5705</v>
      </c>
      <c r="E1134" t="s">
        <v>5706</v>
      </c>
      <c r="F1134" t="s">
        <v>1944</v>
      </c>
      <c r="G1134" t="s">
        <v>23</v>
      </c>
      <c r="H1134" t="s">
        <v>23</v>
      </c>
      <c r="I1134" t="s">
        <v>23</v>
      </c>
      <c r="J1134" t="s">
        <v>23</v>
      </c>
      <c r="K1134" t="s">
        <v>23</v>
      </c>
      <c r="L1134" t="s">
        <v>23</v>
      </c>
      <c r="M1134" t="s">
        <v>23</v>
      </c>
      <c r="N1134" t="s">
        <v>8299</v>
      </c>
      <c r="O1134" t="s">
        <v>8294</v>
      </c>
      <c r="P1134" t="s">
        <v>8289</v>
      </c>
      <c r="Q1134" t="s">
        <v>8293</v>
      </c>
      <c r="R1134" t="s">
        <v>22</v>
      </c>
      <c r="S1134" t="s">
        <v>30521</v>
      </c>
    </row>
    <row r="1135" spans="1:19" x14ac:dyDescent="0.35">
      <c r="A1135" t="s">
        <v>23</v>
      </c>
      <c r="B1135" t="s">
        <v>204</v>
      </c>
      <c r="C1135" t="s">
        <v>17214</v>
      </c>
      <c r="D1135" t="s">
        <v>3428</v>
      </c>
      <c r="E1135" t="s">
        <v>3429</v>
      </c>
      <c r="F1135" t="s">
        <v>463</v>
      </c>
      <c r="G1135" t="s">
        <v>23</v>
      </c>
      <c r="H1135" t="s">
        <v>23</v>
      </c>
      <c r="I1135" t="s">
        <v>23</v>
      </c>
      <c r="J1135" t="s">
        <v>23</v>
      </c>
      <c r="K1135" t="s">
        <v>23</v>
      </c>
      <c r="L1135" t="s">
        <v>23</v>
      </c>
      <c r="M1135" t="s">
        <v>23</v>
      </c>
      <c r="N1135" t="s">
        <v>8291</v>
      </c>
      <c r="O1135" t="s">
        <v>8288</v>
      </c>
      <c r="P1135" t="s">
        <v>8289</v>
      </c>
      <c r="Q1135" t="s">
        <v>17</v>
      </c>
      <c r="R1135" t="s">
        <v>22</v>
      </c>
      <c r="S1135" t="s">
        <v>30521</v>
      </c>
    </row>
    <row r="1136" spans="1:19" x14ac:dyDescent="0.35">
      <c r="A1136" t="s">
        <v>23</v>
      </c>
      <c r="B1136" t="s">
        <v>204</v>
      </c>
      <c r="C1136" t="s">
        <v>17264</v>
      </c>
      <c r="D1136" t="s">
        <v>23</v>
      </c>
      <c r="E1136" t="s">
        <v>1264</v>
      </c>
      <c r="F1136" t="s">
        <v>4938</v>
      </c>
      <c r="G1136" t="s">
        <v>5810</v>
      </c>
      <c r="H1136" t="s">
        <v>23</v>
      </c>
      <c r="I1136" t="s">
        <v>23</v>
      </c>
      <c r="J1136" t="s">
        <v>23</v>
      </c>
      <c r="K1136" t="s">
        <v>23</v>
      </c>
      <c r="L1136" t="s">
        <v>23</v>
      </c>
      <c r="M1136" t="s">
        <v>23</v>
      </c>
      <c r="N1136" t="s">
        <v>8296</v>
      </c>
      <c r="O1136" t="s">
        <v>8294</v>
      </c>
      <c r="P1136" t="s">
        <v>8289</v>
      </c>
      <c r="Q1136" t="s">
        <v>8297</v>
      </c>
      <c r="R1136" t="s">
        <v>17263</v>
      </c>
      <c r="S1136" t="s">
        <v>30521</v>
      </c>
    </row>
    <row r="1137" spans="1:19" x14ac:dyDescent="0.35">
      <c r="A1137" t="s">
        <v>23</v>
      </c>
      <c r="B1137" t="s">
        <v>436</v>
      </c>
      <c r="C1137" t="s">
        <v>16822</v>
      </c>
      <c r="D1137" t="s">
        <v>5034</v>
      </c>
      <c r="E1137" t="s">
        <v>5035</v>
      </c>
      <c r="F1137" t="s">
        <v>1047</v>
      </c>
      <c r="G1137" t="s">
        <v>23</v>
      </c>
      <c r="H1137" t="s">
        <v>23</v>
      </c>
      <c r="I1137" t="s">
        <v>23</v>
      </c>
      <c r="J1137" t="s">
        <v>23</v>
      </c>
      <c r="K1137" t="s">
        <v>23</v>
      </c>
      <c r="L1137" t="s">
        <v>23</v>
      </c>
      <c r="M1137" t="s">
        <v>23</v>
      </c>
      <c r="N1137" t="s">
        <v>8299</v>
      </c>
      <c r="O1137" t="s">
        <v>8288</v>
      </c>
      <c r="P1137" t="s">
        <v>8289</v>
      </c>
      <c r="Q1137" t="s">
        <v>17</v>
      </c>
      <c r="R1137" t="s">
        <v>22</v>
      </c>
      <c r="S1137" t="s">
        <v>30521</v>
      </c>
    </row>
    <row r="1138" spans="1:19" x14ac:dyDescent="0.35">
      <c r="A1138" t="s">
        <v>23</v>
      </c>
      <c r="B1138" t="s">
        <v>204</v>
      </c>
      <c r="C1138" t="s">
        <v>17273</v>
      </c>
      <c r="D1138" t="s">
        <v>5553</v>
      </c>
      <c r="E1138" t="s">
        <v>4873</v>
      </c>
      <c r="F1138" t="s">
        <v>237</v>
      </c>
      <c r="G1138" t="s">
        <v>23</v>
      </c>
      <c r="H1138" t="s">
        <v>23</v>
      </c>
      <c r="I1138" t="s">
        <v>23</v>
      </c>
      <c r="J1138" t="s">
        <v>23</v>
      </c>
      <c r="K1138" t="s">
        <v>23</v>
      </c>
      <c r="L1138" t="s">
        <v>23</v>
      </c>
      <c r="M1138" t="s">
        <v>23</v>
      </c>
      <c r="N1138" t="s">
        <v>8291</v>
      </c>
      <c r="O1138" t="s">
        <v>8300</v>
      </c>
      <c r="P1138" t="s">
        <v>8289</v>
      </c>
      <c r="Q1138" t="s">
        <v>8293</v>
      </c>
      <c r="R1138" t="s">
        <v>22</v>
      </c>
      <c r="S1138" t="s">
        <v>30521</v>
      </c>
    </row>
    <row r="1139" spans="1:19" x14ac:dyDescent="0.35">
      <c r="A1139" t="s">
        <v>23</v>
      </c>
      <c r="B1139" t="s">
        <v>745</v>
      </c>
      <c r="C1139" t="s">
        <v>16462</v>
      </c>
      <c r="D1139" t="s">
        <v>1162</v>
      </c>
      <c r="E1139" t="s">
        <v>1189</v>
      </c>
      <c r="F1139" t="s">
        <v>119</v>
      </c>
      <c r="G1139" t="s">
        <v>23</v>
      </c>
      <c r="H1139" t="s">
        <v>23</v>
      </c>
      <c r="I1139" t="s">
        <v>23</v>
      </c>
      <c r="J1139" t="s">
        <v>23</v>
      </c>
      <c r="K1139" t="s">
        <v>23</v>
      </c>
      <c r="L1139" t="s">
        <v>23</v>
      </c>
      <c r="M1139" t="s">
        <v>23</v>
      </c>
      <c r="N1139" t="s">
        <v>8291</v>
      </c>
      <c r="O1139" t="s">
        <v>8292</v>
      </c>
      <c r="P1139" t="s">
        <v>8289</v>
      </c>
      <c r="Q1139" t="s">
        <v>1038</v>
      </c>
      <c r="R1139" t="s">
        <v>22</v>
      </c>
      <c r="S1139" t="s">
        <v>30521</v>
      </c>
    </row>
    <row r="1140" spans="1:19" x14ac:dyDescent="0.35">
      <c r="A1140" t="s">
        <v>23</v>
      </c>
      <c r="B1140" t="s">
        <v>976</v>
      </c>
      <c r="C1140" t="s">
        <v>17577</v>
      </c>
      <c r="D1140" t="s">
        <v>3384</v>
      </c>
      <c r="E1140" t="s">
        <v>598</v>
      </c>
      <c r="F1140" t="s">
        <v>899</v>
      </c>
      <c r="G1140" t="s">
        <v>23</v>
      </c>
      <c r="H1140" t="s">
        <v>23</v>
      </c>
      <c r="I1140" t="s">
        <v>23</v>
      </c>
      <c r="J1140" t="s">
        <v>23</v>
      </c>
      <c r="K1140" t="s">
        <v>23</v>
      </c>
      <c r="L1140" t="s">
        <v>23</v>
      </c>
      <c r="M1140" t="s">
        <v>23</v>
      </c>
      <c r="N1140" t="s">
        <v>8299</v>
      </c>
      <c r="O1140" t="s">
        <v>8294</v>
      </c>
      <c r="P1140" t="s">
        <v>8289</v>
      </c>
      <c r="Q1140" t="s">
        <v>1038</v>
      </c>
      <c r="R1140" t="s">
        <v>22</v>
      </c>
      <c r="S1140" t="s">
        <v>30521</v>
      </c>
    </row>
    <row r="1141" spans="1:19" x14ac:dyDescent="0.35">
      <c r="A1141" t="s">
        <v>23</v>
      </c>
      <c r="B1141" t="s">
        <v>1644</v>
      </c>
      <c r="C1141" t="s">
        <v>16396</v>
      </c>
      <c r="D1141" t="s">
        <v>1645</v>
      </c>
      <c r="E1141" t="s">
        <v>1646</v>
      </c>
      <c r="F1141" t="s">
        <v>259</v>
      </c>
      <c r="G1141" t="s">
        <v>23</v>
      </c>
      <c r="H1141" t="s">
        <v>23</v>
      </c>
      <c r="I1141" t="s">
        <v>23</v>
      </c>
      <c r="J1141" t="s">
        <v>23</v>
      </c>
      <c r="K1141" t="s">
        <v>23</v>
      </c>
      <c r="L1141" t="s">
        <v>23</v>
      </c>
      <c r="M1141" t="s">
        <v>23</v>
      </c>
      <c r="N1141" t="s">
        <v>8296</v>
      </c>
      <c r="O1141" t="s">
        <v>8294</v>
      </c>
      <c r="P1141" t="s">
        <v>8289</v>
      </c>
      <c r="Q1141" t="s">
        <v>8297</v>
      </c>
      <c r="R1141" t="s">
        <v>22</v>
      </c>
      <c r="S1141" t="s">
        <v>30521</v>
      </c>
    </row>
    <row r="1142" spans="1:19" x14ac:dyDescent="0.35">
      <c r="A1142" t="s">
        <v>23</v>
      </c>
      <c r="B1142" t="s">
        <v>1142</v>
      </c>
      <c r="C1142" t="s">
        <v>17669</v>
      </c>
      <c r="D1142" t="s">
        <v>1188</v>
      </c>
      <c r="E1142" t="s">
        <v>1147</v>
      </c>
      <c r="F1142" t="s">
        <v>1053</v>
      </c>
      <c r="G1142" t="s">
        <v>23</v>
      </c>
      <c r="H1142" t="s">
        <v>23</v>
      </c>
      <c r="I1142" t="s">
        <v>23</v>
      </c>
      <c r="J1142" t="s">
        <v>23</v>
      </c>
      <c r="K1142" t="s">
        <v>23</v>
      </c>
      <c r="L1142" t="s">
        <v>23</v>
      </c>
      <c r="M1142" t="s">
        <v>23</v>
      </c>
      <c r="N1142" t="s">
        <v>8291</v>
      </c>
      <c r="O1142" t="s">
        <v>8292</v>
      </c>
      <c r="P1142" t="s">
        <v>8306</v>
      </c>
      <c r="Q1142" t="s">
        <v>17</v>
      </c>
      <c r="R1142" t="s">
        <v>22</v>
      </c>
      <c r="S1142" t="s">
        <v>30521</v>
      </c>
    </row>
    <row r="1143" spans="1:19" x14ac:dyDescent="0.35">
      <c r="A1143" t="s">
        <v>23</v>
      </c>
      <c r="B1143" t="s">
        <v>1308</v>
      </c>
      <c r="C1143" t="s">
        <v>16403</v>
      </c>
      <c r="D1143" t="s">
        <v>23</v>
      </c>
      <c r="E1143" t="s">
        <v>1647</v>
      </c>
      <c r="F1143" t="s">
        <v>259</v>
      </c>
      <c r="G1143" t="s">
        <v>23</v>
      </c>
      <c r="H1143" t="s">
        <v>23</v>
      </c>
      <c r="I1143" t="s">
        <v>23</v>
      </c>
      <c r="J1143" t="s">
        <v>23</v>
      </c>
      <c r="K1143" t="s">
        <v>23</v>
      </c>
      <c r="L1143" t="s">
        <v>23</v>
      </c>
      <c r="M1143" t="s">
        <v>23</v>
      </c>
      <c r="N1143" t="s">
        <v>8296</v>
      </c>
      <c r="O1143" t="s">
        <v>8294</v>
      </c>
      <c r="P1143" t="s">
        <v>8289</v>
      </c>
      <c r="Q1143" t="s">
        <v>8297</v>
      </c>
      <c r="R1143" t="s">
        <v>22</v>
      </c>
      <c r="S1143" t="s">
        <v>30521</v>
      </c>
    </row>
    <row r="1144" spans="1:19" x14ac:dyDescent="0.35">
      <c r="A1144" t="s">
        <v>23</v>
      </c>
      <c r="B1144" t="s">
        <v>204</v>
      </c>
      <c r="C1144" t="s">
        <v>17208</v>
      </c>
      <c r="D1144" t="s">
        <v>4919</v>
      </c>
      <c r="E1144" t="s">
        <v>319</v>
      </c>
      <c r="F1144" t="s">
        <v>1067</v>
      </c>
      <c r="G1144" t="s">
        <v>23</v>
      </c>
      <c r="H1144" t="s">
        <v>23</v>
      </c>
      <c r="I1144" t="s">
        <v>23</v>
      </c>
      <c r="J1144" t="s">
        <v>23</v>
      </c>
      <c r="K1144" t="s">
        <v>23</v>
      </c>
      <c r="L1144" t="s">
        <v>23</v>
      </c>
      <c r="M1144" t="s">
        <v>23</v>
      </c>
      <c r="N1144" t="s">
        <v>8296</v>
      </c>
      <c r="O1144" t="s">
        <v>8294</v>
      </c>
      <c r="P1144" t="s">
        <v>8289</v>
      </c>
      <c r="Q1144" t="s">
        <v>17</v>
      </c>
      <c r="R1144" t="s">
        <v>22</v>
      </c>
      <c r="S1144" t="s">
        <v>30521</v>
      </c>
    </row>
    <row r="1145" spans="1:19" x14ac:dyDescent="0.35">
      <c r="A1145" t="s">
        <v>23</v>
      </c>
      <c r="B1145" t="s">
        <v>17596</v>
      </c>
      <c r="C1145" t="s">
        <v>17597</v>
      </c>
      <c r="D1145" t="s">
        <v>23</v>
      </c>
      <c r="E1145" t="s">
        <v>17598</v>
      </c>
      <c r="F1145" t="s">
        <v>5422</v>
      </c>
      <c r="G1145" t="s">
        <v>5810</v>
      </c>
      <c r="H1145" t="s">
        <v>23</v>
      </c>
      <c r="I1145" t="s">
        <v>23</v>
      </c>
      <c r="J1145" t="s">
        <v>23</v>
      </c>
      <c r="K1145" t="s">
        <v>23</v>
      </c>
      <c r="L1145" t="s">
        <v>23</v>
      </c>
      <c r="M1145" t="s">
        <v>23</v>
      </c>
      <c r="N1145" t="s">
        <v>8296</v>
      </c>
      <c r="O1145" t="s">
        <v>8294</v>
      </c>
      <c r="P1145" t="s">
        <v>8289</v>
      </c>
      <c r="Q1145" t="s">
        <v>8297</v>
      </c>
      <c r="R1145" t="s">
        <v>17595</v>
      </c>
      <c r="S1145" t="s">
        <v>30521</v>
      </c>
    </row>
    <row r="1146" spans="1:19" x14ac:dyDescent="0.35">
      <c r="A1146" t="s">
        <v>23</v>
      </c>
      <c r="B1146" t="s">
        <v>2736</v>
      </c>
      <c r="C1146" t="s">
        <v>17191</v>
      </c>
      <c r="D1146" t="s">
        <v>23</v>
      </c>
      <c r="E1146" t="s">
        <v>17192</v>
      </c>
      <c r="F1146" t="s">
        <v>9065</v>
      </c>
      <c r="G1146" t="s">
        <v>5810</v>
      </c>
      <c r="H1146" t="s">
        <v>23</v>
      </c>
      <c r="I1146" t="s">
        <v>23</v>
      </c>
      <c r="J1146" t="s">
        <v>23</v>
      </c>
      <c r="K1146" t="s">
        <v>23</v>
      </c>
      <c r="L1146" t="s">
        <v>23</v>
      </c>
      <c r="M1146" t="s">
        <v>23</v>
      </c>
      <c r="N1146" t="s">
        <v>8296</v>
      </c>
      <c r="O1146" t="s">
        <v>8294</v>
      </c>
      <c r="P1146" t="s">
        <v>8289</v>
      </c>
      <c r="Q1146" t="s">
        <v>8297</v>
      </c>
      <c r="R1146" t="s">
        <v>17190</v>
      </c>
      <c r="S1146" t="s">
        <v>30521</v>
      </c>
    </row>
    <row r="1147" spans="1:19" x14ac:dyDescent="0.35">
      <c r="A1147" t="s">
        <v>23</v>
      </c>
      <c r="B1147" t="s">
        <v>460</v>
      </c>
      <c r="C1147" t="s">
        <v>16598</v>
      </c>
      <c r="D1147" t="s">
        <v>23</v>
      </c>
      <c r="E1147" t="s">
        <v>16599</v>
      </c>
      <c r="F1147" t="s">
        <v>10574</v>
      </c>
      <c r="G1147" t="s">
        <v>5810</v>
      </c>
      <c r="H1147" t="s">
        <v>23</v>
      </c>
      <c r="I1147" t="s">
        <v>23</v>
      </c>
      <c r="J1147" t="s">
        <v>23</v>
      </c>
      <c r="K1147" t="s">
        <v>23</v>
      </c>
      <c r="L1147" t="s">
        <v>23</v>
      </c>
      <c r="M1147" t="s">
        <v>23</v>
      </c>
      <c r="N1147" t="s">
        <v>8296</v>
      </c>
      <c r="O1147" t="s">
        <v>8294</v>
      </c>
      <c r="P1147" t="s">
        <v>8289</v>
      </c>
      <c r="Q1147" t="s">
        <v>8297</v>
      </c>
      <c r="R1147" t="s">
        <v>16597</v>
      </c>
      <c r="S1147" t="s">
        <v>30521</v>
      </c>
    </row>
    <row r="1148" spans="1:19" x14ac:dyDescent="0.35">
      <c r="A1148" t="s">
        <v>23</v>
      </c>
      <c r="B1148" t="s">
        <v>198</v>
      </c>
      <c r="C1148" t="s">
        <v>17461</v>
      </c>
      <c r="D1148" t="s">
        <v>47</v>
      </c>
      <c r="E1148" t="s">
        <v>4629</v>
      </c>
      <c r="F1148" t="s">
        <v>4630</v>
      </c>
      <c r="G1148" t="s">
        <v>23</v>
      </c>
      <c r="H1148" t="s">
        <v>23</v>
      </c>
      <c r="I1148" t="s">
        <v>23</v>
      </c>
      <c r="J1148" t="s">
        <v>23</v>
      </c>
      <c r="K1148" t="s">
        <v>23</v>
      </c>
      <c r="L1148" t="s">
        <v>23</v>
      </c>
      <c r="M1148" t="s">
        <v>23</v>
      </c>
      <c r="N1148" t="s">
        <v>8290</v>
      </c>
      <c r="O1148" t="s">
        <v>8288</v>
      </c>
      <c r="P1148" t="s">
        <v>8289</v>
      </c>
      <c r="Q1148" t="s">
        <v>17</v>
      </c>
      <c r="R1148" t="s">
        <v>22</v>
      </c>
      <c r="S1148" t="s">
        <v>30521</v>
      </c>
    </row>
    <row r="1149" spans="1:19" x14ac:dyDescent="0.35">
      <c r="A1149" t="s">
        <v>23</v>
      </c>
      <c r="B1149" t="s">
        <v>1287</v>
      </c>
      <c r="C1149" t="s">
        <v>17600</v>
      </c>
      <c r="D1149" t="s">
        <v>23</v>
      </c>
      <c r="E1149" t="s">
        <v>358</v>
      </c>
      <c r="F1149" t="s">
        <v>259</v>
      </c>
      <c r="G1149" t="s">
        <v>23</v>
      </c>
      <c r="H1149" t="s">
        <v>23</v>
      </c>
      <c r="I1149" t="s">
        <v>23</v>
      </c>
      <c r="J1149" t="s">
        <v>23</v>
      </c>
      <c r="K1149" t="s">
        <v>23</v>
      </c>
      <c r="L1149" t="s">
        <v>23</v>
      </c>
      <c r="M1149" t="s">
        <v>23</v>
      </c>
      <c r="N1149" t="s">
        <v>8296</v>
      </c>
      <c r="O1149" t="s">
        <v>8294</v>
      </c>
      <c r="P1149" t="s">
        <v>8289</v>
      </c>
      <c r="Q1149" t="s">
        <v>8297</v>
      </c>
      <c r="R1149" t="s">
        <v>22</v>
      </c>
      <c r="S1149" t="s">
        <v>30521</v>
      </c>
    </row>
    <row r="1150" spans="1:19" x14ac:dyDescent="0.35">
      <c r="A1150" t="s">
        <v>23</v>
      </c>
      <c r="B1150" t="s">
        <v>3390</v>
      </c>
      <c r="C1150" t="s">
        <v>17200</v>
      </c>
      <c r="D1150" t="s">
        <v>3391</v>
      </c>
      <c r="E1150" t="s">
        <v>76</v>
      </c>
      <c r="F1150" t="s">
        <v>3392</v>
      </c>
      <c r="G1150" t="s">
        <v>23</v>
      </c>
      <c r="H1150" t="s">
        <v>23</v>
      </c>
      <c r="I1150" t="s">
        <v>23</v>
      </c>
      <c r="J1150" t="s">
        <v>23</v>
      </c>
      <c r="K1150" t="s">
        <v>23</v>
      </c>
      <c r="L1150" t="s">
        <v>23</v>
      </c>
      <c r="M1150" t="s">
        <v>23</v>
      </c>
      <c r="N1150" t="s">
        <v>8290</v>
      </c>
      <c r="O1150" t="s">
        <v>8292</v>
      </c>
      <c r="P1150" t="s">
        <v>8289</v>
      </c>
      <c r="Q1150" t="s">
        <v>8293</v>
      </c>
      <c r="R1150" t="s">
        <v>22</v>
      </c>
      <c r="S1150" t="s">
        <v>30521</v>
      </c>
    </row>
    <row r="1151" spans="1:19" x14ac:dyDescent="0.35">
      <c r="A1151" t="s">
        <v>23</v>
      </c>
      <c r="B1151" t="s">
        <v>3393</v>
      </c>
      <c r="C1151" t="s">
        <v>17701</v>
      </c>
      <c r="D1151" t="s">
        <v>3394</v>
      </c>
      <c r="E1151" t="s">
        <v>436</v>
      </c>
      <c r="F1151" t="s">
        <v>3395</v>
      </c>
      <c r="G1151" t="s">
        <v>23</v>
      </c>
      <c r="H1151" t="s">
        <v>23</v>
      </c>
      <c r="I1151" t="s">
        <v>23</v>
      </c>
      <c r="J1151" t="s">
        <v>23</v>
      </c>
      <c r="K1151" t="s">
        <v>23</v>
      </c>
      <c r="L1151" t="s">
        <v>23</v>
      </c>
      <c r="M1151" t="s">
        <v>23</v>
      </c>
      <c r="N1151" t="s">
        <v>8299</v>
      </c>
      <c r="O1151" t="s">
        <v>8294</v>
      </c>
      <c r="P1151" t="s">
        <v>8289</v>
      </c>
      <c r="Q1151" t="s">
        <v>1038</v>
      </c>
      <c r="R1151" t="s">
        <v>22</v>
      </c>
      <c r="S1151" t="s">
        <v>30521</v>
      </c>
    </row>
    <row r="1152" spans="1:19" x14ac:dyDescent="0.35">
      <c r="A1152" t="s">
        <v>23</v>
      </c>
      <c r="B1152" t="s">
        <v>198</v>
      </c>
      <c r="C1152" t="s">
        <v>17482</v>
      </c>
      <c r="D1152" t="s">
        <v>5601</v>
      </c>
      <c r="E1152" t="s">
        <v>4058</v>
      </c>
      <c r="F1152" t="s">
        <v>383</v>
      </c>
      <c r="G1152" t="s">
        <v>23</v>
      </c>
      <c r="H1152" t="s">
        <v>23</v>
      </c>
      <c r="I1152" t="s">
        <v>23</v>
      </c>
      <c r="J1152" t="s">
        <v>23</v>
      </c>
      <c r="K1152" t="s">
        <v>23</v>
      </c>
      <c r="L1152" t="s">
        <v>23</v>
      </c>
      <c r="M1152" t="s">
        <v>23</v>
      </c>
      <c r="N1152" t="s">
        <v>8296</v>
      </c>
      <c r="O1152" t="s">
        <v>8292</v>
      </c>
      <c r="P1152" t="s">
        <v>6942</v>
      </c>
      <c r="Q1152" t="s">
        <v>8293</v>
      </c>
      <c r="R1152" t="s">
        <v>22</v>
      </c>
      <c r="S1152" t="s">
        <v>30521</v>
      </c>
    </row>
    <row r="1153" spans="1:19" x14ac:dyDescent="0.35">
      <c r="A1153" t="s">
        <v>23</v>
      </c>
      <c r="B1153" t="s">
        <v>2182</v>
      </c>
      <c r="C1153" t="s">
        <v>17572</v>
      </c>
      <c r="D1153" t="s">
        <v>2735</v>
      </c>
      <c r="E1153" t="s">
        <v>5183</v>
      </c>
      <c r="F1153" t="s">
        <v>1173</v>
      </c>
      <c r="G1153" t="s">
        <v>23</v>
      </c>
      <c r="H1153" t="s">
        <v>23</v>
      </c>
      <c r="I1153" t="s">
        <v>23</v>
      </c>
      <c r="J1153" t="s">
        <v>23</v>
      </c>
      <c r="K1153" t="s">
        <v>14028</v>
      </c>
      <c r="L1153" t="s">
        <v>23</v>
      </c>
      <c r="M1153" t="s">
        <v>23</v>
      </c>
      <c r="N1153" t="s">
        <v>8299</v>
      </c>
      <c r="O1153" t="s">
        <v>8294</v>
      </c>
      <c r="P1153" t="s">
        <v>8289</v>
      </c>
      <c r="Q1153" t="s">
        <v>17</v>
      </c>
      <c r="R1153" t="s">
        <v>22</v>
      </c>
      <c r="S1153" t="s">
        <v>30521</v>
      </c>
    </row>
    <row r="1154" spans="1:19" x14ac:dyDescent="0.35">
      <c r="A1154" t="s">
        <v>23</v>
      </c>
      <c r="B1154" t="s">
        <v>2438</v>
      </c>
      <c r="C1154" t="s">
        <v>16700</v>
      </c>
      <c r="D1154" t="s">
        <v>23</v>
      </c>
      <c r="E1154" t="s">
        <v>16701</v>
      </c>
      <c r="F1154" t="s">
        <v>1944</v>
      </c>
      <c r="G1154" t="s">
        <v>5810</v>
      </c>
      <c r="H1154" t="s">
        <v>23</v>
      </c>
      <c r="I1154" t="s">
        <v>23</v>
      </c>
      <c r="J1154" t="s">
        <v>23</v>
      </c>
      <c r="K1154" t="s">
        <v>23</v>
      </c>
      <c r="L1154" t="s">
        <v>23</v>
      </c>
      <c r="M1154" t="s">
        <v>23</v>
      </c>
      <c r="N1154" t="s">
        <v>8296</v>
      </c>
      <c r="O1154" t="s">
        <v>8294</v>
      </c>
      <c r="P1154" t="s">
        <v>8289</v>
      </c>
      <c r="Q1154" t="s">
        <v>8297</v>
      </c>
      <c r="R1154" t="s">
        <v>16699</v>
      </c>
      <c r="S1154" t="s">
        <v>30521</v>
      </c>
    </row>
    <row r="1155" spans="1:19" x14ac:dyDescent="0.35">
      <c r="A1155" t="s">
        <v>23</v>
      </c>
      <c r="B1155" t="s">
        <v>745</v>
      </c>
      <c r="C1155" t="s">
        <v>16474</v>
      </c>
      <c r="D1155" t="s">
        <v>23</v>
      </c>
      <c r="E1155" t="s">
        <v>6072</v>
      </c>
      <c r="F1155" t="s">
        <v>2394</v>
      </c>
      <c r="G1155" t="s">
        <v>5810</v>
      </c>
      <c r="H1155" t="s">
        <v>23</v>
      </c>
      <c r="I1155" t="s">
        <v>23</v>
      </c>
      <c r="J1155" t="s">
        <v>23</v>
      </c>
      <c r="K1155" t="s">
        <v>23</v>
      </c>
      <c r="L1155" t="s">
        <v>23</v>
      </c>
      <c r="M1155" t="s">
        <v>23</v>
      </c>
      <c r="N1155" t="s">
        <v>8296</v>
      </c>
      <c r="O1155" t="s">
        <v>8294</v>
      </c>
      <c r="P1155" t="s">
        <v>8289</v>
      </c>
      <c r="Q1155" t="s">
        <v>8297</v>
      </c>
      <c r="R1155" t="s">
        <v>16473</v>
      </c>
      <c r="S1155" t="s">
        <v>30521</v>
      </c>
    </row>
    <row r="1156" spans="1:19" x14ac:dyDescent="0.35">
      <c r="A1156" t="s">
        <v>23</v>
      </c>
      <c r="B1156" t="s">
        <v>513</v>
      </c>
      <c r="C1156" t="s">
        <v>16580</v>
      </c>
      <c r="D1156" t="s">
        <v>1960</v>
      </c>
      <c r="E1156" t="s">
        <v>559</v>
      </c>
      <c r="F1156" t="s">
        <v>1961</v>
      </c>
      <c r="G1156" t="s">
        <v>23</v>
      </c>
      <c r="H1156" t="s">
        <v>23</v>
      </c>
      <c r="I1156" t="s">
        <v>23</v>
      </c>
      <c r="J1156" t="s">
        <v>23</v>
      </c>
      <c r="K1156" t="s">
        <v>23</v>
      </c>
      <c r="L1156" t="s">
        <v>23</v>
      </c>
      <c r="M1156" t="s">
        <v>23</v>
      </c>
      <c r="N1156" t="s">
        <v>8296</v>
      </c>
      <c r="O1156" t="s">
        <v>8294</v>
      </c>
      <c r="P1156" t="s">
        <v>8289</v>
      </c>
      <c r="Q1156" t="s">
        <v>8297</v>
      </c>
      <c r="R1156" t="s">
        <v>22</v>
      </c>
      <c r="S1156" t="s">
        <v>30521</v>
      </c>
    </row>
    <row r="1157" spans="1:19" x14ac:dyDescent="0.35">
      <c r="A1157" t="s">
        <v>23</v>
      </c>
      <c r="B1157" t="s">
        <v>1621</v>
      </c>
      <c r="C1157" t="s">
        <v>17516</v>
      </c>
      <c r="D1157" t="s">
        <v>5602</v>
      </c>
      <c r="E1157" t="s">
        <v>5603</v>
      </c>
      <c r="F1157" t="s">
        <v>1069</v>
      </c>
      <c r="G1157" t="s">
        <v>23</v>
      </c>
      <c r="H1157" t="s">
        <v>23</v>
      </c>
      <c r="I1157" t="s">
        <v>23</v>
      </c>
      <c r="J1157" t="s">
        <v>23</v>
      </c>
      <c r="K1157" t="s">
        <v>23</v>
      </c>
      <c r="L1157" t="s">
        <v>23</v>
      </c>
      <c r="M1157" t="s">
        <v>23</v>
      </c>
      <c r="N1157" t="s">
        <v>8290</v>
      </c>
      <c r="O1157" t="s">
        <v>8292</v>
      </c>
      <c r="P1157" t="s">
        <v>6933</v>
      </c>
      <c r="Q1157" t="s">
        <v>8293</v>
      </c>
      <c r="R1157" t="s">
        <v>22</v>
      </c>
      <c r="S1157" t="s">
        <v>30521</v>
      </c>
    </row>
    <row r="1158" spans="1:19" x14ac:dyDescent="0.35">
      <c r="A1158" t="s">
        <v>23</v>
      </c>
      <c r="B1158" t="s">
        <v>745</v>
      </c>
      <c r="C1158" t="s">
        <v>16457</v>
      </c>
      <c r="D1158" t="s">
        <v>23</v>
      </c>
      <c r="E1158" t="s">
        <v>16458</v>
      </c>
      <c r="F1158" t="s">
        <v>6572</v>
      </c>
      <c r="G1158" t="s">
        <v>5810</v>
      </c>
      <c r="H1158" t="s">
        <v>23</v>
      </c>
      <c r="I1158" t="s">
        <v>23</v>
      </c>
      <c r="J1158" t="s">
        <v>23</v>
      </c>
      <c r="K1158" t="s">
        <v>23</v>
      </c>
      <c r="L1158" t="s">
        <v>23</v>
      </c>
      <c r="M1158" t="s">
        <v>23</v>
      </c>
      <c r="N1158" t="s">
        <v>8296</v>
      </c>
      <c r="O1158" t="s">
        <v>8294</v>
      </c>
      <c r="P1158" t="s">
        <v>8289</v>
      </c>
      <c r="Q1158" t="s">
        <v>8297</v>
      </c>
      <c r="R1158" t="s">
        <v>16456</v>
      </c>
      <c r="S1158" t="s">
        <v>30521</v>
      </c>
    </row>
    <row r="1159" spans="1:19" x14ac:dyDescent="0.35">
      <c r="A1159" t="s">
        <v>23</v>
      </c>
      <c r="B1159" t="s">
        <v>5586</v>
      </c>
      <c r="C1159" t="s">
        <v>17557</v>
      </c>
      <c r="D1159" t="s">
        <v>5734</v>
      </c>
      <c r="E1159" t="s">
        <v>5735</v>
      </c>
      <c r="F1159" t="s">
        <v>294</v>
      </c>
      <c r="G1159" t="s">
        <v>23</v>
      </c>
      <c r="H1159" t="s">
        <v>23</v>
      </c>
      <c r="I1159" t="s">
        <v>23</v>
      </c>
      <c r="J1159" t="s">
        <v>23</v>
      </c>
      <c r="K1159" t="s">
        <v>23</v>
      </c>
      <c r="L1159" t="s">
        <v>23</v>
      </c>
      <c r="M1159" t="s">
        <v>23</v>
      </c>
      <c r="N1159" t="s">
        <v>8291</v>
      </c>
      <c r="O1159" t="s">
        <v>8300</v>
      </c>
      <c r="P1159" t="s">
        <v>8289</v>
      </c>
      <c r="Q1159" t="s">
        <v>8293</v>
      </c>
      <c r="R1159" t="s">
        <v>22</v>
      </c>
      <c r="S1159" t="s">
        <v>30521</v>
      </c>
    </row>
    <row r="1160" spans="1:19" x14ac:dyDescent="0.35">
      <c r="A1160" t="s">
        <v>23</v>
      </c>
      <c r="B1160" t="s">
        <v>401</v>
      </c>
      <c r="C1160" t="s">
        <v>16772</v>
      </c>
      <c r="D1160" t="s">
        <v>960</v>
      </c>
      <c r="E1160" t="s">
        <v>4642</v>
      </c>
      <c r="F1160" t="s">
        <v>4643</v>
      </c>
      <c r="G1160" t="s">
        <v>23</v>
      </c>
      <c r="H1160" t="s">
        <v>23</v>
      </c>
      <c r="I1160" t="s">
        <v>23</v>
      </c>
      <c r="J1160" t="s">
        <v>23</v>
      </c>
      <c r="K1160" t="s">
        <v>23</v>
      </c>
      <c r="L1160" t="s">
        <v>23</v>
      </c>
      <c r="M1160" t="s">
        <v>23</v>
      </c>
      <c r="N1160" t="s">
        <v>8296</v>
      </c>
      <c r="O1160" t="s">
        <v>8294</v>
      </c>
      <c r="P1160" t="s">
        <v>8289</v>
      </c>
      <c r="Q1160" t="s">
        <v>8297</v>
      </c>
      <c r="R1160" t="s">
        <v>22</v>
      </c>
      <c r="S1160" t="s">
        <v>30521</v>
      </c>
    </row>
    <row r="1161" spans="1:19" x14ac:dyDescent="0.35">
      <c r="A1161" t="s">
        <v>23</v>
      </c>
      <c r="B1161" t="s">
        <v>745</v>
      </c>
      <c r="C1161" t="s">
        <v>16505</v>
      </c>
      <c r="D1161" t="s">
        <v>1655</v>
      </c>
      <c r="E1161" t="s">
        <v>1656</v>
      </c>
      <c r="F1161" t="s">
        <v>36</v>
      </c>
      <c r="G1161" t="s">
        <v>23</v>
      </c>
      <c r="H1161" t="s">
        <v>23</v>
      </c>
      <c r="I1161" t="s">
        <v>23</v>
      </c>
      <c r="J1161" t="s">
        <v>23</v>
      </c>
      <c r="K1161" t="s">
        <v>23</v>
      </c>
      <c r="L1161" t="s">
        <v>23</v>
      </c>
      <c r="M1161" t="s">
        <v>23</v>
      </c>
      <c r="N1161" t="s">
        <v>8299</v>
      </c>
      <c r="O1161" t="s">
        <v>8294</v>
      </c>
      <c r="P1161" t="s">
        <v>8289</v>
      </c>
      <c r="Q1161" t="s">
        <v>8293</v>
      </c>
      <c r="R1161" t="s">
        <v>22</v>
      </c>
      <c r="S1161" t="s">
        <v>30521</v>
      </c>
    </row>
    <row r="1162" spans="1:19" x14ac:dyDescent="0.35">
      <c r="A1162" t="s">
        <v>23</v>
      </c>
      <c r="B1162" t="s">
        <v>26</v>
      </c>
      <c r="C1162" t="s">
        <v>16912</v>
      </c>
      <c r="D1162" t="s">
        <v>1657</v>
      </c>
      <c r="E1162" t="s">
        <v>1658</v>
      </c>
      <c r="F1162" t="s">
        <v>36</v>
      </c>
      <c r="G1162" t="s">
        <v>23</v>
      </c>
      <c r="H1162" t="s">
        <v>23</v>
      </c>
      <c r="I1162" t="s">
        <v>23</v>
      </c>
      <c r="J1162" t="s">
        <v>23</v>
      </c>
      <c r="K1162" t="s">
        <v>23</v>
      </c>
      <c r="L1162" t="s">
        <v>23</v>
      </c>
      <c r="M1162" t="s">
        <v>23</v>
      </c>
      <c r="N1162" t="s">
        <v>8299</v>
      </c>
      <c r="O1162" t="s">
        <v>8294</v>
      </c>
      <c r="P1162" t="s">
        <v>8289</v>
      </c>
      <c r="Q1162" t="s">
        <v>8293</v>
      </c>
      <c r="R1162" t="s">
        <v>22</v>
      </c>
      <c r="S1162" t="s">
        <v>30521</v>
      </c>
    </row>
    <row r="1163" spans="1:19" x14ac:dyDescent="0.35">
      <c r="A1163" t="s">
        <v>23</v>
      </c>
      <c r="B1163" t="s">
        <v>1316</v>
      </c>
      <c r="C1163" t="s">
        <v>17168</v>
      </c>
      <c r="D1163" t="s">
        <v>23</v>
      </c>
      <c r="E1163" t="s">
        <v>17169</v>
      </c>
      <c r="F1163" t="s">
        <v>1053</v>
      </c>
      <c r="G1163" t="s">
        <v>5810</v>
      </c>
      <c r="H1163" t="s">
        <v>23</v>
      </c>
      <c r="I1163" t="s">
        <v>23</v>
      </c>
      <c r="J1163" t="s">
        <v>23</v>
      </c>
      <c r="K1163" t="s">
        <v>23</v>
      </c>
      <c r="L1163" t="s">
        <v>23</v>
      </c>
      <c r="M1163" t="s">
        <v>23</v>
      </c>
      <c r="N1163" t="s">
        <v>8296</v>
      </c>
      <c r="O1163" t="s">
        <v>8294</v>
      </c>
      <c r="P1163" t="s">
        <v>8289</v>
      </c>
      <c r="Q1163" t="s">
        <v>8297</v>
      </c>
      <c r="R1163" t="s">
        <v>17167</v>
      </c>
      <c r="S1163" t="s">
        <v>30521</v>
      </c>
    </row>
    <row r="1164" spans="1:19" x14ac:dyDescent="0.35">
      <c r="A1164" t="s">
        <v>23</v>
      </c>
      <c r="B1164" t="s">
        <v>745</v>
      </c>
      <c r="C1164" t="s">
        <v>16499</v>
      </c>
      <c r="D1164" t="s">
        <v>5192</v>
      </c>
      <c r="E1164" t="s">
        <v>5193</v>
      </c>
      <c r="F1164" t="s">
        <v>36</v>
      </c>
      <c r="G1164" t="s">
        <v>23</v>
      </c>
      <c r="H1164" t="s">
        <v>23</v>
      </c>
      <c r="I1164" t="s">
        <v>23</v>
      </c>
      <c r="J1164" t="s">
        <v>23</v>
      </c>
      <c r="K1164" t="s">
        <v>23</v>
      </c>
      <c r="L1164" t="s">
        <v>23</v>
      </c>
      <c r="M1164" t="s">
        <v>23</v>
      </c>
      <c r="N1164" t="s">
        <v>8296</v>
      </c>
      <c r="O1164" t="s">
        <v>6950</v>
      </c>
      <c r="P1164" t="s">
        <v>8302</v>
      </c>
      <c r="Q1164" t="s">
        <v>17</v>
      </c>
      <c r="R1164" t="s">
        <v>22</v>
      </c>
      <c r="S1164" t="s">
        <v>30521</v>
      </c>
    </row>
    <row r="1165" spans="1:19" x14ac:dyDescent="0.35">
      <c r="A1165" t="s">
        <v>23</v>
      </c>
      <c r="B1165" t="s">
        <v>5593</v>
      </c>
      <c r="C1165" t="s">
        <v>16042</v>
      </c>
      <c r="D1165" t="s">
        <v>5594</v>
      </c>
      <c r="E1165" t="s">
        <v>5595</v>
      </c>
      <c r="F1165" t="s">
        <v>1123</v>
      </c>
      <c r="G1165" t="s">
        <v>23</v>
      </c>
      <c r="H1165" t="s">
        <v>23</v>
      </c>
      <c r="I1165" t="s">
        <v>23</v>
      </c>
      <c r="J1165" t="s">
        <v>23</v>
      </c>
      <c r="K1165" t="s">
        <v>23</v>
      </c>
      <c r="L1165" t="s">
        <v>23</v>
      </c>
      <c r="M1165" t="s">
        <v>23</v>
      </c>
      <c r="N1165" t="s">
        <v>8296</v>
      </c>
      <c r="O1165" t="s">
        <v>8294</v>
      </c>
      <c r="P1165" t="s">
        <v>6867</v>
      </c>
      <c r="Q1165" t="s">
        <v>8293</v>
      </c>
      <c r="R1165" t="s">
        <v>17793</v>
      </c>
      <c r="S1165" t="s">
        <v>30521</v>
      </c>
    </row>
    <row r="1166" spans="1:19" x14ac:dyDescent="0.35">
      <c r="A1166" t="s">
        <v>23</v>
      </c>
      <c r="B1166" t="s">
        <v>204</v>
      </c>
      <c r="C1166" t="s">
        <v>17243</v>
      </c>
      <c r="D1166" t="s">
        <v>1660</v>
      </c>
      <c r="E1166" t="s">
        <v>1661</v>
      </c>
      <c r="F1166" t="s">
        <v>23</v>
      </c>
      <c r="G1166" t="s">
        <v>23</v>
      </c>
      <c r="H1166" t="s">
        <v>23</v>
      </c>
      <c r="I1166" t="s">
        <v>23</v>
      </c>
      <c r="J1166" t="s">
        <v>23</v>
      </c>
      <c r="K1166" t="s">
        <v>23</v>
      </c>
      <c r="L1166" t="s">
        <v>23</v>
      </c>
      <c r="M1166" t="s">
        <v>23</v>
      </c>
      <c r="N1166" t="s">
        <v>8291</v>
      </c>
      <c r="O1166" t="s">
        <v>8288</v>
      </c>
      <c r="P1166" t="s">
        <v>8289</v>
      </c>
      <c r="Q1166" t="s">
        <v>17923</v>
      </c>
      <c r="R1166" t="s">
        <v>22</v>
      </c>
      <c r="S1166" t="s">
        <v>30521</v>
      </c>
    </row>
    <row r="1167" spans="1:19" x14ac:dyDescent="0.35">
      <c r="A1167" t="s">
        <v>23</v>
      </c>
      <c r="B1167" t="s">
        <v>198</v>
      </c>
      <c r="C1167" t="s">
        <v>17458</v>
      </c>
      <c r="D1167" t="s">
        <v>130</v>
      </c>
      <c r="E1167" t="s">
        <v>4660</v>
      </c>
      <c r="F1167" t="s">
        <v>4661</v>
      </c>
      <c r="G1167" t="s">
        <v>23</v>
      </c>
      <c r="H1167" t="s">
        <v>23</v>
      </c>
      <c r="I1167" t="s">
        <v>23</v>
      </c>
      <c r="J1167" t="s">
        <v>23</v>
      </c>
      <c r="K1167" t="s">
        <v>23</v>
      </c>
      <c r="L1167" t="s">
        <v>23</v>
      </c>
      <c r="M1167" t="s">
        <v>23</v>
      </c>
      <c r="N1167" t="s">
        <v>8290</v>
      </c>
      <c r="O1167" t="s">
        <v>8288</v>
      </c>
      <c r="P1167" t="s">
        <v>8289</v>
      </c>
      <c r="Q1167" t="s">
        <v>17923</v>
      </c>
      <c r="R1167" t="s">
        <v>22</v>
      </c>
      <c r="S1167" t="s">
        <v>30521</v>
      </c>
    </row>
    <row r="1168" spans="1:19" x14ac:dyDescent="0.35">
      <c r="A1168" t="s">
        <v>23</v>
      </c>
      <c r="B1168" t="s">
        <v>1663</v>
      </c>
      <c r="C1168" t="s">
        <v>17093</v>
      </c>
      <c r="D1168" t="s">
        <v>1281</v>
      </c>
      <c r="E1168" t="s">
        <v>1664</v>
      </c>
      <c r="F1168" t="s">
        <v>23</v>
      </c>
      <c r="G1168" t="s">
        <v>23</v>
      </c>
      <c r="H1168" t="s">
        <v>23</v>
      </c>
      <c r="I1168" t="s">
        <v>23</v>
      </c>
      <c r="J1168" t="s">
        <v>23</v>
      </c>
      <c r="K1168" t="s">
        <v>23</v>
      </c>
      <c r="L1168" t="s">
        <v>23</v>
      </c>
      <c r="M1168" t="s">
        <v>23</v>
      </c>
      <c r="N1168" t="s">
        <v>8299</v>
      </c>
      <c r="O1168" t="s">
        <v>8298</v>
      </c>
      <c r="P1168" t="s">
        <v>8289</v>
      </c>
      <c r="Q1168" t="s">
        <v>1038</v>
      </c>
      <c r="R1168" t="s">
        <v>22</v>
      </c>
      <c r="S1168" t="s">
        <v>30521</v>
      </c>
    </row>
    <row r="1169" spans="1:19" x14ac:dyDescent="0.35">
      <c r="A1169" t="s">
        <v>23</v>
      </c>
      <c r="B1169" t="s">
        <v>5753</v>
      </c>
      <c r="C1169" t="s">
        <v>16728</v>
      </c>
      <c r="D1169" t="s">
        <v>23</v>
      </c>
      <c r="E1169" t="s">
        <v>16729</v>
      </c>
      <c r="F1169" t="s">
        <v>4451</v>
      </c>
      <c r="G1169" t="s">
        <v>5810</v>
      </c>
      <c r="H1169" t="s">
        <v>23</v>
      </c>
      <c r="I1169" t="s">
        <v>23</v>
      </c>
      <c r="J1169" t="s">
        <v>23</v>
      </c>
      <c r="K1169" t="s">
        <v>23</v>
      </c>
      <c r="L1169" t="s">
        <v>23</v>
      </c>
      <c r="M1169" t="s">
        <v>23</v>
      </c>
      <c r="N1169" t="s">
        <v>8296</v>
      </c>
      <c r="O1169" t="s">
        <v>8294</v>
      </c>
      <c r="P1169" t="s">
        <v>8289</v>
      </c>
      <c r="Q1169" t="s">
        <v>8297</v>
      </c>
      <c r="R1169" t="s">
        <v>16727</v>
      </c>
      <c r="S1169" t="s">
        <v>30521</v>
      </c>
    </row>
    <row r="1170" spans="1:19" x14ac:dyDescent="0.35">
      <c r="A1170" t="s">
        <v>23</v>
      </c>
      <c r="B1170" t="s">
        <v>401</v>
      </c>
      <c r="C1170" t="s">
        <v>16775</v>
      </c>
      <c r="D1170" t="s">
        <v>5191</v>
      </c>
      <c r="E1170" t="s">
        <v>3424</v>
      </c>
      <c r="F1170" t="s">
        <v>119</v>
      </c>
      <c r="G1170" t="s">
        <v>23</v>
      </c>
      <c r="H1170" t="s">
        <v>23</v>
      </c>
      <c r="I1170" t="s">
        <v>23</v>
      </c>
      <c r="J1170" t="s">
        <v>23</v>
      </c>
      <c r="K1170" t="s">
        <v>23</v>
      </c>
      <c r="L1170" t="s">
        <v>23</v>
      </c>
      <c r="M1170" t="s">
        <v>23</v>
      </c>
      <c r="N1170" t="s">
        <v>8290</v>
      </c>
      <c r="O1170" t="s">
        <v>8292</v>
      </c>
      <c r="P1170" t="s">
        <v>7279</v>
      </c>
      <c r="Q1170" t="s">
        <v>17</v>
      </c>
      <c r="R1170" t="s">
        <v>22</v>
      </c>
      <c r="S1170" t="s">
        <v>30521</v>
      </c>
    </row>
    <row r="1171" spans="1:19" x14ac:dyDescent="0.35">
      <c r="A1171" t="s">
        <v>23</v>
      </c>
      <c r="B1171" t="s">
        <v>2438</v>
      </c>
      <c r="C1171" t="s">
        <v>16697</v>
      </c>
      <c r="D1171" t="s">
        <v>469</v>
      </c>
      <c r="E1171" t="s">
        <v>897</v>
      </c>
      <c r="F1171" t="s">
        <v>1218</v>
      </c>
      <c r="G1171" t="s">
        <v>23</v>
      </c>
      <c r="H1171" t="s">
        <v>23</v>
      </c>
      <c r="I1171" t="s">
        <v>23</v>
      </c>
      <c r="J1171" t="s">
        <v>23</v>
      </c>
      <c r="K1171" t="s">
        <v>23</v>
      </c>
      <c r="L1171" t="s">
        <v>23</v>
      </c>
      <c r="M1171" t="s">
        <v>23</v>
      </c>
      <c r="N1171" t="s">
        <v>8290</v>
      </c>
      <c r="O1171" t="s">
        <v>8288</v>
      </c>
      <c r="P1171" t="s">
        <v>8289</v>
      </c>
      <c r="Q1171" t="s">
        <v>17</v>
      </c>
      <c r="R1171" t="s">
        <v>22</v>
      </c>
      <c r="S1171" t="s">
        <v>30521</v>
      </c>
    </row>
    <row r="1172" spans="1:19" x14ac:dyDescent="0.35">
      <c r="A1172" t="s">
        <v>23</v>
      </c>
      <c r="B1172" t="s">
        <v>2811</v>
      </c>
      <c r="C1172" t="s">
        <v>17356</v>
      </c>
      <c r="D1172" t="s">
        <v>23</v>
      </c>
      <c r="E1172" t="s">
        <v>2812</v>
      </c>
      <c r="F1172" t="s">
        <v>259</v>
      </c>
      <c r="G1172" t="s">
        <v>23</v>
      </c>
      <c r="H1172" t="s">
        <v>23</v>
      </c>
      <c r="I1172" t="s">
        <v>23</v>
      </c>
      <c r="J1172" t="s">
        <v>23</v>
      </c>
      <c r="K1172" t="s">
        <v>9175</v>
      </c>
      <c r="L1172" t="s">
        <v>23</v>
      </c>
      <c r="M1172" t="s">
        <v>23</v>
      </c>
      <c r="N1172" t="s">
        <v>8296</v>
      </c>
      <c r="O1172" t="s">
        <v>8294</v>
      </c>
      <c r="P1172" t="s">
        <v>8289</v>
      </c>
      <c r="Q1172" t="s">
        <v>8297</v>
      </c>
      <c r="R1172" t="s">
        <v>22</v>
      </c>
      <c r="S1172" t="s">
        <v>30521</v>
      </c>
    </row>
    <row r="1173" spans="1:19" x14ac:dyDescent="0.35">
      <c r="A1173" t="s">
        <v>23</v>
      </c>
      <c r="B1173" t="s">
        <v>564</v>
      </c>
      <c r="C1173" t="s">
        <v>17018</v>
      </c>
      <c r="D1173" t="s">
        <v>23</v>
      </c>
      <c r="E1173" t="s">
        <v>114</v>
      </c>
      <c r="F1173" t="s">
        <v>11611</v>
      </c>
      <c r="G1173" t="s">
        <v>5810</v>
      </c>
      <c r="H1173" t="s">
        <v>23</v>
      </c>
      <c r="I1173" t="s">
        <v>23</v>
      </c>
      <c r="J1173" t="s">
        <v>23</v>
      </c>
      <c r="K1173" t="s">
        <v>23</v>
      </c>
      <c r="L1173" t="s">
        <v>23</v>
      </c>
      <c r="M1173" t="s">
        <v>23</v>
      </c>
      <c r="N1173" t="s">
        <v>8296</v>
      </c>
      <c r="O1173" t="s">
        <v>8294</v>
      </c>
      <c r="P1173" t="s">
        <v>8289</v>
      </c>
      <c r="Q1173" t="s">
        <v>8297</v>
      </c>
      <c r="R1173" t="s">
        <v>17017</v>
      </c>
      <c r="S1173" t="s">
        <v>30521</v>
      </c>
    </row>
    <row r="1174" spans="1:19" x14ac:dyDescent="0.35">
      <c r="A1174" t="s">
        <v>23</v>
      </c>
      <c r="B1174" t="s">
        <v>401</v>
      </c>
      <c r="C1174" t="s">
        <v>14838</v>
      </c>
      <c r="D1174" t="s">
        <v>1665</v>
      </c>
      <c r="E1174" t="s">
        <v>1666</v>
      </c>
      <c r="F1174" t="s">
        <v>1074</v>
      </c>
      <c r="G1174" t="s">
        <v>23</v>
      </c>
      <c r="H1174" t="s">
        <v>23</v>
      </c>
      <c r="I1174" t="s">
        <v>23</v>
      </c>
      <c r="J1174" t="s">
        <v>23</v>
      </c>
      <c r="K1174" t="s">
        <v>23</v>
      </c>
      <c r="L1174" t="s">
        <v>23</v>
      </c>
      <c r="M1174" t="s">
        <v>23</v>
      </c>
      <c r="N1174" t="s">
        <v>8291</v>
      </c>
      <c r="O1174" t="s">
        <v>8288</v>
      </c>
      <c r="P1174" t="s">
        <v>6942</v>
      </c>
      <c r="Q1174" t="s">
        <v>17</v>
      </c>
      <c r="R1174" t="s">
        <v>22</v>
      </c>
      <c r="S1174" t="s">
        <v>30521</v>
      </c>
    </row>
    <row r="1175" spans="1:19" x14ac:dyDescent="0.35">
      <c r="A1175" t="s">
        <v>23</v>
      </c>
      <c r="B1175" t="s">
        <v>16615</v>
      </c>
      <c r="C1175" t="s">
        <v>16616</v>
      </c>
      <c r="D1175" t="s">
        <v>23</v>
      </c>
      <c r="E1175" t="s">
        <v>16617</v>
      </c>
      <c r="F1175" t="s">
        <v>173</v>
      </c>
      <c r="G1175" t="s">
        <v>5810</v>
      </c>
      <c r="H1175" t="s">
        <v>23</v>
      </c>
      <c r="I1175" t="s">
        <v>23</v>
      </c>
      <c r="J1175" t="s">
        <v>23</v>
      </c>
      <c r="K1175" t="s">
        <v>23</v>
      </c>
      <c r="L1175" t="s">
        <v>23</v>
      </c>
      <c r="M1175" t="s">
        <v>23</v>
      </c>
      <c r="N1175" t="s">
        <v>8296</v>
      </c>
      <c r="O1175" t="s">
        <v>8294</v>
      </c>
      <c r="P1175" t="s">
        <v>8289</v>
      </c>
      <c r="Q1175" t="s">
        <v>8297</v>
      </c>
      <c r="R1175" t="s">
        <v>16614</v>
      </c>
      <c r="S1175" t="s">
        <v>30521</v>
      </c>
    </row>
    <row r="1176" spans="1:19" x14ac:dyDescent="0.35">
      <c r="A1176" t="s">
        <v>23</v>
      </c>
      <c r="B1176" t="s">
        <v>1193</v>
      </c>
      <c r="C1176" t="s">
        <v>17805</v>
      </c>
      <c r="D1176" t="s">
        <v>4664</v>
      </c>
      <c r="E1176" t="s">
        <v>4665</v>
      </c>
      <c r="F1176" t="s">
        <v>1586</v>
      </c>
      <c r="G1176" t="s">
        <v>23</v>
      </c>
      <c r="H1176" t="s">
        <v>23</v>
      </c>
      <c r="I1176" t="s">
        <v>23</v>
      </c>
      <c r="J1176" t="s">
        <v>23</v>
      </c>
      <c r="K1176" t="s">
        <v>23</v>
      </c>
      <c r="L1176" t="s">
        <v>23</v>
      </c>
      <c r="M1176" t="s">
        <v>23</v>
      </c>
      <c r="N1176" t="s">
        <v>8296</v>
      </c>
      <c r="O1176" t="s">
        <v>8294</v>
      </c>
      <c r="P1176" t="s">
        <v>8289</v>
      </c>
      <c r="Q1176" t="s">
        <v>8293</v>
      </c>
      <c r="R1176" t="s">
        <v>22</v>
      </c>
      <c r="S1176" t="s">
        <v>30521</v>
      </c>
    </row>
    <row r="1177" spans="1:19" x14ac:dyDescent="0.35">
      <c r="A1177" t="s">
        <v>23</v>
      </c>
      <c r="B1177" t="s">
        <v>1380</v>
      </c>
      <c r="C1177" t="s">
        <v>17545</v>
      </c>
      <c r="D1177" t="s">
        <v>2517</v>
      </c>
      <c r="E1177" t="s">
        <v>2518</v>
      </c>
      <c r="F1177" t="s">
        <v>2519</v>
      </c>
      <c r="G1177" t="s">
        <v>23</v>
      </c>
      <c r="H1177" t="s">
        <v>23</v>
      </c>
      <c r="I1177" t="s">
        <v>23</v>
      </c>
      <c r="J1177" t="s">
        <v>23</v>
      </c>
      <c r="K1177" t="s">
        <v>23</v>
      </c>
      <c r="L1177" t="s">
        <v>23</v>
      </c>
      <c r="M1177" t="s">
        <v>23</v>
      </c>
      <c r="N1177" t="s">
        <v>8299</v>
      </c>
      <c r="O1177" t="s">
        <v>8294</v>
      </c>
      <c r="P1177" t="s">
        <v>8289</v>
      </c>
      <c r="Q1177" t="s">
        <v>8293</v>
      </c>
      <c r="R1177" t="s">
        <v>22</v>
      </c>
      <c r="S1177" t="s">
        <v>30521</v>
      </c>
    </row>
    <row r="1178" spans="1:19" x14ac:dyDescent="0.35">
      <c r="A1178" t="s">
        <v>23</v>
      </c>
      <c r="B1178" t="s">
        <v>401</v>
      </c>
      <c r="C1178" t="s">
        <v>16778</v>
      </c>
      <c r="D1178" t="s">
        <v>1667</v>
      </c>
      <c r="E1178" t="s">
        <v>1668</v>
      </c>
      <c r="F1178" t="s">
        <v>1074</v>
      </c>
      <c r="G1178" t="s">
        <v>23</v>
      </c>
      <c r="H1178" t="s">
        <v>23</v>
      </c>
      <c r="I1178" t="s">
        <v>23</v>
      </c>
      <c r="J1178" t="s">
        <v>23</v>
      </c>
      <c r="K1178" t="s">
        <v>23</v>
      </c>
      <c r="L1178" t="s">
        <v>23</v>
      </c>
      <c r="M1178" t="s">
        <v>23</v>
      </c>
      <c r="N1178" t="s">
        <v>8296</v>
      </c>
      <c r="O1178" t="s">
        <v>8294</v>
      </c>
      <c r="P1178" t="s">
        <v>8289</v>
      </c>
      <c r="Q1178" t="s">
        <v>8297</v>
      </c>
      <c r="R1178" t="s">
        <v>22</v>
      </c>
      <c r="S1178" t="s">
        <v>30521</v>
      </c>
    </row>
    <row r="1179" spans="1:19" x14ac:dyDescent="0.35">
      <c r="A1179" t="s">
        <v>23</v>
      </c>
      <c r="B1179" t="s">
        <v>1185</v>
      </c>
      <c r="C1179" t="s">
        <v>16969</v>
      </c>
      <c r="D1179" t="s">
        <v>1186</v>
      </c>
      <c r="E1179" t="s">
        <v>1187</v>
      </c>
      <c r="F1179" t="s">
        <v>383</v>
      </c>
      <c r="G1179" t="s">
        <v>23</v>
      </c>
      <c r="H1179" t="s">
        <v>23</v>
      </c>
      <c r="I1179" t="s">
        <v>23</v>
      </c>
      <c r="J1179" t="s">
        <v>23</v>
      </c>
      <c r="K1179" t="s">
        <v>23</v>
      </c>
      <c r="L1179" t="s">
        <v>23</v>
      </c>
      <c r="M1179" t="s">
        <v>23</v>
      </c>
      <c r="N1179" t="s">
        <v>8291</v>
      </c>
      <c r="O1179" t="s">
        <v>8300</v>
      </c>
      <c r="P1179" t="s">
        <v>6933</v>
      </c>
      <c r="Q1179" t="s">
        <v>8293</v>
      </c>
      <c r="R1179" t="s">
        <v>22</v>
      </c>
      <c r="S1179" t="s">
        <v>30521</v>
      </c>
    </row>
    <row r="1180" spans="1:19" x14ac:dyDescent="0.35">
      <c r="A1180" t="s">
        <v>23</v>
      </c>
      <c r="B1180" t="s">
        <v>198</v>
      </c>
      <c r="C1180" t="s">
        <v>17469</v>
      </c>
      <c r="D1180" t="s">
        <v>4623</v>
      </c>
      <c r="E1180" t="s">
        <v>4669</v>
      </c>
      <c r="F1180" t="s">
        <v>899</v>
      </c>
      <c r="G1180" t="s">
        <v>23</v>
      </c>
      <c r="H1180" t="s">
        <v>23</v>
      </c>
      <c r="I1180" t="s">
        <v>23</v>
      </c>
      <c r="J1180" t="s">
        <v>23</v>
      </c>
      <c r="K1180" t="s">
        <v>23</v>
      </c>
      <c r="L1180" t="s">
        <v>23</v>
      </c>
      <c r="M1180" t="s">
        <v>23</v>
      </c>
      <c r="N1180" t="s">
        <v>8296</v>
      </c>
      <c r="O1180" t="s">
        <v>8294</v>
      </c>
      <c r="P1180" t="s">
        <v>8289</v>
      </c>
      <c r="Q1180" t="s">
        <v>8293</v>
      </c>
      <c r="R1180" t="s">
        <v>22</v>
      </c>
      <c r="S1180" t="s">
        <v>30521</v>
      </c>
    </row>
    <row r="1181" spans="1:19" x14ac:dyDescent="0.35">
      <c r="A1181" t="s">
        <v>23</v>
      </c>
      <c r="B1181" t="s">
        <v>1106</v>
      </c>
      <c r="C1181" t="s">
        <v>17363</v>
      </c>
      <c r="D1181" t="s">
        <v>5031</v>
      </c>
      <c r="E1181" t="s">
        <v>174</v>
      </c>
      <c r="F1181" t="s">
        <v>899</v>
      </c>
      <c r="G1181" t="s">
        <v>23</v>
      </c>
      <c r="H1181" t="s">
        <v>23</v>
      </c>
      <c r="I1181" t="s">
        <v>23</v>
      </c>
      <c r="J1181" t="s">
        <v>23</v>
      </c>
      <c r="K1181" t="s">
        <v>23</v>
      </c>
      <c r="L1181" t="s">
        <v>23</v>
      </c>
      <c r="M1181" t="s">
        <v>23</v>
      </c>
      <c r="N1181" t="s">
        <v>8291</v>
      </c>
      <c r="O1181" t="s">
        <v>8292</v>
      </c>
      <c r="P1181" t="s">
        <v>8289</v>
      </c>
      <c r="Q1181" t="s">
        <v>1038</v>
      </c>
      <c r="R1181" t="s">
        <v>22</v>
      </c>
      <c r="S1181" t="s">
        <v>30521</v>
      </c>
    </row>
    <row r="1182" spans="1:19" x14ac:dyDescent="0.35">
      <c r="A1182" t="s">
        <v>23</v>
      </c>
      <c r="B1182" t="s">
        <v>16749</v>
      </c>
      <c r="C1182" t="s">
        <v>16752</v>
      </c>
      <c r="D1182" t="s">
        <v>23</v>
      </c>
      <c r="E1182" t="s">
        <v>16753</v>
      </c>
      <c r="F1182" t="s">
        <v>2394</v>
      </c>
      <c r="G1182" t="s">
        <v>5810</v>
      </c>
      <c r="H1182" t="s">
        <v>23</v>
      </c>
      <c r="I1182" t="s">
        <v>23</v>
      </c>
      <c r="J1182" t="s">
        <v>23</v>
      </c>
      <c r="K1182" t="s">
        <v>23</v>
      </c>
      <c r="L1182" t="s">
        <v>23</v>
      </c>
      <c r="M1182" t="s">
        <v>23</v>
      </c>
      <c r="N1182" t="s">
        <v>8296</v>
      </c>
      <c r="O1182" t="s">
        <v>8294</v>
      </c>
      <c r="P1182" t="s">
        <v>8289</v>
      </c>
      <c r="Q1182" t="s">
        <v>8297</v>
      </c>
      <c r="R1182" t="s">
        <v>16751</v>
      </c>
      <c r="S1182" t="s">
        <v>30521</v>
      </c>
    </row>
    <row r="1183" spans="1:19" x14ac:dyDescent="0.35">
      <c r="A1183" t="s">
        <v>23</v>
      </c>
      <c r="B1183" t="s">
        <v>198</v>
      </c>
      <c r="C1183" t="s">
        <v>17462</v>
      </c>
      <c r="D1183" t="s">
        <v>5189</v>
      </c>
      <c r="E1183" t="s">
        <v>5190</v>
      </c>
      <c r="F1183" t="s">
        <v>247</v>
      </c>
      <c r="G1183" t="s">
        <v>23</v>
      </c>
      <c r="H1183" t="s">
        <v>23</v>
      </c>
      <c r="I1183" t="s">
        <v>23</v>
      </c>
      <c r="J1183" t="s">
        <v>23</v>
      </c>
      <c r="K1183" t="s">
        <v>23</v>
      </c>
      <c r="L1183" t="s">
        <v>23</v>
      </c>
      <c r="M1183" t="s">
        <v>23</v>
      </c>
      <c r="N1183" t="s">
        <v>8299</v>
      </c>
      <c r="O1183" t="s">
        <v>8294</v>
      </c>
      <c r="P1183" t="s">
        <v>8289</v>
      </c>
      <c r="Q1183" t="s">
        <v>8293</v>
      </c>
      <c r="R1183" t="s">
        <v>22</v>
      </c>
      <c r="S1183" t="s">
        <v>30521</v>
      </c>
    </row>
    <row r="1184" spans="1:19" x14ac:dyDescent="0.35">
      <c r="A1184" t="s">
        <v>23</v>
      </c>
      <c r="B1184" t="s">
        <v>204</v>
      </c>
      <c r="C1184" t="s">
        <v>17296</v>
      </c>
      <c r="D1184" t="s">
        <v>5631</v>
      </c>
      <c r="E1184" t="s">
        <v>5632</v>
      </c>
      <c r="F1184" t="s">
        <v>294</v>
      </c>
      <c r="G1184" t="s">
        <v>23</v>
      </c>
      <c r="H1184" t="s">
        <v>5633</v>
      </c>
      <c r="I1184" t="s">
        <v>23</v>
      </c>
      <c r="J1184" t="s">
        <v>23</v>
      </c>
      <c r="K1184" t="s">
        <v>23</v>
      </c>
      <c r="L1184" t="s">
        <v>23</v>
      </c>
      <c r="M1184" t="s">
        <v>23</v>
      </c>
      <c r="N1184" t="s">
        <v>8290</v>
      </c>
      <c r="O1184" t="s">
        <v>8292</v>
      </c>
      <c r="P1184" t="s">
        <v>6942</v>
      </c>
      <c r="Q1184" t="s">
        <v>8293</v>
      </c>
      <c r="R1184" t="s">
        <v>22</v>
      </c>
      <c r="S1184" t="s">
        <v>30521</v>
      </c>
    </row>
    <row r="1185" spans="1:19" x14ac:dyDescent="0.35">
      <c r="A1185" t="s">
        <v>23</v>
      </c>
      <c r="B1185" t="s">
        <v>1744</v>
      </c>
      <c r="C1185" t="s">
        <v>17153</v>
      </c>
      <c r="D1185" t="s">
        <v>23</v>
      </c>
      <c r="E1185" t="s">
        <v>17154</v>
      </c>
      <c r="F1185" t="s">
        <v>5326</v>
      </c>
      <c r="G1185" t="s">
        <v>5810</v>
      </c>
      <c r="H1185" t="s">
        <v>23</v>
      </c>
      <c r="I1185" t="s">
        <v>23</v>
      </c>
      <c r="J1185" t="s">
        <v>23</v>
      </c>
      <c r="K1185" t="s">
        <v>23</v>
      </c>
      <c r="L1185" t="s">
        <v>23</v>
      </c>
      <c r="M1185" t="s">
        <v>23</v>
      </c>
      <c r="N1185" t="s">
        <v>8296</v>
      </c>
      <c r="O1185" t="s">
        <v>8294</v>
      </c>
      <c r="P1185" t="s">
        <v>8289</v>
      </c>
      <c r="Q1185" t="s">
        <v>8297</v>
      </c>
      <c r="R1185" t="s">
        <v>17152</v>
      </c>
      <c r="S1185" t="s">
        <v>30521</v>
      </c>
    </row>
    <row r="1186" spans="1:19" x14ac:dyDescent="0.35">
      <c r="A1186" t="s">
        <v>23</v>
      </c>
      <c r="B1186" t="s">
        <v>477</v>
      </c>
      <c r="C1186" t="s">
        <v>16586</v>
      </c>
      <c r="D1186" t="s">
        <v>4674</v>
      </c>
      <c r="E1186" t="s">
        <v>187</v>
      </c>
      <c r="F1186" t="s">
        <v>2740</v>
      </c>
      <c r="G1186" t="s">
        <v>23</v>
      </c>
      <c r="H1186" t="s">
        <v>23</v>
      </c>
      <c r="I1186" t="s">
        <v>23</v>
      </c>
      <c r="J1186" t="s">
        <v>23</v>
      </c>
      <c r="K1186" t="s">
        <v>23</v>
      </c>
      <c r="L1186" t="s">
        <v>23</v>
      </c>
      <c r="M1186" t="s">
        <v>23</v>
      </c>
      <c r="N1186" t="s">
        <v>8290</v>
      </c>
      <c r="O1186" t="s">
        <v>8294</v>
      </c>
      <c r="P1186" t="s">
        <v>8289</v>
      </c>
      <c r="Q1186" t="s">
        <v>8297</v>
      </c>
      <c r="R1186" t="s">
        <v>22</v>
      </c>
      <c r="S1186" t="s">
        <v>30521</v>
      </c>
    </row>
    <row r="1187" spans="1:19" x14ac:dyDescent="0.35">
      <c r="A1187" t="s">
        <v>23</v>
      </c>
      <c r="B1187" t="s">
        <v>204</v>
      </c>
      <c r="C1187" t="s">
        <v>17297</v>
      </c>
      <c r="D1187" t="s">
        <v>1643</v>
      </c>
      <c r="E1187" t="s">
        <v>228</v>
      </c>
      <c r="F1187" t="s">
        <v>1074</v>
      </c>
      <c r="G1187" t="s">
        <v>23</v>
      </c>
      <c r="H1187" t="s">
        <v>23</v>
      </c>
      <c r="I1187" t="s">
        <v>23</v>
      </c>
      <c r="J1187" t="s">
        <v>23</v>
      </c>
      <c r="K1187" t="s">
        <v>23</v>
      </c>
      <c r="L1187" t="s">
        <v>23</v>
      </c>
      <c r="M1187" t="s">
        <v>23</v>
      </c>
      <c r="N1187" t="s">
        <v>8296</v>
      </c>
      <c r="O1187" t="s">
        <v>8294</v>
      </c>
      <c r="P1187" t="s">
        <v>8289</v>
      </c>
      <c r="Q1187" t="s">
        <v>8297</v>
      </c>
      <c r="R1187" t="s">
        <v>22</v>
      </c>
      <c r="S1187" t="s">
        <v>30521</v>
      </c>
    </row>
    <row r="1188" spans="1:19" x14ac:dyDescent="0.35">
      <c r="A1188" t="s">
        <v>23</v>
      </c>
      <c r="B1188" t="s">
        <v>1277</v>
      </c>
      <c r="C1188" t="s">
        <v>17532</v>
      </c>
      <c r="D1188" t="s">
        <v>1278</v>
      </c>
      <c r="E1188" t="s">
        <v>1279</v>
      </c>
      <c r="F1188" t="s">
        <v>119</v>
      </c>
      <c r="G1188" t="s">
        <v>23</v>
      </c>
      <c r="H1188" t="s">
        <v>23</v>
      </c>
      <c r="I1188" t="s">
        <v>23</v>
      </c>
      <c r="J1188" t="s">
        <v>23</v>
      </c>
      <c r="K1188" t="s">
        <v>23</v>
      </c>
      <c r="L1188" t="s">
        <v>23</v>
      </c>
      <c r="M1188" t="s">
        <v>23</v>
      </c>
      <c r="N1188" t="s">
        <v>8291</v>
      </c>
      <c r="O1188" t="s">
        <v>8288</v>
      </c>
      <c r="P1188" t="s">
        <v>8306</v>
      </c>
      <c r="Q1188" t="s">
        <v>17923</v>
      </c>
      <c r="R1188" t="s">
        <v>22</v>
      </c>
      <c r="S1188" t="s">
        <v>30521</v>
      </c>
    </row>
    <row r="1189" spans="1:19" x14ac:dyDescent="0.35">
      <c r="A1189" t="s">
        <v>23</v>
      </c>
      <c r="B1189" t="s">
        <v>1103</v>
      </c>
      <c r="C1189" t="s">
        <v>17825</v>
      </c>
      <c r="D1189" t="s">
        <v>1104</v>
      </c>
      <c r="E1189" t="s">
        <v>1105</v>
      </c>
      <c r="F1189" t="s">
        <v>463</v>
      </c>
      <c r="G1189" t="s">
        <v>23</v>
      </c>
      <c r="H1189" t="s">
        <v>23</v>
      </c>
      <c r="I1189" t="s">
        <v>23</v>
      </c>
      <c r="J1189" t="s">
        <v>23</v>
      </c>
      <c r="K1189" t="s">
        <v>23</v>
      </c>
      <c r="L1189" t="s">
        <v>23</v>
      </c>
      <c r="M1189" t="s">
        <v>23</v>
      </c>
      <c r="N1189" t="s">
        <v>8296</v>
      </c>
      <c r="O1189" t="s">
        <v>8294</v>
      </c>
      <c r="P1189" t="s">
        <v>8289</v>
      </c>
      <c r="Q1189" t="s">
        <v>8297</v>
      </c>
      <c r="R1189" t="s">
        <v>22</v>
      </c>
      <c r="S1189" t="s">
        <v>30521</v>
      </c>
    </row>
    <row r="1190" spans="1:19" x14ac:dyDescent="0.35">
      <c r="A1190" t="s">
        <v>23</v>
      </c>
      <c r="B1190" t="s">
        <v>17012</v>
      </c>
      <c r="C1190" t="s">
        <v>17013</v>
      </c>
      <c r="D1190" t="s">
        <v>23</v>
      </c>
      <c r="E1190" t="s">
        <v>1146</v>
      </c>
      <c r="F1190" t="s">
        <v>1275</v>
      </c>
      <c r="G1190" t="s">
        <v>5810</v>
      </c>
      <c r="H1190" t="s">
        <v>23</v>
      </c>
      <c r="I1190" t="s">
        <v>23</v>
      </c>
      <c r="J1190" t="s">
        <v>23</v>
      </c>
      <c r="K1190" t="s">
        <v>23</v>
      </c>
      <c r="L1190" t="s">
        <v>23</v>
      </c>
      <c r="M1190" t="s">
        <v>23</v>
      </c>
      <c r="N1190" t="s">
        <v>8296</v>
      </c>
      <c r="O1190" t="s">
        <v>8294</v>
      </c>
      <c r="P1190" t="s">
        <v>8289</v>
      </c>
      <c r="Q1190" t="s">
        <v>8297</v>
      </c>
      <c r="R1190" t="s">
        <v>17011</v>
      </c>
      <c r="S1190" t="s">
        <v>30521</v>
      </c>
    </row>
    <row r="1191" spans="1:19" x14ac:dyDescent="0.35">
      <c r="A1191" t="s">
        <v>23</v>
      </c>
      <c r="B1191" t="s">
        <v>2438</v>
      </c>
      <c r="C1191" t="s">
        <v>16698</v>
      </c>
      <c r="D1191" t="s">
        <v>2801</v>
      </c>
      <c r="E1191" t="s">
        <v>2802</v>
      </c>
      <c r="F1191" t="s">
        <v>713</v>
      </c>
      <c r="G1191" t="s">
        <v>23</v>
      </c>
      <c r="H1191" t="s">
        <v>23</v>
      </c>
      <c r="I1191" t="s">
        <v>23</v>
      </c>
      <c r="J1191" t="s">
        <v>23</v>
      </c>
      <c r="K1191" t="s">
        <v>23</v>
      </c>
      <c r="L1191" t="s">
        <v>23</v>
      </c>
      <c r="M1191" t="s">
        <v>23</v>
      </c>
      <c r="N1191" t="s">
        <v>8296</v>
      </c>
      <c r="O1191" t="s">
        <v>8294</v>
      </c>
      <c r="P1191" t="s">
        <v>8289</v>
      </c>
      <c r="Q1191" t="s">
        <v>8297</v>
      </c>
      <c r="R1191" t="s">
        <v>22</v>
      </c>
      <c r="S1191" t="s">
        <v>30521</v>
      </c>
    </row>
    <row r="1192" spans="1:19" x14ac:dyDescent="0.35">
      <c r="A1192" t="s">
        <v>23</v>
      </c>
      <c r="B1192" t="s">
        <v>17797</v>
      </c>
      <c r="C1192" t="s">
        <v>17798</v>
      </c>
      <c r="D1192" t="s">
        <v>23</v>
      </c>
      <c r="E1192" t="s">
        <v>17799</v>
      </c>
      <c r="F1192" t="s">
        <v>8409</v>
      </c>
      <c r="G1192" t="s">
        <v>5810</v>
      </c>
      <c r="H1192" t="s">
        <v>23</v>
      </c>
      <c r="I1192" t="s">
        <v>23</v>
      </c>
      <c r="J1192" t="s">
        <v>23</v>
      </c>
      <c r="K1192" t="s">
        <v>23</v>
      </c>
      <c r="L1192" t="s">
        <v>23</v>
      </c>
      <c r="M1192" t="s">
        <v>23</v>
      </c>
      <c r="N1192" t="s">
        <v>8296</v>
      </c>
      <c r="O1192" t="s">
        <v>8294</v>
      </c>
      <c r="P1192" t="s">
        <v>8289</v>
      </c>
      <c r="Q1192" t="s">
        <v>8297</v>
      </c>
      <c r="R1192" t="s">
        <v>17796</v>
      </c>
      <c r="S1192" t="s">
        <v>30521</v>
      </c>
    </row>
    <row r="1193" spans="1:19" x14ac:dyDescent="0.35">
      <c r="A1193" t="s">
        <v>23</v>
      </c>
      <c r="B1193" t="s">
        <v>204</v>
      </c>
      <c r="C1193" t="s">
        <v>17267</v>
      </c>
      <c r="D1193" t="s">
        <v>23</v>
      </c>
      <c r="E1193" t="s">
        <v>17268</v>
      </c>
      <c r="F1193" t="s">
        <v>2394</v>
      </c>
      <c r="G1193" t="s">
        <v>5810</v>
      </c>
      <c r="H1193" t="s">
        <v>23</v>
      </c>
      <c r="I1193" t="s">
        <v>23</v>
      </c>
      <c r="J1193" t="s">
        <v>23</v>
      </c>
      <c r="K1193" t="s">
        <v>23</v>
      </c>
      <c r="L1193" t="s">
        <v>23</v>
      </c>
      <c r="M1193" t="s">
        <v>23</v>
      </c>
      <c r="N1193" t="s">
        <v>8296</v>
      </c>
      <c r="O1193" t="s">
        <v>8294</v>
      </c>
      <c r="P1193" t="s">
        <v>8289</v>
      </c>
      <c r="Q1193" t="s">
        <v>8297</v>
      </c>
      <c r="R1193" t="s">
        <v>17266</v>
      </c>
      <c r="S1193" t="s">
        <v>30521</v>
      </c>
    </row>
    <row r="1194" spans="1:19" x14ac:dyDescent="0.35">
      <c r="A1194" s="28" t="s">
        <v>23</v>
      </c>
      <c r="B1194" t="s">
        <v>1054</v>
      </c>
      <c r="C1194" t="s">
        <v>16932</v>
      </c>
      <c r="D1194" t="s">
        <v>5322</v>
      </c>
      <c r="E1194" t="s">
        <v>5323</v>
      </c>
      <c r="F1194" t="s">
        <v>463</v>
      </c>
      <c r="G1194" t="s">
        <v>23</v>
      </c>
      <c r="H1194" t="s">
        <v>23</v>
      </c>
      <c r="I1194" t="s">
        <v>23</v>
      </c>
      <c r="J1194" t="s">
        <v>23</v>
      </c>
      <c r="K1194" t="s">
        <v>23</v>
      </c>
      <c r="L1194" t="s">
        <v>23</v>
      </c>
      <c r="M1194" t="s">
        <v>23</v>
      </c>
      <c r="N1194" t="s">
        <v>8296</v>
      </c>
      <c r="O1194" t="s">
        <v>8294</v>
      </c>
      <c r="P1194" t="s">
        <v>8289</v>
      </c>
      <c r="Q1194" t="s">
        <v>8293</v>
      </c>
      <c r="R1194" t="s">
        <v>22</v>
      </c>
      <c r="S1194" t="s">
        <v>30521</v>
      </c>
    </row>
    <row r="1195" spans="1:19" x14ac:dyDescent="0.35">
      <c r="A1195" t="s">
        <v>23</v>
      </c>
      <c r="B1195" t="s">
        <v>1525</v>
      </c>
      <c r="C1195" t="s">
        <v>16419</v>
      </c>
      <c r="D1195" t="s">
        <v>37</v>
      </c>
      <c r="E1195" t="s">
        <v>2830</v>
      </c>
      <c r="F1195" t="s">
        <v>119</v>
      </c>
      <c r="G1195" t="s">
        <v>23</v>
      </c>
      <c r="H1195" t="s">
        <v>23</v>
      </c>
      <c r="I1195" t="s">
        <v>23</v>
      </c>
      <c r="J1195" t="s">
        <v>23</v>
      </c>
      <c r="K1195" t="s">
        <v>23</v>
      </c>
      <c r="L1195" t="s">
        <v>23</v>
      </c>
      <c r="M1195" t="s">
        <v>23</v>
      </c>
      <c r="N1195" t="s">
        <v>8296</v>
      </c>
      <c r="O1195" t="s">
        <v>8294</v>
      </c>
      <c r="P1195" t="s">
        <v>8289</v>
      </c>
      <c r="Q1195" t="s">
        <v>8293</v>
      </c>
      <c r="R1195" t="s">
        <v>22</v>
      </c>
      <c r="S1195" t="s">
        <v>30521</v>
      </c>
    </row>
    <row r="1196" spans="1:19" x14ac:dyDescent="0.35">
      <c r="A1196" t="s">
        <v>23</v>
      </c>
      <c r="B1196" t="s">
        <v>695</v>
      </c>
      <c r="C1196" t="s">
        <v>17400</v>
      </c>
      <c r="D1196" t="s">
        <v>91</v>
      </c>
      <c r="E1196" t="s">
        <v>4688</v>
      </c>
      <c r="F1196" t="s">
        <v>4689</v>
      </c>
      <c r="G1196" t="s">
        <v>23</v>
      </c>
      <c r="H1196" t="s">
        <v>23</v>
      </c>
      <c r="I1196" t="s">
        <v>23</v>
      </c>
      <c r="J1196" t="s">
        <v>23</v>
      </c>
      <c r="K1196" t="s">
        <v>23</v>
      </c>
      <c r="L1196" t="s">
        <v>23</v>
      </c>
      <c r="M1196" t="s">
        <v>23</v>
      </c>
      <c r="N1196" t="s">
        <v>8290</v>
      </c>
      <c r="O1196" t="s">
        <v>8288</v>
      </c>
      <c r="P1196" t="s">
        <v>8289</v>
      </c>
      <c r="Q1196" t="s">
        <v>17923</v>
      </c>
      <c r="R1196" t="s">
        <v>22</v>
      </c>
      <c r="S1196" t="s">
        <v>30521</v>
      </c>
    </row>
    <row r="1197" spans="1:19" x14ac:dyDescent="0.35">
      <c r="A1197" t="s">
        <v>23</v>
      </c>
      <c r="B1197" t="s">
        <v>204</v>
      </c>
      <c r="C1197" t="s">
        <v>17211</v>
      </c>
      <c r="D1197" t="s">
        <v>539</v>
      </c>
      <c r="E1197" t="s">
        <v>411</v>
      </c>
      <c r="F1197" t="s">
        <v>2255</v>
      </c>
      <c r="G1197" t="s">
        <v>23</v>
      </c>
      <c r="H1197" t="s">
        <v>23</v>
      </c>
      <c r="I1197" t="s">
        <v>23</v>
      </c>
      <c r="J1197" t="s">
        <v>23</v>
      </c>
      <c r="K1197" t="s">
        <v>23</v>
      </c>
      <c r="L1197" t="s">
        <v>23</v>
      </c>
      <c r="M1197" t="s">
        <v>23</v>
      </c>
      <c r="N1197" t="s">
        <v>8290</v>
      </c>
      <c r="O1197" t="s">
        <v>8288</v>
      </c>
      <c r="P1197" t="s">
        <v>8289</v>
      </c>
      <c r="Q1197" t="s">
        <v>8293</v>
      </c>
      <c r="R1197" t="s">
        <v>22</v>
      </c>
      <c r="S1197" t="s">
        <v>30521</v>
      </c>
    </row>
    <row r="1198" spans="1:19" x14ac:dyDescent="0.35">
      <c r="A1198" t="s">
        <v>23</v>
      </c>
      <c r="B1198" t="s">
        <v>531</v>
      </c>
      <c r="C1198" t="s">
        <v>16994</v>
      </c>
      <c r="D1198" t="s">
        <v>539</v>
      </c>
      <c r="E1198" t="s">
        <v>5117</v>
      </c>
      <c r="F1198" t="s">
        <v>463</v>
      </c>
      <c r="G1198" t="s">
        <v>23</v>
      </c>
      <c r="H1198" t="s">
        <v>23</v>
      </c>
      <c r="I1198" t="s">
        <v>23</v>
      </c>
      <c r="J1198" t="s">
        <v>23</v>
      </c>
      <c r="K1198" t="s">
        <v>23</v>
      </c>
      <c r="L1198" t="s">
        <v>23</v>
      </c>
      <c r="M1198" t="s">
        <v>23</v>
      </c>
      <c r="N1198" t="s">
        <v>8290</v>
      </c>
      <c r="O1198" t="s">
        <v>8288</v>
      </c>
      <c r="P1198" t="s">
        <v>8289</v>
      </c>
      <c r="Q1198" t="s">
        <v>8293</v>
      </c>
      <c r="R1198" t="s">
        <v>22</v>
      </c>
      <c r="S1198" t="s">
        <v>30521</v>
      </c>
    </row>
    <row r="1199" spans="1:19" x14ac:dyDescent="0.35">
      <c r="A1199" t="s">
        <v>23</v>
      </c>
      <c r="B1199" t="s">
        <v>1106</v>
      </c>
      <c r="C1199" t="s">
        <v>17364</v>
      </c>
      <c r="D1199" t="s">
        <v>1107</v>
      </c>
      <c r="E1199" t="s">
        <v>1108</v>
      </c>
      <c r="F1199" t="s">
        <v>463</v>
      </c>
      <c r="G1199" t="s">
        <v>23</v>
      </c>
      <c r="H1199" t="s">
        <v>23</v>
      </c>
      <c r="I1199" t="s">
        <v>23</v>
      </c>
      <c r="J1199" t="s">
        <v>23</v>
      </c>
      <c r="K1199" t="s">
        <v>23</v>
      </c>
      <c r="L1199" t="s">
        <v>23</v>
      </c>
      <c r="M1199" t="s">
        <v>23</v>
      </c>
      <c r="N1199" t="s">
        <v>8290</v>
      </c>
      <c r="O1199" t="s">
        <v>8292</v>
      </c>
      <c r="P1199" t="s">
        <v>6974</v>
      </c>
      <c r="Q1199" t="s">
        <v>8297</v>
      </c>
      <c r="R1199" t="s">
        <v>22</v>
      </c>
      <c r="S1199" t="s">
        <v>30521</v>
      </c>
    </row>
    <row r="1200" spans="1:19" x14ac:dyDescent="0.35">
      <c r="A1200" t="s">
        <v>23</v>
      </c>
      <c r="B1200" t="s">
        <v>901</v>
      </c>
      <c r="C1200" t="s">
        <v>17001</v>
      </c>
      <c r="D1200" t="s">
        <v>23</v>
      </c>
      <c r="E1200" t="s">
        <v>2791</v>
      </c>
      <c r="F1200" t="s">
        <v>6225</v>
      </c>
      <c r="G1200" t="s">
        <v>5810</v>
      </c>
      <c r="H1200" t="s">
        <v>23</v>
      </c>
      <c r="I1200" t="s">
        <v>23</v>
      </c>
      <c r="J1200" t="s">
        <v>23</v>
      </c>
      <c r="K1200" t="s">
        <v>23</v>
      </c>
      <c r="L1200" t="s">
        <v>23</v>
      </c>
      <c r="M1200" t="s">
        <v>23</v>
      </c>
      <c r="N1200" t="s">
        <v>8296</v>
      </c>
      <c r="O1200" t="s">
        <v>8294</v>
      </c>
      <c r="P1200" t="s">
        <v>8289</v>
      </c>
      <c r="Q1200" t="s">
        <v>8297</v>
      </c>
      <c r="R1200" t="s">
        <v>17000</v>
      </c>
      <c r="S1200" t="s">
        <v>30521</v>
      </c>
    </row>
    <row r="1201" spans="1:19" x14ac:dyDescent="0.35">
      <c r="A1201" t="s">
        <v>23</v>
      </c>
      <c r="B1201" t="s">
        <v>695</v>
      </c>
      <c r="C1201" t="s">
        <v>17398</v>
      </c>
      <c r="D1201" t="s">
        <v>5637</v>
      </c>
      <c r="E1201" t="s">
        <v>4404</v>
      </c>
      <c r="F1201" t="s">
        <v>5638</v>
      </c>
      <c r="G1201" t="s">
        <v>23</v>
      </c>
      <c r="H1201" t="s">
        <v>23</v>
      </c>
      <c r="I1201" t="s">
        <v>23</v>
      </c>
      <c r="J1201" t="s">
        <v>23</v>
      </c>
      <c r="K1201" t="s">
        <v>23</v>
      </c>
      <c r="L1201" t="s">
        <v>23</v>
      </c>
      <c r="M1201" t="s">
        <v>23</v>
      </c>
      <c r="N1201" t="s">
        <v>8299</v>
      </c>
      <c r="O1201" t="s">
        <v>8298</v>
      </c>
      <c r="P1201" t="s">
        <v>6933</v>
      </c>
      <c r="Q1201" t="s">
        <v>17</v>
      </c>
      <c r="R1201" t="s">
        <v>22</v>
      </c>
      <c r="S1201" t="s">
        <v>30521</v>
      </c>
    </row>
    <row r="1202" spans="1:19" x14ac:dyDescent="0.35">
      <c r="A1202" t="s">
        <v>23</v>
      </c>
      <c r="B1202" t="s">
        <v>852</v>
      </c>
      <c r="C1202" t="s">
        <v>17032</v>
      </c>
      <c r="D1202" t="s">
        <v>1021</v>
      </c>
      <c r="E1202" t="s">
        <v>1022</v>
      </c>
      <c r="F1202" t="s">
        <v>463</v>
      </c>
      <c r="G1202" t="s">
        <v>23</v>
      </c>
      <c r="H1202" t="s">
        <v>23</v>
      </c>
      <c r="I1202" t="s">
        <v>23</v>
      </c>
      <c r="J1202" t="s">
        <v>23</v>
      </c>
      <c r="K1202" t="s">
        <v>23</v>
      </c>
      <c r="L1202" t="s">
        <v>23</v>
      </c>
      <c r="M1202" t="s">
        <v>23</v>
      </c>
      <c r="N1202" t="s">
        <v>8296</v>
      </c>
      <c r="O1202" t="s">
        <v>8294</v>
      </c>
      <c r="P1202" t="s">
        <v>8289</v>
      </c>
      <c r="Q1202" t="s">
        <v>8293</v>
      </c>
      <c r="R1202" t="s">
        <v>22</v>
      </c>
      <c r="S1202" t="s">
        <v>30521</v>
      </c>
    </row>
    <row r="1359" spans="1:1" x14ac:dyDescent="0.35">
      <c r="A1359" s="28"/>
    </row>
    <row r="1629" spans="1:1" x14ac:dyDescent="0.35">
      <c r="A1629" s="28"/>
    </row>
    <row r="1731" spans="1:1" x14ac:dyDescent="0.35">
      <c r="A1731" s="28"/>
    </row>
    <row r="2072" spans="1:1" x14ac:dyDescent="0.35">
      <c r="A2072" s="28"/>
    </row>
    <row r="2081" spans="1:1" x14ac:dyDescent="0.35">
      <c r="A2081" s="28"/>
    </row>
    <row r="2293" spans="1:1" x14ac:dyDescent="0.35">
      <c r="A2293" s="28"/>
    </row>
    <row r="2928" spans="1:1" x14ac:dyDescent="0.35">
      <c r="A2928" s="28"/>
    </row>
    <row r="5345" spans="9:9" x14ac:dyDescent="0.35">
      <c r="I5345" s="28"/>
    </row>
    <row r="9242" spans="1:1" x14ac:dyDescent="0.35">
      <c r="A9242" s="28"/>
    </row>
    <row r="9466" spans="1:1" x14ac:dyDescent="0.35">
      <c r="A9466" s="28"/>
    </row>
    <row r="10257" spans="9:9" x14ac:dyDescent="0.35">
      <c r="I10257" s="28"/>
    </row>
    <row r="14785" spans="1:1" x14ac:dyDescent="0.35">
      <c r="A14785" s="28"/>
    </row>
    <row r="16685" spans="1:1" x14ac:dyDescent="0.35">
      <c r="A16685" s="28"/>
    </row>
    <row r="17647" spans="9:9" x14ac:dyDescent="0.35">
      <c r="I17647" s="28"/>
    </row>
    <row r="17940" spans="9:9" x14ac:dyDescent="0.35">
      <c r="I17940" s="28"/>
    </row>
    <row r="18750" spans="1:1" x14ac:dyDescent="0.35">
      <c r="A18750" s="28"/>
    </row>
    <row r="21168" spans="1:1" x14ac:dyDescent="0.35">
      <c r="A21168" s="28"/>
    </row>
    <row r="22597" spans="1:1" x14ac:dyDescent="0.35">
      <c r="A22597" s="28"/>
    </row>
    <row r="22967" spans="1:1" x14ac:dyDescent="0.35">
      <c r="A22967" s="28"/>
    </row>
    <row r="24026" spans="1:1" x14ac:dyDescent="0.35">
      <c r="A24026" s="28"/>
    </row>
    <row r="24379" spans="1:1" x14ac:dyDescent="0.35">
      <c r="A24379" s="28"/>
    </row>
    <row r="25908" spans="1:1" x14ac:dyDescent="0.35">
      <c r="A25908" s="28"/>
    </row>
    <row r="26232" spans="1:1" x14ac:dyDescent="0.35">
      <c r="A26232" s="28"/>
    </row>
    <row r="26435" spans="1:1" x14ac:dyDescent="0.35">
      <c r="A26435" s="28"/>
    </row>
    <row r="28693" spans="1:1" x14ac:dyDescent="0.35">
      <c r="A28693" s="28"/>
    </row>
    <row r="29059" spans="1:1" x14ac:dyDescent="0.35">
      <c r="A29059" s="28"/>
    </row>
    <row r="30277" spans="1:1" x14ac:dyDescent="0.35">
      <c r="A30277" s="28"/>
    </row>
    <row r="32244" spans="1:1" x14ac:dyDescent="0.35">
      <c r="A32244" s="28"/>
    </row>
    <row r="33961" spans="9:9" x14ac:dyDescent="0.35">
      <c r="I33961" s="28"/>
    </row>
    <row r="36425" spans="1:1" x14ac:dyDescent="0.35">
      <c r="A36425" s="28"/>
    </row>
    <row r="36719" spans="9:9" x14ac:dyDescent="0.35">
      <c r="I36719" s="28"/>
    </row>
    <row r="38384" spans="1:1" x14ac:dyDescent="0.35">
      <c r="A38384" s="28"/>
    </row>
    <row r="39484" spans="9:9" x14ac:dyDescent="0.35">
      <c r="I39484" s="28"/>
    </row>
    <row r="41490" spans="9:9" x14ac:dyDescent="0.35">
      <c r="I41490" s="28"/>
    </row>
    <row r="41736" spans="1:1" x14ac:dyDescent="0.35">
      <c r="A41736" s="28"/>
    </row>
    <row r="44467" spans="1:1" x14ac:dyDescent="0.35">
      <c r="A44467" s="28"/>
    </row>
    <row r="44904" spans="9:9" x14ac:dyDescent="0.35">
      <c r="I44904" s="28"/>
    </row>
    <row r="47096" spans="1:1" x14ac:dyDescent="0.35">
      <c r="A47096" s="28"/>
    </row>
    <row r="47213" spans="1:1" x14ac:dyDescent="0.35">
      <c r="A47213" s="28"/>
    </row>
    <row r="49065" spans="1:1" x14ac:dyDescent="0.35">
      <c r="A49065" s="28"/>
    </row>
    <row r="50237" spans="1:1" x14ac:dyDescent="0.35">
      <c r="A50237" s="28"/>
    </row>
    <row r="50936" spans="1:1" x14ac:dyDescent="0.35">
      <c r="A50936" s="28"/>
    </row>
    <row r="52662" spans="1:1" x14ac:dyDescent="0.35">
      <c r="A52662" s="28"/>
    </row>
    <row r="54719" spans="1:1" x14ac:dyDescent="0.35">
      <c r="A54719" s="28"/>
    </row>
    <row r="55026" spans="9:9" x14ac:dyDescent="0.35">
      <c r="I55026" s="28"/>
    </row>
    <row r="56470" spans="1:1" x14ac:dyDescent="0.35">
      <c r="A56470" s="28"/>
    </row>
    <row r="58562" spans="9:9" x14ac:dyDescent="0.35">
      <c r="I58562" s="28"/>
    </row>
    <row r="59359" spans="1:1" x14ac:dyDescent="0.35">
      <c r="A59359" s="28"/>
    </row>
    <row r="60244" spans="1:1" x14ac:dyDescent="0.35">
      <c r="A60244" s="28"/>
    </row>
    <row r="60477" spans="1:1" x14ac:dyDescent="0.35">
      <c r="A60477" s="28"/>
    </row>
    <row r="61082" spans="9:9" x14ac:dyDescent="0.35">
      <c r="I61082" s="28"/>
    </row>
    <row r="61854" spans="1:1" x14ac:dyDescent="0.35">
      <c r="A61854" s="28"/>
    </row>
    <row r="62009" spans="1:1" x14ac:dyDescent="0.35">
      <c r="A62009" s="28"/>
    </row>
    <row r="63631" spans="9:9" x14ac:dyDescent="0.35">
      <c r="I63631" s="28"/>
    </row>
    <row r="64508" spans="9:9" x14ac:dyDescent="0.35">
      <c r="I64508" s="28"/>
    </row>
  </sheetData>
  <sortState xmlns:xlrd2="http://schemas.microsoft.com/office/spreadsheetml/2017/richdata2" ref="A1:S1201">
    <sortCondition ref="A2:A120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9A26D-2445-4184-9F38-9D821412373D}">
  <sheetPr codeName="Sheet4"/>
  <dimension ref="A1:AU1191"/>
  <sheetViews>
    <sheetView tabSelected="1" workbookViewId="0">
      <selection sqref="A1:T1191"/>
    </sheetView>
  </sheetViews>
  <sheetFormatPr defaultRowHeight="14.5" x14ac:dyDescent="0.35"/>
  <sheetData>
    <row r="1" spans="1:47" x14ac:dyDescent="0.35">
      <c r="A1" t="s">
        <v>29847</v>
      </c>
      <c r="B1" t="s">
        <v>23</v>
      </c>
      <c r="C1" t="s">
        <v>21</v>
      </c>
      <c r="D1" t="s">
        <v>5832</v>
      </c>
      <c r="E1" t="s">
        <v>6871</v>
      </c>
      <c r="F1" t="s">
        <v>7825</v>
      </c>
      <c r="G1" t="s">
        <v>23</v>
      </c>
      <c r="H1" t="s">
        <v>713</v>
      </c>
      <c r="I1" t="s">
        <v>23</v>
      </c>
      <c r="J1" t="s">
        <v>29848</v>
      </c>
      <c r="K1" t="s">
        <v>23</v>
      </c>
      <c r="L1" t="s">
        <v>17891</v>
      </c>
      <c r="M1" t="s">
        <v>17891</v>
      </c>
      <c r="N1" t="s">
        <v>23</v>
      </c>
      <c r="O1" t="s">
        <v>17891</v>
      </c>
      <c r="P1" t="s">
        <v>17891</v>
      </c>
      <c r="Q1" t="s">
        <v>23</v>
      </c>
      <c r="R1" t="s">
        <v>23</v>
      </c>
      <c r="S1" t="s">
        <v>23</v>
      </c>
      <c r="T1" t="s">
        <v>23</v>
      </c>
      <c r="AB1" t="s">
        <v>6479</v>
      </c>
      <c r="AC1" t="s">
        <v>6858</v>
      </c>
      <c r="AD1" t="s">
        <v>29826</v>
      </c>
      <c r="AE1" t="s">
        <v>12</v>
      </c>
      <c r="AF1" t="s">
        <v>6863</v>
      </c>
      <c r="AG1" t="s">
        <v>6857</v>
      </c>
      <c r="AH1" t="s">
        <v>6859</v>
      </c>
      <c r="AI1" t="s">
        <v>6860</v>
      </c>
      <c r="AJ1" t="s">
        <v>6862</v>
      </c>
      <c r="AK1" t="s">
        <v>7</v>
      </c>
      <c r="AL1" t="s">
        <v>6852</v>
      </c>
      <c r="AM1" t="s">
        <v>9</v>
      </c>
      <c r="AN1" t="s">
        <v>6853</v>
      </c>
      <c r="AO1" t="s">
        <v>6861</v>
      </c>
      <c r="AP1" t="s">
        <v>0</v>
      </c>
      <c r="AQ1" t="s">
        <v>16</v>
      </c>
      <c r="AR1" t="s">
        <v>2983</v>
      </c>
      <c r="AS1" t="s">
        <v>6854</v>
      </c>
      <c r="AT1" t="s">
        <v>6855</v>
      </c>
      <c r="AU1" t="s">
        <v>6856</v>
      </c>
    </row>
    <row r="2" spans="1:47" x14ac:dyDescent="0.35">
      <c r="A2" t="s">
        <v>7468</v>
      </c>
      <c r="B2" t="s">
        <v>7469</v>
      </c>
      <c r="C2" t="s">
        <v>14416</v>
      </c>
      <c r="D2" t="s">
        <v>5813</v>
      </c>
      <c r="E2" t="s">
        <v>6871</v>
      </c>
      <c r="F2" t="s">
        <v>6882</v>
      </c>
      <c r="G2" t="s">
        <v>23</v>
      </c>
      <c r="H2" t="s">
        <v>5816</v>
      </c>
      <c r="I2" t="s">
        <v>23</v>
      </c>
      <c r="J2" t="s">
        <v>14492</v>
      </c>
      <c r="K2" t="s">
        <v>14490</v>
      </c>
      <c r="L2" t="s">
        <v>14465</v>
      </c>
      <c r="M2" t="s">
        <v>10564</v>
      </c>
      <c r="N2" t="s">
        <v>23</v>
      </c>
      <c r="O2" t="s">
        <v>23</v>
      </c>
      <c r="P2" t="s">
        <v>23</v>
      </c>
      <c r="Q2" t="s">
        <v>6865</v>
      </c>
      <c r="R2" t="s">
        <v>6885</v>
      </c>
      <c r="S2" t="s">
        <v>18</v>
      </c>
      <c r="T2" t="s">
        <v>23</v>
      </c>
    </row>
    <row r="3" spans="1:47" x14ac:dyDescent="0.35">
      <c r="A3" t="s">
        <v>6924</v>
      </c>
      <c r="B3" t="s">
        <v>6925</v>
      </c>
      <c r="C3" t="s">
        <v>14480</v>
      </c>
      <c r="D3" t="s">
        <v>5810</v>
      </c>
      <c r="E3" t="s">
        <v>6877</v>
      </c>
      <c r="F3" t="s">
        <v>6868</v>
      </c>
      <c r="G3" t="s">
        <v>14373</v>
      </c>
      <c r="H3" t="s">
        <v>3846</v>
      </c>
      <c r="I3" t="s">
        <v>22</v>
      </c>
      <c r="J3" t="s">
        <v>15797</v>
      </c>
      <c r="K3" t="s">
        <v>15087</v>
      </c>
      <c r="L3" t="s">
        <v>15796</v>
      </c>
      <c r="M3" t="s">
        <v>14447</v>
      </c>
      <c r="N3" t="s">
        <v>14447</v>
      </c>
      <c r="O3" t="s">
        <v>23</v>
      </c>
      <c r="P3" t="s">
        <v>23</v>
      </c>
      <c r="Q3" t="s">
        <v>6923</v>
      </c>
      <c r="R3" t="s">
        <v>6885</v>
      </c>
      <c r="S3" t="s">
        <v>6874</v>
      </c>
      <c r="T3" t="s">
        <v>23</v>
      </c>
    </row>
    <row r="4" spans="1:47" x14ac:dyDescent="0.35">
      <c r="A4" t="s">
        <v>6929</v>
      </c>
      <c r="B4" t="s">
        <v>6930</v>
      </c>
      <c r="C4" t="s">
        <v>14422</v>
      </c>
      <c r="D4" t="s">
        <v>5810</v>
      </c>
      <c r="E4" t="s">
        <v>6877</v>
      </c>
      <c r="F4" t="s">
        <v>6868</v>
      </c>
      <c r="G4" t="s">
        <v>14373</v>
      </c>
      <c r="H4" t="s">
        <v>378</v>
      </c>
      <c r="I4" t="s">
        <v>6870</v>
      </c>
      <c r="J4" t="s">
        <v>15723</v>
      </c>
      <c r="K4" t="s">
        <v>14560</v>
      </c>
      <c r="L4" t="s">
        <v>13962</v>
      </c>
      <c r="M4" t="s">
        <v>11681</v>
      </c>
      <c r="N4" t="s">
        <v>11681</v>
      </c>
      <c r="O4" t="s">
        <v>23</v>
      </c>
      <c r="P4" t="s">
        <v>23</v>
      </c>
      <c r="Q4" t="s">
        <v>6903</v>
      </c>
      <c r="R4" t="s">
        <v>6885</v>
      </c>
      <c r="S4" t="s">
        <v>6874</v>
      </c>
      <c r="T4" t="s">
        <v>23</v>
      </c>
    </row>
    <row r="5" spans="1:47" x14ac:dyDescent="0.35">
      <c r="A5" t="s">
        <v>7032</v>
      </c>
      <c r="B5" t="s">
        <v>23</v>
      </c>
      <c r="C5" t="s">
        <v>15526</v>
      </c>
      <c r="D5" t="s">
        <v>5810</v>
      </c>
      <c r="E5" t="s">
        <v>6877</v>
      </c>
      <c r="F5" t="s">
        <v>6908</v>
      </c>
      <c r="G5" t="s">
        <v>14376</v>
      </c>
      <c r="H5" t="s">
        <v>164</v>
      </c>
      <c r="I5" t="s">
        <v>23</v>
      </c>
      <c r="J5" t="s">
        <v>15527</v>
      </c>
      <c r="K5" t="s">
        <v>15087</v>
      </c>
      <c r="L5" t="s">
        <v>23</v>
      </c>
      <c r="M5" t="s">
        <v>9015</v>
      </c>
      <c r="N5" t="s">
        <v>23</v>
      </c>
      <c r="O5" t="s">
        <v>23</v>
      </c>
      <c r="P5" t="s">
        <v>23</v>
      </c>
      <c r="Q5" t="s">
        <v>6966</v>
      </c>
      <c r="R5" t="s">
        <v>6866</v>
      </c>
      <c r="S5" t="s">
        <v>6880</v>
      </c>
      <c r="T5" t="s">
        <v>23</v>
      </c>
    </row>
    <row r="6" spans="1:47" x14ac:dyDescent="0.35">
      <c r="A6" t="s">
        <v>7033</v>
      </c>
      <c r="B6" t="s">
        <v>23</v>
      </c>
      <c r="C6" t="s">
        <v>16312</v>
      </c>
      <c r="D6" t="s">
        <v>5810</v>
      </c>
      <c r="E6" t="s">
        <v>6877</v>
      </c>
      <c r="F6" t="s">
        <v>6908</v>
      </c>
      <c r="G6" t="s">
        <v>14376</v>
      </c>
      <c r="H6" t="s">
        <v>1206</v>
      </c>
      <c r="I6" t="s">
        <v>23</v>
      </c>
      <c r="J6" t="s">
        <v>16313</v>
      </c>
      <c r="K6" t="s">
        <v>15087</v>
      </c>
      <c r="L6" t="s">
        <v>23</v>
      </c>
      <c r="M6" t="s">
        <v>9015</v>
      </c>
      <c r="N6" t="s">
        <v>23</v>
      </c>
      <c r="O6" t="s">
        <v>23</v>
      </c>
      <c r="P6" t="s">
        <v>23</v>
      </c>
      <c r="Q6" t="s">
        <v>6966</v>
      </c>
      <c r="R6" t="s">
        <v>6866</v>
      </c>
      <c r="S6" t="s">
        <v>6880</v>
      </c>
      <c r="T6" t="s">
        <v>23</v>
      </c>
    </row>
    <row r="7" spans="1:47" x14ac:dyDescent="0.35">
      <c r="A7" t="s">
        <v>7020</v>
      </c>
      <c r="B7" t="s">
        <v>23</v>
      </c>
      <c r="C7" t="s">
        <v>14422</v>
      </c>
      <c r="D7" t="s">
        <v>5810</v>
      </c>
      <c r="E7" t="s">
        <v>6877</v>
      </c>
      <c r="F7" t="s">
        <v>6868</v>
      </c>
      <c r="G7" t="s">
        <v>14373</v>
      </c>
      <c r="H7" t="s">
        <v>24358</v>
      </c>
      <c r="I7" t="s">
        <v>6898</v>
      </c>
      <c r="J7" t="s">
        <v>15652</v>
      </c>
      <c r="K7" t="s">
        <v>14499</v>
      </c>
      <c r="L7" t="s">
        <v>9561</v>
      </c>
      <c r="M7" t="s">
        <v>14447</v>
      </c>
      <c r="N7" t="s">
        <v>14447</v>
      </c>
      <c r="O7" t="s">
        <v>23</v>
      </c>
      <c r="P7" t="s">
        <v>23</v>
      </c>
      <c r="Q7" t="s">
        <v>6923</v>
      </c>
      <c r="R7" t="s">
        <v>6866</v>
      </c>
      <c r="S7" t="s">
        <v>23</v>
      </c>
      <c r="T7" t="s">
        <v>23</v>
      </c>
    </row>
    <row r="8" spans="1:47" x14ac:dyDescent="0.35">
      <c r="A8" t="s">
        <v>6931</v>
      </c>
      <c r="B8" t="s">
        <v>23</v>
      </c>
      <c r="C8" t="s">
        <v>15016</v>
      </c>
      <c r="D8" t="s">
        <v>5810</v>
      </c>
      <c r="E8" t="s">
        <v>6877</v>
      </c>
      <c r="F8" t="s">
        <v>6908</v>
      </c>
      <c r="G8" t="s">
        <v>14613</v>
      </c>
      <c r="H8" t="s">
        <v>1198</v>
      </c>
      <c r="I8" t="s">
        <v>23</v>
      </c>
      <c r="J8" t="s">
        <v>16224</v>
      </c>
      <c r="K8" t="s">
        <v>15064</v>
      </c>
      <c r="L8" t="s">
        <v>19831</v>
      </c>
      <c r="M8" t="s">
        <v>14829</v>
      </c>
      <c r="N8" t="s">
        <v>23</v>
      </c>
      <c r="O8" t="s">
        <v>23</v>
      </c>
      <c r="P8" t="s">
        <v>23</v>
      </c>
      <c r="Q8" t="s">
        <v>6890</v>
      </c>
      <c r="R8" t="s">
        <v>6885</v>
      </c>
      <c r="S8" t="s">
        <v>6874</v>
      </c>
      <c r="T8" t="s">
        <v>23</v>
      </c>
    </row>
    <row r="9" spans="1:47" x14ac:dyDescent="0.35">
      <c r="A9" t="s">
        <v>29827</v>
      </c>
      <c r="B9" t="s">
        <v>23</v>
      </c>
      <c r="C9" t="s">
        <v>21</v>
      </c>
      <c r="D9" t="s">
        <v>5832</v>
      </c>
      <c r="E9" t="s">
        <v>6871</v>
      </c>
      <c r="F9" t="s">
        <v>7825</v>
      </c>
      <c r="G9" t="s">
        <v>23</v>
      </c>
      <c r="H9" t="s">
        <v>318</v>
      </c>
      <c r="I9" t="s">
        <v>23</v>
      </c>
      <c r="J9" t="s">
        <v>29828</v>
      </c>
      <c r="K9" t="s">
        <v>23</v>
      </c>
      <c r="L9" t="s">
        <v>23</v>
      </c>
      <c r="M9" t="s">
        <v>14421</v>
      </c>
      <c r="N9" t="s">
        <v>23</v>
      </c>
      <c r="O9" t="s">
        <v>23</v>
      </c>
      <c r="P9" t="s">
        <v>23</v>
      </c>
      <c r="Q9" t="s">
        <v>23</v>
      </c>
      <c r="R9" t="s">
        <v>23</v>
      </c>
      <c r="S9" t="s">
        <v>23</v>
      </c>
      <c r="T9" t="s">
        <v>23</v>
      </c>
    </row>
    <row r="10" spans="1:47" x14ac:dyDescent="0.35">
      <c r="A10" t="s">
        <v>7277</v>
      </c>
      <c r="B10" t="s">
        <v>23</v>
      </c>
      <c r="C10" t="s">
        <v>14371</v>
      </c>
      <c r="D10" t="s">
        <v>5810</v>
      </c>
      <c r="E10" t="s">
        <v>6871</v>
      </c>
      <c r="F10" t="s">
        <v>6868</v>
      </c>
      <c r="G10" t="s">
        <v>23</v>
      </c>
      <c r="H10" t="s">
        <v>1199</v>
      </c>
      <c r="I10" t="s">
        <v>6870</v>
      </c>
      <c r="J10" t="s">
        <v>15774</v>
      </c>
      <c r="K10" t="s">
        <v>14499</v>
      </c>
      <c r="L10" t="s">
        <v>14709</v>
      </c>
      <c r="M10" t="s">
        <v>14447</v>
      </c>
      <c r="N10" t="s">
        <v>14447</v>
      </c>
      <c r="O10" t="s">
        <v>23</v>
      </c>
      <c r="P10" t="s">
        <v>23</v>
      </c>
      <c r="Q10" t="s">
        <v>6746</v>
      </c>
      <c r="R10" t="s">
        <v>6885</v>
      </c>
      <c r="S10" t="s">
        <v>1133</v>
      </c>
      <c r="T10" t="s">
        <v>23</v>
      </c>
    </row>
    <row r="11" spans="1:47" x14ac:dyDescent="0.35">
      <c r="A11" t="s">
        <v>7267</v>
      </c>
      <c r="B11" t="s">
        <v>23</v>
      </c>
      <c r="C11" t="s">
        <v>14371</v>
      </c>
      <c r="D11" t="s">
        <v>5810</v>
      </c>
      <c r="E11" t="s">
        <v>6877</v>
      </c>
      <c r="F11" t="s">
        <v>6869</v>
      </c>
      <c r="G11" t="s">
        <v>14373</v>
      </c>
      <c r="H11" t="s">
        <v>29390</v>
      </c>
      <c r="I11" t="s">
        <v>23</v>
      </c>
      <c r="J11" t="s">
        <v>15864</v>
      </c>
      <c r="K11" t="s">
        <v>15863</v>
      </c>
      <c r="L11" t="s">
        <v>8554</v>
      </c>
      <c r="M11" t="s">
        <v>13208</v>
      </c>
      <c r="N11" t="s">
        <v>23</v>
      </c>
      <c r="O11" t="s">
        <v>23</v>
      </c>
      <c r="P11" t="s">
        <v>23</v>
      </c>
      <c r="Q11" t="s">
        <v>6865</v>
      </c>
      <c r="R11" t="s">
        <v>6873</v>
      </c>
      <c r="S11" t="s">
        <v>6874</v>
      </c>
      <c r="T11" t="s">
        <v>23</v>
      </c>
    </row>
    <row r="12" spans="1:47" x14ac:dyDescent="0.35">
      <c r="A12" t="s">
        <v>16194</v>
      </c>
      <c r="B12" t="s">
        <v>1997</v>
      </c>
      <c r="C12" t="s">
        <v>14371</v>
      </c>
      <c r="D12" t="s">
        <v>5810</v>
      </c>
      <c r="E12" t="s">
        <v>6871</v>
      </c>
      <c r="F12" t="s">
        <v>7825</v>
      </c>
      <c r="G12" t="s">
        <v>23</v>
      </c>
      <c r="H12" t="s">
        <v>463</v>
      </c>
      <c r="I12" t="s">
        <v>23</v>
      </c>
      <c r="J12" t="s">
        <v>16195</v>
      </c>
      <c r="K12" t="s">
        <v>23</v>
      </c>
      <c r="L12" t="s">
        <v>23</v>
      </c>
      <c r="M12" t="s">
        <v>14369</v>
      </c>
      <c r="N12" t="s">
        <v>23</v>
      </c>
      <c r="O12" t="s">
        <v>23</v>
      </c>
      <c r="P12" t="s">
        <v>23</v>
      </c>
      <c r="Q12" t="s">
        <v>6865</v>
      </c>
      <c r="R12" t="s">
        <v>6885</v>
      </c>
      <c r="S12" t="s">
        <v>7691</v>
      </c>
      <c r="T12" t="s">
        <v>14370</v>
      </c>
    </row>
    <row r="13" spans="1:47" x14ac:dyDescent="0.35">
      <c r="A13" t="s">
        <v>29829</v>
      </c>
      <c r="B13" t="s">
        <v>23</v>
      </c>
      <c r="C13" t="s">
        <v>21</v>
      </c>
      <c r="D13" t="s">
        <v>5832</v>
      </c>
      <c r="E13" t="s">
        <v>6871</v>
      </c>
      <c r="F13" t="s">
        <v>7825</v>
      </c>
      <c r="G13" t="s">
        <v>23</v>
      </c>
      <c r="H13" t="s">
        <v>418</v>
      </c>
      <c r="I13" t="s">
        <v>23</v>
      </c>
      <c r="J13" t="s">
        <v>29830</v>
      </c>
      <c r="K13" t="s">
        <v>23</v>
      </c>
      <c r="L13" t="s">
        <v>23</v>
      </c>
      <c r="M13" t="s">
        <v>14421</v>
      </c>
      <c r="N13" t="s">
        <v>23</v>
      </c>
      <c r="O13" t="s">
        <v>23</v>
      </c>
      <c r="P13" t="s">
        <v>23</v>
      </c>
      <c r="Q13" t="s">
        <v>23</v>
      </c>
      <c r="R13" t="s">
        <v>23</v>
      </c>
      <c r="S13" t="s">
        <v>23</v>
      </c>
      <c r="T13" t="s">
        <v>23</v>
      </c>
    </row>
    <row r="14" spans="1:47" x14ac:dyDescent="0.35">
      <c r="A14" t="s">
        <v>7447</v>
      </c>
      <c r="B14" t="s">
        <v>7448</v>
      </c>
      <c r="C14" t="s">
        <v>14480</v>
      </c>
      <c r="D14" t="s">
        <v>5813</v>
      </c>
      <c r="E14" t="s">
        <v>6877</v>
      </c>
      <c r="F14" t="s">
        <v>6869</v>
      </c>
      <c r="G14" t="s">
        <v>14373</v>
      </c>
      <c r="H14" t="s">
        <v>24289</v>
      </c>
      <c r="I14" t="s">
        <v>23</v>
      </c>
      <c r="J14" t="s">
        <v>15182</v>
      </c>
      <c r="K14" t="s">
        <v>14502</v>
      </c>
      <c r="L14" t="s">
        <v>10330</v>
      </c>
      <c r="M14" t="s">
        <v>12391</v>
      </c>
      <c r="N14" t="s">
        <v>23</v>
      </c>
      <c r="O14" t="s">
        <v>23</v>
      </c>
      <c r="P14" t="s">
        <v>23</v>
      </c>
      <c r="Q14" t="s">
        <v>6884</v>
      </c>
      <c r="R14" t="s">
        <v>6873</v>
      </c>
      <c r="S14" t="s">
        <v>7166</v>
      </c>
      <c r="T14" t="s">
        <v>23</v>
      </c>
    </row>
    <row r="15" spans="1:47" x14ac:dyDescent="0.35">
      <c r="A15" t="s">
        <v>29831</v>
      </c>
      <c r="B15" t="s">
        <v>23</v>
      </c>
      <c r="C15" t="s">
        <v>21</v>
      </c>
      <c r="D15" t="s">
        <v>5832</v>
      </c>
      <c r="E15" t="s">
        <v>6871</v>
      </c>
      <c r="F15" t="s">
        <v>7825</v>
      </c>
      <c r="G15" t="s">
        <v>23</v>
      </c>
      <c r="H15" t="s">
        <v>312</v>
      </c>
      <c r="I15" t="s">
        <v>23</v>
      </c>
      <c r="J15" t="s">
        <v>29832</v>
      </c>
      <c r="K15" t="s">
        <v>23</v>
      </c>
      <c r="L15" t="s">
        <v>23</v>
      </c>
      <c r="M15" t="s">
        <v>14421</v>
      </c>
      <c r="N15" t="s">
        <v>23</v>
      </c>
      <c r="O15" t="s">
        <v>23</v>
      </c>
      <c r="P15" t="s">
        <v>23</v>
      </c>
      <c r="Q15" t="s">
        <v>23</v>
      </c>
      <c r="R15" t="s">
        <v>23</v>
      </c>
      <c r="S15" t="s">
        <v>23</v>
      </c>
      <c r="T15" t="s">
        <v>23</v>
      </c>
    </row>
    <row r="16" spans="1:47" x14ac:dyDescent="0.35">
      <c r="A16" t="s">
        <v>7146</v>
      </c>
      <c r="B16" t="s">
        <v>23</v>
      </c>
      <c r="C16" t="s">
        <v>14371</v>
      </c>
      <c r="D16" t="s">
        <v>5810</v>
      </c>
      <c r="E16" t="s">
        <v>6877</v>
      </c>
      <c r="F16" t="s">
        <v>6868</v>
      </c>
      <c r="G16" t="s">
        <v>14373</v>
      </c>
      <c r="H16" t="s">
        <v>349</v>
      </c>
      <c r="I16" t="s">
        <v>6957</v>
      </c>
      <c r="J16" t="s">
        <v>14808</v>
      </c>
      <c r="K16" t="s">
        <v>14807</v>
      </c>
      <c r="L16" t="s">
        <v>14709</v>
      </c>
      <c r="M16" t="s">
        <v>14447</v>
      </c>
      <c r="N16" t="s">
        <v>14447</v>
      </c>
      <c r="O16" t="s">
        <v>23</v>
      </c>
      <c r="P16" t="s">
        <v>23</v>
      </c>
      <c r="Q16" t="s">
        <v>7051</v>
      </c>
      <c r="R16" t="s">
        <v>6885</v>
      </c>
      <c r="S16" t="s">
        <v>6983</v>
      </c>
      <c r="T16" t="s">
        <v>23</v>
      </c>
    </row>
    <row r="17" spans="1:20" x14ac:dyDescent="0.35">
      <c r="A17" t="s">
        <v>7165</v>
      </c>
      <c r="B17" t="s">
        <v>23</v>
      </c>
      <c r="C17" t="s">
        <v>14371</v>
      </c>
      <c r="D17" t="s">
        <v>5810</v>
      </c>
      <c r="E17" t="s">
        <v>6877</v>
      </c>
      <c r="F17" t="s">
        <v>6953</v>
      </c>
      <c r="G17" t="s">
        <v>14373</v>
      </c>
      <c r="H17" t="s">
        <v>2732</v>
      </c>
      <c r="I17" t="s">
        <v>23</v>
      </c>
      <c r="J17" t="s">
        <v>16103</v>
      </c>
      <c r="K17" t="s">
        <v>16102</v>
      </c>
      <c r="L17" t="s">
        <v>10439</v>
      </c>
      <c r="M17" t="s">
        <v>10439</v>
      </c>
      <c r="N17" t="s">
        <v>23</v>
      </c>
      <c r="O17" t="s">
        <v>23</v>
      </c>
      <c r="P17" t="s">
        <v>23</v>
      </c>
      <c r="Q17" t="s">
        <v>6865</v>
      </c>
      <c r="R17" t="s">
        <v>6873</v>
      </c>
      <c r="S17" t="s">
        <v>7166</v>
      </c>
      <c r="T17" t="s">
        <v>23</v>
      </c>
    </row>
    <row r="18" spans="1:20" x14ac:dyDescent="0.35">
      <c r="A18" t="s">
        <v>6926</v>
      </c>
      <c r="B18" t="s">
        <v>23</v>
      </c>
      <c r="C18" t="s">
        <v>14513</v>
      </c>
      <c r="D18" t="s">
        <v>5810</v>
      </c>
      <c r="E18" t="s">
        <v>6877</v>
      </c>
      <c r="F18" t="s">
        <v>6868</v>
      </c>
      <c r="G18" t="s">
        <v>14373</v>
      </c>
      <c r="H18" t="s">
        <v>5496</v>
      </c>
      <c r="I18" t="s">
        <v>6870</v>
      </c>
      <c r="J18" t="s">
        <v>15988</v>
      </c>
      <c r="K18" t="s">
        <v>15060</v>
      </c>
      <c r="L18" t="s">
        <v>15987</v>
      </c>
      <c r="M18" t="s">
        <v>14390</v>
      </c>
      <c r="N18" t="s">
        <v>14390</v>
      </c>
      <c r="O18" t="s">
        <v>23</v>
      </c>
      <c r="P18" t="s">
        <v>23</v>
      </c>
      <c r="Q18" t="s">
        <v>6879</v>
      </c>
      <c r="R18" t="s">
        <v>6866</v>
      </c>
      <c r="S18" t="s">
        <v>6880</v>
      </c>
      <c r="T18" t="s">
        <v>23</v>
      </c>
    </row>
    <row r="19" spans="1:20" x14ac:dyDescent="0.35">
      <c r="A19" t="s">
        <v>7359</v>
      </c>
      <c r="B19" t="s">
        <v>29986</v>
      </c>
      <c r="C19" t="s">
        <v>14371</v>
      </c>
      <c r="D19" t="s">
        <v>5810</v>
      </c>
      <c r="E19" t="s">
        <v>6877</v>
      </c>
      <c r="F19" t="s">
        <v>6953</v>
      </c>
      <c r="G19" t="s">
        <v>14373</v>
      </c>
      <c r="H19" t="s">
        <v>251</v>
      </c>
      <c r="I19" t="s">
        <v>23</v>
      </c>
      <c r="J19" t="s">
        <v>14587</v>
      </c>
      <c r="K19" t="s">
        <v>14586</v>
      </c>
      <c r="L19" t="s">
        <v>8654</v>
      </c>
      <c r="M19" t="s">
        <v>8654</v>
      </c>
      <c r="N19" t="s">
        <v>23</v>
      </c>
      <c r="O19" t="s">
        <v>23</v>
      </c>
      <c r="P19" t="s">
        <v>23</v>
      </c>
      <c r="Q19" t="s">
        <v>6884</v>
      </c>
      <c r="R19" t="s">
        <v>6885</v>
      </c>
      <c r="S19" t="s">
        <v>6891</v>
      </c>
      <c r="T19" t="s">
        <v>23</v>
      </c>
    </row>
    <row r="20" spans="1:20" x14ac:dyDescent="0.35">
      <c r="A20" t="s">
        <v>7148</v>
      </c>
      <c r="B20" t="s">
        <v>23</v>
      </c>
      <c r="C20" t="s">
        <v>14371</v>
      </c>
      <c r="D20" t="s">
        <v>5810</v>
      </c>
      <c r="E20" t="s">
        <v>6877</v>
      </c>
      <c r="F20" t="s">
        <v>6868</v>
      </c>
      <c r="G20" t="s">
        <v>14373</v>
      </c>
      <c r="H20" t="s">
        <v>6764</v>
      </c>
      <c r="I20" t="s">
        <v>6906</v>
      </c>
      <c r="J20" t="s">
        <v>14484</v>
      </c>
      <c r="K20" t="s">
        <v>14482</v>
      </c>
      <c r="L20" t="s">
        <v>14483</v>
      </c>
      <c r="M20" t="s">
        <v>14390</v>
      </c>
      <c r="N20" t="s">
        <v>14390</v>
      </c>
      <c r="O20" t="s">
        <v>23</v>
      </c>
      <c r="P20" t="s">
        <v>23</v>
      </c>
      <c r="Q20" t="s">
        <v>6865</v>
      </c>
      <c r="R20" t="s">
        <v>6885</v>
      </c>
      <c r="S20" t="s">
        <v>6874</v>
      </c>
      <c r="T20" t="s">
        <v>23</v>
      </c>
    </row>
    <row r="21" spans="1:20" x14ac:dyDescent="0.35">
      <c r="A21" t="s">
        <v>6967</v>
      </c>
      <c r="B21" t="s">
        <v>23</v>
      </c>
      <c r="C21" t="s">
        <v>14471</v>
      </c>
      <c r="D21" t="s">
        <v>5810</v>
      </c>
      <c r="E21" t="s">
        <v>6871</v>
      </c>
      <c r="F21" t="s">
        <v>6868</v>
      </c>
      <c r="G21" t="s">
        <v>23</v>
      </c>
      <c r="H21" t="s">
        <v>713</v>
      </c>
      <c r="I21" t="s">
        <v>6906</v>
      </c>
      <c r="J21" t="s">
        <v>14953</v>
      </c>
      <c r="K21" t="s">
        <v>14470</v>
      </c>
      <c r="L21" t="s">
        <v>23</v>
      </c>
      <c r="M21" t="s">
        <v>14390</v>
      </c>
      <c r="N21" t="s">
        <v>14390</v>
      </c>
      <c r="O21" t="s">
        <v>23</v>
      </c>
      <c r="P21" t="s">
        <v>23</v>
      </c>
      <c r="Q21" t="s">
        <v>6966</v>
      </c>
      <c r="R21" t="s">
        <v>6866</v>
      </c>
      <c r="S21" t="s">
        <v>6880</v>
      </c>
      <c r="T21" t="s">
        <v>23</v>
      </c>
    </row>
    <row r="22" spans="1:20" x14ac:dyDescent="0.35">
      <c r="A22" t="s">
        <v>7115</v>
      </c>
      <c r="B22" t="s">
        <v>7116</v>
      </c>
      <c r="C22" t="s">
        <v>14823</v>
      </c>
      <c r="D22" t="s">
        <v>5810</v>
      </c>
      <c r="E22" t="s">
        <v>6877</v>
      </c>
      <c r="F22" t="s">
        <v>6895</v>
      </c>
      <c r="G22" t="s">
        <v>14373</v>
      </c>
      <c r="H22" t="s">
        <v>1314</v>
      </c>
      <c r="I22" t="s">
        <v>23</v>
      </c>
      <c r="J22" t="s">
        <v>15995</v>
      </c>
      <c r="K22" t="s">
        <v>15341</v>
      </c>
      <c r="L22" t="s">
        <v>14968</v>
      </c>
      <c r="M22" t="s">
        <v>15994</v>
      </c>
      <c r="N22" t="s">
        <v>23</v>
      </c>
      <c r="O22" t="s">
        <v>23</v>
      </c>
      <c r="P22" t="s">
        <v>23</v>
      </c>
      <c r="Q22" t="s">
        <v>6890</v>
      </c>
      <c r="R22" t="s">
        <v>6885</v>
      </c>
      <c r="S22" t="s">
        <v>6880</v>
      </c>
      <c r="T22" t="s">
        <v>23</v>
      </c>
    </row>
    <row r="23" spans="1:20" x14ac:dyDescent="0.35">
      <c r="A23" t="s">
        <v>7393</v>
      </c>
      <c r="B23" t="s">
        <v>29965</v>
      </c>
      <c r="C23" t="s">
        <v>14371</v>
      </c>
      <c r="D23" t="s">
        <v>5810</v>
      </c>
      <c r="E23" t="s">
        <v>6871</v>
      </c>
      <c r="F23" t="s">
        <v>6953</v>
      </c>
      <c r="G23" t="s">
        <v>23</v>
      </c>
      <c r="H23" t="s">
        <v>119</v>
      </c>
      <c r="I23" t="s">
        <v>23</v>
      </c>
      <c r="J23" t="s">
        <v>15328</v>
      </c>
      <c r="K23" t="s">
        <v>14586</v>
      </c>
      <c r="L23" t="s">
        <v>15327</v>
      </c>
      <c r="M23" t="s">
        <v>8469</v>
      </c>
      <c r="N23" t="s">
        <v>23</v>
      </c>
      <c r="O23" t="s">
        <v>23</v>
      </c>
      <c r="P23" t="s">
        <v>23</v>
      </c>
      <c r="Q23" t="s">
        <v>6884</v>
      </c>
      <c r="R23" t="s">
        <v>6885</v>
      </c>
      <c r="S23" t="s">
        <v>6891</v>
      </c>
      <c r="T23" t="s">
        <v>23</v>
      </c>
    </row>
    <row r="24" spans="1:20" x14ac:dyDescent="0.35">
      <c r="A24" t="s">
        <v>6968</v>
      </c>
      <c r="B24" t="s">
        <v>23</v>
      </c>
      <c r="C24" t="s">
        <v>15894</v>
      </c>
      <c r="D24" t="s">
        <v>5810</v>
      </c>
      <c r="E24" t="s">
        <v>6877</v>
      </c>
      <c r="F24" t="s">
        <v>6908</v>
      </c>
      <c r="G24" t="s">
        <v>14373</v>
      </c>
      <c r="H24" t="s">
        <v>865</v>
      </c>
      <c r="I24" t="s">
        <v>23</v>
      </c>
      <c r="J24" t="s">
        <v>15895</v>
      </c>
      <c r="K24" t="s">
        <v>15659</v>
      </c>
      <c r="L24" t="s">
        <v>23</v>
      </c>
      <c r="M24" t="s">
        <v>12788</v>
      </c>
      <c r="N24" t="s">
        <v>23</v>
      </c>
      <c r="O24" t="s">
        <v>23</v>
      </c>
      <c r="P24" t="s">
        <v>23</v>
      </c>
      <c r="Q24" t="s">
        <v>6966</v>
      </c>
      <c r="R24" t="s">
        <v>6866</v>
      </c>
      <c r="S24" t="s">
        <v>6880</v>
      </c>
      <c r="T24" t="s">
        <v>23</v>
      </c>
    </row>
    <row r="25" spans="1:20" x14ac:dyDescent="0.35">
      <c r="A25" t="s">
        <v>7039</v>
      </c>
      <c r="B25" t="s">
        <v>23</v>
      </c>
      <c r="C25" t="s">
        <v>14371</v>
      </c>
      <c r="D25" t="s">
        <v>5810</v>
      </c>
      <c r="E25" t="s">
        <v>6877</v>
      </c>
      <c r="F25" t="s">
        <v>6868</v>
      </c>
      <c r="G25" t="s">
        <v>14373</v>
      </c>
      <c r="H25" t="s">
        <v>894</v>
      </c>
      <c r="I25" t="s">
        <v>6870</v>
      </c>
      <c r="J25" t="s">
        <v>15361</v>
      </c>
      <c r="K25" t="s">
        <v>14499</v>
      </c>
      <c r="L25" t="s">
        <v>14395</v>
      </c>
      <c r="M25" t="s">
        <v>14447</v>
      </c>
      <c r="N25" t="s">
        <v>14447</v>
      </c>
      <c r="O25" t="s">
        <v>23</v>
      </c>
      <c r="P25" t="s">
        <v>23</v>
      </c>
      <c r="Q25" t="s">
        <v>6746</v>
      </c>
      <c r="R25" t="s">
        <v>6885</v>
      </c>
      <c r="S25" t="s">
        <v>1133</v>
      </c>
      <c r="T25" t="s">
        <v>23</v>
      </c>
    </row>
    <row r="26" spans="1:20" x14ac:dyDescent="0.35">
      <c r="A26" t="s">
        <v>7442</v>
      </c>
      <c r="B26" t="s">
        <v>29966</v>
      </c>
      <c r="C26" t="s">
        <v>14570</v>
      </c>
      <c r="D26" t="s">
        <v>5810</v>
      </c>
      <c r="E26" t="s">
        <v>6877</v>
      </c>
      <c r="F26" t="s">
        <v>6887</v>
      </c>
      <c r="G26" t="s">
        <v>14373</v>
      </c>
      <c r="H26" t="s">
        <v>36</v>
      </c>
      <c r="I26" t="s">
        <v>23</v>
      </c>
      <c r="J26" t="s">
        <v>15961</v>
      </c>
      <c r="K26" t="s">
        <v>15148</v>
      </c>
      <c r="L26" t="s">
        <v>23</v>
      </c>
      <c r="M26" t="s">
        <v>12200</v>
      </c>
      <c r="N26" t="s">
        <v>23</v>
      </c>
      <c r="O26" t="s">
        <v>23</v>
      </c>
      <c r="P26" t="s">
        <v>23</v>
      </c>
      <c r="Q26" t="s">
        <v>6865</v>
      </c>
      <c r="R26" t="s">
        <v>6885</v>
      </c>
      <c r="S26" t="s">
        <v>6891</v>
      </c>
      <c r="T26" t="s">
        <v>7198</v>
      </c>
    </row>
    <row r="27" spans="1:20" x14ac:dyDescent="0.35">
      <c r="A27" t="s">
        <v>7040</v>
      </c>
      <c r="B27" t="s">
        <v>23</v>
      </c>
      <c r="C27" t="s">
        <v>15016</v>
      </c>
      <c r="D27" t="s">
        <v>5810</v>
      </c>
      <c r="E27" t="s">
        <v>6871</v>
      </c>
      <c r="F27" t="s">
        <v>6868</v>
      </c>
      <c r="G27" t="s">
        <v>23</v>
      </c>
      <c r="H27" t="s">
        <v>2847</v>
      </c>
      <c r="I27" t="s">
        <v>23</v>
      </c>
      <c r="J27" t="s">
        <v>15318</v>
      </c>
      <c r="K27" t="s">
        <v>9175</v>
      </c>
      <c r="L27" t="s">
        <v>13017</v>
      </c>
      <c r="M27" t="s">
        <v>14447</v>
      </c>
      <c r="N27" t="s">
        <v>14447</v>
      </c>
      <c r="O27" t="s">
        <v>23</v>
      </c>
      <c r="P27" t="s">
        <v>23</v>
      </c>
      <c r="Q27" t="s">
        <v>6884</v>
      </c>
      <c r="R27" t="s">
        <v>6873</v>
      </c>
      <c r="S27" t="s">
        <v>23</v>
      </c>
      <c r="T27" t="s">
        <v>23</v>
      </c>
    </row>
    <row r="28" spans="1:20" x14ac:dyDescent="0.35">
      <c r="A28" t="s">
        <v>7333</v>
      </c>
      <c r="B28" t="s">
        <v>7334</v>
      </c>
      <c r="C28" t="s">
        <v>14371</v>
      </c>
      <c r="D28" t="s">
        <v>5810</v>
      </c>
      <c r="E28" t="s">
        <v>6877</v>
      </c>
      <c r="F28" t="s">
        <v>6868</v>
      </c>
      <c r="G28" t="s">
        <v>14373</v>
      </c>
      <c r="H28" t="s">
        <v>1367</v>
      </c>
      <c r="I28" t="s">
        <v>23</v>
      </c>
      <c r="J28" t="s">
        <v>14391</v>
      </c>
      <c r="K28" t="s">
        <v>13797</v>
      </c>
      <c r="L28" t="s">
        <v>8408</v>
      </c>
      <c r="M28" t="s">
        <v>14390</v>
      </c>
      <c r="N28" t="s">
        <v>14390</v>
      </c>
      <c r="O28" t="s">
        <v>23</v>
      </c>
      <c r="P28" t="s">
        <v>23</v>
      </c>
      <c r="Q28" t="s">
        <v>6865</v>
      </c>
      <c r="R28" t="s">
        <v>6885</v>
      </c>
      <c r="S28" t="s">
        <v>6891</v>
      </c>
      <c r="T28" t="s">
        <v>23</v>
      </c>
    </row>
    <row r="29" spans="1:20" x14ac:dyDescent="0.35">
      <c r="A29" t="s">
        <v>7348</v>
      </c>
      <c r="B29" t="s">
        <v>29967</v>
      </c>
      <c r="C29" t="s">
        <v>14371</v>
      </c>
      <c r="D29" t="s">
        <v>5810</v>
      </c>
      <c r="E29" t="s">
        <v>6871</v>
      </c>
      <c r="F29" t="s">
        <v>6882</v>
      </c>
      <c r="G29" t="s">
        <v>23</v>
      </c>
      <c r="H29" t="s">
        <v>4427</v>
      </c>
      <c r="I29" t="s">
        <v>23</v>
      </c>
      <c r="J29" t="s">
        <v>15678</v>
      </c>
      <c r="K29" t="s">
        <v>15676</v>
      </c>
      <c r="L29" t="s">
        <v>15677</v>
      </c>
      <c r="M29" t="s">
        <v>15677</v>
      </c>
      <c r="N29" t="s">
        <v>23</v>
      </c>
      <c r="O29" t="s">
        <v>23</v>
      </c>
      <c r="P29" t="s">
        <v>23</v>
      </c>
      <c r="Q29" t="s">
        <v>6923</v>
      </c>
      <c r="R29" t="s">
        <v>6885</v>
      </c>
      <c r="S29" t="s">
        <v>6891</v>
      </c>
      <c r="T29" t="s">
        <v>23</v>
      </c>
    </row>
    <row r="30" spans="1:20" x14ac:dyDescent="0.35">
      <c r="A30" t="s">
        <v>7443</v>
      </c>
      <c r="B30" t="s">
        <v>29968</v>
      </c>
      <c r="C30" t="s">
        <v>14597</v>
      </c>
      <c r="D30" t="s">
        <v>5810</v>
      </c>
      <c r="E30" t="s">
        <v>6877</v>
      </c>
      <c r="F30" t="s">
        <v>6887</v>
      </c>
      <c r="G30" t="s">
        <v>14373</v>
      </c>
      <c r="H30" t="s">
        <v>1198</v>
      </c>
      <c r="I30" t="s">
        <v>23</v>
      </c>
      <c r="J30" t="s">
        <v>16225</v>
      </c>
      <c r="K30" t="s">
        <v>14752</v>
      </c>
      <c r="L30" t="s">
        <v>18515</v>
      </c>
      <c r="M30" t="s">
        <v>12200</v>
      </c>
      <c r="N30" t="s">
        <v>23</v>
      </c>
      <c r="O30" t="s">
        <v>23</v>
      </c>
      <c r="P30" t="s">
        <v>23</v>
      </c>
      <c r="Q30" t="s">
        <v>6865</v>
      </c>
      <c r="R30" t="s">
        <v>6873</v>
      </c>
      <c r="S30" t="s">
        <v>23</v>
      </c>
      <c r="T30" t="s">
        <v>23</v>
      </c>
    </row>
    <row r="31" spans="1:20" x14ac:dyDescent="0.35">
      <c r="A31" t="s">
        <v>7285</v>
      </c>
      <c r="B31" t="s">
        <v>18168</v>
      </c>
      <c r="C31" t="s">
        <v>14371</v>
      </c>
      <c r="D31" t="s">
        <v>5810</v>
      </c>
      <c r="E31" t="s">
        <v>6877</v>
      </c>
      <c r="F31" t="s">
        <v>6953</v>
      </c>
      <c r="G31" t="s">
        <v>14373</v>
      </c>
      <c r="H31" t="s">
        <v>164</v>
      </c>
      <c r="I31" t="s">
        <v>23</v>
      </c>
      <c r="J31" t="s">
        <v>15493</v>
      </c>
      <c r="K31" t="s">
        <v>23</v>
      </c>
      <c r="L31" t="s">
        <v>11392</v>
      </c>
      <c r="M31" t="s">
        <v>8654</v>
      </c>
      <c r="N31" t="s">
        <v>23</v>
      </c>
      <c r="O31" t="s">
        <v>23</v>
      </c>
      <c r="P31" t="s">
        <v>23</v>
      </c>
      <c r="Q31" t="s">
        <v>6923</v>
      </c>
      <c r="R31" t="s">
        <v>6885</v>
      </c>
      <c r="S31" t="s">
        <v>6891</v>
      </c>
      <c r="T31" t="s">
        <v>23</v>
      </c>
    </row>
    <row r="32" spans="1:20" x14ac:dyDescent="0.35">
      <c r="A32" t="s">
        <v>7311</v>
      </c>
      <c r="B32" t="s">
        <v>7312</v>
      </c>
      <c r="C32" t="s">
        <v>14371</v>
      </c>
      <c r="D32" t="s">
        <v>5810</v>
      </c>
      <c r="E32" t="s">
        <v>6877</v>
      </c>
      <c r="F32" t="s">
        <v>6869</v>
      </c>
      <c r="G32" t="s">
        <v>14373</v>
      </c>
      <c r="H32" t="s">
        <v>1983</v>
      </c>
      <c r="I32" t="s">
        <v>23</v>
      </c>
      <c r="J32" t="s">
        <v>15823</v>
      </c>
      <c r="K32" t="s">
        <v>15642</v>
      </c>
      <c r="L32" t="s">
        <v>11384</v>
      </c>
      <c r="M32" t="s">
        <v>8472</v>
      </c>
      <c r="N32" t="s">
        <v>23</v>
      </c>
      <c r="O32" t="s">
        <v>23</v>
      </c>
      <c r="P32" t="s">
        <v>23</v>
      </c>
      <c r="Q32" t="s">
        <v>6865</v>
      </c>
      <c r="R32" t="s">
        <v>6885</v>
      </c>
      <c r="S32" t="s">
        <v>6891</v>
      </c>
      <c r="T32" t="s">
        <v>23</v>
      </c>
    </row>
    <row r="33" spans="1:20" x14ac:dyDescent="0.35">
      <c r="A33" t="s">
        <v>7403</v>
      </c>
      <c r="B33" t="s">
        <v>7404</v>
      </c>
      <c r="C33" t="s">
        <v>14371</v>
      </c>
      <c r="D33" t="s">
        <v>5810</v>
      </c>
      <c r="E33" t="s">
        <v>6877</v>
      </c>
      <c r="F33" t="s">
        <v>6882</v>
      </c>
      <c r="G33" t="s">
        <v>14373</v>
      </c>
      <c r="H33" t="s">
        <v>164</v>
      </c>
      <c r="I33" t="s">
        <v>23</v>
      </c>
      <c r="J33" t="s">
        <v>15525</v>
      </c>
      <c r="K33" t="s">
        <v>10439</v>
      </c>
      <c r="L33" t="s">
        <v>14415</v>
      </c>
      <c r="M33" t="s">
        <v>14415</v>
      </c>
      <c r="N33" t="s">
        <v>23</v>
      </c>
      <c r="O33" t="s">
        <v>23</v>
      </c>
      <c r="P33" t="s">
        <v>23</v>
      </c>
      <c r="Q33" t="s">
        <v>6884</v>
      </c>
      <c r="R33" t="s">
        <v>6885</v>
      </c>
      <c r="S33" t="s">
        <v>6891</v>
      </c>
      <c r="T33" t="s">
        <v>23</v>
      </c>
    </row>
    <row r="34" spans="1:20" x14ac:dyDescent="0.35">
      <c r="A34" t="s">
        <v>7935</v>
      </c>
      <c r="B34" t="s">
        <v>7907</v>
      </c>
      <c r="C34" t="s">
        <v>14371</v>
      </c>
      <c r="D34" t="s">
        <v>5810</v>
      </c>
      <c r="E34" t="s">
        <v>6871</v>
      </c>
      <c r="F34" t="s">
        <v>7693</v>
      </c>
      <c r="G34" t="s">
        <v>23</v>
      </c>
      <c r="H34" t="s">
        <v>5656</v>
      </c>
      <c r="I34" t="s">
        <v>23</v>
      </c>
      <c r="J34" t="s">
        <v>16022</v>
      </c>
      <c r="K34" t="s">
        <v>14412</v>
      </c>
      <c r="L34" t="s">
        <v>23</v>
      </c>
      <c r="M34" t="s">
        <v>11673</v>
      </c>
      <c r="N34" t="s">
        <v>23</v>
      </c>
      <c r="O34" t="s">
        <v>23</v>
      </c>
      <c r="P34" t="s">
        <v>23</v>
      </c>
      <c r="Q34" t="s">
        <v>6865</v>
      </c>
      <c r="R34" t="s">
        <v>6885</v>
      </c>
      <c r="S34" t="s">
        <v>7691</v>
      </c>
      <c r="T34" t="s">
        <v>7692</v>
      </c>
    </row>
    <row r="35" spans="1:20" x14ac:dyDescent="0.35">
      <c r="A35" t="s">
        <v>7453</v>
      </c>
      <c r="B35" t="s">
        <v>7454</v>
      </c>
      <c r="C35" t="s">
        <v>14480</v>
      </c>
      <c r="D35" t="s">
        <v>5813</v>
      </c>
      <c r="E35" t="s">
        <v>6877</v>
      </c>
      <c r="F35" t="s">
        <v>6869</v>
      </c>
      <c r="G35" t="s">
        <v>14373</v>
      </c>
      <c r="H35" t="s">
        <v>182</v>
      </c>
      <c r="I35" t="s">
        <v>23</v>
      </c>
      <c r="J35" t="s">
        <v>15167</v>
      </c>
      <c r="K35" t="s">
        <v>15166</v>
      </c>
      <c r="L35" t="s">
        <v>11973</v>
      </c>
      <c r="M35" t="s">
        <v>11973</v>
      </c>
      <c r="N35" t="s">
        <v>23</v>
      </c>
      <c r="O35" t="s">
        <v>23</v>
      </c>
      <c r="P35" t="s">
        <v>23</v>
      </c>
      <c r="Q35" t="s">
        <v>6865</v>
      </c>
      <c r="R35" t="s">
        <v>6885</v>
      </c>
      <c r="S35" t="s">
        <v>18</v>
      </c>
      <c r="T35" t="s">
        <v>23</v>
      </c>
    </row>
    <row r="36" spans="1:20" x14ac:dyDescent="0.35">
      <c r="A36" t="s">
        <v>7299</v>
      </c>
      <c r="B36" t="s">
        <v>18168</v>
      </c>
      <c r="C36" t="s">
        <v>14416</v>
      </c>
      <c r="D36" t="s">
        <v>5810</v>
      </c>
      <c r="E36" t="s">
        <v>6877</v>
      </c>
      <c r="F36" t="s">
        <v>6882</v>
      </c>
      <c r="G36" t="s">
        <v>14373</v>
      </c>
      <c r="H36" t="s">
        <v>381</v>
      </c>
      <c r="I36" t="s">
        <v>23</v>
      </c>
      <c r="J36" t="s">
        <v>14428</v>
      </c>
      <c r="K36" t="s">
        <v>23</v>
      </c>
      <c r="L36" t="s">
        <v>14426</v>
      </c>
      <c r="M36" t="s">
        <v>14427</v>
      </c>
      <c r="N36" t="s">
        <v>23</v>
      </c>
      <c r="O36" t="s">
        <v>23</v>
      </c>
      <c r="P36" t="s">
        <v>23</v>
      </c>
      <c r="Q36" t="s">
        <v>6903</v>
      </c>
      <c r="R36" t="s">
        <v>6885</v>
      </c>
      <c r="S36" t="s">
        <v>6891</v>
      </c>
      <c r="T36" t="s">
        <v>23</v>
      </c>
    </row>
    <row r="37" spans="1:20" x14ac:dyDescent="0.35">
      <c r="A37" t="s">
        <v>7401</v>
      </c>
      <c r="B37" t="s">
        <v>7402</v>
      </c>
      <c r="C37" t="s">
        <v>14371</v>
      </c>
      <c r="D37" t="s">
        <v>5810</v>
      </c>
      <c r="E37" t="s">
        <v>6877</v>
      </c>
      <c r="F37" t="s">
        <v>6882</v>
      </c>
      <c r="G37" t="s">
        <v>14373</v>
      </c>
      <c r="H37" t="s">
        <v>5718</v>
      </c>
      <c r="I37" t="s">
        <v>23</v>
      </c>
      <c r="J37" t="s">
        <v>14803</v>
      </c>
      <c r="K37" t="s">
        <v>9313</v>
      </c>
      <c r="L37" t="s">
        <v>23</v>
      </c>
      <c r="M37" t="s">
        <v>9316</v>
      </c>
      <c r="N37" t="s">
        <v>23</v>
      </c>
      <c r="O37" t="s">
        <v>23</v>
      </c>
      <c r="P37" t="s">
        <v>23</v>
      </c>
      <c r="Q37" t="s">
        <v>6884</v>
      </c>
      <c r="R37" t="s">
        <v>6885</v>
      </c>
      <c r="S37" t="s">
        <v>6891</v>
      </c>
      <c r="T37" t="s">
        <v>23</v>
      </c>
    </row>
    <row r="38" spans="1:20" x14ac:dyDescent="0.35">
      <c r="A38" t="s">
        <v>7120</v>
      </c>
      <c r="B38" t="s">
        <v>23</v>
      </c>
      <c r="C38" t="s">
        <v>14371</v>
      </c>
      <c r="D38" t="s">
        <v>5810</v>
      </c>
      <c r="E38" t="s">
        <v>6877</v>
      </c>
      <c r="F38" t="s">
        <v>6868</v>
      </c>
      <c r="G38" t="s">
        <v>14373</v>
      </c>
      <c r="H38" t="s">
        <v>263</v>
      </c>
      <c r="I38" t="s">
        <v>7010</v>
      </c>
      <c r="J38" t="s">
        <v>14689</v>
      </c>
      <c r="K38" t="s">
        <v>23</v>
      </c>
      <c r="L38" t="s">
        <v>23</v>
      </c>
      <c r="M38" t="s">
        <v>14390</v>
      </c>
      <c r="N38" t="s">
        <v>14390</v>
      </c>
      <c r="O38" t="s">
        <v>23</v>
      </c>
      <c r="P38" t="s">
        <v>23</v>
      </c>
      <c r="Q38" t="s">
        <v>6923</v>
      </c>
      <c r="R38" t="s">
        <v>6866</v>
      </c>
      <c r="S38" t="s">
        <v>6880</v>
      </c>
      <c r="T38" t="s">
        <v>23</v>
      </c>
    </row>
    <row r="39" spans="1:20" x14ac:dyDescent="0.35">
      <c r="A39" t="s">
        <v>7139</v>
      </c>
      <c r="B39" t="s">
        <v>23</v>
      </c>
      <c r="C39" t="s">
        <v>14371</v>
      </c>
      <c r="D39" t="s">
        <v>5810</v>
      </c>
      <c r="E39" t="s">
        <v>6871</v>
      </c>
      <c r="F39" t="s">
        <v>6868</v>
      </c>
      <c r="G39" t="s">
        <v>23</v>
      </c>
      <c r="H39" t="s">
        <v>899</v>
      </c>
      <c r="I39" t="s">
        <v>7010</v>
      </c>
      <c r="J39" t="s">
        <v>15079</v>
      </c>
      <c r="K39" t="s">
        <v>14479</v>
      </c>
      <c r="L39" t="s">
        <v>14602</v>
      </c>
      <c r="M39" t="s">
        <v>14390</v>
      </c>
      <c r="N39" t="s">
        <v>14390</v>
      </c>
      <c r="O39" t="s">
        <v>23</v>
      </c>
      <c r="P39" t="s">
        <v>23</v>
      </c>
      <c r="Q39" t="s">
        <v>6746</v>
      </c>
      <c r="R39" t="s">
        <v>6885</v>
      </c>
      <c r="S39" t="s">
        <v>1133</v>
      </c>
      <c r="T39" t="s">
        <v>23</v>
      </c>
    </row>
    <row r="40" spans="1:20" x14ac:dyDescent="0.35">
      <c r="A40" t="s">
        <v>7319</v>
      </c>
      <c r="B40" t="s">
        <v>29969</v>
      </c>
      <c r="C40" t="s">
        <v>14416</v>
      </c>
      <c r="D40" t="s">
        <v>5810</v>
      </c>
      <c r="E40" t="s">
        <v>6877</v>
      </c>
      <c r="F40" t="s">
        <v>6953</v>
      </c>
      <c r="G40" t="s">
        <v>14373</v>
      </c>
      <c r="H40" t="s">
        <v>1167</v>
      </c>
      <c r="I40" t="s">
        <v>23</v>
      </c>
      <c r="J40" t="s">
        <v>15628</v>
      </c>
      <c r="K40" t="s">
        <v>8588</v>
      </c>
      <c r="L40" t="s">
        <v>8654</v>
      </c>
      <c r="M40" t="s">
        <v>8654</v>
      </c>
      <c r="N40" t="s">
        <v>23</v>
      </c>
      <c r="O40" t="s">
        <v>23</v>
      </c>
      <c r="P40" t="s">
        <v>23</v>
      </c>
      <c r="Q40" t="s">
        <v>6903</v>
      </c>
      <c r="R40" t="s">
        <v>6885</v>
      </c>
      <c r="S40" t="s">
        <v>6891</v>
      </c>
      <c r="T40" t="s">
        <v>23</v>
      </c>
    </row>
    <row r="41" spans="1:20" x14ac:dyDescent="0.35">
      <c r="A41" t="s">
        <v>7212</v>
      </c>
      <c r="B41" t="s">
        <v>23</v>
      </c>
      <c r="C41" t="s">
        <v>14371</v>
      </c>
      <c r="D41" t="s">
        <v>5810</v>
      </c>
      <c r="E41" t="s">
        <v>6877</v>
      </c>
      <c r="F41" t="s">
        <v>7196</v>
      </c>
      <c r="G41" t="s">
        <v>14373</v>
      </c>
      <c r="H41" t="s">
        <v>2537</v>
      </c>
      <c r="I41" t="s">
        <v>23</v>
      </c>
      <c r="J41" t="s">
        <v>15029</v>
      </c>
      <c r="K41" t="s">
        <v>8555</v>
      </c>
      <c r="L41" t="s">
        <v>9344</v>
      </c>
      <c r="M41" t="s">
        <v>9344</v>
      </c>
      <c r="N41" t="s">
        <v>23</v>
      </c>
      <c r="O41" t="s">
        <v>23</v>
      </c>
      <c r="P41" t="s">
        <v>23</v>
      </c>
      <c r="Q41" t="s">
        <v>6865</v>
      </c>
      <c r="R41" t="s">
        <v>6885</v>
      </c>
      <c r="S41" t="s">
        <v>6891</v>
      </c>
      <c r="T41" t="s">
        <v>7198</v>
      </c>
    </row>
    <row r="42" spans="1:20" x14ac:dyDescent="0.35">
      <c r="A42" t="s">
        <v>7121</v>
      </c>
      <c r="B42" t="s">
        <v>23</v>
      </c>
      <c r="C42" t="s">
        <v>14371</v>
      </c>
      <c r="D42" t="s">
        <v>5810</v>
      </c>
      <c r="E42" t="s">
        <v>6877</v>
      </c>
      <c r="F42" t="s">
        <v>6868</v>
      </c>
      <c r="G42" t="s">
        <v>14373</v>
      </c>
      <c r="H42" t="s">
        <v>6562</v>
      </c>
      <c r="I42" t="s">
        <v>7010</v>
      </c>
      <c r="J42" t="s">
        <v>16302</v>
      </c>
      <c r="K42" t="s">
        <v>14394</v>
      </c>
      <c r="L42" t="s">
        <v>23</v>
      </c>
      <c r="M42" t="s">
        <v>14390</v>
      </c>
      <c r="N42" t="s">
        <v>14390</v>
      </c>
      <c r="O42" t="s">
        <v>23</v>
      </c>
      <c r="P42" t="s">
        <v>23</v>
      </c>
      <c r="Q42" t="s">
        <v>6982</v>
      </c>
      <c r="R42" t="s">
        <v>6873</v>
      </c>
      <c r="S42" t="s">
        <v>6983</v>
      </c>
      <c r="T42" t="s">
        <v>23</v>
      </c>
    </row>
    <row r="43" spans="1:20" x14ac:dyDescent="0.35">
      <c r="A43" t="s">
        <v>29833</v>
      </c>
      <c r="B43" t="s">
        <v>23</v>
      </c>
      <c r="C43" t="s">
        <v>21</v>
      </c>
      <c r="D43" t="s">
        <v>5810</v>
      </c>
      <c r="E43" t="s">
        <v>6871</v>
      </c>
      <c r="F43" t="s">
        <v>29834</v>
      </c>
      <c r="G43" t="s">
        <v>23</v>
      </c>
      <c r="H43" t="s">
        <v>13695</v>
      </c>
      <c r="I43" t="s">
        <v>23</v>
      </c>
      <c r="J43" t="s">
        <v>29835</v>
      </c>
      <c r="K43" t="s">
        <v>23</v>
      </c>
      <c r="L43" t="s">
        <v>9236</v>
      </c>
      <c r="M43" t="s">
        <v>14797</v>
      </c>
      <c r="N43" t="s">
        <v>23</v>
      </c>
      <c r="O43" t="s">
        <v>23</v>
      </c>
      <c r="P43" t="s">
        <v>23</v>
      </c>
      <c r="Q43" t="s">
        <v>23</v>
      </c>
      <c r="R43" t="s">
        <v>23</v>
      </c>
      <c r="S43" t="s">
        <v>17952</v>
      </c>
      <c r="T43" t="s">
        <v>23</v>
      </c>
    </row>
    <row r="44" spans="1:20" x14ac:dyDescent="0.35">
      <c r="A44" t="s">
        <v>7027</v>
      </c>
      <c r="B44" t="s">
        <v>7028</v>
      </c>
      <c r="C44" t="s">
        <v>15016</v>
      </c>
      <c r="D44" t="s">
        <v>5810</v>
      </c>
      <c r="E44" t="s">
        <v>6877</v>
      </c>
      <c r="F44" t="s">
        <v>6868</v>
      </c>
      <c r="G44" t="s">
        <v>14373</v>
      </c>
      <c r="H44" t="s">
        <v>247</v>
      </c>
      <c r="I44" t="s">
        <v>22</v>
      </c>
      <c r="J44" t="s">
        <v>15216</v>
      </c>
      <c r="K44" t="s">
        <v>14963</v>
      </c>
      <c r="L44" t="s">
        <v>15215</v>
      </c>
      <c r="M44" t="s">
        <v>14447</v>
      </c>
      <c r="N44" t="s">
        <v>14447</v>
      </c>
      <c r="O44" t="s">
        <v>23</v>
      </c>
      <c r="P44" t="s">
        <v>23</v>
      </c>
      <c r="Q44" t="s">
        <v>6884</v>
      </c>
      <c r="R44" t="s">
        <v>6885</v>
      </c>
      <c r="S44" t="s">
        <v>6928</v>
      </c>
      <c r="T44" t="s">
        <v>23</v>
      </c>
    </row>
    <row r="45" spans="1:20" x14ac:dyDescent="0.35">
      <c r="A45" t="s">
        <v>7369</v>
      </c>
      <c r="B45" t="s">
        <v>7370</v>
      </c>
      <c r="C45" t="s">
        <v>14371</v>
      </c>
      <c r="D45" t="s">
        <v>5810</v>
      </c>
      <c r="E45" t="s">
        <v>6877</v>
      </c>
      <c r="F45" t="s">
        <v>6882</v>
      </c>
      <c r="G45" t="s">
        <v>14373</v>
      </c>
      <c r="H45" t="s">
        <v>164</v>
      </c>
      <c r="I45" t="s">
        <v>23</v>
      </c>
      <c r="J45" t="s">
        <v>15492</v>
      </c>
      <c r="K45" t="s">
        <v>14023</v>
      </c>
      <c r="L45" t="s">
        <v>15490</v>
      </c>
      <c r="M45" t="s">
        <v>15490</v>
      </c>
      <c r="N45" t="s">
        <v>23</v>
      </c>
      <c r="O45" t="s">
        <v>23</v>
      </c>
      <c r="P45" t="s">
        <v>23</v>
      </c>
      <c r="Q45" t="s">
        <v>6884</v>
      </c>
      <c r="R45" t="s">
        <v>6885</v>
      </c>
      <c r="S45" t="s">
        <v>6891</v>
      </c>
      <c r="T45" t="s">
        <v>7198</v>
      </c>
    </row>
    <row r="46" spans="1:20" x14ac:dyDescent="0.35">
      <c r="A46" t="s">
        <v>7471</v>
      </c>
      <c r="B46" t="s">
        <v>7472</v>
      </c>
      <c r="C46" t="s">
        <v>14371</v>
      </c>
      <c r="D46" t="s">
        <v>5813</v>
      </c>
      <c r="E46" t="s">
        <v>6871</v>
      </c>
      <c r="F46" t="s">
        <v>6869</v>
      </c>
      <c r="G46" t="s">
        <v>23</v>
      </c>
      <c r="H46" t="s">
        <v>5854</v>
      </c>
      <c r="I46" t="s">
        <v>23</v>
      </c>
      <c r="J46" t="s">
        <v>14493</v>
      </c>
      <c r="K46" t="s">
        <v>14490</v>
      </c>
      <c r="L46" t="s">
        <v>8373</v>
      </c>
      <c r="M46" t="s">
        <v>14379</v>
      </c>
      <c r="N46" t="s">
        <v>23</v>
      </c>
      <c r="O46" t="s">
        <v>23</v>
      </c>
      <c r="P46" t="s">
        <v>23</v>
      </c>
      <c r="Q46" t="s">
        <v>6865</v>
      </c>
      <c r="R46" t="s">
        <v>6885</v>
      </c>
      <c r="S46" t="s">
        <v>18</v>
      </c>
      <c r="T46" t="s">
        <v>23</v>
      </c>
    </row>
    <row r="47" spans="1:20" x14ac:dyDescent="0.35">
      <c r="A47" t="s">
        <v>29836</v>
      </c>
      <c r="B47" t="s">
        <v>23</v>
      </c>
      <c r="C47" t="s">
        <v>21</v>
      </c>
      <c r="D47" t="s">
        <v>5810</v>
      </c>
      <c r="E47" t="s">
        <v>6871</v>
      </c>
      <c r="F47" t="s">
        <v>29834</v>
      </c>
      <c r="G47" t="s">
        <v>23</v>
      </c>
      <c r="H47" t="s">
        <v>262</v>
      </c>
      <c r="I47" t="s">
        <v>23</v>
      </c>
      <c r="J47" t="s">
        <v>29837</v>
      </c>
      <c r="K47" t="s">
        <v>23</v>
      </c>
      <c r="L47" t="s">
        <v>9209</v>
      </c>
      <c r="M47" t="s">
        <v>14797</v>
      </c>
      <c r="N47" t="s">
        <v>23</v>
      </c>
      <c r="O47" t="s">
        <v>23</v>
      </c>
      <c r="P47" t="s">
        <v>23</v>
      </c>
      <c r="Q47" t="s">
        <v>6962</v>
      </c>
      <c r="R47" t="s">
        <v>23</v>
      </c>
      <c r="S47" t="s">
        <v>17952</v>
      </c>
      <c r="T47" t="s">
        <v>23</v>
      </c>
    </row>
    <row r="48" spans="1:20" x14ac:dyDescent="0.35">
      <c r="A48" t="s">
        <v>29838</v>
      </c>
      <c r="B48" t="s">
        <v>23</v>
      </c>
      <c r="C48" t="s">
        <v>21</v>
      </c>
      <c r="D48" t="s">
        <v>5813</v>
      </c>
      <c r="E48" t="s">
        <v>6871</v>
      </c>
      <c r="F48" t="s">
        <v>6887</v>
      </c>
      <c r="G48" t="s">
        <v>23</v>
      </c>
      <c r="H48" t="s">
        <v>349</v>
      </c>
      <c r="I48" t="s">
        <v>23</v>
      </c>
      <c r="J48" t="s">
        <v>29839</v>
      </c>
      <c r="K48" t="s">
        <v>23</v>
      </c>
      <c r="L48" t="s">
        <v>36655</v>
      </c>
      <c r="M48" t="s">
        <v>36585</v>
      </c>
      <c r="N48" t="s">
        <v>23</v>
      </c>
      <c r="O48" t="s">
        <v>23</v>
      </c>
      <c r="P48" t="s">
        <v>23</v>
      </c>
      <c r="Q48" t="s">
        <v>23</v>
      </c>
      <c r="R48" t="s">
        <v>23</v>
      </c>
      <c r="S48" t="s">
        <v>23</v>
      </c>
      <c r="T48" t="s">
        <v>23</v>
      </c>
    </row>
    <row r="49" spans="1:20" x14ac:dyDescent="0.35">
      <c r="A49" t="s">
        <v>8199</v>
      </c>
      <c r="B49" t="s">
        <v>23</v>
      </c>
      <c r="C49" t="s">
        <v>14597</v>
      </c>
      <c r="D49" t="s">
        <v>5813</v>
      </c>
      <c r="E49" t="s">
        <v>6871</v>
      </c>
      <c r="F49" t="s">
        <v>6869</v>
      </c>
      <c r="G49" t="s">
        <v>23</v>
      </c>
      <c r="H49" t="s">
        <v>5306</v>
      </c>
      <c r="I49" t="s">
        <v>23</v>
      </c>
      <c r="J49" t="s">
        <v>15976</v>
      </c>
      <c r="K49" t="s">
        <v>15780</v>
      </c>
      <c r="L49" t="s">
        <v>15842</v>
      </c>
      <c r="M49" t="s">
        <v>15913</v>
      </c>
      <c r="N49" t="s">
        <v>23</v>
      </c>
      <c r="O49" t="s">
        <v>23</v>
      </c>
      <c r="P49" t="s">
        <v>23</v>
      </c>
      <c r="Q49" t="s">
        <v>6865</v>
      </c>
      <c r="R49" t="s">
        <v>6885</v>
      </c>
      <c r="S49" t="s">
        <v>6891</v>
      </c>
      <c r="T49" t="s">
        <v>23</v>
      </c>
    </row>
    <row r="50" spans="1:20" x14ac:dyDescent="0.35">
      <c r="A50" t="s">
        <v>7459</v>
      </c>
      <c r="B50" t="s">
        <v>23</v>
      </c>
      <c r="C50" t="s">
        <v>14570</v>
      </c>
      <c r="D50" t="s">
        <v>5813</v>
      </c>
      <c r="E50" t="s">
        <v>6871</v>
      </c>
      <c r="F50" t="s">
        <v>6887</v>
      </c>
      <c r="G50" t="s">
        <v>23</v>
      </c>
      <c r="H50" t="s">
        <v>5794</v>
      </c>
      <c r="I50" t="s">
        <v>23</v>
      </c>
      <c r="J50" t="s">
        <v>15150</v>
      </c>
      <c r="K50" t="s">
        <v>15148</v>
      </c>
      <c r="L50" t="s">
        <v>15149</v>
      </c>
      <c r="M50" t="s">
        <v>9013</v>
      </c>
      <c r="N50" t="s">
        <v>23</v>
      </c>
      <c r="O50" t="s">
        <v>23</v>
      </c>
      <c r="P50" t="s">
        <v>23</v>
      </c>
      <c r="Q50" t="s">
        <v>6865</v>
      </c>
      <c r="R50" t="s">
        <v>6885</v>
      </c>
      <c r="S50" t="s">
        <v>23</v>
      </c>
      <c r="T50" t="s">
        <v>23</v>
      </c>
    </row>
    <row r="51" spans="1:20" x14ac:dyDescent="0.35">
      <c r="A51" t="s">
        <v>7354</v>
      </c>
      <c r="B51" t="s">
        <v>29970</v>
      </c>
      <c r="C51" t="s">
        <v>14371</v>
      </c>
      <c r="D51" t="s">
        <v>5810</v>
      </c>
      <c r="E51" t="s">
        <v>6877</v>
      </c>
      <c r="F51" t="s">
        <v>6869</v>
      </c>
      <c r="G51" t="s">
        <v>14373</v>
      </c>
      <c r="H51" t="s">
        <v>246</v>
      </c>
      <c r="I51" t="s">
        <v>23</v>
      </c>
      <c r="J51" t="s">
        <v>14731</v>
      </c>
      <c r="K51" t="s">
        <v>14421</v>
      </c>
      <c r="L51" t="s">
        <v>11098</v>
      </c>
      <c r="M51" t="s">
        <v>11681</v>
      </c>
      <c r="N51" t="s">
        <v>23</v>
      </c>
      <c r="O51" t="s">
        <v>23</v>
      </c>
      <c r="P51" t="s">
        <v>23</v>
      </c>
      <c r="Q51" t="s">
        <v>6884</v>
      </c>
      <c r="R51" t="s">
        <v>6885</v>
      </c>
      <c r="S51" t="s">
        <v>6891</v>
      </c>
      <c r="T51" t="s">
        <v>23</v>
      </c>
    </row>
    <row r="52" spans="1:20" x14ac:dyDescent="0.35">
      <c r="A52" t="s">
        <v>7338</v>
      </c>
      <c r="B52" t="s">
        <v>7339</v>
      </c>
      <c r="C52" t="s">
        <v>14371</v>
      </c>
      <c r="D52" t="s">
        <v>5810</v>
      </c>
      <c r="E52" t="s">
        <v>6877</v>
      </c>
      <c r="F52" t="s">
        <v>6887</v>
      </c>
      <c r="G52" t="s">
        <v>14373</v>
      </c>
      <c r="H52" t="s">
        <v>4993</v>
      </c>
      <c r="I52" t="s">
        <v>23</v>
      </c>
      <c r="J52" t="s">
        <v>15720</v>
      </c>
      <c r="K52" t="s">
        <v>14023</v>
      </c>
      <c r="L52" t="s">
        <v>9918</v>
      </c>
      <c r="M52" t="s">
        <v>15719</v>
      </c>
      <c r="N52" t="s">
        <v>23</v>
      </c>
      <c r="O52" t="s">
        <v>23</v>
      </c>
      <c r="P52" t="s">
        <v>23</v>
      </c>
      <c r="Q52" t="s">
        <v>6865</v>
      </c>
      <c r="R52" t="s">
        <v>6885</v>
      </c>
      <c r="S52" t="s">
        <v>6891</v>
      </c>
      <c r="T52" t="s">
        <v>23</v>
      </c>
    </row>
    <row r="53" spans="1:20" x14ac:dyDescent="0.35">
      <c r="A53" t="s">
        <v>7355</v>
      </c>
      <c r="B53" t="s">
        <v>29971</v>
      </c>
      <c r="C53" t="s">
        <v>14371</v>
      </c>
      <c r="D53" t="s">
        <v>5810</v>
      </c>
      <c r="E53" t="s">
        <v>6877</v>
      </c>
      <c r="F53" t="s">
        <v>6882</v>
      </c>
      <c r="G53" t="s">
        <v>14373</v>
      </c>
      <c r="H53" t="s">
        <v>1322</v>
      </c>
      <c r="I53" t="s">
        <v>23</v>
      </c>
      <c r="J53" t="s">
        <v>15577</v>
      </c>
      <c r="K53" t="s">
        <v>15327</v>
      </c>
      <c r="L53" t="s">
        <v>8403</v>
      </c>
      <c r="M53" t="s">
        <v>11681</v>
      </c>
      <c r="N53" t="s">
        <v>23</v>
      </c>
      <c r="O53" t="s">
        <v>23</v>
      </c>
      <c r="P53" t="s">
        <v>23</v>
      </c>
      <c r="Q53" t="s">
        <v>6903</v>
      </c>
      <c r="R53" t="s">
        <v>6885</v>
      </c>
      <c r="S53" t="s">
        <v>6891</v>
      </c>
      <c r="T53" t="s">
        <v>23</v>
      </c>
    </row>
    <row r="54" spans="1:20" x14ac:dyDescent="0.35">
      <c r="A54" t="s">
        <v>7419</v>
      </c>
      <c r="B54" t="s">
        <v>7420</v>
      </c>
      <c r="C54" t="s">
        <v>14422</v>
      </c>
      <c r="D54" t="s">
        <v>5810</v>
      </c>
      <c r="E54" t="s">
        <v>6871</v>
      </c>
      <c r="F54" t="s">
        <v>6882</v>
      </c>
      <c r="G54" t="s">
        <v>23</v>
      </c>
      <c r="H54" t="s">
        <v>5294</v>
      </c>
      <c r="I54" t="s">
        <v>23</v>
      </c>
      <c r="J54" t="s">
        <v>16247</v>
      </c>
      <c r="K54" t="s">
        <v>15585</v>
      </c>
      <c r="L54" t="s">
        <v>14023</v>
      </c>
      <c r="M54" t="s">
        <v>14752</v>
      </c>
      <c r="N54" t="s">
        <v>23</v>
      </c>
      <c r="O54" t="s">
        <v>23</v>
      </c>
      <c r="P54" t="s">
        <v>23</v>
      </c>
      <c r="Q54" t="s">
        <v>6884</v>
      </c>
      <c r="R54" t="s">
        <v>6885</v>
      </c>
      <c r="S54" t="s">
        <v>6891</v>
      </c>
      <c r="T54" t="s">
        <v>23</v>
      </c>
    </row>
    <row r="55" spans="1:20" x14ac:dyDescent="0.35">
      <c r="A55" t="s">
        <v>6922</v>
      </c>
      <c r="B55" t="s">
        <v>23</v>
      </c>
      <c r="C55" t="s">
        <v>16083</v>
      </c>
      <c r="D55" t="s">
        <v>5810</v>
      </c>
      <c r="E55" t="s">
        <v>6877</v>
      </c>
      <c r="F55" t="s">
        <v>6908</v>
      </c>
      <c r="G55" t="s">
        <v>14373</v>
      </c>
      <c r="H55" t="s">
        <v>1069</v>
      </c>
      <c r="I55" t="s">
        <v>23</v>
      </c>
      <c r="J55" t="s">
        <v>16084</v>
      </c>
      <c r="K55" t="s">
        <v>14907</v>
      </c>
      <c r="L55" t="s">
        <v>15973</v>
      </c>
      <c r="M55" t="s">
        <v>10701</v>
      </c>
      <c r="N55" t="s">
        <v>23</v>
      </c>
      <c r="O55" t="s">
        <v>23</v>
      </c>
      <c r="P55" t="s">
        <v>23</v>
      </c>
      <c r="Q55" t="s">
        <v>6923</v>
      </c>
      <c r="R55" t="s">
        <v>6885</v>
      </c>
      <c r="S55" t="s">
        <v>6874</v>
      </c>
      <c r="T55" t="s">
        <v>23</v>
      </c>
    </row>
    <row r="56" spans="1:20" x14ac:dyDescent="0.35">
      <c r="A56" t="s">
        <v>7190</v>
      </c>
      <c r="B56" t="s">
        <v>23</v>
      </c>
      <c r="C56" t="s">
        <v>14371</v>
      </c>
      <c r="D56" t="s">
        <v>5810</v>
      </c>
      <c r="E56" t="s">
        <v>6877</v>
      </c>
      <c r="F56" t="s">
        <v>6953</v>
      </c>
      <c r="G56" t="s">
        <v>14373</v>
      </c>
      <c r="H56" t="s">
        <v>5410</v>
      </c>
      <c r="I56" t="s">
        <v>23</v>
      </c>
      <c r="J56" t="s">
        <v>15335</v>
      </c>
      <c r="K56" t="s">
        <v>15334</v>
      </c>
      <c r="L56" t="s">
        <v>14430</v>
      </c>
      <c r="M56" t="s">
        <v>12701</v>
      </c>
      <c r="N56" t="s">
        <v>23</v>
      </c>
      <c r="O56" t="s">
        <v>23</v>
      </c>
      <c r="P56" t="s">
        <v>23</v>
      </c>
      <c r="Q56" t="s">
        <v>7051</v>
      </c>
      <c r="R56" t="s">
        <v>6795</v>
      </c>
      <c r="S56" t="s">
        <v>6983</v>
      </c>
      <c r="T56" t="s">
        <v>23</v>
      </c>
    </row>
    <row r="57" spans="1:20" x14ac:dyDescent="0.35">
      <c r="A57" t="s">
        <v>7150</v>
      </c>
      <c r="B57" t="s">
        <v>23</v>
      </c>
      <c r="C57" t="s">
        <v>14371</v>
      </c>
      <c r="D57" t="s">
        <v>5810</v>
      </c>
      <c r="E57" t="s">
        <v>6871</v>
      </c>
      <c r="F57" t="s">
        <v>6868</v>
      </c>
      <c r="G57" t="s">
        <v>23</v>
      </c>
      <c r="H57" t="s">
        <v>4905</v>
      </c>
      <c r="I57" t="s">
        <v>7010</v>
      </c>
      <c r="J57" t="s">
        <v>14872</v>
      </c>
      <c r="K57" t="s">
        <v>14723</v>
      </c>
      <c r="L57" t="s">
        <v>9486</v>
      </c>
      <c r="M57" t="s">
        <v>14390</v>
      </c>
      <c r="N57" t="s">
        <v>14390</v>
      </c>
      <c r="O57" t="s">
        <v>23</v>
      </c>
      <c r="P57" t="s">
        <v>23</v>
      </c>
      <c r="Q57" t="s">
        <v>6746</v>
      </c>
      <c r="R57" t="s">
        <v>6885</v>
      </c>
      <c r="S57" t="s">
        <v>1133</v>
      </c>
      <c r="T57" t="s">
        <v>23</v>
      </c>
    </row>
    <row r="58" spans="1:20" x14ac:dyDescent="0.35">
      <c r="A58" t="s">
        <v>15126</v>
      </c>
      <c r="B58" t="s">
        <v>314</v>
      </c>
      <c r="C58" t="s">
        <v>14371</v>
      </c>
      <c r="D58" t="s">
        <v>5810</v>
      </c>
      <c r="E58" t="s">
        <v>6871</v>
      </c>
      <c r="F58" t="s">
        <v>7825</v>
      </c>
      <c r="G58" t="s">
        <v>23</v>
      </c>
      <c r="H58" t="s">
        <v>4647</v>
      </c>
      <c r="I58" t="s">
        <v>23</v>
      </c>
      <c r="J58" t="s">
        <v>15127</v>
      </c>
      <c r="K58" t="s">
        <v>23</v>
      </c>
      <c r="L58" t="s">
        <v>23</v>
      </c>
      <c r="M58" t="s">
        <v>14369</v>
      </c>
      <c r="N58" t="s">
        <v>23</v>
      </c>
      <c r="O58" t="s">
        <v>23</v>
      </c>
      <c r="P58" t="s">
        <v>23</v>
      </c>
      <c r="Q58" t="s">
        <v>6865</v>
      </c>
      <c r="R58" t="s">
        <v>6885</v>
      </c>
      <c r="S58" t="s">
        <v>7691</v>
      </c>
      <c r="T58" t="s">
        <v>14370</v>
      </c>
    </row>
    <row r="59" spans="1:20" x14ac:dyDescent="0.35">
      <c r="A59" t="s">
        <v>17938</v>
      </c>
      <c r="B59" t="s">
        <v>23</v>
      </c>
      <c r="C59" t="s">
        <v>14570</v>
      </c>
      <c r="D59" t="s">
        <v>5810</v>
      </c>
      <c r="E59" t="s">
        <v>6877</v>
      </c>
      <c r="F59" t="s">
        <v>6869</v>
      </c>
      <c r="G59" t="s">
        <v>14373</v>
      </c>
      <c r="H59" t="s">
        <v>17935</v>
      </c>
      <c r="I59" t="s">
        <v>23</v>
      </c>
      <c r="J59" t="s">
        <v>17939</v>
      </c>
      <c r="K59" t="s">
        <v>17937</v>
      </c>
      <c r="L59" t="s">
        <v>36380</v>
      </c>
      <c r="M59" t="s">
        <v>15015</v>
      </c>
      <c r="N59" t="s">
        <v>23</v>
      </c>
      <c r="O59" t="s">
        <v>23</v>
      </c>
      <c r="P59" t="s">
        <v>23</v>
      </c>
      <c r="Q59" t="s">
        <v>6865</v>
      </c>
      <c r="R59" t="s">
        <v>6885</v>
      </c>
      <c r="S59" t="s">
        <v>17895</v>
      </c>
      <c r="T59" t="s">
        <v>17896</v>
      </c>
    </row>
    <row r="60" spans="1:20" x14ac:dyDescent="0.35">
      <c r="A60" t="s">
        <v>7374</v>
      </c>
      <c r="B60" t="s">
        <v>29972</v>
      </c>
      <c r="C60" t="s">
        <v>14371</v>
      </c>
      <c r="D60" t="s">
        <v>5810</v>
      </c>
      <c r="E60" t="s">
        <v>6877</v>
      </c>
      <c r="F60" t="s">
        <v>6869</v>
      </c>
      <c r="G60" t="s">
        <v>14373</v>
      </c>
      <c r="H60" t="s">
        <v>5733</v>
      </c>
      <c r="I60" t="s">
        <v>23</v>
      </c>
      <c r="J60" t="s">
        <v>15422</v>
      </c>
      <c r="K60" t="s">
        <v>14023</v>
      </c>
      <c r="L60" t="s">
        <v>10119</v>
      </c>
      <c r="M60" t="s">
        <v>13317</v>
      </c>
      <c r="N60" t="s">
        <v>23</v>
      </c>
      <c r="O60" t="s">
        <v>23</v>
      </c>
      <c r="P60" t="s">
        <v>23</v>
      </c>
      <c r="Q60" t="s">
        <v>6884</v>
      </c>
      <c r="R60" t="s">
        <v>6885</v>
      </c>
      <c r="S60" t="s">
        <v>6891</v>
      </c>
      <c r="T60" t="s">
        <v>7198</v>
      </c>
    </row>
    <row r="61" spans="1:20" x14ac:dyDescent="0.35">
      <c r="A61" t="s">
        <v>7287</v>
      </c>
      <c r="B61" t="s">
        <v>29840</v>
      </c>
      <c r="C61" t="s">
        <v>14371</v>
      </c>
      <c r="D61" t="s">
        <v>5810</v>
      </c>
      <c r="E61" t="s">
        <v>6877</v>
      </c>
      <c r="F61" t="s">
        <v>6869</v>
      </c>
      <c r="G61" t="s">
        <v>14373</v>
      </c>
      <c r="H61" t="s">
        <v>273</v>
      </c>
      <c r="I61" t="s">
        <v>23</v>
      </c>
      <c r="J61" t="s">
        <v>16033</v>
      </c>
      <c r="K61" t="s">
        <v>14682</v>
      </c>
      <c r="L61" t="s">
        <v>15550</v>
      </c>
      <c r="M61" t="s">
        <v>11127</v>
      </c>
      <c r="N61" t="s">
        <v>23</v>
      </c>
      <c r="O61" t="s">
        <v>23</v>
      </c>
      <c r="P61" t="s">
        <v>23</v>
      </c>
      <c r="Q61" t="s">
        <v>6865</v>
      </c>
      <c r="R61" t="s">
        <v>6885</v>
      </c>
      <c r="S61" t="s">
        <v>6891</v>
      </c>
      <c r="T61" t="s">
        <v>23</v>
      </c>
    </row>
    <row r="62" spans="1:20" x14ac:dyDescent="0.35">
      <c r="A62" t="s">
        <v>15901</v>
      </c>
      <c r="B62" t="s">
        <v>17880</v>
      </c>
      <c r="C62" t="s">
        <v>14371</v>
      </c>
      <c r="D62" t="s">
        <v>5810</v>
      </c>
      <c r="E62" t="s">
        <v>6871</v>
      </c>
      <c r="F62" t="s">
        <v>7825</v>
      </c>
      <c r="G62" t="s">
        <v>23</v>
      </c>
      <c r="H62" t="s">
        <v>865</v>
      </c>
      <c r="I62" t="s">
        <v>23</v>
      </c>
      <c r="J62" t="s">
        <v>15902</v>
      </c>
      <c r="K62" t="s">
        <v>23</v>
      </c>
      <c r="L62" t="s">
        <v>23</v>
      </c>
      <c r="M62" t="s">
        <v>14369</v>
      </c>
      <c r="N62" t="s">
        <v>23</v>
      </c>
      <c r="O62" t="s">
        <v>23</v>
      </c>
      <c r="P62" t="s">
        <v>23</v>
      </c>
      <c r="Q62" t="s">
        <v>6865</v>
      </c>
      <c r="R62" t="s">
        <v>6885</v>
      </c>
      <c r="S62" t="s">
        <v>7691</v>
      </c>
      <c r="T62" t="s">
        <v>14370</v>
      </c>
    </row>
    <row r="63" spans="1:20" x14ac:dyDescent="0.35">
      <c r="A63" t="s">
        <v>7249</v>
      </c>
      <c r="B63" t="s">
        <v>14381</v>
      </c>
      <c r="C63" t="s">
        <v>14371</v>
      </c>
      <c r="D63" t="s">
        <v>5810</v>
      </c>
      <c r="E63" t="s">
        <v>6877</v>
      </c>
      <c r="F63" t="s">
        <v>7196</v>
      </c>
      <c r="G63" t="s">
        <v>14373</v>
      </c>
      <c r="H63" t="s">
        <v>173</v>
      </c>
      <c r="I63" t="s">
        <v>23</v>
      </c>
      <c r="J63" t="s">
        <v>16235</v>
      </c>
      <c r="K63" t="s">
        <v>14379</v>
      </c>
      <c r="L63" t="s">
        <v>23</v>
      </c>
      <c r="M63" t="s">
        <v>9916</v>
      </c>
      <c r="N63" t="s">
        <v>23</v>
      </c>
      <c r="O63" t="s">
        <v>23</v>
      </c>
      <c r="P63" t="s">
        <v>23</v>
      </c>
      <c r="Q63" t="s">
        <v>6746</v>
      </c>
      <c r="R63" t="s">
        <v>6885</v>
      </c>
      <c r="S63" t="s">
        <v>6891</v>
      </c>
      <c r="T63" t="s">
        <v>7198</v>
      </c>
    </row>
    <row r="64" spans="1:20" x14ac:dyDescent="0.35">
      <c r="A64" t="s">
        <v>7055</v>
      </c>
      <c r="B64" t="s">
        <v>23</v>
      </c>
      <c r="C64" t="s">
        <v>14371</v>
      </c>
      <c r="D64" t="s">
        <v>5810</v>
      </c>
      <c r="E64" t="s">
        <v>6877</v>
      </c>
      <c r="F64" t="s">
        <v>6868</v>
      </c>
      <c r="G64" t="s">
        <v>14373</v>
      </c>
      <c r="H64" t="s">
        <v>294</v>
      </c>
      <c r="I64" t="s">
        <v>6870</v>
      </c>
      <c r="J64" t="s">
        <v>15711</v>
      </c>
      <c r="K64" t="s">
        <v>14594</v>
      </c>
      <c r="L64" t="s">
        <v>23</v>
      </c>
      <c r="M64" t="s">
        <v>14447</v>
      </c>
      <c r="N64" t="s">
        <v>14447</v>
      </c>
      <c r="O64" t="s">
        <v>23</v>
      </c>
      <c r="P64" t="s">
        <v>23</v>
      </c>
      <c r="Q64" t="s">
        <v>6746</v>
      </c>
      <c r="R64" t="s">
        <v>6885</v>
      </c>
      <c r="S64" t="s">
        <v>23</v>
      </c>
      <c r="T64" t="s">
        <v>23</v>
      </c>
    </row>
    <row r="65" spans="1:20" x14ac:dyDescent="0.35">
      <c r="A65" t="s">
        <v>15691</v>
      </c>
      <c r="B65" t="s">
        <v>5436</v>
      </c>
      <c r="C65" t="s">
        <v>14371</v>
      </c>
      <c r="D65" t="s">
        <v>5810</v>
      </c>
      <c r="E65" t="s">
        <v>6871</v>
      </c>
      <c r="F65" t="s">
        <v>7825</v>
      </c>
      <c r="G65" t="s">
        <v>23</v>
      </c>
      <c r="H65" t="s">
        <v>294</v>
      </c>
      <c r="I65" t="s">
        <v>23</v>
      </c>
      <c r="J65" t="s">
        <v>15692</v>
      </c>
      <c r="K65" t="s">
        <v>23</v>
      </c>
      <c r="L65" t="s">
        <v>23</v>
      </c>
      <c r="M65" t="s">
        <v>14369</v>
      </c>
      <c r="N65" t="s">
        <v>23</v>
      </c>
      <c r="O65" t="s">
        <v>23</v>
      </c>
      <c r="P65" t="s">
        <v>23</v>
      </c>
      <c r="Q65" t="s">
        <v>6865</v>
      </c>
      <c r="R65" t="s">
        <v>6885</v>
      </c>
      <c r="S65" t="s">
        <v>7691</v>
      </c>
      <c r="T65" t="s">
        <v>14370</v>
      </c>
    </row>
    <row r="66" spans="1:20" x14ac:dyDescent="0.35">
      <c r="A66" t="s">
        <v>15301</v>
      </c>
      <c r="B66" t="s">
        <v>5200</v>
      </c>
      <c r="C66" t="s">
        <v>14371</v>
      </c>
      <c r="D66" t="s">
        <v>5810</v>
      </c>
      <c r="E66" t="s">
        <v>6871</v>
      </c>
      <c r="F66" t="s">
        <v>7825</v>
      </c>
      <c r="G66" t="s">
        <v>23</v>
      </c>
      <c r="H66" t="s">
        <v>119</v>
      </c>
      <c r="I66" t="s">
        <v>23</v>
      </c>
      <c r="J66" t="s">
        <v>15302</v>
      </c>
      <c r="K66" t="s">
        <v>23</v>
      </c>
      <c r="L66" t="s">
        <v>23</v>
      </c>
      <c r="M66" t="s">
        <v>14369</v>
      </c>
      <c r="N66" t="s">
        <v>23</v>
      </c>
      <c r="O66" t="s">
        <v>23</v>
      </c>
      <c r="P66" t="s">
        <v>23</v>
      </c>
      <c r="Q66" t="s">
        <v>6865</v>
      </c>
      <c r="R66" t="s">
        <v>6885</v>
      </c>
      <c r="S66" t="s">
        <v>7691</v>
      </c>
      <c r="T66" t="s">
        <v>14370</v>
      </c>
    </row>
    <row r="67" spans="1:20" x14ac:dyDescent="0.35">
      <c r="A67" t="s">
        <v>14397</v>
      </c>
      <c r="B67" t="s">
        <v>5914</v>
      </c>
      <c r="C67" t="s">
        <v>14371</v>
      </c>
      <c r="D67" t="s">
        <v>5810</v>
      </c>
      <c r="E67" t="s">
        <v>6871</v>
      </c>
      <c r="F67" t="s">
        <v>7825</v>
      </c>
      <c r="G67" t="s">
        <v>23</v>
      </c>
      <c r="H67" t="s">
        <v>3335</v>
      </c>
      <c r="I67" t="s">
        <v>23</v>
      </c>
      <c r="J67" t="s">
        <v>14398</v>
      </c>
      <c r="K67" t="s">
        <v>23</v>
      </c>
      <c r="L67" t="s">
        <v>23</v>
      </c>
      <c r="M67" t="s">
        <v>14369</v>
      </c>
      <c r="N67" t="s">
        <v>23</v>
      </c>
      <c r="O67" t="s">
        <v>23</v>
      </c>
      <c r="P67" t="s">
        <v>23</v>
      </c>
      <c r="Q67" t="s">
        <v>6865</v>
      </c>
      <c r="R67" t="s">
        <v>6885</v>
      </c>
      <c r="S67" t="s">
        <v>7691</v>
      </c>
      <c r="T67" t="s">
        <v>14370</v>
      </c>
    </row>
    <row r="68" spans="1:20" x14ac:dyDescent="0.35">
      <c r="A68" t="s">
        <v>14954</v>
      </c>
      <c r="B68" t="s">
        <v>5613</v>
      </c>
      <c r="C68" t="s">
        <v>14371</v>
      </c>
      <c r="D68" t="s">
        <v>5810</v>
      </c>
      <c r="E68" t="s">
        <v>6871</v>
      </c>
      <c r="F68" t="s">
        <v>7825</v>
      </c>
      <c r="G68" t="s">
        <v>23</v>
      </c>
      <c r="H68" t="s">
        <v>713</v>
      </c>
      <c r="I68" t="s">
        <v>23</v>
      </c>
      <c r="J68" t="s">
        <v>14955</v>
      </c>
      <c r="K68" t="s">
        <v>23</v>
      </c>
      <c r="L68" t="s">
        <v>23</v>
      </c>
      <c r="M68" t="s">
        <v>14369</v>
      </c>
      <c r="N68" t="s">
        <v>23</v>
      </c>
      <c r="O68" t="s">
        <v>23</v>
      </c>
      <c r="P68" t="s">
        <v>23</v>
      </c>
      <c r="Q68" t="s">
        <v>6865</v>
      </c>
      <c r="R68" t="s">
        <v>6885</v>
      </c>
      <c r="S68" t="s">
        <v>7691</v>
      </c>
      <c r="T68" t="s">
        <v>14370</v>
      </c>
    </row>
    <row r="69" spans="1:20" x14ac:dyDescent="0.35">
      <c r="A69" t="s">
        <v>7056</v>
      </c>
      <c r="B69" t="s">
        <v>23</v>
      </c>
      <c r="C69" t="s">
        <v>14371</v>
      </c>
      <c r="D69" t="s">
        <v>5810</v>
      </c>
      <c r="E69" t="s">
        <v>6877</v>
      </c>
      <c r="F69" t="s">
        <v>6868</v>
      </c>
      <c r="G69" t="s">
        <v>14373</v>
      </c>
      <c r="H69" t="s">
        <v>1049</v>
      </c>
      <c r="I69" t="s">
        <v>7010</v>
      </c>
      <c r="J69" t="s">
        <v>15074</v>
      </c>
      <c r="K69" t="s">
        <v>14594</v>
      </c>
      <c r="L69" t="s">
        <v>15073</v>
      </c>
      <c r="M69" t="s">
        <v>14390</v>
      </c>
      <c r="N69" t="s">
        <v>14390</v>
      </c>
      <c r="O69" t="s">
        <v>23</v>
      </c>
      <c r="P69" t="s">
        <v>23</v>
      </c>
      <c r="Q69" t="s">
        <v>6903</v>
      </c>
      <c r="R69" t="s">
        <v>6873</v>
      </c>
      <c r="S69" t="s">
        <v>18</v>
      </c>
      <c r="T69" t="s">
        <v>23</v>
      </c>
    </row>
    <row r="70" spans="1:20" x14ac:dyDescent="0.35">
      <c r="A70" t="s">
        <v>8197</v>
      </c>
      <c r="B70" t="s">
        <v>29973</v>
      </c>
      <c r="C70" t="s">
        <v>14371</v>
      </c>
      <c r="D70" t="s">
        <v>5810</v>
      </c>
      <c r="E70" t="s">
        <v>6877</v>
      </c>
      <c r="F70" t="s">
        <v>6953</v>
      </c>
      <c r="G70" t="s">
        <v>14373</v>
      </c>
      <c r="H70" t="s">
        <v>5885</v>
      </c>
      <c r="I70" t="s">
        <v>23</v>
      </c>
      <c r="J70" t="s">
        <v>15118</v>
      </c>
      <c r="K70" t="s">
        <v>15117</v>
      </c>
      <c r="L70" t="s">
        <v>11616</v>
      </c>
      <c r="M70" t="s">
        <v>11616</v>
      </c>
      <c r="N70" t="s">
        <v>23</v>
      </c>
      <c r="O70" t="s">
        <v>23</v>
      </c>
      <c r="P70" t="s">
        <v>23</v>
      </c>
      <c r="Q70" t="s">
        <v>6923</v>
      </c>
      <c r="R70" t="s">
        <v>6885</v>
      </c>
      <c r="S70" t="s">
        <v>6891</v>
      </c>
      <c r="T70" t="s">
        <v>23</v>
      </c>
    </row>
    <row r="71" spans="1:20" x14ac:dyDescent="0.35">
      <c r="A71" t="s">
        <v>6945</v>
      </c>
      <c r="B71" t="s">
        <v>23</v>
      </c>
      <c r="C71" t="s">
        <v>14513</v>
      </c>
      <c r="D71" t="s">
        <v>5810</v>
      </c>
      <c r="E71" t="s">
        <v>6877</v>
      </c>
      <c r="F71" t="s">
        <v>6868</v>
      </c>
      <c r="G71" t="s">
        <v>14373</v>
      </c>
      <c r="H71" t="s">
        <v>24358</v>
      </c>
      <c r="I71" t="s">
        <v>6938</v>
      </c>
      <c r="J71" t="s">
        <v>15658</v>
      </c>
      <c r="K71" t="s">
        <v>14584</v>
      </c>
      <c r="L71" t="s">
        <v>15657</v>
      </c>
      <c r="M71" t="s">
        <v>14390</v>
      </c>
      <c r="N71" t="s">
        <v>14390</v>
      </c>
      <c r="O71" t="s">
        <v>23</v>
      </c>
      <c r="P71" t="s">
        <v>23</v>
      </c>
      <c r="Q71" t="s">
        <v>6879</v>
      </c>
      <c r="R71" t="s">
        <v>6866</v>
      </c>
      <c r="S71" t="s">
        <v>6880</v>
      </c>
      <c r="T71" t="s">
        <v>23</v>
      </c>
    </row>
    <row r="72" spans="1:20" x14ac:dyDescent="0.35">
      <c r="A72" t="s">
        <v>14680</v>
      </c>
      <c r="B72" t="s">
        <v>314</v>
      </c>
      <c r="C72" t="s">
        <v>14371</v>
      </c>
      <c r="D72" t="s">
        <v>5810</v>
      </c>
      <c r="E72" t="s">
        <v>6871</v>
      </c>
      <c r="F72" t="s">
        <v>7825</v>
      </c>
      <c r="G72" t="s">
        <v>23</v>
      </c>
      <c r="H72" t="s">
        <v>970</v>
      </c>
      <c r="I72" t="s">
        <v>23</v>
      </c>
      <c r="J72" t="s">
        <v>14681</v>
      </c>
      <c r="K72" t="s">
        <v>23</v>
      </c>
      <c r="L72" t="s">
        <v>23</v>
      </c>
      <c r="M72" t="s">
        <v>14369</v>
      </c>
      <c r="N72" t="s">
        <v>23</v>
      </c>
      <c r="O72" t="s">
        <v>23</v>
      </c>
      <c r="P72" t="s">
        <v>23</v>
      </c>
      <c r="Q72" t="s">
        <v>6865</v>
      </c>
      <c r="R72" t="s">
        <v>6885</v>
      </c>
      <c r="S72" t="s">
        <v>7691</v>
      </c>
      <c r="T72" t="s">
        <v>14370</v>
      </c>
    </row>
    <row r="73" spans="1:20" x14ac:dyDescent="0.35">
      <c r="A73" t="s">
        <v>16098</v>
      </c>
      <c r="B73" t="s">
        <v>5185</v>
      </c>
      <c r="C73" t="s">
        <v>14371</v>
      </c>
      <c r="D73" t="s">
        <v>5810</v>
      </c>
      <c r="E73" t="s">
        <v>6871</v>
      </c>
      <c r="F73" t="s">
        <v>7825</v>
      </c>
      <c r="G73" t="s">
        <v>23</v>
      </c>
      <c r="H73" t="s">
        <v>6680</v>
      </c>
      <c r="I73" t="s">
        <v>23</v>
      </c>
      <c r="J73" t="s">
        <v>16099</v>
      </c>
      <c r="K73" t="s">
        <v>23</v>
      </c>
      <c r="L73" t="s">
        <v>23</v>
      </c>
      <c r="M73" t="s">
        <v>14369</v>
      </c>
      <c r="N73" t="s">
        <v>23</v>
      </c>
      <c r="O73" t="s">
        <v>23</v>
      </c>
      <c r="P73" t="s">
        <v>23</v>
      </c>
      <c r="Q73" t="s">
        <v>6865</v>
      </c>
      <c r="R73" t="s">
        <v>6885</v>
      </c>
      <c r="S73" t="s">
        <v>7691</v>
      </c>
      <c r="T73" t="s">
        <v>14370</v>
      </c>
    </row>
    <row r="74" spans="1:20" x14ac:dyDescent="0.35">
      <c r="A74" t="s">
        <v>15419</v>
      </c>
      <c r="B74" t="s">
        <v>2933</v>
      </c>
      <c r="C74" t="s">
        <v>14371</v>
      </c>
      <c r="D74" t="s">
        <v>5810</v>
      </c>
      <c r="E74" t="s">
        <v>6871</v>
      </c>
      <c r="F74" t="s">
        <v>7825</v>
      </c>
      <c r="G74" t="s">
        <v>23</v>
      </c>
      <c r="H74" t="s">
        <v>743</v>
      </c>
      <c r="I74" t="s">
        <v>23</v>
      </c>
      <c r="J74" t="s">
        <v>15420</v>
      </c>
      <c r="K74" t="s">
        <v>23</v>
      </c>
      <c r="L74" t="s">
        <v>23</v>
      </c>
      <c r="M74" t="s">
        <v>14369</v>
      </c>
      <c r="N74" t="s">
        <v>23</v>
      </c>
      <c r="O74" t="s">
        <v>23</v>
      </c>
      <c r="P74" t="s">
        <v>23</v>
      </c>
      <c r="Q74" t="s">
        <v>6865</v>
      </c>
      <c r="R74" t="s">
        <v>6885</v>
      </c>
      <c r="S74" t="s">
        <v>7691</v>
      </c>
      <c r="T74" t="s">
        <v>14370</v>
      </c>
    </row>
    <row r="75" spans="1:20" x14ac:dyDescent="0.35">
      <c r="A75" t="s">
        <v>7400</v>
      </c>
      <c r="B75" t="s">
        <v>29974</v>
      </c>
      <c r="C75" t="s">
        <v>14371</v>
      </c>
      <c r="D75" t="s">
        <v>5810</v>
      </c>
      <c r="E75" t="s">
        <v>6877</v>
      </c>
      <c r="F75" t="s">
        <v>6953</v>
      </c>
      <c r="G75" t="s">
        <v>14373</v>
      </c>
      <c r="H75" t="s">
        <v>5731</v>
      </c>
      <c r="I75" t="s">
        <v>23</v>
      </c>
      <c r="J75" t="s">
        <v>14477</v>
      </c>
      <c r="K75" t="s">
        <v>14475</v>
      </c>
      <c r="L75" t="s">
        <v>14476</v>
      </c>
      <c r="M75" t="s">
        <v>8654</v>
      </c>
      <c r="N75" t="s">
        <v>23</v>
      </c>
      <c r="O75" t="s">
        <v>23</v>
      </c>
      <c r="P75" t="s">
        <v>23</v>
      </c>
      <c r="Q75" t="s">
        <v>6890</v>
      </c>
      <c r="R75" t="s">
        <v>6885</v>
      </c>
      <c r="S75" t="s">
        <v>6928</v>
      </c>
      <c r="T75" t="s">
        <v>23</v>
      </c>
    </row>
    <row r="76" spans="1:20" x14ac:dyDescent="0.35">
      <c r="A76" t="s">
        <v>7439</v>
      </c>
      <c r="B76" t="s">
        <v>29975</v>
      </c>
      <c r="C76" t="s">
        <v>14371</v>
      </c>
      <c r="D76" t="s">
        <v>5810</v>
      </c>
      <c r="E76" t="s">
        <v>6877</v>
      </c>
      <c r="F76" t="s">
        <v>6882</v>
      </c>
      <c r="G76" t="s">
        <v>14373</v>
      </c>
      <c r="H76" t="s">
        <v>967</v>
      </c>
      <c r="I76" t="s">
        <v>23</v>
      </c>
      <c r="J76" t="s">
        <v>14653</v>
      </c>
      <c r="K76" t="s">
        <v>14652</v>
      </c>
      <c r="L76" t="s">
        <v>12406</v>
      </c>
      <c r="M76" t="s">
        <v>10439</v>
      </c>
      <c r="N76" t="s">
        <v>23</v>
      </c>
      <c r="O76" t="s">
        <v>23</v>
      </c>
      <c r="P76" t="s">
        <v>23</v>
      </c>
      <c r="Q76" t="s">
        <v>6884</v>
      </c>
      <c r="R76" t="s">
        <v>6885</v>
      </c>
      <c r="S76" t="s">
        <v>6891</v>
      </c>
      <c r="T76" t="s">
        <v>23</v>
      </c>
    </row>
    <row r="77" spans="1:20" x14ac:dyDescent="0.35">
      <c r="A77" t="s">
        <v>16068</v>
      </c>
      <c r="B77" t="s">
        <v>5843</v>
      </c>
      <c r="C77" t="s">
        <v>14371</v>
      </c>
      <c r="D77" t="s">
        <v>5810</v>
      </c>
      <c r="E77" t="s">
        <v>6871</v>
      </c>
      <c r="F77" t="s">
        <v>7825</v>
      </c>
      <c r="G77" t="s">
        <v>23</v>
      </c>
      <c r="H77" t="s">
        <v>273</v>
      </c>
      <c r="I77" t="s">
        <v>23</v>
      </c>
      <c r="J77" t="s">
        <v>16069</v>
      </c>
      <c r="K77" t="s">
        <v>23</v>
      </c>
      <c r="L77" t="s">
        <v>23</v>
      </c>
      <c r="M77" t="s">
        <v>14369</v>
      </c>
      <c r="N77" t="s">
        <v>23</v>
      </c>
      <c r="O77" t="s">
        <v>23</v>
      </c>
      <c r="P77" t="s">
        <v>23</v>
      </c>
      <c r="Q77" t="s">
        <v>6865</v>
      </c>
      <c r="R77" t="s">
        <v>6885</v>
      </c>
      <c r="S77" t="s">
        <v>7691</v>
      </c>
      <c r="T77" t="s">
        <v>14370</v>
      </c>
    </row>
    <row r="78" spans="1:20" x14ac:dyDescent="0.35">
      <c r="A78" t="s">
        <v>7057</v>
      </c>
      <c r="B78" t="s">
        <v>7058</v>
      </c>
      <c r="C78" t="s">
        <v>14371</v>
      </c>
      <c r="D78" t="s">
        <v>5810</v>
      </c>
      <c r="E78" t="s">
        <v>6877</v>
      </c>
      <c r="F78" t="s">
        <v>6868</v>
      </c>
      <c r="G78" t="s">
        <v>14373</v>
      </c>
      <c r="H78" t="s">
        <v>1535</v>
      </c>
      <c r="I78" t="s">
        <v>22</v>
      </c>
      <c r="J78" t="s">
        <v>15820</v>
      </c>
      <c r="K78" t="s">
        <v>14963</v>
      </c>
      <c r="L78" t="s">
        <v>15758</v>
      </c>
      <c r="M78" t="s">
        <v>14447</v>
      </c>
      <c r="N78" t="s">
        <v>14447</v>
      </c>
      <c r="O78" t="s">
        <v>23</v>
      </c>
      <c r="P78" t="s">
        <v>23</v>
      </c>
      <c r="Q78" t="s">
        <v>6884</v>
      </c>
      <c r="R78" t="s">
        <v>6885</v>
      </c>
      <c r="S78" t="s">
        <v>6874</v>
      </c>
      <c r="T78" t="s">
        <v>23</v>
      </c>
    </row>
    <row r="79" spans="1:20" x14ac:dyDescent="0.35">
      <c r="A79" t="s">
        <v>15052</v>
      </c>
      <c r="B79" t="s">
        <v>6063</v>
      </c>
      <c r="C79" t="s">
        <v>14371</v>
      </c>
      <c r="D79" t="s">
        <v>5810</v>
      </c>
      <c r="E79" t="s">
        <v>6871</v>
      </c>
      <c r="F79" t="s">
        <v>7825</v>
      </c>
      <c r="G79" t="s">
        <v>23</v>
      </c>
      <c r="H79" t="s">
        <v>1053</v>
      </c>
      <c r="I79" t="s">
        <v>23</v>
      </c>
      <c r="J79" t="s">
        <v>15053</v>
      </c>
      <c r="K79" t="s">
        <v>23</v>
      </c>
      <c r="L79" t="s">
        <v>23</v>
      </c>
      <c r="M79" t="s">
        <v>14369</v>
      </c>
      <c r="N79" t="s">
        <v>23</v>
      </c>
      <c r="O79" t="s">
        <v>23</v>
      </c>
      <c r="P79" t="s">
        <v>23</v>
      </c>
      <c r="Q79" t="s">
        <v>6865</v>
      </c>
      <c r="R79" t="s">
        <v>6885</v>
      </c>
      <c r="S79" t="s">
        <v>7691</v>
      </c>
      <c r="T79" t="s">
        <v>14370</v>
      </c>
    </row>
    <row r="80" spans="1:20" x14ac:dyDescent="0.35">
      <c r="A80" t="s">
        <v>14399</v>
      </c>
      <c r="B80" t="s">
        <v>5912</v>
      </c>
      <c r="C80" t="s">
        <v>14371</v>
      </c>
      <c r="D80" t="s">
        <v>5810</v>
      </c>
      <c r="E80" t="s">
        <v>6871</v>
      </c>
      <c r="F80" t="s">
        <v>7825</v>
      </c>
      <c r="G80" t="s">
        <v>23</v>
      </c>
      <c r="H80" t="s">
        <v>3335</v>
      </c>
      <c r="I80" t="s">
        <v>23</v>
      </c>
      <c r="J80" t="s">
        <v>14400</v>
      </c>
      <c r="K80" t="s">
        <v>23</v>
      </c>
      <c r="L80" t="s">
        <v>23</v>
      </c>
      <c r="M80" t="s">
        <v>14369</v>
      </c>
      <c r="N80" t="s">
        <v>23</v>
      </c>
      <c r="O80" t="s">
        <v>23</v>
      </c>
      <c r="P80" t="s">
        <v>23</v>
      </c>
      <c r="Q80" t="s">
        <v>6865</v>
      </c>
      <c r="R80" t="s">
        <v>6885</v>
      </c>
      <c r="S80" t="s">
        <v>7691</v>
      </c>
      <c r="T80" t="s">
        <v>14370</v>
      </c>
    </row>
    <row r="81" spans="1:20" x14ac:dyDescent="0.35">
      <c r="A81" t="s">
        <v>15981</v>
      </c>
      <c r="B81" t="s">
        <v>3996</v>
      </c>
      <c r="C81" t="s">
        <v>14371</v>
      </c>
      <c r="D81" t="s">
        <v>5810</v>
      </c>
      <c r="E81" t="s">
        <v>6871</v>
      </c>
      <c r="F81" t="s">
        <v>7825</v>
      </c>
      <c r="G81" t="s">
        <v>23</v>
      </c>
      <c r="H81" t="s">
        <v>35</v>
      </c>
      <c r="I81" t="s">
        <v>23</v>
      </c>
      <c r="J81" t="s">
        <v>15982</v>
      </c>
      <c r="K81" t="s">
        <v>23</v>
      </c>
      <c r="L81" t="s">
        <v>23</v>
      </c>
      <c r="M81" t="s">
        <v>14369</v>
      </c>
      <c r="N81" t="s">
        <v>23</v>
      </c>
      <c r="O81" t="s">
        <v>23</v>
      </c>
      <c r="P81" t="s">
        <v>23</v>
      </c>
      <c r="Q81" t="s">
        <v>6865</v>
      </c>
      <c r="R81" t="s">
        <v>6885</v>
      </c>
      <c r="S81" t="s">
        <v>7691</v>
      </c>
      <c r="T81" t="s">
        <v>14370</v>
      </c>
    </row>
    <row r="82" spans="1:20" x14ac:dyDescent="0.35">
      <c r="A82" t="s">
        <v>14887</v>
      </c>
      <c r="B82" t="s">
        <v>5707</v>
      </c>
      <c r="C82" t="s">
        <v>14371</v>
      </c>
      <c r="D82" t="s">
        <v>5810</v>
      </c>
      <c r="E82" t="s">
        <v>6871</v>
      </c>
      <c r="F82" t="s">
        <v>7825</v>
      </c>
      <c r="G82" t="s">
        <v>23</v>
      </c>
      <c r="H82" t="s">
        <v>1293</v>
      </c>
      <c r="I82" t="s">
        <v>23</v>
      </c>
      <c r="J82" t="s">
        <v>14888</v>
      </c>
      <c r="K82" t="s">
        <v>23</v>
      </c>
      <c r="L82" t="s">
        <v>23</v>
      </c>
      <c r="M82" t="s">
        <v>14369</v>
      </c>
      <c r="N82" t="s">
        <v>23</v>
      </c>
      <c r="O82" t="s">
        <v>23</v>
      </c>
      <c r="P82" t="s">
        <v>23</v>
      </c>
      <c r="Q82" t="s">
        <v>6865</v>
      </c>
      <c r="R82" t="s">
        <v>6885</v>
      </c>
      <c r="S82" t="s">
        <v>7691</v>
      </c>
      <c r="T82" t="s">
        <v>14370</v>
      </c>
    </row>
    <row r="83" spans="1:20" x14ac:dyDescent="0.35">
      <c r="A83" t="s">
        <v>15447</v>
      </c>
      <c r="B83" t="s">
        <v>5328</v>
      </c>
      <c r="C83" t="s">
        <v>14371</v>
      </c>
      <c r="D83" t="s">
        <v>5810</v>
      </c>
      <c r="E83" t="s">
        <v>6871</v>
      </c>
      <c r="F83" t="s">
        <v>7825</v>
      </c>
      <c r="G83" t="s">
        <v>23</v>
      </c>
      <c r="H83" t="s">
        <v>2394</v>
      </c>
      <c r="I83" t="s">
        <v>23</v>
      </c>
      <c r="J83" t="s">
        <v>15448</v>
      </c>
      <c r="K83" t="s">
        <v>23</v>
      </c>
      <c r="L83" t="s">
        <v>23</v>
      </c>
      <c r="M83" t="s">
        <v>14369</v>
      </c>
      <c r="N83" t="s">
        <v>23</v>
      </c>
      <c r="O83" t="s">
        <v>23</v>
      </c>
      <c r="P83" t="s">
        <v>23</v>
      </c>
      <c r="Q83" t="s">
        <v>6865</v>
      </c>
      <c r="R83" t="s">
        <v>6885</v>
      </c>
      <c r="S83" t="s">
        <v>7691</v>
      </c>
      <c r="T83" t="s">
        <v>14370</v>
      </c>
    </row>
    <row r="84" spans="1:20" x14ac:dyDescent="0.35">
      <c r="A84" t="s">
        <v>15000</v>
      </c>
      <c r="B84" t="s">
        <v>1671</v>
      </c>
      <c r="C84" t="s">
        <v>14371</v>
      </c>
      <c r="D84" t="s">
        <v>5810</v>
      </c>
      <c r="E84" t="s">
        <v>6871</v>
      </c>
      <c r="F84" t="s">
        <v>7825</v>
      </c>
      <c r="G84" t="s">
        <v>23</v>
      </c>
      <c r="H84" t="s">
        <v>1530</v>
      </c>
      <c r="I84" t="s">
        <v>23</v>
      </c>
      <c r="J84" t="s">
        <v>15001</v>
      </c>
      <c r="K84" t="s">
        <v>23</v>
      </c>
      <c r="L84" t="s">
        <v>23</v>
      </c>
      <c r="M84" t="s">
        <v>14369</v>
      </c>
      <c r="N84" t="s">
        <v>23</v>
      </c>
      <c r="O84" t="s">
        <v>23</v>
      </c>
      <c r="P84" t="s">
        <v>23</v>
      </c>
      <c r="Q84" t="s">
        <v>6865</v>
      </c>
      <c r="R84" t="s">
        <v>6885</v>
      </c>
      <c r="S84" t="s">
        <v>7691</v>
      </c>
      <c r="T84" t="s">
        <v>14370</v>
      </c>
    </row>
    <row r="85" spans="1:20" x14ac:dyDescent="0.35">
      <c r="A85" t="s">
        <v>15230</v>
      </c>
      <c r="B85" t="s">
        <v>314</v>
      </c>
      <c r="C85" t="s">
        <v>14371</v>
      </c>
      <c r="D85" t="s">
        <v>5810</v>
      </c>
      <c r="E85" t="s">
        <v>6871</v>
      </c>
      <c r="F85" t="s">
        <v>7825</v>
      </c>
      <c r="G85" t="s">
        <v>23</v>
      </c>
      <c r="H85" t="s">
        <v>800</v>
      </c>
      <c r="I85" t="s">
        <v>23</v>
      </c>
      <c r="J85" t="s">
        <v>15231</v>
      </c>
      <c r="K85" t="s">
        <v>23</v>
      </c>
      <c r="L85" t="s">
        <v>23</v>
      </c>
      <c r="M85" t="s">
        <v>14369</v>
      </c>
      <c r="N85" t="s">
        <v>23</v>
      </c>
      <c r="O85" t="s">
        <v>23</v>
      </c>
      <c r="P85" t="s">
        <v>23</v>
      </c>
      <c r="Q85" t="s">
        <v>6865</v>
      </c>
      <c r="R85" t="s">
        <v>6885</v>
      </c>
      <c r="S85" t="s">
        <v>7691</v>
      </c>
      <c r="T85" t="s">
        <v>14370</v>
      </c>
    </row>
    <row r="86" spans="1:20" x14ac:dyDescent="0.35">
      <c r="A86" t="s">
        <v>16180</v>
      </c>
      <c r="B86" t="s">
        <v>4200</v>
      </c>
      <c r="C86" t="s">
        <v>14371</v>
      </c>
      <c r="D86" t="s">
        <v>5810</v>
      </c>
      <c r="E86" t="s">
        <v>6871</v>
      </c>
      <c r="F86" t="s">
        <v>7825</v>
      </c>
      <c r="G86" t="s">
        <v>23</v>
      </c>
      <c r="H86" t="s">
        <v>463</v>
      </c>
      <c r="I86" t="s">
        <v>23</v>
      </c>
      <c r="J86" t="s">
        <v>16181</v>
      </c>
      <c r="K86" t="s">
        <v>23</v>
      </c>
      <c r="L86" t="s">
        <v>23</v>
      </c>
      <c r="M86" t="s">
        <v>14369</v>
      </c>
      <c r="N86" t="s">
        <v>23</v>
      </c>
      <c r="O86" t="s">
        <v>23</v>
      </c>
      <c r="P86" t="s">
        <v>23</v>
      </c>
      <c r="Q86" t="s">
        <v>6865</v>
      </c>
      <c r="R86" t="s">
        <v>6885</v>
      </c>
      <c r="S86" t="s">
        <v>7691</v>
      </c>
      <c r="T86" t="s">
        <v>14370</v>
      </c>
    </row>
    <row r="87" spans="1:20" x14ac:dyDescent="0.35">
      <c r="A87" t="s">
        <v>16250</v>
      </c>
      <c r="B87" t="s">
        <v>2907</v>
      </c>
      <c r="C87" t="s">
        <v>14371</v>
      </c>
      <c r="D87" t="s">
        <v>5810</v>
      </c>
      <c r="E87" t="s">
        <v>6871</v>
      </c>
      <c r="F87" t="s">
        <v>7825</v>
      </c>
      <c r="G87" t="s">
        <v>23</v>
      </c>
      <c r="H87" t="s">
        <v>2908</v>
      </c>
      <c r="I87" t="s">
        <v>23</v>
      </c>
      <c r="J87" t="s">
        <v>16251</v>
      </c>
      <c r="K87" t="s">
        <v>23</v>
      </c>
      <c r="L87" t="s">
        <v>23</v>
      </c>
      <c r="M87" t="s">
        <v>14369</v>
      </c>
      <c r="N87" t="s">
        <v>23</v>
      </c>
      <c r="O87" t="s">
        <v>23</v>
      </c>
      <c r="P87" t="s">
        <v>23</v>
      </c>
      <c r="Q87" t="s">
        <v>6865</v>
      </c>
      <c r="R87" t="s">
        <v>6885</v>
      </c>
      <c r="S87" t="s">
        <v>7691</v>
      </c>
      <c r="T87" t="s">
        <v>14370</v>
      </c>
    </row>
    <row r="88" spans="1:20" x14ac:dyDescent="0.35">
      <c r="A88" t="s">
        <v>15826</v>
      </c>
      <c r="B88" t="s">
        <v>5320</v>
      </c>
      <c r="C88" t="s">
        <v>14371</v>
      </c>
      <c r="D88" t="s">
        <v>5810</v>
      </c>
      <c r="E88" t="s">
        <v>6871</v>
      </c>
      <c r="F88" t="s">
        <v>7825</v>
      </c>
      <c r="G88" t="s">
        <v>23</v>
      </c>
      <c r="H88" t="s">
        <v>1168</v>
      </c>
      <c r="I88" t="s">
        <v>23</v>
      </c>
      <c r="J88" t="s">
        <v>15827</v>
      </c>
      <c r="K88" t="s">
        <v>23</v>
      </c>
      <c r="L88" t="s">
        <v>23</v>
      </c>
      <c r="M88" t="s">
        <v>14369</v>
      </c>
      <c r="N88" t="s">
        <v>23</v>
      </c>
      <c r="O88" t="s">
        <v>23</v>
      </c>
      <c r="P88" t="s">
        <v>23</v>
      </c>
      <c r="Q88" t="s">
        <v>6865</v>
      </c>
      <c r="R88" t="s">
        <v>6885</v>
      </c>
      <c r="S88" t="s">
        <v>7691</v>
      </c>
      <c r="T88" t="s">
        <v>14370</v>
      </c>
    </row>
    <row r="89" spans="1:20" x14ac:dyDescent="0.35">
      <c r="A89" t="s">
        <v>15303</v>
      </c>
      <c r="B89" t="s">
        <v>5049</v>
      </c>
      <c r="C89" t="s">
        <v>14371</v>
      </c>
      <c r="D89" t="s">
        <v>5810</v>
      </c>
      <c r="E89" t="s">
        <v>6871</v>
      </c>
      <c r="F89" t="s">
        <v>7825</v>
      </c>
      <c r="G89" t="s">
        <v>23</v>
      </c>
      <c r="H89" t="s">
        <v>119</v>
      </c>
      <c r="I89" t="s">
        <v>23</v>
      </c>
      <c r="J89" t="s">
        <v>15304</v>
      </c>
      <c r="K89" t="s">
        <v>23</v>
      </c>
      <c r="L89" t="s">
        <v>23</v>
      </c>
      <c r="M89" t="s">
        <v>14369</v>
      </c>
      <c r="N89" t="s">
        <v>23</v>
      </c>
      <c r="O89" t="s">
        <v>23</v>
      </c>
      <c r="P89" t="s">
        <v>23</v>
      </c>
      <c r="Q89" t="s">
        <v>6865</v>
      </c>
      <c r="R89" t="s">
        <v>6885</v>
      </c>
      <c r="S89" t="s">
        <v>7691</v>
      </c>
      <c r="T89" t="s">
        <v>14370</v>
      </c>
    </row>
    <row r="90" spans="1:20" x14ac:dyDescent="0.35">
      <c r="A90" t="s">
        <v>14538</v>
      </c>
      <c r="B90" t="s">
        <v>5234</v>
      </c>
      <c r="C90" t="s">
        <v>14371</v>
      </c>
      <c r="D90" t="s">
        <v>5810</v>
      </c>
      <c r="E90" t="s">
        <v>6871</v>
      </c>
      <c r="F90" t="s">
        <v>7825</v>
      </c>
      <c r="G90" t="s">
        <v>23</v>
      </c>
      <c r="H90" t="s">
        <v>259</v>
      </c>
      <c r="I90" t="s">
        <v>23</v>
      </c>
      <c r="J90" t="s">
        <v>14539</v>
      </c>
      <c r="K90" t="s">
        <v>23</v>
      </c>
      <c r="L90" t="s">
        <v>23</v>
      </c>
      <c r="M90" t="s">
        <v>14369</v>
      </c>
      <c r="N90" t="s">
        <v>23</v>
      </c>
      <c r="O90" t="s">
        <v>23</v>
      </c>
      <c r="P90" t="s">
        <v>23</v>
      </c>
      <c r="Q90" t="s">
        <v>6865</v>
      </c>
      <c r="R90" t="s">
        <v>6885</v>
      </c>
      <c r="S90" t="s">
        <v>7691</v>
      </c>
      <c r="T90" t="s">
        <v>14370</v>
      </c>
    </row>
    <row r="91" spans="1:20" x14ac:dyDescent="0.35">
      <c r="A91" t="s">
        <v>15437</v>
      </c>
      <c r="B91" t="s">
        <v>215</v>
      </c>
      <c r="C91" t="s">
        <v>14371</v>
      </c>
      <c r="D91" t="s">
        <v>5810</v>
      </c>
      <c r="E91" t="s">
        <v>6871</v>
      </c>
      <c r="F91" t="s">
        <v>7825</v>
      </c>
      <c r="G91" t="s">
        <v>23</v>
      </c>
      <c r="H91" t="s">
        <v>26119</v>
      </c>
      <c r="I91" t="s">
        <v>23</v>
      </c>
      <c r="J91" t="s">
        <v>15438</v>
      </c>
      <c r="K91" t="s">
        <v>23</v>
      </c>
      <c r="L91" t="s">
        <v>23</v>
      </c>
      <c r="M91" t="s">
        <v>14369</v>
      </c>
      <c r="N91" t="s">
        <v>23</v>
      </c>
      <c r="O91" t="s">
        <v>23</v>
      </c>
      <c r="P91" t="s">
        <v>23</v>
      </c>
      <c r="Q91" t="s">
        <v>6865</v>
      </c>
      <c r="R91" t="s">
        <v>6885</v>
      </c>
      <c r="S91" t="s">
        <v>7691</v>
      </c>
      <c r="T91" t="s">
        <v>14370</v>
      </c>
    </row>
    <row r="92" spans="1:20" x14ac:dyDescent="0.35">
      <c r="A92" t="s">
        <v>14826</v>
      </c>
      <c r="B92" t="s">
        <v>6010</v>
      </c>
      <c r="C92" t="s">
        <v>14371</v>
      </c>
      <c r="D92" t="s">
        <v>5810</v>
      </c>
      <c r="E92" t="s">
        <v>6871</v>
      </c>
      <c r="F92" t="s">
        <v>7825</v>
      </c>
      <c r="G92" t="s">
        <v>23</v>
      </c>
      <c r="H92" t="s">
        <v>6011</v>
      </c>
      <c r="I92" t="s">
        <v>23</v>
      </c>
      <c r="J92" t="s">
        <v>14827</v>
      </c>
      <c r="K92" t="s">
        <v>23</v>
      </c>
      <c r="L92" t="s">
        <v>23</v>
      </c>
      <c r="M92" t="s">
        <v>14369</v>
      </c>
      <c r="N92" t="s">
        <v>23</v>
      </c>
      <c r="O92" t="s">
        <v>23</v>
      </c>
      <c r="P92" t="s">
        <v>23</v>
      </c>
      <c r="Q92" t="s">
        <v>6865</v>
      </c>
      <c r="R92" t="s">
        <v>6885</v>
      </c>
      <c r="S92" t="s">
        <v>7691</v>
      </c>
      <c r="T92" t="s">
        <v>14370</v>
      </c>
    </row>
    <row r="93" spans="1:20" x14ac:dyDescent="0.35">
      <c r="A93" t="s">
        <v>7297</v>
      </c>
      <c r="B93" t="s">
        <v>29977</v>
      </c>
      <c r="C93" t="s">
        <v>14416</v>
      </c>
      <c r="D93" t="s">
        <v>5810</v>
      </c>
      <c r="E93" t="s">
        <v>6877</v>
      </c>
      <c r="F93" t="s">
        <v>6868</v>
      </c>
      <c r="G93" t="s">
        <v>14373</v>
      </c>
      <c r="H93" t="s">
        <v>5178</v>
      </c>
      <c r="I93" t="s">
        <v>6906</v>
      </c>
      <c r="J93" t="s">
        <v>16140</v>
      </c>
      <c r="K93" t="s">
        <v>14476</v>
      </c>
      <c r="L93" t="s">
        <v>15750</v>
      </c>
      <c r="M93" t="s">
        <v>13826</v>
      </c>
      <c r="N93" t="s">
        <v>13826</v>
      </c>
      <c r="O93" t="s">
        <v>23</v>
      </c>
      <c r="P93" t="s">
        <v>23</v>
      </c>
      <c r="Q93" t="s">
        <v>6884</v>
      </c>
      <c r="R93" t="s">
        <v>6795</v>
      </c>
      <c r="S93" t="s">
        <v>6891</v>
      </c>
      <c r="T93" t="s">
        <v>23</v>
      </c>
    </row>
    <row r="94" spans="1:20" x14ac:dyDescent="0.35">
      <c r="A94" t="s">
        <v>7112</v>
      </c>
      <c r="B94" t="s">
        <v>23</v>
      </c>
      <c r="C94" t="s">
        <v>14371</v>
      </c>
      <c r="D94" t="s">
        <v>5810</v>
      </c>
      <c r="E94" t="s">
        <v>6877</v>
      </c>
      <c r="F94" t="s">
        <v>6868</v>
      </c>
      <c r="G94" t="s">
        <v>14373</v>
      </c>
      <c r="H94" t="s">
        <v>1234</v>
      </c>
      <c r="I94" t="s">
        <v>22</v>
      </c>
      <c r="J94" t="s">
        <v>14687</v>
      </c>
      <c r="K94" t="s">
        <v>14684</v>
      </c>
      <c r="L94" t="s">
        <v>14685</v>
      </c>
      <c r="M94" t="s">
        <v>14686</v>
      </c>
      <c r="N94" t="s">
        <v>14686</v>
      </c>
      <c r="O94" t="s">
        <v>23</v>
      </c>
      <c r="P94" t="s">
        <v>23</v>
      </c>
      <c r="Q94" t="s">
        <v>6923</v>
      </c>
      <c r="R94" t="s">
        <v>6873</v>
      </c>
      <c r="S94" t="s">
        <v>6874</v>
      </c>
      <c r="T94" t="s">
        <v>23</v>
      </c>
    </row>
    <row r="95" spans="1:20" x14ac:dyDescent="0.35">
      <c r="A95" t="s">
        <v>14516</v>
      </c>
      <c r="B95" t="s">
        <v>1834</v>
      </c>
      <c r="C95" t="s">
        <v>14371</v>
      </c>
      <c r="D95" t="s">
        <v>5810</v>
      </c>
      <c r="E95" t="s">
        <v>6871</v>
      </c>
      <c r="F95" t="s">
        <v>7825</v>
      </c>
      <c r="G95" t="s">
        <v>23</v>
      </c>
      <c r="H95" t="s">
        <v>1827</v>
      </c>
      <c r="I95" t="s">
        <v>23</v>
      </c>
      <c r="J95" t="s">
        <v>14517</v>
      </c>
      <c r="K95" t="s">
        <v>23</v>
      </c>
      <c r="L95" t="s">
        <v>23</v>
      </c>
      <c r="M95" t="s">
        <v>14369</v>
      </c>
      <c r="N95" t="s">
        <v>23</v>
      </c>
      <c r="O95" t="s">
        <v>23</v>
      </c>
      <c r="P95" t="s">
        <v>23</v>
      </c>
      <c r="Q95" t="s">
        <v>6865</v>
      </c>
      <c r="R95" t="s">
        <v>6885</v>
      </c>
      <c r="S95" t="s">
        <v>7691</v>
      </c>
      <c r="T95" t="s">
        <v>14370</v>
      </c>
    </row>
    <row r="96" spans="1:20" x14ac:dyDescent="0.35">
      <c r="A96" t="s">
        <v>15560</v>
      </c>
      <c r="B96" t="s">
        <v>5128</v>
      </c>
      <c r="C96" t="s">
        <v>14371</v>
      </c>
      <c r="D96" t="s">
        <v>5810</v>
      </c>
      <c r="E96" t="s">
        <v>6871</v>
      </c>
      <c r="F96" t="s">
        <v>7825</v>
      </c>
      <c r="G96" t="s">
        <v>23</v>
      </c>
      <c r="H96" t="s">
        <v>1118</v>
      </c>
      <c r="I96" t="s">
        <v>23</v>
      </c>
      <c r="J96" t="s">
        <v>15561</v>
      </c>
      <c r="K96" t="s">
        <v>23</v>
      </c>
      <c r="L96" t="s">
        <v>23</v>
      </c>
      <c r="M96" t="s">
        <v>14369</v>
      </c>
      <c r="N96" t="s">
        <v>23</v>
      </c>
      <c r="O96" t="s">
        <v>23</v>
      </c>
      <c r="P96" t="s">
        <v>23</v>
      </c>
      <c r="Q96" t="s">
        <v>6865</v>
      </c>
      <c r="R96" t="s">
        <v>6885</v>
      </c>
      <c r="S96" t="s">
        <v>7691</v>
      </c>
      <c r="T96" t="s">
        <v>14370</v>
      </c>
    </row>
    <row r="97" spans="1:20" x14ac:dyDescent="0.35">
      <c r="A97" t="s">
        <v>14956</v>
      </c>
      <c r="B97" t="s">
        <v>5493</v>
      </c>
      <c r="C97" t="s">
        <v>14371</v>
      </c>
      <c r="D97" t="s">
        <v>5810</v>
      </c>
      <c r="E97" t="s">
        <v>6871</v>
      </c>
      <c r="F97" t="s">
        <v>7825</v>
      </c>
      <c r="G97" t="s">
        <v>23</v>
      </c>
      <c r="H97" t="s">
        <v>713</v>
      </c>
      <c r="I97" t="s">
        <v>23</v>
      </c>
      <c r="J97" t="s">
        <v>14957</v>
      </c>
      <c r="K97" t="s">
        <v>23</v>
      </c>
      <c r="L97" t="s">
        <v>23</v>
      </c>
      <c r="M97" t="s">
        <v>14369</v>
      </c>
      <c r="N97" t="s">
        <v>23</v>
      </c>
      <c r="O97" t="s">
        <v>23</v>
      </c>
      <c r="P97" t="s">
        <v>23</v>
      </c>
      <c r="Q97" t="s">
        <v>6865</v>
      </c>
      <c r="R97" t="s">
        <v>6885</v>
      </c>
      <c r="S97" t="s">
        <v>7691</v>
      </c>
      <c r="T97" t="s">
        <v>14370</v>
      </c>
    </row>
    <row r="98" spans="1:20" x14ac:dyDescent="0.35">
      <c r="A98" t="s">
        <v>14991</v>
      </c>
      <c r="B98" t="s">
        <v>314</v>
      </c>
      <c r="C98" t="s">
        <v>14371</v>
      </c>
      <c r="D98" t="s">
        <v>5810</v>
      </c>
      <c r="E98" t="s">
        <v>6871</v>
      </c>
      <c r="F98" t="s">
        <v>7825</v>
      </c>
      <c r="G98" t="s">
        <v>23</v>
      </c>
      <c r="H98" t="s">
        <v>9578</v>
      </c>
      <c r="I98" t="s">
        <v>23</v>
      </c>
      <c r="J98" t="s">
        <v>14992</v>
      </c>
      <c r="K98" t="s">
        <v>23</v>
      </c>
      <c r="L98" t="s">
        <v>23</v>
      </c>
      <c r="M98" t="s">
        <v>14369</v>
      </c>
      <c r="N98" t="s">
        <v>23</v>
      </c>
      <c r="O98" t="s">
        <v>23</v>
      </c>
      <c r="P98" t="s">
        <v>23</v>
      </c>
      <c r="Q98" t="s">
        <v>6865</v>
      </c>
      <c r="R98" t="s">
        <v>6885</v>
      </c>
      <c r="S98" t="s">
        <v>7691</v>
      </c>
      <c r="T98" t="s">
        <v>14370</v>
      </c>
    </row>
    <row r="99" spans="1:20" x14ac:dyDescent="0.35">
      <c r="A99" t="s">
        <v>15784</v>
      </c>
      <c r="B99" t="s">
        <v>6282</v>
      </c>
      <c r="C99" t="s">
        <v>14371</v>
      </c>
      <c r="D99" t="s">
        <v>5810</v>
      </c>
      <c r="E99" t="s">
        <v>6871</v>
      </c>
      <c r="F99" t="s">
        <v>7825</v>
      </c>
      <c r="G99" t="s">
        <v>23</v>
      </c>
      <c r="H99" t="s">
        <v>262</v>
      </c>
      <c r="I99" t="s">
        <v>23</v>
      </c>
      <c r="J99" t="s">
        <v>15785</v>
      </c>
      <c r="K99" t="s">
        <v>23</v>
      </c>
      <c r="L99" t="s">
        <v>23</v>
      </c>
      <c r="M99" t="s">
        <v>14369</v>
      </c>
      <c r="N99" t="s">
        <v>23</v>
      </c>
      <c r="O99" t="s">
        <v>23</v>
      </c>
      <c r="P99" t="s">
        <v>23</v>
      </c>
      <c r="Q99" t="s">
        <v>6865</v>
      </c>
      <c r="R99" t="s">
        <v>6885</v>
      </c>
      <c r="S99" t="s">
        <v>7691</v>
      </c>
      <c r="T99" t="s">
        <v>14370</v>
      </c>
    </row>
    <row r="100" spans="1:20" x14ac:dyDescent="0.35">
      <c r="A100" t="s">
        <v>15762</v>
      </c>
      <c r="B100" t="s">
        <v>15763</v>
      </c>
      <c r="C100" t="s">
        <v>14371</v>
      </c>
      <c r="D100" t="s">
        <v>5810</v>
      </c>
      <c r="E100" t="s">
        <v>6871</v>
      </c>
      <c r="F100" t="s">
        <v>7825</v>
      </c>
      <c r="G100" t="s">
        <v>23</v>
      </c>
      <c r="H100" t="s">
        <v>758</v>
      </c>
      <c r="I100" t="s">
        <v>23</v>
      </c>
      <c r="J100" t="s">
        <v>15764</v>
      </c>
      <c r="K100" t="s">
        <v>23</v>
      </c>
      <c r="L100" t="s">
        <v>23</v>
      </c>
      <c r="M100" t="s">
        <v>14369</v>
      </c>
      <c r="N100" t="s">
        <v>23</v>
      </c>
      <c r="O100" t="s">
        <v>23</v>
      </c>
      <c r="P100" t="s">
        <v>23</v>
      </c>
      <c r="Q100" t="s">
        <v>6865</v>
      </c>
      <c r="R100" t="s">
        <v>6885</v>
      </c>
      <c r="S100" t="s">
        <v>7691</v>
      </c>
      <c r="T100" t="s">
        <v>14370</v>
      </c>
    </row>
    <row r="101" spans="1:20" x14ac:dyDescent="0.35">
      <c r="A101" t="s">
        <v>15035</v>
      </c>
      <c r="B101" t="s">
        <v>5226</v>
      </c>
      <c r="C101" t="s">
        <v>14371</v>
      </c>
      <c r="D101" t="s">
        <v>5810</v>
      </c>
      <c r="E101" t="s">
        <v>6871</v>
      </c>
      <c r="F101" t="s">
        <v>7825</v>
      </c>
      <c r="G101" t="s">
        <v>23</v>
      </c>
      <c r="H101" t="s">
        <v>1672</v>
      </c>
      <c r="I101" t="s">
        <v>23</v>
      </c>
      <c r="J101" t="s">
        <v>15036</v>
      </c>
      <c r="K101" t="s">
        <v>23</v>
      </c>
      <c r="L101" t="s">
        <v>23</v>
      </c>
      <c r="M101" t="s">
        <v>14369</v>
      </c>
      <c r="N101" t="s">
        <v>23</v>
      </c>
      <c r="O101" t="s">
        <v>23</v>
      </c>
      <c r="P101" t="s">
        <v>23</v>
      </c>
      <c r="Q101" t="s">
        <v>6865</v>
      </c>
      <c r="R101" t="s">
        <v>6885</v>
      </c>
      <c r="S101" t="s">
        <v>7691</v>
      </c>
      <c r="T101" t="s">
        <v>14370</v>
      </c>
    </row>
    <row r="102" spans="1:20" x14ac:dyDescent="0.35">
      <c r="A102" t="s">
        <v>15892</v>
      </c>
      <c r="B102" t="s">
        <v>1201</v>
      </c>
      <c r="C102" t="s">
        <v>14371</v>
      </c>
      <c r="D102" t="s">
        <v>5810</v>
      </c>
      <c r="E102" t="s">
        <v>6871</v>
      </c>
      <c r="F102" t="s">
        <v>7825</v>
      </c>
      <c r="G102" t="s">
        <v>23</v>
      </c>
      <c r="H102" t="s">
        <v>865</v>
      </c>
      <c r="I102" t="s">
        <v>23</v>
      </c>
      <c r="J102" t="s">
        <v>15893</v>
      </c>
      <c r="K102" t="s">
        <v>23</v>
      </c>
      <c r="L102" t="s">
        <v>23</v>
      </c>
      <c r="M102" t="s">
        <v>14369</v>
      </c>
      <c r="N102" t="s">
        <v>23</v>
      </c>
      <c r="O102" t="s">
        <v>23</v>
      </c>
      <c r="P102" t="s">
        <v>23</v>
      </c>
      <c r="Q102" t="s">
        <v>6865</v>
      </c>
      <c r="R102" t="s">
        <v>6885</v>
      </c>
      <c r="S102" t="s">
        <v>7691</v>
      </c>
      <c r="T102" t="s">
        <v>14370</v>
      </c>
    </row>
    <row r="103" spans="1:20" x14ac:dyDescent="0.35">
      <c r="A103" t="s">
        <v>15594</v>
      </c>
      <c r="B103" t="s">
        <v>5572</v>
      </c>
      <c r="C103" t="s">
        <v>14371</v>
      </c>
      <c r="D103" t="s">
        <v>5810</v>
      </c>
      <c r="E103" t="s">
        <v>6871</v>
      </c>
      <c r="F103" t="s">
        <v>7825</v>
      </c>
      <c r="G103" t="s">
        <v>23</v>
      </c>
      <c r="H103" t="s">
        <v>269</v>
      </c>
      <c r="I103" t="s">
        <v>23</v>
      </c>
      <c r="J103" t="s">
        <v>15595</v>
      </c>
      <c r="K103" t="s">
        <v>23</v>
      </c>
      <c r="L103" t="s">
        <v>23</v>
      </c>
      <c r="M103" t="s">
        <v>14369</v>
      </c>
      <c r="N103" t="s">
        <v>23</v>
      </c>
      <c r="O103" t="s">
        <v>23</v>
      </c>
      <c r="P103" t="s">
        <v>23</v>
      </c>
      <c r="Q103" t="s">
        <v>6865</v>
      </c>
      <c r="R103" t="s">
        <v>6885</v>
      </c>
      <c r="S103" t="s">
        <v>7691</v>
      </c>
      <c r="T103" t="s">
        <v>14370</v>
      </c>
    </row>
    <row r="104" spans="1:20" x14ac:dyDescent="0.35">
      <c r="A104" t="s">
        <v>15729</v>
      </c>
      <c r="B104" t="s">
        <v>6292</v>
      </c>
      <c r="C104" t="s">
        <v>14371</v>
      </c>
      <c r="D104" t="s">
        <v>5810</v>
      </c>
      <c r="E104" t="s">
        <v>6871</v>
      </c>
      <c r="F104" t="s">
        <v>7825</v>
      </c>
      <c r="G104" t="s">
        <v>23</v>
      </c>
      <c r="H104" t="s">
        <v>378</v>
      </c>
      <c r="I104" t="s">
        <v>23</v>
      </c>
      <c r="J104" t="s">
        <v>15730</v>
      </c>
      <c r="K104" t="s">
        <v>23</v>
      </c>
      <c r="L104" t="s">
        <v>23</v>
      </c>
      <c r="M104" t="s">
        <v>14369</v>
      </c>
      <c r="N104" t="s">
        <v>23</v>
      </c>
      <c r="O104" t="s">
        <v>23</v>
      </c>
      <c r="P104" t="s">
        <v>23</v>
      </c>
      <c r="Q104" t="s">
        <v>6865</v>
      </c>
      <c r="R104" t="s">
        <v>6885</v>
      </c>
      <c r="S104" t="s">
        <v>7691</v>
      </c>
      <c r="T104" t="s">
        <v>14370</v>
      </c>
    </row>
    <row r="105" spans="1:20" x14ac:dyDescent="0.35">
      <c r="A105" t="s">
        <v>14409</v>
      </c>
      <c r="B105" t="s">
        <v>3219</v>
      </c>
      <c r="C105" t="s">
        <v>14371</v>
      </c>
      <c r="D105" t="s">
        <v>5810</v>
      </c>
      <c r="E105" t="s">
        <v>6871</v>
      </c>
      <c r="F105" t="s">
        <v>7825</v>
      </c>
      <c r="G105" t="s">
        <v>23</v>
      </c>
      <c r="H105" t="s">
        <v>8497</v>
      </c>
      <c r="I105" t="s">
        <v>23</v>
      </c>
      <c r="J105" t="s">
        <v>14410</v>
      </c>
      <c r="K105" t="s">
        <v>23</v>
      </c>
      <c r="L105" t="s">
        <v>23</v>
      </c>
      <c r="M105" t="s">
        <v>14369</v>
      </c>
      <c r="N105" t="s">
        <v>23</v>
      </c>
      <c r="O105" t="s">
        <v>23</v>
      </c>
      <c r="P105" t="s">
        <v>23</v>
      </c>
      <c r="Q105" t="s">
        <v>6865</v>
      </c>
      <c r="R105" t="s">
        <v>6885</v>
      </c>
      <c r="S105" t="s">
        <v>7691</v>
      </c>
      <c r="T105" t="s">
        <v>14370</v>
      </c>
    </row>
    <row r="106" spans="1:20" x14ac:dyDescent="0.35">
      <c r="A106" t="s">
        <v>14841</v>
      </c>
      <c r="B106" t="s">
        <v>1073</v>
      </c>
      <c r="C106" t="s">
        <v>14371</v>
      </c>
      <c r="D106" t="s">
        <v>5810</v>
      </c>
      <c r="E106" t="s">
        <v>6871</v>
      </c>
      <c r="F106" t="s">
        <v>7825</v>
      </c>
      <c r="G106" t="s">
        <v>23</v>
      </c>
      <c r="H106" t="s">
        <v>1074</v>
      </c>
      <c r="I106" t="s">
        <v>23</v>
      </c>
      <c r="J106" t="s">
        <v>14842</v>
      </c>
      <c r="K106" t="s">
        <v>23</v>
      </c>
      <c r="L106" t="s">
        <v>23</v>
      </c>
      <c r="M106" t="s">
        <v>14369</v>
      </c>
      <c r="N106" t="s">
        <v>23</v>
      </c>
      <c r="O106" t="s">
        <v>23</v>
      </c>
      <c r="P106" t="s">
        <v>23</v>
      </c>
      <c r="Q106" t="s">
        <v>6865</v>
      </c>
      <c r="R106" t="s">
        <v>6885</v>
      </c>
      <c r="S106" t="s">
        <v>7691</v>
      </c>
      <c r="T106" t="s">
        <v>14370</v>
      </c>
    </row>
    <row r="107" spans="1:20" x14ac:dyDescent="0.35">
      <c r="A107" t="s">
        <v>16281</v>
      </c>
      <c r="B107" t="s">
        <v>6145</v>
      </c>
      <c r="C107" t="s">
        <v>14371</v>
      </c>
      <c r="D107" t="s">
        <v>5810</v>
      </c>
      <c r="E107" t="s">
        <v>6871</v>
      </c>
      <c r="F107" t="s">
        <v>7825</v>
      </c>
      <c r="G107" t="s">
        <v>23</v>
      </c>
      <c r="H107" t="s">
        <v>438</v>
      </c>
      <c r="I107" t="s">
        <v>23</v>
      </c>
      <c r="J107" t="s">
        <v>16282</v>
      </c>
      <c r="K107" t="s">
        <v>23</v>
      </c>
      <c r="L107" t="s">
        <v>23</v>
      </c>
      <c r="M107" t="s">
        <v>14369</v>
      </c>
      <c r="N107" t="s">
        <v>23</v>
      </c>
      <c r="O107" t="s">
        <v>23</v>
      </c>
      <c r="P107" t="s">
        <v>23</v>
      </c>
      <c r="Q107" t="s">
        <v>6865</v>
      </c>
      <c r="R107" t="s">
        <v>6885</v>
      </c>
      <c r="S107" t="s">
        <v>7691</v>
      </c>
      <c r="T107" t="s">
        <v>14370</v>
      </c>
    </row>
    <row r="108" spans="1:20" x14ac:dyDescent="0.35">
      <c r="A108" t="s">
        <v>15672</v>
      </c>
      <c r="B108" t="s">
        <v>314</v>
      </c>
      <c r="C108" t="s">
        <v>14371</v>
      </c>
      <c r="D108" t="s">
        <v>5810</v>
      </c>
      <c r="E108" t="s">
        <v>6871</v>
      </c>
      <c r="F108" t="s">
        <v>7825</v>
      </c>
      <c r="G108" t="s">
        <v>23</v>
      </c>
      <c r="H108" t="s">
        <v>11946</v>
      </c>
      <c r="I108" t="s">
        <v>23</v>
      </c>
      <c r="J108" t="s">
        <v>15673</v>
      </c>
      <c r="K108" t="s">
        <v>23</v>
      </c>
      <c r="L108" t="s">
        <v>23</v>
      </c>
      <c r="M108" t="s">
        <v>14369</v>
      </c>
      <c r="N108" t="s">
        <v>23</v>
      </c>
      <c r="O108" t="s">
        <v>23</v>
      </c>
      <c r="P108" t="s">
        <v>23</v>
      </c>
      <c r="Q108" t="s">
        <v>6865</v>
      </c>
      <c r="R108" t="s">
        <v>6885</v>
      </c>
      <c r="S108" t="s">
        <v>7691</v>
      </c>
      <c r="T108" t="s">
        <v>14370</v>
      </c>
    </row>
    <row r="109" spans="1:20" x14ac:dyDescent="0.35">
      <c r="A109" t="s">
        <v>7144</v>
      </c>
      <c r="B109" t="s">
        <v>23</v>
      </c>
      <c r="C109" t="s">
        <v>14371</v>
      </c>
      <c r="D109" t="s">
        <v>5810</v>
      </c>
      <c r="E109" t="s">
        <v>6871</v>
      </c>
      <c r="F109" t="s">
        <v>6868</v>
      </c>
      <c r="G109" t="s">
        <v>23</v>
      </c>
      <c r="H109" t="s">
        <v>263</v>
      </c>
      <c r="I109" t="s">
        <v>6870</v>
      </c>
      <c r="J109" t="s">
        <v>14690</v>
      </c>
      <c r="K109" t="s">
        <v>14565</v>
      </c>
      <c r="L109" t="s">
        <v>14602</v>
      </c>
      <c r="M109" t="s">
        <v>14447</v>
      </c>
      <c r="N109" t="s">
        <v>14447</v>
      </c>
      <c r="O109" t="s">
        <v>23</v>
      </c>
      <c r="P109" t="s">
        <v>23</v>
      </c>
      <c r="Q109" t="s">
        <v>6746</v>
      </c>
      <c r="R109" t="s">
        <v>6885</v>
      </c>
      <c r="S109" t="s">
        <v>6891</v>
      </c>
      <c r="T109" t="s">
        <v>23</v>
      </c>
    </row>
    <row r="110" spans="1:20" x14ac:dyDescent="0.35">
      <c r="A110" t="s">
        <v>15870</v>
      </c>
      <c r="B110" t="s">
        <v>6236</v>
      </c>
      <c r="C110" t="s">
        <v>14371</v>
      </c>
      <c r="D110" t="s">
        <v>5810</v>
      </c>
      <c r="E110" t="s">
        <v>6871</v>
      </c>
      <c r="F110" t="s">
        <v>7825</v>
      </c>
      <c r="G110" t="s">
        <v>23</v>
      </c>
      <c r="H110" t="s">
        <v>682</v>
      </c>
      <c r="I110" t="s">
        <v>23</v>
      </c>
      <c r="J110" t="s">
        <v>15871</v>
      </c>
      <c r="K110" t="s">
        <v>23</v>
      </c>
      <c r="L110" t="s">
        <v>23</v>
      </c>
      <c r="M110" t="s">
        <v>14369</v>
      </c>
      <c r="N110" t="s">
        <v>23</v>
      </c>
      <c r="O110" t="s">
        <v>23</v>
      </c>
      <c r="P110" t="s">
        <v>23</v>
      </c>
      <c r="Q110" t="s">
        <v>6865</v>
      </c>
      <c r="R110" t="s">
        <v>6885</v>
      </c>
      <c r="S110" t="s">
        <v>7691</v>
      </c>
      <c r="T110" t="s">
        <v>14370</v>
      </c>
    </row>
    <row r="111" spans="1:20" x14ac:dyDescent="0.35">
      <c r="A111" t="s">
        <v>14903</v>
      </c>
      <c r="B111" t="s">
        <v>4836</v>
      </c>
      <c r="C111" t="s">
        <v>14371</v>
      </c>
      <c r="D111" t="s">
        <v>5810</v>
      </c>
      <c r="E111" t="s">
        <v>6871</v>
      </c>
      <c r="F111" t="s">
        <v>7825</v>
      </c>
      <c r="G111" t="s">
        <v>23</v>
      </c>
      <c r="H111" t="s">
        <v>1261</v>
      </c>
      <c r="I111" t="s">
        <v>23</v>
      </c>
      <c r="J111" t="s">
        <v>14904</v>
      </c>
      <c r="K111" t="s">
        <v>23</v>
      </c>
      <c r="L111" t="s">
        <v>23</v>
      </c>
      <c r="M111" t="s">
        <v>14369</v>
      </c>
      <c r="N111" t="s">
        <v>23</v>
      </c>
      <c r="O111" t="s">
        <v>23</v>
      </c>
      <c r="P111" t="s">
        <v>23</v>
      </c>
      <c r="Q111" t="s">
        <v>6865</v>
      </c>
      <c r="R111" t="s">
        <v>6885</v>
      </c>
      <c r="S111" t="s">
        <v>7691</v>
      </c>
      <c r="T111" t="s">
        <v>14370</v>
      </c>
    </row>
    <row r="112" spans="1:20" x14ac:dyDescent="0.35">
      <c r="A112" t="s">
        <v>15469</v>
      </c>
      <c r="B112" t="s">
        <v>3966</v>
      </c>
      <c r="C112" t="s">
        <v>14371</v>
      </c>
      <c r="D112" t="s">
        <v>5810</v>
      </c>
      <c r="E112" t="s">
        <v>6871</v>
      </c>
      <c r="F112" t="s">
        <v>7825</v>
      </c>
      <c r="G112" t="s">
        <v>23</v>
      </c>
      <c r="H112" t="s">
        <v>1724</v>
      </c>
      <c r="I112" t="s">
        <v>23</v>
      </c>
      <c r="J112" t="s">
        <v>15470</v>
      </c>
      <c r="K112" t="s">
        <v>23</v>
      </c>
      <c r="L112" t="s">
        <v>23</v>
      </c>
      <c r="M112" t="s">
        <v>14369</v>
      </c>
      <c r="N112" t="s">
        <v>23</v>
      </c>
      <c r="O112" t="s">
        <v>23</v>
      </c>
      <c r="P112" t="s">
        <v>23</v>
      </c>
      <c r="Q112" t="s">
        <v>6865</v>
      </c>
      <c r="R112" t="s">
        <v>6885</v>
      </c>
      <c r="S112" t="s">
        <v>7691</v>
      </c>
      <c r="T112" t="s">
        <v>14370</v>
      </c>
    </row>
    <row r="113" spans="1:20" x14ac:dyDescent="0.35">
      <c r="A113" t="s">
        <v>7363</v>
      </c>
      <c r="B113" t="s">
        <v>29978</v>
      </c>
      <c r="C113" t="s">
        <v>14371</v>
      </c>
      <c r="D113" t="s">
        <v>5810</v>
      </c>
      <c r="E113" t="s">
        <v>6877</v>
      </c>
      <c r="F113" t="s">
        <v>6887</v>
      </c>
      <c r="G113" t="s">
        <v>14373</v>
      </c>
      <c r="H113" t="s">
        <v>2941</v>
      </c>
      <c r="I113" t="s">
        <v>23</v>
      </c>
      <c r="J113" t="s">
        <v>15471</v>
      </c>
      <c r="K113" t="s">
        <v>23</v>
      </c>
      <c r="L113" t="s">
        <v>15327</v>
      </c>
      <c r="M113" t="s">
        <v>14447</v>
      </c>
      <c r="N113" t="s">
        <v>23</v>
      </c>
      <c r="O113" t="s">
        <v>23</v>
      </c>
      <c r="P113" t="s">
        <v>23</v>
      </c>
      <c r="Q113" t="s">
        <v>6890</v>
      </c>
      <c r="R113" t="s">
        <v>6885</v>
      </c>
      <c r="S113" t="s">
        <v>6891</v>
      </c>
      <c r="T113" t="s">
        <v>7198</v>
      </c>
    </row>
    <row r="114" spans="1:20" x14ac:dyDescent="0.35">
      <c r="A114" t="s">
        <v>14383</v>
      </c>
      <c r="B114" t="s">
        <v>6428</v>
      </c>
      <c r="C114" t="s">
        <v>14371</v>
      </c>
      <c r="D114" t="s">
        <v>5810</v>
      </c>
      <c r="E114" t="s">
        <v>6871</v>
      </c>
      <c r="F114" t="s">
        <v>7825</v>
      </c>
      <c r="G114" t="s">
        <v>23</v>
      </c>
      <c r="H114" t="s">
        <v>1130</v>
      </c>
      <c r="I114" t="s">
        <v>23</v>
      </c>
      <c r="J114" t="s">
        <v>14384</v>
      </c>
      <c r="K114" t="s">
        <v>23</v>
      </c>
      <c r="L114" t="s">
        <v>23</v>
      </c>
      <c r="M114" t="s">
        <v>14369</v>
      </c>
      <c r="N114" t="s">
        <v>23</v>
      </c>
      <c r="O114" t="s">
        <v>23</v>
      </c>
      <c r="P114" t="s">
        <v>23</v>
      </c>
      <c r="Q114" t="s">
        <v>6865</v>
      </c>
      <c r="R114" t="s">
        <v>6885</v>
      </c>
      <c r="S114" t="s">
        <v>7691</v>
      </c>
      <c r="T114" t="s">
        <v>14370</v>
      </c>
    </row>
    <row r="115" spans="1:20" x14ac:dyDescent="0.35">
      <c r="A115" t="s">
        <v>7103</v>
      </c>
      <c r="B115" t="s">
        <v>23</v>
      </c>
      <c r="C115" t="s">
        <v>14371</v>
      </c>
      <c r="D115" t="s">
        <v>5810</v>
      </c>
      <c r="E115" t="s">
        <v>6877</v>
      </c>
      <c r="F115" t="s">
        <v>6868</v>
      </c>
      <c r="G115" t="s">
        <v>14373</v>
      </c>
      <c r="H115" t="s">
        <v>6491</v>
      </c>
      <c r="I115" t="s">
        <v>6906</v>
      </c>
      <c r="J115" t="s">
        <v>14858</v>
      </c>
      <c r="K115" t="s">
        <v>14857</v>
      </c>
      <c r="L115" t="s">
        <v>14395</v>
      </c>
      <c r="M115" t="s">
        <v>14736</v>
      </c>
      <c r="N115" t="s">
        <v>14736</v>
      </c>
      <c r="O115" t="s">
        <v>23</v>
      </c>
      <c r="P115" t="s">
        <v>23</v>
      </c>
      <c r="Q115" t="s">
        <v>6746</v>
      </c>
      <c r="R115" t="s">
        <v>6885</v>
      </c>
      <c r="S115" t="s">
        <v>23</v>
      </c>
      <c r="T115" t="s">
        <v>23</v>
      </c>
    </row>
    <row r="116" spans="1:20" x14ac:dyDescent="0.35">
      <c r="A116" t="s">
        <v>14993</v>
      </c>
      <c r="B116" t="s">
        <v>314</v>
      </c>
      <c r="C116" t="s">
        <v>14371</v>
      </c>
      <c r="D116" t="s">
        <v>5810</v>
      </c>
      <c r="E116" t="s">
        <v>6871</v>
      </c>
      <c r="F116" t="s">
        <v>7825</v>
      </c>
      <c r="G116" t="s">
        <v>23</v>
      </c>
      <c r="H116" t="s">
        <v>9578</v>
      </c>
      <c r="I116" t="s">
        <v>23</v>
      </c>
      <c r="J116" t="s">
        <v>14994</v>
      </c>
      <c r="K116" t="s">
        <v>23</v>
      </c>
      <c r="L116" t="s">
        <v>23</v>
      </c>
      <c r="M116" t="s">
        <v>14369</v>
      </c>
      <c r="N116" t="s">
        <v>23</v>
      </c>
      <c r="O116" t="s">
        <v>23</v>
      </c>
      <c r="P116" t="s">
        <v>23</v>
      </c>
      <c r="Q116" t="s">
        <v>6865</v>
      </c>
      <c r="R116" t="s">
        <v>6885</v>
      </c>
      <c r="S116" t="s">
        <v>7691</v>
      </c>
      <c r="T116" t="s">
        <v>14370</v>
      </c>
    </row>
    <row r="117" spans="1:20" x14ac:dyDescent="0.35">
      <c r="A117" t="s">
        <v>14762</v>
      </c>
      <c r="B117" t="s">
        <v>2671</v>
      </c>
      <c r="C117" t="s">
        <v>14371</v>
      </c>
      <c r="D117" t="s">
        <v>5810</v>
      </c>
      <c r="E117" t="s">
        <v>6871</v>
      </c>
      <c r="F117" t="s">
        <v>7825</v>
      </c>
      <c r="G117" t="s">
        <v>23</v>
      </c>
      <c r="H117" t="s">
        <v>866</v>
      </c>
      <c r="I117" t="s">
        <v>23</v>
      </c>
      <c r="J117" t="s">
        <v>14763</v>
      </c>
      <c r="K117" t="s">
        <v>23</v>
      </c>
      <c r="L117" t="s">
        <v>23</v>
      </c>
      <c r="M117" t="s">
        <v>14369</v>
      </c>
      <c r="N117" t="s">
        <v>23</v>
      </c>
      <c r="O117" t="s">
        <v>23</v>
      </c>
      <c r="P117" t="s">
        <v>23</v>
      </c>
      <c r="Q117" t="s">
        <v>6865</v>
      </c>
      <c r="R117" t="s">
        <v>6885</v>
      </c>
      <c r="S117" t="s">
        <v>7691</v>
      </c>
      <c r="T117" t="s">
        <v>14370</v>
      </c>
    </row>
    <row r="118" spans="1:20" x14ac:dyDescent="0.35">
      <c r="A118" t="s">
        <v>15305</v>
      </c>
      <c r="B118" t="s">
        <v>5737</v>
      </c>
      <c r="C118" t="s">
        <v>14371</v>
      </c>
      <c r="D118" t="s">
        <v>5810</v>
      </c>
      <c r="E118" t="s">
        <v>6871</v>
      </c>
      <c r="F118" t="s">
        <v>7825</v>
      </c>
      <c r="G118" t="s">
        <v>23</v>
      </c>
      <c r="H118" t="s">
        <v>119</v>
      </c>
      <c r="I118" t="s">
        <v>23</v>
      </c>
      <c r="J118" t="s">
        <v>15306</v>
      </c>
      <c r="K118" t="s">
        <v>23</v>
      </c>
      <c r="L118" t="s">
        <v>23</v>
      </c>
      <c r="M118" t="s">
        <v>14369</v>
      </c>
      <c r="N118" t="s">
        <v>23</v>
      </c>
      <c r="O118" t="s">
        <v>23</v>
      </c>
      <c r="P118" t="s">
        <v>23</v>
      </c>
      <c r="Q118" t="s">
        <v>6865</v>
      </c>
      <c r="R118" t="s">
        <v>6885</v>
      </c>
      <c r="S118" t="s">
        <v>7691</v>
      </c>
      <c r="T118" t="s">
        <v>14370</v>
      </c>
    </row>
    <row r="119" spans="1:20" x14ac:dyDescent="0.35">
      <c r="A119" t="s">
        <v>7320</v>
      </c>
      <c r="B119" t="s">
        <v>29979</v>
      </c>
      <c r="C119" t="s">
        <v>14371</v>
      </c>
      <c r="D119" t="s">
        <v>5810</v>
      </c>
      <c r="E119" t="s">
        <v>6877</v>
      </c>
      <c r="F119" t="s">
        <v>6868</v>
      </c>
      <c r="G119" t="s">
        <v>14373</v>
      </c>
      <c r="H119" t="s">
        <v>6650</v>
      </c>
      <c r="I119" t="s">
        <v>23</v>
      </c>
      <c r="J119" t="s">
        <v>15429</v>
      </c>
      <c r="K119" t="s">
        <v>8588</v>
      </c>
      <c r="L119" t="s">
        <v>13276</v>
      </c>
      <c r="M119" t="s">
        <v>14427</v>
      </c>
      <c r="N119" t="s">
        <v>14427</v>
      </c>
      <c r="O119" t="s">
        <v>23</v>
      </c>
      <c r="P119" t="s">
        <v>23</v>
      </c>
      <c r="Q119" t="s">
        <v>6884</v>
      </c>
      <c r="R119" t="s">
        <v>6885</v>
      </c>
      <c r="S119" t="s">
        <v>6891</v>
      </c>
      <c r="T119" t="s">
        <v>23</v>
      </c>
    </row>
    <row r="120" spans="1:20" x14ac:dyDescent="0.35">
      <c r="A120" t="s">
        <v>8014</v>
      </c>
      <c r="B120" t="s">
        <v>8015</v>
      </c>
      <c r="C120" t="s">
        <v>21</v>
      </c>
      <c r="D120" t="s">
        <v>5810</v>
      </c>
      <c r="E120" t="s">
        <v>6871</v>
      </c>
      <c r="F120" t="s">
        <v>7695</v>
      </c>
      <c r="G120" t="s">
        <v>23</v>
      </c>
      <c r="H120" t="s">
        <v>438</v>
      </c>
      <c r="I120" t="s">
        <v>23</v>
      </c>
      <c r="J120" t="s">
        <v>16272</v>
      </c>
      <c r="K120" t="s">
        <v>23</v>
      </c>
      <c r="L120" t="s">
        <v>23</v>
      </c>
      <c r="M120" t="s">
        <v>14369</v>
      </c>
      <c r="N120" t="s">
        <v>23</v>
      </c>
      <c r="O120" t="s">
        <v>23</v>
      </c>
      <c r="P120" t="s">
        <v>23</v>
      </c>
      <c r="Q120" t="s">
        <v>6865</v>
      </c>
      <c r="R120" t="s">
        <v>6885</v>
      </c>
      <c r="S120" t="s">
        <v>7691</v>
      </c>
      <c r="T120" t="s">
        <v>7692</v>
      </c>
    </row>
    <row r="121" spans="1:20" x14ac:dyDescent="0.35">
      <c r="A121" t="s">
        <v>7676</v>
      </c>
      <c r="B121" t="s">
        <v>6442</v>
      </c>
      <c r="C121" t="s">
        <v>14371</v>
      </c>
      <c r="D121" t="s">
        <v>5810</v>
      </c>
      <c r="E121" t="s">
        <v>6871</v>
      </c>
      <c r="F121" t="s">
        <v>7825</v>
      </c>
      <c r="G121" t="s">
        <v>23</v>
      </c>
      <c r="H121" t="s">
        <v>381</v>
      </c>
      <c r="I121" t="s">
        <v>23</v>
      </c>
      <c r="J121" t="s">
        <v>14433</v>
      </c>
      <c r="K121" t="s">
        <v>23</v>
      </c>
      <c r="L121" t="s">
        <v>23</v>
      </c>
      <c r="M121" t="s">
        <v>14369</v>
      </c>
      <c r="N121" t="s">
        <v>23</v>
      </c>
      <c r="O121" t="s">
        <v>23</v>
      </c>
      <c r="P121" t="s">
        <v>23</v>
      </c>
      <c r="Q121" t="s">
        <v>6865</v>
      </c>
      <c r="R121" t="s">
        <v>6885</v>
      </c>
      <c r="S121" t="s">
        <v>7691</v>
      </c>
      <c r="T121" t="s">
        <v>14370</v>
      </c>
    </row>
    <row r="122" spans="1:20" x14ac:dyDescent="0.35">
      <c r="A122" t="s">
        <v>14540</v>
      </c>
      <c r="B122" t="s">
        <v>5240</v>
      </c>
      <c r="C122" t="s">
        <v>14371</v>
      </c>
      <c r="D122" t="s">
        <v>5810</v>
      </c>
      <c r="E122" t="s">
        <v>6871</v>
      </c>
      <c r="F122" t="s">
        <v>7825</v>
      </c>
      <c r="G122" t="s">
        <v>23</v>
      </c>
      <c r="H122" t="s">
        <v>259</v>
      </c>
      <c r="I122" t="s">
        <v>23</v>
      </c>
      <c r="J122" t="s">
        <v>14541</v>
      </c>
      <c r="K122" t="s">
        <v>23</v>
      </c>
      <c r="L122" t="s">
        <v>23</v>
      </c>
      <c r="M122" t="s">
        <v>14369</v>
      </c>
      <c r="N122" t="s">
        <v>23</v>
      </c>
      <c r="O122" t="s">
        <v>23</v>
      </c>
      <c r="P122" t="s">
        <v>23</v>
      </c>
      <c r="Q122" t="s">
        <v>6865</v>
      </c>
      <c r="R122" t="s">
        <v>6885</v>
      </c>
      <c r="S122" t="s">
        <v>7691</v>
      </c>
      <c r="T122" t="s">
        <v>14370</v>
      </c>
    </row>
    <row r="123" spans="1:20" x14ac:dyDescent="0.35">
      <c r="A123" t="s">
        <v>14639</v>
      </c>
      <c r="B123" t="s">
        <v>4975</v>
      </c>
      <c r="C123" t="s">
        <v>14371</v>
      </c>
      <c r="D123" t="s">
        <v>5810</v>
      </c>
      <c r="E123" t="s">
        <v>6871</v>
      </c>
      <c r="F123" t="s">
        <v>7825</v>
      </c>
      <c r="G123" t="s">
        <v>23</v>
      </c>
      <c r="H123" t="s">
        <v>195</v>
      </c>
      <c r="I123" t="s">
        <v>23</v>
      </c>
      <c r="J123" t="s">
        <v>14640</v>
      </c>
      <c r="K123" t="s">
        <v>23</v>
      </c>
      <c r="L123" t="s">
        <v>23</v>
      </c>
      <c r="M123" t="s">
        <v>14369</v>
      </c>
      <c r="N123" t="s">
        <v>23</v>
      </c>
      <c r="O123" t="s">
        <v>23</v>
      </c>
      <c r="P123" t="s">
        <v>23</v>
      </c>
      <c r="Q123" t="s">
        <v>6865</v>
      </c>
      <c r="R123" t="s">
        <v>6885</v>
      </c>
      <c r="S123" t="s">
        <v>7691</v>
      </c>
      <c r="T123" t="s">
        <v>14370</v>
      </c>
    </row>
    <row r="124" spans="1:20" x14ac:dyDescent="0.35">
      <c r="A124" t="s">
        <v>14367</v>
      </c>
      <c r="B124" t="s">
        <v>5425</v>
      </c>
      <c r="C124" t="s">
        <v>14371</v>
      </c>
      <c r="D124" t="s">
        <v>5810</v>
      </c>
      <c r="E124" t="s">
        <v>6871</v>
      </c>
      <c r="F124" t="s">
        <v>7825</v>
      </c>
      <c r="G124" t="s">
        <v>23</v>
      </c>
      <c r="H124" t="s">
        <v>5426</v>
      </c>
      <c r="I124" t="s">
        <v>23</v>
      </c>
      <c r="J124" t="s">
        <v>14372</v>
      </c>
      <c r="K124" t="s">
        <v>23</v>
      </c>
      <c r="L124" t="s">
        <v>23</v>
      </c>
      <c r="M124" t="s">
        <v>14369</v>
      </c>
      <c r="N124" t="s">
        <v>23</v>
      </c>
      <c r="O124" t="s">
        <v>23</v>
      </c>
      <c r="P124" t="s">
        <v>23</v>
      </c>
      <c r="Q124" t="s">
        <v>6865</v>
      </c>
      <c r="R124" t="s">
        <v>6885</v>
      </c>
      <c r="S124" t="s">
        <v>7691</v>
      </c>
      <c r="T124" t="s">
        <v>14370</v>
      </c>
    </row>
    <row r="125" spans="1:20" x14ac:dyDescent="0.35">
      <c r="A125" t="s">
        <v>15207</v>
      </c>
      <c r="B125" t="s">
        <v>15208</v>
      </c>
      <c r="C125" t="s">
        <v>14371</v>
      </c>
      <c r="D125" t="s">
        <v>5810</v>
      </c>
      <c r="E125" t="s">
        <v>6871</v>
      </c>
      <c r="F125" t="s">
        <v>7825</v>
      </c>
      <c r="G125" t="s">
        <v>23</v>
      </c>
      <c r="H125" t="s">
        <v>247</v>
      </c>
      <c r="I125" t="s">
        <v>23</v>
      </c>
      <c r="J125" t="s">
        <v>15209</v>
      </c>
      <c r="K125" t="s">
        <v>23</v>
      </c>
      <c r="L125" t="s">
        <v>23</v>
      </c>
      <c r="M125" t="s">
        <v>14369</v>
      </c>
      <c r="N125" t="s">
        <v>23</v>
      </c>
      <c r="O125" t="s">
        <v>23</v>
      </c>
      <c r="P125" t="s">
        <v>23</v>
      </c>
      <c r="Q125" t="s">
        <v>6865</v>
      </c>
      <c r="R125" t="s">
        <v>6885</v>
      </c>
      <c r="S125" t="s">
        <v>7691</v>
      </c>
      <c r="T125" t="s">
        <v>14370</v>
      </c>
    </row>
    <row r="126" spans="1:20" x14ac:dyDescent="0.35">
      <c r="A126" t="s">
        <v>15694</v>
      </c>
      <c r="B126" t="s">
        <v>5339</v>
      </c>
      <c r="C126" t="s">
        <v>14371</v>
      </c>
      <c r="D126" t="s">
        <v>5810</v>
      </c>
      <c r="E126" t="s">
        <v>6871</v>
      </c>
      <c r="F126" t="s">
        <v>7825</v>
      </c>
      <c r="G126" t="s">
        <v>23</v>
      </c>
      <c r="H126" t="s">
        <v>294</v>
      </c>
      <c r="I126" t="s">
        <v>23</v>
      </c>
      <c r="J126" t="s">
        <v>15695</v>
      </c>
      <c r="K126" t="s">
        <v>23</v>
      </c>
      <c r="L126" t="s">
        <v>23</v>
      </c>
      <c r="M126" t="s">
        <v>14369</v>
      </c>
      <c r="N126" t="s">
        <v>23</v>
      </c>
      <c r="O126" t="s">
        <v>23</v>
      </c>
      <c r="P126" t="s">
        <v>23</v>
      </c>
      <c r="Q126" t="s">
        <v>6865</v>
      </c>
      <c r="R126" t="s">
        <v>6885</v>
      </c>
      <c r="S126" t="s">
        <v>7691</v>
      </c>
      <c r="T126" t="s">
        <v>14370</v>
      </c>
    </row>
    <row r="127" spans="1:20" x14ac:dyDescent="0.35">
      <c r="A127" t="s">
        <v>7024</v>
      </c>
      <c r="B127" t="s">
        <v>23</v>
      </c>
      <c r="C127" t="s">
        <v>14597</v>
      </c>
      <c r="D127" t="s">
        <v>5810</v>
      </c>
      <c r="E127" t="s">
        <v>6877</v>
      </c>
      <c r="F127" t="s">
        <v>6868</v>
      </c>
      <c r="G127" t="s">
        <v>14373</v>
      </c>
      <c r="H127" t="s">
        <v>2731</v>
      </c>
      <c r="I127" t="s">
        <v>7010</v>
      </c>
      <c r="J127" t="s">
        <v>14598</v>
      </c>
      <c r="K127" t="s">
        <v>14596</v>
      </c>
      <c r="L127" t="s">
        <v>14560</v>
      </c>
      <c r="M127" t="s">
        <v>14390</v>
      </c>
      <c r="N127" t="s">
        <v>14390</v>
      </c>
      <c r="O127" t="s">
        <v>23</v>
      </c>
      <c r="P127" t="s">
        <v>23</v>
      </c>
      <c r="Q127" t="s">
        <v>6884</v>
      </c>
      <c r="R127" t="s">
        <v>6866</v>
      </c>
      <c r="S127" t="s">
        <v>6911</v>
      </c>
      <c r="T127" t="s">
        <v>23</v>
      </c>
    </row>
    <row r="128" spans="1:20" x14ac:dyDescent="0.35">
      <c r="A128" t="s">
        <v>7275</v>
      </c>
      <c r="B128" t="s">
        <v>23</v>
      </c>
      <c r="C128" t="s">
        <v>14371</v>
      </c>
      <c r="D128" t="s">
        <v>5810</v>
      </c>
      <c r="E128" t="s">
        <v>6877</v>
      </c>
      <c r="F128" t="s">
        <v>6869</v>
      </c>
      <c r="G128" t="s">
        <v>14373</v>
      </c>
      <c r="H128" t="s">
        <v>2893</v>
      </c>
      <c r="I128" t="s">
        <v>23</v>
      </c>
      <c r="J128" t="s">
        <v>15563</v>
      </c>
      <c r="K128" t="s">
        <v>15272</v>
      </c>
      <c r="L128" t="s">
        <v>11209</v>
      </c>
      <c r="M128" t="s">
        <v>14491</v>
      </c>
      <c r="N128" t="s">
        <v>23</v>
      </c>
      <c r="O128" t="s">
        <v>23</v>
      </c>
      <c r="P128" t="s">
        <v>23</v>
      </c>
      <c r="Q128" t="s">
        <v>6865</v>
      </c>
      <c r="R128" t="s">
        <v>6885</v>
      </c>
      <c r="S128" t="s">
        <v>18</v>
      </c>
      <c r="T128" t="s">
        <v>23</v>
      </c>
    </row>
    <row r="129" spans="1:20" x14ac:dyDescent="0.35">
      <c r="A129" t="s">
        <v>14455</v>
      </c>
      <c r="B129" t="s">
        <v>14456</v>
      </c>
      <c r="C129" t="s">
        <v>14371</v>
      </c>
      <c r="D129" t="s">
        <v>5810</v>
      </c>
      <c r="E129" t="s">
        <v>6871</v>
      </c>
      <c r="F129" t="s">
        <v>7825</v>
      </c>
      <c r="G129" t="s">
        <v>23</v>
      </c>
      <c r="H129" t="s">
        <v>1944</v>
      </c>
      <c r="I129" t="s">
        <v>23</v>
      </c>
      <c r="J129" t="s">
        <v>14457</v>
      </c>
      <c r="K129" t="s">
        <v>23</v>
      </c>
      <c r="L129" t="s">
        <v>23</v>
      </c>
      <c r="M129" t="s">
        <v>14369</v>
      </c>
      <c r="N129" t="s">
        <v>23</v>
      </c>
      <c r="O129" t="s">
        <v>23</v>
      </c>
      <c r="P129" t="s">
        <v>23</v>
      </c>
      <c r="Q129" t="s">
        <v>6865</v>
      </c>
      <c r="R129" t="s">
        <v>6885</v>
      </c>
      <c r="S129" t="s">
        <v>7691</v>
      </c>
      <c r="T129" t="s">
        <v>14370</v>
      </c>
    </row>
    <row r="130" spans="1:20" x14ac:dyDescent="0.35">
      <c r="A130" t="s">
        <v>15197</v>
      </c>
      <c r="B130" t="s">
        <v>4572</v>
      </c>
      <c r="C130" t="s">
        <v>14371</v>
      </c>
      <c r="D130" t="s">
        <v>5810</v>
      </c>
      <c r="E130" t="s">
        <v>6871</v>
      </c>
      <c r="F130" t="s">
        <v>7825</v>
      </c>
      <c r="G130" t="s">
        <v>23</v>
      </c>
      <c r="H130" t="s">
        <v>4573</v>
      </c>
      <c r="I130" t="s">
        <v>23</v>
      </c>
      <c r="J130" t="s">
        <v>15198</v>
      </c>
      <c r="K130" t="s">
        <v>23</v>
      </c>
      <c r="L130" t="s">
        <v>23</v>
      </c>
      <c r="M130" t="s">
        <v>14369</v>
      </c>
      <c r="N130" t="s">
        <v>23</v>
      </c>
      <c r="O130" t="s">
        <v>23</v>
      </c>
      <c r="P130" t="s">
        <v>23</v>
      </c>
      <c r="Q130" t="s">
        <v>6865</v>
      </c>
      <c r="R130" t="s">
        <v>6885</v>
      </c>
      <c r="S130" t="s">
        <v>7691</v>
      </c>
      <c r="T130" t="s">
        <v>14370</v>
      </c>
    </row>
    <row r="131" spans="1:20" x14ac:dyDescent="0.35">
      <c r="A131" t="s">
        <v>16075</v>
      </c>
      <c r="B131" t="s">
        <v>17871</v>
      </c>
      <c r="C131" t="s">
        <v>14371</v>
      </c>
      <c r="D131" t="s">
        <v>5810</v>
      </c>
      <c r="E131" t="s">
        <v>6871</v>
      </c>
      <c r="F131" t="s">
        <v>7825</v>
      </c>
      <c r="G131" t="s">
        <v>23</v>
      </c>
      <c r="H131" t="s">
        <v>273</v>
      </c>
      <c r="I131" t="s">
        <v>23</v>
      </c>
      <c r="J131" t="s">
        <v>16076</v>
      </c>
      <c r="K131" t="s">
        <v>23</v>
      </c>
      <c r="L131" t="s">
        <v>23</v>
      </c>
      <c r="M131" t="s">
        <v>14369</v>
      </c>
      <c r="N131" t="s">
        <v>23</v>
      </c>
      <c r="O131" t="s">
        <v>23</v>
      </c>
      <c r="P131" t="s">
        <v>23</v>
      </c>
      <c r="Q131" t="s">
        <v>6865</v>
      </c>
      <c r="R131" t="s">
        <v>6885</v>
      </c>
      <c r="S131" t="s">
        <v>7691</v>
      </c>
      <c r="T131" t="s">
        <v>14370</v>
      </c>
    </row>
    <row r="132" spans="1:20" x14ac:dyDescent="0.35">
      <c r="A132" t="s">
        <v>15545</v>
      </c>
      <c r="B132" t="s">
        <v>6316</v>
      </c>
      <c r="C132" t="s">
        <v>14371</v>
      </c>
      <c r="D132" t="s">
        <v>5810</v>
      </c>
      <c r="E132" t="s">
        <v>6871</v>
      </c>
      <c r="F132" t="s">
        <v>7825</v>
      </c>
      <c r="G132" t="s">
        <v>23</v>
      </c>
      <c r="H132" t="s">
        <v>6317</v>
      </c>
      <c r="I132" t="s">
        <v>23</v>
      </c>
      <c r="J132" t="s">
        <v>15546</v>
      </c>
      <c r="K132" t="s">
        <v>23</v>
      </c>
      <c r="L132" t="s">
        <v>23</v>
      </c>
      <c r="M132" t="s">
        <v>14369</v>
      </c>
      <c r="N132" t="s">
        <v>23</v>
      </c>
      <c r="O132" t="s">
        <v>23</v>
      </c>
      <c r="P132" t="s">
        <v>23</v>
      </c>
      <c r="Q132" t="s">
        <v>6865</v>
      </c>
      <c r="R132" t="s">
        <v>6885</v>
      </c>
      <c r="S132" t="s">
        <v>7691</v>
      </c>
      <c r="T132" t="s">
        <v>14370</v>
      </c>
    </row>
    <row r="133" spans="1:20" x14ac:dyDescent="0.35">
      <c r="A133" t="s">
        <v>29841</v>
      </c>
      <c r="B133" t="s">
        <v>23</v>
      </c>
      <c r="C133" t="s">
        <v>21</v>
      </c>
      <c r="D133" t="s">
        <v>5832</v>
      </c>
      <c r="E133" t="s">
        <v>6871</v>
      </c>
      <c r="F133" t="s">
        <v>7825</v>
      </c>
      <c r="G133" t="s">
        <v>23</v>
      </c>
      <c r="H133" t="s">
        <v>883</v>
      </c>
      <c r="I133" t="s">
        <v>23</v>
      </c>
      <c r="J133" t="s">
        <v>29842</v>
      </c>
      <c r="K133" t="s">
        <v>23</v>
      </c>
      <c r="L133" t="s">
        <v>23</v>
      </c>
      <c r="M133" t="s">
        <v>14421</v>
      </c>
      <c r="N133" t="s">
        <v>23</v>
      </c>
      <c r="O133" t="s">
        <v>23</v>
      </c>
      <c r="P133" t="s">
        <v>23</v>
      </c>
      <c r="Q133" t="s">
        <v>23</v>
      </c>
      <c r="R133" t="s">
        <v>23</v>
      </c>
      <c r="S133" t="s">
        <v>23</v>
      </c>
      <c r="T133" t="s">
        <v>23</v>
      </c>
    </row>
    <row r="134" spans="1:20" x14ac:dyDescent="0.35">
      <c r="A134" t="s">
        <v>15054</v>
      </c>
      <c r="B134" t="s">
        <v>6061</v>
      </c>
      <c r="C134" t="s">
        <v>14371</v>
      </c>
      <c r="D134" t="s">
        <v>5810</v>
      </c>
      <c r="E134" t="s">
        <v>6871</v>
      </c>
      <c r="F134" t="s">
        <v>7825</v>
      </c>
      <c r="G134" t="s">
        <v>23</v>
      </c>
      <c r="H134" t="s">
        <v>1053</v>
      </c>
      <c r="I134" t="s">
        <v>23</v>
      </c>
      <c r="J134" t="s">
        <v>15055</v>
      </c>
      <c r="K134" t="s">
        <v>23</v>
      </c>
      <c r="L134" t="s">
        <v>23</v>
      </c>
      <c r="M134" t="s">
        <v>14369</v>
      </c>
      <c r="N134" t="s">
        <v>23</v>
      </c>
      <c r="O134" t="s">
        <v>23</v>
      </c>
      <c r="P134" t="s">
        <v>23</v>
      </c>
      <c r="Q134" t="s">
        <v>6865</v>
      </c>
      <c r="R134" t="s">
        <v>6885</v>
      </c>
      <c r="S134" t="s">
        <v>7691</v>
      </c>
      <c r="T134" t="s">
        <v>14370</v>
      </c>
    </row>
    <row r="135" spans="1:20" x14ac:dyDescent="0.35">
      <c r="A135" t="s">
        <v>14843</v>
      </c>
      <c r="B135" t="s">
        <v>1670</v>
      </c>
      <c r="C135" t="s">
        <v>14371</v>
      </c>
      <c r="D135" t="s">
        <v>5810</v>
      </c>
      <c r="E135" t="s">
        <v>6871</v>
      </c>
      <c r="F135" t="s">
        <v>7825</v>
      </c>
      <c r="G135" t="s">
        <v>23</v>
      </c>
      <c r="H135" t="s">
        <v>1074</v>
      </c>
      <c r="I135" t="s">
        <v>23</v>
      </c>
      <c r="J135" t="s">
        <v>14844</v>
      </c>
      <c r="K135" t="s">
        <v>23</v>
      </c>
      <c r="L135" t="s">
        <v>23</v>
      </c>
      <c r="M135" t="s">
        <v>14369</v>
      </c>
      <c r="N135" t="s">
        <v>23</v>
      </c>
      <c r="O135" t="s">
        <v>23</v>
      </c>
      <c r="P135" t="s">
        <v>23</v>
      </c>
      <c r="Q135" t="s">
        <v>6865</v>
      </c>
      <c r="R135" t="s">
        <v>6885</v>
      </c>
      <c r="S135" t="s">
        <v>7691</v>
      </c>
      <c r="T135" t="s">
        <v>14370</v>
      </c>
    </row>
    <row r="136" spans="1:20" x14ac:dyDescent="0.35">
      <c r="A136" t="s">
        <v>15932</v>
      </c>
      <c r="B136" t="s">
        <v>1992</v>
      </c>
      <c r="C136" t="s">
        <v>14371</v>
      </c>
      <c r="D136" t="s">
        <v>5810</v>
      </c>
      <c r="E136" t="s">
        <v>6871</v>
      </c>
      <c r="F136" t="s">
        <v>7825</v>
      </c>
      <c r="G136" t="s">
        <v>23</v>
      </c>
      <c r="H136" t="s">
        <v>1726</v>
      </c>
      <c r="I136" t="s">
        <v>23</v>
      </c>
      <c r="J136" t="s">
        <v>15933</v>
      </c>
      <c r="K136" t="s">
        <v>23</v>
      </c>
      <c r="L136" t="s">
        <v>23</v>
      </c>
      <c r="M136" t="s">
        <v>14369</v>
      </c>
      <c r="N136" t="s">
        <v>23</v>
      </c>
      <c r="O136" t="s">
        <v>23</v>
      </c>
      <c r="P136" t="s">
        <v>23</v>
      </c>
      <c r="Q136" t="s">
        <v>6865</v>
      </c>
      <c r="R136" t="s">
        <v>6885</v>
      </c>
      <c r="S136" t="s">
        <v>7691</v>
      </c>
      <c r="T136" t="s">
        <v>14370</v>
      </c>
    </row>
    <row r="137" spans="1:20" x14ac:dyDescent="0.35">
      <c r="A137" t="s">
        <v>7283</v>
      </c>
      <c r="B137" t="s">
        <v>29980</v>
      </c>
      <c r="C137" t="s">
        <v>14371</v>
      </c>
      <c r="D137" t="s">
        <v>5810</v>
      </c>
      <c r="E137" t="s">
        <v>6877</v>
      </c>
      <c r="F137" t="s">
        <v>6868</v>
      </c>
      <c r="G137" t="s">
        <v>14373</v>
      </c>
      <c r="H137" t="s">
        <v>5715</v>
      </c>
      <c r="I137" t="s">
        <v>6906</v>
      </c>
      <c r="J137" t="s">
        <v>15410</v>
      </c>
      <c r="K137" t="s">
        <v>14849</v>
      </c>
      <c r="L137" t="s">
        <v>10104</v>
      </c>
      <c r="M137" t="s">
        <v>13826</v>
      </c>
      <c r="N137" t="s">
        <v>13826</v>
      </c>
      <c r="O137" t="s">
        <v>23</v>
      </c>
      <c r="P137" t="s">
        <v>23</v>
      </c>
      <c r="Q137" t="s">
        <v>6865</v>
      </c>
      <c r="R137" t="s">
        <v>6885</v>
      </c>
      <c r="S137" t="s">
        <v>6891</v>
      </c>
      <c r="T137" t="s">
        <v>23</v>
      </c>
    </row>
    <row r="138" spans="1:20" x14ac:dyDescent="0.35">
      <c r="A138" t="s">
        <v>7157</v>
      </c>
      <c r="B138" t="s">
        <v>23</v>
      </c>
      <c r="C138" t="s">
        <v>14371</v>
      </c>
      <c r="D138" t="s">
        <v>5810</v>
      </c>
      <c r="E138" t="s">
        <v>6877</v>
      </c>
      <c r="F138" t="s">
        <v>6868</v>
      </c>
      <c r="G138" t="s">
        <v>14373</v>
      </c>
      <c r="H138" t="s">
        <v>5008</v>
      </c>
      <c r="I138" t="s">
        <v>22</v>
      </c>
      <c r="J138" t="s">
        <v>15807</v>
      </c>
      <c r="K138" t="s">
        <v>13797</v>
      </c>
      <c r="L138" t="s">
        <v>14724</v>
      </c>
      <c r="M138" t="s">
        <v>14447</v>
      </c>
      <c r="N138" t="s">
        <v>14447</v>
      </c>
      <c r="O138" t="s">
        <v>23</v>
      </c>
      <c r="P138" t="s">
        <v>23</v>
      </c>
      <c r="Q138" t="s">
        <v>6884</v>
      </c>
      <c r="R138" t="s">
        <v>6885</v>
      </c>
      <c r="S138" t="s">
        <v>6880</v>
      </c>
      <c r="T138" t="s">
        <v>23</v>
      </c>
    </row>
    <row r="139" spans="1:20" x14ac:dyDescent="0.35">
      <c r="A139" t="s">
        <v>14667</v>
      </c>
      <c r="B139" t="s">
        <v>1947</v>
      </c>
      <c r="C139" t="s">
        <v>14371</v>
      </c>
      <c r="D139" t="s">
        <v>5810</v>
      </c>
      <c r="E139" t="s">
        <v>6871</v>
      </c>
      <c r="F139" t="s">
        <v>7825</v>
      </c>
      <c r="G139" t="s">
        <v>23</v>
      </c>
      <c r="H139" t="s">
        <v>850</v>
      </c>
      <c r="I139" t="s">
        <v>23</v>
      </c>
      <c r="J139" t="s">
        <v>14668</v>
      </c>
      <c r="K139" t="s">
        <v>23</v>
      </c>
      <c r="L139" t="s">
        <v>23</v>
      </c>
      <c r="M139" t="s">
        <v>14369</v>
      </c>
      <c r="N139" t="s">
        <v>23</v>
      </c>
      <c r="O139" t="s">
        <v>23</v>
      </c>
      <c r="P139" t="s">
        <v>23</v>
      </c>
      <c r="Q139" t="s">
        <v>6865</v>
      </c>
      <c r="R139" t="s">
        <v>6885</v>
      </c>
      <c r="S139" t="s">
        <v>7691</v>
      </c>
      <c r="T139" t="s">
        <v>14370</v>
      </c>
    </row>
    <row r="140" spans="1:20" x14ac:dyDescent="0.35">
      <c r="A140" t="s">
        <v>14461</v>
      </c>
      <c r="B140" t="s">
        <v>2773</v>
      </c>
      <c r="C140" t="s">
        <v>14371</v>
      </c>
      <c r="D140" t="s">
        <v>5810</v>
      </c>
      <c r="E140" t="s">
        <v>6871</v>
      </c>
      <c r="F140" t="s">
        <v>7825</v>
      </c>
      <c r="G140" t="s">
        <v>23</v>
      </c>
      <c r="H140" t="s">
        <v>2774</v>
      </c>
      <c r="I140" t="s">
        <v>23</v>
      </c>
      <c r="J140" t="s">
        <v>14462</v>
      </c>
      <c r="K140" t="s">
        <v>23</v>
      </c>
      <c r="L140" t="s">
        <v>23</v>
      </c>
      <c r="M140" t="s">
        <v>14369</v>
      </c>
      <c r="N140" t="s">
        <v>23</v>
      </c>
      <c r="O140" t="s">
        <v>23</v>
      </c>
      <c r="P140" t="s">
        <v>23</v>
      </c>
      <c r="Q140" t="s">
        <v>6865</v>
      </c>
      <c r="R140" t="s">
        <v>6885</v>
      </c>
      <c r="S140" t="s">
        <v>7691</v>
      </c>
      <c r="T140" t="s">
        <v>14370</v>
      </c>
    </row>
    <row r="141" spans="1:20" x14ac:dyDescent="0.35">
      <c r="A141" t="s">
        <v>14701</v>
      </c>
      <c r="B141" t="s">
        <v>29843</v>
      </c>
      <c r="C141" t="s">
        <v>14371</v>
      </c>
      <c r="D141" t="s">
        <v>5810</v>
      </c>
      <c r="E141" t="s">
        <v>6871</v>
      </c>
      <c r="F141" t="s">
        <v>7825</v>
      </c>
      <c r="G141" t="s">
        <v>23</v>
      </c>
      <c r="H141" t="s">
        <v>263</v>
      </c>
      <c r="I141" t="s">
        <v>23</v>
      </c>
      <c r="J141" t="s">
        <v>14702</v>
      </c>
      <c r="K141" t="s">
        <v>23</v>
      </c>
      <c r="L141" t="s">
        <v>23</v>
      </c>
      <c r="M141" t="s">
        <v>14369</v>
      </c>
      <c r="N141" t="s">
        <v>23</v>
      </c>
      <c r="O141" t="s">
        <v>23</v>
      </c>
      <c r="P141" t="s">
        <v>23</v>
      </c>
      <c r="Q141" t="s">
        <v>6865</v>
      </c>
      <c r="R141" t="s">
        <v>6885</v>
      </c>
      <c r="S141" t="s">
        <v>7691</v>
      </c>
      <c r="T141" t="s">
        <v>14370</v>
      </c>
    </row>
    <row r="142" spans="1:20" x14ac:dyDescent="0.35">
      <c r="A142" t="s">
        <v>15699</v>
      </c>
      <c r="B142" t="s">
        <v>3423</v>
      </c>
      <c r="C142" t="s">
        <v>14371</v>
      </c>
      <c r="D142" t="s">
        <v>5810</v>
      </c>
      <c r="E142" t="s">
        <v>6871</v>
      </c>
      <c r="F142" t="s">
        <v>7825</v>
      </c>
      <c r="G142" t="s">
        <v>23</v>
      </c>
      <c r="H142" t="s">
        <v>294</v>
      </c>
      <c r="I142" t="s">
        <v>23</v>
      </c>
      <c r="J142" t="s">
        <v>15700</v>
      </c>
      <c r="K142" t="s">
        <v>23</v>
      </c>
      <c r="L142" t="s">
        <v>23</v>
      </c>
      <c r="M142" t="s">
        <v>14369</v>
      </c>
      <c r="N142" t="s">
        <v>23</v>
      </c>
      <c r="O142" t="s">
        <v>23</v>
      </c>
      <c r="P142" t="s">
        <v>23</v>
      </c>
      <c r="Q142" t="s">
        <v>6865</v>
      </c>
      <c r="R142" t="s">
        <v>6885</v>
      </c>
      <c r="S142" t="s">
        <v>7691</v>
      </c>
      <c r="T142" t="s">
        <v>14370</v>
      </c>
    </row>
    <row r="143" spans="1:20" x14ac:dyDescent="0.35">
      <c r="A143" t="s">
        <v>15485</v>
      </c>
      <c r="B143" t="s">
        <v>17875</v>
      </c>
      <c r="C143" t="s">
        <v>14371</v>
      </c>
      <c r="D143" t="s">
        <v>5810</v>
      </c>
      <c r="E143" t="s">
        <v>6871</v>
      </c>
      <c r="F143" t="s">
        <v>7825</v>
      </c>
      <c r="G143" t="s">
        <v>23</v>
      </c>
      <c r="H143" t="s">
        <v>2368</v>
      </c>
      <c r="I143" t="s">
        <v>23</v>
      </c>
      <c r="J143" t="s">
        <v>15486</v>
      </c>
      <c r="K143" t="s">
        <v>23</v>
      </c>
      <c r="L143" t="s">
        <v>23</v>
      </c>
      <c r="M143" t="s">
        <v>14369</v>
      </c>
      <c r="N143" t="s">
        <v>23</v>
      </c>
      <c r="O143" t="s">
        <v>23</v>
      </c>
      <c r="P143" t="s">
        <v>23</v>
      </c>
      <c r="Q143" t="s">
        <v>6865</v>
      </c>
      <c r="R143" t="s">
        <v>6885</v>
      </c>
      <c r="S143" t="s">
        <v>7691</v>
      </c>
      <c r="T143" t="s">
        <v>14370</v>
      </c>
    </row>
    <row r="144" spans="1:20" x14ac:dyDescent="0.35">
      <c r="A144" t="s">
        <v>16222</v>
      </c>
      <c r="B144" t="s">
        <v>5566</v>
      </c>
      <c r="C144" t="s">
        <v>14371</v>
      </c>
      <c r="D144" t="s">
        <v>5810</v>
      </c>
      <c r="E144" t="s">
        <v>6871</v>
      </c>
      <c r="F144" t="s">
        <v>7825</v>
      </c>
      <c r="G144" t="s">
        <v>23</v>
      </c>
      <c r="H144" t="s">
        <v>19328</v>
      </c>
      <c r="I144" t="s">
        <v>23</v>
      </c>
      <c r="J144" t="s">
        <v>16223</v>
      </c>
      <c r="K144" t="s">
        <v>23</v>
      </c>
      <c r="L144" t="s">
        <v>23</v>
      </c>
      <c r="M144" t="s">
        <v>14369</v>
      </c>
      <c r="N144" t="s">
        <v>23</v>
      </c>
      <c r="O144" t="s">
        <v>23</v>
      </c>
      <c r="P144" t="s">
        <v>23</v>
      </c>
      <c r="Q144" t="s">
        <v>6865</v>
      </c>
      <c r="R144" t="s">
        <v>6885</v>
      </c>
      <c r="S144" t="s">
        <v>7691</v>
      </c>
      <c r="T144" t="s">
        <v>14370</v>
      </c>
    </row>
    <row r="145" spans="1:20" x14ac:dyDescent="0.35">
      <c r="A145" t="s">
        <v>14542</v>
      </c>
      <c r="B145" t="s">
        <v>29844</v>
      </c>
      <c r="C145" t="s">
        <v>14371</v>
      </c>
      <c r="D145" t="s">
        <v>5810</v>
      </c>
      <c r="E145" t="s">
        <v>6871</v>
      </c>
      <c r="F145" t="s">
        <v>7825</v>
      </c>
      <c r="G145" t="s">
        <v>23</v>
      </c>
      <c r="H145" t="s">
        <v>3310</v>
      </c>
      <c r="I145" t="s">
        <v>23</v>
      </c>
      <c r="J145" t="s">
        <v>14543</v>
      </c>
      <c r="K145" t="s">
        <v>23</v>
      </c>
      <c r="L145" t="s">
        <v>23</v>
      </c>
      <c r="M145" t="s">
        <v>14369</v>
      </c>
      <c r="N145" t="s">
        <v>23</v>
      </c>
      <c r="O145" t="s">
        <v>23</v>
      </c>
      <c r="P145" t="s">
        <v>23</v>
      </c>
      <c r="Q145" t="s">
        <v>6865</v>
      </c>
      <c r="R145" t="s">
        <v>6885</v>
      </c>
      <c r="S145" t="s">
        <v>7691</v>
      </c>
      <c r="T145" t="s">
        <v>14370</v>
      </c>
    </row>
    <row r="146" spans="1:20" x14ac:dyDescent="0.35">
      <c r="A146" t="s">
        <v>16079</v>
      </c>
      <c r="B146" t="s">
        <v>4270</v>
      </c>
      <c r="C146" t="s">
        <v>14371</v>
      </c>
      <c r="D146" t="s">
        <v>5810</v>
      </c>
      <c r="E146" t="s">
        <v>6871</v>
      </c>
      <c r="F146" t="s">
        <v>7825</v>
      </c>
      <c r="G146" t="s">
        <v>23</v>
      </c>
      <c r="H146" t="s">
        <v>273</v>
      </c>
      <c r="I146" t="s">
        <v>23</v>
      </c>
      <c r="J146" t="s">
        <v>16080</v>
      </c>
      <c r="K146" t="s">
        <v>23</v>
      </c>
      <c r="L146" t="s">
        <v>23</v>
      </c>
      <c r="M146" t="s">
        <v>14369</v>
      </c>
      <c r="N146" t="s">
        <v>23</v>
      </c>
      <c r="O146" t="s">
        <v>23</v>
      </c>
      <c r="P146" t="s">
        <v>23</v>
      </c>
      <c r="Q146" t="s">
        <v>6865</v>
      </c>
      <c r="R146" t="s">
        <v>6885</v>
      </c>
      <c r="S146" t="s">
        <v>7691</v>
      </c>
      <c r="T146" t="s">
        <v>14370</v>
      </c>
    </row>
    <row r="147" spans="1:20" x14ac:dyDescent="0.35">
      <c r="A147" t="s">
        <v>15430</v>
      </c>
      <c r="B147" t="s">
        <v>5505</v>
      </c>
      <c r="C147" t="s">
        <v>14371</v>
      </c>
      <c r="D147" t="s">
        <v>5810</v>
      </c>
      <c r="E147" t="s">
        <v>6871</v>
      </c>
      <c r="F147" t="s">
        <v>7825</v>
      </c>
      <c r="G147" t="s">
        <v>23</v>
      </c>
      <c r="H147" t="s">
        <v>5506</v>
      </c>
      <c r="I147" t="s">
        <v>23</v>
      </c>
      <c r="J147" t="s">
        <v>15431</v>
      </c>
      <c r="K147" t="s">
        <v>23</v>
      </c>
      <c r="L147" t="s">
        <v>23</v>
      </c>
      <c r="M147" t="s">
        <v>14369</v>
      </c>
      <c r="N147" t="s">
        <v>23</v>
      </c>
      <c r="O147" t="s">
        <v>23</v>
      </c>
      <c r="P147" t="s">
        <v>23</v>
      </c>
      <c r="Q147" t="s">
        <v>6865</v>
      </c>
      <c r="R147" t="s">
        <v>6885</v>
      </c>
      <c r="S147" t="s">
        <v>7691</v>
      </c>
      <c r="T147" t="s">
        <v>14370</v>
      </c>
    </row>
    <row r="148" spans="1:20" x14ac:dyDescent="0.35">
      <c r="A148" t="s">
        <v>15596</v>
      </c>
      <c r="B148" t="s">
        <v>1716</v>
      </c>
      <c r="C148" t="s">
        <v>14371</v>
      </c>
      <c r="D148" t="s">
        <v>5810</v>
      </c>
      <c r="E148" t="s">
        <v>6871</v>
      </c>
      <c r="F148" t="s">
        <v>7825</v>
      </c>
      <c r="G148" t="s">
        <v>23</v>
      </c>
      <c r="H148" t="s">
        <v>269</v>
      </c>
      <c r="I148" t="s">
        <v>23</v>
      </c>
      <c r="J148" t="s">
        <v>15597</v>
      </c>
      <c r="K148" t="s">
        <v>23</v>
      </c>
      <c r="L148" t="s">
        <v>23</v>
      </c>
      <c r="M148" t="s">
        <v>14369</v>
      </c>
      <c r="N148" t="s">
        <v>23</v>
      </c>
      <c r="O148" t="s">
        <v>23</v>
      </c>
      <c r="P148" t="s">
        <v>23</v>
      </c>
      <c r="Q148" t="s">
        <v>6865</v>
      </c>
      <c r="R148" t="s">
        <v>6885</v>
      </c>
      <c r="S148" t="s">
        <v>7691</v>
      </c>
      <c r="T148" t="s">
        <v>14370</v>
      </c>
    </row>
    <row r="149" spans="1:20" x14ac:dyDescent="0.35">
      <c r="A149" t="s">
        <v>15811</v>
      </c>
      <c r="B149" t="s">
        <v>4975</v>
      </c>
      <c r="C149" t="s">
        <v>14371</v>
      </c>
      <c r="D149" t="s">
        <v>5810</v>
      </c>
      <c r="E149" t="s">
        <v>6871</v>
      </c>
      <c r="F149" t="s">
        <v>7825</v>
      </c>
      <c r="G149" t="s">
        <v>23</v>
      </c>
      <c r="H149" t="s">
        <v>12271</v>
      </c>
      <c r="I149" t="s">
        <v>23</v>
      </c>
      <c r="J149" t="s">
        <v>15812</v>
      </c>
      <c r="K149" t="s">
        <v>23</v>
      </c>
      <c r="L149" t="s">
        <v>23</v>
      </c>
      <c r="M149" t="s">
        <v>14369</v>
      </c>
      <c r="N149" t="s">
        <v>23</v>
      </c>
      <c r="O149" t="s">
        <v>23</v>
      </c>
      <c r="P149" t="s">
        <v>23</v>
      </c>
      <c r="Q149" t="s">
        <v>6865</v>
      </c>
      <c r="R149" t="s">
        <v>6885</v>
      </c>
      <c r="S149" t="s">
        <v>7691</v>
      </c>
      <c r="T149" t="s">
        <v>14370</v>
      </c>
    </row>
    <row r="150" spans="1:20" x14ac:dyDescent="0.35">
      <c r="A150" t="s">
        <v>15232</v>
      </c>
      <c r="B150" t="s">
        <v>17876</v>
      </c>
      <c r="C150" t="s">
        <v>14371</v>
      </c>
      <c r="D150" t="s">
        <v>5810</v>
      </c>
      <c r="E150" t="s">
        <v>6871</v>
      </c>
      <c r="F150" t="s">
        <v>7825</v>
      </c>
      <c r="G150" t="s">
        <v>23</v>
      </c>
      <c r="H150" t="s">
        <v>10488</v>
      </c>
      <c r="I150" t="s">
        <v>23</v>
      </c>
      <c r="J150" t="s">
        <v>15233</v>
      </c>
      <c r="K150" t="s">
        <v>23</v>
      </c>
      <c r="L150" t="s">
        <v>23</v>
      </c>
      <c r="M150" t="s">
        <v>14369</v>
      </c>
      <c r="N150" t="s">
        <v>23</v>
      </c>
      <c r="O150" t="s">
        <v>23</v>
      </c>
      <c r="P150" t="s">
        <v>23</v>
      </c>
      <c r="Q150" t="s">
        <v>6865</v>
      </c>
      <c r="R150" t="s">
        <v>6885</v>
      </c>
      <c r="S150" t="s">
        <v>7691</v>
      </c>
      <c r="T150" t="s">
        <v>14370</v>
      </c>
    </row>
    <row r="151" spans="1:20" x14ac:dyDescent="0.35">
      <c r="A151" t="s">
        <v>15269</v>
      </c>
      <c r="B151" t="s">
        <v>314</v>
      </c>
      <c r="C151" t="s">
        <v>14371</v>
      </c>
      <c r="D151" t="s">
        <v>5810</v>
      </c>
      <c r="E151" t="s">
        <v>6871</v>
      </c>
      <c r="F151" t="s">
        <v>7825</v>
      </c>
      <c r="G151" t="s">
        <v>23</v>
      </c>
      <c r="H151" t="s">
        <v>23921</v>
      </c>
      <c r="I151" t="s">
        <v>23</v>
      </c>
      <c r="J151" t="s">
        <v>15270</v>
      </c>
      <c r="K151" t="s">
        <v>23</v>
      </c>
      <c r="L151" t="s">
        <v>23</v>
      </c>
      <c r="M151" t="s">
        <v>14369</v>
      </c>
      <c r="N151" t="s">
        <v>23</v>
      </c>
      <c r="O151" t="s">
        <v>23</v>
      </c>
      <c r="P151" t="s">
        <v>23</v>
      </c>
      <c r="Q151" t="s">
        <v>6865</v>
      </c>
      <c r="R151" t="s">
        <v>6885</v>
      </c>
      <c r="S151" t="s">
        <v>7691</v>
      </c>
      <c r="T151" t="s">
        <v>14370</v>
      </c>
    </row>
    <row r="152" spans="1:20" x14ac:dyDescent="0.35">
      <c r="A152" t="s">
        <v>15878</v>
      </c>
      <c r="B152" t="s">
        <v>5304</v>
      </c>
      <c r="C152" t="s">
        <v>14371</v>
      </c>
      <c r="D152" t="s">
        <v>5810</v>
      </c>
      <c r="E152" t="s">
        <v>6871</v>
      </c>
      <c r="F152" t="s">
        <v>7825</v>
      </c>
      <c r="G152" t="s">
        <v>23</v>
      </c>
      <c r="H152" t="s">
        <v>5305</v>
      </c>
      <c r="I152" t="s">
        <v>23</v>
      </c>
      <c r="J152" t="s">
        <v>15879</v>
      </c>
      <c r="K152" t="s">
        <v>23</v>
      </c>
      <c r="L152" t="s">
        <v>23</v>
      </c>
      <c r="M152" t="s">
        <v>14369</v>
      </c>
      <c r="N152" t="s">
        <v>23</v>
      </c>
      <c r="O152" t="s">
        <v>23</v>
      </c>
      <c r="P152" t="s">
        <v>23</v>
      </c>
      <c r="Q152" t="s">
        <v>6865</v>
      </c>
      <c r="R152" t="s">
        <v>6885</v>
      </c>
      <c r="S152" t="s">
        <v>7691</v>
      </c>
      <c r="T152" t="s">
        <v>14370</v>
      </c>
    </row>
    <row r="153" spans="1:20" x14ac:dyDescent="0.35">
      <c r="A153" t="s">
        <v>15622</v>
      </c>
      <c r="B153" t="s">
        <v>5717</v>
      </c>
      <c r="C153" t="s">
        <v>14371</v>
      </c>
      <c r="D153" t="s">
        <v>5810</v>
      </c>
      <c r="E153" t="s">
        <v>6871</v>
      </c>
      <c r="F153" t="s">
        <v>7825</v>
      </c>
      <c r="G153" t="s">
        <v>23</v>
      </c>
      <c r="H153" t="s">
        <v>24354</v>
      </c>
      <c r="I153" t="s">
        <v>23</v>
      </c>
      <c r="J153" t="s">
        <v>15623</v>
      </c>
      <c r="K153" t="s">
        <v>23</v>
      </c>
      <c r="L153" t="s">
        <v>23</v>
      </c>
      <c r="M153" t="s">
        <v>14369</v>
      </c>
      <c r="N153" t="s">
        <v>23</v>
      </c>
      <c r="O153" t="s">
        <v>23</v>
      </c>
      <c r="P153" t="s">
        <v>23</v>
      </c>
      <c r="Q153" t="s">
        <v>6865</v>
      </c>
      <c r="R153" t="s">
        <v>6885</v>
      </c>
      <c r="S153" t="s">
        <v>7691</v>
      </c>
      <c r="T153" t="s">
        <v>14370</v>
      </c>
    </row>
    <row r="154" spans="1:20" x14ac:dyDescent="0.35">
      <c r="A154" t="s">
        <v>16229</v>
      </c>
      <c r="B154" t="s">
        <v>16230</v>
      </c>
      <c r="C154" t="s">
        <v>14371</v>
      </c>
      <c r="D154" t="s">
        <v>5810</v>
      </c>
      <c r="E154" t="s">
        <v>6871</v>
      </c>
      <c r="F154" t="s">
        <v>7825</v>
      </c>
      <c r="G154" t="s">
        <v>23</v>
      </c>
      <c r="H154" t="s">
        <v>13995</v>
      </c>
      <c r="I154" t="s">
        <v>23</v>
      </c>
      <c r="J154" t="s">
        <v>16231</v>
      </c>
      <c r="K154" t="s">
        <v>23</v>
      </c>
      <c r="L154" t="s">
        <v>23</v>
      </c>
      <c r="M154" t="s">
        <v>14369</v>
      </c>
      <c r="N154" t="s">
        <v>23</v>
      </c>
      <c r="O154" t="s">
        <v>23</v>
      </c>
      <c r="P154" t="s">
        <v>23</v>
      </c>
      <c r="Q154" t="s">
        <v>6865</v>
      </c>
      <c r="R154" t="s">
        <v>6885</v>
      </c>
      <c r="S154" t="s">
        <v>7691</v>
      </c>
      <c r="T154" t="s">
        <v>14370</v>
      </c>
    </row>
    <row r="155" spans="1:20" x14ac:dyDescent="0.35">
      <c r="A155" t="s">
        <v>16020</v>
      </c>
      <c r="B155" t="s">
        <v>1375</v>
      </c>
      <c r="C155" t="s">
        <v>14371</v>
      </c>
      <c r="D155" t="s">
        <v>5810</v>
      </c>
      <c r="E155" t="s">
        <v>6871</v>
      </c>
      <c r="F155" t="s">
        <v>7825</v>
      </c>
      <c r="G155" t="s">
        <v>23</v>
      </c>
      <c r="H155" t="s">
        <v>286</v>
      </c>
      <c r="I155" t="s">
        <v>23</v>
      </c>
      <c r="J155" t="s">
        <v>16021</v>
      </c>
      <c r="K155" t="s">
        <v>23</v>
      </c>
      <c r="L155" t="s">
        <v>23</v>
      </c>
      <c r="M155" t="s">
        <v>14369</v>
      </c>
      <c r="N155" t="s">
        <v>23</v>
      </c>
      <c r="O155" t="s">
        <v>23</v>
      </c>
      <c r="P155" t="s">
        <v>23</v>
      </c>
      <c r="Q155" t="s">
        <v>6865</v>
      </c>
      <c r="R155" t="s">
        <v>6885</v>
      </c>
      <c r="S155" t="s">
        <v>7691</v>
      </c>
      <c r="T155" t="s">
        <v>14370</v>
      </c>
    </row>
    <row r="156" spans="1:20" x14ac:dyDescent="0.35">
      <c r="A156" t="s">
        <v>15307</v>
      </c>
      <c r="B156" t="s">
        <v>5050</v>
      </c>
      <c r="C156" t="s">
        <v>14371</v>
      </c>
      <c r="D156" t="s">
        <v>5810</v>
      </c>
      <c r="E156" t="s">
        <v>6871</v>
      </c>
      <c r="F156" t="s">
        <v>7825</v>
      </c>
      <c r="G156" t="s">
        <v>23</v>
      </c>
      <c r="H156" t="s">
        <v>119</v>
      </c>
      <c r="I156" t="s">
        <v>23</v>
      </c>
      <c r="J156" t="s">
        <v>15308</v>
      </c>
      <c r="K156" t="s">
        <v>23</v>
      </c>
      <c r="L156" t="s">
        <v>23</v>
      </c>
      <c r="M156" t="s">
        <v>14369</v>
      </c>
      <c r="N156" t="s">
        <v>23</v>
      </c>
      <c r="O156" t="s">
        <v>23</v>
      </c>
      <c r="P156" t="s">
        <v>23</v>
      </c>
      <c r="Q156" t="s">
        <v>6865</v>
      </c>
      <c r="R156" t="s">
        <v>6885</v>
      </c>
      <c r="S156" t="s">
        <v>7691</v>
      </c>
      <c r="T156" t="s">
        <v>14370</v>
      </c>
    </row>
    <row r="157" spans="1:20" x14ac:dyDescent="0.35">
      <c r="A157" t="s">
        <v>16240</v>
      </c>
      <c r="B157" t="s">
        <v>5483</v>
      </c>
      <c r="C157" t="s">
        <v>14371</v>
      </c>
      <c r="D157" t="s">
        <v>5810</v>
      </c>
      <c r="E157" t="s">
        <v>6871</v>
      </c>
      <c r="F157" t="s">
        <v>7825</v>
      </c>
      <c r="G157" t="s">
        <v>23</v>
      </c>
      <c r="H157" t="s">
        <v>5484</v>
      </c>
      <c r="I157" t="s">
        <v>23</v>
      </c>
      <c r="J157" t="s">
        <v>16241</v>
      </c>
      <c r="K157" t="s">
        <v>23</v>
      </c>
      <c r="L157" t="s">
        <v>23</v>
      </c>
      <c r="M157" t="s">
        <v>14369</v>
      </c>
      <c r="N157" t="s">
        <v>23</v>
      </c>
      <c r="O157" t="s">
        <v>23</v>
      </c>
      <c r="P157" t="s">
        <v>23</v>
      </c>
      <c r="Q157" t="s">
        <v>6865</v>
      </c>
      <c r="R157" t="s">
        <v>6885</v>
      </c>
      <c r="S157" t="s">
        <v>7691</v>
      </c>
      <c r="T157" t="s">
        <v>14370</v>
      </c>
    </row>
    <row r="158" spans="1:20" x14ac:dyDescent="0.35">
      <c r="A158" t="s">
        <v>14669</v>
      </c>
      <c r="B158" t="s">
        <v>1950</v>
      </c>
      <c r="C158" t="s">
        <v>14371</v>
      </c>
      <c r="D158" t="s">
        <v>5810</v>
      </c>
      <c r="E158" t="s">
        <v>6871</v>
      </c>
      <c r="F158" t="s">
        <v>7825</v>
      </c>
      <c r="G158" t="s">
        <v>23</v>
      </c>
      <c r="H158" t="s">
        <v>850</v>
      </c>
      <c r="I158" t="s">
        <v>23</v>
      </c>
      <c r="J158" t="s">
        <v>14670</v>
      </c>
      <c r="K158" t="s">
        <v>23</v>
      </c>
      <c r="L158" t="s">
        <v>23</v>
      </c>
      <c r="M158" t="s">
        <v>14369</v>
      </c>
      <c r="N158" t="s">
        <v>23</v>
      </c>
      <c r="O158" t="s">
        <v>23</v>
      </c>
      <c r="P158" t="s">
        <v>23</v>
      </c>
      <c r="Q158" t="s">
        <v>6865</v>
      </c>
      <c r="R158" t="s">
        <v>6885</v>
      </c>
      <c r="S158" t="s">
        <v>7691</v>
      </c>
      <c r="T158" t="s">
        <v>14370</v>
      </c>
    </row>
    <row r="159" spans="1:20" x14ac:dyDescent="0.35">
      <c r="A159" t="s">
        <v>14786</v>
      </c>
      <c r="B159" t="s">
        <v>5367</v>
      </c>
      <c r="C159" t="s">
        <v>14371</v>
      </c>
      <c r="D159" t="s">
        <v>5810</v>
      </c>
      <c r="E159" t="s">
        <v>6871</v>
      </c>
      <c r="F159" t="s">
        <v>7825</v>
      </c>
      <c r="G159" t="s">
        <v>23</v>
      </c>
      <c r="H159" t="s">
        <v>5368</v>
      </c>
      <c r="I159" t="s">
        <v>23</v>
      </c>
      <c r="J159" t="s">
        <v>14787</v>
      </c>
      <c r="K159" t="s">
        <v>23</v>
      </c>
      <c r="L159" t="s">
        <v>23</v>
      </c>
      <c r="M159" t="s">
        <v>14369</v>
      </c>
      <c r="N159" t="s">
        <v>23</v>
      </c>
      <c r="O159" t="s">
        <v>23</v>
      </c>
      <c r="P159" t="s">
        <v>23</v>
      </c>
      <c r="Q159" t="s">
        <v>6865</v>
      </c>
      <c r="R159" t="s">
        <v>6885</v>
      </c>
      <c r="S159" t="s">
        <v>7691</v>
      </c>
      <c r="T159" t="s">
        <v>14370</v>
      </c>
    </row>
    <row r="160" spans="1:20" x14ac:dyDescent="0.35">
      <c r="A160" t="s">
        <v>14641</v>
      </c>
      <c r="B160" t="s">
        <v>314</v>
      </c>
      <c r="C160" t="s">
        <v>14371</v>
      </c>
      <c r="D160" t="s">
        <v>5810</v>
      </c>
      <c r="E160" t="s">
        <v>6871</v>
      </c>
      <c r="F160" t="s">
        <v>7825</v>
      </c>
      <c r="G160" t="s">
        <v>23</v>
      </c>
      <c r="H160" t="s">
        <v>195</v>
      </c>
      <c r="I160" t="s">
        <v>23</v>
      </c>
      <c r="J160" t="s">
        <v>14642</v>
      </c>
      <c r="K160" t="s">
        <v>23</v>
      </c>
      <c r="L160" t="s">
        <v>23</v>
      </c>
      <c r="M160" t="s">
        <v>14369</v>
      </c>
      <c r="N160" t="s">
        <v>23</v>
      </c>
      <c r="O160" t="s">
        <v>23</v>
      </c>
      <c r="P160" t="s">
        <v>23</v>
      </c>
      <c r="Q160" t="s">
        <v>6865</v>
      </c>
      <c r="R160" t="s">
        <v>6885</v>
      </c>
      <c r="S160" t="s">
        <v>7691</v>
      </c>
      <c r="T160" t="s">
        <v>14370</v>
      </c>
    </row>
    <row r="161" spans="1:20" x14ac:dyDescent="0.35">
      <c r="A161" t="s">
        <v>14472</v>
      </c>
      <c r="B161" t="s">
        <v>4773</v>
      </c>
      <c r="C161" t="s">
        <v>14371</v>
      </c>
      <c r="D161" t="s">
        <v>5810</v>
      </c>
      <c r="E161" t="s">
        <v>6871</v>
      </c>
      <c r="F161" t="s">
        <v>7825</v>
      </c>
      <c r="G161" t="s">
        <v>23</v>
      </c>
      <c r="H161" t="s">
        <v>4774</v>
      </c>
      <c r="I161" t="s">
        <v>23</v>
      </c>
      <c r="J161" t="s">
        <v>14473</v>
      </c>
      <c r="K161" t="s">
        <v>23</v>
      </c>
      <c r="L161" t="s">
        <v>23</v>
      </c>
      <c r="M161" t="s">
        <v>14369</v>
      </c>
      <c r="N161" t="s">
        <v>23</v>
      </c>
      <c r="O161" t="s">
        <v>23</v>
      </c>
      <c r="P161" t="s">
        <v>23</v>
      </c>
      <c r="Q161" t="s">
        <v>6865</v>
      </c>
      <c r="R161" t="s">
        <v>6885</v>
      </c>
      <c r="S161" t="s">
        <v>7691</v>
      </c>
      <c r="T161" t="s">
        <v>14370</v>
      </c>
    </row>
    <row r="162" spans="1:20" x14ac:dyDescent="0.35">
      <c r="A162" t="s">
        <v>14671</v>
      </c>
      <c r="B162" t="s">
        <v>5859</v>
      </c>
      <c r="C162" t="s">
        <v>14371</v>
      </c>
      <c r="D162" t="s">
        <v>5810</v>
      </c>
      <c r="E162" t="s">
        <v>6871</v>
      </c>
      <c r="F162" t="s">
        <v>7825</v>
      </c>
      <c r="G162" t="s">
        <v>23</v>
      </c>
      <c r="H162" t="s">
        <v>850</v>
      </c>
      <c r="I162" t="s">
        <v>23</v>
      </c>
      <c r="J162" t="s">
        <v>14672</v>
      </c>
      <c r="K162" t="s">
        <v>23</v>
      </c>
      <c r="L162" t="s">
        <v>23</v>
      </c>
      <c r="M162" t="s">
        <v>14369</v>
      </c>
      <c r="N162" t="s">
        <v>23</v>
      </c>
      <c r="O162" t="s">
        <v>23</v>
      </c>
      <c r="P162" t="s">
        <v>23</v>
      </c>
      <c r="Q162" t="s">
        <v>6865</v>
      </c>
      <c r="R162" t="s">
        <v>6885</v>
      </c>
      <c r="S162" t="s">
        <v>7691</v>
      </c>
      <c r="T162" t="s">
        <v>14370</v>
      </c>
    </row>
    <row r="163" spans="1:20" x14ac:dyDescent="0.35">
      <c r="A163" t="s">
        <v>14654</v>
      </c>
      <c r="B163" t="s">
        <v>966</v>
      </c>
      <c r="C163" t="s">
        <v>14371</v>
      </c>
      <c r="D163" t="s">
        <v>5810</v>
      </c>
      <c r="E163" t="s">
        <v>6871</v>
      </c>
      <c r="F163" t="s">
        <v>7825</v>
      </c>
      <c r="G163" t="s">
        <v>23</v>
      </c>
      <c r="H163" t="s">
        <v>967</v>
      </c>
      <c r="I163" t="s">
        <v>23</v>
      </c>
      <c r="J163" t="s">
        <v>14655</v>
      </c>
      <c r="K163" t="s">
        <v>23</v>
      </c>
      <c r="L163" t="s">
        <v>23</v>
      </c>
      <c r="M163" t="s">
        <v>14369</v>
      </c>
      <c r="N163" t="s">
        <v>23</v>
      </c>
      <c r="O163" t="s">
        <v>23</v>
      </c>
      <c r="P163" t="s">
        <v>23</v>
      </c>
      <c r="Q163" t="s">
        <v>6865</v>
      </c>
      <c r="R163" t="s">
        <v>6885</v>
      </c>
      <c r="S163" t="s">
        <v>7691</v>
      </c>
      <c r="T163" t="s">
        <v>14370</v>
      </c>
    </row>
    <row r="164" spans="1:20" x14ac:dyDescent="0.35">
      <c r="A164" t="s">
        <v>15934</v>
      </c>
      <c r="B164" t="s">
        <v>5962</v>
      </c>
      <c r="C164" t="s">
        <v>14371</v>
      </c>
      <c r="D164" t="s">
        <v>5810</v>
      </c>
      <c r="E164" t="s">
        <v>6871</v>
      </c>
      <c r="F164" t="s">
        <v>7825</v>
      </c>
      <c r="G164" t="s">
        <v>23</v>
      </c>
      <c r="H164" t="s">
        <v>1726</v>
      </c>
      <c r="I164" t="s">
        <v>23</v>
      </c>
      <c r="J164" t="s">
        <v>15935</v>
      </c>
      <c r="K164" t="s">
        <v>23</v>
      </c>
      <c r="L164" t="s">
        <v>23</v>
      </c>
      <c r="M164" t="s">
        <v>14369</v>
      </c>
      <c r="N164" t="s">
        <v>23</v>
      </c>
      <c r="O164" t="s">
        <v>23</v>
      </c>
      <c r="P164" t="s">
        <v>23</v>
      </c>
      <c r="Q164" t="s">
        <v>6865</v>
      </c>
      <c r="R164" t="s">
        <v>6885</v>
      </c>
      <c r="S164" t="s">
        <v>7691</v>
      </c>
      <c r="T164" t="s">
        <v>14370</v>
      </c>
    </row>
    <row r="165" spans="1:20" x14ac:dyDescent="0.35">
      <c r="A165" t="s">
        <v>14548</v>
      </c>
      <c r="B165" t="s">
        <v>5239</v>
      </c>
      <c r="C165" t="s">
        <v>14371</v>
      </c>
      <c r="D165" t="s">
        <v>5810</v>
      </c>
      <c r="E165" t="s">
        <v>6871</v>
      </c>
      <c r="F165" t="s">
        <v>7825</v>
      </c>
      <c r="G165" t="s">
        <v>23</v>
      </c>
      <c r="H165" t="s">
        <v>259</v>
      </c>
      <c r="I165" t="s">
        <v>23</v>
      </c>
      <c r="J165" t="s">
        <v>14549</v>
      </c>
      <c r="K165" t="s">
        <v>23</v>
      </c>
      <c r="L165" t="s">
        <v>23</v>
      </c>
      <c r="M165" t="s">
        <v>14369</v>
      </c>
      <c r="N165" t="s">
        <v>23</v>
      </c>
      <c r="O165" t="s">
        <v>23</v>
      </c>
      <c r="P165" t="s">
        <v>23</v>
      </c>
      <c r="Q165" t="s">
        <v>6865</v>
      </c>
      <c r="R165" t="s">
        <v>6885</v>
      </c>
      <c r="S165" t="s">
        <v>7691</v>
      </c>
      <c r="T165" t="s">
        <v>14370</v>
      </c>
    </row>
    <row r="166" spans="1:20" x14ac:dyDescent="0.35">
      <c r="A166" t="s">
        <v>15339</v>
      </c>
      <c r="B166" t="s">
        <v>4526</v>
      </c>
      <c r="C166" t="s">
        <v>14371</v>
      </c>
      <c r="D166" t="s">
        <v>5810</v>
      </c>
      <c r="E166" t="s">
        <v>6871</v>
      </c>
      <c r="F166" t="s">
        <v>7825</v>
      </c>
      <c r="G166" t="s">
        <v>23</v>
      </c>
      <c r="H166" t="s">
        <v>4527</v>
      </c>
      <c r="I166" t="s">
        <v>23</v>
      </c>
      <c r="J166" t="s">
        <v>15340</v>
      </c>
      <c r="K166" t="s">
        <v>23</v>
      </c>
      <c r="L166" t="s">
        <v>23</v>
      </c>
      <c r="M166" t="s">
        <v>14369</v>
      </c>
      <c r="N166" t="s">
        <v>23</v>
      </c>
      <c r="O166" t="s">
        <v>23</v>
      </c>
      <c r="P166" t="s">
        <v>23</v>
      </c>
      <c r="Q166" t="s">
        <v>6865</v>
      </c>
      <c r="R166" t="s">
        <v>6885</v>
      </c>
      <c r="S166" t="s">
        <v>7691</v>
      </c>
      <c r="T166" t="s">
        <v>14370</v>
      </c>
    </row>
    <row r="167" spans="1:20" x14ac:dyDescent="0.35">
      <c r="A167" t="s">
        <v>14468</v>
      </c>
      <c r="B167" t="s">
        <v>314</v>
      </c>
      <c r="C167" t="s">
        <v>14371</v>
      </c>
      <c r="D167" t="s">
        <v>5810</v>
      </c>
      <c r="E167" t="s">
        <v>6871</v>
      </c>
      <c r="F167" t="s">
        <v>7825</v>
      </c>
      <c r="G167" t="s">
        <v>23</v>
      </c>
      <c r="H167" t="s">
        <v>315</v>
      </c>
      <c r="I167" t="s">
        <v>23</v>
      </c>
      <c r="J167" t="s">
        <v>14469</v>
      </c>
      <c r="K167" t="s">
        <v>23</v>
      </c>
      <c r="L167" t="s">
        <v>23</v>
      </c>
      <c r="M167" t="s">
        <v>14369</v>
      </c>
      <c r="N167" t="s">
        <v>23</v>
      </c>
      <c r="O167" t="s">
        <v>23</v>
      </c>
      <c r="P167" t="s">
        <v>23</v>
      </c>
      <c r="Q167" t="s">
        <v>6865</v>
      </c>
      <c r="R167" t="s">
        <v>6885</v>
      </c>
      <c r="S167" t="s">
        <v>7691</v>
      </c>
      <c r="T167" t="s">
        <v>14370</v>
      </c>
    </row>
    <row r="168" spans="1:20" x14ac:dyDescent="0.35">
      <c r="A168" t="s">
        <v>16215</v>
      </c>
      <c r="B168" t="s">
        <v>6155</v>
      </c>
      <c r="C168" t="s">
        <v>14371</v>
      </c>
      <c r="D168" t="s">
        <v>5810</v>
      </c>
      <c r="E168" t="s">
        <v>6871</v>
      </c>
      <c r="F168" t="s">
        <v>7825</v>
      </c>
      <c r="G168" t="s">
        <v>23</v>
      </c>
      <c r="H168" t="s">
        <v>5889</v>
      </c>
      <c r="I168" t="s">
        <v>23</v>
      </c>
      <c r="J168" t="s">
        <v>16216</v>
      </c>
      <c r="K168" t="s">
        <v>23</v>
      </c>
      <c r="L168" t="s">
        <v>23</v>
      </c>
      <c r="M168" t="s">
        <v>14369</v>
      </c>
      <c r="N168" t="s">
        <v>23</v>
      </c>
      <c r="O168" t="s">
        <v>23</v>
      </c>
      <c r="P168" t="s">
        <v>23</v>
      </c>
      <c r="Q168" t="s">
        <v>6865</v>
      </c>
      <c r="R168" t="s">
        <v>6885</v>
      </c>
      <c r="S168" t="s">
        <v>7691</v>
      </c>
      <c r="T168" t="s">
        <v>14370</v>
      </c>
    </row>
    <row r="169" spans="1:20" x14ac:dyDescent="0.35">
      <c r="A169" t="s">
        <v>16046</v>
      </c>
      <c r="B169" t="s">
        <v>29845</v>
      </c>
      <c r="C169" t="s">
        <v>14371</v>
      </c>
      <c r="D169" t="s">
        <v>5810</v>
      </c>
      <c r="E169" t="s">
        <v>6871</v>
      </c>
      <c r="F169" t="s">
        <v>7825</v>
      </c>
      <c r="G169" t="s">
        <v>23</v>
      </c>
      <c r="H169" t="s">
        <v>1123</v>
      </c>
      <c r="I169" t="s">
        <v>23</v>
      </c>
      <c r="J169" t="s">
        <v>16047</v>
      </c>
      <c r="K169" t="s">
        <v>23</v>
      </c>
      <c r="L169" t="s">
        <v>23</v>
      </c>
      <c r="M169" t="s">
        <v>14369</v>
      </c>
      <c r="N169" t="s">
        <v>23</v>
      </c>
      <c r="O169" t="s">
        <v>23</v>
      </c>
      <c r="P169" t="s">
        <v>23</v>
      </c>
      <c r="Q169" t="s">
        <v>6865</v>
      </c>
      <c r="R169" t="s">
        <v>6885</v>
      </c>
      <c r="S169" t="s">
        <v>7691</v>
      </c>
      <c r="T169" t="s">
        <v>14370</v>
      </c>
    </row>
    <row r="170" spans="1:20" x14ac:dyDescent="0.35">
      <c r="A170" t="s">
        <v>7142</v>
      </c>
      <c r="B170" t="s">
        <v>23</v>
      </c>
      <c r="C170" t="s">
        <v>14371</v>
      </c>
      <c r="D170" t="s">
        <v>5810</v>
      </c>
      <c r="E170" t="s">
        <v>6871</v>
      </c>
      <c r="F170" t="s">
        <v>6868</v>
      </c>
      <c r="G170" t="s">
        <v>23</v>
      </c>
      <c r="H170" t="s">
        <v>29846</v>
      </c>
      <c r="I170" t="s">
        <v>7010</v>
      </c>
      <c r="J170" t="s">
        <v>15757</v>
      </c>
      <c r="K170" t="s">
        <v>14963</v>
      </c>
      <c r="L170" t="s">
        <v>14602</v>
      </c>
      <c r="M170" t="s">
        <v>14390</v>
      </c>
      <c r="N170" t="s">
        <v>14390</v>
      </c>
      <c r="O170" t="s">
        <v>23</v>
      </c>
      <c r="P170" t="s">
        <v>23</v>
      </c>
      <c r="Q170" t="s">
        <v>6746</v>
      </c>
      <c r="R170" t="s">
        <v>6885</v>
      </c>
      <c r="S170" t="s">
        <v>1133</v>
      </c>
      <c r="T170" t="s">
        <v>23</v>
      </c>
    </row>
    <row r="171" spans="1:20" x14ac:dyDescent="0.35">
      <c r="A171" t="s">
        <v>15141</v>
      </c>
      <c r="B171" t="s">
        <v>6087</v>
      </c>
      <c r="C171" t="s">
        <v>14371</v>
      </c>
      <c r="D171" t="s">
        <v>5810</v>
      </c>
      <c r="E171" t="s">
        <v>6871</v>
      </c>
      <c r="F171" t="s">
        <v>7825</v>
      </c>
      <c r="G171" t="s">
        <v>23</v>
      </c>
      <c r="H171" t="s">
        <v>6088</v>
      </c>
      <c r="I171" t="s">
        <v>23</v>
      </c>
      <c r="J171" t="s">
        <v>15142</v>
      </c>
      <c r="K171" t="s">
        <v>23</v>
      </c>
      <c r="L171" t="s">
        <v>23</v>
      </c>
      <c r="M171" t="s">
        <v>14369</v>
      </c>
      <c r="N171" t="s">
        <v>23</v>
      </c>
      <c r="O171" t="s">
        <v>23</v>
      </c>
      <c r="P171" t="s">
        <v>23</v>
      </c>
      <c r="Q171" t="s">
        <v>6865</v>
      </c>
      <c r="R171" t="s">
        <v>6885</v>
      </c>
      <c r="S171" t="s">
        <v>7691</v>
      </c>
      <c r="T171" t="s">
        <v>14370</v>
      </c>
    </row>
    <row r="172" spans="1:20" x14ac:dyDescent="0.35">
      <c r="A172" t="s">
        <v>15259</v>
      </c>
      <c r="B172" t="s">
        <v>3907</v>
      </c>
      <c r="C172" t="s">
        <v>14371</v>
      </c>
      <c r="D172" t="s">
        <v>5810</v>
      </c>
      <c r="E172" t="s">
        <v>6871</v>
      </c>
      <c r="F172" t="s">
        <v>7825</v>
      </c>
      <c r="G172" t="s">
        <v>23</v>
      </c>
      <c r="H172" t="s">
        <v>1635</v>
      </c>
      <c r="I172" t="s">
        <v>23</v>
      </c>
      <c r="J172" t="s">
        <v>15260</v>
      </c>
      <c r="K172" t="s">
        <v>23</v>
      </c>
      <c r="L172" t="s">
        <v>23</v>
      </c>
      <c r="M172" t="s">
        <v>14369</v>
      </c>
      <c r="N172" t="s">
        <v>23</v>
      </c>
      <c r="O172" t="s">
        <v>23</v>
      </c>
      <c r="P172" t="s">
        <v>23</v>
      </c>
      <c r="Q172" t="s">
        <v>6865</v>
      </c>
      <c r="R172" t="s">
        <v>6885</v>
      </c>
      <c r="S172" t="s">
        <v>7691</v>
      </c>
      <c r="T172" t="s">
        <v>14370</v>
      </c>
    </row>
    <row r="173" spans="1:20" x14ac:dyDescent="0.35">
      <c r="A173" t="s">
        <v>15332</v>
      </c>
      <c r="B173" t="s">
        <v>5188</v>
      </c>
      <c r="C173" t="s">
        <v>14371</v>
      </c>
      <c r="D173" t="s">
        <v>5810</v>
      </c>
      <c r="E173" t="s">
        <v>6871</v>
      </c>
      <c r="F173" t="s">
        <v>7825</v>
      </c>
      <c r="G173" t="s">
        <v>23</v>
      </c>
      <c r="H173" t="s">
        <v>2794</v>
      </c>
      <c r="I173" t="s">
        <v>23</v>
      </c>
      <c r="J173" t="s">
        <v>15333</v>
      </c>
      <c r="K173" t="s">
        <v>23</v>
      </c>
      <c r="L173" t="s">
        <v>23</v>
      </c>
      <c r="M173" t="s">
        <v>14369</v>
      </c>
      <c r="N173" t="s">
        <v>23</v>
      </c>
      <c r="O173" t="s">
        <v>23</v>
      </c>
      <c r="P173" t="s">
        <v>23</v>
      </c>
      <c r="Q173" t="s">
        <v>6865</v>
      </c>
      <c r="R173" t="s">
        <v>6885</v>
      </c>
      <c r="S173" t="s">
        <v>7691</v>
      </c>
      <c r="T173" t="s">
        <v>14370</v>
      </c>
    </row>
    <row r="174" spans="1:20" x14ac:dyDescent="0.35">
      <c r="A174" t="s">
        <v>16189</v>
      </c>
      <c r="B174" t="s">
        <v>6166</v>
      </c>
      <c r="C174" t="s">
        <v>14371</v>
      </c>
      <c r="D174" t="s">
        <v>5810</v>
      </c>
      <c r="E174" t="s">
        <v>6871</v>
      </c>
      <c r="F174" t="s">
        <v>7825</v>
      </c>
      <c r="G174" t="s">
        <v>23</v>
      </c>
      <c r="H174" t="s">
        <v>463</v>
      </c>
      <c r="I174" t="s">
        <v>23</v>
      </c>
      <c r="J174" t="s">
        <v>16190</v>
      </c>
      <c r="K174" t="s">
        <v>23</v>
      </c>
      <c r="L174" t="s">
        <v>23</v>
      </c>
      <c r="M174" t="s">
        <v>14369</v>
      </c>
      <c r="N174" t="s">
        <v>23</v>
      </c>
      <c r="O174" t="s">
        <v>23</v>
      </c>
      <c r="P174" t="s">
        <v>23</v>
      </c>
      <c r="Q174" t="s">
        <v>6865</v>
      </c>
      <c r="R174" t="s">
        <v>6885</v>
      </c>
      <c r="S174" t="s">
        <v>7691</v>
      </c>
      <c r="T174" t="s">
        <v>14370</v>
      </c>
    </row>
    <row r="175" spans="1:20" x14ac:dyDescent="0.35">
      <c r="A175" t="s">
        <v>16050</v>
      </c>
      <c r="B175" t="s">
        <v>5203</v>
      </c>
      <c r="C175" t="s">
        <v>14371</v>
      </c>
      <c r="D175" t="s">
        <v>5810</v>
      </c>
      <c r="E175" t="s">
        <v>6871</v>
      </c>
      <c r="F175" t="s">
        <v>7825</v>
      </c>
      <c r="G175" t="s">
        <v>23</v>
      </c>
      <c r="H175" t="s">
        <v>1123</v>
      </c>
      <c r="I175" t="s">
        <v>23</v>
      </c>
      <c r="J175" t="s">
        <v>16051</v>
      </c>
      <c r="K175" t="s">
        <v>23</v>
      </c>
      <c r="L175" t="s">
        <v>23</v>
      </c>
      <c r="M175" t="s">
        <v>14369</v>
      </c>
      <c r="N175" t="s">
        <v>23</v>
      </c>
      <c r="O175" t="s">
        <v>23</v>
      </c>
      <c r="P175" t="s">
        <v>23</v>
      </c>
      <c r="Q175" t="s">
        <v>6865</v>
      </c>
      <c r="R175" t="s">
        <v>6885</v>
      </c>
      <c r="S175" t="s">
        <v>7691</v>
      </c>
      <c r="T175" t="s">
        <v>14370</v>
      </c>
    </row>
    <row r="176" spans="1:20" x14ac:dyDescent="0.35">
      <c r="A176" t="s">
        <v>14706</v>
      </c>
      <c r="B176" t="s">
        <v>14707</v>
      </c>
      <c r="C176" t="s">
        <v>14371</v>
      </c>
      <c r="D176" t="s">
        <v>5810</v>
      </c>
      <c r="E176" t="s">
        <v>6871</v>
      </c>
      <c r="F176" t="s">
        <v>7825</v>
      </c>
      <c r="G176" t="s">
        <v>23</v>
      </c>
      <c r="H176" t="s">
        <v>263</v>
      </c>
      <c r="I176" t="s">
        <v>23</v>
      </c>
      <c r="J176" t="s">
        <v>14708</v>
      </c>
      <c r="K176" t="s">
        <v>23</v>
      </c>
      <c r="L176" t="s">
        <v>23</v>
      </c>
      <c r="M176" t="s">
        <v>14369</v>
      </c>
      <c r="N176" t="s">
        <v>23</v>
      </c>
      <c r="O176" t="s">
        <v>23</v>
      </c>
      <c r="P176" t="s">
        <v>23</v>
      </c>
      <c r="Q176" t="s">
        <v>6865</v>
      </c>
      <c r="R176" t="s">
        <v>6885</v>
      </c>
      <c r="S176" t="s">
        <v>7691</v>
      </c>
      <c r="T176" t="s">
        <v>14370</v>
      </c>
    </row>
    <row r="177" spans="1:20" x14ac:dyDescent="0.35">
      <c r="A177" t="s">
        <v>15384</v>
      </c>
      <c r="B177" t="s">
        <v>5600</v>
      </c>
      <c r="C177" t="s">
        <v>14371</v>
      </c>
      <c r="D177" t="s">
        <v>5810</v>
      </c>
      <c r="E177" t="s">
        <v>6871</v>
      </c>
      <c r="F177" t="s">
        <v>7825</v>
      </c>
      <c r="G177" t="s">
        <v>23</v>
      </c>
      <c r="H177" t="s">
        <v>894</v>
      </c>
      <c r="I177" t="s">
        <v>23</v>
      </c>
      <c r="J177" t="s">
        <v>15385</v>
      </c>
      <c r="K177" t="s">
        <v>23</v>
      </c>
      <c r="L177" t="s">
        <v>23</v>
      </c>
      <c r="M177" t="s">
        <v>14369</v>
      </c>
      <c r="N177" t="s">
        <v>23</v>
      </c>
      <c r="O177" t="s">
        <v>23</v>
      </c>
      <c r="P177" t="s">
        <v>23</v>
      </c>
      <c r="Q177" t="s">
        <v>6865</v>
      </c>
      <c r="R177" t="s">
        <v>6885</v>
      </c>
      <c r="S177" t="s">
        <v>7691</v>
      </c>
      <c r="T177" t="s">
        <v>14370</v>
      </c>
    </row>
    <row r="178" spans="1:20" x14ac:dyDescent="0.35">
      <c r="A178" t="s">
        <v>16201</v>
      </c>
      <c r="B178" t="s">
        <v>4195</v>
      </c>
      <c r="C178" t="s">
        <v>14371</v>
      </c>
      <c r="D178" t="s">
        <v>5810</v>
      </c>
      <c r="E178" t="s">
        <v>6871</v>
      </c>
      <c r="F178" t="s">
        <v>7825</v>
      </c>
      <c r="G178" t="s">
        <v>23</v>
      </c>
      <c r="H178" t="s">
        <v>4196</v>
      </c>
      <c r="I178" t="s">
        <v>23</v>
      </c>
      <c r="J178" t="s">
        <v>16202</v>
      </c>
      <c r="K178" t="s">
        <v>23</v>
      </c>
      <c r="L178" t="s">
        <v>23</v>
      </c>
      <c r="M178" t="s">
        <v>14369</v>
      </c>
      <c r="N178" t="s">
        <v>23</v>
      </c>
      <c r="O178" t="s">
        <v>23</v>
      </c>
      <c r="P178" t="s">
        <v>23</v>
      </c>
      <c r="Q178" t="s">
        <v>6865</v>
      </c>
      <c r="R178" t="s">
        <v>6885</v>
      </c>
      <c r="S178" t="s">
        <v>7691</v>
      </c>
      <c r="T178" t="s">
        <v>14370</v>
      </c>
    </row>
    <row r="179" spans="1:20" x14ac:dyDescent="0.35">
      <c r="A179" t="s">
        <v>15567</v>
      </c>
      <c r="B179" t="s">
        <v>4975</v>
      </c>
      <c r="C179" t="s">
        <v>14371</v>
      </c>
      <c r="D179" t="s">
        <v>5810</v>
      </c>
      <c r="E179" t="s">
        <v>6871</v>
      </c>
      <c r="F179" t="s">
        <v>7825</v>
      </c>
      <c r="G179" t="s">
        <v>23</v>
      </c>
      <c r="H179" t="s">
        <v>2893</v>
      </c>
      <c r="I179" t="s">
        <v>23</v>
      </c>
      <c r="J179" t="s">
        <v>15568</v>
      </c>
      <c r="K179" t="s">
        <v>23</v>
      </c>
      <c r="L179" t="s">
        <v>23</v>
      </c>
      <c r="M179" t="s">
        <v>14369</v>
      </c>
      <c r="N179" t="s">
        <v>23</v>
      </c>
      <c r="O179" t="s">
        <v>23</v>
      </c>
      <c r="P179" t="s">
        <v>23</v>
      </c>
      <c r="Q179" t="s">
        <v>6865</v>
      </c>
      <c r="R179" t="s">
        <v>6885</v>
      </c>
      <c r="S179" t="s">
        <v>7691</v>
      </c>
      <c r="T179" t="s">
        <v>14370</v>
      </c>
    </row>
    <row r="180" spans="1:20" x14ac:dyDescent="0.35">
      <c r="A180" t="s">
        <v>16093</v>
      </c>
      <c r="B180" t="s">
        <v>5462</v>
      </c>
      <c r="C180" t="s">
        <v>14371</v>
      </c>
      <c r="D180" t="s">
        <v>5810</v>
      </c>
      <c r="E180" t="s">
        <v>6871</v>
      </c>
      <c r="F180" t="s">
        <v>7825</v>
      </c>
      <c r="G180" t="s">
        <v>23</v>
      </c>
      <c r="H180" t="s">
        <v>1063</v>
      </c>
      <c r="I180" t="s">
        <v>23</v>
      </c>
      <c r="J180" t="s">
        <v>16094</v>
      </c>
      <c r="K180" t="s">
        <v>23</v>
      </c>
      <c r="L180" t="s">
        <v>23</v>
      </c>
      <c r="M180" t="s">
        <v>14369</v>
      </c>
      <c r="N180" t="s">
        <v>23</v>
      </c>
      <c r="O180" t="s">
        <v>23</v>
      </c>
      <c r="P180" t="s">
        <v>23</v>
      </c>
      <c r="Q180" t="s">
        <v>6865</v>
      </c>
      <c r="R180" t="s">
        <v>6885</v>
      </c>
      <c r="S180" t="s">
        <v>7691</v>
      </c>
      <c r="T180" t="s">
        <v>14370</v>
      </c>
    </row>
    <row r="181" spans="1:20" x14ac:dyDescent="0.35">
      <c r="A181" t="s">
        <v>6941</v>
      </c>
      <c r="B181" t="s">
        <v>23</v>
      </c>
      <c r="C181" t="s">
        <v>14422</v>
      </c>
      <c r="D181" t="s">
        <v>5810</v>
      </c>
      <c r="E181" t="s">
        <v>6877</v>
      </c>
      <c r="F181" t="s">
        <v>6868</v>
      </c>
      <c r="G181" t="s">
        <v>14373</v>
      </c>
      <c r="H181" t="s">
        <v>1985</v>
      </c>
      <c r="I181" t="s">
        <v>6898</v>
      </c>
      <c r="J181" t="s">
        <v>15834</v>
      </c>
      <c r="K181" t="s">
        <v>15087</v>
      </c>
      <c r="L181" t="s">
        <v>15833</v>
      </c>
      <c r="M181" t="s">
        <v>11681</v>
      </c>
      <c r="N181" t="s">
        <v>11681</v>
      </c>
      <c r="O181" t="s">
        <v>23</v>
      </c>
      <c r="P181" t="s">
        <v>23</v>
      </c>
      <c r="Q181" t="s">
        <v>6923</v>
      </c>
      <c r="R181" t="s">
        <v>6885</v>
      </c>
      <c r="S181" t="s">
        <v>6874</v>
      </c>
      <c r="T181" t="s">
        <v>23</v>
      </c>
    </row>
    <row r="182" spans="1:20" x14ac:dyDescent="0.35">
      <c r="A182" t="s">
        <v>15009</v>
      </c>
      <c r="B182" t="s">
        <v>1531</v>
      </c>
      <c r="C182" t="s">
        <v>14371</v>
      </c>
      <c r="D182" t="s">
        <v>5810</v>
      </c>
      <c r="E182" t="s">
        <v>6871</v>
      </c>
      <c r="F182" t="s">
        <v>7825</v>
      </c>
      <c r="G182" t="s">
        <v>23</v>
      </c>
      <c r="H182" t="s">
        <v>1532</v>
      </c>
      <c r="I182" t="s">
        <v>23</v>
      </c>
      <c r="J182" t="s">
        <v>15010</v>
      </c>
      <c r="K182" t="s">
        <v>23</v>
      </c>
      <c r="L182" t="s">
        <v>23</v>
      </c>
      <c r="M182" t="s">
        <v>14369</v>
      </c>
      <c r="N182" t="s">
        <v>23</v>
      </c>
      <c r="O182" t="s">
        <v>23</v>
      </c>
      <c r="P182" t="s">
        <v>23</v>
      </c>
      <c r="Q182" t="s">
        <v>6865</v>
      </c>
      <c r="R182" t="s">
        <v>6885</v>
      </c>
      <c r="S182" t="s">
        <v>7691</v>
      </c>
      <c r="T182" t="s">
        <v>14370</v>
      </c>
    </row>
    <row r="183" spans="1:20" x14ac:dyDescent="0.35">
      <c r="A183" t="s">
        <v>15614</v>
      </c>
      <c r="B183" t="s">
        <v>314</v>
      </c>
      <c r="C183" t="s">
        <v>14371</v>
      </c>
      <c r="D183" t="s">
        <v>5810</v>
      </c>
      <c r="E183" t="s">
        <v>6871</v>
      </c>
      <c r="F183" t="s">
        <v>7825</v>
      </c>
      <c r="G183" t="s">
        <v>23</v>
      </c>
      <c r="H183" t="s">
        <v>6311</v>
      </c>
      <c r="I183" t="s">
        <v>23</v>
      </c>
      <c r="J183" t="s">
        <v>15615</v>
      </c>
      <c r="K183" t="s">
        <v>23</v>
      </c>
      <c r="L183" t="s">
        <v>23</v>
      </c>
      <c r="M183" t="s">
        <v>14369</v>
      </c>
      <c r="N183" t="s">
        <v>23</v>
      </c>
      <c r="O183" t="s">
        <v>23</v>
      </c>
      <c r="P183" t="s">
        <v>23</v>
      </c>
      <c r="Q183" t="s">
        <v>6865</v>
      </c>
      <c r="R183" t="s">
        <v>6885</v>
      </c>
      <c r="S183" t="s">
        <v>7691</v>
      </c>
      <c r="T183" t="s">
        <v>14370</v>
      </c>
    </row>
    <row r="184" spans="1:20" x14ac:dyDescent="0.35">
      <c r="A184" t="s">
        <v>14385</v>
      </c>
      <c r="B184" t="s">
        <v>4957</v>
      </c>
      <c r="C184" t="s">
        <v>14371</v>
      </c>
      <c r="D184" t="s">
        <v>5810</v>
      </c>
      <c r="E184" t="s">
        <v>6871</v>
      </c>
      <c r="F184" t="s">
        <v>7825</v>
      </c>
      <c r="G184" t="s">
        <v>23</v>
      </c>
      <c r="H184" t="s">
        <v>1130</v>
      </c>
      <c r="I184" t="s">
        <v>23</v>
      </c>
      <c r="J184" t="s">
        <v>14386</v>
      </c>
      <c r="K184" t="s">
        <v>23</v>
      </c>
      <c r="L184" t="s">
        <v>23</v>
      </c>
      <c r="M184" t="s">
        <v>14369</v>
      </c>
      <c r="N184" t="s">
        <v>23</v>
      </c>
      <c r="O184" t="s">
        <v>23</v>
      </c>
      <c r="P184" t="s">
        <v>23</v>
      </c>
      <c r="Q184" t="s">
        <v>6865</v>
      </c>
      <c r="R184" t="s">
        <v>6885</v>
      </c>
      <c r="S184" t="s">
        <v>7691</v>
      </c>
      <c r="T184" t="s">
        <v>14370</v>
      </c>
    </row>
    <row r="185" spans="1:20" x14ac:dyDescent="0.35">
      <c r="A185" t="s">
        <v>15235</v>
      </c>
      <c r="B185" t="s">
        <v>5666</v>
      </c>
      <c r="C185" t="s">
        <v>14371</v>
      </c>
      <c r="D185" t="s">
        <v>5810</v>
      </c>
      <c r="E185" t="s">
        <v>6871</v>
      </c>
      <c r="F185" t="s">
        <v>7825</v>
      </c>
      <c r="G185" t="s">
        <v>23</v>
      </c>
      <c r="H185" t="s">
        <v>5667</v>
      </c>
      <c r="I185" t="s">
        <v>23</v>
      </c>
      <c r="J185" t="s">
        <v>15236</v>
      </c>
      <c r="K185" t="s">
        <v>23</v>
      </c>
      <c r="L185" t="s">
        <v>23</v>
      </c>
      <c r="M185" t="s">
        <v>14369</v>
      </c>
      <c r="N185" t="s">
        <v>23</v>
      </c>
      <c r="O185" t="s">
        <v>23</v>
      </c>
      <c r="P185" t="s">
        <v>23</v>
      </c>
      <c r="Q185" t="s">
        <v>6865</v>
      </c>
      <c r="R185" t="s">
        <v>6885</v>
      </c>
      <c r="S185" t="s">
        <v>7691</v>
      </c>
      <c r="T185" t="s">
        <v>14370</v>
      </c>
    </row>
    <row r="186" spans="1:20" x14ac:dyDescent="0.35">
      <c r="A186" t="s">
        <v>15786</v>
      </c>
      <c r="B186" t="s">
        <v>5182</v>
      </c>
      <c r="C186" t="s">
        <v>14371</v>
      </c>
      <c r="D186" t="s">
        <v>5810</v>
      </c>
      <c r="E186" t="s">
        <v>6871</v>
      </c>
      <c r="F186" t="s">
        <v>7825</v>
      </c>
      <c r="G186" t="s">
        <v>23</v>
      </c>
      <c r="H186" t="s">
        <v>262</v>
      </c>
      <c r="I186" t="s">
        <v>23</v>
      </c>
      <c r="J186" t="s">
        <v>15787</v>
      </c>
      <c r="K186" t="s">
        <v>23</v>
      </c>
      <c r="L186" t="s">
        <v>23</v>
      </c>
      <c r="M186" t="s">
        <v>14369</v>
      </c>
      <c r="N186" t="s">
        <v>23</v>
      </c>
      <c r="O186" t="s">
        <v>23</v>
      </c>
      <c r="P186" t="s">
        <v>23</v>
      </c>
      <c r="Q186" t="s">
        <v>6865</v>
      </c>
      <c r="R186" t="s">
        <v>6885</v>
      </c>
      <c r="S186" t="s">
        <v>7691</v>
      </c>
      <c r="T186" t="s">
        <v>14370</v>
      </c>
    </row>
    <row r="187" spans="1:20" x14ac:dyDescent="0.35">
      <c r="A187" t="s">
        <v>15110</v>
      </c>
      <c r="B187" t="s">
        <v>3434</v>
      </c>
      <c r="C187" t="s">
        <v>14371</v>
      </c>
      <c r="D187" t="s">
        <v>5810</v>
      </c>
      <c r="E187" t="s">
        <v>6871</v>
      </c>
      <c r="F187" t="s">
        <v>7825</v>
      </c>
      <c r="G187" t="s">
        <v>23</v>
      </c>
      <c r="H187" t="s">
        <v>899</v>
      </c>
      <c r="I187" t="s">
        <v>23</v>
      </c>
      <c r="J187" t="s">
        <v>15111</v>
      </c>
      <c r="K187" t="s">
        <v>23</v>
      </c>
      <c r="L187" t="s">
        <v>23</v>
      </c>
      <c r="M187" t="s">
        <v>14369</v>
      </c>
      <c r="N187" t="s">
        <v>23</v>
      </c>
      <c r="O187" t="s">
        <v>23</v>
      </c>
      <c r="P187" t="s">
        <v>23</v>
      </c>
      <c r="Q187" t="s">
        <v>6865</v>
      </c>
      <c r="R187" t="s">
        <v>6885</v>
      </c>
      <c r="S187" t="s">
        <v>7691</v>
      </c>
      <c r="T187" t="s">
        <v>14370</v>
      </c>
    </row>
    <row r="188" spans="1:20" x14ac:dyDescent="0.35">
      <c r="A188" t="s">
        <v>14550</v>
      </c>
      <c r="B188" t="s">
        <v>5249</v>
      </c>
      <c r="C188" t="s">
        <v>14371</v>
      </c>
      <c r="D188" t="s">
        <v>5810</v>
      </c>
      <c r="E188" t="s">
        <v>6871</v>
      </c>
      <c r="F188" t="s">
        <v>7825</v>
      </c>
      <c r="G188" t="s">
        <v>23</v>
      </c>
      <c r="H188" t="s">
        <v>259</v>
      </c>
      <c r="I188" t="s">
        <v>23</v>
      </c>
      <c r="J188" t="s">
        <v>14551</v>
      </c>
      <c r="K188" t="s">
        <v>23</v>
      </c>
      <c r="L188" t="s">
        <v>23</v>
      </c>
      <c r="M188" t="s">
        <v>14369</v>
      </c>
      <c r="N188" t="s">
        <v>23</v>
      </c>
      <c r="O188" t="s">
        <v>23</v>
      </c>
      <c r="P188" t="s">
        <v>23</v>
      </c>
      <c r="Q188" t="s">
        <v>6865</v>
      </c>
      <c r="R188" t="s">
        <v>6885</v>
      </c>
      <c r="S188" t="s">
        <v>7691</v>
      </c>
      <c r="T188" t="s">
        <v>14370</v>
      </c>
    </row>
    <row r="189" spans="1:20" x14ac:dyDescent="0.35">
      <c r="A189" t="s">
        <v>15193</v>
      </c>
      <c r="B189" t="s">
        <v>6425</v>
      </c>
      <c r="C189" t="s">
        <v>14371</v>
      </c>
      <c r="D189" t="s">
        <v>5810</v>
      </c>
      <c r="E189" t="s">
        <v>6871</v>
      </c>
      <c r="F189" t="s">
        <v>7825</v>
      </c>
      <c r="G189" t="s">
        <v>23</v>
      </c>
      <c r="H189" t="s">
        <v>6424</v>
      </c>
      <c r="I189" t="s">
        <v>23</v>
      </c>
      <c r="J189" t="s">
        <v>15194</v>
      </c>
      <c r="K189" t="s">
        <v>23</v>
      </c>
      <c r="L189" t="s">
        <v>23</v>
      </c>
      <c r="M189" t="s">
        <v>14369</v>
      </c>
      <c r="N189" t="s">
        <v>23</v>
      </c>
      <c r="O189" t="s">
        <v>23</v>
      </c>
      <c r="P189" t="s">
        <v>23</v>
      </c>
      <c r="Q189" t="s">
        <v>6865</v>
      </c>
      <c r="R189" t="s">
        <v>6885</v>
      </c>
      <c r="S189" t="s">
        <v>7691</v>
      </c>
      <c r="T189" t="s">
        <v>14370</v>
      </c>
    </row>
    <row r="190" spans="1:20" x14ac:dyDescent="0.35">
      <c r="A190" t="s">
        <v>7117</v>
      </c>
      <c r="B190" t="s">
        <v>23</v>
      </c>
      <c r="C190" t="s">
        <v>15012</v>
      </c>
      <c r="D190" t="s">
        <v>5810</v>
      </c>
      <c r="E190" t="s">
        <v>6877</v>
      </c>
      <c r="F190" t="s">
        <v>6868</v>
      </c>
      <c r="G190" t="s">
        <v>14373</v>
      </c>
      <c r="H190" t="s">
        <v>6598</v>
      </c>
      <c r="I190" t="s">
        <v>22</v>
      </c>
      <c r="J190" t="s">
        <v>15013</v>
      </c>
      <c r="K190" t="s">
        <v>15011</v>
      </c>
      <c r="L190" t="s">
        <v>9261</v>
      </c>
      <c r="M190" t="s">
        <v>14390</v>
      </c>
      <c r="N190" t="s">
        <v>14390</v>
      </c>
      <c r="O190" t="s">
        <v>23</v>
      </c>
      <c r="P190" t="s">
        <v>23</v>
      </c>
      <c r="Q190" t="s">
        <v>6879</v>
      </c>
      <c r="R190" t="s">
        <v>6866</v>
      </c>
      <c r="S190" t="s">
        <v>6880</v>
      </c>
      <c r="T190" t="s">
        <v>23</v>
      </c>
    </row>
    <row r="191" spans="1:20" x14ac:dyDescent="0.35">
      <c r="A191" t="s">
        <v>15920</v>
      </c>
      <c r="B191" t="s">
        <v>4195</v>
      </c>
      <c r="C191" t="s">
        <v>14371</v>
      </c>
      <c r="D191" t="s">
        <v>5810</v>
      </c>
      <c r="E191" t="s">
        <v>6871</v>
      </c>
      <c r="F191" t="s">
        <v>7825</v>
      </c>
      <c r="G191" t="s">
        <v>23</v>
      </c>
      <c r="H191" t="s">
        <v>6224</v>
      </c>
      <c r="I191" t="s">
        <v>23</v>
      </c>
      <c r="J191" t="s">
        <v>15921</v>
      </c>
      <c r="K191" t="s">
        <v>23</v>
      </c>
      <c r="L191" t="s">
        <v>23</v>
      </c>
      <c r="M191" t="s">
        <v>14369</v>
      </c>
      <c r="N191" t="s">
        <v>23</v>
      </c>
      <c r="O191" t="s">
        <v>23</v>
      </c>
      <c r="P191" t="s">
        <v>23</v>
      </c>
      <c r="Q191" t="s">
        <v>6865</v>
      </c>
      <c r="R191" t="s">
        <v>6885</v>
      </c>
      <c r="S191" t="s">
        <v>7691</v>
      </c>
      <c r="T191" t="s">
        <v>14370</v>
      </c>
    </row>
    <row r="192" spans="1:20" x14ac:dyDescent="0.35">
      <c r="A192" t="s">
        <v>16122</v>
      </c>
      <c r="B192" t="s">
        <v>2000</v>
      </c>
      <c r="C192" t="s">
        <v>14371</v>
      </c>
      <c r="D192" t="s">
        <v>5810</v>
      </c>
      <c r="E192" t="s">
        <v>6871</v>
      </c>
      <c r="F192" t="s">
        <v>7825</v>
      </c>
      <c r="G192" t="s">
        <v>23</v>
      </c>
      <c r="H192" t="s">
        <v>2001</v>
      </c>
      <c r="I192" t="s">
        <v>23</v>
      </c>
      <c r="J192" t="s">
        <v>16123</v>
      </c>
      <c r="K192" t="s">
        <v>23</v>
      </c>
      <c r="L192" t="s">
        <v>23</v>
      </c>
      <c r="M192" t="s">
        <v>14369</v>
      </c>
      <c r="N192" t="s">
        <v>23</v>
      </c>
      <c r="O192" t="s">
        <v>23</v>
      </c>
      <c r="P192" t="s">
        <v>23</v>
      </c>
      <c r="Q192" t="s">
        <v>6865</v>
      </c>
      <c r="R192" t="s">
        <v>6885</v>
      </c>
      <c r="S192" t="s">
        <v>7691</v>
      </c>
      <c r="T192" t="s">
        <v>14370</v>
      </c>
    </row>
    <row r="193" spans="1:20" x14ac:dyDescent="0.35">
      <c r="A193" t="s">
        <v>15517</v>
      </c>
      <c r="B193" t="s">
        <v>4948</v>
      </c>
      <c r="C193" t="s">
        <v>14371</v>
      </c>
      <c r="D193" t="s">
        <v>5810</v>
      </c>
      <c r="E193" t="s">
        <v>6871</v>
      </c>
      <c r="F193" t="s">
        <v>7825</v>
      </c>
      <c r="G193" t="s">
        <v>23</v>
      </c>
      <c r="H193" t="s">
        <v>164</v>
      </c>
      <c r="I193" t="s">
        <v>23</v>
      </c>
      <c r="J193" t="s">
        <v>15518</v>
      </c>
      <c r="K193" t="s">
        <v>23</v>
      </c>
      <c r="L193" t="s">
        <v>23</v>
      </c>
      <c r="M193" t="s">
        <v>14369</v>
      </c>
      <c r="N193" t="s">
        <v>23</v>
      </c>
      <c r="O193" t="s">
        <v>23</v>
      </c>
      <c r="P193" t="s">
        <v>23</v>
      </c>
      <c r="Q193" t="s">
        <v>6865</v>
      </c>
      <c r="R193" t="s">
        <v>6885</v>
      </c>
      <c r="S193" t="s">
        <v>7691</v>
      </c>
      <c r="T193" t="s">
        <v>14370</v>
      </c>
    </row>
    <row r="194" spans="1:20" x14ac:dyDescent="0.35">
      <c r="A194" t="s">
        <v>15732</v>
      </c>
      <c r="B194" t="s">
        <v>17878</v>
      </c>
      <c r="C194" t="s">
        <v>14371</v>
      </c>
      <c r="D194" t="s">
        <v>5810</v>
      </c>
      <c r="E194" t="s">
        <v>6871</v>
      </c>
      <c r="F194" t="s">
        <v>7825</v>
      </c>
      <c r="G194" t="s">
        <v>23</v>
      </c>
      <c r="H194" t="s">
        <v>378</v>
      </c>
      <c r="I194" t="s">
        <v>23</v>
      </c>
      <c r="J194" t="s">
        <v>15733</v>
      </c>
      <c r="K194" t="s">
        <v>23</v>
      </c>
      <c r="L194" t="s">
        <v>23</v>
      </c>
      <c r="M194" t="s">
        <v>14369</v>
      </c>
      <c r="N194" t="s">
        <v>23</v>
      </c>
      <c r="O194" t="s">
        <v>23</v>
      </c>
      <c r="P194" t="s">
        <v>23</v>
      </c>
      <c r="Q194" t="s">
        <v>6865</v>
      </c>
      <c r="R194" t="s">
        <v>6885</v>
      </c>
      <c r="S194" t="s">
        <v>7691</v>
      </c>
      <c r="T194" t="s">
        <v>14370</v>
      </c>
    </row>
    <row r="195" spans="1:20" x14ac:dyDescent="0.35">
      <c r="A195" t="s">
        <v>15519</v>
      </c>
      <c r="B195" t="s">
        <v>5350</v>
      </c>
      <c r="C195" t="s">
        <v>14371</v>
      </c>
      <c r="D195" t="s">
        <v>5810</v>
      </c>
      <c r="E195" t="s">
        <v>6871</v>
      </c>
      <c r="F195" t="s">
        <v>7825</v>
      </c>
      <c r="G195" t="s">
        <v>23</v>
      </c>
      <c r="H195" t="s">
        <v>164</v>
      </c>
      <c r="I195" t="s">
        <v>23</v>
      </c>
      <c r="J195" t="s">
        <v>15520</v>
      </c>
      <c r="K195" t="s">
        <v>23</v>
      </c>
      <c r="L195" t="s">
        <v>23</v>
      </c>
      <c r="M195" t="s">
        <v>14369</v>
      </c>
      <c r="N195" t="s">
        <v>23</v>
      </c>
      <c r="O195" t="s">
        <v>23</v>
      </c>
      <c r="P195" t="s">
        <v>23</v>
      </c>
      <c r="Q195" t="s">
        <v>6865</v>
      </c>
      <c r="R195" t="s">
        <v>6885</v>
      </c>
      <c r="S195" t="s">
        <v>7691</v>
      </c>
      <c r="T195" t="s">
        <v>14370</v>
      </c>
    </row>
    <row r="196" spans="1:20" x14ac:dyDescent="0.35">
      <c r="A196" t="s">
        <v>15956</v>
      </c>
      <c r="B196" t="s">
        <v>5205</v>
      </c>
      <c r="C196" t="s">
        <v>14371</v>
      </c>
      <c r="D196" t="s">
        <v>5810</v>
      </c>
      <c r="E196" t="s">
        <v>6871</v>
      </c>
      <c r="F196" t="s">
        <v>7825</v>
      </c>
      <c r="G196" t="s">
        <v>23</v>
      </c>
      <c r="H196" t="s">
        <v>332</v>
      </c>
      <c r="I196" t="s">
        <v>23</v>
      </c>
      <c r="J196" t="s">
        <v>15957</v>
      </c>
      <c r="K196" t="s">
        <v>23</v>
      </c>
      <c r="L196" t="s">
        <v>23</v>
      </c>
      <c r="M196" t="s">
        <v>14369</v>
      </c>
      <c r="N196" t="s">
        <v>23</v>
      </c>
      <c r="O196" t="s">
        <v>23</v>
      </c>
      <c r="P196" t="s">
        <v>23</v>
      </c>
      <c r="Q196" t="s">
        <v>6865</v>
      </c>
      <c r="R196" t="s">
        <v>6885</v>
      </c>
      <c r="S196" t="s">
        <v>7691</v>
      </c>
      <c r="T196" t="s">
        <v>14370</v>
      </c>
    </row>
    <row r="197" spans="1:20" x14ac:dyDescent="0.35">
      <c r="A197" t="s">
        <v>15255</v>
      </c>
      <c r="B197" t="s">
        <v>5796</v>
      </c>
      <c r="C197" t="s">
        <v>14371</v>
      </c>
      <c r="D197" t="s">
        <v>5810</v>
      </c>
      <c r="E197" t="s">
        <v>6871</v>
      </c>
      <c r="F197" t="s">
        <v>7825</v>
      </c>
      <c r="G197" t="s">
        <v>23</v>
      </c>
      <c r="H197" t="s">
        <v>5797</v>
      </c>
      <c r="I197" t="s">
        <v>23</v>
      </c>
      <c r="J197" t="s">
        <v>15256</v>
      </c>
      <c r="K197" t="s">
        <v>23</v>
      </c>
      <c r="L197" t="s">
        <v>23</v>
      </c>
      <c r="M197" t="s">
        <v>14369</v>
      </c>
      <c r="N197" t="s">
        <v>23</v>
      </c>
      <c r="O197" t="s">
        <v>23</v>
      </c>
      <c r="P197" t="s">
        <v>23</v>
      </c>
      <c r="Q197" t="s">
        <v>6865</v>
      </c>
      <c r="R197" t="s">
        <v>6885</v>
      </c>
      <c r="S197" t="s">
        <v>7691</v>
      </c>
      <c r="T197" t="s">
        <v>14370</v>
      </c>
    </row>
    <row r="198" spans="1:20" x14ac:dyDescent="0.35">
      <c r="A198" t="s">
        <v>14916</v>
      </c>
      <c r="B198" t="s">
        <v>314</v>
      </c>
      <c r="C198" t="s">
        <v>14371</v>
      </c>
      <c r="D198" t="s">
        <v>5810</v>
      </c>
      <c r="E198" t="s">
        <v>6871</v>
      </c>
      <c r="F198" t="s">
        <v>7825</v>
      </c>
      <c r="G198" t="s">
        <v>23</v>
      </c>
      <c r="H198" t="s">
        <v>398</v>
      </c>
      <c r="I198" t="s">
        <v>23</v>
      </c>
      <c r="J198" t="s">
        <v>14917</v>
      </c>
      <c r="K198" t="s">
        <v>23</v>
      </c>
      <c r="L198" t="s">
        <v>23</v>
      </c>
      <c r="M198" t="s">
        <v>14369</v>
      </c>
      <c r="N198" t="s">
        <v>23</v>
      </c>
      <c r="O198" t="s">
        <v>23</v>
      </c>
      <c r="P198" t="s">
        <v>23</v>
      </c>
      <c r="Q198" t="s">
        <v>6865</v>
      </c>
      <c r="R198" t="s">
        <v>6885</v>
      </c>
      <c r="S198" t="s">
        <v>7691</v>
      </c>
      <c r="T198" t="s">
        <v>14370</v>
      </c>
    </row>
    <row r="199" spans="1:20" x14ac:dyDescent="0.35">
      <c r="A199" t="s">
        <v>7298</v>
      </c>
      <c r="B199" t="s">
        <v>29981</v>
      </c>
      <c r="C199" t="s">
        <v>14416</v>
      </c>
      <c r="D199" t="s">
        <v>5810</v>
      </c>
      <c r="E199" t="s">
        <v>6877</v>
      </c>
      <c r="F199" t="s">
        <v>6868</v>
      </c>
      <c r="G199" t="s">
        <v>14373</v>
      </c>
      <c r="H199" t="s">
        <v>6582</v>
      </c>
      <c r="I199" t="s">
        <v>7155</v>
      </c>
      <c r="J199" t="s">
        <v>15258</v>
      </c>
      <c r="K199" t="s">
        <v>8328</v>
      </c>
      <c r="L199" t="s">
        <v>15257</v>
      </c>
      <c r="M199" t="s">
        <v>11681</v>
      </c>
      <c r="N199" t="s">
        <v>11681</v>
      </c>
      <c r="O199" t="s">
        <v>23</v>
      </c>
      <c r="P199" t="s">
        <v>23</v>
      </c>
      <c r="Q199" t="s">
        <v>6884</v>
      </c>
      <c r="R199" t="s">
        <v>6885</v>
      </c>
      <c r="S199" t="s">
        <v>6891</v>
      </c>
      <c r="T199" t="s">
        <v>23</v>
      </c>
    </row>
    <row r="200" spans="1:20" x14ac:dyDescent="0.35">
      <c r="A200" t="s">
        <v>15788</v>
      </c>
      <c r="B200" t="s">
        <v>5366</v>
      </c>
      <c r="C200" t="s">
        <v>14371</v>
      </c>
      <c r="D200" t="s">
        <v>5810</v>
      </c>
      <c r="E200" t="s">
        <v>6871</v>
      </c>
      <c r="F200" t="s">
        <v>7825</v>
      </c>
      <c r="G200" t="s">
        <v>23</v>
      </c>
      <c r="H200" t="s">
        <v>262</v>
      </c>
      <c r="I200" t="s">
        <v>23</v>
      </c>
      <c r="J200" t="s">
        <v>15789</v>
      </c>
      <c r="K200" t="s">
        <v>23</v>
      </c>
      <c r="L200" t="s">
        <v>23</v>
      </c>
      <c r="M200" t="s">
        <v>14369</v>
      </c>
      <c r="N200" t="s">
        <v>23</v>
      </c>
      <c r="O200" t="s">
        <v>23</v>
      </c>
      <c r="P200" t="s">
        <v>23</v>
      </c>
      <c r="Q200" t="s">
        <v>6865</v>
      </c>
      <c r="R200" t="s">
        <v>6885</v>
      </c>
      <c r="S200" t="s">
        <v>7691</v>
      </c>
      <c r="T200" t="s">
        <v>14370</v>
      </c>
    </row>
    <row r="201" spans="1:20" x14ac:dyDescent="0.35">
      <c r="A201" t="s">
        <v>15968</v>
      </c>
      <c r="B201" t="s">
        <v>5224</v>
      </c>
      <c r="C201" t="s">
        <v>14371</v>
      </c>
      <c r="D201" t="s">
        <v>5810</v>
      </c>
      <c r="E201" t="s">
        <v>6871</v>
      </c>
      <c r="F201" t="s">
        <v>7825</v>
      </c>
      <c r="G201" t="s">
        <v>23</v>
      </c>
      <c r="H201" t="s">
        <v>36</v>
      </c>
      <c r="I201" t="s">
        <v>23</v>
      </c>
      <c r="J201" t="s">
        <v>15969</v>
      </c>
      <c r="K201" t="s">
        <v>23</v>
      </c>
      <c r="L201" t="s">
        <v>23</v>
      </c>
      <c r="M201" t="s">
        <v>14369</v>
      </c>
      <c r="N201" t="s">
        <v>23</v>
      </c>
      <c r="O201" t="s">
        <v>23</v>
      </c>
      <c r="P201" t="s">
        <v>23</v>
      </c>
      <c r="Q201" t="s">
        <v>6865</v>
      </c>
      <c r="R201" t="s">
        <v>6885</v>
      </c>
      <c r="S201" t="s">
        <v>7691</v>
      </c>
      <c r="T201" t="s">
        <v>14370</v>
      </c>
    </row>
    <row r="202" spans="1:20" x14ac:dyDescent="0.35">
      <c r="A202" t="s">
        <v>15386</v>
      </c>
      <c r="B202" t="s">
        <v>4930</v>
      </c>
      <c r="C202" t="s">
        <v>14371</v>
      </c>
      <c r="D202" t="s">
        <v>5810</v>
      </c>
      <c r="E202" t="s">
        <v>6871</v>
      </c>
      <c r="F202" t="s">
        <v>7825</v>
      </c>
      <c r="G202" t="s">
        <v>23</v>
      </c>
      <c r="H202" t="s">
        <v>894</v>
      </c>
      <c r="I202" t="s">
        <v>23</v>
      </c>
      <c r="J202" t="s">
        <v>15387</v>
      </c>
      <c r="K202" t="s">
        <v>23</v>
      </c>
      <c r="L202" t="s">
        <v>23</v>
      </c>
      <c r="M202" t="s">
        <v>14369</v>
      </c>
      <c r="N202" t="s">
        <v>23</v>
      </c>
      <c r="O202" t="s">
        <v>23</v>
      </c>
      <c r="P202" t="s">
        <v>23</v>
      </c>
      <c r="Q202" t="s">
        <v>6865</v>
      </c>
      <c r="R202" t="s">
        <v>6885</v>
      </c>
      <c r="S202" t="s">
        <v>7691</v>
      </c>
      <c r="T202" t="s">
        <v>14370</v>
      </c>
    </row>
    <row r="203" spans="1:20" x14ac:dyDescent="0.35">
      <c r="A203" t="s">
        <v>6947</v>
      </c>
      <c r="B203" t="s">
        <v>6948</v>
      </c>
      <c r="C203" t="s">
        <v>14422</v>
      </c>
      <c r="D203" t="s">
        <v>5810</v>
      </c>
      <c r="E203" t="s">
        <v>6877</v>
      </c>
      <c r="F203" t="s">
        <v>6868</v>
      </c>
      <c r="G203" t="s">
        <v>14373</v>
      </c>
      <c r="H203" t="s">
        <v>24352</v>
      </c>
      <c r="I203" t="s">
        <v>6870</v>
      </c>
      <c r="J203" t="s">
        <v>15761</v>
      </c>
      <c r="K203" t="s">
        <v>14584</v>
      </c>
      <c r="L203" t="s">
        <v>15760</v>
      </c>
      <c r="M203" t="s">
        <v>14447</v>
      </c>
      <c r="N203" t="s">
        <v>14447</v>
      </c>
      <c r="O203" t="s">
        <v>23</v>
      </c>
      <c r="P203" t="s">
        <v>23</v>
      </c>
      <c r="Q203" t="s">
        <v>6884</v>
      </c>
      <c r="R203" t="s">
        <v>6885</v>
      </c>
      <c r="S203" t="s">
        <v>6928</v>
      </c>
      <c r="T203" t="s">
        <v>23</v>
      </c>
    </row>
    <row r="204" spans="1:20" x14ac:dyDescent="0.35">
      <c r="A204" t="s">
        <v>16153</v>
      </c>
      <c r="B204" t="s">
        <v>4222</v>
      </c>
      <c r="C204" t="s">
        <v>14371</v>
      </c>
      <c r="D204" t="s">
        <v>5810</v>
      </c>
      <c r="E204" t="s">
        <v>6871</v>
      </c>
      <c r="F204" t="s">
        <v>7825</v>
      </c>
      <c r="G204" t="s">
        <v>23</v>
      </c>
      <c r="H204" t="s">
        <v>4223</v>
      </c>
      <c r="I204" t="s">
        <v>23</v>
      </c>
      <c r="J204" t="s">
        <v>16154</v>
      </c>
      <c r="K204" t="s">
        <v>23</v>
      </c>
      <c r="L204" t="s">
        <v>23</v>
      </c>
      <c r="M204" t="s">
        <v>14369</v>
      </c>
      <c r="N204" t="s">
        <v>23</v>
      </c>
      <c r="O204" t="s">
        <v>23</v>
      </c>
      <c r="P204" t="s">
        <v>23</v>
      </c>
      <c r="Q204" t="s">
        <v>6865</v>
      </c>
      <c r="R204" t="s">
        <v>6885</v>
      </c>
      <c r="S204" t="s">
        <v>7691</v>
      </c>
      <c r="T204" t="s">
        <v>14370</v>
      </c>
    </row>
    <row r="205" spans="1:20" x14ac:dyDescent="0.35">
      <c r="A205" t="s">
        <v>15388</v>
      </c>
      <c r="B205" t="s">
        <v>4083</v>
      </c>
      <c r="C205" t="s">
        <v>14371</v>
      </c>
      <c r="D205" t="s">
        <v>5810</v>
      </c>
      <c r="E205" t="s">
        <v>6871</v>
      </c>
      <c r="F205" t="s">
        <v>7825</v>
      </c>
      <c r="G205" t="s">
        <v>23</v>
      </c>
      <c r="H205" t="s">
        <v>894</v>
      </c>
      <c r="I205" t="s">
        <v>23</v>
      </c>
      <c r="J205" t="s">
        <v>15389</v>
      </c>
      <c r="K205" t="s">
        <v>23</v>
      </c>
      <c r="L205" t="s">
        <v>23</v>
      </c>
      <c r="M205" t="s">
        <v>14369</v>
      </c>
      <c r="N205" t="s">
        <v>23</v>
      </c>
      <c r="O205" t="s">
        <v>23</v>
      </c>
      <c r="P205" t="s">
        <v>23</v>
      </c>
      <c r="Q205" t="s">
        <v>6865</v>
      </c>
      <c r="R205" t="s">
        <v>6885</v>
      </c>
      <c r="S205" t="s">
        <v>7691</v>
      </c>
      <c r="T205" t="s">
        <v>14370</v>
      </c>
    </row>
    <row r="206" spans="1:20" x14ac:dyDescent="0.35">
      <c r="A206" t="s">
        <v>7114</v>
      </c>
      <c r="B206" t="s">
        <v>23</v>
      </c>
      <c r="C206" t="s">
        <v>14513</v>
      </c>
      <c r="D206" t="s">
        <v>5810</v>
      </c>
      <c r="E206" t="s">
        <v>6877</v>
      </c>
      <c r="F206" t="s">
        <v>6868</v>
      </c>
      <c r="G206" t="s">
        <v>14373</v>
      </c>
      <c r="H206" t="s">
        <v>20</v>
      </c>
      <c r="I206" t="s">
        <v>6876</v>
      </c>
      <c r="J206" t="s">
        <v>16112</v>
      </c>
      <c r="K206" t="s">
        <v>14748</v>
      </c>
      <c r="L206" t="s">
        <v>23</v>
      </c>
      <c r="M206" t="s">
        <v>14390</v>
      </c>
      <c r="N206" t="s">
        <v>14390</v>
      </c>
      <c r="O206" t="s">
        <v>23</v>
      </c>
      <c r="P206" t="s">
        <v>23</v>
      </c>
      <c r="Q206" t="s">
        <v>6879</v>
      </c>
      <c r="R206" t="s">
        <v>6866</v>
      </c>
      <c r="S206" t="s">
        <v>6880</v>
      </c>
      <c r="T206" t="s">
        <v>23</v>
      </c>
    </row>
    <row r="207" spans="1:20" x14ac:dyDescent="0.35">
      <c r="A207" t="s">
        <v>15311</v>
      </c>
      <c r="B207" t="s">
        <v>4943</v>
      </c>
      <c r="C207" t="s">
        <v>14371</v>
      </c>
      <c r="D207" t="s">
        <v>5810</v>
      </c>
      <c r="E207" t="s">
        <v>6871</v>
      </c>
      <c r="F207" t="s">
        <v>7825</v>
      </c>
      <c r="G207" t="s">
        <v>23</v>
      </c>
      <c r="H207" t="s">
        <v>119</v>
      </c>
      <c r="I207" t="s">
        <v>23</v>
      </c>
      <c r="J207" t="s">
        <v>15312</v>
      </c>
      <c r="K207" t="s">
        <v>23</v>
      </c>
      <c r="L207" t="s">
        <v>23</v>
      </c>
      <c r="M207" t="s">
        <v>14369</v>
      </c>
      <c r="N207" t="s">
        <v>23</v>
      </c>
      <c r="O207" t="s">
        <v>23</v>
      </c>
      <c r="P207" t="s">
        <v>23</v>
      </c>
      <c r="Q207" t="s">
        <v>6865</v>
      </c>
      <c r="R207" t="s">
        <v>6885</v>
      </c>
      <c r="S207" t="s">
        <v>7691</v>
      </c>
      <c r="T207" t="s">
        <v>14370</v>
      </c>
    </row>
    <row r="208" spans="1:20" x14ac:dyDescent="0.35">
      <c r="A208" t="s">
        <v>7378</v>
      </c>
      <c r="B208" t="s">
        <v>18168</v>
      </c>
      <c r="C208" t="s">
        <v>14371</v>
      </c>
      <c r="D208" t="s">
        <v>5810</v>
      </c>
      <c r="E208" t="s">
        <v>6871</v>
      </c>
      <c r="F208" t="s">
        <v>6882</v>
      </c>
      <c r="G208" t="s">
        <v>23</v>
      </c>
      <c r="H208" t="s">
        <v>24271</v>
      </c>
      <c r="I208" t="s">
        <v>23</v>
      </c>
      <c r="J208" t="s">
        <v>15130</v>
      </c>
      <c r="K208" t="s">
        <v>23</v>
      </c>
      <c r="L208" t="s">
        <v>14453</v>
      </c>
      <c r="M208" t="s">
        <v>12044</v>
      </c>
      <c r="N208" t="s">
        <v>23</v>
      </c>
      <c r="O208" t="s">
        <v>23</v>
      </c>
      <c r="P208" t="s">
        <v>23</v>
      </c>
      <c r="Q208" t="s">
        <v>6884</v>
      </c>
      <c r="R208" t="s">
        <v>6885</v>
      </c>
      <c r="S208" t="s">
        <v>7166</v>
      </c>
      <c r="T208" t="s">
        <v>23</v>
      </c>
    </row>
    <row r="209" spans="1:20" x14ac:dyDescent="0.35">
      <c r="A209" t="s">
        <v>16023</v>
      </c>
      <c r="B209" t="s">
        <v>6202</v>
      </c>
      <c r="C209" t="s">
        <v>14371</v>
      </c>
      <c r="D209" t="s">
        <v>5810</v>
      </c>
      <c r="E209" t="s">
        <v>6871</v>
      </c>
      <c r="F209" t="s">
        <v>7825</v>
      </c>
      <c r="G209" t="s">
        <v>23</v>
      </c>
      <c r="H209" t="s">
        <v>7667</v>
      </c>
      <c r="I209" t="s">
        <v>23</v>
      </c>
      <c r="J209" t="s">
        <v>16024</v>
      </c>
      <c r="K209" t="s">
        <v>23</v>
      </c>
      <c r="L209" t="s">
        <v>23</v>
      </c>
      <c r="M209" t="s">
        <v>14369</v>
      </c>
      <c r="N209" t="s">
        <v>23</v>
      </c>
      <c r="O209" t="s">
        <v>23</v>
      </c>
      <c r="P209" t="s">
        <v>23</v>
      </c>
      <c r="Q209" t="s">
        <v>6865</v>
      </c>
      <c r="R209" t="s">
        <v>6885</v>
      </c>
      <c r="S209" t="s">
        <v>7691</v>
      </c>
      <c r="T209" t="s">
        <v>14370</v>
      </c>
    </row>
    <row r="210" spans="1:20" x14ac:dyDescent="0.35">
      <c r="A210" t="s">
        <v>16236</v>
      </c>
      <c r="B210" t="s">
        <v>5714</v>
      </c>
      <c r="C210" t="s">
        <v>14371</v>
      </c>
      <c r="D210" t="s">
        <v>5810</v>
      </c>
      <c r="E210" t="s">
        <v>6871</v>
      </c>
      <c r="F210" t="s">
        <v>7825</v>
      </c>
      <c r="G210" t="s">
        <v>23</v>
      </c>
      <c r="H210" t="s">
        <v>173</v>
      </c>
      <c r="I210" t="s">
        <v>23</v>
      </c>
      <c r="J210" t="s">
        <v>16237</v>
      </c>
      <c r="K210" t="s">
        <v>23</v>
      </c>
      <c r="L210" t="s">
        <v>23</v>
      </c>
      <c r="M210" t="s">
        <v>14369</v>
      </c>
      <c r="N210" t="s">
        <v>23</v>
      </c>
      <c r="O210" t="s">
        <v>23</v>
      </c>
      <c r="P210" t="s">
        <v>23</v>
      </c>
      <c r="Q210" t="s">
        <v>6865</v>
      </c>
      <c r="R210" t="s">
        <v>6885</v>
      </c>
      <c r="S210" t="s">
        <v>7691</v>
      </c>
      <c r="T210" t="s">
        <v>14370</v>
      </c>
    </row>
    <row r="211" spans="1:20" x14ac:dyDescent="0.35">
      <c r="A211" t="s">
        <v>15274</v>
      </c>
      <c r="B211" t="s">
        <v>15275</v>
      </c>
      <c r="C211" t="s">
        <v>14371</v>
      </c>
      <c r="D211" t="s">
        <v>5810</v>
      </c>
      <c r="E211" t="s">
        <v>6871</v>
      </c>
      <c r="F211" t="s">
        <v>7825</v>
      </c>
      <c r="G211" t="s">
        <v>23</v>
      </c>
      <c r="H211" t="s">
        <v>10705</v>
      </c>
      <c r="I211" t="s">
        <v>23</v>
      </c>
      <c r="J211" t="s">
        <v>15276</v>
      </c>
      <c r="K211" t="s">
        <v>23</v>
      </c>
      <c r="L211" t="s">
        <v>23</v>
      </c>
      <c r="M211" t="s">
        <v>14369</v>
      </c>
      <c r="N211" t="s">
        <v>23</v>
      </c>
      <c r="O211" t="s">
        <v>23</v>
      </c>
      <c r="P211" t="s">
        <v>23</v>
      </c>
      <c r="Q211" t="s">
        <v>6865</v>
      </c>
      <c r="R211" t="s">
        <v>6885</v>
      </c>
      <c r="S211" t="s">
        <v>7691</v>
      </c>
      <c r="T211" t="s">
        <v>14370</v>
      </c>
    </row>
    <row r="212" spans="1:20" x14ac:dyDescent="0.35">
      <c r="A212" t="s">
        <v>14769</v>
      </c>
      <c r="B212" t="s">
        <v>314</v>
      </c>
      <c r="C212" t="s">
        <v>14371</v>
      </c>
      <c r="D212" t="s">
        <v>5810</v>
      </c>
      <c r="E212" t="s">
        <v>6871</v>
      </c>
      <c r="F212" t="s">
        <v>7825</v>
      </c>
      <c r="G212" t="s">
        <v>23</v>
      </c>
      <c r="H212" t="s">
        <v>866</v>
      </c>
      <c r="I212" t="s">
        <v>23</v>
      </c>
      <c r="J212" t="s">
        <v>14770</v>
      </c>
      <c r="K212" t="s">
        <v>23</v>
      </c>
      <c r="L212" t="s">
        <v>23</v>
      </c>
      <c r="M212" t="s">
        <v>14369</v>
      </c>
      <c r="N212" t="s">
        <v>23</v>
      </c>
      <c r="O212" t="s">
        <v>23</v>
      </c>
      <c r="P212" t="s">
        <v>23</v>
      </c>
      <c r="Q212" t="s">
        <v>6865</v>
      </c>
      <c r="R212" t="s">
        <v>6885</v>
      </c>
      <c r="S212" t="s">
        <v>7691</v>
      </c>
      <c r="T212" t="s">
        <v>14370</v>
      </c>
    </row>
    <row r="213" spans="1:20" x14ac:dyDescent="0.35">
      <c r="A213" t="s">
        <v>16310</v>
      </c>
      <c r="B213" t="s">
        <v>4083</v>
      </c>
      <c r="C213" t="s">
        <v>14371</v>
      </c>
      <c r="D213" t="s">
        <v>5810</v>
      </c>
      <c r="E213" t="s">
        <v>6871</v>
      </c>
      <c r="F213" t="s">
        <v>7825</v>
      </c>
      <c r="G213" t="s">
        <v>23</v>
      </c>
      <c r="H213" t="s">
        <v>1206</v>
      </c>
      <c r="I213" t="s">
        <v>23</v>
      </c>
      <c r="J213" t="s">
        <v>16311</v>
      </c>
      <c r="K213" t="s">
        <v>23</v>
      </c>
      <c r="L213" t="s">
        <v>23</v>
      </c>
      <c r="M213" t="s">
        <v>14369</v>
      </c>
      <c r="N213" t="s">
        <v>23</v>
      </c>
      <c r="O213" t="s">
        <v>23</v>
      </c>
      <c r="P213" t="s">
        <v>23</v>
      </c>
      <c r="Q213" t="s">
        <v>6865</v>
      </c>
      <c r="R213" t="s">
        <v>6885</v>
      </c>
      <c r="S213" t="s">
        <v>7691</v>
      </c>
      <c r="T213" t="s">
        <v>14370</v>
      </c>
    </row>
    <row r="214" spans="1:20" x14ac:dyDescent="0.35">
      <c r="A214" t="s">
        <v>16052</v>
      </c>
      <c r="B214" t="s">
        <v>6201</v>
      </c>
      <c r="C214" t="s">
        <v>14371</v>
      </c>
      <c r="D214" t="s">
        <v>5810</v>
      </c>
      <c r="E214" t="s">
        <v>6871</v>
      </c>
      <c r="F214" t="s">
        <v>7825</v>
      </c>
      <c r="G214" t="s">
        <v>23</v>
      </c>
      <c r="H214" t="s">
        <v>1123</v>
      </c>
      <c r="I214" t="s">
        <v>23</v>
      </c>
      <c r="J214" t="s">
        <v>16053</v>
      </c>
      <c r="K214" t="s">
        <v>23</v>
      </c>
      <c r="L214" t="s">
        <v>23</v>
      </c>
      <c r="M214" t="s">
        <v>14369</v>
      </c>
      <c r="N214" t="s">
        <v>23</v>
      </c>
      <c r="O214" t="s">
        <v>23</v>
      </c>
      <c r="P214" t="s">
        <v>23</v>
      </c>
      <c r="Q214" t="s">
        <v>6865</v>
      </c>
      <c r="R214" t="s">
        <v>6885</v>
      </c>
      <c r="S214" t="s">
        <v>7691</v>
      </c>
      <c r="T214" t="s">
        <v>14370</v>
      </c>
    </row>
    <row r="215" spans="1:20" x14ac:dyDescent="0.35">
      <c r="A215" t="s">
        <v>16308</v>
      </c>
      <c r="B215" t="s">
        <v>4083</v>
      </c>
      <c r="C215" t="s">
        <v>14371</v>
      </c>
      <c r="D215" t="s">
        <v>5810</v>
      </c>
      <c r="E215" t="s">
        <v>6871</v>
      </c>
      <c r="F215" t="s">
        <v>7825</v>
      </c>
      <c r="G215" t="s">
        <v>23</v>
      </c>
      <c r="H215" t="s">
        <v>1206</v>
      </c>
      <c r="I215" t="s">
        <v>23</v>
      </c>
      <c r="J215" t="s">
        <v>16309</v>
      </c>
      <c r="K215" t="s">
        <v>23</v>
      </c>
      <c r="L215" t="s">
        <v>23</v>
      </c>
      <c r="M215" t="s">
        <v>14369</v>
      </c>
      <c r="N215" t="s">
        <v>23</v>
      </c>
      <c r="O215" t="s">
        <v>23</v>
      </c>
      <c r="P215" t="s">
        <v>23</v>
      </c>
      <c r="Q215" t="s">
        <v>6865</v>
      </c>
      <c r="R215" t="s">
        <v>6885</v>
      </c>
      <c r="S215" t="s">
        <v>7691</v>
      </c>
      <c r="T215" t="s">
        <v>14370</v>
      </c>
    </row>
    <row r="216" spans="1:20" x14ac:dyDescent="0.35">
      <c r="A216" t="s">
        <v>15452</v>
      </c>
      <c r="B216" t="s">
        <v>314</v>
      </c>
      <c r="C216" t="s">
        <v>14371</v>
      </c>
      <c r="D216" t="s">
        <v>5810</v>
      </c>
      <c r="E216" t="s">
        <v>6871</v>
      </c>
      <c r="F216" t="s">
        <v>7825</v>
      </c>
      <c r="G216" t="s">
        <v>23</v>
      </c>
      <c r="H216" t="s">
        <v>2394</v>
      </c>
      <c r="I216" t="s">
        <v>23</v>
      </c>
      <c r="J216" t="s">
        <v>15453</v>
      </c>
      <c r="K216" t="s">
        <v>23</v>
      </c>
      <c r="L216" t="s">
        <v>23</v>
      </c>
      <c r="M216" t="s">
        <v>14369</v>
      </c>
      <c r="N216" t="s">
        <v>23</v>
      </c>
      <c r="O216" t="s">
        <v>23</v>
      </c>
      <c r="P216" t="s">
        <v>23</v>
      </c>
      <c r="Q216" t="s">
        <v>6865</v>
      </c>
      <c r="R216" t="s">
        <v>6885</v>
      </c>
      <c r="S216" t="s">
        <v>7691</v>
      </c>
      <c r="T216" t="s">
        <v>14370</v>
      </c>
    </row>
    <row r="217" spans="1:20" x14ac:dyDescent="0.35">
      <c r="A217" t="s">
        <v>14509</v>
      </c>
      <c r="B217" t="s">
        <v>314</v>
      </c>
      <c r="C217" t="s">
        <v>14371</v>
      </c>
      <c r="D217" t="s">
        <v>5810</v>
      </c>
      <c r="E217" t="s">
        <v>6871</v>
      </c>
      <c r="F217" t="s">
        <v>7825</v>
      </c>
      <c r="G217" t="s">
        <v>23</v>
      </c>
      <c r="H217" t="s">
        <v>243</v>
      </c>
      <c r="I217" t="s">
        <v>23</v>
      </c>
      <c r="J217" t="s">
        <v>14510</v>
      </c>
      <c r="K217" t="s">
        <v>23</v>
      </c>
      <c r="L217" t="s">
        <v>23</v>
      </c>
      <c r="M217" t="s">
        <v>14369</v>
      </c>
      <c r="N217" t="s">
        <v>23</v>
      </c>
      <c r="O217" t="s">
        <v>23</v>
      </c>
      <c r="P217" t="s">
        <v>23</v>
      </c>
      <c r="Q217" t="s">
        <v>6865</v>
      </c>
      <c r="R217" t="s">
        <v>6885</v>
      </c>
      <c r="S217" t="s">
        <v>7691</v>
      </c>
      <c r="T217" t="s">
        <v>14370</v>
      </c>
    </row>
    <row r="218" spans="1:20" x14ac:dyDescent="0.35">
      <c r="A218" t="s">
        <v>14676</v>
      </c>
      <c r="B218" t="s">
        <v>5858</v>
      </c>
      <c r="C218" t="s">
        <v>14371</v>
      </c>
      <c r="D218" t="s">
        <v>5810</v>
      </c>
      <c r="E218" t="s">
        <v>6871</v>
      </c>
      <c r="F218" t="s">
        <v>7825</v>
      </c>
      <c r="G218" t="s">
        <v>23</v>
      </c>
      <c r="H218" t="s">
        <v>850</v>
      </c>
      <c r="I218" t="s">
        <v>23</v>
      </c>
      <c r="J218" t="s">
        <v>14677</v>
      </c>
      <c r="K218" t="s">
        <v>23</v>
      </c>
      <c r="L218" t="s">
        <v>23</v>
      </c>
      <c r="M218" t="s">
        <v>14369</v>
      </c>
      <c r="N218" t="s">
        <v>23</v>
      </c>
      <c r="O218" t="s">
        <v>23</v>
      </c>
      <c r="P218" t="s">
        <v>23</v>
      </c>
      <c r="Q218" t="s">
        <v>6865</v>
      </c>
      <c r="R218" t="s">
        <v>6885</v>
      </c>
      <c r="S218" t="s">
        <v>7691</v>
      </c>
      <c r="T218" t="s">
        <v>14370</v>
      </c>
    </row>
    <row r="219" spans="1:20" x14ac:dyDescent="0.35">
      <c r="A219" t="s">
        <v>14647</v>
      </c>
      <c r="B219" t="s">
        <v>4936</v>
      </c>
      <c r="C219" t="s">
        <v>14371</v>
      </c>
      <c r="D219" t="s">
        <v>5810</v>
      </c>
      <c r="E219" t="s">
        <v>6871</v>
      </c>
      <c r="F219" t="s">
        <v>7825</v>
      </c>
      <c r="G219" t="s">
        <v>23</v>
      </c>
      <c r="H219" t="s">
        <v>195</v>
      </c>
      <c r="I219" t="s">
        <v>23</v>
      </c>
      <c r="J219" t="s">
        <v>14648</v>
      </c>
      <c r="K219" t="s">
        <v>23</v>
      </c>
      <c r="L219" t="s">
        <v>23</v>
      </c>
      <c r="M219" t="s">
        <v>14369</v>
      </c>
      <c r="N219" t="s">
        <v>23</v>
      </c>
      <c r="O219" t="s">
        <v>23</v>
      </c>
      <c r="P219" t="s">
        <v>23</v>
      </c>
      <c r="Q219" t="s">
        <v>6865</v>
      </c>
      <c r="R219" t="s">
        <v>6885</v>
      </c>
      <c r="S219" t="s">
        <v>7691</v>
      </c>
      <c r="T219" t="s">
        <v>14370</v>
      </c>
    </row>
    <row r="220" spans="1:20" x14ac:dyDescent="0.35">
      <c r="A220" t="s">
        <v>16238</v>
      </c>
      <c r="B220" t="s">
        <v>607</v>
      </c>
      <c r="C220" t="s">
        <v>14371</v>
      </c>
      <c r="D220" t="s">
        <v>5810</v>
      </c>
      <c r="E220" t="s">
        <v>6871</v>
      </c>
      <c r="F220" t="s">
        <v>7825</v>
      </c>
      <c r="G220" t="s">
        <v>23</v>
      </c>
      <c r="H220" t="s">
        <v>173</v>
      </c>
      <c r="I220" t="s">
        <v>23</v>
      </c>
      <c r="J220" t="s">
        <v>16239</v>
      </c>
      <c r="K220" t="s">
        <v>23</v>
      </c>
      <c r="L220" t="s">
        <v>23</v>
      </c>
      <c r="M220" t="s">
        <v>14369</v>
      </c>
      <c r="N220" t="s">
        <v>23</v>
      </c>
      <c r="O220" t="s">
        <v>23</v>
      </c>
      <c r="P220" t="s">
        <v>23</v>
      </c>
      <c r="Q220" t="s">
        <v>6865</v>
      </c>
      <c r="R220" t="s">
        <v>6885</v>
      </c>
      <c r="S220" t="s">
        <v>7691</v>
      </c>
      <c r="T220" t="s">
        <v>14370</v>
      </c>
    </row>
    <row r="221" spans="1:20" x14ac:dyDescent="0.35">
      <c r="A221" t="s">
        <v>15199</v>
      </c>
      <c r="B221" t="s">
        <v>5199</v>
      </c>
      <c r="C221" t="s">
        <v>14371</v>
      </c>
      <c r="D221" t="s">
        <v>5810</v>
      </c>
      <c r="E221" t="s">
        <v>6871</v>
      </c>
      <c r="F221" t="s">
        <v>7825</v>
      </c>
      <c r="G221" t="s">
        <v>23</v>
      </c>
      <c r="H221" t="s">
        <v>1084</v>
      </c>
      <c r="I221" t="s">
        <v>23</v>
      </c>
      <c r="J221" t="s">
        <v>15200</v>
      </c>
      <c r="K221" t="s">
        <v>23</v>
      </c>
      <c r="L221" t="s">
        <v>23</v>
      </c>
      <c r="M221" t="s">
        <v>14369</v>
      </c>
      <c r="N221" t="s">
        <v>23</v>
      </c>
      <c r="O221" t="s">
        <v>23</v>
      </c>
      <c r="P221" t="s">
        <v>23</v>
      </c>
      <c r="Q221" t="s">
        <v>6865</v>
      </c>
      <c r="R221" t="s">
        <v>6885</v>
      </c>
      <c r="S221" t="s">
        <v>7691</v>
      </c>
      <c r="T221" t="s">
        <v>14370</v>
      </c>
    </row>
    <row r="222" spans="1:20" x14ac:dyDescent="0.35">
      <c r="A222" t="s">
        <v>14711</v>
      </c>
      <c r="B222" t="s">
        <v>2675</v>
      </c>
      <c r="C222" t="s">
        <v>14371</v>
      </c>
      <c r="D222" t="s">
        <v>5810</v>
      </c>
      <c r="E222" t="s">
        <v>6871</v>
      </c>
      <c r="F222" t="s">
        <v>7825</v>
      </c>
      <c r="G222" t="s">
        <v>23</v>
      </c>
      <c r="H222" t="s">
        <v>263</v>
      </c>
      <c r="I222" t="s">
        <v>23</v>
      </c>
      <c r="J222" t="s">
        <v>14712</v>
      </c>
      <c r="K222" t="s">
        <v>23</v>
      </c>
      <c r="L222" t="s">
        <v>23</v>
      </c>
      <c r="M222" t="s">
        <v>14369</v>
      </c>
      <c r="N222" t="s">
        <v>23</v>
      </c>
      <c r="O222" t="s">
        <v>23</v>
      </c>
      <c r="P222" t="s">
        <v>23</v>
      </c>
      <c r="Q222" t="s">
        <v>6865</v>
      </c>
      <c r="R222" t="s">
        <v>6885</v>
      </c>
      <c r="S222" t="s">
        <v>7691</v>
      </c>
      <c r="T222" t="s">
        <v>14370</v>
      </c>
    </row>
    <row r="223" spans="1:20" x14ac:dyDescent="0.35">
      <c r="A223" t="s">
        <v>15191</v>
      </c>
      <c r="B223" t="s">
        <v>314</v>
      </c>
      <c r="C223" t="s">
        <v>14371</v>
      </c>
      <c r="D223" t="s">
        <v>5810</v>
      </c>
      <c r="E223" t="s">
        <v>6871</v>
      </c>
      <c r="F223" t="s">
        <v>7825</v>
      </c>
      <c r="G223" t="s">
        <v>23</v>
      </c>
      <c r="H223" t="s">
        <v>2797</v>
      </c>
      <c r="I223" t="s">
        <v>23</v>
      </c>
      <c r="J223" t="s">
        <v>15192</v>
      </c>
      <c r="K223" t="s">
        <v>23</v>
      </c>
      <c r="L223" t="s">
        <v>23</v>
      </c>
      <c r="M223" t="s">
        <v>14369</v>
      </c>
      <c r="N223" t="s">
        <v>23</v>
      </c>
      <c r="O223" t="s">
        <v>23</v>
      </c>
      <c r="P223" t="s">
        <v>23</v>
      </c>
      <c r="Q223" t="s">
        <v>6865</v>
      </c>
      <c r="R223" t="s">
        <v>6885</v>
      </c>
      <c r="S223" t="s">
        <v>7691</v>
      </c>
      <c r="T223" t="s">
        <v>14370</v>
      </c>
    </row>
    <row r="224" spans="1:20" x14ac:dyDescent="0.35">
      <c r="A224" t="s">
        <v>7149</v>
      </c>
      <c r="B224" t="s">
        <v>23</v>
      </c>
      <c r="C224" t="s">
        <v>14371</v>
      </c>
      <c r="D224" t="s">
        <v>5810</v>
      </c>
      <c r="E224" t="s">
        <v>6877</v>
      </c>
      <c r="F224" t="s">
        <v>6868</v>
      </c>
      <c r="G224" t="s">
        <v>14373</v>
      </c>
      <c r="H224" t="s">
        <v>1175</v>
      </c>
      <c r="I224" t="s">
        <v>6906</v>
      </c>
      <c r="J224" t="s">
        <v>14867</v>
      </c>
      <c r="K224" t="s">
        <v>9175</v>
      </c>
      <c r="L224" t="s">
        <v>14865</v>
      </c>
      <c r="M224" t="s">
        <v>14390</v>
      </c>
      <c r="N224" t="s">
        <v>14390</v>
      </c>
      <c r="O224" t="s">
        <v>23</v>
      </c>
      <c r="P224" t="s">
        <v>23</v>
      </c>
      <c r="Q224" t="s">
        <v>6865</v>
      </c>
      <c r="R224" t="s">
        <v>6885</v>
      </c>
      <c r="S224" t="s">
        <v>6874</v>
      </c>
      <c r="T224" t="s">
        <v>23</v>
      </c>
    </row>
    <row r="225" spans="1:20" x14ac:dyDescent="0.35">
      <c r="A225" t="s">
        <v>14988</v>
      </c>
      <c r="B225" t="s">
        <v>6035</v>
      </c>
      <c r="C225" t="s">
        <v>14371</v>
      </c>
      <c r="D225" t="s">
        <v>5810</v>
      </c>
      <c r="E225" t="s">
        <v>6871</v>
      </c>
      <c r="F225" t="s">
        <v>7825</v>
      </c>
      <c r="G225" t="s">
        <v>23</v>
      </c>
      <c r="H225" t="s">
        <v>713</v>
      </c>
      <c r="I225" t="s">
        <v>23</v>
      </c>
      <c r="J225" t="s">
        <v>14989</v>
      </c>
      <c r="K225" t="s">
        <v>23</v>
      </c>
      <c r="L225" t="s">
        <v>23</v>
      </c>
      <c r="M225" t="s">
        <v>14369</v>
      </c>
      <c r="N225" t="s">
        <v>23</v>
      </c>
      <c r="O225" t="s">
        <v>23</v>
      </c>
      <c r="P225" t="s">
        <v>23</v>
      </c>
      <c r="Q225" t="s">
        <v>6865</v>
      </c>
      <c r="R225" t="s">
        <v>6885</v>
      </c>
      <c r="S225" t="s">
        <v>7691</v>
      </c>
      <c r="T225" t="s">
        <v>14370</v>
      </c>
    </row>
    <row r="226" spans="1:20" x14ac:dyDescent="0.35">
      <c r="A226" t="s">
        <v>15250</v>
      </c>
      <c r="B226" t="s">
        <v>4975</v>
      </c>
      <c r="C226" t="s">
        <v>14371</v>
      </c>
      <c r="D226" t="s">
        <v>5810</v>
      </c>
      <c r="E226" t="s">
        <v>6871</v>
      </c>
      <c r="F226" t="s">
        <v>7825</v>
      </c>
      <c r="G226" t="s">
        <v>23</v>
      </c>
      <c r="H226" t="s">
        <v>1249</v>
      </c>
      <c r="I226" t="s">
        <v>23</v>
      </c>
      <c r="J226" t="s">
        <v>15251</v>
      </c>
      <c r="K226" t="s">
        <v>23</v>
      </c>
      <c r="L226" t="s">
        <v>23</v>
      </c>
      <c r="M226" t="s">
        <v>14369</v>
      </c>
      <c r="N226" t="s">
        <v>23</v>
      </c>
      <c r="O226" t="s">
        <v>23</v>
      </c>
      <c r="P226" t="s">
        <v>23</v>
      </c>
      <c r="Q226" t="s">
        <v>6865</v>
      </c>
      <c r="R226" t="s">
        <v>6885</v>
      </c>
      <c r="S226" t="s">
        <v>7691</v>
      </c>
      <c r="T226" t="s">
        <v>14370</v>
      </c>
    </row>
    <row r="227" spans="1:20" x14ac:dyDescent="0.35">
      <c r="A227" t="s">
        <v>15802</v>
      </c>
      <c r="B227" t="s">
        <v>314</v>
      </c>
      <c r="C227" t="s">
        <v>14371</v>
      </c>
      <c r="D227" t="s">
        <v>5810</v>
      </c>
      <c r="E227" t="s">
        <v>6871</v>
      </c>
      <c r="F227" t="s">
        <v>7825</v>
      </c>
      <c r="G227" t="s">
        <v>23</v>
      </c>
      <c r="H227" t="s">
        <v>5087</v>
      </c>
      <c r="I227" t="s">
        <v>23</v>
      </c>
      <c r="J227" t="s">
        <v>15803</v>
      </c>
      <c r="K227" t="s">
        <v>23</v>
      </c>
      <c r="L227" t="s">
        <v>23</v>
      </c>
      <c r="M227" t="s">
        <v>14369</v>
      </c>
      <c r="N227" t="s">
        <v>23</v>
      </c>
      <c r="O227" t="s">
        <v>23</v>
      </c>
      <c r="P227" t="s">
        <v>23</v>
      </c>
      <c r="Q227" t="s">
        <v>6865</v>
      </c>
      <c r="R227" t="s">
        <v>6885</v>
      </c>
      <c r="S227" t="s">
        <v>7691</v>
      </c>
      <c r="T227" t="s">
        <v>14370</v>
      </c>
    </row>
    <row r="228" spans="1:20" x14ac:dyDescent="0.35">
      <c r="A228" t="s">
        <v>14387</v>
      </c>
      <c r="B228" t="s">
        <v>6427</v>
      </c>
      <c r="C228" t="s">
        <v>14371</v>
      </c>
      <c r="D228" t="s">
        <v>5810</v>
      </c>
      <c r="E228" t="s">
        <v>6871</v>
      </c>
      <c r="F228" t="s">
        <v>7825</v>
      </c>
      <c r="G228" t="s">
        <v>23</v>
      </c>
      <c r="H228" t="s">
        <v>1130</v>
      </c>
      <c r="I228" t="s">
        <v>23</v>
      </c>
      <c r="J228" t="s">
        <v>14388</v>
      </c>
      <c r="K228" t="s">
        <v>23</v>
      </c>
      <c r="L228" t="s">
        <v>23</v>
      </c>
      <c r="M228" t="s">
        <v>14369</v>
      </c>
      <c r="N228" t="s">
        <v>23</v>
      </c>
      <c r="O228" t="s">
        <v>23</v>
      </c>
      <c r="P228" t="s">
        <v>23</v>
      </c>
      <c r="Q228" t="s">
        <v>6865</v>
      </c>
      <c r="R228" t="s">
        <v>6885</v>
      </c>
      <c r="S228" t="s">
        <v>7691</v>
      </c>
      <c r="T228" t="s">
        <v>14370</v>
      </c>
    </row>
    <row r="229" spans="1:20" x14ac:dyDescent="0.35">
      <c r="A229" t="s">
        <v>15636</v>
      </c>
      <c r="B229" t="s">
        <v>4845</v>
      </c>
      <c r="C229" t="s">
        <v>14371</v>
      </c>
      <c r="D229" t="s">
        <v>5810</v>
      </c>
      <c r="E229" t="s">
        <v>6871</v>
      </c>
      <c r="F229" t="s">
        <v>7825</v>
      </c>
      <c r="G229" t="s">
        <v>23</v>
      </c>
      <c r="H229" t="s">
        <v>1309</v>
      </c>
      <c r="I229" t="s">
        <v>23</v>
      </c>
      <c r="J229" t="s">
        <v>15637</v>
      </c>
      <c r="K229" t="s">
        <v>23</v>
      </c>
      <c r="L229" t="s">
        <v>23</v>
      </c>
      <c r="M229" t="s">
        <v>14369</v>
      </c>
      <c r="N229" t="s">
        <v>23</v>
      </c>
      <c r="O229" t="s">
        <v>23</v>
      </c>
      <c r="P229" t="s">
        <v>23</v>
      </c>
      <c r="Q229" t="s">
        <v>6865</v>
      </c>
      <c r="R229" t="s">
        <v>6885</v>
      </c>
      <c r="S229" t="s">
        <v>7691</v>
      </c>
      <c r="T229" t="s">
        <v>14370</v>
      </c>
    </row>
    <row r="230" spans="1:20" x14ac:dyDescent="0.35">
      <c r="A230" t="s">
        <v>15128</v>
      </c>
      <c r="B230" t="s">
        <v>314</v>
      </c>
      <c r="C230" t="s">
        <v>14371</v>
      </c>
      <c r="D230" t="s">
        <v>5810</v>
      </c>
      <c r="E230" t="s">
        <v>6871</v>
      </c>
      <c r="F230" t="s">
        <v>7825</v>
      </c>
      <c r="G230" t="s">
        <v>23</v>
      </c>
      <c r="H230" t="s">
        <v>4647</v>
      </c>
      <c r="I230" t="s">
        <v>23</v>
      </c>
      <c r="J230" t="s">
        <v>15129</v>
      </c>
      <c r="K230" t="s">
        <v>23</v>
      </c>
      <c r="L230" t="s">
        <v>23</v>
      </c>
      <c r="M230" t="s">
        <v>14369</v>
      </c>
      <c r="N230" t="s">
        <v>23</v>
      </c>
      <c r="O230" t="s">
        <v>23</v>
      </c>
      <c r="P230" t="s">
        <v>23</v>
      </c>
      <c r="Q230" t="s">
        <v>6865</v>
      </c>
      <c r="R230" t="s">
        <v>6885</v>
      </c>
      <c r="S230" t="s">
        <v>7691</v>
      </c>
      <c r="T230" t="s">
        <v>14370</v>
      </c>
    </row>
    <row r="231" spans="1:20" x14ac:dyDescent="0.35">
      <c r="A231" t="s">
        <v>14392</v>
      </c>
      <c r="B231" t="s">
        <v>314</v>
      </c>
      <c r="C231" t="s">
        <v>14371</v>
      </c>
      <c r="D231" t="s">
        <v>5810</v>
      </c>
      <c r="E231" t="s">
        <v>6871</v>
      </c>
      <c r="F231" t="s">
        <v>7825</v>
      </c>
      <c r="G231" t="s">
        <v>23</v>
      </c>
      <c r="H231" t="s">
        <v>8413</v>
      </c>
      <c r="I231" t="s">
        <v>23</v>
      </c>
      <c r="J231" t="s">
        <v>14393</v>
      </c>
      <c r="K231" t="s">
        <v>23</v>
      </c>
      <c r="L231" t="s">
        <v>23</v>
      </c>
      <c r="M231" t="s">
        <v>14369</v>
      </c>
      <c r="N231" t="s">
        <v>23</v>
      </c>
      <c r="O231" t="s">
        <v>23</v>
      </c>
      <c r="P231" t="s">
        <v>23</v>
      </c>
      <c r="Q231" t="s">
        <v>6865</v>
      </c>
      <c r="R231" t="s">
        <v>6885</v>
      </c>
      <c r="S231" t="s">
        <v>7691</v>
      </c>
      <c r="T231" t="s">
        <v>14370</v>
      </c>
    </row>
    <row r="232" spans="1:20" x14ac:dyDescent="0.35">
      <c r="A232" t="s">
        <v>15397</v>
      </c>
      <c r="B232" t="s">
        <v>3538</v>
      </c>
      <c r="C232" t="s">
        <v>14371</v>
      </c>
      <c r="D232" t="s">
        <v>5810</v>
      </c>
      <c r="E232" t="s">
        <v>6871</v>
      </c>
      <c r="F232" t="s">
        <v>7825</v>
      </c>
      <c r="G232" t="s">
        <v>23</v>
      </c>
      <c r="H232" t="s">
        <v>3539</v>
      </c>
      <c r="I232" t="s">
        <v>23</v>
      </c>
      <c r="J232" t="s">
        <v>15398</v>
      </c>
      <c r="K232" t="s">
        <v>23</v>
      </c>
      <c r="L232" t="s">
        <v>23</v>
      </c>
      <c r="M232" t="s">
        <v>14369</v>
      </c>
      <c r="N232" t="s">
        <v>23</v>
      </c>
      <c r="O232" t="s">
        <v>23</v>
      </c>
      <c r="P232" t="s">
        <v>23</v>
      </c>
      <c r="Q232" t="s">
        <v>6865</v>
      </c>
      <c r="R232" t="s">
        <v>6885</v>
      </c>
      <c r="S232" t="s">
        <v>7691</v>
      </c>
      <c r="T232" t="s">
        <v>14370</v>
      </c>
    </row>
    <row r="233" spans="1:20" x14ac:dyDescent="0.35">
      <c r="A233" t="s">
        <v>15058</v>
      </c>
      <c r="B233" t="s">
        <v>1076</v>
      </c>
      <c r="C233" t="s">
        <v>14371</v>
      </c>
      <c r="D233" t="s">
        <v>5810</v>
      </c>
      <c r="E233" t="s">
        <v>6871</v>
      </c>
      <c r="F233" t="s">
        <v>7825</v>
      </c>
      <c r="G233" t="s">
        <v>23</v>
      </c>
      <c r="H233" t="s">
        <v>1053</v>
      </c>
      <c r="I233" t="s">
        <v>23</v>
      </c>
      <c r="J233" t="s">
        <v>15059</v>
      </c>
      <c r="K233" t="s">
        <v>23</v>
      </c>
      <c r="L233" t="s">
        <v>23</v>
      </c>
      <c r="M233" t="s">
        <v>14369</v>
      </c>
      <c r="N233" t="s">
        <v>23</v>
      </c>
      <c r="O233" t="s">
        <v>23</v>
      </c>
      <c r="P233" t="s">
        <v>23</v>
      </c>
      <c r="Q233" t="s">
        <v>6865</v>
      </c>
      <c r="R233" t="s">
        <v>6885</v>
      </c>
      <c r="S233" t="s">
        <v>7691</v>
      </c>
      <c r="T233" t="s">
        <v>14370</v>
      </c>
    </row>
    <row r="234" spans="1:20" x14ac:dyDescent="0.35">
      <c r="A234" t="s">
        <v>15793</v>
      </c>
      <c r="B234" t="s">
        <v>15794</v>
      </c>
      <c r="C234" t="s">
        <v>14371</v>
      </c>
      <c r="D234" t="s">
        <v>5810</v>
      </c>
      <c r="E234" t="s">
        <v>6871</v>
      </c>
      <c r="F234" t="s">
        <v>7825</v>
      </c>
      <c r="G234" t="s">
        <v>23</v>
      </c>
      <c r="H234" t="s">
        <v>12188</v>
      </c>
      <c r="I234" t="s">
        <v>23</v>
      </c>
      <c r="J234" t="s">
        <v>15795</v>
      </c>
      <c r="K234" t="s">
        <v>23</v>
      </c>
      <c r="L234" t="s">
        <v>23</v>
      </c>
      <c r="M234" t="s">
        <v>14369</v>
      </c>
      <c r="N234" t="s">
        <v>23</v>
      </c>
      <c r="O234" t="s">
        <v>23</v>
      </c>
      <c r="P234" t="s">
        <v>23</v>
      </c>
      <c r="Q234" t="s">
        <v>6865</v>
      </c>
      <c r="R234" t="s">
        <v>6885</v>
      </c>
      <c r="S234" t="s">
        <v>7691</v>
      </c>
      <c r="T234" t="s">
        <v>14370</v>
      </c>
    </row>
    <row r="235" spans="1:20" x14ac:dyDescent="0.35">
      <c r="A235" t="s">
        <v>16056</v>
      </c>
      <c r="B235" t="s">
        <v>16057</v>
      </c>
      <c r="C235" t="s">
        <v>14371</v>
      </c>
      <c r="D235" t="s">
        <v>5810</v>
      </c>
      <c r="E235" t="s">
        <v>6871</v>
      </c>
      <c r="F235" t="s">
        <v>7825</v>
      </c>
      <c r="G235" t="s">
        <v>23</v>
      </c>
      <c r="H235" t="s">
        <v>273</v>
      </c>
      <c r="I235" t="s">
        <v>23</v>
      </c>
      <c r="J235" t="s">
        <v>16059</v>
      </c>
      <c r="K235" t="s">
        <v>23</v>
      </c>
      <c r="L235" t="s">
        <v>23</v>
      </c>
      <c r="M235" t="s">
        <v>14369</v>
      </c>
      <c r="N235" t="s">
        <v>23</v>
      </c>
      <c r="O235" t="s">
        <v>23</v>
      </c>
      <c r="P235" t="s">
        <v>23</v>
      </c>
      <c r="Q235" t="s">
        <v>6865</v>
      </c>
      <c r="R235" t="s">
        <v>6885</v>
      </c>
      <c r="S235" t="s">
        <v>7691</v>
      </c>
      <c r="T235" t="s">
        <v>14370</v>
      </c>
    </row>
    <row r="236" spans="1:20" x14ac:dyDescent="0.35">
      <c r="A236" t="s">
        <v>15171</v>
      </c>
      <c r="B236" t="s">
        <v>15172</v>
      </c>
      <c r="C236" t="s">
        <v>14371</v>
      </c>
      <c r="D236" t="s">
        <v>5810</v>
      </c>
      <c r="E236" t="s">
        <v>6871</v>
      </c>
      <c r="F236" t="s">
        <v>7825</v>
      </c>
      <c r="G236" t="s">
        <v>23</v>
      </c>
      <c r="H236" t="s">
        <v>4590</v>
      </c>
      <c r="I236" t="s">
        <v>23</v>
      </c>
      <c r="J236" t="s">
        <v>15174</v>
      </c>
      <c r="K236" t="s">
        <v>23</v>
      </c>
      <c r="L236" t="s">
        <v>23</v>
      </c>
      <c r="M236" t="s">
        <v>14369</v>
      </c>
      <c r="N236" t="s">
        <v>23</v>
      </c>
      <c r="O236" t="s">
        <v>23</v>
      </c>
      <c r="P236" t="s">
        <v>23</v>
      </c>
      <c r="Q236" t="s">
        <v>6865</v>
      </c>
      <c r="R236" t="s">
        <v>6885</v>
      </c>
      <c r="S236" t="s">
        <v>7691</v>
      </c>
      <c r="T236" t="s">
        <v>14370</v>
      </c>
    </row>
    <row r="237" spans="1:20" x14ac:dyDescent="0.35">
      <c r="A237" t="s">
        <v>7366</v>
      </c>
      <c r="B237" t="s">
        <v>7367</v>
      </c>
      <c r="C237" t="s">
        <v>14371</v>
      </c>
      <c r="D237" t="s">
        <v>5810</v>
      </c>
      <c r="E237" t="s">
        <v>6877</v>
      </c>
      <c r="F237" t="s">
        <v>6882</v>
      </c>
      <c r="G237" t="s">
        <v>14373</v>
      </c>
      <c r="H237" t="s">
        <v>866</v>
      </c>
      <c r="I237" t="s">
        <v>23</v>
      </c>
      <c r="J237" t="s">
        <v>14754</v>
      </c>
      <c r="K237" t="s">
        <v>14752</v>
      </c>
      <c r="L237" t="s">
        <v>14753</v>
      </c>
      <c r="M237" t="s">
        <v>14426</v>
      </c>
      <c r="N237" t="s">
        <v>23</v>
      </c>
      <c r="O237" t="s">
        <v>23</v>
      </c>
      <c r="P237" t="s">
        <v>23</v>
      </c>
      <c r="Q237" t="s">
        <v>6884</v>
      </c>
      <c r="R237" t="s">
        <v>6885</v>
      </c>
      <c r="S237" t="s">
        <v>6891</v>
      </c>
      <c r="T237" t="s">
        <v>7198</v>
      </c>
    </row>
    <row r="238" spans="1:20" x14ac:dyDescent="0.35">
      <c r="A238" t="s">
        <v>14620</v>
      </c>
      <c r="B238" t="s">
        <v>17404</v>
      </c>
      <c r="C238" t="s">
        <v>14371</v>
      </c>
      <c r="D238" t="s">
        <v>5810</v>
      </c>
      <c r="E238" t="s">
        <v>6871</v>
      </c>
      <c r="F238" t="s">
        <v>7825</v>
      </c>
      <c r="G238" t="s">
        <v>23</v>
      </c>
      <c r="H238" t="s">
        <v>195</v>
      </c>
      <c r="I238" t="s">
        <v>23</v>
      </c>
      <c r="J238" t="s">
        <v>14622</v>
      </c>
      <c r="K238" t="s">
        <v>23</v>
      </c>
      <c r="L238" t="s">
        <v>23</v>
      </c>
      <c r="M238" t="s">
        <v>14369</v>
      </c>
      <c r="N238" t="s">
        <v>23</v>
      </c>
      <c r="O238" t="s">
        <v>23</v>
      </c>
      <c r="P238" t="s">
        <v>23</v>
      </c>
      <c r="Q238" t="s">
        <v>6865</v>
      </c>
      <c r="R238" t="s">
        <v>6885</v>
      </c>
      <c r="S238" t="s">
        <v>7691</v>
      </c>
      <c r="T238" t="s">
        <v>14370</v>
      </c>
    </row>
    <row r="239" spans="1:20" x14ac:dyDescent="0.35">
      <c r="A239" t="s">
        <v>14656</v>
      </c>
      <c r="B239" t="s">
        <v>14657</v>
      </c>
      <c r="C239" t="s">
        <v>14371</v>
      </c>
      <c r="D239" t="s">
        <v>5810</v>
      </c>
      <c r="E239" t="s">
        <v>6871</v>
      </c>
      <c r="F239" t="s">
        <v>7825</v>
      </c>
      <c r="G239" t="s">
        <v>23</v>
      </c>
      <c r="H239" t="s">
        <v>850</v>
      </c>
      <c r="I239" t="s">
        <v>23</v>
      </c>
      <c r="J239" t="s">
        <v>14658</v>
      </c>
      <c r="K239" t="s">
        <v>23</v>
      </c>
      <c r="L239" t="s">
        <v>23</v>
      </c>
      <c r="M239" t="s">
        <v>14369</v>
      </c>
      <c r="N239" t="s">
        <v>23</v>
      </c>
      <c r="O239" t="s">
        <v>23</v>
      </c>
      <c r="P239" t="s">
        <v>23</v>
      </c>
      <c r="Q239" t="s">
        <v>6865</v>
      </c>
      <c r="R239" t="s">
        <v>6885</v>
      </c>
      <c r="S239" t="s">
        <v>7691</v>
      </c>
      <c r="T239" t="s">
        <v>14370</v>
      </c>
    </row>
    <row r="240" spans="1:20" x14ac:dyDescent="0.35">
      <c r="A240" t="s">
        <v>15683</v>
      </c>
      <c r="B240" t="s">
        <v>17471</v>
      </c>
      <c r="C240" t="s">
        <v>14371</v>
      </c>
      <c r="D240" t="s">
        <v>5810</v>
      </c>
      <c r="E240" t="s">
        <v>6871</v>
      </c>
      <c r="F240" t="s">
        <v>7825</v>
      </c>
      <c r="G240" t="s">
        <v>23</v>
      </c>
      <c r="H240" t="s">
        <v>294</v>
      </c>
      <c r="I240" t="s">
        <v>23</v>
      </c>
      <c r="J240" t="s">
        <v>15684</v>
      </c>
      <c r="K240" t="s">
        <v>23</v>
      </c>
      <c r="L240" t="s">
        <v>23</v>
      </c>
      <c r="M240" t="s">
        <v>14369</v>
      </c>
      <c r="N240" t="s">
        <v>23</v>
      </c>
      <c r="O240" t="s">
        <v>23</v>
      </c>
      <c r="P240" t="s">
        <v>23</v>
      </c>
      <c r="Q240" t="s">
        <v>6865</v>
      </c>
      <c r="R240" t="s">
        <v>6885</v>
      </c>
      <c r="S240" t="s">
        <v>7691</v>
      </c>
      <c r="T240" t="s">
        <v>14370</v>
      </c>
    </row>
    <row r="241" spans="1:20" x14ac:dyDescent="0.35">
      <c r="A241" t="s">
        <v>16060</v>
      </c>
      <c r="B241" t="s">
        <v>16061</v>
      </c>
      <c r="C241" t="s">
        <v>14371</v>
      </c>
      <c r="D241" t="s">
        <v>5810</v>
      </c>
      <c r="E241" t="s">
        <v>6871</v>
      </c>
      <c r="F241" t="s">
        <v>7695</v>
      </c>
      <c r="G241" t="s">
        <v>23</v>
      </c>
      <c r="H241" t="s">
        <v>273</v>
      </c>
      <c r="I241" t="s">
        <v>23</v>
      </c>
      <c r="J241" t="s">
        <v>16062</v>
      </c>
      <c r="K241" t="s">
        <v>23</v>
      </c>
      <c r="L241" t="s">
        <v>17954</v>
      </c>
      <c r="M241" t="s">
        <v>17943</v>
      </c>
      <c r="N241" t="s">
        <v>23</v>
      </c>
      <c r="O241" t="s">
        <v>23</v>
      </c>
      <c r="P241" t="s">
        <v>23</v>
      </c>
      <c r="Q241" t="s">
        <v>6865</v>
      </c>
      <c r="R241" t="s">
        <v>6885</v>
      </c>
      <c r="S241" t="s">
        <v>7691</v>
      </c>
      <c r="T241" t="s">
        <v>14370</v>
      </c>
    </row>
    <row r="242" spans="1:20" x14ac:dyDescent="0.35">
      <c r="A242" t="s">
        <v>14623</v>
      </c>
      <c r="B242" t="s">
        <v>17853</v>
      </c>
      <c r="C242" t="s">
        <v>14371</v>
      </c>
      <c r="D242" t="s">
        <v>5810</v>
      </c>
      <c r="E242" t="s">
        <v>6871</v>
      </c>
      <c r="F242" t="s">
        <v>7825</v>
      </c>
      <c r="G242" t="s">
        <v>23</v>
      </c>
      <c r="H242" t="s">
        <v>195</v>
      </c>
      <c r="I242" t="s">
        <v>23</v>
      </c>
      <c r="J242" t="s">
        <v>14624</v>
      </c>
      <c r="K242" t="s">
        <v>23</v>
      </c>
      <c r="L242" t="s">
        <v>23</v>
      </c>
      <c r="M242" t="s">
        <v>14369</v>
      </c>
      <c r="N242" t="s">
        <v>23</v>
      </c>
      <c r="O242" t="s">
        <v>23</v>
      </c>
      <c r="P242" t="s">
        <v>23</v>
      </c>
      <c r="Q242" t="s">
        <v>6865</v>
      </c>
      <c r="R242" t="s">
        <v>6885</v>
      </c>
      <c r="S242" t="s">
        <v>7691</v>
      </c>
      <c r="T242" t="s">
        <v>14370</v>
      </c>
    </row>
    <row r="243" spans="1:20" x14ac:dyDescent="0.35">
      <c r="A243" t="s">
        <v>16232</v>
      </c>
      <c r="B243" t="s">
        <v>16233</v>
      </c>
      <c r="C243" t="s">
        <v>14371</v>
      </c>
      <c r="D243" t="s">
        <v>5810</v>
      </c>
      <c r="E243" t="s">
        <v>6871</v>
      </c>
      <c r="F243" t="s">
        <v>7825</v>
      </c>
      <c r="G243" t="s">
        <v>23</v>
      </c>
      <c r="H243" t="s">
        <v>173</v>
      </c>
      <c r="I243" t="s">
        <v>23</v>
      </c>
      <c r="J243" t="s">
        <v>16234</v>
      </c>
      <c r="K243" t="s">
        <v>23</v>
      </c>
      <c r="L243" t="s">
        <v>23</v>
      </c>
      <c r="M243" t="s">
        <v>14369</v>
      </c>
      <c r="N243" t="s">
        <v>23</v>
      </c>
      <c r="O243" t="s">
        <v>23</v>
      </c>
      <c r="P243" t="s">
        <v>23</v>
      </c>
      <c r="Q243" t="s">
        <v>6865</v>
      </c>
      <c r="R243" t="s">
        <v>6885</v>
      </c>
      <c r="S243" t="s">
        <v>7691</v>
      </c>
      <c r="T243" t="s">
        <v>14370</v>
      </c>
    </row>
    <row r="244" spans="1:20" x14ac:dyDescent="0.35">
      <c r="A244" t="s">
        <v>15119</v>
      </c>
      <c r="B244" t="s">
        <v>15120</v>
      </c>
      <c r="C244" t="s">
        <v>14371</v>
      </c>
      <c r="D244" t="s">
        <v>5810</v>
      </c>
      <c r="E244" t="s">
        <v>6871</v>
      </c>
      <c r="F244" t="s">
        <v>7825</v>
      </c>
      <c r="G244" t="s">
        <v>23</v>
      </c>
      <c r="H244" t="s">
        <v>4647</v>
      </c>
      <c r="I244" t="s">
        <v>23</v>
      </c>
      <c r="J244" t="s">
        <v>15121</v>
      </c>
      <c r="K244" t="s">
        <v>23</v>
      </c>
      <c r="L244" t="s">
        <v>23</v>
      </c>
      <c r="M244" t="s">
        <v>14369</v>
      </c>
      <c r="N244" t="s">
        <v>23</v>
      </c>
      <c r="O244" t="s">
        <v>23</v>
      </c>
      <c r="P244" t="s">
        <v>23</v>
      </c>
      <c r="Q244" t="s">
        <v>6865</v>
      </c>
      <c r="R244" t="s">
        <v>6885</v>
      </c>
      <c r="S244" t="s">
        <v>7691</v>
      </c>
      <c r="T244" t="s">
        <v>14370</v>
      </c>
    </row>
    <row r="245" spans="1:20" x14ac:dyDescent="0.35">
      <c r="A245" t="s">
        <v>16226</v>
      </c>
      <c r="B245" t="s">
        <v>16227</v>
      </c>
      <c r="C245" t="s">
        <v>14371</v>
      </c>
      <c r="D245" t="s">
        <v>5810</v>
      </c>
      <c r="E245" t="s">
        <v>6871</v>
      </c>
      <c r="F245" t="s">
        <v>7825</v>
      </c>
      <c r="G245" t="s">
        <v>23</v>
      </c>
      <c r="H245" t="s">
        <v>13983</v>
      </c>
      <c r="I245" t="s">
        <v>23</v>
      </c>
      <c r="J245" t="s">
        <v>16228</v>
      </c>
      <c r="K245" t="s">
        <v>23</v>
      </c>
      <c r="L245" t="s">
        <v>23</v>
      </c>
      <c r="M245" t="s">
        <v>14369</v>
      </c>
      <c r="N245" t="s">
        <v>23</v>
      </c>
      <c r="O245" t="s">
        <v>23</v>
      </c>
      <c r="P245" t="s">
        <v>23</v>
      </c>
      <c r="Q245" t="s">
        <v>6865</v>
      </c>
      <c r="R245" t="s">
        <v>6885</v>
      </c>
      <c r="S245" t="s">
        <v>7691</v>
      </c>
      <c r="T245" t="s">
        <v>14370</v>
      </c>
    </row>
    <row r="246" spans="1:20" x14ac:dyDescent="0.35">
      <c r="A246" t="s">
        <v>15394</v>
      </c>
      <c r="B246" t="s">
        <v>15395</v>
      </c>
      <c r="C246" t="s">
        <v>14371</v>
      </c>
      <c r="D246" t="s">
        <v>5810</v>
      </c>
      <c r="E246" t="s">
        <v>6871</v>
      </c>
      <c r="F246" t="s">
        <v>7825</v>
      </c>
      <c r="G246" t="s">
        <v>23</v>
      </c>
      <c r="H246" t="s">
        <v>25762</v>
      </c>
      <c r="I246" t="s">
        <v>23</v>
      </c>
      <c r="J246" t="s">
        <v>15396</v>
      </c>
      <c r="K246" t="s">
        <v>23</v>
      </c>
      <c r="L246" t="s">
        <v>23</v>
      </c>
      <c r="M246" t="s">
        <v>14369</v>
      </c>
      <c r="N246" t="s">
        <v>23</v>
      </c>
      <c r="O246" t="s">
        <v>23</v>
      </c>
      <c r="P246" t="s">
        <v>23</v>
      </c>
      <c r="Q246" t="s">
        <v>6865</v>
      </c>
      <c r="R246" t="s">
        <v>6885</v>
      </c>
      <c r="S246" t="s">
        <v>7691</v>
      </c>
      <c r="T246" t="s">
        <v>14370</v>
      </c>
    </row>
    <row r="247" spans="1:20" x14ac:dyDescent="0.35">
      <c r="A247" t="s">
        <v>15346</v>
      </c>
      <c r="B247" t="s">
        <v>15347</v>
      </c>
      <c r="C247" t="s">
        <v>14371</v>
      </c>
      <c r="D247" t="s">
        <v>5810</v>
      </c>
      <c r="E247" t="s">
        <v>6871</v>
      </c>
      <c r="F247" t="s">
        <v>7825</v>
      </c>
      <c r="G247" t="s">
        <v>23</v>
      </c>
      <c r="H247" t="s">
        <v>11002</v>
      </c>
      <c r="I247" t="s">
        <v>23</v>
      </c>
      <c r="J247" t="s">
        <v>15348</v>
      </c>
      <c r="K247" t="s">
        <v>23</v>
      </c>
      <c r="L247" t="s">
        <v>23</v>
      </c>
      <c r="M247" t="s">
        <v>14369</v>
      </c>
      <c r="N247" t="s">
        <v>23</v>
      </c>
      <c r="O247" t="s">
        <v>23</v>
      </c>
      <c r="P247" t="s">
        <v>23</v>
      </c>
      <c r="Q247" t="s">
        <v>6865</v>
      </c>
      <c r="R247" t="s">
        <v>6885</v>
      </c>
      <c r="S247" t="s">
        <v>7691</v>
      </c>
      <c r="T247" t="s">
        <v>14370</v>
      </c>
    </row>
    <row r="248" spans="1:20" x14ac:dyDescent="0.35">
      <c r="A248" t="s">
        <v>14936</v>
      </c>
      <c r="B248" t="s">
        <v>14937</v>
      </c>
      <c r="C248" t="s">
        <v>14371</v>
      </c>
      <c r="D248" t="s">
        <v>5810</v>
      </c>
      <c r="E248" t="s">
        <v>6871</v>
      </c>
      <c r="F248" t="s">
        <v>7825</v>
      </c>
      <c r="G248" t="s">
        <v>23</v>
      </c>
      <c r="H248" t="s">
        <v>713</v>
      </c>
      <c r="I248" t="s">
        <v>23</v>
      </c>
      <c r="J248" t="s">
        <v>14938</v>
      </c>
      <c r="K248" t="s">
        <v>23</v>
      </c>
      <c r="L248" t="s">
        <v>23</v>
      </c>
      <c r="M248" t="s">
        <v>14369</v>
      </c>
      <c r="N248" t="s">
        <v>23</v>
      </c>
      <c r="O248" t="s">
        <v>23</v>
      </c>
      <c r="P248" t="s">
        <v>23</v>
      </c>
      <c r="Q248" t="s">
        <v>6865</v>
      </c>
      <c r="R248" t="s">
        <v>6885</v>
      </c>
      <c r="S248" t="s">
        <v>7691</v>
      </c>
      <c r="T248" t="s">
        <v>14370</v>
      </c>
    </row>
    <row r="249" spans="1:20" x14ac:dyDescent="0.35">
      <c r="A249" t="s">
        <v>14627</v>
      </c>
      <c r="B249" t="s">
        <v>14628</v>
      </c>
      <c r="C249" t="s">
        <v>14371</v>
      </c>
      <c r="D249" t="s">
        <v>5810</v>
      </c>
      <c r="E249" t="s">
        <v>6871</v>
      </c>
      <c r="F249" t="s">
        <v>7825</v>
      </c>
      <c r="G249" t="s">
        <v>23</v>
      </c>
      <c r="H249" t="s">
        <v>195</v>
      </c>
      <c r="I249" t="s">
        <v>23</v>
      </c>
      <c r="J249" t="s">
        <v>14629</v>
      </c>
      <c r="K249" t="s">
        <v>23</v>
      </c>
      <c r="L249" t="s">
        <v>23</v>
      </c>
      <c r="M249" t="s">
        <v>14369</v>
      </c>
      <c r="N249" t="s">
        <v>23</v>
      </c>
      <c r="O249" t="s">
        <v>23</v>
      </c>
      <c r="P249" t="s">
        <v>23</v>
      </c>
      <c r="Q249" t="s">
        <v>6865</v>
      </c>
      <c r="R249" t="s">
        <v>6885</v>
      </c>
      <c r="S249" t="s">
        <v>7691</v>
      </c>
      <c r="T249" t="s">
        <v>14370</v>
      </c>
    </row>
    <row r="250" spans="1:20" x14ac:dyDescent="0.35">
      <c r="A250" t="s">
        <v>15707</v>
      </c>
      <c r="B250" t="s">
        <v>17855</v>
      </c>
      <c r="C250" t="s">
        <v>14371</v>
      </c>
      <c r="D250" t="s">
        <v>5810</v>
      </c>
      <c r="E250" t="s">
        <v>6871</v>
      </c>
      <c r="F250" t="s">
        <v>7825</v>
      </c>
      <c r="G250" t="s">
        <v>23</v>
      </c>
      <c r="H250" t="s">
        <v>473</v>
      </c>
      <c r="I250" t="s">
        <v>23</v>
      </c>
      <c r="J250" t="s">
        <v>15708</v>
      </c>
      <c r="K250" t="s">
        <v>23</v>
      </c>
      <c r="L250" t="s">
        <v>23</v>
      </c>
      <c r="M250" t="s">
        <v>14369</v>
      </c>
      <c r="N250" t="s">
        <v>23</v>
      </c>
      <c r="O250" t="s">
        <v>23</v>
      </c>
      <c r="P250" t="s">
        <v>23</v>
      </c>
      <c r="Q250" t="s">
        <v>6865</v>
      </c>
      <c r="R250" t="s">
        <v>6885</v>
      </c>
      <c r="S250" t="s">
        <v>7691</v>
      </c>
      <c r="T250" t="s">
        <v>14370</v>
      </c>
    </row>
    <row r="251" spans="1:20" x14ac:dyDescent="0.35">
      <c r="A251" t="s">
        <v>15688</v>
      </c>
      <c r="B251" t="s">
        <v>15689</v>
      </c>
      <c r="C251" t="s">
        <v>14371</v>
      </c>
      <c r="D251" t="s">
        <v>5810</v>
      </c>
      <c r="E251" t="s">
        <v>6871</v>
      </c>
      <c r="F251" t="s">
        <v>7825</v>
      </c>
      <c r="G251" t="s">
        <v>23</v>
      </c>
      <c r="H251" t="s">
        <v>294</v>
      </c>
      <c r="I251" t="s">
        <v>23</v>
      </c>
      <c r="J251" t="s">
        <v>15690</v>
      </c>
      <c r="K251" t="s">
        <v>23</v>
      </c>
      <c r="L251" t="s">
        <v>23</v>
      </c>
      <c r="M251" t="s">
        <v>14369</v>
      </c>
      <c r="N251" t="s">
        <v>23</v>
      </c>
      <c r="O251" t="s">
        <v>23</v>
      </c>
      <c r="P251" t="s">
        <v>23</v>
      </c>
      <c r="Q251" t="s">
        <v>6865</v>
      </c>
      <c r="R251" t="s">
        <v>6885</v>
      </c>
      <c r="S251" t="s">
        <v>7691</v>
      </c>
      <c r="T251" t="s">
        <v>14370</v>
      </c>
    </row>
    <row r="252" spans="1:20" x14ac:dyDescent="0.35">
      <c r="A252" t="s">
        <v>15217</v>
      </c>
      <c r="B252" t="s">
        <v>15218</v>
      </c>
      <c r="C252" t="s">
        <v>14371</v>
      </c>
      <c r="D252" t="s">
        <v>5810</v>
      </c>
      <c r="E252" t="s">
        <v>6871</v>
      </c>
      <c r="F252" t="s">
        <v>7825</v>
      </c>
      <c r="G252" t="s">
        <v>23</v>
      </c>
      <c r="H252" t="s">
        <v>24153</v>
      </c>
      <c r="I252" t="s">
        <v>23</v>
      </c>
      <c r="J252" t="s">
        <v>15219</v>
      </c>
      <c r="K252" t="s">
        <v>23</v>
      </c>
      <c r="L252" t="s">
        <v>23</v>
      </c>
      <c r="M252" t="s">
        <v>14369</v>
      </c>
      <c r="N252" t="s">
        <v>23</v>
      </c>
      <c r="O252" t="s">
        <v>23</v>
      </c>
      <c r="P252" t="s">
        <v>23</v>
      </c>
      <c r="Q252" t="s">
        <v>6865</v>
      </c>
      <c r="R252" t="s">
        <v>6885</v>
      </c>
      <c r="S252" t="s">
        <v>7691</v>
      </c>
      <c r="T252" t="s">
        <v>14370</v>
      </c>
    </row>
    <row r="253" spans="1:20" x14ac:dyDescent="0.35">
      <c r="A253" t="s">
        <v>14720</v>
      </c>
      <c r="B253" t="s">
        <v>14721</v>
      </c>
      <c r="C253" t="s">
        <v>14371</v>
      </c>
      <c r="D253" t="s">
        <v>5810</v>
      </c>
      <c r="E253" t="s">
        <v>6871</v>
      </c>
      <c r="F253" t="s">
        <v>7825</v>
      </c>
      <c r="G253" t="s">
        <v>23</v>
      </c>
      <c r="H253" t="s">
        <v>246</v>
      </c>
      <c r="I253" t="s">
        <v>23</v>
      </c>
      <c r="J253" t="s">
        <v>14722</v>
      </c>
      <c r="K253" t="s">
        <v>23</v>
      </c>
      <c r="L253" t="s">
        <v>23</v>
      </c>
      <c r="M253" t="s">
        <v>14369</v>
      </c>
      <c r="N253" t="s">
        <v>23</v>
      </c>
      <c r="O253" t="s">
        <v>23</v>
      </c>
      <c r="P253" t="s">
        <v>23</v>
      </c>
      <c r="Q253" t="s">
        <v>6865</v>
      </c>
      <c r="R253" t="s">
        <v>6885</v>
      </c>
      <c r="S253" t="s">
        <v>7691</v>
      </c>
      <c r="T253" t="s">
        <v>14370</v>
      </c>
    </row>
    <row r="254" spans="1:20" x14ac:dyDescent="0.35">
      <c r="A254" t="s">
        <v>15319</v>
      </c>
      <c r="B254" t="s">
        <v>15320</v>
      </c>
      <c r="C254" t="s">
        <v>14371</v>
      </c>
      <c r="D254" t="s">
        <v>5810</v>
      </c>
      <c r="E254" t="s">
        <v>6871</v>
      </c>
      <c r="F254" t="s">
        <v>7825</v>
      </c>
      <c r="G254" t="s">
        <v>23</v>
      </c>
      <c r="H254" t="s">
        <v>10808</v>
      </c>
      <c r="I254" t="s">
        <v>23</v>
      </c>
      <c r="J254" t="s">
        <v>15321</v>
      </c>
      <c r="K254" t="s">
        <v>23</v>
      </c>
      <c r="L254" t="s">
        <v>23</v>
      </c>
      <c r="M254" t="s">
        <v>14369</v>
      </c>
      <c r="N254" t="s">
        <v>23</v>
      </c>
      <c r="O254" t="s">
        <v>23</v>
      </c>
      <c r="P254" t="s">
        <v>23</v>
      </c>
      <c r="Q254" t="s">
        <v>6865</v>
      </c>
      <c r="R254" t="s">
        <v>6885</v>
      </c>
      <c r="S254" t="s">
        <v>7691</v>
      </c>
      <c r="T254" t="s">
        <v>14370</v>
      </c>
    </row>
    <row r="255" spans="1:20" x14ac:dyDescent="0.35">
      <c r="A255" t="s">
        <v>15487</v>
      </c>
      <c r="B255" t="s">
        <v>4083</v>
      </c>
      <c r="C255" t="s">
        <v>14371</v>
      </c>
      <c r="D255" t="s">
        <v>5810</v>
      </c>
      <c r="E255" t="s">
        <v>6871</v>
      </c>
      <c r="F255" t="s">
        <v>7825</v>
      </c>
      <c r="G255" t="s">
        <v>23</v>
      </c>
      <c r="H255" t="s">
        <v>1889</v>
      </c>
      <c r="I255" t="s">
        <v>23</v>
      </c>
      <c r="J255" t="s">
        <v>15488</v>
      </c>
      <c r="K255" t="s">
        <v>23</v>
      </c>
      <c r="L255" t="s">
        <v>23</v>
      </c>
      <c r="M255" t="s">
        <v>14369</v>
      </c>
      <c r="N255" t="s">
        <v>23</v>
      </c>
      <c r="O255" t="s">
        <v>23</v>
      </c>
      <c r="P255" t="s">
        <v>23</v>
      </c>
      <c r="Q255" t="s">
        <v>6865</v>
      </c>
      <c r="R255" t="s">
        <v>6885</v>
      </c>
      <c r="S255" t="s">
        <v>7691</v>
      </c>
      <c r="T255" t="s">
        <v>14370</v>
      </c>
    </row>
    <row r="256" spans="1:20" x14ac:dyDescent="0.35">
      <c r="A256" t="s">
        <v>7213</v>
      </c>
      <c r="B256" t="s">
        <v>23</v>
      </c>
      <c r="C256" t="s">
        <v>14513</v>
      </c>
      <c r="D256" t="s">
        <v>5810</v>
      </c>
      <c r="E256" t="s">
        <v>6877</v>
      </c>
      <c r="F256" t="s">
        <v>6953</v>
      </c>
      <c r="G256" t="s">
        <v>14373</v>
      </c>
      <c r="H256" t="s">
        <v>259</v>
      </c>
      <c r="I256" t="s">
        <v>23</v>
      </c>
      <c r="J256" t="s">
        <v>14514</v>
      </c>
      <c r="K256" t="s">
        <v>8555</v>
      </c>
      <c r="L256" t="s">
        <v>23</v>
      </c>
      <c r="M256" t="s">
        <v>12701</v>
      </c>
      <c r="N256" t="s">
        <v>23</v>
      </c>
      <c r="O256" t="s">
        <v>23</v>
      </c>
      <c r="P256" t="s">
        <v>23</v>
      </c>
      <c r="Q256" t="s">
        <v>6982</v>
      </c>
      <c r="R256" t="s">
        <v>6873</v>
      </c>
      <c r="S256" t="s">
        <v>6983</v>
      </c>
      <c r="T256" t="s">
        <v>23</v>
      </c>
    </row>
    <row r="257" spans="1:20" x14ac:dyDescent="0.35">
      <c r="A257" t="s">
        <v>16219</v>
      </c>
      <c r="B257" t="s">
        <v>17856</v>
      </c>
      <c r="C257" t="s">
        <v>14371</v>
      </c>
      <c r="D257" t="s">
        <v>5810</v>
      </c>
      <c r="E257" t="s">
        <v>6871</v>
      </c>
      <c r="F257" t="s">
        <v>7825</v>
      </c>
      <c r="G257" t="s">
        <v>23</v>
      </c>
      <c r="H257" t="s">
        <v>13905</v>
      </c>
      <c r="I257" t="s">
        <v>23</v>
      </c>
      <c r="J257" t="s">
        <v>16220</v>
      </c>
      <c r="K257" t="s">
        <v>23</v>
      </c>
      <c r="L257" t="s">
        <v>23</v>
      </c>
      <c r="M257" t="s">
        <v>14369</v>
      </c>
      <c r="N257" t="s">
        <v>23</v>
      </c>
      <c r="O257" t="s">
        <v>23</v>
      </c>
      <c r="P257" t="s">
        <v>23</v>
      </c>
      <c r="Q257" t="s">
        <v>6865</v>
      </c>
      <c r="R257" t="s">
        <v>6885</v>
      </c>
      <c r="S257" t="s">
        <v>7691</v>
      </c>
      <c r="T257" t="s">
        <v>14370</v>
      </c>
    </row>
    <row r="258" spans="1:20" x14ac:dyDescent="0.35">
      <c r="A258" t="s">
        <v>7131</v>
      </c>
      <c r="B258" t="s">
        <v>23</v>
      </c>
      <c r="C258" t="s">
        <v>14371</v>
      </c>
      <c r="D258" t="s">
        <v>5810</v>
      </c>
      <c r="E258" t="s">
        <v>6871</v>
      </c>
      <c r="F258" t="s">
        <v>6868</v>
      </c>
      <c r="G258" t="s">
        <v>23</v>
      </c>
      <c r="H258" t="s">
        <v>1176</v>
      </c>
      <c r="I258" t="s">
        <v>7010</v>
      </c>
      <c r="J258" t="s">
        <v>15460</v>
      </c>
      <c r="K258" t="s">
        <v>10665</v>
      </c>
      <c r="L258" t="s">
        <v>14602</v>
      </c>
      <c r="M258" t="s">
        <v>14390</v>
      </c>
      <c r="N258" t="s">
        <v>14390</v>
      </c>
      <c r="O258" t="s">
        <v>23</v>
      </c>
      <c r="P258" t="s">
        <v>23</v>
      </c>
      <c r="Q258" t="s">
        <v>6746</v>
      </c>
      <c r="R258" t="s">
        <v>6885</v>
      </c>
      <c r="S258" t="s">
        <v>1133</v>
      </c>
      <c r="T258" t="s">
        <v>23</v>
      </c>
    </row>
    <row r="259" spans="1:20" x14ac:dyDescent="0.35">
      <c r="A259" t="s">
        <v>16010</v>
      </c>
      <c r="B259" t="s">
        <v>17857</v>
      </c>
      <c r="C259" t="s">
        <v>14371</v>
      </c>
      <c r="D259" t="s">
        <v>5810</v>
      </c>
      <c r="E259" t="s">
        <v>6871</v>
      </c>
      <c r="F259" t="s">
        <v>7825</v>
      </c>
      <c r="G259" t="s">
        <v>23</v>
      </c>
      <c r="H259" t="s">
        <v>286</v>
      </c>
      <c r="I259" t="s">
        <v>23</v>
      </c>
      <c r="J259" t="s">
        <v>16011</v>
      </c>
      <c r="K259" t="s">
        <v>23</v>
      </c>
      <c r="L259" t="s">
        <v>23</v>
      </c>
      <c r="M259" t="s">
        <v>14369</v>
      </c>
      <c r="N259" t="s">
        <v>23</v>
      </c>
      <c r="O259" t="s">
        <v>23</v>
      </c>
      <c r="P259" t="s">
        <v>23</v>
      </c>
      <c r="Q259" t="s">
        <v>6865</v>
      </c>
      <c r="R259" t="s">
        <v>6885</v>
      </c>
      <c r="S259" t="s">
        <v>7691</v>
      </c>
      <c r="T259" t="s">
        <v>14370</v>
      </c>
    </row>
    <row r="260" spans="1:20" x14ac:dyDescent="0.35">
      <c r="A260" t="s">
        <v>15089</v>
      </c>
      <c r="B260" t="s">
        <v>15090</v>
      </c>
      <c r="C260" t="s">
        <v>14371</v>
      </c>
      <c r="D260" t="s">
        <v>5810</v>
      </c>
      <c r="E260" t="s">
        <v>6871</v>
      </c>
      <c r="F260" t="s">
        <v>7825</v>
      </c>
      <c r="G260" t="s">
        <v>23</v>
      </c>
      <c r="H260" t="s">
        <v>23145</v>
      </c>
      <c r="I260" t="s">
        <v>23</v>
      </c>
      <c r="J260" t="s">
        <v>15091</v>
      </c>
      <c r="K260" t="s">
        <v>23</v>
      </c>
      <c r="L260" t="s">
        <v>23</v>
      </c>
      <c r="M260" t="s">
        <v>14369</v>
      </c>
      <c r="N260" t="s">
        <v>23</v>
      </c>
      <c r="O260" t="s">
        <v>23</v>
      </c>
      <c r="P260" t="s">
        <v>23</v>
      </c>
      <c r="Q260" t="s">
        <v>6865</v>
      </c>
      <c r="R260" t="s">
        <v>6885</v>
      </c>
      <c r="S260" t="s">
        <v>7691</v>
      </c>
      <c r="T260" t="s">
        <v>14370</v>
      </c>
    </row>
    <row r="261" spans="1:20" x14ac:dyDescent="0.35">
      <c r="A261" t="s">
        <v>15366</v>
      </c>
      <c r="B261" t="s">
        <v>15367</v>
      </c>
      <c r="C261" t="s">
        <v>14371</v>
      </c>
      <c r="D261" t="s">
        <v>5810</v>
      </c>
      <c r="E261" t="s">
        <v>6871</v>
      </c>
      <c r="F261" t="s">
        <v>7825</v>
      </c>
      <c r="G261" t="s">
        <v>23</v>
      </c>
      <c r="H261" t="s">
        <v>894</v>
      </c>
      <c r="I261" t="s">
        <v>23</v>
      </c>
      <c r="J261" t="s">
        <v>15368</v>
      </c>
      <c r="K261" t="s">
        <v>23</v>
      </c>
      <c r="L261" t="s">
        <v>23</v>
      </c>
      <c r="M261" t="s">
        <v>14369</v>
      </c>
      <c r="N261" t="s">
        <v>23</v>
      </c>
      <c r="O261" t="s">
        <v>23</v>
      </c>
      <c r="P261" t="s">
        <v>23</v>
      </c>
      <c r="Q261" t="s">
        <v>6865</v>
      </c>
      <c r="R261" t="s">
        <v>6885</v>
      </c>
      <c r="S261" t="s">
        <v>7691</v>
      </c>
      <c r="T261" t="s">
        <v>14370</v>
      </c>
    </row>
    <row r="262" spans="1:20" x14ac:dyDescent="0.35">
      <c r="A262" t="s">
        <v>16100</v>
      </c>
      <c r="B262" t="s">
        <v>17858</v>
      </c>
      <c r="C262" t="s">
        <v>14371</v>
      </c>
      <c r="D262" t="s">
        <v>5810</v>
      </c>
      <c r="E262" t="s">
        <v>6871</v>
      </c>
      <c r="F262" t="s">
        <v>7825</v>
      </c>
      <c r="G262" t="s">
        <v>23</v>
      </c>
      <c r="H262" t="s">
        <v>18673</v>
      </c>
      <c r="I262" t="s">
        <v>23</v>
      </c>
      <c r="J262" t="s">
        <v>16101</v>
      </c>
      <c r="K262" t="s">
        <v>23</v>
      </c>
      <c r="L262" t="s">
        <v>23</v>
      </c>
      <c r="M262" t="s">
        <v>14369</v>
      </c>
      <c r="N262" t="s">
        <v>23</v>
      </c>
      <c r="O262" t="s">
        <v>23</v>
      </c>
      <c r="P262" t="s">
        <v>23</v>
      </c>
      <c r="Q262" t="s">
        <v>6865</v>
      </c>
      <c r="R262" t="s">
        <v>6885</v>
      </c>
      <c r="S262" t="s">
        <v>7691</v>
      </c>
      <c r="T262" t="s">
        <v>14370</v>
      </c>
    </row>
    <row r="263" spans="1:20" x14ac:dyDescent="0.35">
      <c r="A263" t="s">
        <v>15765</v>
      </c>
      <c r="B263" t="s">
        <v>15766</v>
      </c>
      <c r="C263" t="s">
        <v>14371</v>
      </c>
      <c r="D263" t="s">
        <v>5810</v>
      </c>
      <c r="E263" t="s">
        <v>6871</v>
      </c>
      <c r="F263" t="s">
        <v>7825</v>
      </c>
      <c r="G263" t="s">
        <v>23</v>
      </c>
      <c r="H263" t="s">
        <v>12132</v>
      </c>
      <c r="I263" t="s">
        <v>23</v>
      </c>
      <c r="J263" t="s">
        <v>15767</v>
      </c>
      <c r="K263" t="s">
        <v>23</v>
      </c>
      <c r="L263" t="s">
        <v>23</v>
      </c>
      <c r="M263" t="s">
        <v>14369</v>
      </c>
      <c r="N263" t="s">
        <v>23</v>
      </c>
      <c r="O263" t="s">
        <v>23</v>
      </c>
      <c r="P263" t="s">
        <v>23</v>
      </c>
      <c r="Q263" t="s">
        <v>6865</v>
      </c>
      <c r="R263" t="s">
        <v>6885</v>
      </c>
      <c r="S263" t="s">
        <v>7691</v>
      </c>
      <c r="T263" t="s">
        <v>14370</v>
      </c>
    </row>
    <row r="264" spans="1:20" x14ac:dyDescent="0.35">
      <c r="A264" t="s">
        <v>16029</v>
      </c>
      <c r="B264" t="s">
        <v>16030</v>
      </c>
      <c r="C264" t="s">
        <v>14371</v>
      </c>
      <c r="D264" t="s">
        <v>5810</v>
      </c>
      <c r="E264" t="s">
        <v>6871</v>
      </c>
      <c r="F264" t="s">
        <v>7825</v>
      </c>
      <c r="G264" t="s">
        <v>23</v>
      </c>
      <c r="H264" t="s">
        <v>13285</v>
      </c>
      <c r="I264" t="s">
        <v>23</v>
      </c>
      <c r="J264" t="s">
        <v>16031</v>
      </c>
      <c r="K264" t="s">
        <v>23</v>
      </c>
      <c r="L264" t="s">
        <v>23</v>
      </c>
      <c r="M264" t="s">
        <v>14369</v>
      </c>
      <c r="N264" t="s">
        <v>23</v>
      </c>
      <c r="O264" t="s">
        <v>23</v>
      </c>
      <c r="P264" t="s">
        <v>23</v>
      </c>
      <c r="Q264" t="s">
        <v>6865</v>
      </c>
      <c r="R264" t="s">
        <v>6885</v>
      </c>
      <c r="S264" t="s">
        <v>7691</v>
      </c>
      <c r="T264" t="s">
        <v>14370</v>
      </c>
    </row>
    <row r="265" spans="1:20" x14ac:dyDescent="0.35">
      <c r="A265" t="s">
        <v>16288</v>
      </c>
      <c r="B265" t="s">
        <v>16289</v>
      </c>
      <c r="C265" t="s">
        <v>14371</v>
      </c>
      <c r="D265" t="s">
        <v>5810</v>
      </c>
      <c r="E265" t="s">
        <v>6871</v>
      </c>
      <c r="F265" t="s">
        <v>7825</v>
      </c>
      <c r="G265" t="s">
        <v>23</v>
      </c>
      <c r="H265" t="s">
        <v>5795</v>
      </c>
      <c r="I265" t="s">
        <v>23</v>
      </c>
      <c r="J265" t="s">
        <v>16290</v>
      </c>
      <c r="K265" t="s">
        <v>23</v>
      </c>
      <c r="L265" t="s">
        <v>23</v>
      </c>
      <c r="M265" t="s">
        <v>14369</v>
      </c>
      <c r="N265" t="s">
        <v>23</v>
      </c>
      <c r="O265" t="s">
        <v>23</v>
      </c>
      <c r="P265" t="s">
        <v>23</v>
      </c>
      <c r="Q265" t="s">
        <v>6865</v>
      </c>
      <c r="R265" t="s">
        <v>6885</v>
      </c>
      <c r="S265" t="s">
        <v>7691</v>
      </c>
      <c r="T265" t="s">
        <v>14370</v>
      </c>
    </row>
    <row r="266" spans="1:20" x14ac:dyDescent="0.35">
      <c r="A266" t="s">
        <v>16065</v>
      </c>
      <c r="B266" t="s">
        <v>16066</v>
      </c>
      <c r="C266" t="s">
        <v>14371</v>
      </c>
      <c r="D266" t="s">
        <v>5810</v>
      </c>
      <c r="E266" t="s">
        <v>6871</v>
      </c>
      <c r="F266" t="s">
        <v>7825</v>
      </c>
      <c r="G266" t="s">
        <v>23</v>
      </c>
      <c r="H266" t="s">
        <v>273</v>
      </c>
      <c r="I266" t="s">
        <v>23</v>
      </c>
      <c r="J266" t="s">
        <v>16067</v>
      </c>
      <c r="K266" t="s">
        <v>23</v>
      </c>
      <c r="L266" t="s">
        <v>23</v>
      </c>
      <c r="M266" t="s">
        <v>14369</v>
      </c>
      <c r="N266" t="s">
        <v>23</v>
      </c>
      <c r="O266" t="s">
        <v>23</v>
      </c>
      <c r="P266" t="s">
        <v>23</v>
      </c>
      <c r="Q266" t="s">
        <v>6865</v>
      </c>
      <c r="R266" t="s">
        <v>6885</v>
      </c>
      <c r="S266" t="s">
        <v>7691</v>
      </c>
      <c r="T266" t="s">
        <v>14370</v>
      </c>
    </row>
    <row r="267" spans="1:20" x14ac:dyDescent="0.35">
      <c r="A267" t="s">
        <v>15132</v>
      </c>
      <c r="B267" t="s">
        <v>15133</v>
      </c>
      <c r="C267" t="s">
        <v>14371</v>
      </c>
      <c r="D267" t="s">
        <v>5810</v>
      </c>
      <c r="E267" t="s">
        <v>6871</v>
      </c>
      <c r="F267" t="s">
        <v>7825</v>
      </c>
      <c r="G267" t="s">
        <v>23</v>
      </c>
      <c r="H267" t="s">
        <v>5422</v>
      </c>
      <c r="I267" t="s">
        <v>23</v>
      </c>
      <c r="J267" t="s">
        <v>15134</v>
      </c>
      <c r="K267" t="s">
        <v>23</v>
      </c>
      <c r="L267" t="s">
        <v>23</v>
      </c>
      <c r="M267" t="s">
        <v>14369</v>
      </c>
      <c r="N267" t="s">
        <v>23</v>
      </c>
      <c r="O267" t="s">
        <v>23</v>
      </c>
      <c r="P267" t="s">
        <v>23</v>
      </c>
      <c r="Q267" t="s">
        <v>6865</v>
      </c>
      <c r="R267" t="s">
        <v>6885</v>
      </c>
      <c r="S267" t="s">
        <v>7691</v>
      </c>
      <c r="T267" t="s">
        <v>14370</v>
      </c>
    </row>
    <row r="268" spans="1:20" x14ac:dyDescent="0.35">
      <c r="A268" t="s">
        <v>15298</v>
      </c>
      <c r="B268" t="s">
        <v>15299</v>
      </c>
      <c r="C268" t="s">
        <v>14371</v>
      </c>
      <c r="D268" t="s">
        <v>5810</v>
      </c>
      <c r="E268" t="s">
        <v>6871</v>
      </c>
      <c r="F268" t="s">
        <v>7825</v>
      </c>
      <c r="G268" t="s">
        <v>23</v>
      </c>
      <c r="H268" t="s">
        <v>119</v>
      </c>
      <c r="I268" t="s">
        <v>23</v>
      </c>
      <c r="J268" t="s">
        <v>15300</v>
      </c>
      <c r="K268" t="s">
        <v>23</v>
      </c>
      <c r="L268" t="s">
        <v>23</v>
      </c>
      <c r="M268" t="s">
        <v>14369</v>
      </c>
      <c r="N268" t="s">
        <v>23</v>
      </c>
      <c r="O268" t="s">
        <v>23</v>
      </c>
      <c r="P268" t="s">
        <v>23</v>
      </c>
      <c r="Q268" t="s">
        <v>6865</v>
      </c>
      <c r="R268" t="s">
        <v>6885</v>
      </c>
      <c r="S268" t="s">
        <v>7691</v>
      </c>
      <c r="T268" t="s">
        <v>14370</v>
      </c>
    </row>
    <row r="269" spans="1:20" x14ac:dyDescent="0.35">
      <c r="A269" t="s">
        <v>7936</v>
      </c>
      <c r="B269" t="s">
        <v>23</v>
      </c>
      <c r="C269" t="s">
        <v>14570</v>
      </c>
      <c r="D269" t="s">
        <v>5810</v>
      </c>
      <c r="E269" t="s">
        <v>6877</v>
      </c>
      <c r="F269" t="s">
        <v>6887</v>
      </c>
      <c r="G269" t="s">
        <v>14373</v>
      </c>
      <c r="H269" t="s">
        <v>1309</v>
      </c>
      <c r="I269" t="s">
        <v>23</v>
      </c>
      <c r="J269" t="s">
        <v>15668</v>
      </c>
      <c r="K269" t="s">
        <v>15667</v>
      </c>
      <c r="L269" t="s">
        <v>18515</v>
      </c>
      <c r="M269" t="s">
        <v>8490</v>
      </c>
      <c r="N269" t="s">
        <v>23</v>
      </c>
      <c r="O269" t="s">
        <v>23</v>
      </c>
      <c r="P269" t="s">
        <v>23</v>
      </c>
      <c r="Q269" t="s">
        <v>6865</v>
      </c>
      <c r="R269" t="s">
        <v>6885</v>
      </c>
      <c r="S269" t="s">
        <v>6911</v>
      </c>
      <c r="T269" t="s">
        <v>23</v>
      </c>
    </row>
    <row r="270" spans="1:20" x14ac:dyDescent="0.35">
      <c r="A270" t="s">
        <v>15261</v>
      </c>
      <c r="B270" t="s">
        <v>15262</v>
      </c>
      <c r="C270" t="s">
        <v>14371</v>
      </c>
      <c r="D270" t="s">
        <v>5810</v>
      </c>
      <c r="E270" t="s">
        <v>6871</v>
      </c>
      <c r="F270" t="s">
        <v>7825</v>
      </c>
      <c r="G270" t="s">
        <v>23</v>
      </c>
      <c r="H270" t="s">
        <v>10671</v>
      </c>
      <c r="I270" t="s">
        <v>23</v>
      </c>
      <c r="J270" t="s">
        <v>15263</v>
      </c>
      <c r="K270" t="s">
        <v>23</v>
      </c>
      <c r="L270" t="s">
        <v>23</v>
      </c>
      <c r="M270" t="s">
        <v>14369</v>
      </c>
      <c r="N270" t="s">
        <v>23</v>
      </c>
      <c r="O270" t="s">
        <v>23</v>
      </c>
      <c r="P270" t="s">
        <v>23</v>
      </c>
      <c r="Q270" t="s">
        <v>6865</v>
      </c>
      <c r="R270" t="s">
        <v>6885</v>
      </c>
      <c r="S270" t="s">
        <v>7691</v>
      </c>
      <c r="T270" t="s">
        <v>14370</v>
      </c>
    </row>
    <row r="271" spans="1:20" x14ac:dyDescent="0.35">
      <c r="A271" t="s">
        <v>15023</v>
      </c>
      <c r="B271" t="s">
        <v>15024</v>
      </c>
      <c r="C271" t="s">
        <v>14371</v>
      </c>
      <c r="D271" t="s">
        <v>5810</v>
      </c>
      <c r="E271" t="s">
        <v>6871</v>
      </c>
      <c r="F271" t="s">
        <v>7825</v>
      </c>
      <c r="G271" t="s">
        <v>23</v>
      </c>
      <c r="H271" t="s">
        <v>2550</v>
      </c>
      <c r="I271" t="s">
        <v>23</v>
      </c>
      <c r="J271" t="s">
        <v>15025</v>
      </c>
      <c r="K271" t="s">
        <v>23</v>
      </c>
      <c r="L271" t="s">
        <v>23</v>
      </c>
      <c r="M271" t="s">
        <v>14369</v>
      </c>
      <c r="N271" t="s">
        <v>23</v>
      </c>
      <c r="O271" t="s">
        <v>23</v>
      </c>
      <c r="P271" t="s">
        <v>23</v>
      </c>
      <c r="Q271" t="s">
        <v>6865</v>
      </c>
      <c r="R271" t="s">
        <v>6885</v>
      </c>
      <c r="S271" t="s">
        <v>7691</v>
      </c>
      <c r="T271" t="s">
        <v>14370</v>
      </c>
    </row>
    <row r="272" spans="1:20" x14ac:dyDescent="0.35">
      <c r="A272" t="s">
        <v>15478</v>
      </c>
      <c r="B272" t="s">
        <v>15479</v>
      </c>
      <c r="C272" t="s">
        <v>14371</v>
      </c>
      <c r="D272" t="s">
        <v>5810</v>
      </c>
      <c r="E272" t="s">
        <v>6871</v>
      </c>
      <c r="F272" t="s">
        <v>7825</v>
      </c>
      <c r="G272" t="s">
        <v>23</v>
      </c>
      <c r="H272" t="s">
        <v>1226</v>
      </c>
      <c r="I272" t="s">
        <v>23</v>
      </c>
      <c r="J272" t="s">
        <v>15480</v>
      </c>
      <c r="K272" t="s">
        <v>23</v>
      </c>
      <c r="L272" t="s">
        <v>23</v>
      </c>
      <c r="M272" t="s">
        <v>14369</v>
      </c>
      <c r="N272" t="s">
        <v>23</v>
      </c>
      <c r="O272" t="s">
        <v>23</v>
      </c>
      <c r="P272" t="s">
        <v>23</v>
      </c>
      <c r="Q272" t="s">
        <v>6865</v>
      </c>
      <c r="R272" t="s">
        <v>6885</v>
      </c>
      <c r="S272" t="s">
        <v>7691</v>
      </c>
      <c r="T272" t="s">
        <v>14370</v>
      </c>
    </row>
    <row r="273" spans="1:20" x14ac:dyDescent="0.35">
      <c r="A273" t="s">
        <v>14728</v>
      </c>
      <c r="B273" t="s">
        <v>17859</v>
      </c>
      <c r="C273" t="s">
        <v>14371</v>
      </c>
      <c r="D273" t="s">
        <v>5810</v>
      </c>
      <c r="E273" t="s">
        <v>6871</v>
      </c>
      <c r="F273" t="s">
        <v>7825</v>
      </c>
      <c r="G273" t="s">
        <v>23</v>
      </c>
      <c r="H273" t="s">
        <v>246</v>
      </c>
      <c r="I273" t="s">
        <v>23</v>
      </c>
      <c r="J273" t="s">
        <v>14729</v>
      </c>
      <c r="K273" t="s">
        <v>23</v>
      </c>
      <c r="L273" t="s">
        <v>23</v>
      </c>
      <c r="M273" t="s">
        <v>14369</v>
      </c>
      <c r="N273" t="s">
        <v>23</v>
      </c>
      <c r="O273" t="s">
        <v>23</v>
      </c>
      <c r="P273" t="s">
        <v>23</v>
      </c>
      <c r="Q273" t="s">
        <v>6865</v>
      </c>
      <c r="R273" t="s">
        <v>6885</v>
      </c>
      <c r="S273" t="s">
        <v>7691</v>
      </c>
      <c r="T273" t="s">
        <v>14370</v>
      </c>
    </row>
    <row r="274" spans="1:20" x14ac:dyDescent="0.35">
      <c r="A274" t="s">
        <v>15564</v>
      </c>
      <c r="B274" t="s">
        <v>15565</v>
      </c>
      <c r="C274" t="s">
        <v>14371</v>
      </c>
      <c r="D274" t="s">
        <v>5810</v>
      </c>
      <c r="E274" t="s">
        <v>6871</v>
      </c>
      <c r="F274" t="s">
        <v>7825</v>
      </c>
      <c r="G274" t="s">
        <v>23</v>
      </c>
      <c r="H274" t="s">
        <v>5791</v>
      </c>
      <c r="I274" t="s">
        <v>23</v>
      </c>
      <c r="J274" t="s">
        <v>15566</v>
      </c>
      <c r="K274" t="s">
        <v>23</v>
      </c>
      <c r="L274" t="s">
        <v>23</v>
      </c>
      <c r="M274" t="s">
        <v>14369</v>
      </c>
      <c r="N274" t="s">
        <v>23</v>
      </c>
      <c r="O274" t="s">
        <v>23</v>
      </c>
      <c r="P274" t="s">
        <v>23</v>
      </c>
      <c r="Q274" t="s">
        <v>6865</v>
      </c>
      <c r="R274" t="s">
        <v>6885</v>
      </c>
      <c r="S274" t="s">
        <v>7691</v>
      </c>
      <c r="T274" t="s">
        <v>14370</v>
      </c>
    </row>
    <row r="275" spans="1:20" x14ac:dyDescent="0.35">
      <c r="A275" t="s">
        <v>29847</v>
      </c>
      <c r="B275" t="s">
        <v>23</v>
      </c>
      <c r="C275" t="s">
        <v>21</v>
      </c>
      <c r="D275" t="s">
        <v>5832</v>
      </c>
      <c r="E275" t="s">
        <v>6871</v>
      </c>
      <c r="F275" t="s">
        <v>7825</v>
      </c>
      <c r="G275" t="s">
        <v>23</v>
      </c>
      <c r="H275" t="s">
        <v>713</v>
      </c>
      <c r="I275" t="s">
        <v>23</v>
      </c>
      <c r="J275" t="s">
        <v>29848</v>
      </c>
      <c r="K275" t="s">
        <v>23</v>
      </c>
      <c r="L275" t="s">
        <v>17891</v>
      </c>
      <c r="M275" t="s">
        <v>17891</v>
      </c>
      <c r="N275" t="s">
        <v>23</v>
      </c>
      <c r="O275" t="s">
        <v>23</v>
      </c>
      <c r="P275" t="s">
        <v>23</v>
      </c>
      <c r="Q275" t="s">
        <v>23</v>
      </c>
      <c r="R275" t="s">
        <v>23</v>
      </c>
      <c r="S275" t="s">
        <v>23</v>
      </c>
      <c r="T275" t="s">
        <v>23</v>
      </c>
    </row>
    <row r="276" spans="1:20" x14ac:dyDescent="0.35">
      <c r="A276" t="s">
        <v>15709</v>
      </c>
      <c r="B276" t="s">
        <v>17861</v>
      </c>
      <c r="C276" t="s">
        <v>14371</v>
      </c>
      <c r="D276" t="s">
        <v>5810</v>
      </c>
      <c r="E276" t="s">
        <v>6871</v>
      </c>
      <c r="F276" t="s">
        <v>7825</v>
      </c>
      <c r="G276" t="s">
        <v>23</v>
      </c>
      <c r="H276" t="s">
        <v>473</v>
      </c>
      <c r="I276" t="s">
        <v>23</v>
      </c>
      <c r="J276" t="s">
        <v>15710</v>
      </c>
      <c r="K276" t="s">
        <v>23</v>
      </c>
      <c r="L276" t="s">
        <v>23</v>
      </c>
      <c r="M276" t="s">
        <v>14369</v>
      </c>
      <c r="N276" t="s">
        <v>23</v>
      </c>
      <c r="O276" t="s">
        <v>23</v>
      </c>
      <c r="P276" t="s">
        <v>23</v>
      </c>
      <c r="Q276" t="s">
        <v>6865</v>
      </c>
      <c r="R276" t="s">
        <v>6885</v>
      </c>
      <c r="S276" t="s">
        <v>7691</v>
      </c>
      <c r="T276" t="s">
        <v>14370</v>
      </c>
    </row>
    <row r="277" spans="1:20" x14ac:dyDescent="0.35">
      <c r="A277" t="s">
        <v>16248</v>
      </c>
      <c r="B277" t="s">
        <v>17862</v>
      </c>
      <c r="C277" t="s">
        <v>14371</v>
      </c>
      <c r="D277" t="s">
        <v>5810</v>
      </c>
      <c r="E277" t="s">
        <v>6871</v>
      </c>
      <c r="F277" t="s">
        <v>7825</v>
      </c>
      <c r="G277" t="s">
        <v>23</v>
      </c>
      <c r="H277" t="s">
        <v>14035</v>
      </c>
      <c r="I277" t="s">
        <v>23</v>
      </c>
      <c r="J277" t="s">
        <v>16249</v>
      </c>
      <c r="K277" t="s">
        <v>23</v>
      </c>
      <c r="L277" t="s">
        <v>23</v>
      </c>
      <c r="M277" t="s">
        <v>14369</v>
      </c>
      <c r="N277" t="s">
        <v>23</v>
      </c>
      <c r="O277" t="s">
        <v>23</v>
      </c>
      <c r="P277" t="s">
        <v>23</v>
      </c>
      <c r="Q277" t="s">
        <v>6865</v>
      </c>
      <c r="R277" t="s">
        <v>6885</v>
      </c>
      <c r="S277" t="s">
        <v>7691</v>
      </c>
      <c r="T277" t="s">
        <v>14370</v>
      </c>
    </row>
    <row r="278" spans="1:20" x14ac:dyDescent="0.35">
      <c r="A278" t="s">
        <v>15449</v>
      </c>
      <c r="B278" t="s">
        <v>15450</v>
      </c>
      <c r="C278" t="s">
        <v>14371</v>
      </c>
      <c r="D278" t="s">
        <v>5810</v>
      </c>
      <c r="E278" t="s">
        <v>6871</v>
      </c>
      <c r="F278" t="s">
        <v>7825</v>
      </c>
      <c r="G278" t="s">
        <v>23</v>
      </c>
      <c r="H278" t="s">
        <v>2394</v>
      </c>
      <c r="I278" t="s">
        <v>23</v>
      </c>
      <c r="J278" t="s">
        <v>15451</v>
      </c>
      <c r="K278" t="s">
        <v>23</v>
      </c>
      <c r="L278" t="s">
        <v>23</v>
      </c>
      <c r="M278" t="s">
        <v>14369</v>
      </c>
      <c r="N278" t="s">
        <v>23</v>
      </c>
      <c r="O278" t="s">
        <v>23</v>
      </c>
      <c r="P278" t="s">
        <v>23</v>
      </c>
      <c r="Q278" t="s">
        <v>6865</v>
      </c>
      <c r="R278" t="s">
        <v>6885</v>
      </c>
      <c r="S278" t="s">
        <v>7691</v>
      </c>
      <c r="T278" t="s">
        <v>14370</v>
      </c>
    </row>
    <row r="279" spans="1:20" x14ac:dyDescent="0.35">
      <c r="A279" t="s">
        <v>16182</v>
      </c>
      <c r="B279" t="s">
        <v>17863</v>
      </c>
      <c r="C279" t="s">
        <v>14371</v>
      </c>
      <c r="D279" t="s">
        <v>5810</v>
      </c>
      <c r="E279" t="s">
        <v>6871</v>
      </c>
      <c r="F279" t="s">
        <v>7825</v>
      </c>
      <c r="G279" t="s">
        <v>23</v>
      </c>
      <c r="H279" t="s">
        <v>463</v>
      </c>
      <c r="I279" t="s">
        <v>23</v>
      </c>
      <c r="J279" t="s">
        <v>16183</v>
      </c>
      <c r="K279" t="s">
        <v>23</v>
      </c>
      <c r="L279" t="s">
        <v>23</v>
      </c>
      <c r="M279" t="s">
        <v>14369</v>
      </c>
      <c r="N279" t="s">
        <v>23</v>
      </c>
      <c r="O279" t="s">
        <v>23</v>
      </c>
      <c r="P279" t="s">
        <v>23</v>
      </c>
      <c r="Q279" t="s">
        <v>6865</v>
      </c>
      <c r="R279" t="s">
        <v>6885</v>
      </c>
      <c r="S279" t="s">
        <v>7691</v>
      </c>
      <c r="T279" t="s">
        <v>14370</v>
      </c>
    </row>
    <row r="280" spans="1:20" x14ac:dyDescent="0.35">
      <c r="A280" t="s">
        <v>14635</v>
      </c>
      <c r="B280" t="s">
        <v>17864</v>
      </c>
      <c r="C280" t="s">
        <v>14371</v>
      </c>
      <c r="D280" t="s">
        <v>5810</v>
      </c>
      <c r="E280" t="s">
        <v>6871</v>
      </c>
      <c r="F280" t="s">
        <v>7825</v>
      </c>
      <c r="G280" t="s">
        <v>23</v>
      </c>
      <c r="H280" t="s">
        <v>195</v>
      </c>
      <c r="I280" t="s">
        <v>23</v>
      </c>
      <c r="J280" t="s">
        <v>14636</v>
      </c>
      <c r="K280" t="s">
        <v>23</v>
      </c>
      <c r="L280" t="s">
        <v>23</v>
      </c>
      <c r="M280" t="s">
        <v>14369</v>
      </c>
      <c r="N280" t="s">
        <v>23</v>
      </c>
      <c r="O280" t="s">
        <v>23</v>
      </c>
      <c r="P280" t="s">
        <v>23</v>
      </c>
      <c r="Q280" t="s">
        <v>6865</v>
      </c>
      <c r="R280" t="s">
        <v>6885</v>
      </c>
      <c r="S280" t="s">
        <v>7691</v>
      </c>
      <c r="T280" t="s">
        <v>14370</v>
      </c>
    </row>
    <row r="281" spans="1:20" x14ac:dyDescent="0.35">
      <c r="A281" t="s">
        <v>14439</v>
      </c>
      <c r="B281" t="s">
        <v>17865</v>
      </c>
      <c r="C281" t="s">
        <v>14371</v>
      </c>
      <c r="D281" t="s">
        <v>5810</v>
      </c>
      <c r="E281" t="s">
        <v>6871</v>
      </c>
      <c r="F281" t="s">
        <v>7825</v>
      </c>
      <c r="G281" t="s">
        <v>23</v>
      </c>
      <c r="H281" t="s">
        <v>3406</v>
      </c>
      <c r="I281" t="s">
        <v>23</v>
      </c>
      <c r="J281" t="s">
        <v>14440</v>
      </c>
      <c r="K281" t="s">
        <v>23</v>
      </c>
      <c r="L281" t="s">
        <v>23</v>
      </c>
      <c r="M281" t="s">
        <v>14369</v>
      </c>
      <c r="N281" t="s">
        <v>23</v>
      </c>
      <c r="O281" t="s">
        <v>23</v>
      </c>
      <c r="P281" t="s">
        <v>23</v>
      </c>
      <c r="Q281" t="s">
        <v>6865</v>
      </c>
      <c r="R281" t="s">
        <v>6885</v>
      </c>
      <c r="S281" t="s">
        <v>7691</v>
      </c>
      <c r="T281" t="s">
        <v>14370</v>
      </c>
    </row>
    <row r="282" spans="1:20" x14ac:dyDescent="0.35">
      <c r="A282" t="s">
        <v>14693</v>
      </c>
      <c r="B282" t="s">
        <v>14694</v>
      </c>
      <c r="C282" t="s">
        <v>14371</v>
      </c>
      <c r="D282" t="s">
        <v>5810</v>
      </c>
      <c r="E282" t="s">
        <v>6871</v>
      </c>
      <c r="F282" t="s">
        <v>7825</v>
      </c>
      <c r="G282" t="s">
        <v>23</v>
      </c>
      <c r="H282" t="s">
        <v>263</v>
      </c>
      <c r="I282" t="s">
        <v>23</v>
      </c>
      <c r="J282" t="s">
        <v>14695</v>
      </c>
      <c r="K282" t="s">
        <v>23</v>
      </c>
      <c r="L282" t="s">
        <v>23</v>
      </c>
      <c r="M282" t="s">
        <v>14369</v>
      </c>
      <c r="N282" t="s">
        <v>23</v>
      </c>
      <c r="O282" t="s">
        <v>23</v>
      </c>
      <c r="P282" t="s">
        <v>23</v>
      </c>
      <c r="Q282" t="s">
        <v>6865</v>
      </c>
      <c r="R282" t="s">
        <v>6885</v>
      </c>
      <c r="S282" t="s">
        <v>7691</v>
      </c>
      <c r="T282" t="s">
        <v>14370</v>
      </c>
    </row>
    <row r="283" spans="1:20" x14ac:dyDescent="0.35">
      <c r="A283" t="s">
        <v>14696</v>
      </c>
      <c r="B283" t="s">
        <v>17866</v>
      </c>
      <c r="C283" t="s">
        <v>14371</v>
      </c>
      <c r="D283" t="s">
        <v>5810</v>
      </c>
      <c r="E283" t="s">
        <v>6871</v>
      </c>
      <c r="F283" t="s">
        <v>7825</v>
      </c>
      <c r="G283" t="s">
        <v>23</v>
      </c>
      <c r="H283" t="s">
        <v>263</v>
      </c>
      <c r="I283" t="s">
        <v>23</v>
      </c>
      <c r="J283" t="s">
        <v>14697</v>
      </c>
      <c r="K283" t="s">
        <v>23</v>
      </c>
      <c r="L283" t="s">
        <v>23</v>
      </c>
      <c r="M283" t="s">
        <v>14369</v>
      </c>
      <c r="N283" t="s">
        <v>23</v>
      </c>
      <c r="O283" t="s">
        <v>23</v>
      </c>
      <c r="P283" t="s">
        <v>23</v>
      </c>
      <c r="Q283" t="s">
        <v>6865</v>
      </c>
      <c r="R283" t="s">
        <v>6885</v>
      </c>
      <c r="S283" t="s">
        <v>7691</v>
      </c>
      <c r="T283" t="s">
        <v>14370</v>
      </c>
    </row>
    <row r="284" spans="1:20" x14ac:dyDescent="0.35">
      <c r="A284" t="s">
        <v>16203</v>
      </c>
      <c r="B284" t="s">
        <v>17867</v>
      </c>
      <c r="C284" t="s">
        <v>14371</v>
      </c>
      <c r="D284" t="s">
        <v>5810</v>
      </c>
      <c r="E284" t="s">
        <v>6871</v>
      </c>
      <c r="F284" t="s">
        <v>7825</v>
      </c>
      <c r="G284" t="s">
        <v>23</v>
      </c>
      <c r="H284" t="s">
        <v>13877</v>
      </c>
      <c r="I284" t="s">
        <v>23</v>
      </c>
      <c r="J284" t="s">
        <v>16204</v>
      </c>
      <c r="K284" t="s">
        <v>23</v>
      </c>
      <c r="L284" t="s">
        <v>23</v>
      </c>
      <c r="M284" t="s">
        <v>14369</v>
      </c>
      <c r="N284" t="s">
        <v>23</v>
      </c>
      <c r="O284" t="s">
        <v>23</v>
      </c>
      <c r="P284" t="s">
        <v>23</v>
      </c>
      <c r="Q284" t="s">
        <v>6865</v>
      </c>
      <c r="R284" t="s">
        <v>6885</v>
      </c>
      <c r="S284" t="s">
        <v>7691</v>
      </c>
      <c r="T284" t="s">
        <v>14370</v>
      </c>
    </row>
    <row r="285" spans="1:20" x14ac:dyDescent="0.35">
      <c r="A285" t="s">
        <v>7414</v>
      </c>
      <c r="B285" t="s">
        <v>7415</v>
      </c>
      <c r="C285" t="s">
        <v>14371</v>
      </c>
      <c r="D285" t="s">
        <v>5810</v>
      </c>
      <c r="E285" t="s">
        <v>6877</v>
      </c>
      <c r="F285" t="s">
        <v>6882</v>
      </c>
      <c r="G285" t="s">
        <v>14373</v>
      </c>
      <c r="H285" t="s">
        <v>290</v>
      </c>
      <c r="I285" t="s">
        <v>23</v>
      </c>
      <c r="J285" t="s">
        <v>15675</v>
      </c>
      <c r="K285" t="s">
        <v>15674</v>
      </c>
      <c r="L285" t="s">
        <v>11951</v>
      </c>
      <c r="M285" t="s">
        <v>11951</v>
      </c>
      <c r="N285" t="s">
        <v>23</v>
      </c>
      <c r="O285" t="s">
        <v>23</v>
      </c>
      <c r="P285" t="s">
        <v>23</v>
      </c>
      <c r="Q285" t="s">
        <v>6884</v>
      </c>
      <c r="R285" t="s">
        <v>6885</v>
      </c>
      <c r="S285" t="s">
        <v>6891</v>
      </c>
      <c r="T285" t="s">
        <v>23</v>
      </c>
    </row>
    <row r="286" spans="1:20" x14ac:dyDescent="0.35">
      <c r="A286" t="s">
        <v>16295</v>
      </c>
      <c r="B286" t="s">
        <v>16296</v>
      </c>
      <c r="C286" t="s">
        <v>14371</v>
      </c>
      <c r="D286" t="s">
        <v>5810</v>
      </c>
      <c r="E286" t="s">
        <v>6871</v>
      </c>
      <c r="F286" t="s">
        <v>7825</v>
      </c>
      <c r="G286" t="s">
        <v>23</v>
      </c>
      <c r="H286" t="s">
        <v>14269</v>
      </c>
      <c r="I286" t="s">
        <v>23</v>
      </c>
      <c r="J286" t="s">
        <v>16297</v>
      </c>
      <c r="K286" t="s">
        <v>23</v>
      </c>
      <c r="L286" t="s">
        <v>23</v>
      </c>
      <c r="M286" t="s">
        <v>14369</v>
      </c>
      <c r="N286" t="s">
        <v>23</v>
      </c>
      <c r="O286" t="s">
        <v>23</v>
      </c>
      <c r="P286" t="s">
        <v>23</v>
      </c>
      <c r="Q286" t="s">
        <v>6865</v>
      </c>
      <c r="R286" t="s">
        <v>6885</v>
      </c>
      <c r="S286" t="s">
        <v>7691</v>
      </c>
      <c r="T286" t="s">
        <v>14370</v>
      </c>
    </row>
    <row r="287" spans="1:20" x14ac:dyDescent="0.35">
      <c r="A287" t="s">
        <v>14781</v>
      </c>
      <c r="B287" t="s">
        <v>17869</v>
      </c>
      <c r="C287" t="s">
        <v>14371</v>
      </c>
      <c r="D287" t="s">
        <v>5810</v>
      </c>
      <c r="E287" t="s">
        <v>6871</v>
      </c>
      <c r="F287" t="s">
        <v>7825</v>
      </c>
      <c r="G287" t="s">
        <v>23</v>
      </c>
      <c r="H287" t="s">
        <v>5999</v>
      </c>
      <c r="I287" t="s">
        <v>23</v>
      </c>
      <c r="J287" t="s">
        <v>14782</v>
      </c>
      <c r="K287" t="s">
        <v>23</v>
      </c>
      <c r="L287" t="s">
        <v>23</v>
      </c>
      <c r="M287" t="s">
        <v>14369</v>
      </c>
      <c r="N287" t="s">
        <v>23</v>
      </c>
      <c r="O287" t="s">
        <v>23</v>
      </c>
      <c r="P287" t="s">
        <v>23</v>
      </c>
      <c r="Q287" t="s">
        <v>6865</v>
      </c>
      <c r="R287" t="s">
        <v>6885</v>
      </c>
      <c r="S287" t="s">
        <v>7691</v>
      </c>
      <c r="T287" t="s">
        <v>14370</v>
      </c>
    </row>
    <row r="288" spans="1:20" x14ac:dyDescent="0.35">
      <c r="A288" t="s">
        <v>16262</v>
      </c>
      <c r="B288" t="s">
        <v>16263</v>
      </c>
      <c r="C288" t="s">
        <v>14371</v>
      </c>
      <c r="D288" t="s">
        <v>5810</v>
      </c>
      <c r="E288" t="s">
        <v>6871</v>
      </c>
      <c r="F288" t="s">
        <v>7825</v>
      </c>
      <c r="G288" t="s">
        <v>23</v>
      </c>
      <c r="H288" t="s">
        <v>14090</v>
      </c>
      <c r="I288" t="s">
        <v>23</v>
      </c>
      <c r="J288" t="s">
        <v>16264</v>
      </c>
      <c r="K288" t="s">
        <v>23</v>
      </c>
      <c r="L288" t="s">
        <v>23</v>
      </c>
      <c r="M288" t="s">
        <v>14369</v>
      </c>
      <c r="N288" t="s">
        <v>23</v>
      </c>
      <c r="O288" t="s">
        <v>23</v>
      </c>
      <c r="P288" t="s">
        <v>23</v>
      </c>
      <c r="Q288" t="s">
        <v>6865</v>
      </c>
      <c r="R288" t="s">
        <v>6885</v>
      </c>
      <c r="S288" t="s">
        <v>7691</v>
      </c>
      <c r="T288" t="s">
        <v>14370</v>
      </c>
    </row>
    <row r="289" spans="1:20" x14ac:dyDescent="0.35">
      <c r="A289" t="s">
        <v>15638</v>
      </c>
      <c r="B289" t="s">
        <v>15639</v>
      </c>
      <c r="C289" t="s">
        <v>14371</v>
      </c>
      <c r="D289" t="s">
        <v>5810</v>
      </c>
      <c r="E289" t="s">
        <v>6871</v>
      </c>
      <c r="F289" t="s">
        <v>7825</v>
      </c>
      <c r="G289" t="s">
        <v>23</v>
      </c>
      <c r="H289" t="s">
        <v>11885</v>
      </c>
      <c r="I289" t="s">
        <v>23</v>
      </c>
      <c r="J289" t="s">
        <v>15640</v>
      </c>
      <c r="K289" t="s">
        <v>23</v>
      </c>
      <c r="L289" t="s">
        <v>23</v>
      </c>
      <c r="M289" t="s">
        <v>14369</v>
      </c>
      <c r="N289" t="s">
        <v>23</v>
      </c>
      <c r="O289" t="s">
        <v>23</v>
      </c>
      <c r="P289" t="s">
        <v>23</v>
      </c>
      <c r="Q289" t="s">
        <v>6865</v>
      </c>
      <c r="R289" t="s">
        <v>6885</v>
      </c>
      <c r="S289" t="s">
        <v>7691</v>
      </c>
      <c r="T289" t="s">
        <v>14370</v>
      </c>
    </row>
    <row r="290" spans="1:20" x14ac:dyDescent="0.35">
      <c r="A290" t="s">
        <v>15601</v>
      </c>
      <c r="B290" t="s">
        <v>15602</v>
      </c>
      <c r="C290" t="s">
        <v>14371</v>
      </c>
      <c r="D290" t="s">
        <v>5810</v>
      </c>
      <c r="E290" t="s">
        <v>6871</v>
      </c>
      <c r="F290" t="s">
        <v>7825</v>
      </c>
      <c r="G290" t="s">
        <v>23</v>
      </c>
      <c r="H290" t="s">
        <v>11743</v>
      </c>
      <c r="I290" t="s">
        <v>23</v>
      </c>
      <c r="J290" t="s">
        <v>15603</v>
      </c>
      <c r="K290" t="s">
        <v>23</v>
      </c>
      <c r="L290" t="s">
        <v>23</v>
      </c>
      <c r="M290" t="s">
        <v>14369</v>
      </c>
      <c r="N290" t="s">
        <v>23</v>
      </c>
      <c r="O290" t="s">
        <v>23</v>
      </c>
      <c r="P290" t="s">
        <v>23</v>
      </c>
      <c r="Q290" t="s">
        <v>6865</v>
      </c>
      <c r="R290" t="s">
        <v>6885</v>
      </c>
      <c r="S290" t="s">
        <v>7691</v>
      </c>
      <c r="T290" t="s">
        <v>14370</v>
      </c>
    </row>
    <row r="291" spans="1:20" x14ac:dyDescent="0.35">
      <c r="A291" t="s">
        <v>16070</v>
      </c>
      <c r="B291" t="s">
        <v>16071</v>
      </c>
      <c r="C291" t="s">
        <v>14371</v>
      </c>
      <c r="D291" t="s">
        <v>5810</v>
      </c>
      <c r="E291" t="s">
        <v>6871</v>
      </c>
      <c r="F291" t="s">
        <v>7825</v>
      </c>
      <c r="G291" t="s">
        <v>23</v>
      </c>
      <c r="H291" t="s">
        <v>273</v>
      </c>
      <c r="I291" t="s">
        <v>23</v>
      </c>
      <c r="J291" t="s">
        <v>16072</v>
      </c>
      <c r="K291" t="s">
        <v>23</v>
      </c>
      <c r="L291" t="s">
        <v>23</v>
      </c>
      <c r="M291" t="s">
        <v>14369</v>
      </c>
      <c r="N291" t="s">
        <v>23</v>
      </c>
      <c r="O291" t="s">
        <v>23</v>
      </c>
      <c r="P291" t="s">
        <v>23</v>
      </c>
      <c r="Q291" t="s">
        <v>6865</v>
      </c>
      <c r="R291" t="s">
        <v>6885</v>
      </c>
      <c r="S291" t="s">
        <v>7691</v>
      </c>
      <c r="T291" t="s">
        <v>14370</v>
      </c>
    </row>
    <row r="292" spans="1:20" x14ac:dyDescent="0.35">
      <c r="A292" t="s">
        <v>16012</v>
      </c>
      <c r="B292" t="s">
        <v>16013</v>
      </c>
      <c r="C292" t="s">
        <v>14371</v>
      </c>
      <c r="D292" t="s">
        <v>5810</v>
      </c>
      <c r="E292" t="s">
        <v>6871</v>
      </c>
      <c r="F292" t="s">
        <v>7825</v>
      </c>
      <c r="G292" t="s">
        <v>23</v>
      </c>
      <c r="H292" t="s">
        <v>286</v>
      </c>
      <c r="I292" t="s">
        <v>23</v>
      </c>
      <c r="J292" t="s">
        <v>16014</v>
      </c>
      <c r="K292" t="s">
        <v>23</v>
      </c>
      <c r="L292" t="s">
        <v>23</v>
      </c>
      <c r="M292" t="s">
        <v>14369</v>
      </c>
      <c r="N292" t="s">
        <v>23</v>
      </c>
      <c r="O292" t="s">
        <v>23</v>
      </c>
      <c r="P292" t="s">
        <v>23</v>
      </c>
      <c r="Q292" t="s">
        <v>6865</v>
      </c>
      <c r="R292" t="s">
        <v>6885</v>
      </c>
      <c r="S292" t="s">
        <v>7691</v>
      </c>
      <c r="T292" t="s">
        <v>14370</v>
      </c>
    </row>
    <row r="293" spans="1:20" x14ac:dyDescent="0.35">
      <c r="A293" t="s">
        <v>15175</v>
      </c>
      <c r="B293" t="s">
        <v>15176</v>
      </c>
      <c r="C293" t="s">
        <v>14371</v>
      </c>
      <c r="D293" t="s">
        <v>5810</v>
      </c>
      <c r="E293" t="s">
        <v>6871</v>
      </c>
      <c r="F293" t="s">
        <v>7825</v>
      </c>
      <c r="G293" t="s">
        <v>23</v>
      </c>
      <c r="H293" t="s">
        <v>4590</v>
      </c>
      <c r="I293" t="s">
        <v>23</v>
      </c>
      <c r="J293" t="s">
        <v>15177</v>
      </c>
      <c r="K293" t="s">
        <v>23</v>
      </c>
      <c r="L293" t="s">
        <v>23</v>
      </c>
      <c r="M293" t="s">
        <v>14369</v>
      </c>
      <c r="N293" t="s">
        <v>23</v>
      </c>
      <c r="O293" t="s">
        <v>23</v>
      </c>
      <c r="P293" t="s">
        <v>23</v>
      </c>
      <c r="Q293" t="s">
        <v>6865</v>
      </c>
      <c r="R293" t="s">
        <v>6885</v>
      </c>
      <c r="S293" t="s">
        <v>7691</v>
      </c>
      <c r="T293" t="s">
        <v>14370</v>
      </c>
    </row>
    <row r="294" spans="1:20" x14ac:dyDescent="0.35">
      <c r="A294" t="s">
        <v>16073</v>
      </c>
      <c r="B294" t="s">
        <v>17870</v>
      </c>
      <c r="C294" t="s">
        <v>14371</v>
      </c>
      <c r="D294" t="s">
        <v>5810</v>
      </c>
      <c r="E294" t="s">
        <v>6871</v>
      </c>
      <c r="F294" t="s">
        <v>7825</v>
      </c>
      <c r="G294" t="s">
        <v>23</v>
      </c>
      <c r="H294" t="s">
        <v>273</v>
      </c>
      <c r="I294" t="s">
        <v>23</v>
      </c>
      <c r="J294" t="s">
        <v>16074</v>
      </c>
      <c r="K294" t="s">
        <v>23</v>
      </c>
      <c r="L294" t="s">
        <v>23</v>
      </c>
      <c r="M294" t="s">
        <v>14369</v>
      </c>
      <c r="N294" t="s">
        <v>23</v>
      </c>
      <c r="O294" t="s">
        <v>23</v>
      </c>
      <c r="P294" t="s">
        <v>23</v>
      </c>
      <c r="Q294" t="s">
        <v>6865</v>
      </c>
      <c r="R294" t="s">
        <v>6885</v>
      </c>
      <c r="S294" t="s">
        <v>7691</v>
      </c>
      <c r="T294" t="s">
        <v>14370</v>
      </c>
    </row>
    <row r="295" spans="1:20" x14ac:dyDescent="0.35">
      <c r="A295" t="s">
        <v>15135</v>
      </c>
      <c r="B295" t="s">
        <v>15136</v>
      </c>
      <c r="C295" t="s">
        <v>14371</v>
      </c>
      <c r="D295" t="s">
        <v>5810</v>
      </c>
      <c r="E295" t="s">
        <v>6871</v>
      </c>
      <c r="F295" t="s">
        <v>7825</v>
      </c>
      <c r="G295" t="s">
        <v>23</v>
      </c>
      <c r="H295" t="s">
        <v>5422</v>
      </c>
      <c r="I295" t="s">
        <v>23</v>
      </c>
      <c r="J295" t="s">
        <v>15137</v>
      </c>
      <c r="K295" t="s">
        <v>23</v>
      </c>
      <c r="L295" t="s">
        <v>23</v>
      </c>
      <c r="M295" t="s">
        <v>14369</v>
      </c>
      <c r="N295" t="s">
        <v>23</v>
      </c>
      <c r="O295" t="s">
        <v>23</v>
      </c>
      <c r="P295" t="s">
        <v>23</v>
      </c>
      <c r="Q295" t="s">
        <v>6865</v>
      </c>
      <c r="R295" t="s">
        <v>6885</v>
      </c>
      <c r="S295" t="s">
        <v>7691</v>
      </c>
      <c r="T295" t="s">
        <v>14370</v>
      </c>
    </row>
    <row r="296" spans="1:20" x14ac:dyDescent="0.35">
      <c r="A296" t="s">
        <v>15608</v>
      </c>
      <c r="B296" t="s">
        <v>17872</v>
      </c>
      <c r="C296" t="s">
        <v>14371</v>
      </c>
      <c r="D296" t="s">
        <v>5810</v>
      </c>
      <c r="E296" t="s">
        <v>6871</v>
      </c>
      <c r="F296" t="s">
        <v>7825</v>
      </c>
      <c r="G296" t="s">
        <v>23</v>
      </c>
      <c r="H296" t="s">
        <v>2913</v>
      </c>
      <c r="I296" t="s">
        <v>23</v>
      </c>
      <c r="J296" t="s">
        <v>15609</v>
      </c>
      <c r="K296" t="s">
        <v>23</v>
      </c>
      <c r="L296" t="s">
        <v>23</v>
      </c>
      <c r="M296" t="s">
        <v>14369</v>
      </c>
      <c r="N296" t="s">
        <v>23</v>
      </c>
      <c r="O296" t="s">
        <v>23</v>
      </c>
      <c r="P296" t="s">
        <v>23</v>
      </c>
      <c r="Q296" t="s">
        <v>6865</v>
      </c>
      <c r="R296" t="s">
        <v>6885</v>
      </c>
      <c r="S296" t="s">
        <v>7691</v>
      </c>
      <c r="T296" t="s">
        <v>14370</v>
      </c>
    </row>
    <row r="297" spans="1:20" x14ac:dyDescent="0.35">
      <c r="A297" t="s">
        <v>14889</v>
      </c>
      <c r="B297" t="s">
        <v>14890</v>
      </c>
      <c r="C297" t="s">
        <v>14371</v>
      </c>
      <c r="D297" t="s">
        <v>5810</v>
      </c>
      <c r="E297" t="s">
        <v>6871</v>
      </c>
      <c r="F297" t="s">
        <v>7825</v>
      </c>
      <c r="G297" t="s">
        <v>23</v>
      </c>
      <c r="H297" t="s">
        <v>1293</v>
      </c>
      <c r="I297" t="s">
        <v>23</v>
      </c>
      <c r="J297" t="s">
        <v>14891</v>
      </c>
      <c r="K297" t="s">
        <v>23</v>
      </c>
      <c r="L297" t="s">
        <v>23</v>
      </c>
      <c r="M297" t="s">
        <v>14369</v>
      </c>
      <c r="N297" t="s">
        <v>23</v>
      </c>
      <c r="O297" t="s">
        <v>23</v>
      </c>
      <c r="P297" t="s">
        <v>23</v>
      </c>
      <c r="Q297" t="s">
        <v>6865</v>
      </c>
      <c r="R297" t="s">
        <v>6885</v>
      </c>
      <c r="S297" t="s">
        <v>7691</v>
      </c>
      <c r="T297" t="s">
        <v>14370</v>
      </c>
    </row>
    <row r="298" spans="1:20" x14ac:dyDescent="0.35">
      <c r="A298" t="s">
        <v>15696</v>
      </c>
      <c r="B298" t="s">
        <v>15697</v>
      </c>
      <c r="C298" t="s">
        <v>14371</v>
      </c>
      <c r="D298" t="s">
        <v>5810</v>
      </c>
      <c r="E298" t="s">
        <v>6871</v>
      </c>
      <c r="F298" t="s">
        <v>7825</v>
      </c>
      <c r="G298" t="s">
        <v>23</v>
      </c>
      <c r="H298" t="s">
        <v>294</v>
      </c>
      <c r="I298" t="s">
        <v>23</v>
      </c>
      <c r="J298" t="s">
        <v>15698</v>
      </c>
      <c r="K298" t="s">
        <v>23</v>
      </c>
      <c r="L298" t="s">
        <v>23</v>
      </c>
      <c r="M298" t="s">
        <v>14369</v>
      </c>
      <c r="N298" t="s">
        <v>23</v>
      </c>
      <c r="O298" t="s">
        <v>23</v>
      </c>
      <c r="P298" t="s">
        <v>23</v>
      </c>
      <c r="Q298" t="s">
        <v>6865</v>
      </c>
      <c r="R298" t="s">
        <v>6885</v>
      </c>
      <c r="S298" t="s">
        <v>7691</v>
      </c>
      <c r="T298" t="s">
        <v>14370</v>
      </c>
    </row>
    <row r="299" spans="1:20" x14ac:dyDescent="0.35">
      <c r="A299" t="s">
        <v>15922</v>
      </c>
      <c r="B299" t="s">
        <v>17873</v>
      </c>
      <c r="C299" t="s">
        <v>14371</v>
      </c>
      <c r="D299" t="s">
        <v>5810</v>
      </c>
      <c r="E299" t="s">
        <v>6871</v>
      </c>
      <c r="F299" t="s">
        <v>7825</v>
      </c>
      <c r="G299" t="s">
        <v>23</v>
      </c>
      <c r="H299" t="s">
        <v>24115</v>
      </c>
      <c r="I299" t="s">
        <v>23</v>
      </c>
      <c r="J299" t="s">
        <v>15923</v>
      </c>
      <c r="K299" t="s">
        <v>23</v>
      </c>
      <c r="L299" t="s">
        <v>23</v>
      </c>
      <c r="M299" t="s">
        <v>14369</v>
      </c>
      <c r="N299" t="s">
        <v>23</v>
      </c>
      <c r="O299" t="s">
        <v>23</v>
      </c>
      <c r="P299" t="s">
        <v>23</v>
      </c>
      <c r="Q299" t="s">
        <v>6865</v>
      </c>
      <c r="R299" t="s">
        <v>6885</v>
      </c>
      <c r="S299" t="s">
        <v>7691</v>
      </c>
      <c r="T299" t="s">
        <v>14370</v>
      </c>
    </row>
    <row r="300" spans="1:20" x14ac:dyDescent="0.35">
      <c r="A300" t="s">
        <v>16077</v>
      </c>
      <c r="B300" t="s">
        <v>17874</v>
      </c>
      <c r="C300" t="s">
        <v>14371</v>
      </c>
      <c r="D300" t="s">
        <v>5810</v>
      </c>
      <c r="E300" t="s">
        <v>6871</v>
      </c>
      <c r="F300" t="s">
        <v>7825</v>
      </c>
      <c r="G300" t="s">
        <v>23</v>
      </c>
      <c r="H300" t="s">
        <v>273</v>
      </c>
      <c r="I300" t="s">
        <v>23</v>
      </c>
      <c r="J300" t="s">
        <v>16078</v>
      </c>
      <c r="K300" t="s">
        <v>23</v>
      </c>
      <c r="L300" t="s">
        <v>23</v>
      </c>
      <c r="M300" t="s">
        <v>14369</v>
      </c>
      <c r="N300" t="s">
        <v>23</v>
      </c>
      <c r="O300" t="s">
        <v>23</v>
      </c>
      <c r="P300" t="s">
        <v>23</v>
      </c>
      <c r="Q300" t="s">
        <v>6865</v>
      </c>
      <c r="R300" t="s">
        <v>6885</v>
      </c>
      <c r="S300" t="s">
        <v>7691</v>
      </c>
      <c r="T300" t="s">
        <v>14370</v>
      </c>
    </row>
    <row r="301" spans="1:20" x14ac:dyDescent="0.35">
      <c r="A301" t="s">
        <v>15898</v>
      </c>
      <c r="B301" t="s">
        <v>15899</v>
      </c>
      <c r="C301" t="s">
        <v>14371</v>
      </c>
      <c r="D301" t="s">
        <v>5810</v>
      </c>
      <c r="E301" t="s">
        <v>6871</v>
      </c>
      <c r="F301" t="s">
        <v>7825</v>
      </c>
      <c r="G301" t="s">
        <v>23</v>
      </c>
      <c r="H301" t="s">
        <v>865</v>
      </c>
      <c r="I301" t="s">
        <v>23</v>
      </c>
      <c r="J301" t="s">
        <v>15900</v>
      </c>
      <c r="K301" t="s">
        <v>23</v>
      </c>
      <c r="L301" t="s">
        <v>23</v>
      </c>
      <c r="M301" t="s">
        <v>14369</v>
      </c>
      <c r="N301" t="s">
        <v>23</v>
      </c>
      <c r="O301" t="s">
        <v>23</v>
      </c>
      <c r="P301" t="s">
        <v>23</v>
      </c>
      <c r="Q301" t="s">
        <v>6865</v>
      </c>
      <c r="R301" t="s">
        <v>6885</v>
      </c>
      <c r="S301" t="s">
        <v>7691</v>
      </c>
      <c r="T301" t="s">
        <v>14370</v>
      </c>
    </row>
    <row r="302" spans="1:20" x14ac:dyDescent="0.35">
      <c r="A302" t="s">
        <v>14604</v>
      </c>
      <c r="B302" t="s">
        <v>14605</v>
      </c>
      <c r="C302" t="s">
        <v>14371</v>
      </c>
      <c r="D302" t="s">
        <v>5810</v>
      </c>
      <c r="E302" t="s">
        <v>6871</v>
      </c>
      <c r="F302" t="s">
        <v>7825</v>
      </c>
      <c r="G302" t="s">
        <v>23</v>
      </c>
      <c r="H302" t="s">
        <v>21462</v>
      </c>
      <c r="I302" t="s">
        <v>23</v>
      </c>
      <c r="J302" t="s">
        <v>14606</v>
      </c>
      <c r="K302" t="s">
        <v>23</v>
      </c>
      <c r="L302" t="s">
        <v>23</v>
      </c>
      <c r="M302" t="s">
        <v>14369</v>
      </c>
      <c r="N302" t="s">
        <v>23</v>
      </c>
      <c r="O302" t="s">
        <v>23</v>
      </c>
      <c r="P302" t="s">
        <v>23</v>
      </c>
      <c r="Q302" t="s">
        <v>6865</v>
      </c>
      <c r="R302" t="s">
        <v>6885</v>
      </c>
      <c r="S302" t="s">
        <v>7691</v>
      </c>
      <c r="T302" t="s">
        <v>14370</v>
      </c>
    </row>
    <row r="303" spans="1:20" x14ac:dyDescent="0.35">
      <c r="A303" t="s">
        <v>14854</v>
      </c>
      <c r="B303" t="s">
        <v>14855</v>
      </c>
      <c r="C303" t="s">
        <v>14371</v>
      </c>
      <c r="D303" t="s">
        <v>5810</v>
      </c>
      <c r="E303" t="s">
        <v>6871</v>
      </c>
      <c r="F303" t="s">
        <v>7825</v>
      </c>
      <c r="G303" t="s">
        <v>23</v>
      </c>
      <c r="H303" t="s">
        <v>9411</v>
      </c>
      <c r="I303" t="s">
        <v>23</v>
      </c>
      <c r="J303" t="s">
        <v>14856</v>
      </c>
      <c r="K303" t="s">
        <v>23</v>
      </c>
      <c r="L303" t="s">
        <v>23</v>
      </c>
      <c r="M303" t="s">
        <v>14369</v>
      </c>
      <c r="N303" t="s">
        <v>23</v>
      </c>
      <c r="O303" t="s">
        <v>23</v>
      </c>
      <c r="P303" t="s">
        <v>23</v>
      </c>
      <c r="Q303" t="s">
        <v>6865</v>
      </c>
      <c r="R303" t="s">
        <v>6885</v>
      </c>
      <c r="S303" t="s">
        <v>7691</v>
      </c>
      <c r="T303" t="s">
        <v>14370</v>
      </c>
    </row>
    <row r="304" spans="1:20" x14ac:dyDescent="0.35">
      <c r="A304" t="s">
        <v>15464</v>
      </c>
      <c r="B304" t="s">
        <v>15465</v>
      </c>
      <c r="C304" t="s">
        <v>14371</v>
      </c>
      <c r="D304" t="s">
        <v>5810</v>
      </c>
      <c r="E304" t="s">
        <v>6871</v>
      </c>
      <c r="F304" t="s">
        <v>7825</v>
      </c>
      <c r="G304" t="s">
        <v>23</v>
      </c>
      <c r="H304" t="s">
        <v>11282</v>
      </c>
      <c r="I304" t="s">
        <v>23</v>
      </c>
      <c r="J304" t="s">
        <v>15466</v>
      </c>
      <c r="K304" t="s">
        <v>23</v>
      </c>
      <c r="L304" t="s">
        <v>23</v>
      </c>
      <c r="M304" t="s">
        <v>14369</v>
      </c>
      <c r="N304" t="s">
        <v>23</v>
      </c>
      <c r="O304" t="s">
        <v>23</v>
      </c>
      <c r="P304" t="s">
        <v>23</v>
      </c>
      <c r="Q304" t="s">
        <v>6865</v>
      </c>
      <c r="R304" t="s">
        <v>6885</v>
      </c>
      <c r="S304" t="s">
        <v>7691</v>
      </c>
      <c r="T304" t="s">
        <v>14370</v>
      </c>
    </row>
    <row r="305" spans="1:20" x14ac:dyDescent="0.35">
      <c r="A305" t="s">
        <v>14643</v>
      </c>
      <c r="B305" t="s">
        <v>14644</v>
      </c>
      <c r="C305" t="s">
        <v>14371</v>
      </c>
      <c r="D305" t="s">
        <v>5810</v>
      </c>
      <c r="E305" t="s">
        <v>6871</v>
      </c>
      <c r="F305" t="s">
        <v>7825</v>
      </c>
      <c r="G305" t="s">
        <v>23</v>
      </c>
      <c r="H305" t="s">
        <v>195</v>
      </c>
      <c r="I305" t="s">
        <v>23</v>
      </c>
      <c r="J305" t="s">
        <v>14645</v>
      </c>
      <c r="K305" t="s">
        <v>23</v>
      </c>
      <c r="L305" t="s">
        <v>23</v>
      </c>
      <c r="M305" t="s">
        <v>14369</v>
      </c>
      <c r="N305" t="s">
        <v>23</v>
      </c>
      <c r="O305" t="s">
        <v>23</v>
      </c>
      <c r="P305" t="s">
        <v>23</v>
      </c>
      <c r="Q305" t="s">
        <v>6865</v>
      </c>
      <c r="R305" t="s">
        <v>6885</v>
      </c>
      <c r="S305" t="s">
        <v>7691</v>
      </c>
      <c r="T305" t="s">
        <v>14370</v>
      </c>
    </row>
    <row r="306" spans="1:20" x14ac:dyDescent="0.35">
      <c r="A306" t="s">
        <v>15244</v>
      </c>
      <c r="B306" t="s">
        <v>15245</v>
      </c>
      <c r="C306" t="s">
        <v>14371</v>
      </c>
      <c r="D306" t="s">
        <v>5810</v>
      </c>
      <c r="E306" t="s">
        <v>6871</v>
      </c>
      <c r="F306" t="s">
        <v>7825</v>
      </c>
      <c r="G306" t="s">
        <v>23</v>
      </c>
      <c r="H306" t="s">
        <v>1275</v>
      </c>
      <c r="I306" t="s">
        <v>23</v>
      </c>
      <c r="J306" t="s">
        <v>15246</v>
      </c>
      <c r="K306" t="s">
        <v>23</v>
      </c>
      <c r="L306" t="s">
        <v>23</v>
      </c>
      <c r="M306" t="s">
        <v>14369</v>
      </c>
      <c r="N306" t="s">
        <v>23</v>
      </c>
      <c r="O306" t="s">
        <v>23</v>
      </c>
      <c r="P306" t="s">
        <v>23</v>
      </c>
      <c r="Q306" t="s">
        <v>6865</v>
      </c>
      <c r="R306" t="s">
        <v>6885</v>
      </c>
      <c r="S306" t="s">
        <v>7691</v>
      </c>
      <c r="T306" t="s">
        <v>14370</v>
      </c>
    </row>
    <row r="307" spans="1:20" x14ac:dyDescent="0.35">
      <c r="A307" t="s">
        <v>15291</v>
      </c>
      <c r="B307" t="s">
        <v>15292</v>
      </c>
      <c r="C307" t="s">
        <v>14371</v>
      </c>
      <c r="D307" t="s">
        <v>5810</v>
      </c>
      <c r="E307" t="s">
        <v>6871</v>
      </c>
      <c r="F307" t="s">
        <v>7825</v>
      </c>
      <c r="G307" t="s">
        <v>23</v>
      </c>
      <c r="H307" t="s">
        <v>119</v>
      </c>
      <c r="I307" t="s">
        <v>23</v>
      </c>
      <c r="J307" t="s">
        <v>15294</v>
      </c>
      <c r="K307" t="s">
        <v>23</v>
      </c>
      <c r="L307" t="s">
        <v>23</v>
      </c>
      <c r="M307" t="s">
        <v>14369</v>
      </c>
      <c r="N307" t="s">
        <v>23</v>
      </c>
      <c r="O307" t="s">
        <v>23</v>
      </c>
      <c r="P307" t="s">
        <v>23</v>
      </c>
      <c r="Q307" t="s">
        <v>6865</v>
      </c>
      <c r="R307" t="s">
        <v>6885</v>
      </c>
      <c r="S307" t="s">
        <v>7691</v>
      </c>
      <c r="T307" t="s">
        <v>14370</v>
      </c>
    </row>
    <row r="308" spans="1:20" x14ac:dyDescent="0.35">
      <c r="A308" t="s">
        <v>15924</v>
      </c>
      <c r="B308" t="s">
        <v>15925</v>
      </c>
      <c r="C308" t="s">
        <v>14371</v>
      </c>
      <c r="D308" t="s">
        <v>5810</v>
      </c>
      <c r="E308" t="s">
        <v>6871</v>
      </c>
      <c r="F308" t="s">
        <v>7825</v>
      </c>
      <c r="G308" t="s">
        <v>23</v>
      </c>
      <c r="H308" t="s">
        <v>24115</v>
      </c>
      <c r="I308" t="s">
        <v>23</v>
      </c>
      <c r="J308" t="s">
        <v>15926</v>
      </c>
      <c r="K308" t="s">
        <v>23</v>
      </c>
      <c r="L308" t="s">
        <v>23</v>
      </c>
      <c r="M308" t="s">
        <v>14369</v>
      </c>
      <c r="N308" t="s">
        <v>23</v>
      </c>
      <c r="O308" t="s">
        <v>23</v>
      </c>
      <c r="P308" t="s">
        <v>23</v>
      </c>
      <c r="Q308" t="s">
        <v>6865</v>
      </c>
      <c r="R308" t="s">
        <v>6885</v>
      </c>
      <c r="S308" t="s">
        <v>7691</v>
      </c>
      <c r="T308" t="s">
        <v>14370</v>
      </c>
    </row>
    <row r="309" spans="1:20" x14ac:dyDescent="0.35">
      <c r="A309" t="s">
        <v>14792</v>
      </c>
      <c r="B309" t="s">
        <v>14793</v>
      </c>
      <c r="C309" t="s">
        <v>14371</v>
      </c>
      <c r="D309" t="s">
        <v>5810</v>
      </c>
      <c r="E309" t="s">
        <v>6871</v>
      </c>
      <c r="F309" t="s">
        <v>7825</v>
      </c>
      <c r="G309" t="s">
        <v>23</v>
      </c>
      <c r="H309" t="s">
        <v>9284</v>
      </c>
      <c r="I309" t="s">
        <v>23</v>
      </c>
      <c r="J309" t="s">
        <v>14794</v>
      </c>
      <c r="K309" t="s">
        <v>23</v>
      </c>
      <c r="L309" t="s">
        <v>23</v>
      </c>
      <c r="M309" t="s">
        <v>14369</v>
      </c>
      <c r="N309" t="s">
        <v>23</v>
      </c>
      <c r="O309" t="s">
        <v>23</v>
      </c>
      <c r="P309" t="s">
        <v>23</v>
      </c>
      <c r="Q309" t="s">
        <v>6865</v>
      </c>
      <c r="R309" t="s">
        <v>6885</v>
      </c>
      <c r="S309" t="s">
        <v>7691</v>
      </c>
      <c r="T309" t="s">
        <v>14370</v>
      </c>
    </row>
    <row r="310" spans="1:20" x14ac:dyDescent="0.35">
      <c r="A310" t="s">
        <v>14813</v>
      </c>
      <c r="B310" t="s">
        <v>14814</v>
      </c>
      <c r="C310" t="s">
        <v>14371</v>
      </c>
      <c r="D310" t="s">
        <v>5810</v>
      </c>
      <c r="E310" t="s">
        <v>6871</v>
      </c>
      <c r="F310" t="s">
        <v>7825</v>
      </c>
      <c r="G310" t="s">
        <v>23</v>
      </c>
      <c r="H310" t="s">
        <v>349</v>
      </c>
      <c r="I310" t="s">
        <v>23</v>
      </c>
      <c r="J310" t="s">
        <v>14815</v>
      </c>
      <c r="K310" t="s">
        <v>23</v>
      </c>
      <c r="L310" t="s">
        <v>23</v>
      </c>
      <c r="M310" t="s">
        <v>14369</v>
      </c>
      <c r="N310" t="s">
        <v>23</v>
      </c>
      <c r="O310" t="s">
        <v>23</v>
      </c>
      <c r="P310" t="s">
        <v>23</v>
      </c>
      <c r="Q310" t="s">
        <v>6865</v>
      </c>
      <c r="R310" t="s">
        <v>6885</v>
      </c>
      <c r="S310" t="s">
        <v>7691</v>
      </c>
      <c r="T310" t="s">
        <v>14370</v>
      </c>
    </row>
    <row r="311" spans="1:20" x14ac:dyDescent="0.35">
      <c r="A311" t="s">
        <v>15472</v>
      </c>
      <c r="B311" t="s">
        <v>17877</v>
      </c>
      <c r="C311" t="s">
        <v>14371</v>
      </c>
      <c r="D311" t="s">
        <v>5810</v>
      </c>
      <c r="E311" t="s">
        <v>6871</v>
      </c>
      <c r="F311" t="s">
        <v>7825</v>
      </c>
      <c r="G311" t="s">
        <v>23</v>
      </c>
      <c r="H311" t="s">
        <v>6572</v>
      </c>
      <c r="I311" t="s">
        <v>23</v>
      </c>
      <c r="J311" t="s">
        <v>15473</v>
      </c>
      <c r="K311" t="s">
        <v>23</v>
      </c>
      <c r="L311" t="s">
        <v>23</v>
      </c>
      <c r="M311" t="s">
        <v>14369</v>
      </c>
      <c r="N311" t="s">
        <v>23</v>
      </c>
      <c r="O311" t="s">
        <v>23</v>
      </c>
      <c r="P311" t="s">
        <v>23</v>
      </c>
      <c r="Q311" t="s">
        <v>6865</v>
      </c>
      <c r="R311" t="s">
        <v>6885</v>
      </c>
      <c r="S311" t="s">
        <v>7691</v>
      </c>
      <c r="T311" t="s">
        <v>14370</v>
      </c>
    </row>
    <row r="312" spans="1:20" x14ac:dyDescent="0.35">
      <c r="A312" t="s">
        <v>16130</v>
      </c>
      <c r="B312" t="s">
        <v>16131</v>
      </c>
      <c r="C312" t="s">
        <v>14371</v>
      </c>
      <c r="D312" t="s">
        <v>5810</v>
      </c>
      <c r="E312" t="s">
        <v>6871</v>
      </c>
      <c r="F312" t="s">
        <v>7825</v>
      </c>
      <c r="G312" t="s">
        <v>23</v>
      </c>
      <c r="H312" t="s">
        <v>13702</v>
      </c>
      <c r="I312" t="s">
        <v>23</v>
      </c>
      <c r="J312" t="s">
        <v>16132</v>
      </c>
      <c r="K312" t="s">
        <v>23</v>
      </c>
      <c r="L312" t="s">
        <v>23</v>
      </c>
      <c r="M312" t="s">
        <v>14369</v>
      </c>
      <c r="N312" t="s">
        <v>23</v>
      </c>
      <c r="O312" t="s">
        <v>23</v>
      </c>
      <c r="P312" t="s">
        <v>23</v>
      </c>
      <c r="Q312" t="s">
        <v>6865</v>
      </c>
      <c r="R312" t="s">
        <v>6885</v>
      </c>
      <c r="S312" t="s">
        <v>7691</v>
      </c>
      <c r="T312" t="s">
        <v>14370</v>
      </c>
    </row>
    <row r="313" spans="1:20" x14ac:dyDescent="0.35">
      <c r="A313" t="s">
        <v>15282</v>
      </c>
      <c r="B313" t="s">
        <v>4083</v>
      </c>
      <c r="C313" t="s">
        <v>14371</v>
      </c>
      <c r="D313" t="s">
        <v>5810</v>
      </c>
      <c r="E313" t="s">
        <v>6871</v>
      </c>
      <c r="F313" t="s">
        <v>7825</v>
      </c>
      <c r="G313" t="s">
        <v>23</v>
      </c>
      <c r="H313" t="s">
        <v>10761</v>
      </c>
      <c r="I313" t="s">
        <v>23</v>
      </c>
      <c r="J313" t="s">
        <v>15283</v>
      </c>
      <c r="K313" t="s">
        <v>23</v>
      </c>
      <c r="L313" t="s">
        <v>23</v>
      </c>
      <c r="M313" t="s">
        <v>14369</v>
      </c>
      <c r="N313" t="s">
        <v>23</v>
      </c>
      <c r="O313" t="s">
        <v>23</v>
      </c>
      <c r="P313" t="s">
        <v>23</v>
      </c>
      <c r="Q313" t="s">
        <v>6865</v>
      </c>
      <c r="R313" t="s">
        <v>6885</v>
      </c>
      <c r="S313" t="s">
        <v>7691</v>
      </c>
      <c r="T313" t="s">
        <v>14370</v>
      </c>
    </row>
    <row r="314" spans="1:20" x14ac:dyDescent="0.35">
      <c r="A314" t="s">
        <v>15413</v>
      </c>
      <c r="B314" t="s">
        <v>17881</v>
      </c>
      <c r="C314" t="s">
        <v>14371</v>
      </c>
      <c r="D314" t="s">
        <v>5810</v>
      </c>
      <c r="E314" t="s">
        <v>6871</v>
      </c>
      <c r="F314" t="s">
        <v>7825</v>
      </c>
      <c r="G314" t="s">
        <v>23</v>
      </c>
      <c r="H314" t="s">
        <v>24352</v>
      </c>
      <c r="I314" t="s">
        <v>23</v>
      </c>
      <c r="J314" t="s">
        <v>15414</v>
      </c>
      <c r="K314" t="s">
        <v>23</v>
      </c>
      <c r="L314" t="s">
        <v>23</v>
      </c>
      <c r="M314" t="s">
        <v>14369</v>
      </c>
      <c r="N314" t="s">
        <v>23</v>
      </c>
      <c r="O314" t="s">
        <v>23</v>
      </c>
      <c r="P314" t="s">
        <v>23</v>
      </c>
      <c r="Q314" t="s">
        <v>6865</v>
      </c>
      <c r="R314" t="s">
        <v>6885</v>
      </c>
      <c r="S314" t="s">
        <v>7691</v>
      </c>
      <c r="T314" t="s">
        <v>14370</v>
      </c>
    </row>
    <row r="315" spans="1:20" x14ac:dyDescent="0.35">
      <c r="A315" t="s">
        <v>14486</v>
      </c>
      <c r="B315" t="s">
        <v>14487</v>
      </c>
      <c r="C315" t="s">
        <v>14371</v>
      </c>
      <c r="D315" t="s">
        <v>5810</v>
      </c>
      <c r="E315" t="s">
        <v>6871</v>
      </c>
      <c r="F315" t="s">
        <v>7825</v>
      </c>
      <c r="G315" t="s">
        <v>23</v>
      </c>
      <c r="H315" t="s">
        <v>8801</v>
      </c>
      <c r="I315" t="s">
        <v>23</v>
      </c>
      <c r="J315" t="s">
        <v>14488</v>
      </c>
      <c r="K315" t="s">
        <v>23</v>
      </c>
      <c r="L315" t="s">
        <v>23</v>
      </c>
      <c r="M315" t="s">
        <v>14369</v>
      </c>
      <c r="N315" t="s">
        <v>23</v>
      </c>
      <c r="O315" t="s">
        <v>23</v>
      </c>
      <c r="P315" t="s">
        <v>23</v>
      </c>
      <c r="Q315" t="s">
        <v>6865</v>
      </c>
      <c r="R315" t="s">
        <v>6885</v>
      </c>
      <c r="S315" t="s">
        <v>7691</v>
      </c>
      <c r="T315" t="s">
        <v>14370</v>
      </c>
    </row>
    <row r="316" spans="1:20" x14ac:dyDescent="0.35">
      <c r="A316" t="s">
        <v>14981</v>
      </c>
      <c r="B316" t="s">
        <v>14982</v>
      </c>
      <c r="C316" t="s">
        <v>14371</v>
      </c>
      <c r="D316" t="s">
        <v>5810</v>
      </c>
      <c r="E316" t="s">
        <v>6871</v>
      </c>
      <c r="F316" t="s">
        <v>7825</v>
      </c>
      <c r="G316" t="s">
        <v>23</v>
      </c>
      <c r="H316" t="s">
        <v>713</v>
      </c>
      <c r="I316" t="s">
        <v>23</v>
      </c>
      <c r="J316" t="s">
        <v>14983</v>
      </c>
      <c r="K316" t="s">
        <v>23</v>
      </c>
      <c r="L316" t="s">
        <v>23</v>
      </c>
      <c r="M316" t="s">
        <v>14369</v>
      </c>
      <c r="N316" t="s">
        <v>23</v>
      </c>
      <c r="O316" t="s">
        <v>23</v>
      </c>
      <c r="P316" t="s">
        <v>23</v>
      </c>
      <c r="Q316" t="s">
        <v>6865</v>
      </c>
      <c r="R316" t="s">
        <v>6885</v>
      </c>
      <c r="S316" t="s">
        <v>7691</v>
      </c>
      <c r="T316" t="s">
        <v>14370</v>
      </c>
    </row>
    <row r="317" spans="1:20" x14ac:dyDescent="0.35">
      <c r="A317" t="s">
        <v>15644</v>
      </c>
      <c r="B317" t="s">
        <v>15645</v>
      </c>
      <c r="C317" t="s">
        <v>14371</v>
      </c>
      <c r="D317" t="s">
        <v>5810</v>
      </c>
      <c r="E317" t="s">
        <v>6871</v>
      </c>
      <c r="F317" t="s">
        <v>7825</v>
      </c>
      <c r="G317" t="s">
        <v>23</v>
      </c>
      <c r="H317" t="s">
        <v>6783</v>
      </c>
      <c r="I317" t="s">
        <v>23</v>
      </c>
      <c r="J317" t="s">
        <v>15646</v>
      </c>
      <c r="K317" t="s">
        <v>23</v>
      </c>
      <c r="L317" t="s">
        <v>23</v>
      </c>
      <c r="M317" t="s">
        <v>14369</v>
      </c>
      <c r="N317" t="s">
        <v>23</v>
      </c>
      <c r="O317" t="s">
        <v>23</v>
      </c>
      <c r="P317" t="s">
        <v>23</v>
      </c>
      <c r="Q317" t="s">
        <v>6865</v>
      </c>
      <c r="R317" t="s">
        <v>6885</v>
      </c>
      <c r="S317" t="s">
        <v>7691</v>
      </c>
      <c r="T317" t="s">
        <v>14370</v>
      </c>
    </row>
    <row r="318" spans="1:20" x14ac:dyDescent="0.35">
      <c r="A318" t="s">
        <v>16015</v>
      </c>
      <c r="B318" t="s">
        <v>17882</v>
      </c>
      <c r="C318" t="s">
        <v>14371</v>
      </c>
      <c r="D318" t="s">
        <v>5810</v>
      </c>
      <c r="E318" t="s">
        <v>6871</v>
      </c>
      <c r="F318" t="s">
        <v>7825</v>
      </c>
      <c r="G318" t="s">
        <v>23</v>
      </c>
      <c r="H318" t="s">
        <v>286</v>
      </c>
      <c r="I318" t="s">
        <v>23</v>
      </c>
      <c r="J318" t="s">
        <v>16016</v>
      </c>
      <c r="K318" t="s">
        <v>23</v>
      </c>
      <c r="L318" t="s">
        <v>23</v>
      </c>
      <c r="M318" t="s">
        <v>14369</v>
      </c>
      <c r="N318" t="s">
        <v>23</v>
      </c>
      <c r="O318" t="s">
        <v>23</v>
      </c>
      <c r="P318" t="s">
        <v>23</v>
      </c>
      <c r="Q318" t="s">
        <v>6865</v>
      </c>
      <c r="R318" t="s">
        <v>6885</v>
      </c>
      <c r="S318" t="s">
        <v>7691</v>
      </c>
      <c r="T318" t="s">
        <v>14370</v>
      </c>
    </row>
    <row r="319" spans="1:20" x14ac:dyDescent="0.35">
      <c r="A319" t="s">
        <v>15735</v>
      </c>
      <c r="B319" t="s">
        <v>15736</v>
      </c>
      <c r="C319" t="s">
        <v>14371</v>
      </c>
      <c r="D319" t="s">
        <v>5810</v>
      </c>
      <c r="E319" t="s">
        <v>6871</v>
      </c>
      <c r="F319" t="s">
        <v>7825</v>
      </c>
      <c r="G319" t="s">
        <v>23</v>
      </c>
      <c r="H319" t="s">
        <v>378</v>
      </c>
      <c r="I319" t="s">
        <v>23</v>
      </c>
      <c r="J319" t="s">
        <v>15737</v>
      </c>
      <c r="K319" t="s">
        <v>23</v>
      </c>
      <c r="L319" t="s">
        <v>23</v>
      </c>
      <c r="M319" t="s">
        <v>14369</v>
      </c>
      <c r="N319" t="s">
        <v>23</v>
      </c>
      <c r="O319" t="s">
        <v>23</v>
      </c>
      <c r="P319" t="s">
        <v>23</v>
      </c>
      <c r="Q319" t="s">
        <v>6865</v>
      </c>
      <c r="R319" t="s">
        <v>6885</v>
      </c>
      <c r="S319" t="s">
        <v>7691</v>
      </c>
      <c r="T319" t="s">
        <v>14370</v>
      </c>
    </row>
    <row r="320" spans="1:20" x14ac:dyDescent="0.35">
      <c r="A320" t="s">
        <v>16198</v>
      </c>
      <c r="B320" t="s">
        <v>16199</v>
      </c>
      <c r="C320" t="s">
        <v>14371</v>
      </c>
      <c r="D320" t="s">
        <v>5810</v>
      </c>
      <c r="E320" t="s">
        <v>6871</v>
      </c>
      <c r="F320" t="s">
        <v>7825</v>
      </c>
      <c r="G320" t="s">
        <v>23</v>
      </c>
      <c r="H320" t="s">
        <v>463</v>
      </c>
      <c r="I320" t="s">
        <v>23</v>
      </c>
      <c r="J320" t="s">
        <v>16200</v>
      </c>
      <c r="K320" t="s">
        <v>23</v>
      </c>
      <c r="L320" t="s">
        <v>23</v>
      </c>
      <c r="M320" t="s">
        <v>14369</v>
      </c>
      <c r="N320" t="s">
        <v>23</v>
      </c>
      <c r="O320" t="s">
        <v>23</v>
      </c>
      <c r="P320" t="s">
        <v>23</v>
      </c>
      <c r="Q320" t="s">
        <v>6865</v>
      </c>
      <c r="R320" t="s">
        <v>6885</v>
      </c>
      <c r="S320" t="s">
        <v>7691</v>
      </c>
      <c r="T320" t="s">
        <v>14370</v>
      </c>
    </row>
    <row r="321" spans="1:20" x14ac:dyDescent="0.35">
      <c r="A321" t="s">
        <v>7270</v>
      </c>
      <c r="B321" t="s">
        <v>23</v>
      </c>
      <c r="C321" t="s">
        <v>14371</v>
      </c>
      <c r="D321" t="s">
        <v>5810</v>
      </c>
      <c r="E321" t="s">
        <v>6877</v>
      </c>
      <c r="F321" t="s">
        <v>6869</v>
      </c>
      <c r="G321" t="s">
        <v>14373</v>
      </c>
      <c r="H321" t="s">
        <v>592</v>
      </c>
      <c r="I321" t="s">
        <v>23</v>
      </c>
      <c r="J321" t="s">
        <v>15860</v>
      </c>
      <c r="K321" t="s">
        <v>14766</v>
      </c>
      <c r="L321" t="s">
        <v>17947</v>
      </c>
      <c r="M321" t="s">
        <v>10439</v>
      </c>
      <c r="N321" t="s">
        <v>23</v>
      </c>
      <c r="O321" t="s">
        <v>23</v>
      </c>
      <c r="P321" t="s">
        <v>23</v>
      </c>
      <c r="Q321" t="s">
        <v>6865</v>
      </c>
      <c r="R321" t="s">
        <v>6885</v>
      </c>
      <c r="S321" t="s">
        <v>18</v>
      </c>
      <c r="T321" t="s">
        <v>23</v>
      </c>
    </row>
    <row r="322" spans="1:20" x14ac:dyDescent="0.35">
      <c r="A322" t="s">
        <v>14436</v>
      </c>
      <c r="B322" t="s">
        <v>14437</v>
      </c>
      <c r="C322" t="s">
        <v>14371</v>
      </c>
      <c r="D322" t="s">
        <v>5810</v>
      </c>
      <c r="E322" t="s">
        <v>6871</v>
      </c>
      <c r="F322" t="s">
        <v>7825</v>
      </c>
      <c r="G322" t="s">
        <v>23</v>
      </c>
      <c r="H322" t="s">
        <v>381</v>
      </c>
      <c r="I322" t="s">
        <v>23</v>
      </c>
      <c r="J322" t="s">
        <v>14438</v>
      </c>
      <c r="K322" t="s">
        <v>23</v>
      </c>
      <c r="L322" t="s">
        <v>23</v>
      </c>
      <c r="M322" t="s">
        <v>14369</v>
      </c>
      <c r="N322" t="s">
        <v>23</v>
      </c>
      <c r="O322" t="s">
        <v>23</v>
      </c>
      <c r="P322" t="s">
        <v>23</v>
      </c>
      <c r="Q322" t="s">
        <v>6865</v>
      </c>
      <c r="R322" t="s">
        <v>6885</v>
      </c>
      <c r="S322" t="s">
        <v>7691</v>
      </c>
      <c r="T322" t="s">
        <v>14370</v>
      </c>
    </row>
    <row r="323" spans="1:20" x14ac:dyDescent="0.35">
      <c r="A323" t="s">
        <v>7258</v>
      </c>
      <c r="B323" t="s">
        <v>23</v>
      </c>
      <c r="C323" t="s">
        <v>14480</v>
      </c>
      <c r="D323" t="s">
        <v>5810</v>
      </c>
      <c r="E323" t="s">
        <v>6877</v>
      </c>
      <c r="F323" t="s">
        <v>6953</v>
      </c>
      <c r="G323" t="s">
        <v>14373</v>
      </c>
      <c r="H323" t="s">
        <v>22</v>
      </c>
      <c r="I323" t="s">
        <v>23</v>
      </c>
      <c r="J323" t="s">
        <v>16221</v>
      </c>
      <c r="K323" t="s">
        <v>14586</v>
      </c>
      <c r="L323" t="s">
        <v>9656</v>
      </c>
      <c r="M323" t="s">
        <v>12701</v>
      </c>
      <c r="N323" t="s">
        <v>23</v>
      </c>
      <c r="O323" t="s">
        <v>23</v>
      </c>
      <c r="P323" t="s">
        <v>23</v>
      </c>
      <c r="Q323" t="s">
        <v>6962</v>
      </c>
      <c r="R323" t="s">
        <v>6866</v>
      </c>
      <c r="S323" t="s">
        <v>18</v>
      </c>
      <c r="T323" t="s">
        <v>23</v>
      </c>
    </row>
    <row r="324" spans="1:20" x14ac:dyDescent="0.35">
      <c r="A324" t="s">
        <v>8109</v>
      </c>
      <c r="B324" t="s">
        <v>8110</v>
      </c>
      <c r="C324" t="s">
        <v>21</v>
      </c>
      <c r="D324" t="s">
        <v>5832</v>
      </c>
      <c r="E324" t="s">
        <v>6871</v>
      </c>
      <c r="F324" t="s">
        <v>7693</v>
      </c>
      <c r="G324" t="s">
        <v>23</v>
      </c>
      <c r="H324" t="s">
        <v>713</v>
      </c>
      <c r="I324" t="s">
        <v>23</v>
      </c>
      <c r="J324" t="s">
        <v>14979</v>
      </c>
      <c r="K324" t="s">
        <v>23</v>
      </c>
      <c r="L324" t="s">
        <v>23</v>
      </c>
      <c r="M324" t="s">
        <v>9313</v>
      </c>
      <c r="N324" t="s">
        <v>23</v>
      </c>
      <c r="O324" t="s">
        <v>23</v>
      </c>
      <c r="P324" t="s">
        <v>23</v>
      </c>
      <c r="Q324" t="s">
        <v>6865</v>
      </c>
      <c r="R324" t="s">
        <v>6885</v>
      </c>
      <c r="S324" t="s">
        <v>7691</v>
      </c>
      <c r="T324" t="s">
        <v>7938</v>
      </c>
    </row>
    <row r="325" spans="1:20" x14ac:dyDescent="0.35">
      <c r="A325" t="s">
        <v>17956</v>
      </c>
      <c r="B325" t="s">
        <v>23</v>
      </c>
      <c r="C325" t="s">
        <v>14570</v>
      </c>
      <c r="D325" t="s">
        <v>5810</v>
      </c>
      <c r="E325" t="s">
        <v>6877</v>
      </c>
      <c r="F325" t="s">
        <v>6953</v>
      </c>
      <c r="G325" t="s">
        <v>14373</v>
      </c>
      <c r="H325" t="s">
        <v>17935</v>
      </c>
      <c r="I325" t="s">
        <v>23</v>
      </c>
      <c r="J325" t="s">
        <v>17957</v>
      </c>
      <c r="K325" t="s">
        <v>17955</v>
      </c>
      <c r="L325" t="s">
        <v>23</v>
      </c>
      <c r="M325" t="s">
        <v>17954</v>
      </c>
      <c r="N325" t="s">
        <v>23</v>
      </c>
      <c r="O325" t="s">
        <v>23</v>
      </c>
      <c r="P325" t="s">
        <v>23</v>
      </c>
      <c r="Q325" t="s">
        <v>6865</v>
      </c>
      <c r="R325" t="s">
        <v>6885</v>
      </c>
      <c r="S325" t="s">
        <v>17895</v>
      </c>
      <c r="T325" t="s">
        <v>17896</v>
      </c>
    </row>
    <row r="326" spans="1:20" x14ac:dyDescent="0.35">
      <c r="A326" t="s">
        <v>36242</v>
      </c>
      <c r="B326" t="s">
        <v>23</v>
      </c>
      <c r="C326" t="s">
        <v>14371</v>
      </c>
      <c r="D326" t="s">
        <v>5810</v>
      </c>
      <c r="E326" t="s">
        <v>6877</v>
      </c>
      <c r="F326" t="s">
        <v>6869</v>
      </c>
      <c r="G326" t="s">
        <v>14373</v>
      </c>
      <c r="H326" t="s">
        <v>36241</v>
      </c>
      <c r="I326" t="s">
        <v>23</v>
      </c>
      <c r="J326" t="s">
        <v>36243</v>
      </c>
      <c r="K326" t="s">
        <v>36244</v>
      </c>
      <c r="L326" t="s">
        <v>36245</v>
      </c>
      <c r="M326" t="s">
        <v>36245</v>
      </c>
      <c r="N326" t="s">
        <v>23</v>
      </c>
      <c r="O326" t="s">
        <v>23</v>
      </c>
      <c r="P326" t="s">
        <v>23</v>
      </c>
      <c r="Q326" t="s">
        <v>6865</v>
      </c>
      <c r="R326" t="s">
        <v>6885</v>
      </c>
      <c r="S326" t="s">
        <v>17895</v>
      </c>
      <c r="T326" t="s">
        <v>17896</v>
      </c>
    </row>
    <row r="327" spans="1:20" x14ac:dyDescent="0.35">
      <c r="A327" t="s">
        <v>7413</v>
      </c>
      <c r="B327" t="s">
        <v>18168</v>
      </c>
      <c r="C327" t="s">
        <v>14371</v>
      </c>
      <c r="D327" t="s">
        <v>5810</v>
      </c>
      <c r="E327" t="s">
        <v>6877</v>
      </c>
      <c r="F327" t="s">
        <v>7196</v>
      </c>
      <c r="G327" t="s">
        <v>14373</v>
      </c>
      <c r="H327" t="s">
        <v>24295</v>
      </c>
      <c r="I327" t="s">
        <v>23</v>
      </c>
      <c r="J327" t="s">
        <v>15249</v>
      </c>
      <c r="K327" t="s">
        <v>14421</v>
      </c>
      <c r="L327" t="s">
        <v>14023</v>
      </c>
      <c r="M327" t="s">
        <v>15093</v>
      </c>
      <c r="N327" t="s">
        <v>23</v>
      </c>
      <c r="O327" t="s">
        <v>23</v>
      </c>
      <c r="P327" t="s">
        <v>23</v>
      </c>
      <c r="Q327" t="s">
        <v>6884</v>
      </c>
      <c r="R327" t="s">
        <v>6885</v>
      </c>
      <c r="S327" t="s">
        <v>6928</v>
      </c>
      <c r="T327" t="s">
        <v>23</v>
      </c>
    </row>
    <row r="328" spans="1:20" x14ac:dyDescent="0.35">
      <c r="A328" t="s">
        <v>7170</v>
      </c>
      <c r="B328" t="s">
        <v>23</v>
      </c>
      <c r="C328" t="s">
        <v>14371</v>
      </c>
      <c r="D328" t="s">
        <v>5810</v>
      </c>
      <c r="E328" t="s">
        <v>6877</v>
      </c>
      <c r="F328" t="s">
        <v>6953</v>
      </c>
      <c r="G328" t="s">
        <v>14373</v>
      </c>
      <c r="H328" t="s">
        <v>6767</v>
      </c>
      <c r="I328" t="s">
        <v>23</v>
      </c>
      <c r="J328" t="s">
        <v>14601</v>
      </c>
      <c r="K328" t="s">
        <v>8613</v>
      </c>
      <c r="L328" t="s">
        <v>12701</v>
      </c>
      <c r="M328" t="s">
        <v>12701</v>
      </c>
      <c r="N328" t="s">
        <v>23</v>
      </c>
      <c r="O328" t="s">
        <v>23</v>
      </c>
      <c r="P328" t="s">
        <v>23</v>
      </c>
      <c r="Q328" t="s">
        <v>6865</v>
      </c>
      <c r="R328" t="s">
        <v>6873</v>
      </c>
      <c r="S328" t="s">
        <v>6928</v>
      </c>
      <c r="T328" t="s">
        <v>23</v>
      </c>
    </row>
    <row r="329" spans="1:20" x14ac:dyDescent="0.35">
      <c r="A329" t="s">
        <v>7325</v>
      </c>
      <c r="B329" t="s">
        <v>29982</v>
      </c>
      <c r="C329" t="s">
        <v>14371</v>
      </c>
      <c r="D329" t="s">
        <v>5810</v>
      </c>
      <c r="E329" t="s">
        <v>6877</v>
      </c>
      <c r="F329" t="s">
        <v>6868</v>
      </c>
      <c r="G329" t="s">
        <v>14373</v>
      </c>
      <c r="H329" t="s">
        <v>353</v>
      </c>
      <c r="I329" t="s">
        <v>23</v>
      </c>
      <c r="J329" t="s">
        <v>15552</v>
      </c>
      <c r="K329" t="s">
        <v>14430</v>
      </c>
      <c r="L329" t="s">
        <v>13276</v>
      </c>
      <c r="M329" t="s">
        <v>14427</v>
      </c>
      <c r="N329" t="s">
        <v>14427</v>
      </c>
      <c r="O329" t="s">
        <v>23</v>
      </c>
      <c r="P329" t="s">
        <v>23</v>
      </c>
      <c r="Q329" t="s">
        <v>6865</v>
      </c>
      <c r="R329" t="s">
        <v>6885</v>
      </c>
      <c r="S329" t="s">
        <v>6891</v>
      </c>
      <c r="T329" t="s">
        <v>23</v>
      </c>
    </row>
    <row r="330" spans="1:20" x14ac:dyDescent="0.35">
      <c r="A330" t="s">
        <v>7309</v>
      </c>
      <c r="B330" t="s">
        <v>7310</v>
      </c>
      <c r="C330" t="s">
        <v>14371</v>
      </c>
      <c r="D330" t="s">
        <v>5810</v>
      </c>
      <c r="E330" t="s">
        <v>6877</v>
      </c>
      <c r="F330" t="s">
        <v>6869</v>
      </c>
      <c r="G330" t="s">
        <v>14373</v>
      </c>
      <c r="H330" t="s">
        <v>195</v>
      </c>
      <c r="I330" t="s">
        <v>23</v>
      </c>
      <c r="J330" t="s">
        <v>14651</v>
      </c>
      <c r="K330" t="s">
        <v>11230</v>
      </c>
      <c r="L330" t="s">
        <v>14649</v>
      </c>
      <c r="M330" t="s">
        <v>14650</v>
      </c>
      <c r="N330" t="s">
        <v>23</v>
      </c>
      <c r="O330" t="s">
        <v>23</v>
      </c>
      <c r="P330" t="s">
        <v>23</v>
      </c>
      <c r="Q330" t="s">
        <v>6865</v>
      </c>
      <c r="R330" t="s">
        <v>6885</v>
      </c>
      <c r="S330" t="s">
        <v>6891</v>
      </c>
      <c r="T330" t="s">
        <v>23</v>
      </c>
    </row>
    <row r="331" spans="1:20" x14ac:dyDescent="0.35">
      <c r="A331" t="s">
        <v>7194</v>
      </c>
      <c r="B331" t="s">
        <v>23</v>
      </c>
      <c r="C331" t="s">
        <v>14416</v>
      </c>
      <c r="D331" t="s">
        <v>5810</v>
      </c>
      <c r="E331" t="s">
        <v>6877</v>
      </c>
      <c r="F331" t="s">
        <v>6882</v>
      </c>
      <c r="G331" t="s">
        <v>14373</v>
      </c>
      <c r="H331" t="s">
        <v>24354</v>
      </c>
      <c r="I331" t="s">
        <v>23</v>
      </c>
      <c r="J331" t="s">
        <v>15624</v>
      </c>
      <c r="K331" t="s">
        <v>9537</v>
      </c>
      <c r="L331" t="s">
        <v>8654</v>
      </c>
      <c r="M331" t="s">
        <v>8654</v>
      </c>
      <c r="N331" t="s">
        <v>23</v>
      </c>
      <c r="O331" t="s">
        <v>23</v>
      </c>
      <c r="P331" t="s">
        <v>23</v>
      </c>
      <c r="Q331" t="s">
        <v>6884</v>
      </c>
      <c r="R331" t="s">
        <v>6885</v>
      </c>
      <c r="S331" t="s">
        <v>6880</v>
      </c>
      <c r="T331" t="s">
        <v>23</v>
      </c>
    </row>
    <row r="332" spans="1:20" x14ac:dyDescent="0.35">
      <c r="A332" t="s">
        <v>7674</v>
      </c>
      <c r="B332" t="s">
        <v>7694</v>
      </c>
      <c r="C332" t="s">
        <v>14371</v>
      </c>
      <c r="D332" t="s">
        <v>5810</v>
      </c>
      <c r="E332" t="s">
        <v>6871</v>
      </c>
      <c r="F332" t="s">
        <v>7693</v>
      </c>
      <c r="G332" t="s">
        <v>23</v>
      </c>
      <c r="H332" t="s">
        <v>6470</v>
      </c>
      <c r="I332" t="s">
        <v>23</v>
      </c>
      <c r="J332" t="s">
        <v>14413</v>
      </c>
      <c r="K332" t="s">
        <v>14412</v>
      </c>
      <c r="L332" t="s">
        <v>23</v>
      </c>
      <c r="M332" t="s">
        <v>8490</v>
      </c>
      <c r="N332" t="s">
        <v>23</v>
      </c>
      <c r="O332" t="s">
        <v>23</v>
      </c>
      <c r="P332" t="s">
        <v>23</v>
      </c>
      <c r="Q332" t="s">
        <v>6865</v>
      </c>
      <c r="R332" t="s">
        <v>6885</v>
      </c>
      <c r="S332" t="s">
        <v>7691</v>
      </c>
      <c r="T332" t="s">
        <v>7692</v>
      </c>
    </row>
    <row r="333" spans="1:20" x14ac:dyDescent="0.35">
      <c r="A333" t="s">
        <v>7458</v>
      </c>
      <c r="B333" t="s">
        <v>29983</v>
      </c>
      <c r="C333" t="s">
        <v>14371</v>
      </c>
      <c r="D333" t="s">
        <v>5813</v>
      </c>
      <c r="E333" t="s">
        <v>6877</v>
      </c>
      <c r="F333" t="s">
        <v>6868</v>
      </c>
      <c r="G333" t="s">
        <v>14373</v>
      </c>
      <c r="H333" t="s">
        <v>5793</v>
      </c>
      <c r="I333" t="s">
        <v>6957</v>
      </c>
      <c r="J333" t="s">
        <v>15998</v>
      </c>
      <c r="K333" t="s">
        <v>15915</v>
      </c>
      <c r="L333" t="s">
        <v>15997</v>
      </c>
      <c r="M333" t="s">
        <v>11973</v>
      </c>
      <c r="N333" t="s">
        <v>11973</v>
      </c>
      <c r="O333" t="s">
        <v>23</v>
      </c>
      <c r="P333" t="s">
        <v>23</v>
      </c>
      <c r="Q333" t="s">
        <v>6865</v>
      </c>
      <c r="R333" t="s">
        <v>6885</v>
      </c>
      <c r="S333" t="s">
        <v>18</v>
      </c>
      <c r="T333" t="s">
        <v>23</v>
      </c>
    </row>
    <row r="334" spans="1:20" x14ac:dyDescent="0.35">
      <c r="A334" t="s">
        <v>15355</v>
      </c>
      <c r="B334" t="s">
        <v>15356</v>
      </c>
      <c r="C334" t="s">
        <v>14371</v>
      </c>
      <c r="D334" t="s">
        <v>5810</v>
      </c>
      <c r="E334" t="s">
        <v>6871</v>
      </c>
      <c r="F334" t="s">
        <v>7825</v>
      </c>
      <c r="G334" t="s">
        <v>23</v>
      </c>
      <c r="H334" t="s">
        <v>894</v>
      </c>
      <c r="I334" t="s">
        <v>23</v>
      </c>
      <c r="J334" t="s">
        <v>15357</v>
      </c>
      <c r="K334" t="s">
        <v>23</v>
      </c>
      <c r="L334" t="s">
        <v>23</v>
      </c>
      <c r="M334" t="s">
        <v>14369</v>
      </c>
      <c r="N334" t="s">
        <v>23</v>
      </c>
      <c r="O334" t="s">
        <v>23</v>
      </c>
      <c r="P334" t="s">
        <v>23</v>
      </c>
      <c r="Q334" t="s">
        <v>6865</v>
      </c>
      <c r="R334" t="s">
        <v>6885</v>
      </c>
      <c r="S334" t="s">
        <v>7691</v>
      </c>
      <c r="T334" t="s">
        <v>14370</v>
      </c>
    </row>
    <row r="335" spans="1:20" x14ac:dyDescent="0.35">
      <c r="A335" t="s">
        <v>8102</v>
      </c>
      <c r="B335" t="s">
        <v>8103</v>
      </c>
      <c r="C335" t="s">
        <v>21</v>
      </c>
      <c r="D335" t="s">
        <v>5832</v>
      </c>
      <c r="E335" t="s">
        <v>6871</v>
      </c>
      <c r="F335" t="s">
        <v>7695</v>
      </c>
      <c r="G335" t="s">
        <v>23</v>
      </c>
      <c r="H335" t="s">
        <v>713</v>
      </c>
      <c r="I335" t="s">
        <v>23</v>
      </c>
      <c r="J335" t="s">
        <v>14927</v>
      </c>
      <c r="K335" t="s">
        <v>23</v>
      </c>
      <c r="L335" t="s">
        <v>23</v>
      </c>
      <c r="M335" t="s">
        <v>9313</v>
      </c>
      <c r="N335" t="s">
        <v>23</v>
      </c>
      <c r="O335" t="s">
        <v>23</v>
      </c>
      <c r="P335" t="s">
        <v>23</v>
      </c>
      <c r="Q335" t="s">
        <v>6865</v>
      </c>
      <c r="R335" t="s">
        <v>6885</v>
      </c>
      <c r="S335" t="s">
        <v>7691</v>
      </c>
      <c r="T335" t="s">
        <v>7938</v>
      </c>
    </row>
    <row r="336" spans="1:20" x14ac:dyDescent="0.35">
      <c r="A336" t="s">
        <v>7352</v>
      </c>
      <c r="B336" t="s">
        <v>7353</v>
      </c>
      <c r="C336" t="s">
        <v>14371</v>
      </c>
      <c r="D336" t="s">
        <v>5810</v>
      </c>
      <c r="E336" t="s">
        <v>6877</v>
      </c>
      <c r="F336" t="s">
        <v>6882</v>
      </c>
      <c r="G336" t="s">
        <v>14373</v>
      </c>
      <c r="H336" t="s">
        <v>4060</v>
      </c>
      <c r="I336" t="s">
        <v>23</v>
      </c>
      <c r="J336" t="s">
        <v>16293</v>
      </c>
      <c r="K336" t="s">
        <v>14586</v>
      </c>
      <c r="L336" t="s">
        <v>14207</v>
      </c>
      <c r="M336" t="s">
        <v>16292</v>
      </c>
      <c r="N336" t="s">
        <v>23</v>
      </c>
      <c r="O336" t="s">
        <v>23</v>
      </c>
      <c r="P336" t="s">
        <v>23</v>
      </c>
      <c r="Q336" t="s">
        <v>6884</v>
      </c>
      <c r="R336" t="s">
        <v>6885</v>
      </c>
      <c r="S336" t="s">
        <v>6891</v>
      </c>
      <c r="T336" t="s">
        <v>23</v>
      </c>
    </row>
    <row r="337" spans="1:20" x14ac:dyDescent="0.35">
      <c r="A337" t="s">
        <v>7059</v>
      </c>
      <c r="B337" t="s">
        <v>23</v>
      </c>
      <c r="C337" t="s">
        <v>14371</v>
      </c>
      <c r="D337" t="s">
        <v>5810</v>
      </c>
      <c r="E337" t="s">
        <v>6871</v>
      </c>
      <c r="F337" t="s">
        <v>6868</v>
      </c>
      <c r="G337" t="s">
        <v>23</v>
      </c>
      <c r="H337" t="s">
        <v>2603</v>
      </c>
      <c r="I337" t="s">
        <v>6870</v>
      </c>
      <c r="J337" t="s">
        <v>14896</v>
      </c>
      <c r="K337" t="s">
        <v>14499</v>
      </c>
      <c r="L337" t="s">
        <v>14895</v>
      </c>
      <c r="M337" t="s">
        <v>14447</v>
      </c>
      <c r="N337" t="s">
        <v>14447</v>
      </c>
      <c r="O337" t="s">
        <v>23</v>
      </c>
      <c r="P337" t="s">
        <v>23</v>
      </c>
      <c r="Q337" t="s">
        <v>6884</v>
      </c>
      <c r="R337" t="s">
        <v>6885</v>
      </c>
      <c r="S337" t="s">
        <v>23</v>
      </c>
      <c r="T337" t="s">
        <v>23</v>
      </c>
    </row>
    <row r="338" spans="1:20" x14ac:dyDescent="0.35">
      <c r="A338" t="s">
        <v>7441</v>
      </c>
      <c r="B338" t="s">
        <v>29984</v>
      </c>
      <c r="C338" t="s">
        <v>15016</v>
      </c>
      <c r="D338" t="s">
        <v>5810</v>
      </c>
      <c r="E338" t="s">
        <v>6877</v>
      </c>
      <c r="F338" t="s">
        <v>6887</v>
      </c>
      <c r="G338" t="s">
        <v>14613</v>
      </c>
      <c r="H338" t="s">
        <v>345</v>
      </c>
      <c r="I338" t="s">
        <v>23</v>
      </c>
      <c r="J338" t="s">
        <v>15017</v>
      </c>
      <c r="K338" t="s">
        <v>15015</v>
      </c>
      <c r="L338" t="s">
        <v>23</v>
      </c>
      <c r="M338" t="s">
        <v>13317</v>
      </c>
      <c r="N338" t="s">
        <v>23</v>
      </c>
      <c r="O338" t="s">
        <v>23</v>
      </c>
      <c r="P338" t="s">
        <v>23</v>
      </c>
      <c r="Q338" t="s">
        <v>6884</v>
      </c>
      <c r="R338" t="s">
        <v>6873</v>
      </c>
      <c r="S338" t="s">
        <v>18</v>
      </c>
      <c r="T338" t="s">
        <v>7198</v>
      </c>
    </row>
    <row r="339" spans="1:20" x14ac:dyDescent="0.35">
      <c r="A339" t="s">
        <v>8105</v>
      </c>
      <c r="B339" t="s">
        <v>8104</v>
      </c>
      <c r="C339" t="s">
        <v>21</v>
      </c>
      <c r="D339" t="s">
        <v>5832</v>
      </c>
      <c r="E339" t="s">
        <v>6871</v>
      </c>
      <c r="F339" t="s">
        <v>7693</v>
      </c>
      <c r="G339" t="s">
        <v>23</v>
      </c>
      <c r="H339" t="s">
        <v>713</v>
      </c>
      <c r="I339" t="s">
        <v>23</v>
      </c>
      <c r="J339" t="s">
        <v>14966</v>
      </c>
      <c r="K339" t="s">
        <v>23</v>
      </c>
      <c r="L339" t="s">
        <v>23</v>
      </c>
      <c r="M339" t="s">
        <v>9313</v>
      </c>
      <c r="N339" t="s">
        <v>23</v>
      </c>
      <c r="O339" t="s">
        <v>23</v>
      </c>
      <c r="P339" t="s">
        <v>23</v>
      </c>
      <c r="Q339" t="s">
        <v>6865</v>
      </c>
      <c r="R339" t="s">
        <v>6885</v>
      </c>
      <c r="S339" t="s">
        <v>7691</v>
      </c>
      <c r="T339" t="s">
        <v>7938</v>
      </c>
    </row>
    <row r="340" spans="1:20" x14ac:dyDescent="0.35">
      <c r="A340" t="s">
        <v>8106</v>
      </c>
      <c r="B340" t="s">
        <v>8107</v>
      </c>
      <c r="C340" t="s">
        <v>21</v>
      </c>
      <c r="D340" t="s">
        <v>5832</v>
      </c>
      <c r="E340" t="s">
        <v>6871</v>
      </c>
      <c r="F340" t="s">
        <v>7693</v>
      </c>
      <c r="G340" t="s">
        <v>23</v>
      </c>
      <c r="H340" t="s">
        <v>713</v>
      </c>
      <c r="I340" t="s">
        <v>23</v>
      </c>
      <c r="J340" t="s">
        <v>14965</v>
      </c>
      <c r="K340" t="s">
        <v>23</v>
      </c>
      <c r="L340" t="s">
        <v>23</v>
      </c>
      <c r="M340" t="s">
        <v>9313</v>
      </c>
      <c r="N340" t="s">
        <v>23</v>
      </c>
      <c r="O340" t="s">
        <v>23</v>
      </c>
      <c r="P340" t="s">
        <v>23</v>
      </c>
      <c r="Q340" t="s">
        <v>6865</v>
      </c>
      <c r="R340" t="s">
        <v>6885</v>
      </c>
      <c r="S340" t="s">
        <v>7691</v>
      </c>
      <c r="T340" t="s">
        <v>7938</v>
      </c>
    </row>
    <row r="341" spans="1:20" x14ac:dyDescent="0.35">
      <c r="A341" t="s">
        <v>14544</v>
      </c>
      <c r="B341" t="s">
        <v>14545</v>
      </c>
      <c r="C341" t="s">
        <v>21</v>
      </c>
      <c r="D341" t="s">
        <v>5832</v>
      </c>
      <c r="E341" t="s">
        <v>6871</v>
      </c>
      <c r="F341" t="s">
        <v>7693</v>
      </c>
      <c r="G341" t="s">
        <v>23</v>
      </c>
      <c r="H341" t="s">
        <v>14546</v>
      </c>
      <c r="I341" t="s">
        <v>23</v>
      </c>
      <c r="J341" t="s">
        <v>14547</v>
      </c>
      <c r="K341" t="s">
        <v>23</v>
      </c>
      <c r="L341" t="s">
        <v>23</v>
      </c>
      <c r="M341" t="s">
        <v>9313</v>
      </c>
      <c r="N341" t="s">
        <v>23</v>
      </c>
      <c r="O341" t="s">
        <v>23</v>
      </c>
      <c r="P341" t="s">
        <v>23</v>
      </c>
      <c r="Q341" t="s">
        <v>6865</v>
      </c>
      <c r="R341" t="s">
        <v>6885</v>
      </c>
      <c r="S341" t="s">
        <v>7691</v>
      </c>
      <c r="T341" t="s">
        <v>7938</v>
      </c>
    </row>
    <row r="342" spans="1:20" x14ac:dyDescent="0.35">
      <c r="A342" t="s">
        <v>7381</v>
      </c>
      <c r="B342" t="s">
        <v>7382</v>
      </c>
      <c r="C342" t="s">
        <v>14371</v>
      </c>
      <c r="D342" t="s">
        <v>5810</v>
      </c>
      <c r="E342" t="s">
        <v>6871</v>
      </c>
      <c r="F342" t="s">
        <v>6882</v>
      </c>
      <c r="G342" t="s">
        <v>23</v>
      </c>
      <c r="H342" t="s">
        <v>894</v>
      </c>
      <c r="I342" t="s">
        <v>23</v>
      </c>
      <c r="J342" t="s">
        <v>15363</v>
      </c>
      <c r="K342" t="s">
        <v>15362</v>
      </c>
      <c r="L342" t="s">
        <v>10906</v>
      </c>
      <c r="M342" t="s">
        <v>12044</v>
      </c>
      <c r="N342" t="s">
        <v>23</v>
      </c>
      <c r="O342" t="s">
        <v>23</v>
      </c>
      <c r="P342" t="s">
        <v>23</v>
      </c>
      <c r="Q342" t="s">
        <v>6884</v>
      </c>
      <c r="R342" t="s">
        <v>6885</v>
      </c>
      <c r="S342" t="s">
        <v>7166</v>
      </c>
      <c r="T342" t="s">
        <v>23</v>
      </c>
    </row>
    <row r="343" spans="1:20" x14ac:dyDescent="0.35">
      <c r="A343" t="s">
        <v>7195</v>
      </c>
      <c r="B343" t="s">
        <v>29985</v>
      </c>
      <c r="C343" t="s">
        <v>14371</v>
      </c>
      <c r="D343" t="s">
        <v>5813</v>
      </c>
      <c r="E343" t="s">
        <v>6877</v>
      </c>
      <c r="F343" t="s">
        <v>6953</v>
      </c>
      <c r="G343" t="s">
        <v>14373</v>
      </c>
      <c r="H343" t="s">
        <v>6840</v>
      </c>
      <c r="I343" t="s">
        <v>23</v>
      </c>
      <c r="J343" t="s">
        <v>15756</v>
      </c>
      <c r="K343" t="s">
        <v>8555</v>
      </c>
      <c r="L343" t="s">
        <v>8654</v>
      </c>
      <c r="M343" t="s">
        <v>8654</v>
      </c>
      <c r="N343" t="s">
        <v>23</v>
      </c>
      <c r="O343" t="s">
        <v>23</v>
      </c>
      <c r="P343" t="s">
        <v>23</v>
      </c>
      <c r="Q343" t="s">
        <v>6865</v>
      </c>
      <c r="R343" t="s">
        <v>6885</v>
      </c>
      <c r="S343" t="s">
        <v>6911</v>
      </c>
      <c r="T343" t="s">
        <v>23</v>
      </c>
    </row>
    <row r="344" spans="1:20" x14ac:dyDescent="0.35">
      <c r="A344" t="s">
        <v>15830</v>
      </c>
      <c r="B344" t="s">
        <v>8108</v>
      </c>
      <c r="C344" t="s">
        <v>21</v>
      </c>
      <c r="D344" t="s">
        <v>5832</v>
      </c>
      <c r="E344" t="s">
        <v>6871</v>
      </c>
      <c r="F344" t="s">
        <v>7693</v>
      </c>
      <c r="G344" t="s">
        <v>23</v>
      </c>
      <c r="H344" t="s">
        <v>15831</v>
      </c>
      <c r="I344" t="s">
        <v>23</v>
      </c>
      <c r="J344" t="s">
        <v>15832</v>
      </c>
      <c r="K344" t="s">
        <v>23</v>
      </c>
      <c r="L344" t="s">
        <v>23</v>
      </c>
      <c r="M344" t="s">
        <v>9313</v>
      </c>
      <c r="N344" t="s">
        <v>23</v>
      </c>
      <c r="O344" t="s">
        <v>23</v>
      </c>
      <c r="P344" t="s">
        <v>23</v>
      </c>
      <c r="Q344" t="s">
        <v>6865</v>
      </c>
      <c r="R344" t="s">
        <v>6885</v>
      </c>
      <c r="S344" t="s">
        <v>7691</v>
      </c>
      <c r="T344" t="s">
        <v>7938</v>
      </c>
    </row>
    <row r="345" spans="1:20" x14ac:dyDescent="0.35">
      <c r="A345" t="s">
        <v>7008</v>
      </c>
      <c r="B345" t="s">
        <v>23</v>
      </c>
      <c r="C345" t="s">
        <v>14513</v>
      </c>
      <c r="D345" t="s">
        <v>5810</v>
      </c>
      <c r="E345" t="s">
        <v>6877</v>
      </c>
      <c r="F345" t="s">
        <v>6868</v>
      </c>
      <c r="G345" t="s">
        <v>14373</v>
      </c>
      <c r="H345" t="s">
        <v>1069</v>
      </c>
      <c r="I345" t="s">
        <v>6870</v>
      </c>
      <c r="J345" t="s">
        <v>16085</v>
      </c>
      <c r="K345" t="s">
        <v>8588</v>
      </c>
      <c r="L345" t="s">
        <v>15124</v>
      </c>
      <c r="M345" t="s">
        <v>14447</v>
      </c>
      <c r="N345" t="s">
        <v>14447</v>
      </c>
      <c r="O345" t="s">
        <v>23</v>
      </c>
      <c r="P345" t="s">
        <v>23</v>
      </c>
      <c r="Q345" t="s">
        <v>6923</v>
      </c>
      <c r="R345" t="s">
        <v>6866</v>
      </c>
      <c r="S345" t="s">
        <v>6911</v>
      </c>
      <c r="T345" t="s">
        <v>23</v>
      </c>
    </row>
    <row r="346" spans="1:20" x14ac:dyDescent="0.35">
      <c r="A346" t="s">
        <v>29849</v>
      </c>
      <c r="B346" t="s">
        <v>23</v>
      </c>
      <c r="C346" t="s">
        <v>21</v>
      </c>
      <c r="D346" t="s">
        <v>5832</v>
      </c>
      <c r="E346" t="s">
        <v>6871</v>
      </c>
      <c r="F346" t="s">
        <v>7825</v>
      </c>
      <c r="G346" t="s">
        <v>23</v>
      </c>
      <c r="H346" t="s">
        <v>318</v>
      </c>
      <c r="I346" t="s">
        <v>23</v>
      </c>
      <c r="J346" t="s">
        <v>29850</v>
      </c>
      <c r="K346" t="s">
        <v>23</v>
      </c>
      <c r="L346" t="s">
        <v>23</v>
      </c>
      <c r="M346" t="s">
        <v>14421</v>
      </c>
      <c r="N346" t="s">
        <v>23</v>
      </c>
      <c r="O346" t="s">
        <v>23</v>
      </c>
      <c r="P346" t="s">
        <v>23</v>
      </c>
      <c r="Q346" t="s">
        <v>23</v>
      </c>
      <c r="R346" t="s">
        <v>23</v>
      </c>
      <c r="S346" t="s">
        <v>23</v>
      </c>
      <c r="T346" t="s">
        <v>23</v>
      </c>
    </row>
    <row r="347" spans="1:20" x14ac:dyDescent="0.35">
      <c r="A347" t="s">
        <v>7122</v>
      </c>
      <c r="B347" t="s">
        <v>23</v>
      </c>
      <c r="C347" t="s">
        <v>14371</v>
      </c>
      <c r="D347" t="s">
        <v>5810</v>
      </c>
      <c r="E347" t="s">
        <v>6877</v>
      </c>
      <c r="F347" t="s">
        <v>6868</v>
      </c>
      <c r="G347" t="s">
        <v>14373</v>
      </c>
      <c r="H347" t="s">
        <v>2697</v>
      </c>
      <c r="I347" t="s">
        <v>6906</v>
      </c>
      <c r="J347" t="s">
        <v>14396</v>
      </c>
      <c r="K347" t="s">
        <v>14394</v>
      </c>
      <c r="L347" t="s">
        <v>14395</v>
      </c>
      <c r="M347" t="s">
        <v>14390</v>
      </c>
      <c r="N347" t="s">
        <v>14390</v>
      </c>
      <c r="O347" t="s">
        <v>23</v>
      </c>
      <c r="P347" t="s">
        <v>23</v>
      </c>
      <c r="Q347" t="s">
        <v>6890</v>
      </c>
      <c r="R347" t="s">
        <v>6873</v>
      </c>
      <c r="S347" t="s">
        <v>6874</v>
      </c>
      <c r="T347" t="s">
        <v>23</v>
      </c>
    </row>
    <row r="348" spans="1:20" x14ac:dyDescent="0.35">
      <c r="A348" t="s">
        <v>7123</v>
      </c>
      <c r="B348" t="s">
        <v>23</v>
      </c>
      <c r="C348" t="s">
        <v>14371</v>
      </c>
      <c r="D348" t="s">
        <v>5810</v>
      </c>
      <c r="E348" t="s">
        <v>6877</v>
      </c>
      <c r="F348" t="s">
        <v>6868</v>
      </c>
      <c r="G348" t="s">
        <v>14373</v>
      </c>
      <c r="H348" t="s">
        <v>5289</v>
      </c>
      <c r="I348" t="s">
        <v>7010</v>
      </c>
      <c r="J348" t="s">
        <v>16150</v>
      </c>
      <c r="K348" t="s">
        <v>16149</v>
      </c>
      <c r="L348" t="s">
        <v>13781</v>
      </c>
      <c r="M348" t="s">
        <v>14390</v>
      </c>
      <c r="N348" t="s">
        <v>14390</v>
      </c>
      <c r="O348" t="s">
        <v>23</v>
      </c>
      <c r="P348" t="s">
        <v>23</v>
      </c>
      <c r="Q348" t="s">
        <v>6865</v>
      </c>
      <c r="R348" t="s">
        <v>6885</v>
      </c>
      <c r="S348" t="s">
        <v>6874</v>
      </c>
      <c r="T348" t="s">
        <v>23</v>
      </c>
    </row>
    <row r="349" spans="1:20" x14ac:dyDescent="0.35">
      <c r="A349" t="s">
        <v>7711</v>
      </c>
      <c r="B349" t="s">
        <v>7712</v>
      </c>
      <c r="C349" t="s">
        <v>14371</v>
      </c>
      <c r="D349" t="s">
        <v>5810</v>
      </c>
      <c r="E349" t="s">
        <v>6871</v>
      </c>
      <c r="F349" t="s">
        <v>7693</v>
      </c>
      <c r="G349" t="s">
        <v>23</v>
      </c>
      <c r="H349" t="s">
        <v>259</v>
      </c>
      <c r="I349" t="s">
        <v>23</v>
      </c>
      <c r="J349" t="s">
        <v>14530</v>
      </c>
      <c r="K349" t="s">
        <v>14412</v>
      </c>
      <c r="L349" t="s">
        <v>23</v>
      </c>
      <c r="M349" t="s">
        <v>8490</v>
      </c>
      <c r="N349" t="s">
        <v>23</v>
      </c>
      <c r="O349" t="s">
        <v>23</v>
      </c>
      <c r="P349" t="s">
        <v>23</v>
      </c>
      <c r="Q349" t="s">
        <v>6865</v>
      </c>
      <c r="R349" t="s">
        <v>6885</v>
      </c>
      <c r="S349" t="s">
        <v>7691</v>
      </c>
      <c r="T349" t="s">
        <v>7692</v>
      </c>
    </row>
    <row r="350" spans="1:20" x14ac:dyDescent="0.35">
      <c r="A350" t="s">
        <v>8113</v>
      </c>
      <c r="B350" t="s">
        <v>8114</v>
      </c>
      <c r="C350" t="s">
        <v>21</v>
      </c>
      <c r="D350" t="s">
        <v>5832</v>
      </c>
      <c r="E350" t="s">
        <v>6871</v>
      </c>
      <c r="F350" t="s">
        <v>7693</v>
      </c>
      <c r="G350" t="s">
        <v>23</v>
      </c>
      <c r="H350" t="s">
        <v>164</v>
      </c>
      <c r="I350" t="s">
        <v>23</v>
      </c>
      <c r="J350" t="s">
        <v>15494</v>
      </c>
      <c r="K350" t="s">
        <v>23</v>
      </c>
      <c r="L350" t="s">
        <v>23</v>
      </c>
      <c r="M350" t="s">
        <v>9313</v>
      </c>
      <c r="N350" t="s">
        <v>23</v>
      </c>
      <c r="O350" t="s">
        <v>23</v>
      </c>
      <c r="P350" t="s">
        <v>23</v>
      </c>
      <c r="Q350" t="s">
        <v>6865</v>
      </c>
      <c r="R350" t="s">
        <v>6885</v>
      </c>
      <c r="S350" t="s">
        <v>7691</v>
      </c>
      <c r="T350" t="s">
        <v>7938</v>
      </c>
    </row>
    <row r="351" spans="1:20" x14ac:dyDescent="0.35">
      <c r="A351" t="s">
        <v>7383</v>
      </c>
      <c r="B351" t="s">
        <v>7384</v>
      </c>
      <c r="C351" t="s">
        <v>14371</v>
      </c>
      <c r="D351" t="s">
        <v>5810</v>
      </c>
      <c r="E351" t="s">
        <v>6871</v>
      </c>
      <c r="F351" t="s">
        <v>6953</v>
      </c>
      <c r="G351" t="s">
        <v>23</v>
      </c>
      <c r="H351" t="s">
        <v>850</v>
      </c>
      <c r="I351" t="s">
        <v>23</v>
      </c>
      <c r="J351" t="s">
        <v>14662</v>
      </c>
      <c r="K351" t="s">
        <v>8757</v>
      </c>
      <c r="L351" t="s">
        <v>11384</v>
      </c>
      <c r="M351" t="s">
        <v>14661</v>
      </c>
      <c r="N351" t="s">
        <v>23</v>
      </c>
      <c r="O351" t="s">
        <v>23</v>
      </c>
      <c r="P351" t="s">
        <v>23</v>
      </c>
      <c r="Q351" t="s">
        <v>6903</v>
      </c>
      <c r="R351" t="s">
        <v>6885</v>
      </c>
      <c r="S351" t="s">
        <v>7166</v>
      </c>
      <c r="T351" t="s">
        <v>23</v>
      </c>
    </row>
    <row r="352" spans="1:20" x14ac:dyDescent="0.35">
      <c r="A352" t="s">
        <v>7113</v>
      </c>
      <c r="B352" t="s">
        <v>23</v>
      </c>
      <c r="C352" t="s">
        <v>14371</v>
      </c>
      <c r="D352" t="s">
        <v>5810</v>
      </c>
      <c r="E352" t="s">
        <v>6877</v>
      </c>
      <c r="F352" t="s">
        <v>6868</v>
      </c>
      <c r="G352" t="s">
        <v>14373</v>
      </c>
      <c r="H352" t="s">
        <v>1783</v>
      </c>
      <c r="I352" t="s">
        <v>6870</v>
      </c>
      <c r="J352" t="s">
        <v>16137</v>
      </c>
      <c r="K352" t="s">
        <v>15541</v>
      </c>
      <c r="L352" t="s">
        <v>14395</v>
      </c>
      <c r="M352" t="s">
        <v>14447</v>
      </c>
      <c r="N352" t="s">
        <v>14447</v>
      </c>
      <c r="O352" t="s">
        <v>23</v>
      </c>
      <c r="P352" t="s">
        <v>23</v>
      </c>
      <c r="Q352" t="s">
        <v>6865</v>
      </c>
      <c r="R352" t="s">
        <v>6873</v>
      </c>
      <c r="S352" t="s">
        <v>6874</v>
      </c>
      <c r="T352" t="s">
        <v>23</v>
      </c>
    </row>
    <row r="353" spans="1:20" x14ac:dyDescent="0.35">
      <c r="A353" t="s">
        <v>7715</v>
      </c>
      <c r="B353" t="s">
        <v>7716</v>
      </c>
      <c r="C353" t="s">
        <v>14371</v>
      </c>
      <c r="D353" t="s">
        <v>5810</v>
      </c>
      <c r="E353" t="s">
        <v>6871</v>
      </c>
      <c r="F353" t="s">
        <v>7693</v>
      </c>
      <c r="G353" t="s">
        <v>23</v>
      </c>
      <c r="H353" t="s">
        <v>259</v>
      </c>
      <c r="I353" t="s">
        <v>23</v>
      </c>
      <c r="J353" t="s">
        <v>14532</v>
      </c>
      <c r="K353" t="s">
        <v>14412</v>
      </c>
      <c r="L353" t="s">
        <v>23</v>
      </c>
      <c r="M353" t="s">
        <v>8490</v>
      </c>
      <c r="N353" t="s">
        <v>23</v>
      </c>
      <c r="O353" t="s">
        <v>23</v>
      </c>
      <c r="P353" t="s">
        <v>23</v>
      </c>
      <c r="Q353" t="s">
        <v>6865</v>
      </c>
      <c r="R353" t="s">
        <v>6885</v>
      </c>
      <c r="S353" t="s">
        <v>7691</v>
      </c>
      <c r="T353" t="s">
        <v>7692</v>
      </c>
    </row>
    <row r="354" spans="1:20" x14ac:dyDescent="0.35">
      <c r="A354" t="s">
        <v>14674</v>
      </c>
      <c r="B354" t="s">
        <v>8104</v>
      </c>
      <c r="C354" t="s">
        <v>21</v>
      </c>
      <c r="D354" t="s">
        <v>5832</v>
      </c>
      <c r="E354" t="s">
        <v>6871</v>
      </c>
      <c r="F354" t="s">
        <v>7693</v>
      </c>
      <c r="G354" t="s">
        <v>23</v>
      </c>
      <c r="H354" t="s">
        <v>850</v>
      </c>
      <c r="I354" t="s">
        <v>23</v>
      </c>
      <c r="J354" t="s">
        <v>14675</v>
      </c>
      <c r="K354" t="s">
        <v>23</v>
      </c>
      <c r="L354" t="s">
        <v>23</v>
      </c>
      <c r="M354" t="s">
        <v>9313</v>
      </c>
      <c r="N354" t="s">
        <v>23</v>
      </c>
      <c r="O354" t="s">
        <v>23</v>
      </c>
      <c r="P354" t="s">
        <v>23</v>
      </c>
      <c r="Q354" t="s">
        <v>6865</v>
      </c>
      <c r="R354" t="s">
        <v>6885</v>
      </c>
      <c r="S354" t="s">
        <v>7691</v>
      </c>
      <c r="T354" t="s">
        <v>7938</v>
      </c>
    </row>
    <row r="355" spans="1:20" x14ac:dyDescent="0.35">
      <c r="A355" t="s">
        <v>8117</v>
      </c>
      <c r="B355" t="s">
        <v>8118</v>
      </c>
      <c r="C355" t="s">
        <v>21</v>
      </c>
      <c r="D355" t="s">
        <v>5832</v>
      </c>
      <c r="E355" t="s">
        <v>6871</v>
      </c>
      <c r="F355" t="s">
        <v>7693</v>
      </c>
      <c r="G355" t="s">
        <v>23</v>
      </c>
      <c r="H355" t="s">
        <v>259</v>
      </c>
      <c r="I355" t="s">
        <v>23</v>
      </c>
      <c r="J355" t="s">
        <v>14523</v>
      </c>
      <c r="K355" t="s">
        <v>23</v>
      </c>
      <c r="L355" t="s">
        <v>23</v>
      </c>
      <c r="M355" t="s">
        <v>9313</v>
      </c>
      <c r="N355" t="s">
        <v>23</v>
      </c>
      <c r="O355" t="s">
        <v>23</v>
      </c>
      <c r="P355" t="s">
        <v>23</v>
      </c>
      <c r="Q355" t="s">
        <v>6865</v>
      </c>
      <c r="R355" t="s">
        <v>6885</v>
      </c>
      <c r="S355" t="s">
        <v>7691</v>
      </c>
      <c r="T355" t="s">
        <v>7938</v>
      </c>
    </row>
    <row r="356" spans="1:20" x14ac:dyDescent="0.35">
      <c r="A356" t="s">
        <v>8119</v>
      </c>
      <c r="B356" t="s">
        <v>8120</v>
      </c>
      <c r="C356" t="s">
        <v>21</v>
      </c>
      <c r="D356" t="s">
        <v>5832</v>
      </c>
      <c r="E356" t="s">
        <v>6871</v>
      </c>
      <c r="F356" t="s">
        <v>7695</v>
      </c>
      <c r="G356" t="s">
        <v>23</v>
      </c>
      <c r="H356" t="s">
        <v>259</v>
      </c>
      <c r="I356" t="s">
        <v>23</v>
      </c>
      <c r="J356" t="s">
        <v>14522</v>
      </c>
      <c r="K356" t="s">
        <v>23</v>
      </c>
      <c r="L356" t="s">
        <v>17912</v>
      </c>
      <c r="M356" t="s">
        <v>9313</v>
      </c>
      <c r="N356" t="s">
        <v>23</v>
      </c>
      <c r="O356" t="s">
        <v>23</v>
      </c>
      <c r="P356" t="s">
        <v>23</v>
      </c>
      <c r="Q356" t="s">
        <v>6865</v>
      </c>
      <c r="R356" t="s">
        <v>6885</v>
      </c>
      <c r="S356" t="s">
        <v>7691</v>
      </c>
      <c r="T356" t="s">
        <v>7938</v>
      </c>
    </row>
    <row r="357" spans="1:20" x14ac:dyDescent="0.35">
      <c r="A357" t="s">
        <v>7364</v>
      </c>
      <c r="B357" t="s">
        <v>7365</v>
      </c>
      <c r="C357" t="s">
        <v>14371</v>
      </c>
      <c r="D357" t="s">
        <v>5810</v>
      </c>
      <c r="E357" t="s">
        <v>6877</v>
      </c>
      <c r="F357" t="s">
        <v>6882</v>
      </c>
      <c r="G357" t="s">
        <v>14373</v>
      </c>
      <c r="H357" t="s">
        <v>638</v>
      </c>
      <c r="I357" t="s">
        <v>23</v>
      </c>
      <c r="J357" t="s">
        <v>14583</v>
      </c>
      <c r="K357" t="s">
        <v>14581</v>
      </c>
      <c r="L357" t="s">
        <v>14582</v>
      </c>
      <c r="M357" t="s">
        <v>14582</v>
      </c>
      <c r="N357" t="s">
        <v>23</v>
      </c>
      <c r="O357" t="s">
        <v>23</v>
      </c>
      <c r="P357" t="s">
        <v>23</v>
      </c>
      <c r="Q357" t="s">
        <v>6884</v>
      </c>
      <c r="R357" t="s">
        <v>6885</v>
      </c>
      <c r="S357" t="s">
        <v>6891</v>
      </c>
      <c r="T357" t="s">
        <v>7198</v>
      </c>
    </row>
    <row r="358" spans="1:20" x14ac:dyDescent="0.35">
      <c r="A358" t="s">
        <v>7124</v>
      </c>
      <c r="B358" t="s">
        <v>23</v>
      </c>
      <c r="C358" t="s">
        <v>14371</v>
      </c>
      <c r="D358" t="s">
        <v>5810</v>
      </c>
      <c r="E358" t="s">
        <v>6871</v>
      </c>
      <c r="F358" t="s">
        <v>6868</v>
      </c>
      <c r="G358" t="s">
        <v>23</v>
      </c>
      <c r="H358" t="s">
        <v>1123</v>
      </c>
      <c r="I358" t="s">
        <v>6898</v>
      </c>
      <c r="J358" t="s">
        <v>16054</v>
      </c>
      <c r="K358" t="s">
        <v>14594</v>
      </c>
      <c r="L358" t="s">
        <v>9261</v>
      </c>
      <c r="M358" t="s">
        <v>14390</v>
      </c>
      <c r="N358" t="s">
        <v>14390</v>
      </c>
      <c r="O358" t="s">
        <v>23</v>
      </c>
      <c r="P358" t="s">
        <v>23</v>
      </c>
      <c r="Q358" t="s">
        <v>6923</v>
      </c>
      <c r="R358" t="s">
        <v>6885</v>
      </c>
      <c r="S358" t="s">
        <v>6983</v>
      </c>
      <c r="T358" t="s">
        <v>23</v>
      </c>
    </row>
    <row r="359" spans="1:20" x14ac:dyDescent="0.35">
      <c r="A359" t="s">
        <v>7721</v>
      </c>
      <c r="B359" t="s">
        <v>7722</v>
      </c>
      <c r="C359" t="s">
        <v>14371</v>
      </c>
      <c r="D359" t="s">
        <v>5810</v>
      </c>
      <c r="E359" t="s">
        <v>6871</v>
      </c>
      <c r="F359" t="s">
        <v>7695</v>
      </c>
      <c r="G359" t="s">
        <v>23</v>
      </c>
      <c r="H359" t="s">
        <v>1872</v>
      </c>
      <c r="I359" t="s">
        <v>23</v>
      </c>
      <c r="J359" t="s">
        <v>14589</v>
      </c>
      <c r="K359" t="s">
        <v>14412</v>
      </c>
      <c r="L359" t="s">
        <v>23</v>
      </c>
      <c r="M359" t="s">
        <v>11673</v>
      </c>
      <c r="N359" t="s">
        <v>23</v>
      </c>
      <c r="O359" t="s">
        <v>23</v>
      </c>
      <c r="P359" t="s">
        <v>23</v>
      </c>
      <c r="Q359" t="s">
        <v>6865</v>
      </c>
      <c r="R359" t="s">
        <v>6885</v>
      </c>
      <c r="S359" t="s">
        <v>7691</v>
      </c>
      <c r="T359" t="s">
        <v>7692</v>
      </c>
    </row>
    <row r="360" spans="1:20" x14ac:dyDescent="0.35">
      <c r="A360" t="s">
        <v>7161</v>
      </c>
      <c r="B360" t="s">
        <v>29998</v>
      </c>
      <c r="C360" t="s">
        <v>14371</v>
      </c>
      <c r="D360" t="s">
        <v>5810</v>
      </c>
      <c r="E360" t="s">
        <v>6877</v>
      </c>
      <c r="F360" t="s">
        <v>6868</v>
      </c>
      <c r="G360" t="s">
        <v>14373</v>
      </c>
      <c r="H360" t="s">
        <v>246</v>
      </c>
      <c r="I360" t="s">
        <v>6898</v>
      </c>
      <c r="J360" t="s">
        <v>14725</v>
      </c>
      <c r="K360" t="s">
        <v>14723</v>
      </c>
      <c r="L360" t="s">
        <v>14724</v>
      </c>
      <c r="M360" t="s">
        <v>14390</v>
      </c>
      <c r="N360" t="s">
        <v>14390</v>
      </c>
      <c r="O360" t="s">
        <v>23</v>
      </c>
      <c r="P360" t="s">
        <v>23</v>
      </c>
      <c r="Q360" t="s">
        <v>6884</v>
      </c>
      <c r="R360" t="s">
        <v>6885</v>
      </c>
      <c r="S360" t="s">
        <v>6983</v>
      </c>
      <c r="T360" t="s">
        <v>23</v>
      </c>
    </row>
    <row r="361" spans="1:20" x14ac:dyDescent="0.35">
      <c r="A361" t="s">
        <v>7723</v>
      </c>
      <c r="B361" t="s">
        <v>7724</v>
      </c>
      <c r="C361" t="s">
        <v>14371</v>
      </c>
      <c r="D361" t="s">
        <v>5810</v>
      </c>
      <c r="E361" t="s">
        <v>6871</v>
      </c>
      <c r="F361" t="s">
        <v>7693</v>
      </c>
      <c r="G361" t="s">
        <v>23</v>
      </c>
      <c r="H361" t="s">
        <v>6472</v>
      </c>
      <c r="I361" t="s">
        <v>23</v>
      </c>
      <c r="J361" t="s">
        <v>14600</v>
      </c>
      <c r="K361" t="s">
        <v>14412</v>
      </c>
      <c r="L361" t="s">
        <v>23</v>
      </c>
      <c r="M361" t="s">
        <v>8490</v>
      </c>
      <c r="N361" t="s">
        <v>23</v>
      </c>
      <c r="O361" t="s">
        <v>23</v>
      </c>
      <c r="P361" t="s">
        <v>23</v>
      </c>
      <c r="Q361" t="s">
        <v>6865</v>
      </c>
      <c r="R361" t="s">
        <v>6885</v>
      </c>
      <c r="S361" t="s">
        <v>7691</v>
      </c>
      <c r="T361" t="s">
        <v>7692</v>
      </c>
    </row>
    <row r="362" spans="1:20" x14ac:dyDescent="0.35">
      <c r="A362" t="s">
        <v>7125</v>
      </c>
      <c r="B362" t="s">
        <v>23</v>
      </c>
      <c r="C362" t="s">
        <v>16207</v>
      </c>
      <c r="D362" t="s">
        <v>5810</v>
      </c>
      <c r="E362" t="s">
        <v>6877</v>
      </c>
      <c r="F362" t="s">
        <v>6908</v>
      </c>
      <c r="G362" t="s">
        <v>14373</v>
      </c>
      <c r="H362" t="s">
        <v>20</v>
      </c>
      <c r="I362" t="s">
        <v>23</v>
      </c>
      <c r="J362" t="s">
        <v>16208</v>
      </c>
      <c r="K362" t="s">
        <v>14748</v>
      </c>
      <c r="L362" t="s">
        <v>15664</v>
      </c>
      <c r="M362" t="s">
        <v>16143</v>
      </c>
      <c r="N362" t="s">
        <v>23</v>
      </c>
      <c r="O362" t="s">
        <v>23</v>
      </c>
      <c r="P362" t="s">
        <v>23</v>
      </c>
      <c r="Q362" t="s">
        <v>6879</v>
      </c>
      <c r="R362" t="s">
        <v>6873</v>
      </c>
      <c r="S362" t="s">
        <v>6880</v>
      </c>
      <c r="T362" t="s">
        <v>23</v>
      </c>
    </row>
    <row r="363" spans="1:20" x14ac:dyDescent="0.35">
      <c r="A363" t="s">
        <v>15178</v>
      </c>
      <c r="B363" t="s">
        <v>15179</v>
      </c>
      <c r="C363" t="s">
        <v>14371</v>
      </c>
      <c r="D363" t="s">
        <v>5810</v>
      </c>
      <c r="E363" t="s">
        <v>6871</v>
      </c>
      <c r="F363" t="s">
        <v>7825</v>
      </c>
      <c r="G363" t="s">
        <v>23</v>
      </c>
      <c r="H363" t="s">
        <v>10290</v>
      </c>
      <c r="I363" t="s">
        <v>23</v>
      </c>
      <c r="J363" t="s">
        <v>15180</v>
      </c>
      <c r="K363" t="s">
        <v>23</v>
      </c>
      <c r="L363" t="s">
        <v>23</v>
      </c>
      <c r="M363" t="s">
        <v>14369</v>
      </c>
      <c r="N363" t="s">
        <v>23</v>
      </c>
      <c r="O363" t="s">
        <v>23</v>
      </c>
      <c r="P363" t="s">
        <v>23</v>
      </c>
      <c r="Q363" t="s">
        <v>6865</v>
      </c>
      <c r="R363" t="s">
        <v>6885</v>
      </c>
      <c r="S363" t="s">
        <v>7691</v>
      </c>
      <c r="T363" t="s">
        <v>14370</v>
      </c>
    </row>
    <row r="364" spans="1:20" x14ac:dyDescent="0.35">
      <c r="A364" t="s">
        <v>14861</v>
      </c>
      <c r="B364" t="s">
        <v>8126</v>
      </c>
      <c r="C364" t="s">
        <v>21</v>
      </c>
      <c r="D364" t="s">
        <v>5832</v>
      </c>
      <c r="E364" t="s">
        <v>6871</v>
      </c>
      <c r="F364" t="s">
        <v>7693</v>
      </c>
      <c r="G364" t="s">
        <v>23</v>
      </c>
      <c r="H364" t="s">
        <v>14862</v>
      </c>
      <c r="I364" t="s">
        <v>23</v>
      </c>
      <c r="J364" t="s">
        <v>14863</v>
      </c>
      <c r="K364" t="s">
        <v>23</v>
      </c>
      <c r="L364" t="s">
        <v>23</v>
      </c>
      <c r="M364" t="s">
        <v>9313</v>
      </c>
      <c r="N364" t="s">
        <v>23</v>
      </c>
      <c r="O364" t="s">
        <v>23</v>
      </c>
      <c r="P364" t="s">
        <v>23</v>
      </c>
      <c r="Q364" t="s">
        <v>6865</v>
      </c>
      <c r="R364" t="s">
        <v>6885</v>
      </c>
      <c r="S364" t="s">
        <v>7691</v>
      </c>
      <c r="T364" t="s">
        <v>7938</v>
      </c>
    </row>
    <row r="365" spans="1:20" x14ac:dyDescent="0.35">
      <c r="A365" t="s">
        <v>16252</v>
      </c>
      <c r="B365" t="s">
        <v>8127</v>
      </c>
      <c r="C365" t="s">
        <v>21</v>
      </c>
      <c r="D365" t="s">
        <v>5832</v>
      </c>
      <c r="E365" t="s">
        <v>6871</v>
      </c>
      <c r="F365" t="s">
        <v>7693</v>
      </c>
      <c r="G365" t="s">
        <v>23</v>
      </c>
      <c r="H365" t="s">
        <v>261</v>
      </c>
      <c r="I365" t="s">
        <v>23</v>
      </c>
      <c r="J365" t="s">
        <v>16253</v>
      </c>
      <c r="K365" t="s">
        <v>23</v>
      </c>
      <c r="L365" t="s">
        <v>23</v>
      </c>
      <c r="M365" t="s">
        <v>9313</v>
      </c>
      <c r="N365" t="s">
        <v>23</v>
      </c>
      <c r="O365" t="s">
        <v>23</v>
      </c>
      <c r="P365" t="s">
        <v>23</v>
      </c>
      <c r="Q365" t="s">
        <v>6865</v>
      </c>
      <c r="R365" t="s">
        <v>6885</v>
      </c>
      <c r="S365" t="s">
        <v>7691</v>
      </c>
      <c r="T365" t="s">
        <v>7938</v>
      </c>
    </row>
    <row r="366" spans="1:20" x14ac:dyDescent="0.35">
      <c r="A366" t="s">
        <v>14909</v>
      </c>
      <c r="B366" t="s">
        <v>29851</v>
      </c>
      <c r="C366" t="s">
        <v>21</v>
      </c>
      <c r="D366" t="s">
        <v>5832</v>
      </c>
      <c r="E366" t="s">
        <v>6871</v>
      </c>
      <c r="F366" t="s">
        <v>7695</v>
      </c>
      <c r="G366" t="s">
        <v>23</v>
      </c>
      <c r="H366" t="s">
        <v>398</v>
      </c>
      <c r="I366" t="s">
        <v>23</v>
      </c>
      <c r="J366" t="s">
        <v>14910</v>
      </c>
      <c r="K366" t="s">
        <v>23</v>
      </c>
      <c r="L366" t="s">
        <v>23</v>
      </c>
      <c r="M366" t="s">
        <v>9313</v>
      </c>
      <c r="N366" t="s">
        <v>23</v>
      </c>
      <c r="O366" t="s">
        <v>23</v>
      </c>
      <c r="P366" t="s">
        <v>23</v>
      </c>
      <c r="Q366" t="s">
        <v>6865</v>
      </c>
      <c r="R366" t="s">
        <v>6885</v>
      </c>
      <c r="S366" t="s">
        <v>7691</v>
      </c>
      <c r="T366" t="s">
        <v>7938</v>
      </c>
    </row>
    <row r="367" spans="1:20" x14ac:dyDescent="0.35">
      <c r="A367" t="s">
        <v>7147</v>
      </c>
      <c r="B367" t="s">
        <v>23</v>
      </c>
      <c r="C367" t="s">
        <v>14371</v>
      </c>
      <c r="D367" t="s">
        <v>5810</v>
      </c>
      <c r="E367" t="s">
        <v>6877</v>
      </c>
      <c r="F367" t="s">
        <v>6868</v>
      </c>
      <c r="G367" t="s">
        <v>14373</v>
      </c>
      <c r="H367" t="s">
        <v>246</v>
      </c>
      <c r="I367" t="s">
        <v>6898</v>
      </c>
      <c r="J367" t="s">
        <v>14740</v>
      </c>
      <c r="K367" t="s">
        <v>14738</v>
      </c>
      <c r="L367" t="s">
        <v>14739</v>
      </c>
      <c r="M367" t="s">
        <v>14390</v>
      </c>
      <c r="N367" t="s">
        <v>14390</v>
      </c>
      <c r="O367" t="s">
        <v>23</v>
      </c>
      <c r="P367" t="s">
        <v>23</v>
      </c>
      <c r="Q367" t="s">
        <v>6982</v>
      </c>
      <c r="R367" t="s">
        <v>6885</v>
      </c>
      <c r="S367" t="s">
        <v>6983</v>
      </c>
      <c r="T367" t="s">
        <v>23</v>
      </c>
    </row>
    <row r="368" spans="1:20" x14ac:dyDescent="0.35">
      <c r="A368" t="s">
        <v>14555</v>
      </c>
      <c r="B368" t="s">
        <v>8128</v>
      </c>
      <c r="C368" t="s">
        <v>21</v>
      </c>
      <c r="D368" t="s">
        <v>5832</v>
      </c>
      <c r="E368" t="s">
        <v>6871</v>
      </c>
      <c r="F368" t="s">
        <v>7695</v>
      </c>
      <c r="G368" t="s">
        <v>23</v>
      </c>
      <c r="H368" t="s">
        <v>638</v>
      </c>
      <c r="I368" t="s">
        <v>23</v>
      </c>
      <c r="J368" t="s">
        <v>14557</v>
      </c>
      <c r="K368" t="s">
        <v>23</v>
      </c>
      <c r="L368" t="s">
        <v>23</v>
      </c>
      <c r="M368" t="s">
        <v>10409</v>
      </c>
      <c r="N368" t="s">
        <v>23</v>
      </c>
      <c r="O368" t="s">
        <v>23</v>
      </c>
      <c r="P368" t="s">
        <v>23</v>
      </c>
      <c r="Q368" t="s">
        <v>6865</v>
      </c>
      <c r="R368" t="s">
        <v>6885</v>
      </c>
      <c r="S368" t="s">
        <v>7691</v>
      </c>
      <c r="T368" t="s">
        <v>7938</v>
      </c>
    </row>
    <row r="369" spans="1:20" x14ac:dyDescent="0.35">
      <c r="A369" t="s">
        <v>29852</v>
      </c>
      <c r="B369" t="s">
        <v>23</v>
      </c>
      <c r="C369" t="s">
        <v>21</v>
      </c>
      <c r="D369" t="s">
        <v>5832</v>
      </c>
      <c r="E369" t="s">
        <v>6871</v>
      </c>
      <c r="F369" t="s">
        <v>17953</v>
      </c>
      <c r="G369" t="s">
        <v>23</v>
      </c>
      <c r="H369" t="s">
        <v>438</v>
      </c>
      <c r="I369" t="s">
        <v>23</v>
      </c>
      <c r="J369" t="s">
        <v>29853</v>
      </c>
      <c r="K369" t="s">
        <v>23</v>
      </c>
      <c r="L369" t="s">
        <v>17949</v>
      </c>
      <c r="M369" t="s">
        <v>17912</v>
      </c>
      <c r="N369" t="s">
        <v>23</v>
      </c>
      <c r="O369" t="s">
        <v>23</v>
      </c>
      <c r="P369" t="s">
        <v>23</v>
      </c>
      <c r="Q369" t="s">
        <v>23</v>
      </c>
      <c r="R369" t="s">
        <v>23</v>
      </c>
      <c r="S369" t="s">
        <v>23</v>
      </c>
      <c r="T369" t="s">
        <v>23</v>
      </c>
    </row>
    <row r="370" spans="1:20" x14ac:dyDescent="0.35">
      <c r="A370" t="s">
        <v>8129</v>
      </c>
      <c r="B370" t="s">
        <v>8130</v>
      </c>
      <c r="C370" t="s">
        <v>21</v>
      </c>
      <c r="D370" t="s">
        <v>5832</v>
      </c>
      <c r="E370" t="s">
        <v>6871</v>
      </c>
      <c r="F370" t="s">
        <v>7693</v>
      </c>
      <c r="G370" t="s">
        <v>23</v>
      </c>
      <c r="H370" t="s">
        <v>899</v>
      </c>
      <c r="I370" t="s">
        <v>23</v>
      </c>
      <c r="J370" t="s">
        <v>15100</v>
      </c>
      <c r="K370" t="s">
        <v>23</v>
      </c>
      <c r="L370" t="s">
        <v>23</v>
      </c>
      <c r="M370" t="s">
        <v>9313</v>
      </c>
      <c r="N370" t="s">
        <v>23</v>
      </c>
      <c r="O370" t="s">
        <v>23</v>
      </c>
      <c r="P370" t="s">
        <v>23</v>
      </c>
      <c r="Q370" t="s">
        <v>6865</v>
      </c>
      <c r="R370" t="s">
        <v>6885</v>
      </c>
      <c r="S370" t="s">
        <v>7691</v>
      </c>
      <c r="T370" t="s">
        <v>7938</v>
      </c>
    </row>
    <row r="371" spans="1:20" x14ac:dyDescent="0.35">
      <c r="A371" t="s">
        <v>16242</v>
      </c>
      <c r="B371" t="s">
        <v>16243</v>
      </c>
      <c r="C371" t="s">
        <v>21</v>
      </c>
      <c r="D371" t="s">
        <v>5832</v>
      </c>
      <c r="E371" t="s">
        <v>6871</v>
      </c>
      <c r="F371" t="s">
        <v>7693</v>
      </c>
      <c r="G371" t="s">
        <v>23</v>
      </c>
      <c r="H371" t="s">
        <v>6151</v>
      </c>
      <c r="I371" t="s">
        <v>23</v>
      </c>
      <c r="J371" t="s">
        <v>16244</v>
      </c>
      <c r="K371" t="s">
        <v>23</v>
      </c>
      <c r="L371" t="s">
        <v>23</v>
      </c>
      <c r="M371" t="s">
        <v>9313</v>
      </c>
      <c r="N371" t="s">
        <v>23</v>
      </c>
      <c r="O371" t="s">
        <v>23</v>
      </c>
      <c r="P371" t="s">
        <v>23</v>
      </c>
      <c r="Q371" t="s">
        <v>6865</v>
      </c>
      <c r="R371" t="s">
        <v>6885</v>
      </c>
      <c r="S371" t="s">
        <v>7691</v>
      </c>
      <c r="T371" t="s">
        <v>7938</v>
      </c>
    </row>
    <row r="372" spans="1:20" x14ac:dyDescent="0.35">
      <c r="A372" t="s">
        <v>7315</v>
      </c>
      <c r="B372" t="s">
        <v>7316</v>
      </c>
      <c r="C372" t="s">
        <v>14371</v>
      </c>
      <c r="D372" t="s">
        <v>5810</v>
      </c>
      <c r="E372" t="s">
        <v>6877</v>
      </c>
      <c r="F372" t="s">
        <v>6953</v>
      </c>
      <c r="G372" t="s">
        <v>14373</v>
      </c>
      <c r="H372" t="s">
        <v>713</v>
      </c>
      <c r="I372" t="s">
        <v>23</v>
      </c>
      <c r="J372" t="s">
        <v>14985</v>
      </c>
      <c r="K372" t="s">
        <v>8588</v>
      </c>
      <c r="L372" t="s">
        <v>14948</v>
      </c>
      <c r="M372" t="s">
        <v>8654</v>
      </c>
      <c r="N372" t="s">
        <v>23</v>
      </c>
      <c r="O372" t="s">
        <v>23</v>
      </c>
      <c r="P372" t="s">
        <v>23</v>
      </c>
      <c r="Q372" t="s">
        <v>6903</v>
      </c>
      <c r="R372" t="s">
        <v>6885</v>
      </c>
      <c r="S372" t="s">
        <v>6891</v>
      </c>
      <c r="T372" t="s">
        <v>23</v>
      </c>
    </row>
    <row r="373" spans="1:20" x14ac:dyDescent="0.35">
      <c r="A373" t="s">
        <v>14759</v>
      </c>
      <c r="B373" t="s">
        <v>14760</v>
      </c>
      <c r="C373" t="s">
        <v>14371</v>
      </c>
      <c r="D373" t="s">
        <v>5810</v>
      </c>
      <c r="E373" t="s">
        <v>6871</v>
      </c>
      <c r="F373" t="s">
        <v>7825</v>
      </c>
      <c r="G373" t="s">
        <v>23</v>
      </c>
      <c r="H373" t="s">
        <v>866</v>
      </c>
      <c r="I373" t="s">
        <v>23</v>
      </c>
      <c r="J373" t="s">
        <v>14761</v>
      </c>
      <c r="K373" t="s">
        <v>23</v>
      </c>
      <c r="L373" t="s">
        <v>23</v>
      </c>
      <c r="M373" t="s">
        <v>14369</v>
      </c>
      <c r="N373" t="s">
        <v>23</v>
      </c>
      <c r="O373" t="s">
        <v>23</v>
      </c>
      <c r="P373" t="s">
        <v>23</v>
      </c>
      <c r="Q373" t="s">
        <v>6865</v>
      </c>
      <c r="R373" t="s">
        <v>6885</v>
      </c>
      <c r="S373" t="s">
        <v>7691</v>
      </c>
      <c r="T373" t="s">
        <v>14370</v>
      </c>
    </row>
    <row r="374" spans="1:20" x14ac:dyDescent="0.35">
      <c r="A374" t="s">
        <v>7137</v>
      </c>
      <c r="B374" t="s">
        <v>23</v>
      </c>
      <c r="C374" t="s">
        <v>14480</v>
      </c>
      <c r="D374" t="s">
        <v>5810</v>
      </c>
      <c r="E374" t="s">
        <v>6877</v>
      </c>
      <c r="F374" t="s">
        <v>6868</v>
      </c>
      <c r="G374" t="s">
        <v>14373</v>
      </c>
      <c r="H374" t="s">
        <v>1726</v>
      </c>
      <c r="I374" t="s">
        <v>7010</v>
      </c>
      <c r="J374" t="s">
        <v>15938</v>
      </c>
      <c r="K374" t="s">
        <v>15937</v>
      </c>
      <c r="L374" t="s">
        <v>15664</v>
      </c>
      <c r="M374" t="s">
        <v>14390</v>
      </c>
      <c r="N374" t="s">
        <v>14390</v>
      </c>
      <c r="O374" t="s">
        <v>23</v>
      </c>
      <c r="P374" t="s">
        <v>23</v>
      </c>
      <c r="Q374" t="s">
        <v>6982</v>
      </c>
      <c r="R374" t="s">
        <v>6866</v>
      </c>
      <c r="S374" t="s">
        <v>6983</v>
      </c>
      <c r="T374" t="s">
        <v>23</v>
      </c>
    </row>
    <row r="375" spans="1:20" x14ac:dyDescent="0.35">
      <c r="A375" t="s">
        <v>7138</v>
      </c>
      <c r="B375" t="s">
        <v>23</v>
      </c>
      <c r="C375" t="s">
        <v>14371</v>
      </c>
      <c r="D375" t="s">
        <v>5810</v>
      </c>
      <c r="E375" t="s">
        <v>6877</v>
      </c>
      <c r="F375" t="s">
        <v>6868</v>
      </c>
      <c r="G375" t="s">
        <v>14373</v>
      </c>
      <c r="H375" t="s">
        <v>5771</v>
      </c>
      <c r="I375" t="s">
        <v>7010</v>
      </c>
      <c r="J375" t="s">
        <v>14859</v>
      </c>
      <c r="K375" t="s">
        <v>14565</v>
      </c>
      <c r="L375" t="s">
        <v>14602</v>
      </c>
      <c r="M375" t="s">
        <v>14390</v>
      </c>
      <c r="N375" t="s">
        <v>14390</v>
      </c>
      <c r="O375" t="s">
        <v>23</v>
      </c>
      <c r="P375" t="s">
        <v>23</v>
      </c>
      <c r="Q375" t="s">
        <v>6746</v>
      </c>
      <c r="R375" t="s">
        <v>6885</v>
      </c>
      <c r="S375" t="s">
        <v>1133</v>
      </c>
      <c r="T375" t="s">
        <v>23</v>
      </c>
    </row>
    <row r="376" spans="1:20" x14ac:dyDescent="0.35">
      <c r="A376" t="s">
        <v>7418</v>
      </c>
      <c r="B376" t="s">
        <v>29854</v>
      </c>
      <c r="C376" t="s">
        <v>14371</v>
      </c>
      <c r="D376" t="s">
        <v>5810</v>
      </c>
      <c r="E376" t="s">
        <v>6871</v>
      </c>
      <c r="F376" t="s">
        <v>6882</v>
      </c>
      <c r="G376" t="s">
        <v>23</v>
      </c>
      <c r="H376" t="s">
        <v>269</v>
      </c>
      <c r="I376" t="s">
        <v>23</v>
      </c>
      <c r="J376" t="s">
        <v>15587</v>
      </c>
      <c r="K376" t="s">
        <v>15585</v>
      </c>
      <c r="L376" t="s">
        <v>11716</v>
      </c>
      <c r="M376" t="s">
        <v>11716</v>
      </c>
      <c r="N376" t="s">
        <v>23</v>
      </c>
      <c r="O376" t="s">
        <v>23</v>
      </c>
      <c r="P376" t="s">
        <v>23</v>
      </c>
      <c r="Q376" t="s">
        <v>6884</v>
      </c>
      <c r="R376" t="s">
        <v>6885</v>
      </c>
      <c r="S376" t="s">
        <v>23</v>
      </c>
      <c r="T376" t="s">
        <v>23</v>
      </c>
    </row>
    <row r="377" spans="1:20" x14ac:dyDescent="0.35">
      <c r="A377" t="s">
        <v>7025</v>
      </c>
      <c r="B377" t="s">
        <v>23</v>
      </c>
      <c r="C377" t="s">
        <v>14823</v>
      </c>
      <c r="D377" t="s">
        <v>5810</v>
      </c>
      <c r="E377" t="s">
        <v>6877</v>
      </c>
      <c r="F377" t="s">
        <v>6908</v>
      </c>
      <c r="G377" t="s">
        <v>14373</v>
      </c>
      <c r="H377" t="s">
        <v>1233</v>
      </c>
      <c r="I377" t="s">
        <v>23</v>
      </c>
      <c r="J377" t="s">
        <v>15416</v>
      </c>
      <c r="K377" t="s">
        <v>15415</v>
      </c>
      <c r="L377" t="s">
        <v>11209</v>
      </c>
      <c r="M377" t="s">
        <v>14136</v>
      </c>
      <c r="N377" t="s">
        <v>23</v>
      </c>
      <c r="O377" t="s">
        <v>23</v>
      </c>
      <c r="P377" t="s">
        <v>23</v>
      </c>
      <c r="Q377" t="s">
        <v>6884</v>
      </c>
      <c r="R377" t="s">
        <v>6885</v>
      </c>
      <c r="S377" t="s">
        <v>6928</v>
      </c>
      <c r="T377" t="s">
        <v>23</v>
      </c>
    </row>
    <row r="378" spans="1:20" x14ac:dyDescent="0.35">
      <c r="A378" t="s">
        <v>7118</v>
      </c>
      <c r="B378" t="s">
        <v>23</v>
      </c>
      <c r="C378" t="s">
        <v>14371</v>
      </c>
      <c r="D378" t="s">
        <v>5810</v>
      </c>
      <c r="E378" t="s">
        <v>6877</v>
      </c>
      <c r="F378" t="s">
        <v>6868</v>
      </c>
      <c r="G378" t="s">
        <v>14373</v>
      </c>
      <c r="H378" t="s">
        <v>29855</v>
      </c>
      <c r="I378" t="s">
        <v>7010</v>
      </c>
      <c r="J378" t="s">
        <v>15912</v>
      </c>
      <c r="K378" t="s">
        <v>14723</v>
      </c>
      <c r="L378" t="s">
        <v>23</v>
      </c>
      <c r="M378" t="s">
        <v>14390</v>
      </c>
      <c r="N378" t="s">
        <v>14390</v>
      </c>
      <c r="O378" t="s">
        <v>23</v>
      </c>
      <c r="P378" t="s">
        <v>23</v>
      </c>
      <c r="Q378" t="s">
        <v>6746</v>
      </c>
      <c r="R378" t="s">
        <v>6885</v>
      </c>
      <c r="S378" t="s">
        <v>1133</v>
      </c>
      <c r="T378" t="s">
        <v>23</v>
      </c>
    </row>
    <row r="379" spans="1:20" x14ac:dyDescent="0.35">
      <c r="A379" t="s">
        <v>8132</v>
      </c>
      <c r="B379" t="s">
        <v>8133</v>
      </c>
      <c r="C379" t="s">
        <v>21</v>
      </c>
      <c r="D379" t="s">
        <v>5832</v>
      </c>
      <c r="E379" t="s">
        <v>6871</v>
      </c>
      <c r="F379" t="s">
        <v>7693</v>
      </c>
      <c r="G379" t="s">
        <v>23</v>
      </c>
      <c r="H379" t="s">
        <v>463</v>
      </c>
      <c r="I379" t="s">
        <v>23</v>
      </c>
      <c r="J379" t="s">
        <v>16186</v>
      </c>
      <c r="K379" t="s">
        <v>23</v>
      </c>
      <c r="L379" t="s">
        <v>23</v>
      </c>
      <c r="M379" t="s">
        <v>9313</v>
      </c>
      <c r="N379" t="s">
        <v>23</v>
      </c>
      <c r="O379" t="s">
        <v>23</v>
      </c>
      <c r="P379" t="s">
        <v>23</v>
      </c>
      <c r="Q379" t="s">
        <v>6865</v>
      </c>
      <c r="R379" t="s">
        <v>6885</v>
      </c>
      <c r="S379" t="s">
        <v>7691</v>
      </c>
      <c r="T379" t="s">
        <v>7938</v>
      </c>
    </row>
    <row r="380" spans="1:20" x14ac:dyDescent="0.35">
      <c r="A380" t="s">
        <v>8134</v>
      </c>
      <c r="B380" t="s">
        <v>29856</v>
      </c>
      <c r="C380" t="s">
        <v>21</v>
      </c>
      <c r="D380" t="s">
        <v>5832</v>
      </c>
      <c r="E380" t="s">
        <v>6871</v>
      </c>
      <c r="F380" t="s">
        <v>7693</v>
      </c>
      <c r="G380" t="s">
        <v>23</v>
      </c>
      <c r="H380" t="s">
        <v>1734</v>
      </c>
      <c r="I380" t="s">
        <v>23</v>
      </c>
      <c r="J380" t="s">
        <v>15670</v>
      </c>
      <c r="K380" t="s">
        <v>23</v>
      </c>
      <c r="L380" t="s">
        <v>23</v>
      </c>
      <c r="M380" t="s">
        <v>9313</v>
      </c>
      <c r="N380" t="s">
        <v>23</v>
      </c>
      <c r="O380" t="s">
        <v>23</v>
      </c>
      <c r="P380" t="s">
        <v>23</v>
      </c>
      <c r="Q380" t="s">
        <v>6865</v>
      </c>
      <c r="R380" t="s">
        <v>6885</v>
      </c>
      <c r="S380" t="s">
        <v>7691</v>
      </c>
      <c r="T380" t="s">
        <v>7938</v>
      </c>
    </row>
    <row r="381" spans="1:20" x14ac:dyDescent="0.35">
      <c r="A381" t="s">
        <v>7460</v>
      </c>
      <c r="B381" t="s">
        <v>7461</v>
      </c>
      <c r="C381" t="s">
        <v>14416</v>
      </c>
      <c r="D381" t="s">
        <v>5813</v>
      </c>
      <c r="E381" t="s">
        <v>6871</v>
      </c>
      <c r="F381" t="s">
        <v>6887</v>
      </c>
      <c r="G381" t="s">
        <v>23</v>
      </c>
      <c r="H381" t="s">
        <v>5795</v>
      </c>
      <c r="I381" t="s">
        <v>23</v>
      </c>
      <c r="J381" t="s">
        <v>16286</v>
      </c>
      <c r="K381" t="s">
        <v>16285</v>
      </c>
      <c r="L381" t="s">
        <v>14968</v>
      </c>
      <c r="M381" t="s">
        <v>14202</v>
      </c>
      <c r="N381" t="s">
        <v>23</v>
      </c>
      <c r="O381" t="s">
        <v>23</v>
      </c>
      <c r="P381" t="s">
        <v>23</v>
      </c>
      <c r="Q381" t="s">
        <v>6865</v>
      </c>
      <c r="R381" t="s">
        <v>6885</v>
      </c>
      <c r="S381" t="s">
        <v>23</v>
      </c>
      <c r="T381" t="s">
        <v>23</v>
      </c>
    </row>
    <row r="382" spans="1:20" x14ac:dyDescent="0.35">
      <c r="A382" t="s">
        <v>8135</v>
      </c>
      <c r="B382" t="s">
        <v>8136</v>
      </c>
      <c r="C382" t="s">
        <v>21</v>
      </c>
      <c r="D382" t="s">
        <v>5832</v>
      </c>
      <c r="E382" t="s">
        <v>6871</v>
      </c>
      <c r="F382" t="s">
        <v>7693</v>
      </c>
      <c r="G382" t="s">
        <v>23</v>
      </c>
      <c r="H382" t="s">
        <v>1766</v>
      </c>
      <c r="I382" t="s">
        <v>23</v>
      </c>
      <c r="J382" t="s">
        <v>15798</v>
      </c>
      <c r="K382" t="s">
        <v>23</v>
      </c>
      <c r="L382" t="s">
        <v>23</v>
      </c>
      <c r="M382" t="s">
        <v>9313</v>
      </c>
      <c r="N382" t="s">
        <v>23</v>
      </c>
      <c r="O382" t="s">
        <v>23</v>
      </c>
      <c r="P382" t="s">
        <v>23</v>
      </c>
      <c r="Q382" t="s">
        <v>6865</v>
      </c>
      <c r="R382" t="s">
        <v>6885</v>
      </c>
      <c r="S382" t="s">
        <v>7691</v>
      </c>
      <c r="T382" t="s">
        <v>7938</v>
      </c>
    </row>
    <row r="383" spans="1:20" x14ac:dyDescent="0.35">
      <c r="A383" t="s">
        <v>15999</v>
      </c>
      <c r="B383" t="s">
        <v>29857</v>
      </c>
      <c r="C383" t="s">
        <v>21</v>
      </c>
      <c r="D383" t="s">
        <v>5832</v>
      </c>
      <c r="E383" t="s">
        <v>6871</v>
      </c>
      <c r="F383" t="s">
        <v>7693</v>
      </c>
      <c r="G383" t="s">
        <v>23</v>
      </c>
      <c r="H383" t="s">
        <v>286</v>
      </c>
      <c r="I383" t="s">
        <v>23</v>
      </c>
      <c r="J383" t="s">
        <v>16000</v>
      </c>
      <c r="K383" t="s">
        <v>23</v>
      </c>
      <c r="L383" t="s">
        <v>23</v>
      </c>
      <c r="M383" t="s">
        <v>9313</v>
      </c>
      <c r="N383" t="s">
        <v>23</v>
      </c>
      <c r="O383" t="s">
        <v>23</v>
      </c>
      <c r="P383" t="s">
        <v>23</v>
      </c>
      <c r="Q383" t="s">
        <v>6865</v>
      </c>
      <c r="R383" t="s">
        <v>6885</v>
      </c>
      <c r="S383" t="s">
        <v>7691</v>
      </c>
      <c r="T383" t="s">
        <v>7938</v>
      </c>
    </row>
    <row r="384" spans="1:20" x14ac:dyDescent="0.35">
      <c r="A384" t="s">
        <v>8137</v>
      </c>
      <c r="B384" t="s">
        <v>8138</v>
      </c>
      <c r="C384" t="s">
        <v>21</v>
      </c>
      <c r="D384" t="s">
        <v>5832</v>
      </c>
      <c r="E384" t="s">
        <v>6871</v>
      </c>
      <c r="F384" t="s">
        <v>7693</v>
      </c>
      <c r="G384" t="s">
        <v>23</v>
      </c>
      <c r="H384" t="s">
        <v>865</v>
      </c>
      <c r="I384" t="s">
        <v>23</v>
      </c>
      <c r="J384" t="s">
        <v>15882</v>
      </c>
      <c r="K384" t="s">
        <v>23</v>
      </c>
      <c r="L384" t="s">
        <v>23</v>
      </c>
      <c r="M384" t="s">
        <v>9313</v>
      </c>
      <c r="N384" t="s">
        <v>23</v>
      </c>
      <c r="O384" t="s">
        <v>23</v>
      </c>
      <c r="P384" t="s">
        <v>23</v>
      </c>
      <c r="Q384" t="s">
        <v>6865</v>
      </c>
      <c r="R384" t="s">
        <v>6885</v>
      </c>
      <c r="S384" t="s">
        <v>7691</v>
      </c>
      <c r="T384" t="s">
        <v>7938</v>
      </c>
    </row>
    <row r="385" spans="1:20" x14ac:dyDescent="0.35">
      <c r="A385" t="s">
        <v>7159</v>
      </c>
      <c r="B385" t="s">
        <v>23</v>
      </c>
      <c r="C385" t="s">
        <v>14471</v>
      </c>
      <c r="D385" t="s">
        <v>5810</v>
      </c>
      <c r="E385" t="s">
        <v>6877</v>
      </c>
      <c r="F385" t="s">
        <v>6908</v>
      </c>
      <c r="G385" t="s">
        <v>14373</v>
      </c>
      <c r="H385" t="s">
        <v>6601</v>
      </c>
      <c r="I385" t="s">
        <v>23</v>
      </c>
      <c r="J385" t="s">
        <v>15021</v>
      </c>
      <c r="K385" t="s">
        <v>9175</v>
      </c>
      <c r="L385" t="s">
        <v>14503</v>
      </c>
      <c r="M385" t="s">
        <v>14503</v>
      </c>
      <c r="N385" t="s">
        <v>23</v>
      </c>
      <c r="O385" t="s">
        <v>23</v>
      </c>
      <c r="P385" t="s">
        <v>23</v>
      </c>
      <c r="Q385" t="s">
        <v>6962</v>
      </c>
      <c r="R385" t="s">
        <v>6866</v>
      </c>
      <c r="S385" t="s">
        <v>6880</v>
      </c>
      <c r="T385" t="s">
        <v>23</v>
      </c>
    </row>
    <row r="386" spans="1:20" x14ac:dyDescent="0.35">
      <c r="A386" t="s">
        <v>8139</v>
      </c>
      <c r="B386" t="s">
        <v>15027</v>
      </c>
      <c r="C386" t="s">
        <v>21</v>
      </c>
      <c r="D386" t="s">
        <v>5832</v>
      </c>
      <c r="E386" t="s">
        <v>6871</v>
      </c>
      <c r="F386" t="s">
        <v>14403</v>
      </c>
      <c r="G386" t="s">
        <v>23</v>
      </c>
      <c r="H386" t="s">
        <v>2539</v>
      </c>
      <c r="I386" t="s">
        <v>23</v>
      </c>
      <c r="J386" t="s">
        <v>15028</v>
      </c>
      <c r="K386" t="s">
        <v>23</v>
      </c>
      <c r="L386" t="s">
        <v>23</v>
      </c>
      <c r="M386" t="s">
        <v>9209</v>
      </c>
      <c r="N386" t="s">
        <v>23</v>
      </c>
      <c r="O386" t="s">
        <v>23</v>
      </c>
      <c r="P386" t="s">
        <v>23</v>
      </c>
      <c r="Q386" t="s">
        <v>6865</v>
      </c>
      <c r="R386" t="s">
        <v>6885</v>
      </c>
      <c r="S386" t="s">
        <v>7691</v>
      </c>
      <c r="T386" t="s">
        <v>7938</v>
      </c>
    </row>
    <row r="387" spans="1:20" x14ac:dyDescent="0.35">
      <c r="A387" t="s">
        <v>7822</v>
      </c>
      <c r="B387" t="s">
        <v>7823</v>
      </c>
      <c r="C387" t="s">
        <v>14371</v>
      </c>
      <c r="D387" t="s">
        <v>5810</v>
      </c>
      <c r="E387" t="s">
        <v>6871</v>
      </c>
      <c r="F387" t="s">
        <v>7693</v>
      </c>
      <c r="G387" t="s">
        <v>23</v>
      </c>
      <c r="H387" t="s">
        <v>1358</v>
      </c>
      <c r="I387" t="s">
        <v>23</v>
      </c>
      <c r="J387" t="s">
        <v>15617</v>
      </c>
      <c r="K387" t="s">
        <v>14412</v>
      </c>
      <c r="L387" t="s">
        <v>23</v>
      </c>
      <c r="M387" t="s">
        <v>8490</v>
      </c>
      <c r="N387" t="s">
        <v>23</v>
      </c>
      <c r="O387" t="s">
        <v>23</v>
      </c>
      <c r="P387" t="s">
        <v>23</v>
      </c>
      <c r="Q387" t="s">
        <v>6865</v>
      </c>
      <c r="R387" t="s">
        <v>6885</v>
      </c>
      <c r="S387" t="s">
        <v>7691</v>
      </c>
      <c r="T387" t="s">
        <v>7692</v>
      </c>
    </row>
    <row r="388" spans="1:20" x14ac:dyDescent="0.35">
      <c r="A388" t="s">
        <v>8140</v>
      </c>
      <c r="B388" t="s">
        <v>8141</v>
      </c>
      <c r="C388" t="s">
        <v>21</v>
      </c>
      <c r="D388" t="s">
        <v>5832</v>
      </c>
      <c r="E388" t="s">
        <v>6871</v>
      </c>
      <c r="F388" t="s">
        <v>7693</v>
      </c>
      <c r="G388" t="s">
        <v>23</v>
      </c>
      <c r="H388" t="s">
        <v>1074</v>
      </c>
      <c r="I388" t="s">
        <v>23</v>
      </c>
      <c r="J388" t="s">
        <v>14835</v>
      </c>
      <c r="K388" t="s">
        <v>23</v>
      </c>
      <c r="L388" t="s">
        <v>23</v>
      </c>
      <c r="M388" t="s">
        <v>9313</v>
      </c>
      <c r="N388" t="s">
        <v>23</v>
      </c>
      <c r="O388" t="s">
        <v>23</v>
      </c>
      <c r="P388" t="s">
        <v>23</v>
      </c>
      <c r="Q388" t="s">
        <v>6865</v>
      </c>
      <c r="R388" t="s">
        <v>6885</v>
      </c>
      <c r="S388" t="s">
        <v>7691</v>
      </c>
      <c r="T388" t="s">
        <v>7938</v>
      </c>
    </row>
    <row r="389" spans="1:20" x14ac:dyDescent="0.35">
      <c r="A389" t="s">
        <v>8142</v>
      </c>
      <c r="B389" t="s">
        <v>8143</v>
      </c>
      <c r="C389" t="s">
        <v>21</v>
      </c>
      <c r="D389" t="s">
        <v>5832</v>
      </c>
      <c r="E389" t="s">
        <v>6871</v>
      </c>
      <c r="F389" t="s">
        <v>7693</v>
      </c>
      <c r="G389" t="s">
        <v>23</v>
      </c>
      <c r="H389" t="s">
        <v>1199</v>
      </c>
      <c r="I389" t="s">
        <v>23</v>
      </c>
      <c r="J389" t="s">
        <v>15775</v>
      </c>
      <c r="K389" t="s">
        <v>23</v>
      </c>
      <c r="L389" t="s">
        <v>23</v>
      </c>
      <c r="M389" t="s">
        <v>9313</v>
      </c>
      <c r="N389" t="s">
        <v>23</v>
      </c>
      <c r="O389" t="s">
        <v>23</v>
      </c>
      <c r="P389" t="s">
        <v>23</v>
      </c>
      <c r="Q389" t="s">
        <v>6865</v>
      </c>
      <c r="R389" t="s">
        <v>6885</v>
      </c>
      <c r="S389" t="s">
        <v>7691</v>
      </c>
      <c r="T389" t="s">
        <v>7938</v>
      </c>
    </row>
    <row r="390" spans="1:20" x14ac:dyDescent="0.35">
      <c r="A390" t="s">
        <v>7770</v>
      </c>
      <c r="B390" t="s">
        <v>7771</v>
      </c>
      <c r="C390" t="s">
        <v>14371</v>
      </c>
      <c r="D390" t="s">
        <v>5810</v>
      </c>
      <c r="E390" t="s">
        <v>6871</v>
      </c>
      <c r="F390" t="s">
        <v>7693</v>
      </c>
      <c r="G390" t="s">
        <v>23</v>
      </c>
      <c r="H390" t="s">
        <v>899</v>
      </c>
      <c r="I390" t="s">
        <v>23</v>
      </c>
      <c r="J390" t="s">
        <v>15102</v>
      </c>
      <c r="K390" t="s">
        <v>14412</v>
      </c>
      <c r="L390" t="s">
        <v>23</v>
      </c>
      <c r="M390" t="s">
        <v>8490</v>
      </c>
      <c r="N390" t="s">
        <v>23</v>
      </c>
      <c r="O390" t="s">
        <v>23</v>
      </c>
      <c r="P390" t="s">
        <v>23</v>
      </c>
      <c r="Q390" t="s">
        <v>6865</v>
      </c>
      <c r="R390" t="s">
        <v>6885</v>
      </c>
      <c r="S390" t="s">
        <v>7691</v>
      </c>
      <c r="T390" t="s">
        <v>7692</v>
      </c>
    </row>
    <row r="391" spans="1:20" x14ac:dyDescent="0.35">
      <c r="A391" t="s">
        <v>7167</v>
      </c>
      <c r="B391" t="s">
        <v>23</v>
      </c>
      <c r="C391" t="s">
        <v>14371</v>
      </c>
      <c r="D391" t="s">
        <v>5810</v>
      </c>
      <c r="E391" t="s">
        <v>6877</v>
      </c>
      <c r="F391" t="s">
        <v>6953</v>
      </c>
      <c r="G391" t="s">
        <v>14373</v>
      </c>
      <c r="H391" t="s">
        <v>3435</v>
      </c>
      <c r="I391" t="s">
        <v>23</v>
      </c>
      <c r="J391" t="s">
        <v>14897</v>
      </c>
      <c r="K391" t="s">
        <v>14684</v>
      </c>
      <c r="L391" t="s">
        <v>23</v>
      </c>
      <c r="M391" t="s">
        <v>12701</v>
      </c>
      <c r="N391" t="s">
        <v>23</v>
      </c>
      <c r="O391" t="s">
        <v>23</v>
      </c>
      <c r="P391" t="s">
        <v>23</v>
      </c>
      <c r="Q391" t="s">
        <v>6890</v>
      </c>
      <c r="R391" t="s">
        <v>6873</v>
      </c>
      <c r="S391" t="s">
        <v>7166</v>
      </c>
      <c r="T391" t="s">
        <v>23</v>
      </c>
    </row>
    <row r="392" spans="1:20" x14ac:dyDescent="0.35">
      <c r="A392" t="s">
        <v>8145</v>
      </c>
      <c r="B392" t="s">
        <v>16113</v>
      </c>
      <c r="C392" t="s">
        <v>21</v>
      </c>
      <c r="D392" t="s">
        <v>5832</v>
      </c>
      <c r="E392" t="s">
        <v>6871</v>
      </c>
      <c r="F392" t="s">
        <v>7693</v>
      </c>
      <c r="G392" t="s">
        <v>23</v>
      </c>
      <c r="H392" t="s">
        <v>16114</v>
      </c>
      <c r="I392" t="s">
        <v>23</v>
      </c>
      <c r="J392" t="s">
        <v>16115</v>
      </c>
      <c r="K392" t="s">
        <v>23</v>
      </c>
      <c r="L392" t="s">
        <v>23</v>
      </c>
      <c r="M392" t="s">
        <v>9313</v>
      </c>
      <c r="N392" t="s">
        <v>23</v>
      </c>
      <c r="O392" t="s">
        <v>23</v>
      </c>
      <c r="P392" t="s">
        <v>23</v>
      </c>
      <c r="Q392" t="s">
        <v>6865</v>
      </c>
      <c r="R392" t="s">
        <v>6885</v>
      </c>
      <c r="S392" t="s">
        <v>7691</v>
      </c>
      <c r="T392" t="s">
        <v>7938</v>
      </c>
    </row>
    <row r="393" spans="1:20" x14ac:dyDescent="0.35">
      <c r="A393" t="s">
        <v>7775</v>
      </c>
      <c r="B393" t="s">
        <v>7776</v>
      </c>
      <c r="C393" t="s">
        <v>14371</v>
      </c>
      <c r="D393" t="s">
        <v>5810</v>
      </c>
      <c r="E393" t="s">
        <v>6871</v>
      </c>
      <c r="F393" t="s">
        <v>7693</v>
      </c>
      <c r="G393" t="s">
        <v>23</v>
      </c>
      <c r="H393" t="s">
        <v>894</v>
      </c>
      <c r="I393" t="s">
        <v>23</v>
      </c>
      <c r="J393" t="s">
        <v>15354</v>
      </c>
      <c r="K393" t="s">
        <v>14412</v>
      </c>
      <c r="L393" t="s">
        <v>23</v>
      </c>
      <c r="M393" t="s">
        <v>8490</v>
      </c>
      <c r="N393" t="s">
        <v>23</v>
      </c>
      <c r="O393" t="s">
        <v>23</v>
      </c>
      <c r="P393" t="s">
        <v>23</v>
      </c>
      <c r="Q393" t="s">
        <v>6865</v>
      </c>
      <c r="R393" t="s">
        <v>6885</v>
      </c>
      <c r="S393" t="s">
        <v>7691</v>
      </c>
      <c r="T393" t="s">
        <v>7692</v>
      </c>
    </row>
    <row r="394" spans="1:20" x14ac:dyDescent="0.35">
      <c r="A394" t="s">
        <v>7777</v>
      </c>
      <c r="B394" t="s">
        <v>7778</v>
      </c>
      <c r="C394" t="s">
        <v>14371</v>
      </c>
      <c r="D394" t="s">
        <v>5810</v>
      </c>
      <c r="E394" t="s">
        <v>6871</v>
      </c>
      <c r="F394" t="s">
        <v>7693</v>
      </c>
      <c r="G394" t="s">
        <v>23</v>
      </c>
      <c r="H394" t="s">
        <v>894</v>
      </c>
      <c r="I394" t="s">
        <v>23</v>
      </c>
      <c r="J394" t="s">
        <v>15365</v>
      </c>
      <c r="K394" t="s">
        <v>14412</v>
      </c>
      <c r="L394" t="s">
        <v>23</v>
      </c>
      <c r="M394" t="s">
        <v>8490</v>
      </c>
      <c r="N394" t="s">
        <v>23</v>
      </c>
      <c r="O394" t="s">
        <v>23</v>
      </c>
      <c r="P394" t="s">
        <v>23</v>
      </c>
      <c r="Q394" t="s">
        <v>6865</v>
      </c>
      <c r="R394" t="s">
        <v>6885</v>
      </c>
      <c r="S394" t="s">
        <v>7691</v>
      </c>
      <c r="T394" t="s">
        <v>7692</v>
      </c>
    </row>
    <row r="395" spans="1:20" x14ac:dyDescent="0.35">
      <c r="A395" t="s">
        <v>6951</v>
      </c>
      <c r="B395" t="s">
        <v>23</v>
      </c>
      <c r="C395" t="s">
        <v>14570</v>
      </c>
      <c r="D395" t="s">
        <v>5810</v>
      </c>
      <c r="E395" t="s">
        <v>6877</v>
      </c>
      <c r="F395" t="s">
        <v>6868</v>
      </c>
      <c r="G395" t="s">
        <v>14373</v>
      </c>
      <c r="H395" t="s">
        <v>1539</v>
      </c>
      <c r="I395" t="s">
        <v>6870</v>
      </c>
      <c r="J395" t="s">
        <v>15462</v>
      </c>
      <c r="K395" t="s">
        <v>14560</v>
      </c>
      <c r="L395" t="s">
        <v>15461</v>
      </c>
      <c r="M395" t="s">
        <v>14390</v>
      </c>
      <c r="N395" t="s">
        <v>14390</v>
      </c>
      <c r="O395" t="s">
        <v>23</v>
      </c>
      <c r="P395" t="s">
        <v>23</v>
      </c>
      <c r="Q395" t="s">
        <v>6890</v>
      </c>
      <c r="R395" t="s">
        <v>6885</v>
      </c>
      <c r="S395" t="s">
        <v>6874</v>
      </c>
      <c r="T395" t="s">
        <v>23</v>
      </c>
    </row>
    <row r="396" spans="1:20" x14ac:dyDescent="0.35">
      <c r="A396" t="s">
        <v>7379</v>
      </c>
      <c r="B396" t="s">
        <v>7380</v>
      </c>
      <c r="C396" t="s">
        <v>14371</v>
      </c>
      <c r="D396" t="s">
        <v>5810</v>
      </c>
      <c r="E396" t="s">
        <v>6871</v>
      </c>
      <c r="F396" t="s">
        <v>6882</v>
      </c>
      <c r="G396" t="s">
        <v>23</v>
      </c>
      <c r="H396" t="s">
        <v>865</v>
      </c>
      <c r="I396" t="s">
        <v>23</v>
      </c>
      <c r="J396" t="s">
        <v>15888</v>
      </c>
      <c r="K396" t="s">
        <v>23</v>
      </c>
      <c r="L396" t="s">
        <v>14446</v>
      </c>
      <c r="M396" t="s">
        <v>12044</v>
      </c>
      <c r="N396" t="s">
        <v>23</v>
      </c>
      <c r="O396" t="s">
        <v>23</v>
      </c>
      <c r="P396" t="s">
        <v>23</v>
      </c>
      <c r="Q396" t="s">
        <v>6884</v>
      </c>
      <c r="R396" t="s">
        <v>6885</v>
      </c>
      <c r="S396" t="s">
        <v>7166</v>
      </c>
      <c r="T396" t="s">
        <v>23</v>
      </c>
    </row>
    <row r="397" spans="1:20" x14ac:dyDescent="0.35">
      <c r="A397" t="s">
        <v>7206</v>
      </c>
      <c r="B397" t="s">
        <v>23</v>
      </c>
      <c r="C397" t="s">
        <v>14371</v>
      </c>
      <c r="D397" t="s">
        <v>5810</v>
      </c>
      <c r="E397" t="s">
        <v>6877</v>
      </c>
      <c r="F397" t="s">
        <v>6953</v>
      </c>
      <c r="G397" t="s">
        <v>14373</v>
      </c>
      <c r="H397" t="s">
        <v>312</v>
      </c>
      <c r="I397" t="s">
        <v>23</v>
      </c>
      <c r="J397" t="s">
        <v>15008</v>
      </c>
      <c r="K397" t="s">
        <v>8555</v>
      </c>
      <c r="L397" t="s">
        <v>9656</v>
      </c>
      <c r="M397" t="s">
        <v>8654</v>
      </c>
      <c r="N397" t="s">
        <v>23</v>
      </c>
      <c r="O397" t="s">
        <v>23</v>
      </c>
      <c r="P397" t="s">
        <v>23</v>
      </c>
      <c r="Q397" t="s">
        <v>6865</v>
      </c>
      <c r="R397" t="s">
        <v>6885</v>
      </c>
      <c r="S397" t="s">
        <v>6874</v>
      </c>
      <c r="T397" t="s">
        <v>23</v>
      </c>
    </row>
    <row r="398" spans="1:20" x14ac:dyDescent="0.35">
      <c r="A398" t="s">
        <v>7375</v>
      </c>
      <c r="B398" t="s">
        <v>30009</v>
      </c>
      <c r="C398" t="s">
        <v>14371</v>
      </c>
      <c r="D398" t="s">
        <v>5810</v>
      </c>
      <c r="E398" t="s">
        <v>6871</v>
      </c>
      <c r="F398" t="s">
        <v>6882</v>
      </c>
      <c r="G398" t="s">
        <v>23</v>
      </c>
      <c r="H398" t="s">
        <v>1944</v>
      </c>
      <c r="I398" t="s">
        <v>23</v>
      </c>
      <c r="J398" t="s">
        <v>14454</v>
      </c>
      <c r="K398" t="s">
        <v>14023</v>
      </c>
      <c r="L398" t="s">
        <v>14415</v>
      </c>
      <c r="M398" t="s">
        <v>14452</v>
      </c>
      <c r="N398" t="s">
        <v>23</v>
      </c>
      <c r="O398" t="s">
        <v>23</v>
      </c>
      <c r="P398" t="s">
        <v>23</v>
      </c>
      <c r="Q398" t="s">
        <v>6923</v>
      </c>
      <c r="R398" t="s">
        <v>6885</v>
      </c>
      <c r="S398" t="s">
        <v>7166</v>
      </c>
      <c r="T398" t="s">
        <v>23</v>
      </c>
    </row>
    <row r="399" spans="1:20" x14ac:dyDescent="0.35">
      <c r="A399" t="s">
        <v>7158</v>
      </c>
      <c r="B399" t="s">
        <v>23</v>
      </c>
      <c r="C399" t="s">
        <v>14480</v>
      </c>
      <c r="D399" t="s">
        <v>5810</v>
      </c>
      <c r="E399" t="s">
        <v>6877</v>
      </c>
      <c r="F399" t="s">
        <v>6887</v>
      </c>
      <c r="G399" t="s">
        <v>14373</v>
      </c>
      <c r="H399" t="s">
        <v>261</v>
      </c>
      <c r="I399" t="s">
        <v>23</v>
      </c>
      <c r="J399" t="s">
        <v>16255</v>
      </c>
      <c r="K399" t="s">
        <v>16254</v>
      </c>
      <c r="L399" t="s">
        <v>14582</v>
      </c>
      <c r="M399" t="s">
        <v>14447</v>
      </c>
      <c r="N399" t="s">
        <v>23</v>
      </c>
      <c r="O399" t="s">
        <v>23</v>
      </c>
      <c r="P399" t="s">
        <v>23</v>
      </c>
      <c r="Q399" t="s">
        <v>6962</v>
      </c>
      <c r="R399" t="s">
        <v>6866</v>
      </c>
      <c r="S399" t="s">
        <v>6880</v>
      </c>
      <c r="T399" t="s">
        <v>23</v>
      </c>
    </row>
    <row r="400" spans="1:20" x14ac:dyDescent="0.35">
      <c r="A400" t="s">
        <v>8147</v>
      </c>
      <c r="B400" t="s">
        <v>29858</v>
      </c>
      <c r="C400" t="s">
        <v>21</v>
      </c>
      <c r="D400" t="s">
        <v>5832</v>
      </c>
      <c r="E400" t="s">
        <v>6871</v>
      </c>
      <c r="F400" t="s">
        <v>7693</v>
      </c>
      <c r="G400" t="s">
        <v>23</v>
      </c>
      <c r="H400" t="s">
        <v>713</v>
      </c>
      <c r="I400" t="s">
        <v>23</v>
      </c>
      <c r="J400" t="s">
        <v>14925</v>
      </c>
      <c r="K400" t="s">
        <v>23</v>
      </c>
      <c r="L400" t="s">
        <v>23</v>
      </c>
      <c r="M400" t="s">
        <v>9313</v>
      </c>
      <c r="N400" t="s">
        <v>23</v>
      </c>
      <c r="O400" t="s">
        <v>23</v>
      </c>
      <c r="P400" t="s">
        <v>23</v>
      </c>
      <c r="Q400" t="s">
        <v>6865</v>
      </c>
      <c r="R400" t="s">
        <v>6885</v>
      </c>
      <c r="S400" t="s">
        <v>7691</v>
      </c>
      <c r="T400" t="s">
        <v>7938</v>
      </c>
    </row>
    <row r="401" spans="1:20" x14ac:dyDescent="0.35">
      <c r="A401" t="s">
        <v>7786</v>
      </c>
      <c r="B401" t="s">
        <v>7787</v>
      </c>
      <c r="C401" t="s">
        <v>14371</v>
      </c>
      <c r="D401" t="s">
        <v>5810</v>
      </c>
      <c r="E401" t="s">
        <v>6871</v>
      </c>
      <c r="F401" t="s">
        <v>7695</v>
      </c>
      <c r="G401" t="s">
        <v>23</v>
      </c>
      <c r="H401" t="s">
        <v>894</v>
      </c>
      <c r="I401" t="s">
        <v>23</v>
      </c>
      <c r="J401" t="s">
        <v>15376</v>
      </c>
      <c r="K401" t="s">
        <v>14412</v>
      </c>
      <c r="L401" t="s">
        <v>23</v>
      </c>
      <c r="M401" t="s">
        <v>8490</v>
      </c>
      <c r="N401" t="s">
        <v>23</v>
      </c>
      <c r="O401" t="s">
        <v>23</v>
      </c>
      <c r="P401" t="s">
        <v>23</v>
      </c>
      <c r="Q401" t="s">
        <v>6865</v>
      </c>
      <c r="R401" t="s">
        <v>6885</v>
      </c>
      <c r="S401" t="s">
        <v>7691</v>
      </c>
      <c r="T401" t="s">
        <v>7692</v>
      </c>
    </row>
    <row r="402" spans="1:20" x14ac:dyDescent="0.35">
      <c r="A402" t="s">
        <v>7201</v>
      </c>
      <c r="B402" t="s">
        <v>23</v>
      </c>
      <c r="C402" t="s">
        <v>14480</v>
      </c>
      <c r="D402" t="s">
        <v>5810</v>
      </c>
      <c r="E402" t="s">
        <v>6877</v>
      </c>
      <c r="F402" t="s">
        <v>6887</v>
      </c>
      <c r="G402" t="s">
        <v>14373</v>
      </c>
      <c r="H402" t="s">
        <v>5306</v>
      </c>
      <c r="I402" t="s">
        <v>23</v>
      </c>
      <c r="J402" t="s">
        <v>15977</v>
      </c>
      <c r="K402" t="s">
        <v>15724</v>
      </c>
      <c r="L402" t="s">
        <v>15019</v>
      </c>
      <c r="M402" t="s">
        <v>14430</v>
      </c>
      <c r="N402" t="s">
        <v>23</v>
      </c>
      <c r="O402" t="s">
        <v>23</v>
      </c>
      <c r="P402" t="s">
        <v>23</v>
      </c>
      <c r="Q402" t="s">
        <v>6865</v>
      </c>
      <c r="R402" t="s">
        <v>6795</v>
      </c>
      <c r="S402" t="s">
        <v>6983</v>
      </c>
      <c r="T402" t="s">
        <v>23</v>
      </c>
    </row>
    <row r="403" spans="1:20" x14ac:dyDescent="0.35">
      <c r="A403" t="s">
        <v>7788</v>
      </c>
      <c r="B403" t="s">
        <v>7789</v>
      </c>
      <c r="C403" t="s">
        <v>14371</v>
      </c>
      <c r="D403" t="s">
        <v>5810</v>
      </c>
      <c r="E403" t="s">
        <v>6871</v>
      </c>
      <c r="F403" t="s">
        <v>7693</v>
      </c>
      <c r="G403" t="s">
        <v>23</v>
      </c>
      <c r="H403" t="s">
        <v>894</v>
      </c>
      <c r="I403" t="s">
        <v>23</v>
      </c>
      <c r="J403" t="s">
        <v>15377</v>
      </c>
      <c r="K403" t="s">
        <v>14412</v>
      </c>
      <c r="L403" t="s">
        <v>23</v>
      </c>
      <c r="M403" t="s">
        <v>8490</v>
      </c>
      <c r="N403" t="s">
        <v>23</v>
      </c>
      <c r="O403" t="s">
        <v>23</v>
      </c>
      <c r="P403" t="s">
        <v>23</v>
      </c>
      <c r="Q403" t="s">
        <v>6865</v>
      </c>
      <c r="R403" t="s">
        <v>6885</v>
      </c>
      <c r="S403" t="s">
        <v>7691</v>
      </c>
      <c r="T403" t="s">
        <v>7692</v>
      </c>
    </row>
    <row r="404" spans="1:20" x14ac:dyDescent="0.35">
      <c r="A404" t="s">
        <v>7790</v>
      </c>
      <c r="B404" t="s">
        <v>7791</v>
      </c>
      <c r="C404" t="s">
        <v>14371</v>
      </c>
      <c r="D404" t="s">
        <v>5810</v>
      </c>
      <c r="E404" t="s">
        <v>6871</v>
      </c>
      <c r="F404" t="s">
        <v>7693</v>
      </c>
      <c r="G404" t="s">
        <v>23</v>
      </c>
      <c r="H404" t="s">
        <v>894</v>
      </c>
      <c r="I404" t="s">
        <v>23</v>
      </c>
      <c r="J404" t="s">
        <v>15378</v>
      </c>
      <c r="K404" t="s">
        <v>14412</v>
      </c>
      <c r="L404" t="s">
        <v>23</v>
      </c>
      <c r="M404" t="s">
        <v>8490</v>
      </c>
      <c r="N404" t="s">
        <v>23</v>
      </c>
      <c r="O404" t="s">
        <v>23</v>
      </c>
      <c r="P404" t="s">
        <v>23</v>
      </c>
      <c r="Q404" t="s">
        <v>6865</v>
      </c>
      <c r="R404" t="s">
        <v>6885</v>
      </c>
      <c r="S404" t="s">
        <v>7691</v>
      </c>
      <c r="T404" t="s">
        <v>7692</v>
      </c>
    </row>
    <row r="405" spans="1:20" x14ac:dyDescent="0.35">
      <c r="A405" t="s">
        <v>7109</v>
      </c>
      <c r="B405" t="s">
        <v>23</v>
      </c>
      <c r="C405" t="s">
        <v>14371</v>
      </c>
      <c r="D405" t="s">
        <v>5810</v>
      </c>
      <c r="E405" t="s">
        <v>6871</v>
      </c>
      <c r="F405" t="s">
        <v>6868</v>
      </c>
      <c r="G405" t="s">
        <v>23</v>
      </c>
      <c r="H405" t="s">
        <v>286</v>
      </c>
      <c r="I405" t="s">
        <v>7010</v>
      </c>
      <c r="J405" t="s">
        <v>16001</v>
      </c>
      <c r="K405" t="s">
        <v>14499</v>
      </c>
      <c r="L405" t="s">
        <v>14602</v>
      </c>
      <c r="M405" t="s">
        <v>14390</v>
      </c>
      <c r="N405" t="s">
        <v>14390</v>
      </c>
      <c r="O405" t="s">
        <v>23</v>
      </c>
      <c r="P405" t="s">
        <v>23</v>
      </c>
      <c r="Q405" t="s">
        <v>6746</v>
      </c>
      <c r="R405" t="s">
        <v>6885</v>
      </c>
      <c r="S405" t="s">
        <v>1133</v>
      </c>
      <c r="T405" t="s">
        <v>23</v>
      </c>
    </row>
    <row r="406" spans="1:20" x14ac:dyDescent="0.35">
      <c r="A406" t="s">
        <v>6996</v>
      </c>
      <c r="B406" t="s">
        <v>29988</v>
      </c>
      <c r="C406" t="s">
        <v>14422</v>
      </c>
      <c r="D406" t="s">
        <v>5810</v>
      </c>
      <c r="E406" t="s">
        <v>6877</v>
      </c>
      <c r="F406" t="s">
        <v>6868</v>
      </c>
      <c r="G406" t="s">
        <v>14373</v>
      </c>
      <c r="H406" t="s">
        <v>6537</v>
      </c>
      <c r="I406" t="s">
        <v>6997</v>
      </c>
      <c r="J406" t="s">
        <v>15908</v>
      </c>
      <c r="K406" t="s">
        <v>14584</v>
      </c>
      <c r="L406" t="s">
        <v>15907</v>
      </c>
      <c r="M406" t="s">
        <v>11681</v>
      </c>
      <c r="N406" t="s">
        <v>11681</v>
      </c>
      <c r="O406" t="s">
        <v>23</v>
      </c>
      <c r="P406" t="s">
        <v>23</v>
      </c>
      <c r="Q406" t="s">
        <v>6890</v>
      </c>
      <c r="R406" t="s">
        <v>6885</v>
      </c>
      <c r="S406" t="s">
        <v>6911</v>
      </c>
      <c r="T406" t="s">
        <v>23</v>
      </c>
    </row>
    <row r="407" spans="1:20" x14ac:dyDescent="0.35">
      <c r="A407" t="s">
        <v>6952</v>
      </c>
      <c r="B407" t="s">
        <v>6954</v>
      </c>
      <c r="C407" t="s">
        <v>14823</v>
      </c>
      <c r="D407" t="s">
        <v>5810</v>
      </c>
      <c r="E407" t="s">
        <v>6877</v>
      </c>
      <c r="F407" t="s">
        <v>6953</v>
      </c>
      <c r="G407" t="s">
        <v>14373</v>
      </c>
      <c r="H407" t="s">
        <v>276</v>
      </c>
      <c r="I407" t="s">
        <v>23</v>
      </c>
      <c r="J407" t="s">
        <v>15062</v>
      </c>
      <c r="K407" t="s">
        <v>14963</v>
      </c>
      <c r="L407" t="s">
        <v>13208</v>
      </c>
      <c r="M407" t="s">
        <v>12701</v>
      </c>
      <c r="N407" t="s">
        <v>23</v>
      </c>
      <c r="O407" t="s">
        <v>23</v>
      </c>
      <c r="P407" t="s">
        <v>23</v>
      </c>
      <c r="Q407" t="s">
        <v>6890</v>
      </c>
      <c r="R407" t="s">
        <v>6795</v>
      </c>
      <c r="S407" t="s">
        <v>6928</v>
      </c>
      <c r="T407" t="s">
        <v>23</v>
      </c>
    </row>
    <row r="408" spans="1:20" x14ac:dyDescent="0.35">
      <c r="A408" t="s">
        <v>14744</v>
      </c>
      <c r="B408" t="s">
        <v>14745</v>
      </c>
      <c r="C408" t="s">
        <v>21</v>
      </c>
      <c r="D408" t="s">
        <v>5832</v>
      </c>
      <c r="E408" t="s">
        <v>6871</v>
      </c>
      <c r="F408" t="s">
        <v>7825</v>
      </c>
      <c r="G408" t="s">
        <v>23</v>
      </c>
      <c r="H408" t="s">
        <v>866</v>
      </c>
      <c r="I408" t="s">
        <v>23</v>
      </c>
      <c r="J408" t="s">
        <v>14746</v>
      </c>
      <c r="K408" t="s">
        <v>23</v>
      </c>
      <c r="L408" t="s">
        <v>23</v>
      </c>
      <c r="M408" t="s">
        <v>14374</v>
      </c>
      <c r="N408" t="s">
        <v>23</v>
      </c>
      <c r="O408" t="s">
        <v>23</v>
      </c>
      <c r="P408" t="s">
        <v>23</v>
      </c>
      <c r="Q408" t="s">
        <v>6865</v>
      </c>
      <c r="R408" t="s">
        <v>6885</v>
      </c>
      <c r="S408" t="s">
        <v>7691</v>
      </c>
      <c r="T408" t="s">
        <v>7938</v>
      </c>
    </row>
    <row r="409" spans="1:20" x14ac:dyDescent="0.35">
      <c r="A409" t="s">
        <v>7274</v>
      </c>
      <c r="B409" t="s">
        <v>23</v>
      </c>
      <c r="C409" t="s">
        <v>14371</v>
      </c>
      <c r="D409" t="s">
        <v>5810</v>
      </c>
      <c r="E409" t="s">
        <v>6877</v>
      </c>
      <c r="F409" t="s">
        <v>6887</v>
      </c>
      <c r="G409" t="s">
        <v>14373</v>
      </c>
      <c r="H409" t="s">
        <v>1098</v>
      </c>
      <c r="I409" t="s">
        <v>23</v>
      </c>
      <c r="J409" t="s">
        <v>15905</v>
      </c>
      <c r="K409" t="s">
        <v>15015</v>
      </c>
      <c r="L409" t="s">
        <v>17891</v>
      </c>
      <c r="M409" t="s">
        <v>8757</v>
      </c>
      <c r="N409" t="s">
        <v>23</v>
      </c>
      <c r="O409" t="s">
        <v>23</v>
      </c>
      <c r="P409" t="s">
        <v>23</v>
      </c>
      <c r="Q409" t="s">
        <v>6865</v>
      </c>
      <c r="R409" t="s">
        <v>6885</v>
      </c>
      <c r="S409" t="s">
        <v>6911</v>
      </c>
      <c r="T409" t="s">
        <v>23</v>
      </c>
    </row>
    <row r="410" spans="1:20" x14ac:dyDescent="0.35">
      <c r="A410" t="s">
        <v>7795</v>
      </c>
      <c r="B410" t="s">
        <v>7796</v>
      </c>
      <c r="C410" t="s">
        <v>14371</v>
      </c>
      <c r="D410" t="s">
        <v>5810</v>
      </c>
      <c r="E410" t="s">
        <v>6871</v>
      </c>
      <c r="F410" t="s">
        <v>7693</v>
      </c>
      <c r="G410" t="s">
        <v>23</v>
      </c>
      <c r="H410" t="s">
        <v>2413</v>
      </c>
      <c r="I410" t="s">
        <v>23</v>
      </c>
      <c r="J410" t="s">
        <v>15423</v>
      </c>
      <c r="K410" t="s">
        <v>14412</v>
      </c>
      <c r="L410" t="s">
        <v>23</v>
      </c>
      <c r="M410" t="s">
        <v>8490</v>
      </c>
      <c r="N410" t="s">
        <v>23</v>
      </c>
      <c r="O410" t="s">
        <v>23</v>
      </c>
      <c r="P410" t="s">
        <v>23</v>
      </c>
      <c r="Q410" t="s">
        <v>6865</v>
      </c>
      <c r="R410" t="s">
        <v>6885</v>
      </c>
      <c r="S410" t="s">
        <v>7691</v>
      </c>
      <c r="T410" t="s">
        <v>7692</v>
      </c>
    </row>
    <row r="411" spans="1:20" x14ac:dyDescent="0.35">
      <c r="A411" t="s">
        <v>29859</v>
      </c>
      <c r="B411" t="s">
        <v>29860</v>
      </c>
      <c r="C411" t="s">
        <v>14371</v>
      </c>
      <c r="D411" t="s">
        <v>5810</v>
      </c>
      <c r="E411" t="s">
        <v>6871</v>
      </c>
      <c r="F411" t="s">
        <v>7693</v>
      </c>
      <c r="G411" t="s">
        <v>23</v>
      </c>
      <c r="H411" t="s">
        <v>259</v>
      </c>
      <c r="I411" t="s">
        <v>23</v>
      </c>
      <c r="J411" t="s">
        <v>29861</v>
      </c>
      <c r="K411" t="s">
        <v>23</v>
      </c>
      <c r="L411" t="s">
        <v>17976</v>
      </c>
      <c r="M411" t="s">
        <v>17942</v>
      </c>
      <c r="N411" t="s">
        <v>23</v>
      </c>
      <c r="O411" t="s">
        <v>23</v>
      </c>
      <c r="P411" t="s">
        <v>23</v>
      </c>
      <c r="Q411" t="s">
        <v>6865</v>
      </c>
      <c r="R411" t="s">
        <v>6885</v>
      </c>
      <c r="S411" t="s">
        <v>7424</v>
      </c>
      <c r="T411" t="s">
        <v>14370</v>
      </c>
    </row>
    <row r="412" spans="1:20" x14ac:dyDescent="0.35">
      <c r="A412" t="s">
        <v>8149</v>
      </c>
      <c r="B412" t="s">
        <v>29862</v>
      </c>
      <c r="C412" t="s">
        <v>21</v>
      </c>
      <c r="D412" t="s">
        <v>5832</v>
      </c>
      <c r="E412" t="s">
        <v>6871</v>
      </c>
      <c r="F412" t="s">
        <v>7695</v>
      </c>
      <c r="G412" t="s">
        <v>23</v>
      </c>
      <c r="H412" t="s">
        <v>713</v>
      </c>
      <c r="I412" t="s">
        <v>23</v>
      </c>
      <c r="J412" t="s">
        <v>14942</v>
      </c>
      <c r="K412" t="s">
        <v>23</v>
      </c>
      <c r="L412" t="s">
        <v>23</v>
      </c>
      <c r="M412" t="s">
        <v>9313</v>
      </c>
      <c r="N412" t="s">
        <v>23</v>
      </c>
      <c r="O412" t="s">
        <v>23</v>
      </c>
      <c r="P412" t="s">
        <v>23</v>
      </c>
      <c r="Q412" t="s">
        <v>6865</v>
      </c>
      <c r="R412" t="s">
        <v>6885</v>
      </c>
      <c r="S412" t="s">
        <v>7691</v>
      </c>
      <c r="T412" t="s">
        <v>7938</v>
      </c>
    </row>
    <row r="413" spans="1:20" x14ac:dyDescent="0.35">
      <c r="A413" t="s">
        <v>7344</v>
      </c>
      <c r="B413" t="s">
        <v>29989</v>
      </c>
      <c r="C413" t="s">
        <v>14480</v>
      </c>
      <c r="D413" t="s">
        <v>5810</v>
      </c>
      <c r="E413" t="s">
        <v>6877</v>
      </c>
      <c r="F413" t="s">
        <v>6868</v>
      </c>
      <c r="G413" t="s">
        <v>14373</v>
      </c>
      <c r="H413" t="s">
        <v>1288</v>
      </c>
      <c r="I413" t="s">
        <v>23</v>
      </c>
      <c r="J413" t="s">
        <v>15816</v>
      </c>
      <c r="K413" t="s">
        <v>15553</v>
      </c>
      <c r="L413" t="s">
        <v>15815</v>
      </c>
      <c r="M413" t="s">
        <v>14851</v>
      </c>
      <c r="N413" t="s">
        <v>14851</v>
      </c>
      <c r="O413" t="s">
        <v>23</v>
      </c>
      <c r="P413" t="s">
        <v>23</v>
      </c>
      <c r="Q413" t="s">
        <v>6884</v>
      </c>
      <c r="R413" t="s">
        <v>6885</v>
      </c>
      <c r="S413" t="s">
        <v>6891</v>
      </c>
      <c r="T413" t="s">
        <v>23</v>
      </c>
    </row>
    <row r="414" spans="1:20" x14ac:dyDescent="0.35">
      <c r="A414" t="s">
        <v>7326</v>
      </c>
      <c r="B414" t="s">
        <v>29990</v>
      </c>
      <c r="C414" t="s">
        <v>14416</v>
      </c>
      <c r="D414" t="s">
        <v>5810</v>
      </c>
      <c r="E414" t="s">
        <v>6877</v>
      </c>
      <c r="F414" t="s">
        <v>6868</v>
      </c>
      <c r="G414" t="s">
        <v>14373</v>
      </c>
      <c r="H414" t="s">
        <v>5864</v>
      </c>
      <c r="I414" t="s">
        <v>6870</v>
      </c>
      <c r="J414" t="s">
        <v>14448</v>
      </c>
      <c r="K414" t="s">
        <v>14446</v>
      </c>
      <c r="L414" t="s">
        <v>8640</v>
      </c>
      <c r="M414" t="s">
        <v>14447</v>
      </c>
      <c r="N414" t="s">
        <v>14447</v>
      </c>
      <c r="O414" t="s">
        <v>23</v>
      </c>
      <c r="P414" t="s">
        <v>23</v>
      </c>
      <c r="Q414" t="s">
        <v>6903</v>
      </c>
      <c r="R414" t="s">
        <v>6885</v>
      </c>
      <c r="S414" t="s">
        <v>6891</v>
      </c>
      <c r="T414" t="s">
        <v>23</v>
      </c>
    </row>
    <row r="415" spans="1:20" x14ac:dyDescent="0.35">
      <c r="A415" t="s">
        <v>15939</v>
      </c>
      <c r="B415" t="s">
        <v>15347</v>
      </c>
      <c r="C415" t="s">
        <v>14371</v>
      </c>
      <c r="D415" t="s">
        <v>5810</v>
      </c>
      <c r="E415" t="s">
        <v>6871</v>
      </c>
      <c r="F415" t="s">
        <v>7825</v>
      </c>
      <c r="G415" t="s">
        <v>23</v>
      </c>
      <c r="H415" t="s">
        <v>12988</v>
      </c>
      <c r="I415" t="s">
        <v>23</v>
      </c>
      <c r="J415" t="s">
        <v>15940</v>
      </c>
      <c r="K415" t="s">
        <v>23</v>
      </c>
      <c r="L415" t="s">
        <v>23</v>
      </c>
      <c r="M415" t="s">
        <v>14369</v>
      </c>
      <c r="N415" t="s">
        <v>23</v>
      </c>
      <c r="O415" t="s">
        <v>23</v>
      </c>
      <c r="P415" t="s">
        <v>23</v>
      </c>
      <c r="Q415" t="s">
        <v>6865</v>
      </c>
      <c r="R415" t="s">
        <v>6885</v>
      </c>
      <c r="S415" t="s">
        <v>7691</v>
      </c>
      <c r="T415" t="s">
        <v>14370</v>
      </c>
    </row>
    <row r="416" spans="1:20" x14ac:dyDescent="0.35">
      <c r="A416" t="s">
        <v>7003</v>
      </c>
      <c r="B416" t="s">
        <v>7004</v>
      </c>
      <c r="C416" t="s">
        <v>14422</v>
      </c>
      <c r="D416" t="s">
        <v>5810</v>
      </c>
      <c r="E416" t="s">
        <v>6877</v>
      </c>
      <c r="F416" t="s">
        <v>6868</v>
      </c>
      <c r="G416" t="s">
        <v>14373</v>
      </c>
      <c r="H416" t="s">
        <v>1199</v>
      </c>
      <c r="I416" t="s">
        <v>6916</v>
      </c>
      <c r="J416" t="s">
        <v>15778</v>
      </c>
      <c r="K416" t="s">
        <v>15776</v>
      </c>
      <c r="L416" t="s">
        <v>15777</v>
      </c>
      <c r="M416" t="s">
        <v>14390</v>
      </c>
      <c r="N416" t="s">
        <v>14390</v>
      </c>
      <c r="O416" t="s">
        <v>23</v>
      </c>
      <c r="P416" t="s">
        <v>23</v>
      </c>
      <c r="Q416" t="s">
        <v>6884</v>
      </c>
      <c r="R416" t="s">
        <v>6885</v>
      </c>
      <c r="S416" t="s">
        <v>6983</v>
      </c>
      <c r="T416" t="s">
        <v>23</v>
      </c>
    </row>
    <row r="417" spans="1:20" x14ac:dyDescent="0.35">
      <c r="A417" t="s">
        <v>8153</v>
      </c>
      <c r="B417" t="s">
        <v>29863</v>
      </c>
      <c r="C417" t="s">
        <v>21</v>
      </c>
      <c r="D417" t="s">
        <v>5832</v>
      </c>
      <c r="E417" t="s">
        <v>6871</v>
      </c>
      <c r="F417" t="s">
        <v>7695</v>
      </c>
      <c r="G417" t="s">
        <v>23</v>
      </c>
      <c r="H417" t="s">
        <v>164</v>
      </c>
      <c r="I417" t="s">
        <v>23</v>
      </c>
      <c r="J417" t="s">
        <v>15502</v>
      </c>
      <c r="K417" t="s">
        <v>23</v>
      </c>
      <c r="L417" t="s">
        <v>23</v>
      </c>
      <c r="M417" t="s">
        <v>10409</v>
      </c>
      <c r="N417" t="s">
        <v>23</v>
      </c>
      <c r="O417" t="s">
        <v>23</v>
      </c>
      <c r="P417" t="s">
        <v>23</v>
      </c>
      <c r="Q417" t="s">
        <v>6865</v>
      </c>
      <c r="R417" t="s">
        <v>6885</v>
      </c>
      <c r="S417" t="s">
        <v>7691</v>
      </c>
      <c r="T417" t="s">
        <v>7938</v>
      </c>
    </row>
    <row r="418" spans="1:20" x14ac:dyDescent="0.35">
      <c r="A418" t="s">
        <v>7184</v>
      </c>
      <c r="B418" t="s">
        <v>7185</v>
      </c>
      <c r="C418" t="s">
        <v>14371</v>
      </c>
      <c r="D418" t="s">
        <v>5810</v>
      </c>
      <c r="E418" t="s">
        <v>6877</v>
      </c>
      <c r="F418" t="s">
        <v>6882</v>
      </c>
      <c r="G418" t="s">
        <v>14373</v>
      </c>
      <c r="H418" t="s">
        <v>6577</v>
      </c>
      <c r="I418" t="s">
        <v>23</v>
      </c>
      <c r="J418" t="s">
        <v>14442</v>
      </c>
      <c r="K418" t="s">
        <v>8373</v>
      </c>
      <c r="L418" t="s">
        <v>8654</v>
      </c>
      <c r="M418" t="s">
        <v>8654</v>
      </c>
      <c r="N418" t="s">
        <v>23</v>
      </c>
      <c r="O418" t="s">
        <v>23</v>
      </c>
      <c r="P418" t="s">
        <v>23</v>
      </c>
      <c r="Q418" t="s">
        <v>6865</v>
      </c>
      <c r="R418" t="s">
        <v>6885</v>
      </c>
      <c r="S418" t="s">
        <v>18</v>
      </c>
      <c r="T418" t="s">
        <v>23</v>
      </c>
    </row>
    <row r="419" spans="1:20" x14ac:dyDescent="0.35">
      <c r="A419" t="s">
        <v>16273</v>
      </c>
      <c r="B419" t="s">
        <v>16274</v>
      </c>
      <c r="C419" t="s">
        <v>21</v>
      </c>
      <c r="D419" t="s">
        <v>5832</v>
      </c>
      <c r="E419" t="s">
        <v>6871</v>
      </c>
      <c r="F419" t="s">
        <v>7693</v>
      </c>
      <c r="G419" t="s">
        <v>23</v>
      </c>
      <c r="H419" t="s">
        <v>438</v>
      </c>
      <c r="I419" t="s">
        <v>23</v>
      </c>
      <c r="J419" t="s">
        <v>16275</v>
      </c>
      <c r="K419" t="s">
        <v>23</v>
      </c>
      <c r="L419" t="s">
        <v>23</v>
      </c>
      <c r="M419" t="s">
        <v>9313</v>
      </c>
      <c r="N419" t="s">
        <v>23</v>
      </c>
      <c r="O419" t="s">
        <v>23</v>
      </c>
      <c r="P419" t="s">
        <v>23</v>
      </c>
      <c r="Q419" t="s">
        <v>6865</v>
      </c>
      <c r="R419" t="s">
        <v>6885</v>
      </c>
      <c r="S419" t="s">
        <v>7691</v>
      </c>
      <c r="T419" t="s">
        <v>7938</v>
      </c>
    </row>
    <row r="420" spans="1:20" x14ac:dyDescent="0.35">
      <c r="A420" t="s">
        <v>7014</v>
      </c>
      <c r="B420" t="s">
        <v>23</v>
      </c>
      <c r="C420" t="s">
        <v>14422</v>
      </c>
      <c r="D420" t="s">
        <v>5810</v>
      </c>
      <c r="E420" t="s">
        <v>6877</v>
      </c>
      <c r="F420" t="s">
        <v>6868</v>
      </c>
      <c r="G420" t="s">
        <v>14373</v>
      </c>
      <c r="H420" t="s">
        <v>866</v>
      </c>
      <c r="I420" t="s">
        <v>7015</v>
      </c>
      <c r="J420" t="s">
        <v>14751</v>
      </c>
      <c r="K420" t="s">
        <v>14750</v>
      </c>
      <c r="L420" t="s">
        <v>10525</v>
      </c>
      <c r="M420" t="s">
        <v>11681</v>
      </c>
      <c r="N420" t="s">
        <v>11681</v>
      </c>
      <c r="O420" t="s">
        <v>23</v>
      </c>
      <c r="P420" t="s">
        <v>23</v>
      </c>
      <c r="Q420" t="s">
        <v>6884</v>
      </c>
      <c r="R420" t="s">
        <v>6885</v>
      </c>
      <c r="S420" t="s">
        <v>6911</v>
      </c>
      <c r="T420" t="s">
        <v>23</v>
      </c>
    </row>
    <row r="421" spans="1:20" x14ac:dyDescent="0.35">
      <c r="A421" t="s">
        <v>8154</v>
      </c>
      <c r="B421" t="s">
        <v>8155</v>
      </c>
      <c r="C421" t="s">
        <v>21</v>
      </c>
      <c r="D421" t="s">
        <v>5832</v>
      </c>
      <c r="E421" t="s">
        <v>6871</v>
      </c>
      <c r="F421" t="s">
        <v>7693</v>
      </c>
      <c r="G421" t="s">
        <v>23</v>
      </c>
      <c r="H421" t="s">
        <v>24358</v>
      </c>
      <c r="I421" t="s">
        <v>23</v>
      </c>
      <c r="J421" t="s">
        <v>15647</v>
      </c>
      <c r="K421" t="s">
        <v>23</v>
      </c>
      <c r="L421" t="s">
        <v>23</v>
      </c>
      <c r="M421" t="s">
        <v>9313</v>
      </c>
      <c r="N421" t="s">
        <v>23</v>
      </c>
      <c r="O421" t="s">
        <v>23</v>
      </c>
      <c r="P421" t="s">
        <v>23</v>
      </c>
      <c r="Q421" t="s">
        <v>6865</v>
      </c>
      <c r="R421" t="s">
        <v>6885</v>
      </c>
      <c r="S421" t="s">
        <v>7691</v>
      </c>
      <c r="T421" t="s">
        <v>7938</v>
      </c>
    </row>
    <row r="422" spans="1:20" x14ac:dyDescent="0.35">
      <c r="A422" t="s">
        <v>7293</v>
      </c>
      <c r="B422" t="s">
        <v>7294</v>
      </c>
      <c r="C422" t="s">
        <v>14422</v>
      </c>
      <c r="D422" t="s">
        <v>5810</v>
      </c>
      <c r="E422" t="s">
        <v>6877</v>
      </c>
      <c r="F422" t="s">
        <v>6953</v>
      </c>
      <c r="G422" t="s">
        <v>14373</v>
      </c>
      <c r="H422" t="s">
        <v>378</v>
      </c>
      <c r="I422" t="s">
        <v>23</v>
      </c>
      <c r="J422" t="s">
        <v>15734</v>
      </c>
      <c r="K422" t="s">
        <v>11867</v>
      </c>
      <c r="L422" t="s">
        <v>8654</v>
      </c>
      <c r="M422" t="s">
        <v>8654</v>
      </c>
      <c r="N422" t="s">
        <v>23</v>
      </c>
      <c r="O422" t="s">
        <v>23</v>
      </c>
      <c r="P422" t="s">
        <v>23</v>
      </c>
      <c r="Q422" t="s">
        <v>6865</v>
      </c>
      <c r="R422" t="s">
        <v>6885</v>
      </c>
      <c r="S422" t="s">
        <v>6891</v>
      </c>
      <c r="T422" t="s">
        <v>23</v>
      </c>
    </row>
    <row r="423" spans="1:20" x14ac:dyDescent="0.35">
      <c r="A423" t="s">
        <v>7808</v>
      </c>
      <c r="B423" t="s">
        <v>7809</v>
      </c>
      <c r="C423" t="s">
        <v>14371</v>
      </c>
      <c r="D423" t="s">
        <v>5810</v>
      </c>
      <c r="E423" t="s">
        <v>6871</v>
      </c>
      <c r="F423" t="s">
        <v>7693</v>
      </c>
      <c r="G423" t="s">
        <v>23</v>
      </c>
      <c r="H423" t="s">
        <v>6476</v>
      </c>
      <c r="I423" t="s">
        <v>23</v>
      </c>
      <c r="J423" t="s">
        <v>15538</v>
      </c>
      <c r="K423" t="s">
        <v>14412</v>
      </c>
      <c r="L423" t="s">
        <v>23</v>
      </c>
      <c r="M423" t="s">
        <v>8490</v>
      </c>
      <c r="N423" t="s">
        <v>23</v>
      </c>
      <c r="O423" t="s">
        <v>23</v>
      </c>
      <c r="P423" t="s">
        <v>23</v>
      </c>
      <c r="Q423" t="s">
        <v>6865</v>
      </c>
      <c r="R423" t="s">
        <v>6885</v>
      </c>
      <c r="S423" t="s">
        <v>7691</v>
      </c>
      <c r="T423" t="s">
        <v>7692</v>
      </c>
    </row>
    <row r="424" spans="1:20" x14ac:dyDescent="0.35">
      <c r="A424" t="s">
        <v>6546</v>
      </c>
      <c r="B424" t="s">
        <v>23</v>
      </c>
      <c r="C424" t="s">
        <v>14371</v>
      </c>
      <c r="D424" t="s">
        <v>5810</v>
      </c>
      <c r="E424" t="s">
        <v>6877</v>
      </c>
      <c r="F424" t="s">
        <v>6953</v>
      </c>
      <c r="G424" t="s">
        <v>14373</v>
      </c>
      <c r="H424" t="s">
        <v>6546</v>
      </c>
      <c r="I424" t="s">
        <v>23</v>
      </c>
      <c r="J424" t="s">
        <v>16159</v>
      </c>
      <c r="K424" t="s">
        <v>14581</v>
      </c>
      <c r="L424" t="s">
        <v>8654</v>
      </c>
      <c r="M424" t="s">
        <v>8654</v>
      </c>
      <c r="N424" t="s">
        <v>23</v>
      </c>
      <c r="O424" t="s">
        <v>23</v>
      </c>
      <c r="P424" t="s">
        <v>23</v>
      </c>
      <c r="Q424" t="s">
        <v>6884</v>
      </c>
      <c r="R424" t="s">
        <v>6885</v>
      </c>
      <c r="S424" t="s">
        <v>6874</v>
      </c>
      <c r="T424" t="s">
        <v>23</v>
      </c>
    </row>
    <row r="425" spans="1:20" x14ac:dyDescent="0.35">
      <c r="A425" t="s">
        <v>7290</v>
      </c>
      <c r="B425" t="s">
        <v>7291</v>
      </c>
      <c r="C425" t="s">
        <v>14371</v>
      </c>
      <c r="D425" t="s">
        <v>5810</v>
      </c>
      <c r="E425" t="s">
        <v>6877</v>
      </c>
      <c r="F425" t="s">
        <v>6868</v>
      </c>
      <c r="G425" t="s">
        <v>14373</v>
      </c>
      <c r="H425" t="s">
        <v>6151</v>
      </c>
      <c r="I425" t="s">
        <v>6888</v>
      </c>
      <c r="J425" t="s">
        <v>16245</v>
      </c>
      <c r="K425" t="s">
        <v>14502</v>
      </c>
      <c r="L425" t="s">
        <v>11629</v>
      </c>
      <c r="M425" t="s">
        <v>12159</v>
      </c>
      <c r="N425" t="s">
        <v>12159</v>
      </c>
      <c r="O425" t="s">
        <v>23</v>
      </c>
      <c r="P425" t="s">
        <v>23</v>
      </c>
      <c r="Q425" t="s">
        <v>6865</v>
      </c>
      <c r="R425" t="s">
        <v>6885</v>
      </c>
      <c r="S425" t="s">
        <v>6891</v>
      </c>
      <c r="T425" t="s">
        <v>23</v>
      </c>
    </row>
    <row r="426" spans="1:20" x14ac:dyDescent="0.35">
      <c r="A426" t="s">
        <v>8159</v>
      </c>
      <c r="B426" t="s">
        <v>8160</v>
      </c>
      <c r="C426" t="s">
        <v>21</v>
      </c>
      <c r="D426" t="s">
        <v>5832</v>
      </c>
      <c r="E426" t="s">
        <v>6871</v>
      </c>
      <c r="F426" t="s">
        <v>7693</v>
      </c>
      <c r="G426" t="s">
        <v>23</v>
      </c>
      <c r="H426" t="s">
        <v>259</v>
      </c>
      <c r="I426" t="s">
        <v>23</v>
      </c>
      <c r="J426" t="s">
        <v>14519</v>
      </c>
      <c r="K426" t="s">
        <v>23</v>
      </c>
      <c r="L426" t="s">
        <v>23</v>
      </c>
      <c r="M426" t="s">
        <v>9313</v>
      </c>
      <c r="N426" t="s">
        <v>23</v>
      </c>
      <c r="O426" t="s">
        <v>23</v>
      </c>
      <c r="P426" t="s">
        <v>23</v>
      </c>
      <c r="Q426" t="s">
        <v>6865</v>
      </c>
      <c r="R426" t="s">
        <v>6885</v>
      </c>
      <c r="S426" t="s">
        <v>7691</v>
      </c>
      <c r="T426" t="s">
        <v>7938</v>
      </c>
    </row>
    <row r="427" spans="1:20" x14ac:dyDescent="0.35">
      <c r="A427" t="s">
        <v>8161</v>
      </c>
      <c r="B427" t="s">
        <v>8162</v>
      </c>
      <c r="C427" t="s">
        <v>21</v>
      </c>
      <c r="D427" t="s">
        <v>5832</v>
      </c>
      <c r="E427" t="s">
        <v>6871</v>
      </c>
      <c r="F427" t="s">
        <v>7693</v>
      </c>
      <c r="G427" t="s">
        <v>23</v>
      </c>
      <c r="H427" t="s">
        <v>259</v>
      </c>
      <c r="I427" t="s">
        <v>23</v>
      </c>
      <c r="J427" t="s">
        <v>14518</v>
      </c>
      <c r="K427" t="s">
        <v>23</v>
      </c>
      <c r="L427" t="s">
        <v>23</v>
      </c>
      <c r="M427" t="s">
        <v>9313</v>
      </c>
      <c r="N427" t="s">
        <v>23</v>
      </c>
      <c r="O427" t="s">
        <v>23</v>
      </c>
      <c r="P427" t="s">
        <v>23</v>
      </c>
      <c r="Q427" t="s">
        <v>6865</v>
      </c>
      <c r="R427" t="s">
        <v>6885</v>
      </c>
      <c r="S427" t="s">
        <v>7691</v>
      </c>
      <c r="T427" t="s">
        <v>7938</v>
      </c>
    </row>
    <row r="428" spans="1:20" x14ac:dyDescent="0.35">
      <c r="A428" t="s">
        <v>7815</v>
      </c>
      <c r="B428" t="s">
        <v>7767</v>
      </c>
      <c r="C428" t="s">
        <v>14371</v>
      </c>
      <c r="D428" t="s">
        <v>5810</v>
      </c>
      <c r="E428" t="s">
        <v>6871</v>
      </c>
      <c r="F428" t="s">
        <v>7693</v>
      </c>
      <c r="G428" t="s">
        <v>23</v>
      </c>
      <c r="H428" t="s">
        <v>883</v>
      </c>
      <c r="I428" t="s">
        <v>23</v>
      </c>
      <c r="J428" t="s">
        <v>15574</v>
      </c>
      <c r="K428" t="s">
        <v>14412</v>
      </c>
      <c r="L428" t="s">
        <v>23</v>
      </c>
      <c r="M428" t="s">
        <v>8490</v>
      </c>
      <c r="N428" t="s">
        <v>23</v>
      </c>
      <c r="O428" t="s">
        <v>23</v>
      </c>
      <c r="P428" t="s">
        <v>23</v>
      </c>
      <c r="Q428" t="s">
        <v>6865</v>
      </c>
      <c r="R428" t="s">
        <v>6885</v>
      </c>
      <c r="S428" t="s">
        <v>7691</v>
      </c>
      <c r="T428" t="s">
        <v>7692</v>
      </c>
    </row>
    <row r="429" spans="1:20" x14ac:dyDescent="0.35">
      <c r="A429" t="s">
        <v>7358</v>
      </c>
      <c r="B429" t="s">
        <v>29991</v>
      </c>
      <c r="C429" t="s">
        <v>14570</v>
      </c>
      <c r="D429" t="s">
        <v>5810</v>
      </c>
      <c r="E429" t="s">
        <v>6877</v>
      </c>
      <c r="F429" t="s">
        <v>6920</v>
      </c>
      <c r="G429" t="s">
        <v>14373</v>
      </c>
      <c r="H429" t="s">
        <v>294</v>
      </c>
      <c r="I429" t="s">
        <v>23</v>
      </c>
      <c r="J429" t="s">
        <v>15682</v>
      </c>
      <c r="K429" t="s">
        <v>8373</v>
      </c>
      <c r="L429" t="s">
        <v>11973</v>
      </c>
      <c r="M429" t="s">
        <v>15681</v>
      </c>
      <c r="N429" t="s">
        <v>23</v>
      </c>
      <c r="O429" t="s">
        <v>23</v>
      </c>
      <c r="P429" t="s">
        <v>23</v>
      </c>
      <c r="Q429" t="s">
        <v>6884</v>
      </c>
      <c r="R429" t="s">
        <v>6885</v>
      </c>
      <c r="S429" t="s">
        <v>6891</v>
      </c>
      <c r="T429" t="s">
        <v>23</v>
      </c>
    </row>
    <row r="430" spans="1:20" x14ac:dyDescent="0.35">
      <c r="A430" t="s">
        <v>14868</v>
      </c>
      <c r="B430" t="s">
        <v>29864</v>
      </c>
      <c r="C430" t="s">
        <v>21</v>
      </c>
      <c r="D430" t="s">
        <v>5832</v>
      </c>
      <c r="E430" t="s">
        <v>6871</v>
      </c>
      <c r="F430" t="s">
        <v>14403</v>
      </c>
      <c r="G430" t="s">
        <v>23</v>
      </c>
      <c r="H430" t="s">
        <v>1175</v>
      </c>
      <c r="I430" t="s">
        <v>23</v>
      </c>
      <c r="J430" t="s">
        <v>14869</v>
      </c>
      <c r="K430" t="s">
        <v>23</v>
      </c>
      <c r="L430" t="s">
        <v>23</v>
      </c>
      <c r="M430" t="s">
        <v>12575</v>
      </c>
      <c r="N430" t="s">
        <v>23</v>
      </c>
      <c r="O430" t="s">
        <v>23</v>
      </c>
      <c r="P430" t="s">
        <v>23</v>
      </c>
      <c r="Q430" t="s">
        <v>6865</v>
      </c>
      <c r="R430" t="s">
        <v>6885</v>
      </c>
      <c r="S430" t="s">
        <v>7691</v>
      </c>
      <c r="T430" t="s">
        <v>7938</v>
      </c>
    </row>
    <row r="431" spans="1:20" x14ac:dyDescent="0.35">
      <c r="A431" t="s">
        <v>8164</v>
      </c>
      <c r="B431" t="s">
        <v>8165</v>
      </c>
      <c r="C431" t="s">
        <v>21</v>
      </c>
      <c r="D431" t="s">
        <v>5832</v>
      </c>
      <c r="E431" t="s">
        <v>6871</v>
      </c>
      <c r="F431" t="s">
        <v>7695</v>
      </c>
      <c r="G431" t="s">
        <v>23</v>
      </c>
      <c r="H431" t="s">
        <v>349</v>
      </c>
      <c r="I431" t="s">
        <v>23</v>
      </c>
      <c r="J431" t="s">
        <v>14812</v>
      </c>
      <c r="K431" t="s">
        <v>23</v>
      </c>
      <c r="L431" t="s">
        <v>23</v>
      </c>
      <c r="M431" t="s">
        <v>9313</v>
      </c>
      <c r="N431" t="s">
        <v>23</v>
      </c>
      <c r="O431" t="s">
        <v>23</v>
      </c>
      <c r="P431" t="s">
        <v>23</v>
      </c>
      <c r="Q431" t="s">
        <v>6865</v>
      </c>
      <c r="R431" t="s">
        <v>6885</v>
      </c>
      <c r="S431" t="s">
        <v>7691</v>
      </c>
      <c r="T431" t="s">
        <v>7938</v>
      </c>
    </row>
    <row r="432" spans="1:20" x14ac:dyDescent="0.35">
      <c r="A432" t="s">
        <v>6969</v>
      </c>
      <c r="B432" t="s">
        <v>6970</v>
      </c>
      <c r="C432" t="s">
        <v>14422</v>
      </c>
      <c r="D432" t="s">
        <v>5810</v>
      </c>
      <c r="E432" t="s">
        <v>6877</v>
      </c>
      <c r="F432" t="s">
        <v>6868</v>
      </c>
      <c r="G432" t="s">
        <v>14373</v>
      </c>
      <c r="H432" t="s">
        <v>23</v>
      </c>
      <c r="I432" t="s">
        <v>6870</v>
      </c>
      <c r="J432" t="s">
        <v>15144</v>
      </c>
      <c r="K432" t="s">
        <v>15064</v>
      </c>
      <c r="L432" t="s">
        <v>15143</v>
      </c>
      <c r="M432" t="s">
        <v>14390</v>
      </c>
      <c r="N432" t="s">
        <v>14390</v>
      </c>
      <c r="O432" t="s">
        <v>23</v>
      </c>
      <c r="P432" t="s">
        <v>23</v>
      </c>
      <c r="Q432" t="s">
        <v>6884</v>
      </c>
      <c r="R432" t="s">
        <v>6885</v>
      </c>
      <c r="S432" t="s">
        <v>6880</v>
      </c>
      <c r="T432" t="s">
        <v>23</v>
      </c>
    </row>
    <row r="433" spans="1:20" x14ac:dyDescent="0.35">
      <c r="A433" t="s">
        <v>7405</v>
      </c>
      <c r="B433" t="s">
        <v>7406</v>
      </c>
      <c r="C433" t="s">
        <v>14371</v>
      </c>
      <c r="D433" t="s">
        <v>5810</v>
      </c>
      <c r="E433" t="s">
        <v>6877</v>
      </c>
      <c r="F433" t="s">
        <v>6882</v>
      </c>
      <c r="G433" t="s">
        <v>14373</v>
      </c>
      <c r="H433" t="s">
        <v>259</v>
      </c>
      <c r="I433" t="s">
        <v>23</v>
      </c>
      <c r="J433" t="s">
        <v>14777</v>
      </c>
      <c r="K433" t="s">
        <v>8373</v>
      </c>
      <c r="L433" t="s">
        <v>14415</v>
      </c>
      <c r="M433" t="s">
        <v>14415</v>
      </c>
      <c r="N433" t="s">
        <v>23</v>
      </c>
      <c r="O433" t="s">
        <v>23</v>
      </c>
      <c r="P433" t="s">
        <v>23</v>
      </c>
      <c r="Q433" t="s">
        <v>6884</v>
      </c>
      <c r="R433" t="s">
        <v>6885</v>
      </c>
      <c r="S433" t="s">
        <v>6891</v>
      </c>
      <c r="T433" t="s">
        <v>23</v>
      </c>
    </row>
    <row r="434" spans="1:20" x14ac:dyDescent="0.35">
      <c r="A434" t="s">
        <v>29865</v>
      </c>
      <c r="B434" t="s">
        <v>23</v>
      </c>
      <c r="C434" t="s">
        <v>14570</v>
      </c>
      <c r="D434" t="s">
        <v>5810</v>
      </c>
      <c r="E434" t="s">
        <v>6877</v>
      </c>
      <c r="F434" t="s">
        <v>6869</v>
      </c>
      <c r="G434" t="s">
        <v>14373</v>
      </c>
      <c r="H434" t="s">
        <v>763</v>
      </c>
      <c r="I434" t="s">
        <v>23</v>
      </c>
      <c r="J434" t="s">
        <v>29866</v>
      </c>
      <c r="K434" t="s">
        <v>29867</v>
      </c>
      <c r="L434" t="s">
        <v>30034</v>
      </c>
      <c r="M434" t="s">
        <v>29867</v>
      </c>
      <c r="N434" t="s">
        <v>23</v>
      </c>
      <c r="O434" t="s">
        <v>23</v>
      </c>
      <c r="P434" t="s">
        <v>23</v>
      </c>
      <c r="Q434" t="s">
        <v>6865</v>
      </c>
      <c r="R434" t="s">
        <v>6885</v>
      </c>
      <c r="S434" t="s">
        <v>23</v>
      </c>
      <c r="T434" t="s">
        <v>17896</v>
      </c>
    </row>
    <row r="435" spans="1:20" x14ac:dyDescent="0.35">
      <c r="A435" t="s">
        <v>7824</v>
      </c>
      <c r="B435" t="s">
        <v>7706</v>
      </c>
      <c r="C435" t="s">
        <v>14371</v>
      </c>
      <c r="D435" t="s">
        <v>5810</v>
      </c>
      <c r="E435" t="s">
        <v>6871</v>
      </c>
      <c r="F435" t="s">
        <v>7695</v>
      </c>
      <c r="G435" t="s">
        <v>23</v>
      </c>
      <c r="H435" t="s">
        <v>1309</v>
      </c>
      <c r="I435" t="s">
        <v>23</v>
      </c>
      <c r="J435" t="s">
        <v>15632</v>
      </c>
      <c r="K435" t="s">
        <v>14412</v>
      </c>
      <c r="L435" t="s">
        <v>23</v>
      </c>
      <c r="M435" t="s">
        <v>11673</v>
      </c>
      <c r="N435" t="s">
        <v>23</v>
      </c>
      <c r="O435" t="s">
        <v>23</v>
      </c>
      <c r="P435" t="s">
        <v>23</v>
      </c>
      <c r="Q435" t="s">
        <v>6865</v>
      </c>
      <c r="R435" t="s">
        <v>6885</v>
      </c>
      <c r="S435" t="s">
        <v>7691</v>
      </c>
      <c r="T435" t="s">
        <v>7692</v>
      </c>
    </row>
    <row r="436" spans="1:20" x14ac:dyDescent="0.35">
      <c r="A436" t="s">
        <v>7295</v>
      </c>
      <c r="B436" t="s">
        <v>29992</v>
      </c>
      <c r="C436" t="s">
        <v>14371</v>
      </c>
      <c r="D436" t="s">
        <v>5810</v>
      </c>
      <c r="E436" t="s">
        <v>6877</v>
      </c>
      <c r="F436" t="s">
        <v>6868</v>
      </c>
      <c r="G436" t="s">
        <v>14373</v>
      </c>
      <c r="H436" t="s">
        <v>2647</v>
      </c>
      <c r="I436" t="s">
        <v>6906</v>
      </c>
      <c r="J436" t="s">
        <v>14802</v>
      </c>
      <c r="K436" t="s">
        <v>14801</v>
      </c>
      <c r="L436" t="s">
        <v>12223</v>
      </c>
      <c r="M436" t="s">
        <v>14390</v>
      </c>
      <c r="N436" t="s">
        <v>14390</v>
      </c>
      <c r="O436" t="s">
        <v>23</v>
      </c>
      <c r="P436" t="s">
        <v>23</v>
      </c>
      <c r="Q436" t="s">
        <v>6865</v>
      </c>
      <c r="R436" t="s">
        <v>6885</v>
      </c>
      <c r="S436" t="s">
        <v>6891</v>
      </c>
      <c r="T436" t="s">
        <v>23</v>
      </c>
    </row>
    <row r="437" spans="1:20" x14ac:dyDescent="0.35">
      <c r="A437" t="s">
        <v>7828</v>
      </c>
      <c r="B437" t="s">
        <v>7829</v>
      </c>
      <c r="C437" t="s">
        <v>14371</v>
      </c>
      <c r="D437" t="s">
        <v>5810</v>
      </c>
      <c r="E437" t="s">
        <v>6871</v>
      </c>
      <c r="F437" t="s">
        <v>7693</v>
      </c>
      <c r="G437" t="s">
        <v>23</v>
      </c>
      <c r="H437" t="s">
        <v>360</v>
      </c>
      <c r="I437" t="s">
        <v>23</v>
      </c>
      <c r="J437" t="s">
        <v>15715</v>
      </c>
      <c r="K437" t="s">
        <v>14412</v>
      </c>
      <c r="L437" t="s">
        <v>23</v>
      </c>
      <c r="M437" t="s">
        <v>11673</v>
      </c>
      <c r="N437" t="s">
        <v>23</v>
      </c>
      <c r="O437" t="s">
        <v>23</v>
      </c>
      <c r="P437" t="s">
        <v>23</v>
      </c>
      <c r="Q437" t="s">
        <v>6865</v>
      </c>
      <c r="R437" t="s">
        <v>6885</v>
      </c>
      <c r="S437" t="s">
        <v>7691</v>
      </c>
      <c r="T437" t="s">
        <v>7692</v>
      </c>
    </row>
    <row r="438" spans="1:20" x14ac:dyDescent="0.35">
      <c r="A438" t="s">
        <v>7186</v>
      </c>
      <c r="B438" t="s">
        <v>23</v>
      </c>
      <c r="C438" t="s">
        <v>14371</v>
      </c>
      <c r="D438" t="s">
        <v>5810</v>
      </c>
      <c r="E438" t="s">
        <v>6871</v>
      </c>
      <c r="F438" t="s">
        <v>6868</v>
      </c>
      <c r="G438" t="s">
        <v>23</v>
      </c>
      <c r="H438" t="s">
        <v>119</v>
      </c>
      <c r="I438" t="s">
        <v>6906</v>
      </c>
      <c r="J438" t="s">
        <v>15326</v>
      </c>
      <c r="K438" t="s">
        <v>14429</v>
      </c>
      <c r="L438" t="s">
        <v>14207</v>
      </c>
      <c r="M438" t="s">
        <v>14430</v>
      </c>
      <c r="N438" t="s">
        <v>14430</v>
      </c>
      <c r="O438" t="s">
        <v>23</v>
      </c>
      <c r="P438" t="s">
        <v>23</v>
      </c>
      <c r="Q438" t="s">
        <v>6884</v>
      </c>
      <c r="R438" t="s">
        <v>6885</v>
      </c>
      <c r="S438" t="s">
        <v>6911</v>
      </c>
      <c r="T438" t="s">
        <v>23</v>
      </c>
    </row>
    <row r="439" spans="1:20" x14ac:dyDescent="0.35">
      <c r="A439" t="s">
        <v>8172</v>
      </c>
      <c r="B439" t="s">
        <v>8173</v>
      </c>
      <c r="C439" t="s">
        <v>21</v>
      </c>
      <c r="D439" t="s">
        <v>5832</v>
      </c>
      <c r="E439" t="s">
        <v>6871</v>
      </c>
      <c r="F439" t="s">
        <v>14403</v>
      </c>
      <c r="G439" t="s">
        <v>23</v>
      </c>
      <c r="H439" t="s">
        <v>6086</v>
      </c>
      <c r="I439" t="s">
        <v>23</v>
      </c>
      <c r="J439" t="s">
        <v>15138</v>
      </c>
      <c r="K439" t="s">
        <v>23</v>
      </c>
      <c r="L439" t="s">
        <v>17912</v>
      </c>
      <c r="M439" t="s">
        <v>17912</v>
      </c>
      <c r="N439" t="s">
        <v>23</v>
      </c>
      <c r="O439" t="s">
        <v>23</v>
      </c>
      <c r="P439" t="s">
        <v>23</v>
      </c>
      <c r="Q439" t="s">
        <v>6865</v>
      </c>
      <c r="R439" t="s">
        <v>6885</v>
      </c>
      <c r="S439" t="s">
        <v>7691</v>
      </c>
      <c r="T439" t="s">
        <v>7938</v>
      </c>
    </row>
    <row r="440" spans="1:20" x14ac:dyDescent="0.35">
      <c r="A440" t="s">
        <v>7327</v>
      </c>
      <c r="B440" t="s">
        <v>7328</v>
      </c>
      <c r="C440" t="s">
        <v>14371</v>
      </c>
      <c r="D440" t="s">
        <v>5810</v>
      </c>
      <c r="E440" t="s">
        <v>6877</v>
      </c>
      <c r="F440" t="s">
        <v>6953</v>
      </c>
      <c r="G440" t="s">
        <v>14373</v>
      </c>
      <c r="H440" t="s">
        <v>1294</v>
      </c>
      <c r="I440" t="s">
        <v>23</v>
      </c>
      <c r="J440" t="s">
        <v>16160</v>
      </c>
      <c r="K440" t="s">
        <v>23</v>
      </c>
      <c r="L440" t="s">
        <v>8654</v>
      </c>
      <c r="M440" t="s">
        <v>8654</v>
      </c>
      <c r="N440" t="s">
        <v>23</v>
      </c>
      <c r="O440" t="s">
        <v>23</v>
      </c>
      <c r="P440" t="s">
        <v>23</v>
      </c>
      <c r="Q440" t="s">
        <v>6903</v>
      </c>
      <c r="R440" t="s">
        <v>6885</v>
      </c>
      <c r="S440" t="s">
        <v>6891</v>
      </c>
      <c r="T440" t="s">
        <v>23</v>
      </c>
    </row>
    <row r="441" spans="1:20" x14ac:dyDescent="0.35">
      <c r="A441" t="s">
        <v>7286</v>
      </c>
      <c r="B441" t="s">
        <v>29993</v>
      </c>
      <c r="C441" t="s">
        <v>14371</v>
      </c>
      <c r="D441" t="s">
        <v>5810</v>
      </c>
      <c r="E441" t="s">
        <v>6877</v>
      </c>
      <c r="F441" t="s">
        <v>6868</v>
      </c>
      <c r="G441" t="s">
        <v>14373</v>
      </c>
      <c r="H441" t="s">
        <v>1251</v>
      </c>
      <c r="I441" t="s">
        <v>23</v>
      </c>
      <c r="J441" t="s">
        <v>15004</v>
      </c>
      <c r="K441" t="s">
        <v>14820</v>
      </c>
      <c r="L441" t="s">
        <v>15003</v>
      </c>
      <c r="M441" t="s">
        <v>14427</v>
      </c>
      <c r="N441" t="s">
        <v>14427</v>
      </c>
      <c r="O441" t="s">
        <v>23</v>
      </c>
      <c r="P441" t="s">
        <v>23</v>
      </c>
      <c r="Q441" t="s">
        <v>6890</v>
      </c>
      <c r="R441" t="s">
        <v>6885</v>
      </c>
      <c r="S441" t="s">
        <v>6891</v>
      </c>
      <c r="T441" t="s">
        <v>23</v>
      </c>
    </row>
    <row r="442" spans="1:20" x14ac:dyDescent="0.35">
      <c r="A442" t="s">
        <v>7834</v>
      </c>
      <c r="B442" t="s">
        <v>7835</v>
      </c>
      <c r="C442" t="s">
        <v>14371</v>
      </c>
      <c r="D442" t="s">
        <v>5810</v>
      </c>
      <c r="E442" t="s">
        <v>6871</v>
      </c>
      <c r="F442" t="s">
        <v>7695</v>
      </c>
      <c r="G442" t="s">
        <v>23</v>
      </c>
      <c r="H442" t="s">
        <v>378</v>
      </c>
      <c r="I442" t="s">
        <v>23</v>
      </c>
      <c r="J442" t="s">
        <v>15726</v>
      </c>
      <c r="K442" t="s">
        <v>14412</v>
      </c>
      <c r="L442" t="s">
        <v>23</v>
      </c>
      <c r="M442" t="s">
        <v>11673</v>
      </c>
      <c r="N442" t="s">
        <v>23</v>
      </c>
      <c r="O442" t="s">
        <v>23</v>
      </c>
      <c r="P442" t="s">
        <v>23</v>
      </c>
      <c r="Q442" t="s">
        <v>6865</v>
      </c>
      <c r="R442" t="s">
        <v>6885</v>
      </c>
      <c r="S442" t="s">
        <v>7691</v>
      </c>
      <c r="T442" t="s">
        <v>7692</v>
      </c>
    </row>
    <row r="443" spans="1:20" x14ac:dyDescent="0.35">
      <c r="A443" t="s">
        <v>7022</v>
      </c>
      <c r="B443" t="s">
        <v>29994</v>
      </c>
      <c r="C443" t="s">
        <v>15016</v>
      </c>
      <c r="D443" t="s">
        <v>5810</v>
      </c>
      <c r="E443" t="s">
        <v>6877</v>
      </c>
      <c r="F443" t="s">
        <v>6868</v>
      </c>
      <c r="G443" t="s">
        <v>14373</v>
      </c>
      <c r="H443" t="s">
        <v>23209</v>
      </c>
      <c r="I443" t="s">
        <v>7010</v>
      </c>
      <c r="J443" t="s">
        <v>15098</v>
      </c>
      <c r="K443" t="s">
        <v>15096</v>
      </c>
      <c r="L443" t="s">
        <v>15097</v>
      </c>
      <c r="M443" t="s">
        <v>14390</v>
      </c>
      <c r="N443" t="s">
        <v>14390</v>
      </c>
      <c r="O443" t="s">
        <v>23</v>
      </c>
      <c r="P443" t="s">
        <v>23</v>
      </c>
      <c r="Q443" t="s">
        <v>6903</v>
      </c>
      <c r="R443" t="s">
        <v>6885</v>
      </c>
      <c r="S443" t="s">
        <v>6874</v>
      </c>
      <c r="T443" t="s">
        <v>23</v>
      </c>
    </row>
    <row r="444" spans="1:20" x14ac:dyDescent="0.35">
      <c r="A444" t="s">
        <v>7160</v>
      </c>
      <c r="B444" t="s">
        <v>23</v>
      </c>
      <c r="C444" t="s">
        <v>15158</v>
      </c>
      <c r="D444" t="s">
        <v>5810</v>
      </c>
      <c r="E444" t="s">
        <v>6877</v>
      </c>
      <c r="F444" t="s">
        <v>6908</v>
      </c>
      <c r="G444" t="s">
        <v>14373</v>
      </c>
      <c r="H444" t="s">
        <v>6578</v>
      </c>
      <c r="I444" t="s">
        <v>23</v>
      </c>
      <c r="J444" t="s">
        <v>15159</v>
      </c>
      <c r="K444" t="s">
        <v>10665</v>
      </c>
      <c r="L444" t="s">
        <v>11437</v>
      </c>
      <c r="M444" t="s">
        <v>11437</v>
      </c>
      <c r="N444" t="s">
        <v>23</v>
      </c>
      <c r="O444" t="s">
        <v>23</v>
      </c>
      <c r="P444" t="s">
        <v>23</v>
      </c>
      <c r="Q444" t="s">
        <v>6962</v>
      </c>
      <c r="R444" t="s">
        <v>6866</v>
      </c>
      <c r="S444" t="s">
        <v>6880</v>
      </c>
      <c r="T444" t="s">
        <v>23</v>
      </c>
    </row>
    <row r="445" spans="1:20" x14ac:dyDescent="0.35">
      <c r="A445" t="s">
        <v>8177</v>
      </c>
      <c r="B445" t="s">
        <v>8178</v>
      </c>
      <c r="C445" t="s">
        <v>21</v>
      </c>
      <c r="D445" t="s">
        <v>5832</v>
      </c>
      <c r="E445" t="s">
        <v>6871</v>
      </c>
      <c r="F445" t="s">
        <v>7693</v>
      </c>
      <c r="G445" t="s">
        <v>23</v>
      </c>
      <c r="H445" t="s">
        <v>5889</v>
      </c>
      <c r="I445" t="s">
        <v>23</v>
      </c>
      <c r="J445" t="s">
        <v>16218</v>
      </c>
      <c r="K445" t="s">
        <v>23</v>
      </c>
      <c r="L445" t="s">
        <v>23</v>
      </c>
      <c r="M445" t="s">
        <v>9313</v>
      </c>
      <c r="N445" t="s">
        <v>23</v>
      </c>
      <c r="O445" t="s">
        <v>23</v>
      </c>
      <c r="P445" t="s">
        <v>23</v>
      </c>
      <c r="Q445" t="s">
        <v>6865</v>
      </c>
      <c r="R445" t="s">
        <v>6885</v>
      </c>
      <c r="S445" t="s">
        <v>7691</v>
      </c>
      <c r="T445" t="s">
        <v>7938</v>
      </c>
    </row>
    <row r="446" spans="1:20" x14ac:dyDescent="0.35">
      <c r="A446" t="s">
        <v>7288</v>
      </c>
      <c r="B446" t="s">
        <v>7289</v>
      </c>
      <c r="C446" t="s">
        <v>14416</v>
      </c>
      <c r="D446" t="s">
        <v>5810</v>
      </c>
      <c r="E446" t="s">
        <v>6877</v>
      </c>
      <c r="F446" t="s">
        <v>6869</v>
      </c>
      <c r="G446" t="s">
        <v>14373</v>
      </c>
      <c r="H446" t="s">
        <v>1978</v>
      </c>
      <c r="I446" t="s">
        <v>23</v>
      </c>
      <c r="J446" t="s">
        <v>15580</v>
      </c>
      <c r="K446" t="s">
        <v>15578</v>
      </c>
      <c r="L446" t="s">
        <v>10330</v>
      </c>
      <c r="M446" t="s">
        <v>15579</v>
      </c>
      <c r="N446" t="s">
        <v>23</v>
      </c>
      <c r="O446" t="s">
        <v>23</v>
      </c>
      <c r="P446" t="s">
        <v>23</v>
      </c>
      <c r="Q446" t="s">
        <v>6884</v>
      </c>
      <c r="R446" t="s">
        <v>6885</v>
      </c>
      <c r="S446" t="s">
        <v>6891</v>
      </c>
      <c r="T446" t="s">
        <v>23</v>
      </c>
    </row>
    <row r="447" spans="1:20" x14ac:dyDescent="0.35">
      <c r="A447" t="s">
        <v>8179</v>
      </c>
      <c r="B447" t="s">
        <v>8180</v>
      </c>
      <c r="C447" t="s">
        <v>21</v>
      </c>
      <c r="D447" t="s">
        <v>5832</v>
      </c>
      <c r="E447" t="s">
        <v>6871</v>
      </c>
      <c r="F447" t="s">
        <v>7693</v>
      </c>
      <c r="G447" t="s">
        <v>23</v>
      </c>
      <c r="H447" t="s">
        <v>1063</v>
      </c>
      <c r="I447" t="s">
        <v>23</v>
      </c>
      <c r="J447" t="s">
        <v>16086</v>
      </c>
      <c r="K447" t="s">
        <v>23</v>
      </c>
      <c r="L447" t="s">
        <v>23</v>
      </c>
      <c r="M447" t="s">
        <v>9313</v>
      </c>
      <c r="N447" t="s">
        <v>23</v>
      </c>
      <c r="O447" t="s">
        <v>23</v>
      </c>
      <c r="P447" t="s">
        <v>23</v>
      </c>
      <c r="Q447" t="s">
        <v>6865</v>
      </c>
      <c r="R447" t="s">
        <v>6885</v>
      </c>
      <c r="S447" t="s">
        <v>7691</v>
      </c>
      <c r="T447" t="s">
        <v>7938</v>
      </c>
    </row>
    <row r="448" spans="1:20" x14ac:dyDescent="0.35">
      <c r="A448" t="s">
        <v>7838</v>
      </c>
      <c r="B448" t="s">
        <v>7839</v>
      </c>
      <c r="C448" t="s">
        <v>14371</v>
      </c>
      <c r="D448" t="s">
        <v>5810</v>
      </c>
      <c r="E448" t="s">
        <v>6871</v>
      </c>
      <c r="F448" t="s">
        <v>7693</v>
      </c>
      <c r="G448" t="s">
        <v>23</v>
      </c>
      <c r="H448" t="s">
        <v>2720</v>
      </c>
      <c r="I448" t="s">
        <v>23</v>
      </c>
      <c r="J448" t="s">
        <v>15746</v>
      </c>
      <c r="K448" t="s">
        <v>14412</v>
      </c>
      <c r="L448" t="s">
        <v>23</v>
      </c>
      <c r="M448" t="s">
        <v>11673</v>
      </c>
      <c r="N448" t="s">
        <v>23</v>
      </c>
      <c r="O448" t="s">
        <v>23</v>
      </c>
      <c r="P448" t="s">
        <v>23</v>
      </c>
      <c r="Q448" t="s">
        <v>6865</v>
      </c>
      <c r="R448" t="s">
        <v>6885</v>
      </c>
      <c r="S448" t="s">
        <v>7691</v>
      </c>
      <c r="T448" t="s">
        <v>7692</v>
      </c>
    </row>
    <row r="449" spans="1:20" x14ac:dyDescent="0.35">
      <c r="A449" t="s">
        <v>7271</v>
      </c>
      <c r="B449" t="s">
        <v>23</v>
      </c>
      <c r="C449" t="s">
        <v>14371</v>
      </c>
      <c r="D449" t="s">
        <v>5810</v>
      </c>
      <c r="E449" t="s">
        <v>6877</v>
      </c>
      <c r="F449" t="s">
        <v>7196</v>
      </c>
      <c r="G449" t="s">
        <v>14373</v>
      </c>
      <c r="H449" t="s">
        <v>954</v>
      </c>
      <c r="I449" t="s">
        <v>23</v>
      </c>
      <c r="J449" t="s">
        <v>15314</v>
      </c>
      <c r="K449" t="s">
        <v>15313</v>
      </c>
      <c r="L449" t="s">
        <v>8554</v>
      </c>
      <c r="M449" t="s">
        <v>15201</v>
      </c>
      <c r="N449" t="s">
        <v>23</v>
      </c>
      <c r="O449" t="s">
        <v>23</v>
      </c>
      <c r="P449" t="s">
        <v>23</v>
      </c>
      <c r="Q449" t="s">
        <v>6865</v>
      </c>
      <c r="R449" t="s">
        <v>6885</v>
      </c>
      <c r="S449" t="s">
        <v>6928</v>
      </c>
      <c r="T449" t="s">
        <v>23</v>
      </c>
    </row>
    <row r="450" spans="1:20" x14ac:dyDescent="0.35">
      <c r="A450" t="s">
        <v>8184</v>
      </c>
      <c r="B450" t="s">
        <v>8185</v>
      </c>
      <c r="C450" t="s">
        <v>21</v>
      </c>
      <c r="D450" t="s">
        <v>5832</v>
      </c>
      <c r="E450" t="s">
        <v>6871</v>
      </c>
      <c r="F450" t="s">
        <v>14403</v>
      </c>
      <c r="G450" t="s">
        <v>23</v>
      </c>
      <c r="H450" t="s">
        <v>378</v>
      </c>
      <c r="I450" t="s">
        <v>23</v>
      </c>
      <c r="J450" t="s">
        <v>15731</v>
      </c>
      <c r="K450" t="s">
        <v>23</v>
      </c>
      <c r="L450" t="s">
        <v>23</v>
      </c>
      <c r="M450" t="s">
        <v>12575</v>
      </c>
      <c r="N450" t="s">
        <v>23</v>
      </c>
      <c r="O450" t="s">
        <v>23</v>
      </c>
      <c r="P450" t="s">
        <v>23</v>
      </c>
      <c r="Q450" t="s">
        <v>6865</v>
      </c>
      <c r="R450" t="s">
        <v>6885</v>
      </c>
      <c r="S450" t="s">
        <v>7691</v>
      </c>
      <c r="T450" t="s">
        <v>7938</v>
      </c>
    </row>
    <row r="451" spans="1:20" x14ac:dyDescent="0.35">
      <c r="A451" t="s">
        <v>7009</v>
      </c>
      <c r="B451" t="s">
        <v>23</v>
      </c>
      <c r="C451" t="s">
        <v>14480</v>
      </c>
      <c r="D451" t="s">
        <v>5810</v>
      </c>
      <c r="E451" t="s">
        <v>6877</v>
      </c>
      <c r="F451" t="s">
        <v>6868</v>
      </c>
      <c r="G451" t="s">
        <v>14373</v>
      </c>
      <c r="H451" t="s">
        <v>1242</v>
      </c>
      <c r="I451" t="s">
        <v>7010</v>
      </c>
      <c r="J451" t="s">
        <v>14608</v>
      </c>
      <c r="K451" t="s">
        <v>14607</v>
      </c>
      <c r="L451" t="s">
        <v>11560</v>
      </c>
      <c r="M451" t="s">
        <v>14390</v>
      </c>
      <c r="N451" t="s">
        <v>14390</v>
      </c>
      <c r="O451" t="s">
        <v>23</v>
      </c>
      <c r="P451" t="s">
        <v>23</v>
      </c>
      <c r="Q451" t="s">
        <v>6923</v>
      </c>
      <c r="R451" t="s">
        <v>6873</v>
      </c>
      <c r="S451" t="s">
        <v>6874</v>
      </c>
      <c r="T451" t="s">
        <v>23</v>
      </c>
    </row>
    <row r="452" spans="1:20" x14ac:dyDescent="0.35">
      <c r="A452" t="s">
        <v>8186</v>
      </c>
      <c r="B452" t="s">
        <v>8187</v>
      </c>
      <c r="C452" t="s">
        <v>21</v>
      </c>
      <c r="D452" t="s">
        <v>5832</v>
      </c>
      <c r="E452" t="s">
        <v>6871</v>
      </c>
      <c r="F452" t="s">
        <v>14403</v>
      </c>
      <c r="G452" t="s">
        <v>23</v>
      </c>
      <c r="H452" t="s">
        <v>269</v>
      </c>
      <c r="I452" t="s">
        <v>23</v>
      </c>
      <c r="J452" t="s">
        <v>15583</v>
      </c>
      <c r="K452" t="s">
        <v>23</v>
      </c>
      <c r="L452" t="s">
        <v>36240</v>
      </c>
      <c r="M452" t="s">
        <v>14369</v>
      </c>
      <c r="N452" t="s">
        <v>23</v>
      </c>
      <c r="O452" t="s">
        <v>23</v>
      </c>
      <c r="P452" t="s">
        <v>23</v>
      </c>
      <c r="Q452" t="s">
        <v>6865</v>
      </c>
      <c r="R452" t="s">
        <v>6885</v>
      </c>
      <c r="S452" t="s">
        <v>7691</v>
      </c>
      <c r="T452" t="s">
        <v>7938</v>
      </c>
    </row>
    <row r="453" spans="1:20" x14ac:dyDescent="0.35">
      <c r="A453" t="s">
        <v>7846</v>
      </c>
      <c r="B453" t="s">
        <v>7706</v>
      </c>
      <c r="C453" t="s">
        <v>14371</v>
      </c>
      <c r="D453" t="s">
        <v>5810</v>
      </c>
      <c r="E453" t="s">
        <v>6871</v>
      </c>
      <c r="F453" t="s">
        <v>7693</v>
      </c>
      <c r="G453" t="s">
        <v>23</v>
      </c>
      <c r="H453" t="s">
        <v>6464</v>
      </c>
      <c r="I453" t="s">
        <v>23</v>
      </c>
      <c r="J453" t="s">
        <v>15810</v>
      </c>
      <c r="K453" t="s">
        <v>14412</v>
      </c>
      <c r="L453" t="s">
        <v>23</v>
      </c>
      <c r="M453" t="s">
        <v>11673</v>
      </c>
      <c r="N453" t="s">
        <v>23</v>
      </c>
      <c r="O453" t="s">
        <v>23</v>
      </c>
      <c r="P453" t="s">
        <v>23</v>
      </c>
      <c r="Q453" t="s">
        <v>6865</v>
      </c>
      <c r="R453" t="s">
        <v>6885</v>
      </c>
      <c r="S453" t="s">
        <v>7691</v>
      </c>
      <c r="T453" t="s">
        <v>7692</v>
      </c>
    </row>
    <row r="454" spans="1:20" x14ac:dyDescent="0.35">
      <c r="A454" t="s">
        <v>8190</v>
      </c>
      <c r="B454" t="s">
        <v>29870</v>
      </c>
      <c r="C454" t="s">
        <v>21</v>
      </c>
      <c r="D454" t="s">
        <v>5832</v>
      </c>
      <c r="E454" t="s">
        <v>6871</v>
      </c>
      <c r="F454" t="s">
        <v>7693</v>
      </c>
      <c r="G454" t="s">
        <v>23</v>
      </c>
      <c r="H454" t="s">
        <v>269</v>
      </c>
      <c r="I454" t="s">
        <v>23</v>
      </c>
      <c r="J454" t="s">
        <v>15582</v>
      </c>
      <c r="K454" t="s">
        <v>23</v>
      </c>
      <c r="L454" t="s">
        <v>23</v>
      </c>
      <c r="M454" t="s">
        <v>9313</v>
      </c>
      <c r="N454" t="s">
        <v>23</v>
      </c>
      <c r="O454" t="s">
        <v>23</v>
      </c>
      <c r="P454" t="s">
        <v>23</v>
      </c>
      <c r="Q454" t="s">
        <v>6865</v>
      </c>
      <c r="R454" t="s">
        <v>6885</v>
      </c>
      <c r="S454" t="s">
        <v>7691</v>
      </c>
      <c r="T454" t="s">
        <v>7938</v>
      </c>
    </row>
    <row r="455" spans="1:20" x14ac:dyDescent="0.35">
      <c r="A455" t="s">
        <v>8191</v>
      </c>
      <c r="B455" t="s">
        <v>29871</v>
      </c>
      <c r="C455" t="s">
        <v>21</v>
      </c>
      <c r="D455" t="s">
        <v>5832</v>
      </c>
      <c r="E455" t="s">
        <v>6871</v>
      </c>
      <c r="F455" t="s">
        <v>7693</v>
      </c>
      <c r="G455" t="s">
        <v>23</v>
      </c>
      <c r="H455" t="s">
        <v>6321</v>
      </c>
      <c r="I455" t="s">
        <v>23</v>
      </c>
      <c r="J455" t="s">
        <v>15540</v>
      </c>
      <c r="K455" t="s">
        <v>23</v>
      </c>
      <c r="L455" t="s">
        <v>23</v>
      </c>
      <c r="M455" t="s">
        <v>9313</v>
      </c>
      <c r="N455" t="s">
        <v>23</v>
      </c>
      <c r="O455" t="s">
        <v>23</v>
      </c>
      <c r="P455" t="s">
        <v>23</v>
      </c>
      <c r="Q455" t="s">
        <v>6865</v>
      </c>
      <c r="R455" t="s">
        <v>6885</v>
      </c>
      <c r="S455" t="s">
        <v>7691</v>
      </c>
      <c r="T455" t="s">
        <v>7938</v>
      </c>
    </row>
    <row r="456" spans="1:20" x14ac:dyDescent="0.35">
      <c r="A456" t="s">
        <v>8192</v>
      </c>
      <c r="B456" t="s">
        <v>8193</v>
      </c>
      <c r="C456" t="s">
        <v>21</v>
      </c>
      <c r="D456" t="s">
        <v>5832</v>
      </c>
      <c r="E456" t="s">
        <v>6871</v>
      </c>
      <c r="F456" t="s">
        <v>7693</v>
      </c>
      <c r="G456" t="s">
        <v>23</v>
      </c>
      <c r="H456" t="s">
        <v>2443</v>
      </c>
      <c r="I456" t="s">
        <v>23</v>
      </c>
      <c r="J456" t="s">
        <v>15434</v>
      </c>
      <c r="K456" t="s">
        <v>23</v>
      </c>
      <c r="L456" t="s">
        <v>23</v>
      </c>
      <c r="M456" t="s">
        <v>9313</v>
      </c>
      <c r="N456" t="s">
        <v>23</v>
      </c>
      <c r="O456" t="s">
        <v>23</v>
      </c>
      <c r="P456" t="s">
        <v>23</v>
      </c>
      <c r="Q456" t="s">
        <v>6865</v>
      </c>
      <c r="R456" t="s">
        <v>6885</v>
      </c>
      <c r="S456" t="s">
        <v>7691</v>
      </c>
      <c r="T456" t="s">
        <v>7938</v>
      </c>
    </row>
    <row r="457" spans="1:20" x14ac:dyDescent="0.35">
      <c r="A457" t="s">
        <v>7336</v>
      </c>
      <c r="B457" t="s">
        <v>7337</v>
      </c>
      <c r="C457" t="s">
        <v>14371</v>
      </c>
      <c r="D457" t="s">
        <v>5810</v>
      </c>
      <c r="E457" t="s">
        <v>6877</v>
      </c>
      <c r="F457" t="s">
        <v>6908</v>
      </c>
      <c r="G457" t="s">
        <v>14373</v>
      </c>
      <c r="H457" t="s">
        <v>288</v>
      </c>
      <c r="I457" t="s">
        <v>23</v>
      </c>
      <c r="J457" t="s">
        <v>15032</v>
      </c>
      <c r="K457" t="s">
        <v>15019</v>
      </c>
      <c r="L457" t="s">
        <v>15343</v>
      </c>
      <c r="M457" t="s">
        <v>10439</v>
      </c>
      <c r="N457" t="s">
        <v>23</v>
      </c>
      <c r="O457" t="s">
        <v>23</v>
      </c>
      <c r="P457" t="s">
        <v>23</v>
      </c>
      <c r="Q457" t="s">
        <v>6865</v>
      </c>
      <c r="R457" t="s">
        <v>6873</v>
      </c>
      <c r="S457" t="s">
        <v>6891</v>
      </c>
      <c r="T457" t="s">
        <v>23</v>
      </c>
    </row>
    <row r="458" spans="1:20" x14ac:dyDescent="0.35">
      <c r="A458" t="s">
        <v>8194</v>
      </c>
      <c r="B458" t="s">
        <v>8195</v>
      </c>
      <c r="C458" t="s">
        <v>21</v>
      </c>
      <c r="D458" t="s">
        <v>5832</v>
      </c>
      <c r="E458" t="s">
        <v>6871</v>
      </c>
      <c r="F458" t="s">
        <v>7693</v>
      </c>
      <c r="G458" t="s">
        <v>23</v>
      </c>
      <c r="H458" t="s">
        <v>119</v>
      </c>
      <c r="I458" t="s">
        <v>23</v>
      </c>
      <c r="J458" t="s">
        <v>15284</v>
      </c>
      <c r="K458" t="s">
        <v>23</v>
      </c>
      <c r="L458" t="s">
        <v>23</v>
      </c>
      <c r="M458" t="s">
        <v>9313</v>
      </c>
      <c r="N458" t="s">
        <v>23</v>
      </c>
      <c r="O458" t="s">
        <v>23</v>
      </c>
      <c r="P458" t="s">
        <v>23</v>
      </c>
      <c r="Q458" t="s">
        <v>6865</v>
      </c>
      <c r="R458" t="s">
        <v>6885</v>
      </c>
      <c r="S458" t="s">
        <v>7691</v>
      </c>
      <c r="T458" t="s">
        <v>7938</v>
      </c>
    </row>
    <row r="459" spans="1:20" x14ac:dyDescent="0.35">
      <c r="A459" t="s">
        <v>7349</v>
      </c>
      <c r="B459" t="s">
        <v>7350</v>
      </c>
      <c r="C459" t="s">
        <v>14371</v>
      </c>
      <c r="D459" t="s">
        <v>5810</v>
      </c>
      <c r="E459" t="s">
        <v>6871</v>
      </c>
      <c r="F459" t="s">
        <v>6882</v>
      </c>
      <c r="G459" t="s">
        <v>23</v>
      </c>
      <c r="H459" t="s">
        <v>1174</v>
      </c>
      <c r="I459" t="s">
        <v>23</v>
      </c>
      <c r="J459" t="s">
        <v>15849</v>
      </c>
      <c r="K459" t="s">
        <v>14581</v>
      </c>
      <c r="L459" t="s">
        <v>15847</v>
      </c>
      <c r="M459" t="s">
        <v>15848</v>
      </c>
      <c r="N459" t="s">
        <v>23</v>
      </c>
      <c r="O459" t="s">
        <v>23</v>
      </c>
      <c r="P459" t="s">
        <v>23</v>
      </c>
      <c r="Q459" t="s">
        <v>6884</v>
      </c>
      <c r="R459" t="s">
        <v>6885</v>
      </c>
      <c r="S459" t="s">
        <v>6891</v>
      </c>
      <c r="T459" t="s">
        <v>23</v>
      </c>
    </row>
    <row r="460" spans="1:20" x14ac:dyDescent="0.35">
      <c r="A460" t="s">
        <v>7341</v>
      </c>
      <c r="B460" t="s">
        <v>7342</v>
      </c>
      <c r="C460" t="s">
        <v>14371</v>
      </c>
      <c r="D460" t="s">
        <v>5810</v>
      </c>
      <c r="E460" t="s">
        <v>6877</v>
      </c>
      <c r="F460" t="s">
        <v>6953</v>
      </c>
      <c r="G460" t="s">
        <v>14373</v>
      </c>
      <c r="H460" t="s">
        <v>1539</v>
      </c>
      <c r="I460" t="s">
        <v>23</v>
      </c>
      <c r="J460" t="s">
        <v>15463</v>
      </c>
      <c r="K460" t="s">
        <v>23</v>
      </c>
      <c r="L460" t="s">
        <v>10439</v>
      </c>
      <c r="M460" t="s">
        <v>10439</v>
      </c>
      <c r="N460" t="s">
        <v>23</v>
      </c>
      <c r="O460" t="s">
        <v>23</v>
      </c>
      <c r="P460" t="s">
        <v>23</v>
      </c>
      <c r="Q460" t="s">
        <v>6865</v>
      </c>
      <c r="R460" t="s">
        <v>6885</v>
      </c>
      <c r="S460" t="s">
        <v>6891</v>
      </c>
      <c r="T460" t="s">
        <v>23</v>
      </c>
    </row>
    <row r="461" spans="1:20" x14ac:dyDescent="0.35">
      <c r="A461" t="s">
        <v>7434</v>
      </c>
      <c r="B461" t="s">
        <v>7435</v>
      </c>
      <c r="C461" t="s">
        <v>14371</v>
      </c>
      <c r="D461" t="s">
        <v>5810</v>
      </c>
      <c r="E461" t="s">
        <v>6871</v>
      </c>
      <c r="F461" t="s">
        <v>7196</v>
      </c>
      <c r="G461" t="s">
        <v>23</v>
      </c>
      <c r="H461" t="s">
        <v>5834</v>
      </c>
      <c r="I461" t="s">
        <v>23</v>
      </c>
      <c r="J461" t="s">
        <v>15600</v>
      </c>
      <c r="K461" t="s">
        <v>15599</v>
      </c>
      <c r="L461" t="s">
        <v>23</v>
      </c>
      <c r="M461" t="s">
        <v>13981</v>
      </c>
      <c r="N461" t="s">
        <v>23</v>
      </c>
      <c r="O461" t="s">
        <v>23</v>
      </c>
      <c r="P461" t="s">
        <v>23</v>
      </c>
      <c r="Q461" t="s">
        <v>6923</v>
      </c>
      <c r="R461" t="s">
        <v>6885</v>
      </c>
      <c r="S461" t="s">
        <v>6891</v>
      </c>
      <c r="T461" t="s">
        <v>23</v>
      </c>
    </row>
    <row r="462" spans="1:20" x14ac:dyDescent="0.35">
      <c r="A462" t="s">
        <v>7281</v>
      </c>
      <c r="B462" t="s">
        <v>7282</v>
      </c>
      <c r="C462" t="s">
        <v>14371</v>
      </c>
      <c r="D462" t="s">
        <v>5810</v>
      </c>
      <c r="E462" t="s">
        <v>6877</v>
      </c>
      <c r="F462" t="s">
        <v>6887</v>
      </c>
      <c r="G462" t="s">
        <v>14373</v>
      </c>
      <c r="H462" t="s">
        <v>273</v>
      </c>
      <c r="I462" t="s">
        <v>23</v>
      </c>
      <c r="J462" t="s">
        <v>16034</v>
      </c>
      <c r="K462" t="s">
        <v>23</v>
      </c>
      <c r="L462" t="s">
        <v>14379</v>
      </c>
      <c r="M462" t="s">
        <v>15971</v>
      </c>
      <c r="N462" t="s">
        <v>23</v>
      </c>
      <c r="O462" t="s">
        <v>23</v>
      </c>
      <c r="P462" t="s">
        <v>23</v>
      </c>
      <c r="Q462" t="s">
        <v>6884</v>
      </c>
      <c r="R462" t="s">
        <v>6885</v>
      </c>
      <c r="S462" t="s">
        <v>6891</v>
      </c>
      <c r="T462" t="s">
        <v>23</v>
      </c>
    </row>
    <row r="463" spans="1:20" x14ac:dyDescent="0.35">
      <c r="A463" t="s">
        <v>7175</v>
      </c>
      <c r="B463" t="s">
        <v>7176</v>
      </c>
      <c r="C463" t="s">
        <v>14416</v>
      </c>
      <c r="D463" t="s">
        <v>5810</v>
      </c>
      <c r="E463" t="s">
        <v>6877</v>
      </c>
      <c r="F463" t="s">
        <v>6953</v>
      </c>
      <c r="G463" t="s">
        <v>14373</v>
      </c>
      <c r="H463" t="s">
        <v>6602</v>
      </c>
      <c r="I463" t="s">
        <v>23</v>
      </c>
      <c r="J463" t="s">
        <v>15140</v>
      </c>
      <c r="K463" t="s">
        <v>15139</v>
      </c>
      <c r="L463" t="s">
        <v>23</v>
      </c>
      <c r="M463" t="s">
        <v>8654</v>
      </c>
      <c r="N463" t="s">
        <v>23</v>
      </c>
      <c r="O463" t="s">
        <v>23</v>
      </c>
      <c r="P463" t="s">
        <v>23</v>
      </c>
      <c r="Q463" t="s">
        <v>6865</v>
      </c>
      <c r="R463" t="s">
        <v>6885</v>
      </c>
      <c r="S463" t="s">
        <v>6891</v>
      </c>
      <c r="T463" t="s">
        <v>23</v>
      </c>
    </row>
    <row r="464" spans="1:20" x14ac:dyDescent="0.35">
      <c r="A464" t="s">
        <v>7177</v>
      </c>
      <c r="B464" t="s">
        <v>7178</v>
      </c>
      <c r="C464" t="s">
        <v>14371</v>
      </c>
      <c r="D464" t="s">
        <v>5810</v>
      </c>
      <c r="E464" t="s">
        <v>6877</v>
      </c>
      <c r="F464" t="s">
        <v>6953</v>
      </c>
      <c r="G464" t="s">
        <v>14373</v>
      </c>
      <c r="H464" t="s">
        <v>5795</v>
      </c>
      <c r="I464" t="s">
        <v>23</v>
      </c>
      <c r="J464" t="s">
        <v>16291</v>
      </c>
      <c r="K464" t="s">
        <v>12247</v>
      </c>
      <c r="L464" t="s">
        <v>8654</v>
      </c>
      <c r="M464" t="s">
        <v>8654</v>
      </c>
      <c r="N464" t="s">
        <v>23</v>
      </c>
      <c r="O464" t="s">
        <v>23</v>
      </c>
      <c r="P464" t="s">
        <v>23</v>
      </c>
      <c r="Q464" t="s">
        <v>6865</v>
      </c>
      <c r="R464" t="s">
        <v>6885</v>
      </c>
      <c r="S464" t="s">
        <v>6891</v>
      </c>
      <c r="T464" t="s">
        <v>23</v>
      </c>
    </row>
    <row r="465" spans="1:20" x14ac:dyDescent="0.35">
      <c r="A465" t="s">
        <v>7862</v>
      </c>
      <c r="B465" t="s">
        <v>7863</v>
      </c>
      <c r="C465" t="s">
        <v>14371</v>
      </c>
      <c r="D465" t="s">
        <v>5810</v>
      </c>
      <c r="E465" t="s">
        <v>6871</v>
      </c>
      <c r="F465" t="s">
        <v>7693</v>
      </c>
      <c r="G465" t="s">
        <v>23</v>
      </c>
      <c r="H465" t="s">
        <v>5306</v>
      </c>
      <c r="I465" t="s">
        <v>23</v>
      </c>
      <c r="J465" t="s">
        <v>15978</v>
      </c>
      <c r="K465" t="s">
        <v>14412</v>
      </c>
      <c r="L465" t="s">
        <v>23</v>
      </c>
      <c r="M465" t="s">
        <v>11673</v>
      </c>
      <c r="N465" t="s">
        <v>23</v>
      </c>
      <c r="O465" t="s">
        <v>23</v>
      </c>
      <c r="P465" t="s">
        <v>23</v>
      </c>
      <c r="Q465" t="s">
        <v>6865</v>
      </c>
      <c r="R465" t="s">
        <v>6885</v>
      </c>
      <c r="S465" t="s">
        <v>7691</v>
      </c>
      <c r="T465" t="s">
        <v>7692</v>
      </c>
    </row>
    <row r="466" spans="1:20" x14ac:dyDescent="0.35">
      <c r="A466" t="s">
        <v>6910</v>
      </c>
      <c r="B466" t="s">
        <v>6913</v>
      </c>
      <c r="C466" t="s">
        <v>14422</v>
      </c>
      <c r="D466" t="s">
        <v>5810</v>
      </c>
      <c r="E466" t="s">
        <v>6877</v>
      </c>
      <c r="F466" t="s">
        <v>6868</v>
      </c>
      <c r="G466" t="s">
        <v>14562</v>
      </c>
      <c r="H466" t="s">
        <v>1253</v>
      </c>
      <c r="I466" t="s">
        <v>6870</v>
      </c>
      <c r="J466" t="s">
        <v>15875</v>
      </c>
      <c r="K466" t="s">
        <v>15874</v>
      </c>
      <c r="L466" t="s">
        <v>9705</v>
      </c>
      <c r="M466" t="s">
        <v>14447</v>
      </c>
      <c r="N466" t="s">
        <v>14447</v>
      </c>
      <c r="O466" t="s">
        <v>23</v>
      </c>
      <c r="P466" t="s">
        <v>23</v>
      </c>
      <c r="Q466" t="s">
        <v>6890</v>
      </c>
      <c r="R466" t="s">
        <v>6873</v>
      </c>
      <c r="S466" t="s">
        <v>6911</v>
      </c>
      <c r="T466" t="s">
        <v>23</v>
      </c>
    </row>
    <row r="467" spans="1:20" x14ac:dyDescent="0.35">
      <c r="A467" t="s">
        <v>7060</v>
      </c>
      <c r="B467" t="s">
        <v>23</v>
      </c>
      <c r="C467" t="s">
        <v>14371</v>
      </c>
      <c r="D467" t="s">
        <v>5810</v>
      </c>
      <c r="E467" t="s">
        <v>6877</v>
      </c>
      <c r="F467" t="s">
        <v>6868</v>
      </c>
      <c r="G467" t="s">
        <v>14373</v>
      </c>
      <c r="H467" t="s">
        <v>259</v>
      </c>
      <c r="I467" t="s">
        <v>6876</v>
      </c>
      <c r="J467" t="s">
        <v>14512</v>
      </c>
      <c r="K467" t="s">
        <v>14499</v>
      </c>
      <c r="L467" t="s">
        <v>14395</v>
      </c>
      <c r="M467" t="s">
        <v>14390</v>
      </c>
      <c r="N467" t="s">
        <v>14390</v>
      </c>
      <c r="O467" t="s">
        <v>23</v>
      </c>
      <c r="P467" t="s">
        <v>23</v>
      </c>
      <c r="Q467" t="s">
        <v>6746</v>
      </c>
      <c r="R467" t="s">
        <v>6885</v>
      </c>
      <c r="S467" t="s">
        <v>1133</v>
      </c>
      <c r="T467" t="s">
        <v>23</v>
      </c>
    </row>
    <row r="468" spans="1:20" x14ac:dyDescent="0.35">
      <c r="A468" t="s">
        <v>7292</v>
      </c>
      <c r="B468" t="s">
        <v>29872</v>
      </c>
      <c r="C468" t="s">
        <v>14371</v>
      </c>
      <c r="D468" t="s">
        <v>5810</v>
      </c>
      <c r="E468" t="s">
        <v>6877</v>
      </c>
      <c r="F468" t="s">
        <v>6882</v>
      </c>
      <c r="G468" t="s">
        <v>14373</v>
      </c>
      <c r="H468" t="s">
        <v>1178</v>
      </c>
      <c r="I468" t="s">
        <v>23</v>
      </c>
      <c r="J468" t="s">
        <v>15554</v>
      </c>
      <c r="K468" t="s">
        <v>15553</v>
      </c>
      <c r="L468" t="s">
        <v>8654</v>
      </c>
      <c r="M468" t="s">
        <v>8654</v>
      </c>
      <c r="N468" t="s">
        <v>23</v>
      </c>
      <c r="O468" t="s">
        <v>23</v>
      </c>
      <c r="P468" t="s">
        <v>23</v>
      </c>
      <c r="Q468" t="s">
        <v>6865</v>
      </c>
      <c r="R468" t="s">
        <v>6885</v>
      </c>
      <c r="S468" t="s">
        <v>6891</v>
      </c>
      <c r="T468" t="s">
        <v>23</v>
      </c>
    </row>
    <row r="469" spans="1:20" x14ac:dyDescent="0.35">
      <c r="A469" t="s">
        <v>7061</v>
      </c>
      <c r="B469" t="s">
        <v>23</v>
      </c>
      <c r="C469" t="s">
        <v>14371</v>
      </c>
      <c r="D469" t="s">
        <v>5810</v>
      </c>
      <c r="E469" t="s">
        <v>6877</v>
      </c>
      <c r="F469" t="s">
        <v>6868</v>
      </c>
      <c r="G469" t="s">
        <v>14373</v>
      </c>
      <c r="H469" t="s">
        <v>894</v>
      </c>
      <c r="I469" t="s">
        <v>6870</v>
      </c>
      <c r="J469" t="s">
        <v>15393</v>
      </c>
      <c r="K469" t="s">
        <v>14741</v>
      </c>
      <c r="L469" t="s">
        <v>14395</v>
      </c>
      <c r="M469" t="s">
        <v>14390</v>
      </c>
      <c r="N469" t="s">
        <v>14390</v>
      </c>
      <c r="O469" t="s">
        <v>23</v>
      </c>
      <c r="P469" t="s">
        <v>23</v>
      </c>
      <c r="Q469" t="s">
        <v>6746</v>
      </c>
      <c r="R469" t="s">
        <v>6885</v>
      </c>
      <c r="S469" t="s">
        <v>1133</v>
      </c>
      <c r="T469" t="s">
        <v>23</v>
      </c>
    </row>
    <row r="470" spans="1:20" x14ac:dyDescent="0.35">
      <c r="A470" t="s">
        <v>7128</v>
      </c>
      <c r="B470" t="s">
        <v>23</v>
      </c>
      <c r="C470" t="s">
        <v>14371</v>
      </c>
      <c r="D470" t="s">
        <v>5810</v>
      </c>
      <c r="E470" t="s">
        <v>6871</v>
      </c>
      <c r="F470" t="s">
        <v>6868</v>
      </c>
      <c r="G470" t="s">
        <v>23</v>
      </c>
      <c r="H470" t="s">
        <v>1114</v>
      </c>
      <c r="I470" t="s">
        <v>6898</v>
      </c>
      <c r="J470" t="s">
        <v>15821</v>
      </c>
      <c r="K470" t="s">
        <v>10665</v>
      </c>
      <c r="L470" t="s">
        <v>14821</v>
      </c>
      <c r="M470" t="s">
        <v>14447</v>
      </c>
      <c r="N470" t="s">
        <v>14447</v>
      </c>
      <c r="O470" t="s">
        <v>23</v>
      </c>
      <c r="P470" t="s">
        <v>23</v>
      </c>
      <c r="Q470" t="s">
        <v>6923</v>
      </c>
      <c r="R470" t="s">
        <v>6885</v>
      </c>
      <c r="S470" t="s">
        <v>23</v>
      </c>
      <c r="T470" t="s">
        <v>23</v>
      </c>
    </row>
    <row r="471" spans="1:20" x14ac:dyDescent="0.35">
      <c r="A471" t="s">
        <v>7062</v>
      </c>
      <c r="B471" t="s">
        <v>23</v>
      </c>
      <c r="C471" t="s">
        <v>14371</v>
      </c>
      <c r="D471" t="s">
        <v>5810</v>
      </c>
      <c r="E471" t="s">
        <v>6877</v>
      </c>
      <c r="F471" t="s">
        <v>6868</v>
      </c>
      <c r="G471" t="s">
        <v>14373</v>
      </c>
      <c r="H471" t="s">
        <v>1183</v>
      </c>
      <c r="I471" t="s">
        <v>6870</v>
      </c>
      <c r="J471" t="s">
        <v>14999</v>
      </c>
      <c r="K471" t="s">
        <v>14499</v>
      </c>
      <c r="L471" t="s">
        <v>14395</v>
      </c>
      <c r="M471" t="s">
        <v>14447</v>
      </c>
      <c r="N471" t="s">
        <v>14447</v>
      </c>
      <c r="O471" t="s">
        <v>23</v>
      </c>
      <c r="P471" t="s">
        <v>23</v>
      </c>
      <c r="Q471" t="s">
        <v>6746</v>
      </c>
      <c r="R471" t="s">
        <v>6885</v>
      </c>
      <c r="S471" t="s">
        <v>1133</v>
      </c>
      <c r="T471" t="s">
        <v>23</v>
      </c>
    </row>
    <row r="472" spans="1:20" x14ac:dyDescent="0.35">
      <c r="A472" t="s">
        <v>36234</v>
      </c>
      <c r="B472" t="s">
        <v>23</v>
      </c>
      <c r="C472" t="s">
        <v>14570</v>
      </c>
      <c r="D472" t="s">
        <v>5810</v>
      </c>
      <c r="E472" t="s">
        <v>6877</v>
      </c>
      <c r="F472" t="s">
        <v>6887</v>
      </c>
      <c r="G472" t="s">
        <v>14373</v>
      </c>
      <c r="H472" t="s">
        <v>894</v>
      </c>
      <c r="I472" t="s">
        <v>23</v>
      </c>
      <c r="J472" t="s">
        <v>36235</v>
      </c>
      <c r="K472" t="s">
        <v>36236</v>
      </c>
      <c r="L472" t="s">
        <v>30525</v>
      </c>
      <c r="M472" t="s">
        <v>36233</v>
      </c>
      <c r="N472" t="s">
        <v>23</v>
      </c>
      <c r="O472" t="s">
        <v>23</v>
      </c>
      <c r="P472" t="s">
        <v>23</v>
      </c>
      <c r="Q472" t="s">
        <v>6865</v>
      </c>
      <c r="R472" t="s">
        <v>6885</v>
      </c>
      <c r="S472" t="s">
        <v>6874</v>
      </c>
      <c r="T472" t="s">
        <v>23</v>
      </c>
    </row>
    <row r="473" spans="1:20" x14ac:dyDescent="0.35">
      <c r="A473" t="s">
        <v>7063</v>
      </c>
      <c r="B473" t="s">
        <v>23</v>
      </c>
      <c r="C473" t="s">
        <v>14371</v>
      </c>
      <c r="D473" t="s">
        <v>5810</v>
      </c>
      <c r="E473" t="s">
        <v>6877</v>
      </c>
      <c r="F473" t="s">
        <v>6868</v>
      </c>
      <c r="G473" t="s">
        <v>14373</v>
      </c>
      <c r="H473" t="s">
        <v>1123</v>
      </c>
      <c r="I473" t="s">
        <v>7010</v>
      </c>
      <c r="J473" t="s">
        <v>16036</v>
      </c>
      <c r="K473" t="s">
        <v>14499</v>
      </c>
      <c r="L473" t="s">
        <v>14895</v>
      </c>
      <c r="M473" t="s">
        <v>14390</v>
      </c>
      <c r="N473" t="s">
        <v>14390</v>
      </c>
      <c r="O473" t="s">
        <v>23</v>
      </c>
      <c r="P473" t="s">
        <v>23</v>
      </c>
      <c r="Q473" t="s">
        <v>6746</v>
      </c>
      <c r="R473" t="s">
        <v>6885</v>
      </c>
      <c r="S473" t="s">
        <v>1133</v>
      </c>
      <c r="T473" t="s">
        <v>23</v>
      </c>
    </row>
    <row r="474" spans="1:20" x14ac:dyDescent="0.35">
      <c r="A474" t="s">
        <v>7879</v>
      </c>
      <c r="B474" t="s">
        <v>7880</v>
      </c>
      <c r="C474" t="s">
        <v>14371</v>
      </c>
      <c r="D474" t="s">
        <v>5810</v>
      </c>
      <c r="E474" t="s">
        <v>6871</v>
      </c>
      <c r="F474" t="s">
        <v>7693</v>
      </c>
      <c r="G474" t="s">
        <v>23</v>
      </c>
      <c r="H474" t="s">
        <v>6462</v>
      </c>
      <c r="I474" t="s">
        <v>23</v>
      </c>
      <c r="J474" t="s">
        <v>16145</v>
      </c>
      <c r="K474" t="s">
        <v>14412</v>
      </c>
      <c r="L474" t="s">
        <v>23</v>
      </c>
      <c r="M474" t="s">
        <v>11673</v>
      </c>
      <c r="N474" t="s">
        <v>23</v>
      </c>
      <c r="O474" t="s">
        <v>23</v>
      </c>
      <c r="P474" t="s">
        <v>23</v>
      </c>
      <c r="Q474" t="s">
        <v>6865</v>
      </c>
      <c r="R474" t="s">
        <v>6885</v>
      </c>
      <c r="S474" t="s">
        <v>7691</v>
      </c>
      <c r="T474" t="s">
        <v>7692</v>
      </c>
    </row>
    <row r="475" spans="1:20" x14ac:dyDescent="0.35">
      <c r="A475" t="s">
        <v>7208</v>
      </c>
      <c r="B475" t="s">
        <v>23</v>
      </c>
      <c r="C475" t="s">
        <v>14371</v>
      </c>
      <c r="D475" t="s">
        <v>5810</v>
      </c>
      <c r="E475" t="s">
        <v>6877</v>
      </c>
      <c r="F475" t="s">
        <v>7196</v>
      </c>
      <c r="G475" t="s">
        <v>14373</v>
      </c>
      <c r="H475" t="s">
        <v>1793</v>
      </c>
      <c r="I475" t="s">
        <v>23</v>
      </c>
      <c r="J475" t="s">
        <v>15020</v>
      </c>
      <c r="K475" t="s">
        <v>15018</v>
      </c>
      <c r="L475" t="s">
        <v>15019</v>
      </c>
      <c r="M475" t="s">
        <v>9344</v>
      </c>
      <c r="N475" t="s">
        <v>23</v>
      </c>
      <c r="O475" t="s">
        <v>23</v>
      </c>
      <c r="P475" t="s">
        <v>23</v>
      </c>
      <c r="Q475" t="s">
        <v>6865</v>
      </c>
      <c r="R475" t="s">
        <v>6885</v>
      </c>
      <c r="S475" t="s">
        <v>6891</v>
      </c>
      <c r="T475" t="s">
        <v>7198</v>
      </c>
    </row>
    <row r="476" spans="1:20" x14ac:dyDescent="0.35">
      <c r="A476" t="s">
        <v>7064</v>
      </c>
      <c r="B476" t="s">
        <v>23</v>
      </c>
      <c r="C476" t="s">
        <v>14371</v>
      </c>
      <c r="D476" t="s">
        <v>5810</v>
      </c>
      <c r="E476" t="s">
        <v>6871</v>
      </c>
      <c r="F476" t="s">
        <v>6868</v>
      </c>
      <c r="G476" t="s">
        <v>23</v>
      </c>
      <c r="H476" t="s">
        <v>1691</v>
      </c>
      <c r="I476" t="s">
        <v>7010</v>
      </c>
      <c r="J476" t="s">
        <v>15181</v>
      </c>
      <c r="K476" t="s">
        <v>14499</v>
      </c>
      <c r="L476" t="s">
        <v>14602</v>
      </c>
      <c r="M476" t="s">
        <v>14390</v>
      </c>
      <c r="N476" t="s">
        <v>14390</v>
      </c>
      <c r="O476" t="s">
        <v>23</v>
      </c>
      <c r="P476" t="s">
        <v>23</v>
      </c>
      <c r="Q476" t="s">
        <v>6746</v>
      </c>
      <c r="R476" t="s">
        <v>6885</v>
      </c>
      <c r="S476" t="s">
        <v>1133</v>
      </c>
      <c r="T476" t="s">
        <v>23</v>
      </c>
    </row>
    <row r="477" spans="1:20" x14ac:dyDescent="0.35">
      <c r="A477" t="s">
        <v>7019</v>
      </c>
      <c r="B477" t="s">
        <v>23</v>
      </c>
      <c r="C477" t="s">
        <v>14422</v>
      </c>
      <c r="D477" t="s">
        <v>5810</v>
      </c>
      <c r="E477" t="s">
        <v>6877</v>
      </c>
      <c r="F477" t="s">
        <v>6868</v>
      </c>
      <c r="G477" t="s">
        <v>14373</v>
      </c>
      <c r="H477" t="s">
        <v>164</v>
      </c>
      <c r="I477" t="s">
        <v>6898</v>
      </c>
      <c r="J477" t="s">
        <v>15489</v>
      </c>
      <c r="K477" t="s">
        <v>14499</v>
      </c>
      <c r="L477" t="s">
        <v>14821</v>
      </c>
      <c r="M477" t="s">
        <v>14447</v>
      </c>
      <c r="N477" t="s">
        <v>14447</v>
      </c>
      <c r="O477" t="s">
        <v>23</v>
      </c>
      <c r="P477" t="s">
        <v>23</v>
      </c>
      <c r="Q477" t="s">
        <v>6923</v>
      </c>
      <c r="R477" t="s">
        <v>6885</v>
      </c>
      <c r="S477" t="s">
        <v>23</v>
      </c>
      <c r="T477" t="s">
        <v>23</v>
      </c>
    </row>
    <row r="478" spans="1:20" x14ac:dyDescent="0.35">
      <c r="A478" t="s">
        <v>7066</v>
      </c>
      <c r="B478" t="s">
        <v>23</v>
      </c>
      <c r="C478" t="s">
        <v>14371</v>
      </c>
      <c r="D478" t="s">
        <v>5810</v>
      </c>
      <c r="E478" t="s">
        <v>6877</v>
      </c>
      <c r="F478" t="s">
        <v>6868</v>
      </c>
      <c r="G478" t="s">
        <v>14373</v>
      </c>
      <c r="H478" t="s">
        <v>24257</v>
      </c>
      <c r="I478" t="s">
        <v>6876</v>
      </c>
      <c r="J478" t="s">
        <v>14864</v>
      </c>
      <c r="K478" t="s">
        <v>14741</v>
      </c>
      <c r="L478" t="s">
        <v>14742</v>
      </c>
      <c r="M478" t="s">
        <v>14390</v>
      </c>
      <c r="N478" t="s">
        <v>14390</v>
      </c>
      <c r="O478" t="s">
        <v>23</v>
      </c>
      <c r="P478" t="s">
        <v>23</v>
      </c>
      <c r="Q478" t="s">
        <v>6746</v>
      </c>
      <c r="R478" t="s">
        <v>6885</v>
      </c>
      <c r="S478" t="s">
        <v>1133</v>
      </c>
      <c r="T478" t="s">
        <v>23</v>
      </c>
    </row>
    <row r="479" spans="1:20" x14ac:dyDescent="0.35">
      <c r="A479" t="s">
        <v>7067</v>
      </c>
      <c r="B479" t="s">
        <v>23</v>
      </c>
      <c r="C479" t="s">
        <v>14371</v>
      </c>
      <c r="D479" t="s">
        <v>5810</v>
      </c>
      <c r="E479" t="s">
        <v>6877</v>
      </c>
      <c r="F479" t="s">
        <v>6868</v>
      </c>
      <c r="G479" t="s">
        <v>14373</v>
      </c>
      <c r="H479" t="s">
        <v>1202</v>
      </c>
      <c r="I479" t="s">
        <v>6876</v>
      </c>
      <c r="J479" t="s">
        <v>15338</v>
      </c>
      <c r="K479" t="s">
        <v>14499</v>
      </c>
      <c r="L479" t="s">
        <v>14602</v>
      </c>
      <c r="M479" t="s">
        <v>14390</v>
      </c>
      <c r="N479" t="s">
        <v>14390</v>
      </c>
      <c r="O479" t="s">
        <v>23</v>
      </c>
      <c r="P479" t="s">
        <v>23</v>
      </c>
      <c r="Q479" t="s">
        <v>6746</v>
      </c>
      <c r="R479" t="s">
        <v>6885</v>
      </c>
      <c r="S479" t="s">
        <v>1133</v>
      </c>
      <c r="T479" t="s">
        <v>23</v>
      </c>
    </row>
    <row r="480" spans="1:20" x14ac:dyDescent="0.35">
      <c r="A480" t="s">
        <v>7886</v>
      </c>
      <c r="B480" t="s">
        <v>7887</v>
      </c>
      <c r="C480" t="s">
        <v>14371</v>
      </c>
      <c r="D480" t="s">
        <v>5810</v>
      </c>
      <c r="E480" t="s">
        <v>6871</v>
      </c>
      <c r="F480" t="s">
        <v>7693</v>
      </c>
      <c r="G480" t="s">
        <v>23</v>
      </c>
      <c r="H480" t="s">
        <v>463</v>
      </c>
      <c r="I480" t="s">
        <v>23</v>
      </c>
      <c r="J480" t="s">
        <v>16191</v>
      </c>
      <c r="K480" t="s">
        <v>14412</v>
      </c>
      <c r="L480" t="s">
        <v>23</v>
      </c>
      <c r="M480" t="s">
        <v>11673</v>
      </c>
      <c r="N480" t="s">
        <v>23</v>
      </c>
      <c r="O480" t="s">
        <v>23</v>
      </c>
      <c r="P480" t="s">
        <v>23</v>
      </c>
      <c r="Q480" t="s">
        <v>6865</v>
      </c>
      <c r="R480" t="s">
        <v>6885</v>
      </c>
      <c r="S480" t="s">
        <v>7691</v>
      </c>
      <c r="T480" t="s">
        <v>7692</v>
      </c>
    </row>
    <row r="481" spans="1:20" x14ac:dyDescent="0.35">
      <c r="A481" t="s">
        <v>7068</v>
      </c>
      <c r="B481" t="s">
        <v>23</v>
      </c>
      <c r="C481" t="s">
        <v>14371</v>
      </c>
      <c r="D481" t="s">
        <v>5810</v>
      </c>
      <c r="E481" t="s">
        <v>6877</v>
      </c>
      <c r="F481" t="s">
        <v>6868</v>
      </c>
      <c r="G481" t="s">
        <v>14373</v>
      </c>
      <c r="H481" t="s">
        <v>1160</v>
      </c>
      <c r="I481" t="s">
        <v>6870</v>
      </c>
      <c r="J481" t="s">
        <v>14877</v>
      </c>
      <c r="K481" t="s">
        <v>14499</v>
      </c>
      <c r="L481" t="s">
        <v>14395</v>
      </c>
      <c r="M481" t="s">
        <v>14447</v>
      </c>
      <c r="N481" t="s">
        <v>14447</v>
      </c>
      <c r="O481" t="s">
        <v>23</v>
      </c>
      <c r="P481" t="s">
        <v>23</v>
      </c>
      <c r="Q481" t="s">
        <v>6746</v>
      </c>
      <c r="R481" t="s">
        <v>6885</v>
      </c>
      <c r="S481" t="s">
        <v>1133</v>
      </c>
      <c r="T481" t="s">
        <v>23</v>
      </c>
    </row>
    <row r="482" spans="1:20" x14ac:dyDescent="0.35">
      <c r="A482" t="s">
        <v>17958</v>
      </c>
      <c r="B482" t="s">
        <v>23</v>
      </c>
      <c r="C482" t="s">
        <v>15824</v>
      </c>
      <c r="D482" t="s">
        <v>5810</v>
      </c>
      <c r="E482" t="s">
        <v>6877</v>
      </c>
      <c r="F482" t="s">
        <v>6869</v>
      </c>
      <c r="G482" t="s">
        <v>14373</v>
      </c>
      <c r="H482" t="s">
        <v>2248</v>
      </c>
      <c r="I482" t="s">
        <v>23</v>
      </c>
      <c r="J482" t="s">
        <v>17960</v>
      </c>
      <c r="K482" t="s">
        <v>17901</v>
      </c>
      <c r="L482" t="s">
        <v>23</v>
      </c>
      <c r="M482" t="s">
        <v>17945</v>
      </c>
      <c r="N482" t="s">
        <v>23</v>
      </c>
      <c r="O482" t="s">
        <v>23</v>
      </c>
      <c r="P482" t="s">
        <v>23</v>
      </c>
      <c r="Q482" t="s">
        <v>6865</v>
      </c>
      <c r="R482" t="s">
        <v>6873</v>
      </c>
      <c r="S482" t="s">
        <v>23</v>
      </c>
      <c r="T482" t="s">
        <v>23</v>
      </c>
    </row>
    <row r="483" spans="1:20" x14ac:dyDescent="0.35">
      <c r="A483" t="s">
        <v>7069</v>
      </c>
      <c r="B483" t="s">
        <v>23</v>
      </c>
      <c r="C483" t="s">
        <v>14371</v>
      </c>
      <c r="D483" t="s">
        <v>5810</v>
      </c>
      <c r="E483" t="s">
        <v>6877</v>
      </c>
      <c r="F483" t="s">
        <v>6868</v>
      </c>
      <c r="G483" t="s">
        <v>14373</v>
      </c>
      <c r="H483" t="s">
        <v>21462</v>
      </c>
      <c r="I483" t="s">
        <v>6876</v>
      </c>
      <c r="J483" t="s">
        <v>14603</v>
      </c>
      <c r="K483" t="s">
        <v>14499</v>
      </c>
      <c r="L483" t="s">
        <v>14602</v>
      </c>
      <c r="M483" t="s">
        <v>14390</v>
      </c>
      <c r="N483" t="s">
        <v>14390</v>
      </c>
      <c r="O483" t="s">
        <v>23</v>
      </c>
      <c r="P483" t="s">
        <v>23</v>
      </c>
      <c r="Q483" t="s">
        <v>6746</v>
      </c>
      <c r="R483" t="s">
        <v>6885</v>
      </c>
      <c r="S483" t="s">
        <v>1133</v>
      </c>
      <c r="T483" t="s">
        <v>23</v>
      </c>
    </row>
    <row r="484" spans="1:20" x14ac:dyDescent="0.35">
      <c r="A484" t="s">
        <v>7070</v>
      </c>
      <c r="B484" t="s">
        <v>29873</v>
      </c>
      <c r="C484" t="s">
        <v>14371</v>
      </c>
      <c r="D484" t="s">
        <v>5810</v>
      </c>
      <c r="E484" t="s">
        <v>6877</v>
      </c>
      <c r="F484" t="s">
        <v>6868</v>
      </c>
      <c r="G484" t="s">
        <v>14373</v>
      </c>
      <c r="H484" t="s">
        <v>247</v>
      </c>
      <c r="I484" t="s">
        <v>6876</v>
      </c>
      <c r="J484" t="s">
        <v>15214</v>
      </c>
      <c r="K484" t="s">
        <v>14741</v>
      </c>
      <c r="L484" t="s">
        <v>14602</v>
      </c>
      <c r="M484" t="s">
        <v>14390</v>
      </c>
      <c r="N484" t="s">
        <v>14390</v>
      </c>
      <c r="O484" t="s">
        <v>23</v>
      </c>
      <c r="P484" t="s">
        <v>23</v>
      </c>
      <c r="Q484" t="s">
        <v>6746</v>
      </c>
      <c r="R484" t="s">
        <v>6885</v>
      </c>
      <c r="S484" t="s">
        <v>1133</v>
      </c>
      <c r="T484" t="s">
        <v>23</v>
      </c>
    </row>
    <row r="485" spans="1:20" x14ac:dyDescent="0.35">
      <c r="A485" t="s">
        <v>7071</v>
      </c>
      <c r="B485" t="s">
        <v>23</v>
      </c>
      <c r="C485" t="s">
        <v>14371</v>
      </c>
      <c r="D485" t="s">
        <v>5810</v>
      </c>
      <c r="E485" t="s">
        <v>6877</v>
      </c>
      <c r="F485" t="s">
        <v>6868</v>
      </c>
      <c r="G485" t="s">
        <v>14373</v>
      </c>
      <c r="H485" t="s">
        <v>22662</v>
      </c>
      <c r="I485" t="s">
        <v>6870</v>
      </c>
      <c r="J485" t="s">
        <v>15026</v>
      </c>
      <c r="K485" t="s">
        <v>14499</v>
      </c>
      <c r="L485" t="s">
        <v>14395</v>
      </c>
      <c r="M485" t="s">
        <v>14447</v>
      </c>
      <c r="N485" t="s">
        <v>14447</v>
      </c>
      <c r="O485" t="s">
        <v>23</v>
      </c>
      <c r="P485" t="s">
        <v>23</v>
      </c>
      <c r="Q485" t="s">
        <v>6746</v>
      </c>
      <c r="R485" t="s">
        <v>6885</v>
      </c>
      <c r="S485" t="s">
        <v>1133</v>
      </c>
      <c r="T485" t="s">
        <v>23</v>
      </c>
    </row>
    <row r="486" spans="1:20" x14ac:dyDescent="0.35">
      <c r="A486" t="s">
        <v>7072</v>
      </c>
      <c r="B486" t="s">
        <v>23</v>
      </c>
      <c r="C486" t="s">
        <v>14371</v>
      </c>
      <c r="D486" t="s">
        <v>5810</v>
      </c>
      <c r="E486" t="s">
        <v>6877</v>
      </c>
      <c r="F486" t="s">
        <v>6868</v>
      </c>
      <c r="G486" t="s">
        <v>14373</v>
      </c>
      <c r="H486" t="s">
        <v>2537</v>
      </c>
      <c r="I486" t="s">
        <v>6876</v>
      </c>
      <c r="J486" t="s">
        <v>15031</v>
      </c>
      <c r="K486" t="s">
        <v>14499</v>
      </c>
      <c r="L486" t="s">
        <v>14602</v>
      </c>
      <c r="M486" t="s">
        <v>14390</v>
      </c>
      <c r="N486" t="s">
        <v>14390</v>
      </c>
      <c r="O486" t="s">
        <v>23</v>
      </c>
      <c r="P486" t="s">
        <v>23</v>
      </c>
      <c r="Q486" t="s">
        <v>6746</v>
      </c>
      <c r="R486" t="s">
        <v>6885</v>
      </c>
      <c r="S486" t="s">
        <v>1133</v>
      </c>
      <c r="T486" t="s">
        <v>23</v>
      </c>
    </row>
    <row r="487" spans="1:20" x14ac:dyDescent="0.35">
      <c r="A487" t="s">
        <v>7073</v>
      </c>
      <c r="B487" t="s">
        <v>23</v>
      </c>
      <c r="C487" t="s">
        <v>14371</v>
      </c>
      <c r="D487" t="s">
        <v>5810</v>
      </c>
      <c r="E487" t="s">
        <v>6877</v>
      </c>
      <c r="F487" t="s">
        <v>6868</v>
      </c>
      <c r="G487" t="s">
        <v>14373</v>
      </c>
      <c r="H487" t="s">
        <v>4139</v>
      </c>
      <c r="I487" t="s">
        <v>6876</v>
      </c>
      <c r="J487" t="s">
        <v>16260</v>
      </c>
      <c r="K487" t="s">
        <v>14741</v>
      </c>
      <c r="L487" t="s">
        <v>14742</v>
      </c>
      <c r="M487" t="s">
        <v>14390</v>
      </c>
      <c r="N487" t="s">
        <v>14390</v>
      </c>
      <c r="O487" t="s">
        <v>23</v>
      </c>
      <c r="P487" t="s">
        <v>23</v>
      </c>
      <c r="Q487" t="s">
        <v>6746</v>
      </c>
      <c r="R487" t="s">
        <v>6885</v>
      </c>
      <c r="S487" t="s">
        <v>1133</v>
      </c>
      <c r="T487" t="s">
        <v>23</v>
      </c>
    </row>
    <row r="488" spans="1:20" x14ac:dyDescent="0.35">
      <c r="A488" t="s">
        <v>7074</v>
      </c>
      <c r="B488" t="s">
        <v>23</v>
      </c>
      <c r="C488" t="s">
        <v>14371</v>
      </c>
      <c r="D488" t="s">
        <v>5810</v>
      </c>
      <c r="E488" t="s">
        <v>6877</v>
      </c>
      <c r="F488" t="s">
        <v>6868</v>
      </c>
      <c r="G488" t="s">
        <v>14373</v>
      </c>
      <c r="H488" t="s">
        <v>6566</v>
      </c>
      <c r="I488" t="s">
        <v>6876</v>
      </c>
      <c r="J488" t="s">
        <v>14892</v>
      </c>
      <c r="K488" t="s">
        <v>14741</v>
      </c>
      <c r="L488" t="s">
        <v>14602</v>
      </c>
      <c r="M488" t="s">
        <v>14390</v>
      </c>
      <c r="N488" t="s">
        <v>14390</v>
      </c>
      <c r="O488" t="s">
        <v>23</v>
      </c>
      <c r="P488" t="s">
        <v>23</v>
      </c>
      <c r="Q488" t="s">
        <v>6746</v>
      </c>
      <c r="R488" t="s">
        <v>6885</v>
      </c>
      <c r="S488" t="s">
        <v>1133</v>
      </c>
      <c r="T488" t="s">
        <v>23</v>
      </c>
    </row>
    <row r="489" spans="1:20" x14ac:dyDescent="0.35">
      <c r="A489" t="s">
        <v>6961</v>
      </c>
      <c r="B489" t="s">
        <v>23</v>
      </c>
      <c r="C489" t="s">
        <v>14371</v>
      </c>
      <c r="D489" t="s">
        <v>5810</v>
      </c>
      <c r="E489" t="s">
        <v>6877</v>
      </c>
      <c r="F489" t="s">
        <v>6895</v>
      </c>
      <c r="G489" t="s">
        <v>14373</v>
      </c>
      <c r="H489" t="s">
        <v>865</v>
      </c>
      <c r="I489" t="s">
        <v>23</v>
      </c>
      <c r="J489" t="s">
        <v>15889</v>
      </c>
      <c r="K489" t="s">
        <v>14584</v>
      </c>
      <c r="L489" t="s">
        <v>14450</v>
      </c>
      <c r="M489" t="s">
        <v>14686</v>
      </c>
      <c r="N489" t="s">
        <v>23</v>
      </c>
      <c r="O489" t="s">
        <v>23</v>
      </c>
      <c r="P489" t="s">
        <v>23</v>
      </c>
      <c r="Q489" t="s">
        <v>6962</v>
      </c>
      <c r="R489" t="s">
        <v>6866</v>
      </c>
      <c r="S489" t="s">
        <v>6880</v>
      </c>
      <c r="T489" t="s">
        <v>23</v>
      </c>
    </row>
    <row r="490" spans="1:20" x14ac:dyDescent="0.35">
      <c r="A490" t="s">
        <v>7075</v>
      </c>
      <c r="B490" t="s">
        <v>23</v>
      </c>
      <c r="C490" t="s">
        <v>14371</v>
      </c>
      <c r="D490" t="s">
        <v>5810</v>
      </c>
      <c r="E490" t="s">
        <v>6877</v>
      </c>
      <c r="F490" t="s">
        <v>6953</v>
      </c>
      <c r="G490" t="s">
        <v>14373</v>
      </c>
      <c r="H490" t="s">
        <v>1386</v>
      </c>
      <c r="I490" t="s">
        <v>23</v>
      </c>
      <c r="J490" t="s">
        <v>16156</v>
      </c>
      <c r="K490" t="s">
        <v>14499</v>
      </c>
      <c r="L490" t="s">
        <v>15771</v>
      </c>
      <c r="M490" t="s">
        <v>12701</v>
      </c>
      <c r="N490" t="s">
        <v>23</v>
      </c>
      <c r="O490" t="s">
        <v>23</v>
      </c>
      <c r="P490" t="s">
        <v>23</v>
      </c>
      <c r="Q490" t="s">
        <v>6746</v>
      </c>
      <c r="R490" t="s">
        <v>6885</v>
      </c>
      <c r="S490" t="s">
        <v>6891</v>
      </c>
      <c r="T490" t="s">
        <v>23</v>
      </c>
    </row>
    <row r="491" spans="1:20" x14ac:dyDescent="0.35">
      <c r="A491" t="s">
        <v>7012</v>
      </c>
      <c r="B491" t="s">
        <v>7013</v>
      </c>
      <c r="C491" t="s">
        <v>14513</v>
      </c>
      <c r="D491" t="s">
        <v>5810</v>
      </c>
      <c r="E491" t="s">
        <v>6877</v>
      </c>
      <c r="F491" t="s">
        <v>6868</v>
      </c>
      <c r="G491" t="s">
        <v>14613</v>
      </c>
      <c r="H491" t="s">
        <v>31</v>
      </c>
      <c r="I491" t="s">
        <v>6870</v>
      </c>
      <c r="J491" t="s">
        <v>15950</v>
      </c>
      <c r="K491" t="s">
        <v>15948</v>
      </c>
      <c r="L491" t="s">
        <v>23</v>
      </c>
      <c r="M491" t="s">
        <v>14447</v>
      </c>
      <c r="N491" t="s">
        <v>14447</v>
      </c>
      <c r="O491" t="s">
        <v>23</v>
      </c>
      <c r="P491" t="s">
        <v>23</v>
      </c>
      <c r="Q491" t="s">
        <v>6865</v>
      </c>
      <c r="R491" t="s">
        <v>6866</v>
      </c>
      <c r="S491" t="s">
        <v>6911</v>
      </c>
      <c r="T491" t="s">
        <v>23</v>
      </c>
    </row>
    <row r="492" spans="1:20" x14ac:dyDescent="0.35">
      <c r="A492" t="s">
        <v>15113</v>
      </c>
      <c r="B492" t="s">
        <v>15114</v>
      </c>
      <c r="C492" t="s">
        <v>14371</v>
      </c>
      <c r="D492" t="s">
        <v>5810</v>
      </c>
      <c r="E492" t="s">
        <v>6871</v>
      </c>
      <c r="F492" t="s">
        <v>7825</v>
      </c>
      <c r="G492" t="s">
        <v>23</v>
      </c>
      <c r="H492" t="s">
        <v>23284</v>
      </c>
      <c r="I492" t="s">
        <v>23</v>
      </c>
      <c r="J492" t="s">
        <v>15115</v>
      </c>
      <c r="K492" t="s">
        <v>23</v>
      </c>
      <c r="L492" t="s">
        <v>23</v>
      </c>
      <c r="M492" t="s">
        <v>8373</v>
      </c>
      <c r="N492" t="s">
        <v>23</v>
      </c>
      <c r="O492" t="s">
        <v>23</v>
      </c>
      <c r="P492" t="s">
        <v>23</v>
      </c>
      <c r="Q492" t="s">
        <v>6865</v>
      </c>
      <c r="R492" t="s">
        <v>6885</v>
      </c>
      <c r="S492" t="s">
        <v>7691</v>
      </c>
      <c r="T492" t="s">
        <v>14370</v>
      </c>
    </row>
    <row r="493" spans="1:20" x14ac:dyDescent="0.35">
      <c r="A493" t="s">
        <v>7140</v>
      </c>
      <c r="B493" t="s">
        <v>23</v>
      </c>
      <c r="C493" t="s">
        <v>14480</v>
      </c>
      <c r="D493" t="s">
        <v>5810</v>
      </c>
      <c r="E493" t="s">
        <v>6877</v>
      </c>
      <c r="F493" t="s">
        <v>6868</v>
      </c>
      <c r="G493" t="s">
        <v>14373</v>
      </c>
      <c r="H493" t="s">
        <v>1098</v>
      </c>
      <c r="I493" t="s">
        <v>7010</v>
      </c>
      <c r="J493" t="s">
        <v>15904</v>
      </c>
      <c r="K493" t="s">
        <v>14394</v>
      </c>
      <c r="L493" t="s">
        <v>14709</v>
      </c>
      <c r="M493" t="s">
        <v>14390</v>
      </c>
      <c r="N493" t="s">
        <v>14390</v>
      </c>
      <c r="O493" t="s">
        <v>23</v>
      </c>
      <c r="P493" t="s">
        <v>23</v>
      </c>
      <c r="Q493" t="s">
        <v>6923</v>
      </c>
      <c r="R493" t="s">
        <v>6866</v>
      </c>
      <c r="S493" t="s">
        <v>6983</v>
      </c>
      <c r="T493" t="s">
        <v>23</v>
      </c>
    </row>
    <row r="494" spans="1:20" x14ac:dyDescent="0.35">
      <c r="A494" t="s">
        <v>7076</v>
      </c>
      <c r="B494" t="s">
        <v>23</v>
      </c>
      <c r="C494" t="s">
        <v>14371</v>
      </c>
      <c r="D494" t="s">
        <v>5810</v>
      </c>
      <c r="E494" t="s">
        <v>6877</v>
      </c>
      <c r="F494" t="s">
        <v>6868</v>
      </c>
      <c r="G494" t="s">
        <v>14373</v>
      </c>
      <c r="H494" t="s">
        <v>31</v>
      </c>
      <c r="I494" t="s">
        <v>6876</v>
      </c>
      <c r="J494" t="s">
        <v>15951</v>
      </c>
      <c r="K494" t="s">
        <v>14741</v>
      </c>
      <c r="L494" t="s">
        <v>14602</v>
      </c>
      <c r="M494" t="s">
        <v>14390</v>
      </c>
      <c r="N494" t="s">
        <v>14390</v>
      </c>
      <c r="O494" t="s">
        <v>23</v>
      </c>
      <c r="P494" t="s">
        <v>23</v>
      </c>
      <c r="Q494" t="s">
        <v>6746</v>
      </c>
      <c r="R494" t="s">
        <v>6885</v>
      </c>
      <c r="S494" t="s">
        <v>1133</v>
      </c>
      <c r="T494" t="s">
        <v>23</v>
      </c>
    </row>
    <row r="495" spans="1:20" x14ac:dyDescent="0.35">
      <c r="A495" t="s">
        <v>15738</v>
      </c>
      <c r="B495" t="s">
        <v>29874</v>
      </c>
      <c r="C495" t="s">
        <v>14371</v>
      </c>
      <c r="D495" t="s">
        <v>5810</v>
      </c>
      <c r="E495" t="s">
        <v>6871</v>
      </c>
      <c r="F495" t="s">
        <v>7825</v>
      </c>
      <c r="G495" t="s">
        <v>23</v>
      </c>
      <c r="H495" t="s">
        <v>2720</v>
      </c>
      <c r="I495" t="s">
        <v>23</v>
      </c>
      <c r="J495" t="s">
        <v>15739</v>
      </c>
      <c r="K495" t="s">
        <v>23</v>
      </c>
      <c r="L495" t="s">
        <v>23</v>
      </c>
      <c r="M495" t="s">
        <v>8373</v>
      </c>
      <c r="N495" t="s">
        <v>23</v>
      </c>
      <c r="O495" t="s">
        <v>23</v>
      </c>
      <c r="P495" t="s">
        <v>23</v>
      </c>
      <c r="Q495" t="s">
        <v>6865</v>
      </c>
      <c r="R495" t="s">
        <v>6885</v>
      </c>
      <c r="S495" t="s">
        <v>7691</v>
      </c>
      <c r="T495" t="s">
        <v>14370</v>
      </c>
    </row>
    <row r="496" spans="1:20" x14ac:dyDescent="0.35">
      <c r="A496" t="s">
        <v>15991</v>
      </c>
      <c r="B496" t="s">
        <v>15992</v>
      </c>
      <c r="C496" t="s">
        <v>14371</v>
      </c>
      <c r="D496" t="s">
        <v>5810</v>
      </c>
      <c r="E496" t="s">
        <v>6871</v>
      </c>
      <c r="F496" t="s">
        <v>7825</v>
      </c>
      <c r="G496" t="s">
        <v>23</v>
      </c>
      <c r="H496" t="s">
        <v>13141</v>
      </c>
      <c r="I496" t="s">
        <v>23</v>
      </c>
      <c r="J496" t="s">
        <v>15993</v>
      </c>
      <c r="K496" t="s">
        <v>23</v>
      </c>
      <c r="L496" t="s">
        <v>23</v>
      </c>
      <c r="M496" t="s">
        <v>8373</v>
      </c>
      <c r="N496" t="s">
        <v>23</v>
      </c>
      <c r="O496" t="s">
        <v>23</v>
      </c>
      <c r="P496" t="s">
        <v>23</v>
      </c>
      <c r="Q496" t="s">
        <v>6865</v>
      </c>
      <c r="R496" t="s">
        <v>6885</v>
      </c>
      <c r="S496" t="s">
        <v>7691</v>
      </c>
      <c r="T496" t="s">
        <v>14370</v>
      </c>
    </row>
    <row r="497" spans="1:20" x14ac:dyDescent="0.35">
      <c r="A497" t="s">
        <v>7141</v>
      </c>
      <c r="B497" t="s">
        <v>23</v>
      </c>
      <c r="C497" t="s">
        <v>14480</v>
      </c>
      <c r="D497" t="s">
        <v>5810</v>
      </c>
      <c r="E497" t="s">
        <v>6877</v>
      </c>
      <c r="F497" t="s">
        <v>6868</v>
      </c>
      <c r="G497" t="s">
        <v>14373</v>
      </c>
      <c r="H497" t="s">
        <v>6661</v>
      </c>
      <c r="I497" t="s">
        <v>7010</v>
      </c>
      <c r="J497" t="s">
        <v>15641</v>
      </c>
      <c r="K497" t="s">
        <v>14394</v>
      </c>
      <c r="L497" t="s">
        <v>14709</v>
      </c>
      <c r="M497" t="s">
        <v>14390</v>
      </c>
      <c r="N497" t="s">
        <v>14390</v>
      </c>
      <c r="O497" t="s">
        <v>23</v>
      </c>
      <c r="P497" t="s">
        <v>23</v>
      </c>
      <c r="Q497" t="s">
        <v>6923</v>
      </c>
      <c r="R497" t="s">
        <v>6866</v>
      </c>
      <c r="S497" t="s">
        <v>6983</v>
      </c>
      <c r="T497" t="s">
        <v>23</v>
      </c>
    </row>
    <row r="498" spans="1:20" x14ac:dyDescent="0.35">
      <c r="A498" t="s">
        <v>7077</v>
      </c>
      <c r="B498" t="s">
        <v>23</v>
      </c>
      <c r="C498" t="s">
        <v>14371</v>
      </c>
      <c r="D498" t="s">
        <v>5810</v>
      </c>
      <c r="E498" t="s">
        <v>6877</v>
      </c>
      <c r="F498" t="s">
        <v>6868</v>
      </c>
      <c r="G498" t="s">
        <v>14373</v>
      </c>
      <c r="H498" t="s">
        <v>332</v>
      </c>
      <c r="I498" t="s">
        <v>6876</v>
      </c>
      <c r="J498" t="s">
        <v>15958</v>
      </c>
      <c r="K498" t="s">
        <v>14741</v>
      </c>
      <c r="L498" t="s">
        <v>14602</v>
      </c>
      <c r="M498" t="s">
        <v>14390</v>
      </c>
      <c r="N498" t="s">
        <v>14390</v>
      </c>
      <c r="O498" t="s">
        <v>23</v>
      </c>
      <c r="P498" t="s">
        <v>23</v>
      </c>
      <c r="Q498" t="s">
        <v>6746</v>
      </c>
      <c r="R498" t="s">
        <v>6885</v>
      </c>
      <c r="S498" t="s">
        <v>1133</v>
      </c>
      <c r="T498" t="s">
        <v>23</v>
      </c>
    </row>
    <row r="499" spans="1:20" x14ac:dyDescent="0.35">
      <c r="A499" t="s">
        <v>6946</v>
      </c>
      <c r="B499" t="s">
        <v>23</v>
      </c>
      <c r="C499" t="s">
        <v>14422</v>
      </c>
      <c r="D499" t="s">
        <v>5810</v>
      </c>
      <c r="E499" t="s">
        <v>6877</v>
      </c>
      <c r="F499" t="s">
        <v>6868</v>
      </c>
      <c r="G499" t="s">
        <v>14373</v>
      </c>
      <c r="H499" t="s">
        <v>119</v>
      </c>
      <c r="I499" t="s">
        <v>6906</v>
      </c>
      <c r="J499" t="s">
        <v>15323</v>
      </c>
      <c r="K499" t="s">
        <v>14560</v>
      </c>
      <c r="L499" t="s">
        <v>15322</v>
      </c>
      <c r="M499" t="s">
        <v>14390</v>
      </c>
      <c r="N499" t="s">
        <v>14390</v>
      </c>
      <c r="O499" t="s">
        <v>23</v>
      </c>
      <c r="P499" t="s">
        <v>23</v>
      </c>
      <c r="Q499" t="s">
        <v>6884</v>
      </c>
      <c r="R499" t="s">
        <v>6885</v>
      </c>
      <c r="S499" t="s">
        <v>6891</v>
      </c>
      <c r="T499" t="s">
        <v>23</v>
      </c>
    </row>
    <row r="500" spans="1:20" x14ac:dyDescent="0.35">
      <c r="A500" t="s">
        <v>7078</v>
      </c>
      <c r="B500" t="s">
        <v>23</v>
      </c>
      <c r="C500" t="s">
        <v>14371</v>
      </c>
      <c r="D500" t="s">
        <v>5810</v>
      </c>
      <c r="E500" t="s">
        <v>6877</v>
      </c>
      <c r="F500" t="s">
        <v>6868</v>
      </c>
      <c r="G500" t="s">
        <v>14373</v>
      </c>
      <c r="H500" t="s">
        <v>246</v>
      </c>
      <c r="I500" t="s">
        <v>6906</v>
      </c>
      <c r="J500" t="s">
        <v>14737</v>
      </c>
      <c r="K500" t="s">
        <v>14499</v>
      </c>
      <c r="L500" t="s">
        <v>14395</v>
      </c>
      <c r="M500" t="s">
        <v>14736</v>
      </c>
      <c r="N500" t="s">
        <v>14736</v>
      </c>
      <c r="O500" t="s">
        <v>23</v>
      </c>
      <c r="P500" t="s">
        <v>23</v>
      </c>
      <c r="Q500" t="s">
        <v>6746</v>
      </c>
      <c r="R500" t="s">
        <v>6885</v>
      </c>
      <c r="S500" t="s">
        <v>1133</v>
      </c>
      <c r="T500" t="s">
        <v>23</v>
      </c>
    </row>
    <row r="501" spans="1:20" x14ac:dyDescent="0.35">
      <c r="A501" t="s">
        <v>6962</v>
      </c>
      <c r="B501" t="s">
        <v>23</v>
      </c>
      <c r="C501" t="s">
        <v>16205</v>
      </c>
      <c r="D501" t="s">
        <v>5810</v>
      </c>
      <c r="E501" t="s">
        <v>6877</v>
      </c>
      <c r="F501" t="s">
        <v>6881</v>
      </c>
      <c r="G501" t="s">
        <v>14373</v>
      </c>
      <c r="H501" t="s">
        <v>20</v>
      </c>
      <c r="I501" t="s">
        <v>23</v>
      </c>
      <c r="J501" t="s">
        <v>16206</v>
      </c>
      <c r="K501" t="s">
        <v>15842</v>
      </c>
      <c r="L501" t="s">
        <v>9236</v>
      </c>
      <c r="M501" t="s">
        <v>11470</v>
      </c>
      <c r="N501" t="s">
        <v>23</v>
      </c>
      <c r="O501" t="s">
        <v>23</v>
      </c>
      <c r="P501" t="s">
        <v>23</v>
      </c>
      <c r="Q501" t="s">
        <v>6962</v>
      </c>
      <c r="R501" t="s">
        <v>6866</v>
      </c>
      <c r="S501" t="s">
        <v>6880</v>
      </c>
      <c r="T501" t="s">
        <v>23</v>
      </c>
    </row>
    <row r="502" spans="1:20" x14ac:dyDescent="0.35">
      <c r="A502" t="s">
        <v>6973</v>
      </c>
      <c r="B502" t="s">
        <v>29995</v>
      </c>
      <c r="C502" t="s">
        <v>14570</v>
      </c>
      <c r="D502" t="s">
        <v>5810</v>
      </c>
      <c r="E502" t="s">
        <v>6877</v>
      </c>
      <c r="F502" t="s">
        <v>6953</v>
      </c>
      <c r="G502" t="s">
        <v>14373</v>
      </c>
      <c r="H502" t="s">
        <v>883</v>
      </c>
      <c r="I502" t="s">
        <v>23</v>
      </c>
      <c r="J502" t="s">
        <v>15254</v>
      </c>
      <c r="K502" t="s">
        <v>15253</v>
      </c>
      <c r="L502" t="s">
        <v>8654</v>
      </c>
      <c r="M502" t="s">
        <v>8654</v>
      </c>
      <c r="N502" t="s">
        <v>23</v>
      </c>
      <c r="O502" t="s">
        <v>23</v>
      </c>
      <c r="P502" t="s">
        <v>23</v>
      </c>
      <c r="Q502" t="s">
        <v>6890</v>
      </c>
      <c r="R502" t="s">
        <v>6885</v>
      </c>
      <c r="S502" t="s">
        <v>6891</v>
      </c>
      <c r="T502" t="s">
        <v>23</v>
      </c>
    </row>
    <row r="503" spans="1:20" x14ac:dyDescent="0.35">
      <c r="A503" t="s">
        <v>7302</v>
      </c>
      <c r="B503" t="s">
        <v>18168</v>
      </c>
      <c r="C503" t="s">
        <v>14371</v>
      </c>
      <c r="D503" t="s">
        <v>5810</v>
      </c>
      <c r="E503" t="s">
        <v>6877</v>
      </c>
      <c r="F503" t="s">
        <v>6868</v>
      </c>
      <c r="G503" t="s">
        <v>14373</v>
      </c>
      <c r="H503" t="s">
        <v>5177</v>
      </c>
      <c r="I503" t="s">
        <v>6906</v>
      </c>
      <c r="J503" t="s">
        <v>14504</v>
      </c>
      <c r="K503" t="s">
        <v>14502</v>
      </c>
      <c r="L503" t="s">
        <v>8959</v>
      </c>
      <c r="M503" t="s">
        <v>14447</v>
      </c>
      <c r="N503" t="s">
        <v>14447</v>
      </c>
      <c r="O503" t="s">
        <v>23</v>
      </c>
      <c r="P503" t="s">
        <v>23</v>
      </c>
      <c r="Q503" t="s">
        <v>6865</v>
      </c>
      <c r="R503" t="s">
        <v>6885</v>
      </c>
      <c r="S503" t="s">
        <v>6891</v>
      </c>
      <c r="T503" t="s">
        <v>23</v>
      </c>
    </row>
    <row r="504" spans="1:20" x14ac:dyDescent="0.35">
      <c r="A504" t="s">
        <v>7079</v>
      </c>
      <c r="B504" t="s">
        <v>23</v>
      </c>
      <c r="C504" t="s">
        <v>14371</v>
      </c>
      <c r="D504" t="s">
        <v>5810</v>
      </c>
      <c r="E504" t="s">
        <v>6877</v>
      </c>
      <c r="F504" t="s">
        <v>6868</v>
      </c>
      <c r="G504" t="s">
        <v>14373</v>
      </c>
      <c r="H504" t="s">
        <v>7688</v>
      </c>
      <c r="I504" t="s">
        <v>6876</v>
      </c>
      <c r="J504" t="s">
        <v>15412</v>
      </c>
      <c r="K504" t="s">
        <v>14741</v>
      </c>
      <c r="L504" t="s">
        <v>14602</v>
      </c>
      <c r="M504" t="s">
        <v>14390</v>
      </c>
      <c r="N504" t="s">
        <v>14390</v>
      </c>
      <c r="O504" t="s">
        <v>23</v>
      </c>
      <c r="P504" t="s">
        <v>23</v>
      </c>
      <c r="Q504" t="s">
        <v>6746</v>
      </c>
      <c r="R504" t="s">
        <v>6885</v>
      </c>
      <c r="S504" t="s">
        <v>1133</v>
      </c>
      <c r="T504" t="s">
        <v>23</v>
      </c>
    </row>
    <row r="505" spans="1:20" x14ac:dyDescent="0.35">
      <c r="A505" t="s">
        <v>6975</v>
      </c>
      <c r="B505" t="s">
        <v>6976</v>
      </c>
      <c r="C505" t="s">
        <v>14371</v>
      </c>
      <c r="D505" t="s">
        <v>5810</v>
      </c>
      <c r="E505" t="s">
        <v>6877</v>
      </c>
      <c r="F505" t="s">
        <v>6887</v>
      </c>
      <c r="G505" t="s">
        <v>14373</v>
      </c>
      <c r="H505" t="s">
        <v>894</v>
      </c>
      <c r="I505" t="s">
        <v>23</v>
      </c>
      <c r="J505" t="s">
        <v>15353</v>
      </c>
      <c r="K505" t="s">
        <v>14682</v>
      </c>
      <c r="L505" t="s">
        <v>14207</v>
      </c>
      <c r="M505" t="s">
        <v>14430</v>
      </c>
      <c r="N505" t="s">
        <v>23</v>
      </c>
      <c r="O505" t="s">
        <v>23</v>
      </c>
      <c r="P505" t="s">
        <v>23</v>
      </c>
      <c r="Q505" t="s">
        <v>6962</v>
      </c>
      <c r="R505" t="s">
        <v>6866</v>
      </c>
      <c r="S505" t="s">
        <v>6880</v>
      </c>
      <c r="T505" t="s">
        <v>23</v>
      </c>
    </row>
    <row r="506" spans="1:20" x14ac:dyDescent="0.35">
      <c r="A506" t="s">
        <v>7080</v>
      </c>
      <c r="B506" t="s">
        <v>23</v>
      </c>
      <c r="C506" t="s">
        <v>14371</v>
      </c>
      <c r="D506" t="s">
        <v>5810</v>
      </c>
      <c r="E506" t="s">
        <v>6877</v>
      </c>
      <c r="F506" t="s">
        <v>6868</v>
      </c>
      <c r="G506" t="s">
        <v>14373</v>
      </c>
      <c r="H506" t="s">
        <v>36</v>
      </c>
      <c r="I506" t="s">
        <v>6870</v>
      </c>
      <c r="J506" t="s">
        <v>15970</v>
      </c>
      <c r="K506" t="s">
        <v>14499</v>
      </c>
      <c r="L506" t="s">
        <v>14395</v>
      </c>
      <c r="M506" t="s">
        <v>14447</v>
      </c>
      <c r="N506" t="s">
        <v>14447</v>
      </c>
      <c r="O506" t="s">
        <v>23</v>
      </c>
      <c r="P506" t="s">
        <v>23</v>
      </c>
      <c r="Q506" t="s">
        <v>6746</v>
      </c>
      <c r="R506" t="s">
        <v>6885</v>
      </c>
      <c r="S506" t="s">
        <v>1133</v>
      </c>
      <c r="T506" t="s">
        <v>23</v>
      </c>
    </row>
    <row r="507" spans="1:20" x14ac:dyDescent="0.35">
      <c r="A507" t="s">
        <v>7396</v>
      </c>
      <c r="B507" t="s">
        <v>29875</v>
      </c>
      <c r="C507" t="s">
        <v>14371</v>
      </c>
      <c r="D507" t="s">
        <v>5810</v>
      </c>
      <c r="E507" t="s">
        <v>6877</v>
      </c>
      <c r="F507" t="s">
        <v>6953</v>
      </c>
      <c r="G507" t="s">
        <v>14373</v>
      </c>
      <c r="H507" t="s">
        <v>18582</v>
      </c>
      <c r="I507" t="s">
        <v>23</v>
      </c>
      <c r="J507" t="s">
        <v>14466</v>
      </c>
      <c r="K507" t="s">
        <v>14465</v>
      </c>
      <c r="L507" t="s">
        <v>8654</v>
      </c>
      <c r="M507" t="s">
        <v>8654</v>
      </c>
      <c r="N507" t="s">
        <v>23</v>
      </c>
      <c r="O507" t="s">
        <v>23</v>
      </c>
      <c r="P507" t="s">
        <v>23</v>
      </c>
      <c r="Q507" t="s">
        <v>6890</v>
      </c>
      <c r="R507" t="s">
        <v>6885</v>
      </c>
      <c r="S507" t="s">
        <v>6928</v>
      </c>
      <c r="T507" t="s">
        <v>23</v>
      </c>
    </row>
    <row r="508" spans="1:20" x14ac:dyDescent="0.35">
      <c r="A508" t="s">
        <v>16128</v>
      </c>
      <c r="B508" t="s">
        <v>29876</v>
      </c>
      <c r="C508" t="s">
        <v>14371</v>
      </c>
      <c r="D508" t="s">
        <v>5810</v>
      </c>
      <c r="E508" t="s">
        <v>6871</v>
      </c>
      <c r="F508" t="s">
        <v>7825</v>
      </c>
      <c r="G508" t="s">
        <v>23</v>
      </c>
      <c r="H508" t="s">
        <v>13695</v>
      </c>
      <c r="I508" t="s">
        <v>23</v>
      </c>
      <c r="J508" t="s">
        <v>16129</v>
      </c>
      <c r="K508" t="s">
        <v>23</v>
      </c>
      <c r="L508" t="s">
        <v>23</v>
      </c>
      <c r="M508" t="s">
        <v>8373</v>
      </c>
      <c r="N508" t="s">
        <v>23</v>
      </c>
      <c r="O508" t="s">
        <v>23</v>
      </c>
      <c r="P508" t="s">
        <v>23</v>
      </c>
      <c r="Q508" t="s">
        <v>6865</v>
      </c>
      <c r="R508" t="s">
        <v>6885</v>
      </c>
      <c r="S508" t="s">
        <v>7691</v>
      </c>
      <c r="T508" t="s">
        <v>14370</v>
      </c>
    </row>
    <row r="509" spans="1:20" x14ac:dyDescent="0.35">
      <c r="A509" t="s">
        <v>14617</v>
      </c>
      <c r="B509" t="s">
        <v>29877</v>
      </c>
      <c r="C509" t="s">
        <v>14371</v>
      </c>
      <c r="D509" t="s">
        <v>5810</v>
      </c>
      <c r="E509" t="s">
        <v>6871</v>
      </c>
      <c r="F509" t="s">
        <v>7825</v>
      </c>
      <c r="G509" t="s">
        <v>23</v>
      </c>
      <c r="H509" t="s">
        <v>195</v>
      </c>
      <c r="I509" t="s">
        <v>23</v>
      </c>
      <c r="J509" t="s">
        <v>14619</v>
      </c>
      <c r="K509" t="s">
        <v>23</v>
      </c>
      <c r="L509" t="s">
        <v>23</v>
      </c>
      <c r="M509" t="s">
        <v>8373</v>
      </c>
      <c r="N509" t="s">
        <v>23</v>
      </c>
      <c r="O509" t="s">
        <v>23</v>
      </c>
      <c r="P509" t="s">
        <v>23</v>
      </c>
      <c r="Q509" t="s">
        <v>6865</v>
      </c>
      <c r="R509" t="s">
        <v>6885</v>
      </c>
      <c r="S509" t="s">
        <v>7691</v>
      </c>
      <c r="T509" t="s">
        <v>14370</v>
      </c>
    </row>
    <row r="510" spans="1:20" x14ac:dyDescent="0.35">
      <c r="A510" t="s">
        <v>14443</v>
      </c>
      <c r="B510" t="s">
        <v>29878</v>
      </c>
      <c r="C510" t="s">
        <v>14371</v>
      </c>
      <c r="D510" t="s">
        <v>5810</v>
      </c>
      <c r="E510" t="s">
        <v>6871</v>
      </c>
      <c r="F510" t="s">
        <v>7825</v>
      </c>
      <c r="G510" t="s">
        <v>23</v>
      </c>
      <c r="H510" t="s">
        <v>8619</v>
      </c>
      <c r="I510" t="s">
        <v>23</v>
      </c>
      <c r="J510" t="s">
        <v>14445</v>
      </c>
      <c r="K510" t="s">
        <v>23</v>
      </c>
      <c r="L510" t="s">
        <v>23</v>
      </c>
      <c r="M510" t="s">
        <v>8373</v>
      </c>
      <c r="N510" t="s">
        <v>23</v>
      </c>
      <c r="O510" t="s">
        <v>23</v>
      </c>
      <c r="P510" t="s">
        <v>23</v>
      </c>
      <c r="Q510" t="s">
        <v>6865</v>
      </c>
      <c r="R510" t="s">
        <v>6885</v>
      </c>
      <c r="S510" t="s">
        <v>7691</v>
      </c>
      <c r="T510" t="s">
        <v>14370</v>
      </c>
    </row>
    <row r="511" spans="1:20" x14ac:dyDescent="0.35">
      <c r="A511" t="s">
        <v>6883</v>
      </c>
      <c r="B511" t="s">
        <v>14949</v>
      </c>
      <c r="C511" t="s">
        <v>14422</v>
      </c>
      <c r="D511" t="s">
        <v>5810</v>
      </c>
      <c r="E511" t="s">
        <v>6877</v>
      </c>
      <c r="F511" t="s">
        <v>6868</v>
      </c>
      <c r="G511" t="s">
        <v>14373</v>
      </c>
      <c r="H511" t="s">
        <v>713</v>
      </c>
      <c r="I511" t="s">
        <v>6888</v>
      </c>
      <c r="J511" t="s">
        <v>14950</v>
      </c>
      <c r="K511" t="s">
        <v>14560</v>
      </c>
      <c r="L511" t="s">
        <v>14947</v>
      </c>
      <c r="M511" t="s">
        <v>11681</v>
      </c>
      <c r="N511" t="s">
        <v>11681</v>
      </c>
      <c r="O511" t="s">
        <v>23</v>
      </c>
      <c r="P511" t="s">
        <v>23</v>
      </c>
      <c r="Q511" t="s">
        <v>6884</v>
      </c>
      <c r="R511" t="s">
        <v>6885</v>
      </c>
      <c r="S511" t="s">
        <v>6874</v>
      </c>
      <c r="T511" t="s">
        <v>23</v>
      </c>
    </row>
    <row r="512" spans="1:20" x14ac:dyDescent="0.35">
      <c r="A512" t="s">
        <v>17973</v>
      </c>
      <c r="B512" t="s">
        <v>23</v>
      </c>
      <c r="C512" t="s">
        <v>15824</v>
      </c>
      <c r="D512" t="s">
        <v>5810</v>
      </c>
      <c r="E512" t="s">
        <v>6877</v>
      </c>
      <c r="F512" t="s">
        <v>6869</v>
      </c>
      <c r="G512" t="s">
        <v>14373</v>
      </c>
      <c r="H512" t="s">
        <v>17971</v>
      </c>
      <c r="I512" t="s">
        <v>23</v>
      </c>
      <c r="J512" t="s">
        <v>17974</v>
      </c>
      <c r="K512" t="s">
        <v>17901</v>
      </c>
      <c r="L512" t="s">
        <v>23</v>
      </c>
      <c r="M512" t="s">
        <v>17945</v>
      </c>
      <c r="N512" t="s">
        <v>23</v>
      </c>
      <c r="O512" t="s">
        <v>23</v>
      </c>
      <c r="P512" t="s">
        <v>23</v>
      </c>
      <c r="Q512" t="s">
        <v>6865</v>
      </c>
      <c r="R512" t="s">
        <v>6873</v>
      </c>
      <c r="S512" t="s">
        <v>18</v>
      </c>
      <c r="T512" t="s">
        <v>23</v>
      </c>
    </row>
    <row r="513" spans="1:20" x14ac:dyDescent="0.35">
      <c r="A513" t="s">
        <v>7034</v>
      </c>
      <c r="B513" t="s">
        <v>23</v>
      </c>
      <c r="C513" t="s">
        <v>14371</v>
      </c>
      <c r="D513" t="s">
        <v>5810</v>
      </c>
      <c r="E513" t="s">
        <v>6877</v>
      </c>
      <c r="F513" t="s">
        <v>6868</v>
      </c>
      <c r="G513" t="s">
        <v>14373</v>
      </c>
      <c r="H513" t="s">
        <v>883</v>
      </c>
      <c r="I513" t="s">
        <v>6870</v>
      </c>
      <c r="J513" t="s">
        <v>15570</v>
      </c>
      <c r="K513" t="s">
        <v>14499</v>
      </c>
      <c r="L513" t="s">
        <v>14395</v>
      </c>
      <c r="M513" t="s">
        <v>14447</v>
      </c>
      <c r="N513" t="s">
        <v>14447</v>
      </c>
      <c r="O513" t="s">
        <v>23</v>
      </c>
      <c r="P513" t="s">
        <v>23</v>
      </c>
      <c r="Q513" t="s">
        <v>6746</v>
      </c>
      <c r="R513" t="s">
        <v>6885</v>
      </c>
      <c r="S513" t="s">
        <v>23</v>
      </c>
      <c r="T513" t="s">
        <v>23</v>
      </c>
    </row>
    <row r="514" spans="1:20" x14ac:dyDescent="0.35">
      <c r="A514" t="s">
        <v>7081</v>
      </c>
      <c r="B514" t="s">
        <v>23</v>
      </c>
      <c r="C514" t="s">
        <v>14371</v>
      </c>
      <c r="D514" t="s">
        <v>5810</v>
      </c>
      <c r="E514" t="s">
        <v>6877</v>
      </c>
      <c r="F514" t="s">
        <v>6868</v>
      </c>
      <c r="G514" t="s">
        <v>14373</v>
      </c>
      <c r="H514" t="s">
        <v>383</v>
      </c>
      <c r="I514" t="s">
        <v>6876</v>
      </c>
      <c r="J514" t="s">
        <v>16117</v>
      </c>
      <c r="K514" t="s">
        <v>14741</v>
      </c>
      <c r="L514" t="s">
        <v>14602</v>
      </c>
      <c r="M514" t="s">
        <v>14390</v>
      </c>
      <c r="N514" t="s">
        <v>14390</v>
      </c>
      <c r="O514" t="s">
        <v>23</v>
      </c>
      <c r="P514" t="s">
        <v>23</v>
      </c>
      <c r="Q514" t="s">
        <v>6746</v>
      </c>
      <c r="R514" t="s">
        <v>6885</v>
      </c>
      <c r="S514" t="s">
        <v>1133</v>
      </c>
      <c r="T514" t="s">
        <v>23</v>
      </c>
    </row>
    <row r="515" spans="1:20" x14ac:dyDescent="0.35">
      <c r="A515" t="s">
        <v>7368</v>
      </c>
      <c r="B515" t="s">
        <v>29996</v>
      </c>
      <c r="C515" t="s">
        <v>14371</v>
      </c>
      <c r="D515" t="s">
        <v>5810</v>
      </c>
      <c r="E515" t="s">
        <v>6877</v>
      </c>
      <c r="F515" t="s">
        <v>6953</v>
      </c>
      <c r="G515" t="s">
        <v>14373</v>
      </c>
      <c r="H515" t="s">
        <v>381</v>
      </c>
      <c r="I515" t="s">
        <v>23</v>
      </c>
      <c r="J515" t="s">
        <v>14431</v>
      </c>
      <c r="K515" t="s">
        <v>14180</v>
      </c>
      <c r="L515" t="s">
        <v>14429</v>
      </c>
      <c r="M515" t="s">
        <v>14430</v>
      </c>
      <c r="N515" t="s">
        <v>23</v>
      </c>
      <c r="O515" t="s">
        <v>23</v>
      </c>
      <c r="P515" t="s">
        <v>23</v>
      </c>
      <c r="Q515" t="s">
        <v>6903</v>
      </c>
      <c r="R515" t="s">
        <v>6885</v>
      </c>
      <c r="S515" t="s">
        <v>6891</v>
      </c>
      <c r="T515" t="s">
        <v>7198</v>
      </c>
    </row>
    <row r="516" spans="1:20" x14ac:dyDescent="0.35">
      <c r="A516" t="s">
        <v>7082</v>
      </c>
      <c r="B516" t="s">
        <v>23</v>
      </c>
      <c r="C516" t="s">
        <v>14371</v>
      </c>
      <c r="D516" t="s">
        <v>5810</v>
      </c>
      <c r="E516" t="s">
        <v>6877</v>
      </c>
      <c r="F516" t="s">
        <v>6868</v>
      </c>
      <c r="G516" t="s">
        <v>14373</v>
      </c>
      <c r="H516" t="s">
        <v>5620</v>
      </c>
      <c r="I516" t="s">
        <v>6876</v>
      </c>
      <c r="J516" t="s">
        <v>16165</v>
      </c>
      <c r="K516" t="s">
        <v>14741</v>
      </c>
      <c r="L516" t="s">
        <v>14602</v>
      </c>
      <c r="M516" t="s">
        <v>14390</v>
      </c>
      <c r="N516" t="s">
        <v>14390</v>
      </c>
      <c r="O516" t="s">
        <v>23</v>
      </c>
      <c r="P516" t="s">
        <v>23</v>
      </c>
      <c r="Q516" t="s">
        <v>6746</v>
      </c>
      <c r="R516" t="s">
        <v>6885</v>
      </c>
      <c r="S516" t="s">
        <v>1133</v>
      </c>
      <c r="T516" t="s">
        <v>23</v>
      </c>
    </row>
    <row r="517" spans="1:20" x14ac:dyDescent="0.35">
      <c r="A517" t="s">
        <v>7179</v>
      </c>
      <c r="B517" t="s">
        <v>7180</v>
      </c>
      <c r="C517" t="s">
        <v>14480</v>
      </c>
      <c r="D517" t="s">
        <v>5810</v>
      </c>
      <c r="E517" t="s">
        <v>6877</v>
      </c>
      <c r="F517" t="s">
        <v>6887</v>
      </c>
      <c r="G517" t="s">
        <v>14373</v>
      </c>
      <c r="H517" t="s">
        <v>5745</v>
      </c>
      <c r="I517" t="s">
        <v>23</v>
      </c>
      <c r="J517" t="s">
        <v>14481</v>
      </c>
      <c r="K517" t="s">
        <v>14478</v>
      </c>
      <c r="L517" t="s">
        <v>8757</v>
      </c>
      <c r="M517" t="s">
        <v>14430</v>
      </c>
      <c r="N517" t="s">
        <v>23</v>
      </c>
      <c r="O517" t="s">
        <v>23</v>
      </c>
      <c r="P517" t="s">
        <v>23</v>
      </c>
      <c r="Q517" t="s">
        <v>6884</v>
      </c>
      <c r="R517" t="s">
        <v>6885</v>
      </c>
      <c r="S517" t="s">
        <v>6891</v>
      </c>
      <c r="T517" t="s">
        <v>23</v>
      </c>
    </row>
    <row r="518" spans="1:20" x14ac:dyDescent="0.35">
      <c r="A518" t="s">
        <v>7083</v>
      </c>
      <c r="B518" t="s">
        <v>23</v>
      </c>
      <c r="C518" t="s">
        <v>14371</v>
      </c>
      <c r="D518" t="s">
        <v>5810</v>
      </c>
      <c r="E518" t="s">
        <v>6877</v>
      </c>
      <c r="F518" t="s">
        <v>6868</v>
      </c>
      <c r="G518" t="s">
        <v>14373</v>
      </c>
      <c r="H518" t="s">
        <v>1117</v>
      </c>
      <c r="I518" t="s">
        <v>6870</v>
      </c>
      <c r="J518" t="s">
        <v>14784</v>
      </c>
      <c r="K518" t="s">
        <v>14741</v>
      </c>
      <c r="L518" t="s">
        <v>14602</v>
      </c>
      <c r="M518" t="s">
        <v>14447</v>
      </c>
      <c r="N518" t="s">
        <v>14447</v>
      </c>
      <c r="O518" t="s">
        <v>23</v>
      </c>
      <c r="P518" t="s">
        <v>23</v>
      </c>
      <c r="Q518" t="s">
        <v>6746</v>
      </c>
      <c r="R518" t="s">
        <v>6885</v>
      </c>
      <c r="S518" t="s">
        <v>1133</v>
      </c>
      <c r="T518" t="s">
        <v>23</v>
      </c>
    </row>
    <row r="519" spans="1:20" x14ac:dyDescent="0.35">
      <c r="A519" t="s">
        <v>7084</v>
      </c>
      <c r="B519" t="s">
        <v>23</v>
      </c>
      <c r="C519" t="s">
        <v>14371</v>
      </c>
      <c r="D519" t="s">
        <v>5810</v>
      </c>
      <c r="E519" t="s">
        <v>6877</v>
      </c>
      <c r="F519" t="s">
        <v>6868</v>
      </c>
      <c r="G519" t="s">
        <v>14373</v>
      </c>
      <c r="H519" t="s">
        <v>865</v>
      </c>
      <c r="I519" t="s">
        <v>6876</v>
      </c>
      <c r="J519" t="s">
        <v>15903</v>
      </c>
      <c r="K519" t="s">
        <v>14741</v>
      </c>
      <c r="L519" t="s">
        <v>14602</v>
      </c>
      <c r="M519" t="s">
        <v>14390</v>
      </c>
      <c r="N519" t="s">
        <v>14390</v>
      </c>
      <c r="O519" t="s">
        <v>23</v>
      </c>
      <c r="P519" t="s">
        <v>23</v>
      </c>
      <c r="Q519" t="s">
        <v>6746</v>
      </c>
      <c r="R519" t="s">
        <v>6885</v>
      </c>
      <c r="S519" t="s">
        <v>1133</v>
      </c>
      <c r="T519" t="s">
        <v>23</v>
      </c>
    </row>
    <row r="520" spans="1:20" x14ac:dyDescent="0.35">
      <c r="A520" t="s">
        <v>7280</v>
      </c>
      <c r="B520" t="s">
        <v>30018</v>
      </c>
      <c r="C520" t="s">
        <v>14371</v>
      </c>
      <c r="D520" t="s">
        <v>5810</v>
      </c>
      <c r="E520" t="s">
        <v>6877</v>
      </c>
      <c r="F520" t="s">
        <v>6953</v>
      </c>
      <c r="G520" t="s">
        <v>14373</v>
      </c>
      <c r="H520" t="s">
        <v>27</v>
      </c>
      <c r="I520" t="s">
        <v>23</v>
      </c>
      <c r="J520" t="s">
        <v>14780</v>
      </c>
      <c r="K520" t="s">
        <v>14421</v>
      </c>
      <c r="L520" t="s">
        <v>14577</v>
      </c>
      <c r="M520" t="s">
        <v>8555</v>
      </c>
      <c r="N520" t="s">
        <v>23</v>
      </c>
      <c r="O520" t="s">
        <v>23</v>
      </c>
      <c r="P520" t="s">
        <v>23</v>
      </c>
      <c r="Q520" t="s">
        <v>6884</v>
      </c>
      <c r="R520" t="s">
        <v>6885</v>
      </c>
      <c r="S520" t="s">
        <v>6891</v>
      </c>
      <c r="T520" t="s">
        <v>23</v>
      </c>
    </row>
    <row r="521" spans="1:20" x14ac:dyDescent="0.35">
      <c r="A521" t="s">
        <v>6994</v>
      </c>
      <c r="B521" t="s">
        <v>6995</v>
      </c>
      <c r="C521" t="s">
        <v>14823</v>
      </c>
      <c r="D521" t="s">
        <v>5810</v>
      </c>
      <c r="E521" t="s">
        <v>6877</v>
      </c>
      <c r="F521" t="s">
        <v>6868</v>
      </c>
      <c r="G521" t="s">
        <v>14373</v>
      </c>
      <c r="H521" t="s">
        <v>1781</v>
      </c>
      <c r="I521" t="s">
        <v>6918</v>
      </c>
      <c r="J521" t="s">
        <v>15213</v>
      </c>
      <c r="K521" t="s">
        <v>14560</v>
      </c>
      <c r="L521" t="s">
        <v>15211</v>
      </c>
      <c r="M521" t="s">
        <v>11681</v>
      </c>
      <c r="N521" t="s">
        <v>11681</v>
      </c>
      <c r="O521" t="s">
        <v>23</v>
      </c>
      <c r="P521" t="s">
        <v>23</v>
      </c>
      <c r="Q521" t="s">
        <v>6890</v>
      </c>
      <c r="R521" t="s">
        <v>6866</v>
      </c>
      <c r="S521" t="s">
        <v>6874</v>
      </c>
      <c r="T521" t="s">
        <v>23</v>
      </c>
    </row>
    <row r="522" spans="1:20" x14ac:dyDescent="0.35">
      <c r="A522" t="s">
        <v>14630</v>
      </c>
      <c r="B522" t="s">
        <v>29879</v>
      </c>
      <c r="C522" t="s">
        <v>14371</v>
      </c>
      <c r="D522" t="s">
        <v>5810</v>
      </c>
      <c r="E522" t="s">
        <v>6871</v>
      </c>
      <c r="F522" t="s">
        <v>7825</v>
      </c>
      <c r="G522" t="s">
        <v>23</v>
      </c>
      <c r="H522" t="s">
        <v>195</v>
      </c>
      <c r="I522" t="s">
        <v>23</v>
      </c>
      <c r="J522" t="s">
        <v>14631</v>
      </c>
      <c r="K522" t="s">
        <v>23</v>
      </c>
      <c r="L522" t="s">
        <v>23</v>
      </c>
      <c r="M522" t="s">
        <v>8373</v>
      </c>
      <c r="N522" t="s">
        <v>23</v>
      </c>
      <c r="O522" t="s">
        <v>23</v>
      </c>
      <c r="P522" t="s">
        <v>23</v>
      </c>
      <c r="Q522" t="s">
        <v>6865</v>
      </c>
      <c r="R522" t="s">
        <v>6885</v>
      </c>
      <c r="S522" t="s">
        <v>7691</v>
      </c>
      <c r="T522" t="s">
        <v>14370</v>
      </c>
    </row>
    <row r="523" spans="1:20" x14ac:dyDescent="0.35">
      <c r="A523" t="s">
        <v>14615</v>
      </c>
      <c r="B523" t="s">
        <v>29880</v>
      </c>
      <c r="C523" t="s">
        <v>14371</v>
      </c>
      <c r="D523" t="s">
        <v>5810</v>
      </c>
      <c r="E523" t="s">
        <v>6871</v>
      </c>
      <c r="F523" t="s">
        <v>7825</v>
      </c>
      <c r="G523" t="s">
        <v>23</v>
      </c>
      <c r="H523" t="s">
        <v>195</v>
      </c>
      <c r="I523" t="s">
        <v>23</v>
      </c>
      <c r="J523" t="s">
        <v>14616</v>
      </c>
      <c r="K523" t="s">
        <v>23</v>
      </c>
      <c r="L523" t="s">
        <v>23</v>
      </c>
      <c r="M523" t="s">
        <v>8373</v>
      </c>
      <c r="N523" t="s">
        <v>23</v>
      </c>
      <c r="O523" t="s">
        <v>23</v>
      </c>
      <c r="P523" t="s">
        <v>23</v>
      </c>
      <c r="Q523" t="s">
        <v>6865</v>
      </c>
      <c r="R523" t="s">
        <v>6885</v>
      </c>
      <c r="S523" t="s">
        <v>7691</v>
      </c>
      <c r="T523" t="s">
        <v>14370</v>
      </c>
    </row>
    <row r="524" spans="1:20" x14ac:dyDescent="0.35">
      <c r="A524" t="s">
        <v>7351</v>
      </c>
      <c r="B524" t="s">
        <v>23</v>
      </c>
      <c r="C524" t="s">
        <v>14371</v>
      </c>
      <c r="D524" t="s">
        <v>5810</v>
      </c>
      <c r="E524" t="s">
        <v>6877</v>
      </c>
      <c r="F524" t="s">
        <v>6953</v>
      </c>
      <c r="G524" t="s">
        <v>14368</v>
      </c>
      <c r="H524" t="s">
        <v>2920</v>
      </c>
      <c r="I524" t="s">
        <v>23</v>
      </c>
      <c r="J524" t="s">
        <v>14850</v>
      </c>
      <c r="K524" t="s">
        <v>14577</v>
      </c>
      <c r="L524" t="s">
        <v>14849</v>
      </c>
      <c r="M524" t="s">
        <v>8654</v>
      </c>
      <c r="N524" t="s">
        <v>23</v>
      </c>
      <c r="O524" t="s">
        <v>23</v>
      </c>
      <c r="P524" t="s">
        <v>23</v>
      </c>
      <c r="Q524" t="s">
        <v>6884</v>
      </c>
      <c r="R524" t="s">
        <v>6885</v>
      </c>
      <c r="S524" t="s">
        <v>6891</v>
      </c>
      <c r="T524" t="s">
        <v>23</v>
      </c>
    </row>
    <row r="525" spans="1:20" x14ac:dyDescent="0.35">
      <c r="A525" t="s">
        <v>7407</v>
      </c>
      <c r="B525" t="s">
        <v>29881</v>
      </c>
      <c r="C525" t="s">
        <v>14371</v>
      </c>
      <c r="D525" t="s">
        <v>5810</v>
      </c>
      <c r="E525" t="s">
        <v>6877</v>
      </c>
      <c r="F525" t="s">
        <v>6882</v>
      </c>
      <c r="G525" t="s">
        <v>14373</v>
      </c>
      <c r="H525" t="s">
        <v>2957</v>
      </c>
      <c r="I525" t="s">
        <v>23</v>
      </c>
      <c r="J525" t="s">
        <v>16317</v>
      </c>
      <c r="K525" t="s">
        <v>15674</v>
      </c>
      <c r="L525" t="s">
        <v>8959</v>
      </c>
      <c r="M525" t="s">
        <v>13517</v>
      </c>
      <c r="N525" t="s">
        <v>23</v>
      </c>
      <c r="O525" t="s">
        <v>23</v>
      </c>
      <c r="P525" t="s">
        <v>23</v>
      </c>
      <c r="Q525" t="s">
        <v>6890</v>
      </c>
      <c r="R525" t="s">
        <v>6885</v>
      </c>
      <c r="S525" t="s">
        <v>6891</v>
      </c>
      <c r="T525" t="s">
        <v>23</v>
      </c>
    </row>
    <row r="526" spans="1:20" x14ac:dyDescent="0.35">
      <c r="A526" t="s">
        <v>8200</v>
      </c>
      <c r="B526" t="s">
        <v>8201</v>
      </c>
      <c r="C526" t="s">
        <v>14416</v>
      </c>
      <c r="D526" t="s">
        <v>5813</v>
      </c>
      <c r="E526" t="s">
        <v>6871</v>
      </c>
      <c r="F526" t="s">
        <v>6887</v>
      </c>
      <c r="G526" t="s">
        <v>23</v>
      </c>
      <c r="H526" t="s">
        <v>1131</v>
      </c>
      <c r="I526" t="s">
        <v>23</v>
      </c>
      <c r="J526" t="s">
        <v>15781</v>
      </c>
      <c r="K526" t="s">
        <v>15780</v>
      </c>
      <c r="L526" t="s">
        <v>15842</v>
      </c>
      <c r="M526" t="s">
        <v>30524</v>
      </c>
      <c r="N526" t="s">
        <v>23</v>
      </c>
      <c r="O526" t="s">
        <v>23</v>
      </c>
      <c r="P526" t="s">
        <v>23</v>
      </c>
      <c r="Q526" t="s">
        <v>6865</v>
      </c>
      <c r="R526" t="s">
        <v>6885</v>
      </c>
      <c r="S526" t="s">
        <v>6891</v>
      </c>
      <c r="T526" t="s">
        <v>23</v>
      </c>
    </row>
    <row r="527" spans="1:20" x14ac:dyDescent="0.35">
      <c r="A527" t="s">
        <v>7087</v>
      </c>
      <c r="B527" t="s">
        <v>23</v>
      </c>
      <c r="C527" t="s">
        <v>14371</v>
      </c>
      <c r="D527" t="s">
        <v>5810</v>
      </c>
      <c r="E527" t="s">
        <v>6877</v>
      </c>
      <c r="F527" t="s">
        <v>6868</v>
      </c>
      <c r="G527" t="s">
        <v>14373</v>
      </c>
      <c r="H527" t="s">
        <v>195</v>
      </c>
      <c r="I527" t="s">
        <v>6870</v>
      </c>
      <c r="J527" t="s">
        <v>14646</v>
      </c>
      <c r="K527" t="s">
        <v>14499</v>
      </c>
      <c r="L527" t="s">
        <v>14395</v>
      </c>
      <c r="M527" t="s">
        <v>14447</v>
      </c>
      <c r="N527" t="s">
        <v>14447</v>
      </c>
      <c r="O527" t="s">
        <v>23</v>
      </c>
      <c r="P527" t="s">
        <v>23</v>
      </c>
      <c r="Q527" t="s">
        <v>6746</v>
      </c>
      <c r="R527" t="s">
        <v>6885</v>
      </c>
      <c r="S527" t="s">
        <v>1133</v>
      </c>
      <c r="T527" t="s">
        <v>23</v>
      </c>
    </row>
    <row r="528" spans="1:20" x14ac:dyDescent="0.35">
      <c r="A528" t="s">
        <v>14809</v>
      </c>
      <c r="B528" t="s">
        <v>14810</v>
      </c>
      <c r="C528" t="s">
        <v>14371</v>
      </c>
      <c r="D528" t="s">
        <v>5810</v>
      </c>
      <c r="E528" t="s">
        <v>6871</v>
      </c>
      <c r="F528" t="s">
        <v>7825</v>
      </c>
      <c r="G528" t="s">
        <v>23</v>
      </c>
      <c r="H528" t="s">
        <v>349</v>
      </c>
      <c r="I528" t="s">
        <v>23</v>
      </c>
      <c r="J528" t="s">
        <v>14811</v>
      </c>
      <c r="K528" t="s">
        <v>23</v>
      </c>
      <c r="L528" t="s">
        <v>23</v>
      </c>
      <c r="M528" t="s">
        <v>14369</v>
      </c>
      <c r="N528" t="s">
        <v>23</v>
      </c>
      <c r="O528" t="s">
        <v>23</v>
      </c>
      <c r="P528" t="s">
        <v>23</v>
      </c>
      <c r="Q528" t="s">
        <v>6865</v>
      </c>
      <c r="R528" t="s">
        <v>6885</v>
      </c>
      <c r="S528" t="s">
        <v>7691</v>
      </c>
      <c r="T528" t="s">
        <v>14370</v>
      </c>
    </row>
    <row r="529" spans="1:20" x14ac:dyDescent="0.35">
      <c r="A529" t="s">
        <v>14424</v>
      </c>
      <c r="B529" t="s">
        <v>29882</v>
      </c>
      <c r="C529" t="s">
        <v>14371</v>
      </c>
      <c r="D529" t="s">
        <v>5810</v>
      </c>
      <c r="E529" t="s">
        <v>6871</v>
      </c>
      <c r="F529" t="s">
        <v>7825</v>
      </c>
      <c r="G529" t="s">
        <v>23</v>
      </c>
      <c r="H529" t="s">
        <v>381</v>
      </c>
      <c r="I529" t="s">
        <v>23</v>
      </c>
      <c r="J529" t="s">
        <v>14425</v>
      </c>
      <c r="K529" t="s">
        <v>23</v>
      </c>
      <c r="L529" t="s">
        <v>23</v>
      </c>
      <c r="M529" t="s">
        <v>8373</v>
      </c>
      <c r="N529" t="s">
        <v>23</v>
      </c>
      <c r="O529" t="s">
        <v>23</v>
      </c>
      <c r="P529" t="s">
        <v>23</v>
      </c>
      <c r="Q529" t="s">
        <v>6865</v>
      </c>
      <c r="R529" t="s">
        <v>6885</v>
      </c>
      <c r="S529" t="s">
        <v>7691</v>
      </c>
      <c r="T529" t="s">
        <v>14370</v>
      </c>
    </row>
    <row r="530" spans="1:20" x14ac:dyDescent="0.35">
      <c r="A530" t="s">
        <v>7088</v>
      </c>
      <c r="B530" t="s">
        <v>23</v>
      </c>
      <c r="C530" t="s">
        <v>14371</v>
      </c>
      <c r="D530" t="s">
        <v>5810</v>
      </c>
      <c r="E530" t="s">
        <v>6877</v>
      </c>
      <c r="F530" t="s">
        <v>6868</v>
      </c>
      <c r="G530" t="s">
        <v>14373</v>
      </c>
      <c r="H530" t="s">
        <v>294</v>
      </c>
      <c r="I530" t="s">
        <v>7010</v>
      </c>
      <c r="J530" t="s">
        <v>15712</v>
      </c>
      <c r="K530" t="s">
        <v>14499</v>
      </c>
      <c r="L530" t="s">
        <v>14602</v>
      </c>
      <c r="M530" t="s">
        <v>14390</v>
      </c>
      <c r="N530" t="s">
        <v>14390</v>
      </c>
      <c r="O530" t="s">
        <v>23</v>
      </c>
      <c r="P530" t="s">
        <v>23</v>
      </c>
      <c r="Q530" t="s">
        <v>6746</v>
      </c>
      <c r="R530" t="s">
        <v>6885</v>
      </c>
      <c r="S530" t="s">
        <v>23</v>
      </c>
      <c r="T530" t="s">
        <v>23</v>
      </c>
    </row>
    <row r="531" spans="1:20" x14ac:dyDescent="0.35">
      <c r="A531" t="s">
        <v>7416</v>
      </c>
      <c r="B531" t="s">
        <v>4872</v>
      </c>
      <c r="C531" t="s">
        <v>14371</v>
      </c>
      <c r="D531" t="s">
        <v>5810</v>
      </c>
      <c r="E531" t="s">
        <v>6877</v>
      </c>
      <c r="F531" t="s">
        <v>6882</v>
      </c>
      <c r="G531" t="s">
        <v>14373</v>
      </c>
      <c r="H531" t="s">
        <v>5761</v>
      </c>
      <c r="I531" t="s">
        <v>23</v>
      </c>
      <c r="J531" t="s">
        <v>15809</v>
      </c>
      <c r="K531" t="s">
        <v>15808</v>
      </c>
      <c r="L531" t="s">
        <v>23</v>
      </c>
      <c r="M531" t="s">
        <v>12247</v>
      </c>
      <c r="N531" t="s">
        <v>23</v>
      </c>
      <c r="O531" t="s">
        <v>23</v>
      </c>
      <c r="P531" t="s">
        <v>23</v>
      </c>
      <c r="Q531" t="s">
        <v>6884</v>
      </c>
      <c r="R531" t="s">
        <v>6885</v>
      </c>
      <c r="S531" t="s">
        <v>6891</v>
      </c>
      <c r="T531" t="s">
        <v>23</v>
      </c>
    </row>
    <row r="532" spans="1:20" x14ac:dyDescent="0.35">
      <c r="A532" t="s">
        <v>7089</v>
      </c>
      <c r="B532" t="s">
        <v>23</v>
      </c>
      <c r="C532" t="s">
        <v>14371</v>
      </c>
      <c r="D532" t="s">
        <v>5810</v>
      </c>
      <c r="E532" t="s">
        <v>6877</v>
      </c>
      <c r="F532" t="s">
        <v>6868</v>
      </c>
      <c r="G532" t="s">
        <v>14373</v>
      </c>
      <c r="H532" t="s">
        <v>2893</v>
      </c>
      <c r="I532" t="s">
        <v>7010</v>
      </c>
      <c r="J532" t="s">
        <v>15562</v>
      </c>
      <c r="K532" t="s">
        <v>14741</v>
      </c>
      <c r="L532" t="s">
        <v>14742</v>
      </c>
      <c r="M532" t="s">
        <v>14390</v>
      </c>
      <c r="N532" t="s">
        <v>14390</v>
      </c>
      <c r="O532" t="s">
        <v>23</v>
      </c>
      <c r="P532" t="s">
        <v>23</v>
      </c>
      <c r="Q532" t="s">
        <v>6746</v>
      </c>
      <c r="R532" t="s">
        <v>6885</v>
      </c>
      <c r="S532" t="s">
        <v>1133</v>
      </c>
      <c r="T532" t="s">
        <v>23</v>
      </c>
    </row>
    <row r="533" spans="1:20" x14ac:dyDescent="0.35">
      <c r="A533" t="s">
        <v>15840</v>
      </c>
      <c r="B533" t="s">
        <v>29883</v>
      </c>
      <c r="C533" t="s">
        <v>14371</v>
      </c>
      <c r="D533" t="s">
        <v>5810</v>
      </c>
      <c r="E533" t="s">
        <v>6871</v>
      </c>
      <c r="F533" t="s">
        <v>7825</v>
      </c>
      <c r="G533" t="s">
        <v>23</v>
      </c>
      <c r="H533" t="s">
        <v>1096</v>
      </c>
      <c r="I533" t="s">
        <v>23</v>
      </c>
      <c r="J533" t="s">
        <v>15841</v>
      </c>
      <c r="K533" t="s">
        <v>23</v>
      </c>
      <c r="L533" t="s">
        <v>23</v>
      </c>
      <c r="M533" t="s">
        <v>8373</v>
      </c>
      <c r="N533" t="s">
        <v>23</v>
      </c>
      <c r="O533" t="s">
        <v>23</v>
      </c>
      <c r="P533" t="s">
        <v>23</v>
      </c>
      <c r="Q533" t="s">
        <v>6865</v>
      </c>
      <c r="R533" t="s">
        <v>6885</v>
      </c>
      <c r="S533" t="s">
        <v>7691</v>
      </c>
      <c r="T533" t="s">
        <v>14370</v>
      </c>
    </row>
    <row r="534" spans="1:20" x14ac:dyDescent="0.35">
      <c r="A534" t="s">
        <v>7090</v>
      </c>
      <c r="B534" t="s">
        <v>23</v>
      </c>
      <c r="C534" t="s">
        <v>14371</v>
      </c>
      <c r="D534" t="s">
        <v>5810</v>
      </c>
      <c r="E534" t="s">
        <v>6877</v>
      </c>
      <c r="F534" t="s">
        <v>6868</v>
      </c>
      <c r="G534" t="s">
        <v>14373</v>
      </c>
      <c r="H534" t="s">
        <v>4898</v>
      </c>
      <c r="I534" t="s">
        <v>6870</v>
      </c>
      <c r="J534" t="s">
        <v>16304</v>
      </c>
      <c r="K534" t="s">
        <v>9175</v>
      </c>
      <c r="L534" t="s">
        <v>16303</v>
      </c>
      <c r="M534" t="s">
        <v>14447</v>
      </c>
      <c r="N534" t="s">
        <v>14447</v>
      </c>
      <c r="O534" t="s">
        <v>23</v>
      </c>
      <c r="P534" t="s">
        <v>23</v>
      </c>
      <c r="Q534" t="s">
        <v>6746</v>
      </c>
      <c r="R534" t="s">
        <v>6885</v>
      </c>
      <c r="S534" t="s">
        <v>23</v>
      </c>
      <c r="T534" t="s">
        <v>23</v>
      </c>
    </row>
    <row r="535" spans="1:20" x14ac:dyDescent="0.35">
      <c r="A535" t="s">
        <v>7091</v>
      </c>
      <c r="B535" t="s">
        <v>23</v>
      </c>
      <c r="C535" t="s">
        <v>14371</v>
      </c>
      <c r="D535" t="s">
        <v>5810</v>
      </c>
      <c r="E535" t="s">
        <v>6877</v>
      </c>
      <c r="F535" t="s">
        <v>6868</v>
      </c>
      <c r="G535" t="s">
        <v>14373</v>
      </c>
      <c r="H535" t="s">
        <v>866</v>
      </c>
      <c r="I535" t="s">
        <v>7010</v>
      </c>
      <c r="J535" t="s">
        <v>14743</v>
      </c>
      <c r="K535" t="s">
        <v>14741</v>
      </c>
      <c r="L535" t="s">
        <v>14742</v>
      </c>
      <c r="M535" t="s">
        <v>14390</v>
      </c>
      <c r="N535" t="s">
        <v>14390</v>
      </c>
      <c r="O535" t="s">
        <v>23</v>
      </c>
      <c r="P535" t="s">
        <v>23</v>
      </c>
      <c r="Q535" t="s">
        <v>6746</v>
      </c>
      <c r="R535" t="s">
        <v>6885</v>
      </c>
      <c r="S535" t="s">
        <v>1133</v>
      </c>
      <c r="T535" t="s">
        <v>23</v>
      </c>
    </row>
    <row r="536" spans="1:20" x14ac:dyDescent="0.35">
      <c r="A536" t="s">
        <v>7036</v>
      </c>
      <c r="B536" t="s">
        <v>7037</v>
      </c>
      <c r="C536" t="s">
        <v>14371</v>
      </c>
      <c r="D536" t="s">
        <v>5810</v>
      </c>
      <c r="E536" t="s">
        <v>6877</v>
      </c>
      <c r="F536" t="s">
        <v>6868</v>
      </c>
      <c r="G536" t="s">
        <v>14373</v>
      </c>
      <c r="H536" t="s">
        <v>1123</v>
      </c>
      <c r="I536" t="s">
        <v>6870</v>
      </c>
      <c r="J536" t="s">
        <v>16038</v>
      </c>
      <c r="K536" t="s">
        <v>16037</v>
      </c>
      <c r="L536" t="s">
        <v>14395</v>
      </c>
      <c r="M536" t="s">
        <v>14447</v>
      </c>
      <c r="N536" t="s">
        <v>14447</v>
      </c>
      <c r="O536" t="s">
        <v>23</v>
      </c>
      <c r="P536" t="s">
        <v>23</v>
      </c>
      <c r="Q536" t="s">
        <v>6746</v>
      </c>
      <c r="R536" t="s">
        <v>6885</v>
      </c>
      <c r="S536" t="s">
        <v>1133</v>
      </c>
      <c r="T536" t="s">
        <v>23</v>
      </c>
    </row>
    <row r="537" spans="1:20" x14ac:dyDescent="0.35">
      <c r="A537" t="s">
        <v>7092</v>
      </c>
      <c r="B537" t="s">
        <v>23</v>
      </c>
      <c r="C537" t="s">
        <v>14371</v>
      </c>
      <c r="D537" t="s">
        <v>5810</v>
      </c>
      <c r="E537" t="s">
        <v>6877</v>
      </c>
      <c r="F537" t="s">
        <v>6868</v>
      </c>
      <c r="G537" t="s">
        <v>14373</v>
      </c>
      <c r="H537" t="s">
        <v>5776</v>
      </c>
      <c r="I537" t="s">
        <v>6870</v>
      </c>
      <c r="J537" t="s">
        <v>14529</v>
      </c>
      <c r="K537" t="s">
        <v>10665</v>
      </c>
      <c r="L537" t="s">
        <v>14395</v>
      </c>
      <c r="M537" t="s">
        <v>14447</v>
      </c>
      <c r="N537" t="s">
        <v>14447</v>
      </c>
      <c r="O537" t="s">
        <v>23</v>
      </c>
      <c r="P537" t="s">
        <v>23</v>
      </c>
      <c r="Q537" t="s">
        <v>6746</v>
      </c>
      <c r="R537" t="s">
        <v>6885</v>
      </c>
      <c r="S537" t="s">
        <v>1133</v>
      </c>
      <c r="T537" t="s">
        <v>23</v>
      </c>
    </row>
    <row r="538" spans="1:20" x14ac:dyDescent="0.35">
      <c r="A538" t="s">
        <v>7278</v>
      </c>
      <c r="B538" t="s">
        <v>30031</v>
      </c>
      <c r="C538" t="s">
        <v>14416</v>
      </c>
      <c r="D538" t="s">
        <v>5810</v>
      </c>
      <c r="E538" t="s">
        <v>6877</v>
      </c>
      <c r="F538" t="s">
        <v>6869</v>
      </c>
      <c r="G538" t="s">
        <v>14373</v>
      </c>
      <c r="H538" t="s">
        <v>452</v>
      </c>
      <c r="I538" t="s">
        <v>23</v>
      </c>
      <c r="J538" t="s">
        <v>15996</v>
      </c>
      <c r="K538" t="s">
        <v>13208</v>
      </c>
      <c r="L538" t="s">
        <v>14207</v>
      </c>
      <c r="M538" t="s">
        <v>14207</v>
      </c>
      <c r="N538" t="s">
        <v>23</v>
      </c>
      <c r="O538" t="s">
        <v>23</v>
      </c>
      <c r="P538" t="s">
        <v>23</v>
      </c>
      <c r="Q538" t="s">
        <v>6884</v>
      </c>
      <c r="R538" t="s">
        <v>6885</v>
      </c>
      <c r="S538" t="s">
        <v>6891</v>
      </c>
      <c r="T538" t="s">
        <v>23</v>
      </c>
    </row>
    <row r="539" spans="1:20" x14ac:dyDescent="0.35">
      <c r="A539" t="s">
        <v>7093</v>
      </c>
      <c r="B539" t="s">
        <v>23</v>
      </c>
      <c r="C539" t="s">
        <v>14371</v>
      </c>
      <c r="D539" t="s">
        <v>5810</v>
      </c>
      <c r="E539" t="s">
        <v>6877</v>
      </c>
      <c r="F539" t="s">
        <v>6868</v>
      </c>
      <c r="G539" t="s">
        <v>14373</v>
      </c>
      <c r="H539" t="s">
        <v>1734</v>
      </c>
      <c r="I539" t="s">
        <v>7010</v>
      </c>
      <c r="J539" t="s">
        <v>15671</v>
      </c>
      <c r="K539" t="s">
        <v>14499</v>
      </c>
      <c r="L539" t="s">
        <v>14602</v>
      </c>
      <c r="M539" t="s">
        <v>14390</v>
      </c>
      <c r="N539" t="s">
        <v>14390</v>
      </c>
      <c r="O539" t="s">
        <v>23</v>
      </c>
      <c r="P539" t="s">
        <v>23</v>
      </c>
      <c r="Q539" t="s">
        <v>6746</v>
      </c>
      <c r="R539" t="s">
        <v>6885</v>
      </c>
      <c r="S539" t="s">
        <v>1133</v>
      </c>
      <c r="T539" t="s">
        <v>23</v>
      </c>
    </row>
    <row r="540" spans="1:20" x14ac:dyDescent="0.35">
      <c r="A540" t="s">
        <v>6889</v>
      </c>
      <c r="B540" t="s">
        <v>6896</v>
      </c>
      <c r="C540" t="s">
        <v>14480</v>
      </c>
      <c r="D540" t="s">
        <v>5810</v>
      </c>
      <c r="E540" t="s">
        <v>6877</v>
      </c>
      <c r="F540" t="s">
        <v>6894</v>
      </c>
      <c r="G540" t="s">
        <v>14562</v>
      </c>
      <c r="H540" t="s">
        <v>638</v>
      </c>
      <c r="I540" t="s">
        <v>23</v>
      </c>
      <c r="J540" t="s">
        <v>14563</v>
      </c>
      <c r="K540" t="s">
        <v>14560</v>
      </c>
      <c r="L540" t="s">
        <v>36656</v>
      </c>
      <c r="M540" t="s">
        <v>14561</v>
      </c>
      <c r="N540" t="s">
        <v>23</v>
      </c>
      <c r="O540" t="s">
        <v>23</v>
      </c>
      <c r="P540" t="s">
        <v>23</v>
      </c>
      <c r="Q540" t="s">
        <v>6890</v>
      </c>
      <c r="R540" t="s">
        <v>6885</v>
      </c>
      <c r="S540" t="s">
        <v>6891</v>
      </c>
      <c r="T540" t="s">
        <v>23</v>
      </c>
    </row>
    <row r="541" spans="1:20" x14ac:dyDescent="0.35">
      <c r="A541" t="s">
        <v>6897</v>
      </c>
      <c r="B541" t="s">
        <v>14571</v>
      </c>
      <c r="C541" t="s">
        <v>14570</v>
      </c>
      <c r="D541" t="s">
        <v>5810</v>
      </c>
      <c r="E541" t="s">
        <v>6877</v>
      </c>
      <c r="F541" t="s">
        <v>6868</v>
      </c>
      <c r="G541" t="s">
        <v>14373</v>
      </c>
      <c r="H541" t="s">
        <v>638</v>
      </c>
      <c r="I541" t="s">
        <v>6898</v>
      </c>
      <c r="J541" t="s">
        <v>14572</v>
      </c>
      <c r="K541" t="s">
        <v>14568</v>
      </c>
      <c r="L541" t="s">
        <v>14569</v>
      </c>
      <c r="M541" t="s">
        <v>11681</v>
      </c>
      <c r="N541" t="s">
        <v>11681</v>
      </c>
      <c r="O541" t="s">
        <v>23</v>
      </c>
      <c r="P541" t="s">
        <v>23</v>
      </c>
      <c r="Q541" t="s">
        <v>6884</v>
      </c>
      <c r="R541" t="s">
        <v>6885</v>
      </c>
      <c r="S541" t="s">
        <v>6880</v>
      </c>
      <c r="T541" t="s">
        <v>23</v>
      </c>
    </row>
    <row r="542" spans="1:20" x14ac:dyDescent="0.35">
      <c r="A542" t="s">
        <v>7085</v>
      </c>
      <c r="B542" t="s">
        <v>23</v>
      </c>
      <c r="C542" t="s">
        <v>14371</v>
      </c>
      <c r="D542" t="s">
        <v>5810</v>
      </c>
      <c r="E542" t="s">
        <v>6877</v>
      </c>
      <c r="F542" t="s">
        <v>6868</v>
      </c>
      <c r="G542" t="s">
        <v>14373</v>
      </c>
      <c r="H542" t="s">
        <v>1726</v>
      </c>
      <c r="I542" t="s">
        <v>6876</v>
      </c>
      <c r="J542" t="s">
        <v>15936</v>
      </c>
      <c r="K542" t="s">
        <v>14741</v>
      </c>
      <c r="L542" t="s">
        <v>14602</v>
      </c>
      <c r="M542" t="s">
        <v>14390</v>
      </c>
      <c r="N542" t="s">
        <v>14390</v>
      </c>
      <c r="O542" t="s">
        <v>23</v>
      </c>
      <c r="P542" t="s">
        <v>23</v>
      </c>
      <c r="Q542" t="s">
        <v>6746</v>
      </c>
      <c r="R542" t="s">
        <v>6885</v>
      </c>
      <c r="S542" t="s">
        <v>1133</v>
      </c>
      <c r="T542" t="s">
        <v>23</v>
      </c>
    </row>
    <row r="543" spans="1:20" x14ac:dyDescent="0.35">
      <c r="A543" t="s">
        <v>7307</v>
      </c>
      <c r="B543" t="s">
        <v>29997</v>
      </c>
      <c r="C543" t="s">
        <v>14371</v>
      </c>
      <c r="D543" t="s">
        <v>5810</v>
      </c>
      <c r="E543" t="s">
        <v>6877</v>
      </c>
      <c r="F543" t="s">
        <v>6868</v>
      </c>
      <c r="G543" t="s">
        <v>14373</v>
      </c>
      <c r="H543" t="s">
        <v>1982</v>
      </c>
      <c r="I543" t="s">
        <v>7155</v>
      </c>
      <c r="J543" t="s">
        <v>15752</v>
      </c>
      <c r="K543" t="s">
        <v>23</v>
      </c>
      <c r="L543" t="s">
        <v>15750</v>
      </c>
      <c r="M543" t="s">
        <v>15751</v>
      </c>
      <c r="N543" t="s">
        <v>15751</v>
      </c>
      <c r="O543" t="s">
        <v>23</v>
      </c>
      <c r="P543" t="s">
        <v>23</v>
      </c>
      <c r="Q543" t="s">
        <v>6865</v>
      </c>
      <c r="R543" t="s">
        <v>6885</v>
      </c>
      <c r="S543" t="s">
        <v>6891</v>
      </c>
      <c r="T543" t="s">
        <v>23</v>
      </c>
    </row>
    <row r="544" spans="1:20" x14ac:dyDescent="0.35">
      <c r="A544" t="s">
        <v>7104</v>
      </c>
      <c r="B544" t="s">
        <v>7105</v>
      </c>
      <c r="C544" t="s">
        <v>14371</v>
      </c>
      <c r="D544" t="s">
        <v>5810</v>
      </c>
      <c r="E544" t="s">
        <v>6877</v>
      </c>
      <c r="F544" t="s">
        <v>6868</v>
      </c>
      <c r="G544" t="s">
        <v>14373</v>
      </c>
      <c r="H544" t="s">
        <v>866</v>
      </c>
      <c r="I544" t="s">
        <v>7106</v>
      </c>
      <c r="J544" t="s">
        <v>14749</v>
      </c>
      <c r="K544" t="s">
        <v>14748</v>
      </c>
      <c r="L544" t="s">
        <v>13017</v>
      </c>
      <c r="M544" t="s">
        <v>14447</v>
      </c>
      <c r="N544" t="s">
        <v>14447</v>
      </c>
      <c r="O544" t="s">
        <v>23</v>
      </c>
      <c r="P544" t="s">
        <v>23</v>
      </c>
      <c r="Q544" t="s">
        <v>6746</v>
      </c>
      <c r="R544" t="s">
        <v>6885</v>
      </c>
      <c r="S544" t="s">
        <v>6983</v>
      </c>
      <c r="T544" t="s">
        <v>23</v>
      </c>
    </row>
    <row r="545" spans="1:20" x14ac:dyDescent="0.35">
      <c r="A545" t="s">
        <v>7440</v>
      </c>
      <c r="B545" t="s">
        <v>23</v>
      </c>
      <c r="C545" t="s">
        <v>14371</v>
      </c>
      <c r="D545" t="s">
        <v>5810</v>
      </c>
      <c r="E545" t="s">
        <v>6871</v>
      </c>
      <c r="F545" t="s">
        <v>6887</v>
      </c>
      <c r="G545" t="s">
        <v>23</v>
      </c>
      <c r="H545" t="s">
        <v>1535</v>
      </c>
      <c r="I545" t="s">
        <v>23</v>
      </c>
      <c r="J545" t="s">
        <v>15819</v>
      </c>
      <c r="K545" t="s">
        <v>15085</v>
      </c>
      <c r="L545" t="s">
        <v>9656</v>
      </c>
      <c r="M545" t="s">
        <v>14430</v>
      </c>
      <c r="N545" t="s">
        <v>23</v>
      </c>
      <c r="O545" t="s">
        <v>23</v>
      </c>
      <c r="P545" t="s">
        <v>23</v>
      </c>
      <c r="Q545" t="s">
        <v>6865</v>
      </c>
      <c r="R545" t="s">
        <v>6885</v>
      </c>
      <c r="S545" t="s">
        <v>6891</v>
      </c>
      <c r="T545" t="s">
        <v>7198</v>
      </c>
    </row>
    <row r="546" spans="1:20" x14ac:dyDescent="0.35">
      <c r="A546" t="s">
        <v>7094</v>
      </c>
      <c r="B546" t="s">
        <v>23</v>
      </c>
      <c r="C546" t="s">
        <v>14371</v>
      </c>
      <c r="D546" t="s">
        <v>5810</v>
      </c>
      <c r="E546" t="s">
        <v>6877</v>
      </c>
      <c r="F546" t="s">
        <v>6868</v>
      </c>
      <c r="G546" t="s">
        <v>14373</v>
      </c>
      <c r="H546" t="s">
        <v>638</v>
      </c>
      <c r="I546" t="s">
        <v>7010</v>
      </c>
      <c r="J546" t="s">
        <v>14558</v>
      </c>
      <c r="K546" t="s">
        <v>14499</v>
      </c>
      <c r="L546" t="s">
        <v>14395</v>
      </c>
      <c r="M546" t="s">
        <v>14390</v>
      </c>
      <c r="N546" t="s">
        <v>14390</v>
      </c>
      <c r="O546" t="s">
        <v>23</v>
      </c>
      <c r="P546" t="s">
        <v>23</v>
      </c>
      <c r="Q546" t="s">
        <v>6746</v>
      </c>
      <c r="R546" t="s">
        <v>6885</v>
      </c>
      <c r="S546" t="s">
        <v>23</v>
      </c>
      <c r="T546" t="s">
        <v>23</v>
      </c>
    </row>
    <row r="547" spans="1:20" x14ac:dyDescent="0.35">
      <c r="A547" t="s">
        <v>30526</v>
      </c>
      <c r="B547" t="s">
        <v>23</v>
      </c>
      <c r="C547" t="s">
        <v>21</v>
      </c>
      <c r="D547" t="s">
        <v>5813</v>
      </c>
      <c r="E547" t="s">
        <v>6871</v>
      </c>
      <c r="F547" t="s">
        <v>6953</v>
      </c>
      <c r="G547" t="s">
        <v>23</v>
      </c>
      <c r="H547" t="s">
        <v>1131</v>
      </c>
      <c r="I547" t="s">
        <v>23</v>
      </c>
      <c r="J547" t="s">
        <v>30527</v>
      </c>
      <c r="K547" t="s">
        <v>23</v>
      </c>
      <c r="L547" t="s">
        <v>30528</v>
      </c>
      <c r="M547" t="s">
        <v>30524</v>
      </c>
      <c r="N547" t="s">
        <v>23</v>
      </c>
      <c r="O547" t="s">
        <v>23</v>
      </c>
      <c r="P547" t="s">
        <v>23</v>
      </c>
      <c r="Q547" t="s">
        <v>23</v>
      </c>
      <c r="R547" t="s">
        <v>23</v>
      </c>
      <c r="S547" t="s">
        <v>23</v>
      </c>
      <c r="T547" t="s">
        <v>23</v>
      </c>
    </row>
    <row r="548" spans="1:20" x14ac:dyDescent="0.35">
      <c r="A548" t="s">
        <v>6955</v>
      </c>
      <c r="B548" t="s">
        <v>6956</v>
      </c>
      <c r="C548" t="s">
        <v>14371</v>
      </c>
      <c r="D548" t="s">
        <v>5810</v>
      </c>
      <c r="E548" t="s">
        <v>6877</v>
      </c>
      <c r="F548" t="s">
        <v>6868</v>
      </c>
      <c r="G548" t="s">
        <v>14373</v>
      </c>
      <c r="H548" t="s">
        <v>1987</v>
      </c>
      <c r="I548" t="s">
        <v>6957</v>
      </c>
      <c r="J548" t="s">
        <v>15838</v>
      </c>
      <c r="K548" t="s">
        <v>14560</v>
      </c>
      <c r="L548" t="s">
        <v>15211</v>
      </c>
      <c r="M548" t="s">
        <v>11681</v>
      </c>
      <c r="N548" t="s">
        <v>11681</v>
      </c>
      <c r="O548" t="s">
        <v>23</v>
      </c>
      <c r="P548" t="s">
        <v>23</v>
      </c>
      <c r="Q548" t="s">
        <v>6884</v>
      </c>
      <c r="R548" t="s">
        <v>6885</v>
      </c>
      <c r="S548" t="s">
        <v>6880</v>
      </c>
      <c r="T548" t="s">
        <v>23</v>
      </c>
    </row>
    <row r="549" spans="1:20" x14ac:dyDescent="0.35">
      <c r="A549" t="s">
        <v>7038</v>
      </c>
      <c r="B549" t="s">
        <v>23</v>
      </c>
      <c r="C549" t="s">
        <v>14371</v>
      </c>
      <c r="D549" t="s">
        <v>5810</v>
      </c>
      <c r="E549" t="s">
        <v>6877</v>
      </c>
      <c r="F549" t="s">
        <v>6868</v>
      </c>
      <c r="G549" t="s">
        <v>14373</v>
      </c>
      <c r="H549" t="s">
        <v>1053</v>
      </c>
      <c r="I549" t="s">
        <v>23</v>
      </c>
      <c r="J549" t="s">
        <v>15065</v>
      </c>
      <c r="K549" t="s">
        <v>14499</v>
      </c>
      <c r="L549" t="s">
        <v>8403</v>
      </c>
      <c r="M549" t="s">
        <v>11808</v>
      </c>
      <c r="N549" t="s">
        <v>11808</v>
      </c>
      <c r="O549" t="s">
        <v>23</v>
      </c>
      <c r="P549" t="s">
        <v>23</v>
      </c>
      <c r="Q549" t="s">
        <v>6865</v>
      </c>
      <c r="R549" t="s">
        <v>6885</v>
      </c>
      <c r="S549" t="s">
        <v>23</v>
      </c>
      <c r="T549" t="s">
        <v>23</v>
      </c>
    </row>
    <row r="550" spans="1:20" x14ac:dyDescent="0.35">
      <c r="A550" t="s">
        <v>6999</v>
      </c>
      <c r="B550" t="s">
        <v>7000</v>
      </c>
      <c r="C550" t="s">
        <v>14480</v>
      </c>
      <c r="D550" t="s">
        <v>5810</v>
      </c>
      <c r="E550" t="s">
        <v>6871</v>
      </c>
      <c r="F550" t="s">
        <v>6868</v>
      </c>
      <c r="G550" t="s">
        <v>23</v>
      </c>
      <c r="H550" t="s">
        <v>1206</v>
      </c>
      <c r="I550" t="s">
        <v>6888</v>
      </c>
      <c r="J550" t="s">
        <v>16307</v>
      </c>
      <c r="K550" t="s">
        <v>16305</v>
      </c>
      <c r="L550" t="s">
        <v>16306</v>
      </c>
      <c r="M550" t="s">
        <v>14390</v>
      </c>
      <c r="N550" t="s">
        <v>14390</v>
      </c>
      <c r="O550" t="s">
        <v>23</v>
      </c>
      <c r="P550" t="s">
        <v>23</v>
      </c>
      <c r="Q550" t="s">
        <v>6884</v>
      </c>
      <c r="R550" t="s">
        <v>6885</v>
      </c>
      <c r="S550" t="s">
        <v>6880</v>
      </c>
      <c r="T550" t="s">
        <v>23</v>
      </c>
    </row>
    <row r="551" spans="1:20" x14ac:dyDescent="0.35">
      <c r="A551" t="s">
        <v>7095</v>
      </c>
      <c r="B551" t="s">
        <v>23</v>
      </c>
      <c r="C551" t="s">
        <v>14371</v>
      </c>
      <c r="D551" t="s">
        <v>5810</v>
      </c>
      <c r="E551" t="s">
        <v>6877</v>
      </c>
      <c r="F551" t="s">
        <v>6868</v>
      </c>
      <c r="G551" t="s">
        <v>14373</v>
      </c>
      <c r="H551" t="s">
        <v>164</v>
      </c>
      <c r="I551" t="s">
        <v>6876</v>
      </c>
      <c r="J551" t="s">
        <v>15524</v>
      </c>
      <c r="K551" t="s">
        <v>14741</v>
      </c>
      <c r="L551" t="s">
        <v>12351</v>
      </c>
      <c r="M551" t="s">
        <v>14390</v>
      </c>
      <c r="N551" t="s">
        <v>14390</v>
      </c>
      <c r="O551" t="s">
        <v>23</v>
      </c>
      <c r="P551" t="s">
        <v>23</v>
      </c>
      <c r="Q551" t="s">
        <v>6746</v>
      </c>
      <c r="R551" t="s">
        <v>6885</v>
      </c>
      <c r="S551" t="s">
        <v>23</v>
      </c>
      <c r="T551" t="s">
        <v>23</v>
      </c>
    </row>
    <row r="552" spans="1:20" x14ac:dyDescent="0.35">
      <c r="A552" t="s">
        <v>6899</v>
      </c>
      <c r="B552" t="s">
        <v>15359</v>
      </c>
      <c r="C552" t="s">
        <v>14513</v>
      </c>
      <c r="D552" t="s">
        <v>5810</v>
      </c>
      <c r="E552" t="s">
        <v>6877</v>
      </c>
      <c r="F552" t="s">
        <v>6868</v>
      </c>
      <c r="G552" t="s">
        <v>14373</v>
      </c>
      <c r="H552" t="s">
        <v>894</v>
      </c>
      <c r="I552" t="s">
        <v>22</v>
      </c>
      <c r="J552" t="s">
        <v>15360</v>
      </c>
      <c r="K552" t="s">
        <v>15087</v>
      </c>
      <c r="L552" t="s">
        <v>15358</v>
      </c>
      <c r="M552" t="s">
        <v>14390</v>
      </c>
      <c r="N552" t="s">
        <v>14390</v>
      </c>
      <c r="O552" t="s">
        <v>23</v>
      </c>
      <c r="P552" t="s">
        <v>23</v>
      </c>
      <c r="Q552" t="s">
        <v>6879</v>
      </c>
      <c r="R552" t="s">
        <v>6866</v>
      </c>
      <c r="S552" t="s">
        <v>6880</v>
      </c>
      <c r="T552" t="s">
        <v>23</v>
      </c>
    </row>
    <row r="553" spans="1:20" x14ac:dyDescent="0.35">
      <c r="A553" t="s">
        <v>7376</v>
      </c>
      <c r="B553" t="s">
        <v>30019</v>
      </c>
      <c r="C553" t="s">
        <v>14371</v>
      </c>
      <c r="D553" t="s">
        <v>5810</v>
      </c>
      <c r="E553" t="s">
        <v>6871</v>
      </c>
      <c r="F553" t="s">
        <v>6882</v>
      </c>
      <c r="G553" t="s">
        <v>23</v>
      </c>
      <c r="H553" t="s">
        <v>261</v>
      </c>
      <c r="I553" t="s">
        <v>23</v>
      </c>
      <c r="J553" t="s">
        <v>16256</v>
      </c>
      <c r="K553" t="s">
        <v>14023</v>
      </c>
      <c r="L553" t="s">
        <v>14478</v>
      </c>
      <c r="M553" t="s">
        <v>12044</v>
      </c>
      <c r="N553" t="s">
        <v>23</v>
      </c>
      <c r="O553" t="s">
        <v>23</v>
      </c>
      <c r="P553" t="s">
        <v>23</v>
      </c>
      <c r="Q553" t="s">
        <v>6923</v>
      </c>
      <c r="R553" t="s">
        <v>6885</v>
      </c>
      <c r="S553" t="s">
        <v>7166</v>
      </c>
      <c r="T553" t="s">
        <v>23</v>
      </c>
    </row>
    <row r="554" spans="1:20" x14ac:dyDescent="0.35">
      <c r="A554" t="s">
        <v>1290</v>
      </c>
      <c r="B554" t="s">
        <v>23</v>
      </c>
      <c r="C554" t="s">
        <v>14371</v>
      </c>
      <c r="D554" t="s">
        <v>5810</v>
      </c>
      <c r="E554" t="s">
        <v>6877</v>
      </c>
      <c r="F554" t="s">
        <v>6868</v>
      </c>
      <c r="G554" t="s">
        <v>14373</v>
      </c>
      <c r="H554" t="s">
        <v>1118</v>
      </c>
      <c r="I554" t="s">
        <v>6876</v>
      </c>
      <c r="J554" t="s">
        <v>15234</v>
      </c>
      <c r="K554" t="s">
        <v>14741</v>
      </c>
      <c r="L554" t="s">
        <v>14742</v>
      </c>
      <c r="M554" t="s">
        <v>14390</v>
      </c>
      <c r="N554" t="s">
        <v>14390</v>
      </c>
      <c r="O554" t="s">
        <v>23</v>
      </c>
      <c r="P554" t="s">
        <v>23</v>
      </c>
      <c r="Q554" t="s">
        <v>6746</v>
      </c>
      <c r="R554" t="s">
        <v>6885</v>
      </c>
      <c r="S554" t="s">
        <v>1133</v>
      </c>
      <c r="T554" t="s">
        <v>23</v>
      </c>
    </row>
    <row r="555" spans="1:20" x14ac:dyDescent="0.35">
      <c r="A555" t="s">
        <v>7335</v>
      </c>
      <c r="B555" t="s">
        <v>18168</v>
      </c>
      <c r="C555" t="s">
        <v>14371</v>
      </c>
      <c r="D555" t="s">
        <v>5810</v>
      </c>
      <c r="E555" t="s">
        <v>6877</v>
      </c>
      <c r="F555" t="s">
        <v>6869</v>
      </c>
      <c r="G555" t="s">
        <v>14373</v>
      </c>
      <c r="H555" t="s">
        <v>289</v>
      </c>
      <c r="I555" t="s">
        <v>23</v>
      </c>
      <c r="J555" t="s">
        <v>14924</v>
      </c>
      <c r="K555" t="s">
        <v>23</v>
      </c>
      <c r="L555" t="s">
        <v>14922</v>
      </c>
      <c r="M555" t="s">
        <v>14923</v>
      </c>
      <c r="N555" t="s">
        <v>23</v>
      </c>
      <c r="O555" t="s">
        <v>23</v>
      </c>
      <c r="P555" t="s">
        <v>23</v>
      </c>
      <c r="Q555" t="s">
        <v>6903</v>
      </c>
      <c r="R555" t="s">
        <v>6885</v>
      </c>
      <c r="S555" t="s">
        <v>6891</v>
      </c>
      <c r="T555" t="s">
        <v>23</v>
      </c>
    </row>
    <row r="556" spans="1:20" x14ac:dyDescent="0.35">
      <c r="A556" t="s">
        <v>7096</v>
      </c>
      <c r="B556" t="s">
        <v>23</v>
      </c>
      <c r="C556" t="s">
        <v>14371</v>
      </c>
      <c r="D556" t="s">
        <v>5810</v>
      </c>
      <c r="E556" t="s">
        <v>6877</v>
      </c>
      <c r="F556" t="s">
        <v>6868</v>
      </c>
      <c r="G556" t="s">
        <v>14373</v>
      </c>
      <c r="H556" t="s">
        <v>899</v>
      </c>
      <c r="I556" t="s">
        <v>6876</v>
      </c>
      <c r="J556" t="s">
        <v>15080</v>
      </c>
      <c r="K556" t="s">
        <v>14741</v>
      </c>
      <c r="L556" t="s">
        <v>14742</v>
      </c>
      <c r="M556" t="s">
        <v>14390</v>
      </c>
      <c r="N556" t="s">
        <v>14390</v>
      </c>
      <c r="O556" t="s">
        <v>23</v>
      </c>
      <c r="P556" t="s">
        <v>23</v>
      </c>
      <c r="Q556" t="s">
        <v>6746</v>
      </c>
      <c r="R556" t="s">
        <v>6885</v>
      </c>
      <c r="S556" t="s">
        <v>1133</v>
      </c>
      <c r="T556" t="s">
        <v>23</v>
      </c>
    </row>
    <row r="557" spans="1:20" x14ac:dyDescent="0.35">
      <c r="A557" t="s">
        <v>7097</v>
      </c>
      <c r="B557" t="s">
        <v>23</v>
      </c>
      <c r="C557" t="s">
        <v>14371</v>
      </c>
      <c r="D557" t="s">
        <v>5810</v>
      </c>
      <c r="E557" t="s">
        <v>6877</v>
      </c>
      <c r="F557" t="s">
        <v>6868</v>
      </c>
      <c r="G557" t="s">
        <v>14373</v>
      </c>
      <c r="H557" t="s">
        <v>24255</v>
      </c>
      <c r="I557" t="s">
        <v>6876</v>
      </c>
      <c r="J557" t="s">
        <v>15205</v>
      </c>
      <c r="K557" t="s">
        <v>14499</v>
      </c>
      <c r="L557" t="s">
        <v>14748</v>
      </c>
      <c r="M557" t="s">
        <v>14390</v>
      </c>
      <c r="N557" t="s">
        <v>14390</v>
      </c>
      <c r="O557" t="s">
        <v>23</v>
      </c>
      <c r="P557" t="s">
        <v>23</v>
      </c>
      <c r="Q557" t="s">
        <v>6746</v>
      </c>
      <c r="R557" t="s">
        <v>6885</v>
      </c>
      <c r="S557" t="s">
        <v>1133</v>
      </c>
      <c r="T557" t="s">
        <v>23</v>
      </c>
    </row>
    <row r="558" spans="1:20" x14ac:dyDescent="0.35">
      <c r="A558" t="s">
        <v>6985</v>
      </c>
      <c r="B558" t="s">
        <v>23</v>
      </c>
      <c r="C558" t="s">
        <v>14422</v>
      </c>
      <c r="D558" t="s">
        <v>5810</v>
      </c>
      <c r="E558" t="s">
        <v>6877</v>
      </c>
      <c r="F558" t="s">
        <v>6868</v>
      </c>
      <c r="G558" t="s">
        <v>14373</v>
      </c>
      <c r="H558" t="s">
        <v>251</v>
      </c>
      <c r="I558" t="s">
        <v>6906</v>
      </c>
      <c r="J558" t="s">
        <v>14585</v>
      </c>
      <c r="K558" t="s">
        <v>14584</v>
      </c>
      <c r="L558" t="s">
        <v>23</v>
      </c>
      <c r="M558" t="s">
        <v>14390</v>
      </c>
      <c r="N558" t="s">
        <v>14390</v>
      </c>
      <c r="O558" t="s">
        <v>23</v>
      </c>
      <c r="P558" t="s">
        <v>23</v>
      </c>
      <c r="Q558" t="s">
        <v>6884</v>
      </c>
      <c r="R558" t="s">
        <v>6885</v>
      </c>
      <c r="S558" t="s">
        <v>6891</v>
      </c>
      <c r="T558" t="s">
        <v>23</v>
      </c>
    </row>
    <row r="559" spans="1:20" x14ac:dyDescent="0.35">
      <c r="A559" t="s">
        <v>7305</v>
      </c>
      <c r="B559" t="s">
        <v>7306</v>
      </c>
      <c r="C559" t="s">
        <v>14416</v>
      </c>
      <c r="D559" t="s">
        <v>5810</v>
      </c>
      <c r="E559" t="s">
        <v>6877</v>
      </c>
      <c r="F559" t="s">
        <v>6953</v>
      </c>
      <c r="G559" t="s">
        <v>14373</v>
      </c>
      <c r="H559" t="s">
        <v>1110</v>
      </c>
      <c r="I559" t="s">
        <v>23</v>
      </c>
      <c r="J559" t="s">
        <v>16269</v>
      </c>
      <c r="K559" t="s">
        <v>16268</v>
      </c>
      <c r="L559" t="s">
        <v>8654</v>
      </c>
      <c r="M559" t="s">
        <v>8654</v>
      </c>
      <c r="N559" t="s">
        <v>23</v>
      </c>
      <c r="O559" t="s">
        <v>23</v>
      </c>
      <c r="P559" t="s">
        <v>23</v>
      </c>
      <c r="Q559" t="s">
        <v>6884</v>
      </c>
      <c r="R559" t="s">
        <v>6885</v>
      </c>
      <c r="S559" t="s">
        <v>6891</v>
      </c>
      <c r="T559" t="s">
        <v>23</v>
      </c>
    </row>
    <row r="560" spans="1:20" x14ac:dyDescent="0.35">
      <c r="A560" t="s">
        <v>14900</v>
      </c>
      <c r="B560" t="s">
        <v>2597</v>
      </c>
      <c r="C560" t="s">
        <v>14371</v>
      </c>
      <c r="D560" t="s">
        <v>5810</v>
      </c>
      <c r="E560" t="s">
        <v>6871</v>
      </c>
      <c r="F560" t="s">
        <v>7825</v>
      </c>
      <c r="G560" t="s">
        <v>23</v>
      </c>
      <c r="H560" t="s">
        <v>1261</v>
      </c>
      <c r="I560" t="s">
        <v>23</v>
      </c>
      <c r="J560" t="s">
        <v>14901</v>
      </c>
      <c r="K560" t="s">
        <v>23</v>
      </c>
      <c r="L560" t="s">
        <v>23</v>
      </c>
      <c r="M560" t="s">
        <v>8373</v>
      </c>
      <c r="N560" t="s">
        <v>23</v>
      </c>
      <c r="O560" t="s">
        <v>23</v>
      </c>
      <c r="P560" t="s">
        <v>23</v>
      </c>
      <c r="Q560" t="s">
        <v>6865</v>
      </c>
      <c r="R560" t="s">
        <v>6885</v>
      </c>
      <c r="S560" t="s">
        <v>7691</v>
      </c>
      <c r="T560" t="s">
        <v>14370</v>
      </c>
    </row>
    <row r="561" spans="1:20" x14ac:dyDescent="0.35">
      <c r="A561" t="s">
        <v>6963</v>
      </c>
      <c r="B561" t="s">
        <v>23</v>
      </c>
      <c r="C561" t="s">
        <v>15265</v>
      </c>
      <c r="D561" t="s">
        <v>5810</v>
      </c>
      <c r="E561" t="s">
        <v>6964</v>
      </c>
      <c r="F561" t="s">
        <v>6908</v>
      </c>
      <c r="G561" t="s">
        <v>15266</v>
      </c>
      <c r="H561" t="s">
        <v>4988</v>
      </c>
      <c r="I561" t="s">
        <v>23</v>
      </c>
      <c r="J561" t="s">
        <v>15267</v>
      </c>
      <c r="K561" t="s">
        <v>15264</v>
      </c>
      <c r="L561" t="s">
        <v>9599</v>
      </c>
      <c r="M561" t="s">
        <v>12788</v>
      </c>
      <c r="N561" t="s">
        <v>23</v>
      </c>
      <c r="O561" t="s">
        <v>23</v>
      </c>
      <c r="P561" t="s">
        <v>23</v>
      </c>
      <c r="Q561" t="s">
        <v>6884</v>
      </c>
      <c r="R561" t="s">
        <v>6885</v>
      </c>
      <c r="S561" t="s">
        <v>6891</v>
      </c>
      <c r="T561" t="s">
        <v>23</v>
      </c>
    </row>
    <row r="562" spans="1:20" x14ac:dyDescent="0.35">
      <c r="A562" t="s">
        <v>29884</v>
      </c>
      <c r="B562" t="s">
        <v>23</v>
      </c>
      <c r="C562" t="s">
        <v>14597</v>
      </c>
      <c r="D562" t="s">
        <v>5813</v>
      </c>
      <c r="E562" t="s">
        <v>6871</v>
      </c>
      <c r="F562" t="s">
        <v>6869</v>
      </c>
      <c r="G562" t="s">
        <v>23</v>
      </c>
      <c r="H562" t="s">
        <v>11146</v>
      </c>
      <c r="I562" t="s">
        <v>23</v>
      </c>
      <c r="J562" t="s">
        <v>29885</v>
      </c>
      <c r="K562" t="s">
        <v>15780</v>
      </c>
      <c r="L562" t="s">
        <v>19831</v>
      </c>
      <c r="M562" t="s">
        <v>29886</v>
      </c>
      <c r="N562" t="s">
        <v>23</v>
      </c>
      <c r="O562" t="s">
        <v>23</v>
      </c>
      <c r="P562" t="s">
        <v>23</v>
      </c>
      <c r="Q562" t="s">
        <v>23</v>
      </c>
      <c r="R562" t="s">
        <v>23</v>
      </c>
      <c r="S562" t="s">
        <v>23</v>
      </c>
      <c r="T562" t="s">
        <v>23</v>
      </c>
    </row>
    <row r="563" spans="1:20" x14ac:dyDescent="0.35">
      <c r="A563" t="s">
        <v>7127</v>
      </c>
      <c r="B563" t="s">
        <v>23</v>
      </c>
      <c r="C563" t="s">
        <v>14371</v>
      </c>
      <c r="D563" t="s">
        <v>5810</v>
      </c>
      <c r="E563" t="s">
        <v>6871</v>
      </c>
      <c r="F563" t="s">
        <v>6869</v>
      </c>
      <c r="G563" t="s">
        <v>23</v>
      </c>
      <c r="H563" t="s">
        <v>4894</v>
      </c>
      <c r="I563" t="s">
        <v>23</v>
      </c>
      <c r="J563" t="s">
        <v>15581</v>
      </c>
      <c r="K563" t="s">
        <v>10665</v>
      </c>
      <c r="L563" t="s">
        <v>11692</v>
      </c>
      <c r="M563" t="s">
        <v>15362</v>
      </c>
      <c r="N563" t="s">
        <v>23</v>
      </c>
      <c r="O563" t="s">
        <v>23</v>
      </c>
      <c r="P563" t="s">
        <v>23</v>
      </c>
      <c r="Q563" t="s">
        <v>6746</v>
      </c>
      <c r="R563" t="s">
        <v>6885</v>
      </c>
      <c r="S563" t="s">
        <v>1133</v>
      </c>
      <c r="T563" t="s">
        <v>23</v>
      </c>
    </row>
    <row r="564" spans="1:20" x14ac:dyDescent="0.35">
      <c r="A564" t="s">
        <v>15224</v>
      </c>
      <c r="B564" t="s">
        <v>15225</v>
      </c>
      <c r="C564" t="s">
        <v>14371</v>
      </c>
      <c r="D564" t="s">
        <v>5810</v>
      </c>
      <c r="E564" t="s">
        <v>6871</v>
      </c>
      <c r="F564" t="s">
        <v>7825</v>
      </c>
      <c r="G564" t="s">
        <v>23</v>
      </c>
      <c r="H564" t="s">
        <v>10488</v>
      </c>
      <c r="I564" t="s">
        <v>23</v>
      </c>
      <c r="J564" t="s">
        <v>15226</v>
      </c>
      <c r="K564" t="s">
        <v>23</v>
      </c>
      <c r="L564" t="s">
        <v>23</v>
      </c>
      <c r="M564" t="s">
        <v>8373</v>
      </c>
      <c r="N564" t="s">
        <v>23</v>
      </c>
      <c r="O564" t="s">
        <v>23</v>
      </c>
      <c r="P564" t="s">
        <v>23</v>
      </c>
      <c r="Q564" t="s">
        <v>6865</v>
      </c>
      <c r="R564" t="s">
        <v>6885</v>
      </c>
      <c r="S564" t="s">
        <v>7691</v>
      </c>
      <c r="T564" t="s">
        <v>14370</v>
      </c>
    </row>
    <row r="565" spans="1:20" x14ac:dyDescent="0.35">
      <c r="A565" t="s">
        <v>7265</v>
      </c>
      <c r="B565" t="s">
        <v>23</v>
      </c>
      <c r="C565" t="s">
        <v>14570</v>
      </c>
      <c r="D565" t="s">
        <v>5810</v>
      </c>
      <c r="E565" t="s">
        <v>6877</v>
      </c>
      <c r="F565" t="s">
        <v>6881</v>
      </c>
      <c r="G565" t="s">
        <v>14373</v>
      </c>
      <c r="H565" t="s">
        <v>6783</v>
      </c>
      <c r="I565" t="s">
        <v>23</v>
      </c>
      <c r="J565" t="s">
        <v>15643</v>
      </c>
      <c r="K565" t="s">
        <v>10330</v>
      </c>
      <c r="L565" t="s">
        <v>23</v>
      </c>
      <c r="M565" t="s">
        <v>15642</v>
      </c>
      <c r="N565" t="s">
        <v>23</v>
      </c>
      <c r="O565" t="s">
        <v>23</v>
      </c>
      <c r="P565" t="s">
        <v>23</v>
      </c>
      <c r="Q565" t="s">
        <v>6865</v>
      </c>
      <c r="R565" t="s">
        <v>6885</v>
      </c>
      <c r="S565" t="s">
        <v>6911</v>
      </c>
      <c r="T565" t="s">
        <v>23</v>
      </c>
    </row>
    <row r="566" spans="1:20" x14ac:dyDescent="0.35">
      <c r="A566" t="s">
        <v>14407</v>
      </c>
      <c r="B566" t="s">
        <v>29887</v>
      </c>
      <c r="C566" t="s">
        <v>14371</v>
      </c>
      <c r="D566" t="s">
        <v>5810</v>
      </c>
      <c r="E566" t="s">
        <v>6871</v>
      </c>
      <c r="F566" t="s">
        <v>7825</v>
      </c>
      <c r="G566" t="s">
        <v>23</v>
      </c>
      <c r="H566" t="s">
        <v>8497</v>
      </c>
      <c r="I566" t="s">
        <v>23</v>
      </c>
      <c r="J566" t="s">
        <v>14408</v>
      </c>
      <c r="K566" t="s">
        <v>23</v>
      </c>
      <c r="L566" t="s">
        <v>23</v>
      </c>
      <c r="M566" t="s">
        <v>8373</v>
      </c>
      <c r="N566" t="s">
        <v>23</v>
      </c>
      <c r="O566" t="s">
        <v>23</v>
      </c>
      <c r="P566" t="s">
        <v>23</v>
      </c>
      <c r="Q566" t="s">
        <v>6865</v>
      </c>
      <c r="R566" t="s">
        <v>6885</v>
      </c>
      <c r="S566" t="s">
        <v>7691</v>
      </c>
      <c r="T566" t="s">
        <v>14370</v>
      </c>
    </row>
    <row r="567" spans="1:20" x14ac:dyDescent="0.35">
      <c r="A567" t="s">
        <v>6943</v>
      </c>
      <c r="B567" t="s">
        <v>6944</v>
      </c>
      <c r="C567" t="s">
        <v>15016</v>
      </c>
      <c r="D567" t="s">
        <v>5810</v>
      </c>
      <c r="E567" t="s">
        <v>6877</v>
      </c>
      <c r="F567" t="s">
        <v>6868</v>
      </c>
      <c r="G567" t="s">
        <v>14373</v>
      </c>
      <c r="H567" t="s">
        <v>286</v>
      </c>
      <c r="I567" t="s">
        <v>6898</v>
      </c>
      <c r="J567" t="s">
        <v>16017</v>
      </c>
      <c r="K567" t="s">
        <v>14584</v>
      </c>
      <c r="L567" t="s">
        <v>14569</v>
      </c>
      <c r="M567" t="s">
        <v>14390</v>
      </c>
      <c r="N567" t="s">
        <v>14390</v>
      </c>
      <c r="O567" t="s">
        <v>23</v>
      </c>
      <c r="P567" t="s">
        <v>23</v>
      </c>
      <c r="Q567" t="s">
        <v>6923</v>
      </c>
      <c r="R567" t="s">
        <v>6885</v>
      </c>
      <c r="S567" t="s">
        <v>6874</v>
      </c>
      <c r="T567" t="s">
        <v>23</v>
      </c>
    </row>
    <row r="568" spans="1:20" x14ac:dyDescent="0.35">
      <c r="A568" t="s">
        <v>7345</v>
      </c>
      <c r="B568" t="s">
        <v>7346</v>
      </c>
      <c r="C568" t="s">
        <v>14371</v>
      </c>
      <c r="D568" t="s">
        <v>5810</v>
      </c>
      <c r="E568" t="s">
        <v>6877</v>
      </c>
      <c r="F568" t="s">
        <v>6920</v>
      </c>
      <c r="G568" t="s">
        <v>14373</v>
      </c>
      <c r="H568" t="s">
        <v>1309</v>
      </c>
      <c r="I568" t="s">
        <v>23</v>
      </c>
      <c r="J568" t="s">
        <v>15666</v>
      </c>
      <c r="K568" t="s">
        <v>14429</v>
      </c>
      <c r="L568" t="s">
        <v>36656</v>
      </c>
      <c r="M568" t="s">
        <v>14821</v>
      </c>
      <c r="N568" t="s">
        <v>23</v>
      </c>
      <c r="O568" t="s">
        <v>23</v>
      </c>
      <c r="P568" t="s">
        <v>23</v>
      </c>
      <c r="Q568" t="s">
        <v>6865</v>
      </c>
      <c r="R568" t="s">
        <v>6885</v>
      </c>
      <c r="S568" t="s">
        <v>6928</v>
      </c>
      <c r="T568" t="s">
        <v>23</v>
      </c>
    </row>
    <row r="569" spans="1:20" x14ac:dyDescent="0.35">
      <c r="A569" t="s">
        <v>6965</v>
      </c>
      <c r="B569" t="s">
        <v>23</v>
      </c>
      <c r="C569" t="s">
        <v>14704</v>
      </c>
      <c r="D569" t="s">
        <v>5810</v>
      </c>
      <c r="E569" t="s">
        <v>6877</v>
      </c>
      <c r="F569" t="s">
        <v>6908</v>
      </c>
      <c r="G569" t="s">
        <v>14373</v>
      </c>
      <c r="H569" t="s">
        <v>263</v>
      </c>
      <c r="I569" t="s">
        <v>23</v>
      </c>
      <c r="J569" t="s">
        <v>14705</v>
      </c>
      <c r="K569" t="s">
        <v>14703</v>
      </c>
      <c r="L569" t="s">
        <v>23</v>
      </c>
      <c r="M569" t="s">
        <v>12788</v>
      </c>
      <c r="N569" t="s">
        <v>23</v>
      </c>
      <c r="O569" t="s">
        <v>23</v>
      </c>
      <c r="P569" t="s">
        <v>23</v>
      </c>
      <c r="Q569" t="s">
        <v>6966</v>
      </c>
      <c r="R569" t="s">
        <v>6866</v>
      </c>
      <c r="S569" t="s">
        <v>6880</v>
      </c>
      <c r="T569" t="s">
        <v>23</v>
      </c>
    </row>
    <row r="570" spans="1:20" x14ac:dyDescent="0.35">
      <c r="A570" t="s">
        <v>7011</v>
      </c>
      <c r="B570" t="s">
        <v>30000</v>
      </c>
      <c r="C570" t="s">
        <v>14422</v>
      </c>
      <c r="D570" t="s">
        <v>5810</v>
      </c>
      <c r="E570" t="s">
        <v>6871</v>
      </c>
      <c r="F570" t="s">
        <v>6868</v>
      </c>
      <c r="G570" t="s">
        <v>23</v>
      </c>
      <c r="H570" t="s">
        <v>4901</v>
      </c>
      <c r="I570" t="s">
        <v>6888</v>
      </c>
      <c r="J570" t="s">
        <v>15548</v>
      </c>
      <c r="K570" t="s">
        <v>15547</v>
      </c>
      <c r="L570" t="s">
        <v>15067</v>
      </c>
      <c r="M570" t="s">
        <v>14447</v>
      </c>
      <c r="N570" t="s">
        <v>14447</v>
      </c>
      <c r="O570" t="s">
        <v>23</v>
      </c>
      <c r="P570" t="s">
        <v>23</v>
      </c>
      <c r="Q570" t="s">
        <v>6890</v>
      </c>
      <c r="R570" t="s">
        <v>6885</v>
      </c>
      <c r="S570" t="s">
        <v>6928</v>
      </c>
      <c r="T570" t="s">
        <v>23</v>
      </c>
    </row>
    <row r="571" spans="1:20" x14ac:dyDescent="0.35">
      <c r="A571" t="s">
        <v>8206</v>
      </c>
      <c r="B571" t="s">
        <v>8207</v>
      </c>
      <c r="C571" t="s">
        <v>21</v>
      </c>
      <c r="D571" t="s">
        <v>5832</v>
      </c>
      <c r="E571" t="s">
        <v>6871</v>
      </c>
      <c r="F571" t="s">
        <v>7693</v>
      </c>
      <c r="G571" t="s">
        <v>23</v>
      </c>
      <c r="H571" t="s">
        <v>7683</v>
      </c>
      <c r="I571" t="s">
        <v>23</v>
      </c>
      <c r="J571" t="s">
        <v>14406</v>
      </c>
      <c r="K571" t="s">
        <v>23</v>
      </c>
      <c r="L571" t="s">
        <v>23</v>
      </c>
      <c r="M571" t="s">
        <v>11673</v>
      </c>
      <c r="N571" t="s">
        <v>23</v>
      </c>
      <c r="O571" t="s">
        <v>23</v>
      </c>
      <c r="P571" t="s">
        <v>23</v>
      </c>
      <c r="Q571" t="s">
        <v>6865</v>
      </c>
      <c r="R571" t="s">
        <v>6885</v>
      </c>
      <c r="S571" t="s">
        <v>7691</v>
      </c>
      <c r="T571" t="s">
        <v>7938</v>
      </c>
    </row>
    <row r="572" spans="1:20" x14ac:dyDescent="0.35">
      <c r="A572" t="s">
        <v>17950</v>
      </c>
      <c r="B572" t="s">
        <v>23</v>
      </c>
      <c r="C572" t="s">
        <v>17892</v>
      </c>
      <c r="D572" t="s">
        <v>5810</v>
      </c>
      <c r="E572" t="s">
        <v>6871</v>
      </c>
      <c r="F572" t="s">
        <v>6894</v>
      </c>
      <c r="G572" t="s">
        <v>23</v>
      </c>
      <c r="H572" t="s">
        <v>7689</v>
      </c>
      <c r="I572" t="s">
        <v>23</v>
      </c>
      <c r="J572" t="s">
        <v>15344</v>
      </c>
      <c r="K572" t="s">
        <v>15343</v>
      </c>
      <c r="L572" t="s">
        <v>17979</v>
      </c>
      <c r="M572" t="s">
        <v>17948</v>
      </c>
      <c r="N572" t="s">
        <v>23</v>
      </c>
      <c r="O572" t="s">
        <v>23</v>
      </c>
      <c r="P572" t="s">
        <v>23</v>
      </c>
      <c r="Q572" t="s">
        <v>6865</v>
      </c>
      <c r="R572" t="s">
        <v>6885</v>
      </c>
      <c r="S572" t="s">
        <v>23</v>
      </c>
      <c r="T572" t="s">
        <v>23</v>
      </c>
    </row>
    <row r="573" spans="1:20" x14ac:dyDescent="0.35">
      <c r="A573" t="s">
        <v>15237</v>
      </c>
      <c r="B573" t="s">
        <v>29888</v>
      </c>
      <c r="C573" t="s">
        <v>14371</v>
      </c>
      <c r="D573" t="s">
        <v>5810</v>
      </c>
      <c r="E573" t="s">
        <v>6871</v>
      </c>
      <c r="F573" t="s">
        <v>7825</v>
      </c>
      <c r="G573" t="s">
        <v>23</v>
      </c>
      <c r="H573" t="s">
        <v>1275</v>
      </c>
      <c r="I573" t="s">
        <v>23</v>
      </c>
      <c r="J573" t="s">
        <v>15238</v>
      </c>
      <c r="K573" t="s">
        <v>23</v>
      </c>
      <c r="L573" t="s">
        <v>23</v>
      </c>
      <c r="M573" t="s">
        <v>8373</v>
      </c>
      <c r="N573" t="s">
        <v>23</v>
      </c>
      <c r="O573" t="s">
        <v>23</v>
      </c>
      <c r="P573" t="s">
        <v>23</v>
      </c>
      <c r="Q573" t="s">
        <v>6865</v>
      </c>
      <c r="R573" t="s">
        <v>6885</v>
      </c>
      <c r="S573" t="s">
        <v>7691</v>
      </c>
      <c r="T573" t="s">
        <v>14370</v>
      </c>
    </row>
    <row r="574" spans="1:20" x14ac:dyDescent="0.35">
      <c r="A574" t="s">
        <v>6977</v>
      </c>
      <c r="B574" t="s">
        <v>6978</v>
      </c>
      <c r="C574" t="s">
        <v>14480</v>
      </c>
      <c r="D574" t="s">
        <v>5810</v>
      </c>
      <c r="E574" t="s">
        <v>6877</v>
      </c>
      <c r="F574" t="s">
        <v>6868</v>
      </c>
      <c r="G574" t="s">
        <v>14373</v>
      </c>
      <c r="H574" t="s">
        <v>1261</v>
      </c>
      <c r="I574" t="s">
        <v>6906</v>
      </c>
      <c r="J574" t="s">
        <v>14908</v>
      </c>
      <c r="K574" t="s">
        <v>14584</v>
      </c>
      <c r="L574" t="s">
        <v>14906</v>
      </c>
      <c r="M574" t="s">
        <v>11681</v>
      </c>
      <c r="N574" t="s">
        <v>11681</v>
      </c>
      <c r="O574" t="s">
        <v>23</v>
      </c>
      <c r="P574" t="s">
        <v>23</v>
      </c>
      <c r="Q574" t="s">
        <v>6923</v>
      </c>
      <c r="R574" t="s">
        <v>6885</v>
      </c>
      <c r="S574" t="s">
        <v>6880</v>
      </c>
      <c r="T574" t="s">
        <v>23</v>
      </c>
    </row>
    <row r="575" spans="1:20" x14ac:dyDescent="0.35">
      <c r="A575" t="s">
        <v>7065</v>
      </c>
      <c r="B575" t="s">
        <v>23</v>
      </c>
      <c r="C575" t="s">
        <v>14371</v>
      </c>
      <c r="D575" t="s">
        <v>5810</v>
      </c>
      <c r="E575" t="s">
        <v>6877</v>
      </c>
      <c r="F575" t="s">
        <v>6868</v>
      </c>
      <c r="G575" t="s">
        <v>14373</v>
      </c>
      <c r="H575" t="s">
        <v>463</v>
      </c>
      <c r="I575" t="s">
        <v>6876</v>
      </c>
      <c r="J575" t="s">
        <v>16166</v>
      </c>
      <c r="K575" t="s">
        <v>14499</v>
      </c>
      <c r="L575" t="s">
        <v>14602</v>
      </c>
      <c r="M575" t="s">
        <v>14390</v>
      </c>
      <c r="N575" t="s">
        <v>14390</v>
      </c>
      <c r="O575" t="s">
        <v>23</v>
      </c>
      <c r="P575" t="s">
        <v>23</v>
      </c>
      <c r="Q575" t="s">
        <v>6746</v>
      </c>
      <c r="R575" t="s">
        <v>6885</v>
      </c>
      <c r="S575" t="s">
        <v>1133</v>
      </c>
      <c r="T575" t="s">
        <v>23</v>
      </c>
    </row>
    <row r="576" spans="1:20" x14ac:dyDescent="0.35">
      <c r="A576" t="s">
        <v>7189</v>
      </c>
      <c r="B576" t="s">
        <v>23</v>
      </c>
      <c r="C576" t="s">
        <v>14422</v>
      </c>
      <c r="D576" t="s">
        <v>5810</v>
      </c>
      <c r="E576" t="s">
        <v>6877</v>
      </c>
      <c r="F576" t="s">
        <v>7026</v>
      </c>
      <c r="G576" t="s">
        <v>14373</v>
      </c>
      <c r="H576" t="s">
        <v>246</v>
      </c>
      <c r="I576" t="s">
        <v>23</v>
      </c>
      <c r="J576" t="s">
        <v>14718</v>
      </c>
      <c r="K576" t="s">
        <v>14682</v>
      </c>
      <c r="L576" t="s">
        <v>12523</v>
      </c>
      <c r="M576" t="s">
        <v>14717</v>
      </c>
      <c r="N576" t="s">
        <v>23</v>
      </c>
      <c r="O576" t="s">
        <v>23</v>
      </c>
      <c r="P576" t="s">
        <v>23</v>
      </c>
      <c r="Q576" t="s">
        <v>6962</v>
      </c>
      <c r="R576" t="s">
        <v>6866</v>
      </c>
      <c r="S576" t="s">
        <v>6880</v>
      </c>
      <c r="T576" t="s">
        <v>23</v>
      </c>
    </row>
    <row r="577" spans="1:20" x14ac:dyDescent="0.35">
      <c r="A577" t="s">
        <v>7202</v>
      </c>
      <c r="B577" t="s">
        <v>23</v>
      </c>
      <c r="C577" t="s">
        <v>14371</v>
      </c>
      <c r="D577" t="s">
        <v>5810</v>
      </c>
      <c r="E577" t="s">
        <v>6877</v>
      </c>
      <c r="F577" t="s">
        <v>6953</v>
      </c>
      <c r="G577" t="s">
        <v>14373</v>
      </c>
      <c r="H577" t="s">
        <v>378</v>
      </c>
      <c r="I577" t="s">
        <v>23</v>
      </c>
      <c r="J577" t="s">
        <v>15725</v>
      </c>
      <c r="K577" t="s">
        <v>15215</v>
      </c>
      <c r="L577" t="s">
        <v>15724</v>
      </c>
      <c r="M577" t="s">
        <v>12701</v>
      </c>
      <c r="N577" t="s">
        <v>23</v>
      </c>
      <c r="O577" t="s">
        <v>23</v>
      </c>
      <c r="P577" t="s">
        <v>23</v>
      </c>
      <c r="Q577" t="s">
        <v>6865</v>
      </c>
      <c r="R577" t="s">
        <v>6795</v>
      </c>
      <c r="S577" t="s">
        <v>6983</v>
      </c>
      <c r="T577" t="s">
        <v>23</v>
      </c>
    </row>
    <row r="578" spans="1:20" x14ac:dyDescent="0.35">
      <c r="A578" t="s">
        <v>8218</v>
      </c>
      <c r="B578" t="s">
        <v>8219</v>
      </c>
      <c r="C578" t="s">
        <v>21</v>
      </c>
      <c r="D578" t="s">
        <v>5832</v>
      </c>
      <c r="E578" t="s">
        <v>6871</v>
      </c>
      <c r="F578" t="s">
        <v>7693</v>
      </c>
      <c r="G578" t="s">
        <v>23</v>
      </c>
      <c r="H578" t="s">
        <v>246</v>
      </c>
      <c r="I578" t="s">
        <v>23</v>
      </c>
      <c r="J578" t="s">
        <v>14733</v>
      </c>
      <c r="K578" t="s">
        <v>23</v>
      </c>
      <c r="L578" t="s">
        <v>23</v>
      </c>
      <c r="M578" t="s">
        <v>11673</v>
      </c>
      <c r="N578" t="s">
        <v>23</v>
      </c>
      <c r="O578" t="s">
        <v>23</v>
      </c>
      <c r="P578" t="s">
        <v>23</v>
      </c>
      <c r="Q578" t="s">
        <v>6865</v>
      </c>
      <c r="R578" t="s">
        <v>6885</v>
      </c>
      <c r="S578" t="s">
        <v>7691</v>
      </c>
      <c r="T578" t="s">
        <v>7938</v>
      </c>
    </row>
    <row r="579" spans="1:20" x14ac:dyDescent="0.35">
      <c r="A579" t="s">
        <v>8220</v>
      </c>
      <c r="B579" t="s">
        <v>8221</v>
      </c>
      <c r="C579" t="s">
        <v>21</v>
      </c>
      <c r="D579" t="s">
        <v>5832</v>
      </c>
      <c r="E579" t="s">
        <v>6871</v>
      </c>
      <c r="F579" t="s">
        <v>7695</v>
      </c>
      <c r="G579" t="s">
        <v>23</v>
      </c>
      <c r="H579" t="s">
        <v>246</v>
      </c>
      <c r="I579" t="s">
        <v>23</v>
      </c>
      <c r="J579" t="s">
        <v>14734</v>
      </c>
      <c r="K579" t="s">
        <v>23</v>
      </c>
      <c r="L579" t="s">
        <v>23</v>
      </c>
      <c r="M579" t="s">
        <v>9236</v>
      </c>
      <c r="N579" t="s">
        <v>23</v>
      </c>
      <c r="O579" t="s">
        <v>23</v>
      </c>
      <c r="P579" t="s">
        <v>23</v>
      </c>
      <c r="Q579" t="s">
        <v>6865</v>
      </c>
      <c r="R579" t="s">
        <v>6885</v>
      </c>
      <c r="S579" t="s">
        <v>7691</v>
      </c>
      <c r="T579" t="s">
        <v>7938</v>
      </c>
    </row>
    <row r="580" spans="1:20" x14ac:dyDescent="0.35">
      <c r="A580" t="s">
        <v>7343</v>
      </c>
      <c r="B580" t="s">
        <v>23</v>
      </c>
      <c r="C580" t="s">
        <v>14416</v>
      </c>
      <c r="D580" t="s">
        <v>5810</v>
      </c>
      <c r="E580" t="s">
        <v>6877</v>
      </c>
      <c r="F580" t="s">
        <v>6953</v>
      </c>
      <c r="G580" t="s">
        <v>14373</v>
      </c>
      <c r="H580" t="s">
        <v>1118</v>
      </c>
      <c r="I580" t="s">
        <v>23</v>
      </c>
      <c r="J580" t="s">
        <v>15559</v>
      </c>
      <c r="K580" t="s">
        <v>23</v>
      </c>
      <c r="L580" t="s">
        <v>10439</v>
      </c>
      <c r="M580" t="s">
        <v>10439</v>
      </c>
      <c r="N580" t="s">
        <v>23</v>
      </c>
      <c r="O580" t="s">
        <v>23</v>
      </c>
      <c r="P580" t="s">
        <v>23</v>
      </c>
      <c r="Q580" t="s">
        <v>6884</v>
      </c>
      <c r="R580" t="s">
        <v>6885</v>
      </c>
      <c r="S580" t="s">
        <v>6891</v>
      </c>
      <c r="T580" t="s">
        <v>23</v>
      </c>
    </row>
    <row r="581" spans="1:20" x14ac:dyDescent="0.35">
      <c r="A581" t="s">
        <v>15227</v>
      </c>
      <c r="B581" t="s">
        <v>15228</v>
      </c>
      <c r="C581" t="s">
        <v>14371</v>
      </c>
      <c r="D581" t="s">
        <v>5810</v>
      </c>
      <c r="E581" t="s">
        <v>6871</v>
      </c>
      <c r="F581" t="s">
        <v>7825</v>
      </c>
      <c r="G581" t="s">
        <v>23</v>
      </c>
      <c r="H581" t="s">
        <v>10488</v>
      </c>
      <c r="I581" t="s">
        <v>23</v>
      </c>
      <c r="J581" t="s">
        <v>15229</v>
      </c>
      <c r="K581" t="s">
        <v>23</v>
      </c>
      <c r="L581" t="s">
        <v>23</v>
      </c>
      <c r="M581" t="s">
        <v>8373</v>
      </c>
      <c r="N581" t="s">
        <v>23</v>
      </c>
      <c r="O581" t="s">
        <v>23</v>
      </c>
      <c r="P581" t="s">
        <v>23</v>
      </c>
      <c r="Q581" t="s">
        <v>6865</v>
      </c>
      <c r="R581" t="s">
        <v>6885</v>
      </c>
      <c r="S581" t="s">
        <v>7691</v>
      </c>
      <c r="T581" t="s">
        <v>14370</v>
      </c>
    </row>
    <row r="582" spans="1:20" x14ac:dyDescent="0.35">
      <c r="A582" t="s">
        <v>15964</v>
      </c>
      <c r="B582" t="s">
        <v>5331</v>
      </c>
      <c r="C582" t="s">
        <v>14371</v>
      </c>
      <c r="D582" t="s">
        <v>5810</v>
      </c>
      <c r="E582" t="s">
        <v>6871</v>
      </c>
      <c r="F582" t="s">
        <v>7825</v>
      </c>
      <c r="G582" t="s">
        <v>23</v>
      </c>
      <c r="H582" t="s">
        <v>36</v>
      </c>
      <c r="I582" t="s">
        <v>23</v>
      </c>
      <c r="J582" t="s">
        <v>15965</v>
      </c>
      <c r="K582" t="s">
        <v>23</v>
      </c>
      <c r="L582" t="s">
        <v>23</v>
      </c>
      <c r="M582" t="s">
        <v>8373</v>
      </c>
      <c r="N582" t="s">
        <v>23</v>
      </c>
      <c r="O582" t="s">
        <v>23</v>
      </c>
      <c r="P582" t="s">
        <v>23</v>
      </c>
      <c r="Q582" t="s">
        <v>6865</v>
      </c>
      <c r="R582" t="s">
        <v>6885</v>
      </c>
      <c r="S582" t="s">
        <v>7691</v>
      </c>
      <c r="T582" t="s">
        <v>14370</v>
      </c>
    </row>
    <row r="583" spans="1:20" x14ac:dyDescent="0.35">
      <c r="A583" t="s">
        <v>7273</v>
      </c>
      <c r="B583" t="s">
        <v>18168</v>
      </c>
      <c r="C583" t="s">
        <v>14371</v>
      </c>
      <c r="D583" t="s">
        <v>5810</v>
      </c>
      <c r="E583" t="s">
        <v>6877</v>
      </c>
      <c r="F583" t="s">
        <v>6869</v>
      </c>
      <c r="G583" t="s">
        <v>14373</v>
      </c>
      <c r="H583" t="s">
        <v>5803</v>
      </c>
      <c r="I583" t="s">
        <v>23</v>
      </c>
      <c r="J583" t="s">
        <v>16265</v>
      </c>
      <c r="K583" t="s">
        <v>8373</v>
      </c>
      <c r="L583" t="s">
        <v>14105</v>
      </c>
      <c r="M583" t="s">
        <v>12391</v>
      </c>
      <c r="N583" t="s">
        <v>23</v>
      </c>
      <c r="O583" t="s">
        <v>23</v>
      </c>
      <c r="P583" t="s">
        <v>23</v>
      </c>
      <c r="Q583" t="s">
        <v>6865</v>
      </c>
      <c r="R583" t="s">
        <v>6873</v>
      </c>
      <c r="S583" t="s">
        <v>18</v>
      </c>
      <c r="T583" t="s">
        <v>23</v>
      </c>
    </row>
    <row r="584" spans="1:20" x14ac:dyDescent="0.35">
      <c r="A584" t="s">
        <v>7385</v>
      </c>
      <c r="B584" t="s">
        <v>7386</v>
      </c>
      <c r="C584" t="s">
        <v>14371</v>
      </c>
      <c r="D584" t="s">
        <v>5810</v>
      </c>
      <c r="E584" t="s">
        <v>6871</v>
      </c>
      <c r="F584" t="s">
        <v>6953</v>
      </c>
      <c r="G584" t="s">
        <v>23</v>
      </c>
      <c r="H584" t="s">
        <v>1293</v>
      </c>
      <c r="I584" t="s">
        <v>23</v>
      </c>
      <c r="J584" t="s">
        <v>14884</v>
      </c>
      <c r="K584" t="s">
        <v>14023</v>
      </c>
      <c r="L584" t="s">
        <v>8654</v>
      </c>
      <c r="M584" t="s">
        <v>8654</v>
      </c>
      <c r="N584" t="s">
        <v>23</v>
      </c>
      <c r="O584" t="s">
        <v>23</v>
      </c>
      <c r="P584" t="s">
        <v>23</v>
      </c>
      <c r="Q584" t="s">
        <v>6884</v>
      </c>
      <c r="R584" t="s">
        <v>6885</v>
      </c>
      <c r="S584" t="s">
        <v>7166</v>
      </c>
      <c r="T584" t="s">
        <v>23</v>
      </c>
    </row>
    <row r="585" spans="1:20" x14ac:dyDescent="0.35">
      <c r="A585" t="s">
        <v>7041</v>
      </c>
      <c r="B585" t="s">
        <v>23</v>
      </c>
      <c r="C585" t="s">
        <v>14371</v>
      </c>
      <c r="D585" t="s">
        <v>5810</v>
      </c>
      <c r="E585" t="s">
        <v>6871</v>
      </c>
      <c r="F585" t="s">
        <v>6868</v>
      </c>
      <c r="G585" t="s">
        <v>23</v>
      </c>
      <c r="H585" t="s">
        <v>6559</v>
      </c>
      <c r="I585" t="s">
        <v>7010</v>
      </c>
      <c r="J585" t="s">
        <v>15195</v>
      </c>
      <c r="K585" t="s">
        <v>14895</v>
      </c>
      <c r="L585" t="s">
        <v>10360</v>
      </c>
      <c r="M585" t="s">
        <v>14390</v>
      </c>
      <c r="N585" t="s">
        <v>14390</v>
      </c>
      <c r="O585" t="s">
        <v>23</v>
      </c>
      <c r="P585" t="s">
        <v>23</v>
      </c>
      <c r="Q585" t="s">
        <v>6982</v>
      </c>
      <c r="R585" t="s">
        <v>6873</v>
      </c>
      <c r="S585" t="s">
        <v>6983</v>
      </c>
      <c r="T585" t="s">
        <v>23</v>
      </c>
    </row>
    <row r="586" spans="1:20" x14ac:dyDescent="0.35">
      <c r="A586" t="s">
        <v>7209</v>
      </c>
      <c r="B586" t="s">
        <v>23</v>
      </c>
      <c r="C586" t="s">
        <v>14371</v>
      </c>
      <c r="D586" t="s">
        <v>5810</v>
      </c>
      <c r="E586" t="s">
        <v>6877</v>
      </c>
      <c r="F586" t="s">
        <v>7196</v>
      </c>
      <c r="G586" t="s">
        <v>14373</v>
      </c>
      <c r="H586" t="s">
        <v>638</v>
      </c>
      <c r="I586" t="s">
        <v>23</v>
      </c>
      <c r="J586" t="s">
        <v>14578</v>
      </c>
      <c r="K586" t="s">
        <v>14577</v>
      </c>
      <c r="L586" t="s">
        <v>11170</v>
      </c>
      <c r="M586" t="s">
        <v>9344</v>
      </c>
      <c r="N586" t="s">
        <v>23</v>
      </c>
      <c r="O586" t="s">
        <v>23</v>
      </c>
      <c r="P586" t="s">
        <v>23</v>
      </c>
      <c r="Q586" t="s">
        <v>6865</v>
      </c>
      <c r="R586" t="s">
        <v>6885</v>
      </c>
      <c r="S586" t="s">
        <v>6891</v>
      </c>
      <c r="T586" t="s">
        <v>7198</v>
      </c>
    </row>
    <row r="587" spans="1:20" x14ac:dyDescent="0.35">
      <c r="A587" t="s">
        <v>15239</v>
      </c>
      <c r="B587" t="s">
        <v>29889</v>
      </c>
      <c r="C587" t="s">
        <v>14371</v>
      </c>
      <c r="D587" t="s">
        <v>5810</v>
      </c>
      <c r="E587" t="s">
        <v>6871</v>
      </c>
      <c r="F587" t="s">
        <v>7825</v>
      </c>
      <c r="G587" t="s">
        <v>23</v>
      </c>
      <c r="H587" t="s">
        <v>1275</v>
      </c>
      <c r="I587" t="s">
        <v>23</v>
      </c>
      <c r="J587" t="s">
        <v>15240</v>
      </c>
      <c r="K587" t="s">
        <v>23</v>
      </c>
      <c r="L587" t="s">
        <v>23</v>
      </c>
      <c r="M587" t="s">
        <v>8373</v>
      </c>
      <c r="N587" t="s">
        <v>23</v>
      </c>
      <c r="O587" t="s">
        <v>23</v>
      </c>
      <c r="P587" t="s">
        <v>23</v>
      </c>
      <c r="Q587" t="s">
        <v>6865</v>
      </c>
      <c r="R587" t="s">
        <v>6885</v>
      </c>
      <c r="S587" t="s">
        <v>7691</v>
      </c>
      <c r="T587" t="s">
        <v>14370</v>
      </c>
    </row>
    <row r="588" spans="1:20" x14ac:dyDescent="0.35">
      <c r="A588" t="s">
        <v>7098</v>
      </c>
      <c r="B588" t="s">
        <v>23</v>
      </c>
      <c r="C588" t="s">
        <v>14371</v>
      </c>
      <c r="D588" t="s">
        <v>5810</v>
      </c>
      <c r="E588" t="s">
        <v>6877</v>
      </c>
      <c r="F588" t="s">
        <v>6868</v>
      </c>
      <c r="G588" t="s">
        <v>14373</v>
      </c>
      <c r="H588" t="s">
        <v>263</v>
      </c>
      <c r="I588" t="s">
        <v>7010</v>
      </c>
      <c r="J588" t="s">
        <v>14688</v>
      </c>
      <c r="K588" t="s">
        <v>14499</v>
      </c>
      <c r="L588" t="s">
        <v>14602</v>
      </c>
      <c r="M588" t="s">
        <v>14390</v>
      </c>
      <c r="N588" t="s">
        <v>14390</v>
      </c>
      <c r="O588" t="s">
        <v>23</v>
      </c>
      <c r="P588" t="s">
        <v>23</v>
      </c>
      <c r="Q588" t="s">
        <v>6746</v>
      </c>
      <c r="R588" t="s">
        <v>6885</v>
      </c>
      <c r="S588" t="s">
        <v>1133</v>
      </c>
      <c r="T588" t="s">
        <v>23</v>
      </c>
    </row>
    <row r="589" spans="1:20" x14ac:dyDescent="0.35">
      <c r="A589" t="s">
        <v>7108</v>
      </c>
      <c r="B589" t="s">
        <v>23</v>
      </c>
      <c r="C589" t="s">
        <v>14371</v>
      </c>
      <c r="D589" t="s">
        <v>5810</v>
      </c>
      <c r="E589" t="s">
        <v>6877</v>
      </c>
      <c r="F589" t="s">
        <v>6868</v>
      </c>
      <c r="G589" t="s">
        <v>14373</v>
      </c>
      <c r="H589" t="s">
        <v>1226</v>
      </c>
      <c r="I589" t="s">
        <v>2881</v>
      </c>
      <c r="J589" t="s">
        <v>15482</v>
      </c>
      <c r="K589" t="s">
        <v>15481</v>
      </c>
      <c r="L589" t="s">
        <v>15325</v>
      </c>
      <c r="M589" t="s">
        <v>14447</v>
      </c>
      <c r="N589" t="s">
        <v>14447</v>
      </c>
      <c r="O589" t="s">
        <v>23</v>
      </c>
      <c r="P589" t="s">
        <v>23</v>
      </c>
      <c r="Q589" t="s">
        <v>6884</v>
      </c>
      <c r="R589" t="s">
        <v>6873</v>
      </c>
      <c r="S589" t="s">
        <v>6983</v>
      </c>
      <c r="T589" t="s">
        <v>23</v>
      </c>
    </row>
    <row r="590" spans="1:20" x14ac:dyDescent="0.35">
      <c r="A590" t="s">
        <v>8234</v>
      </c>
      <c r="B590" t="s">
        <v>29890</v>
      </c>
      <c r="C590" t="s">
        <v>21</v>
      </c>
      <c r="D590" t="s">
        <v>5832</v>
      </c>
      <c r="E590" t="s">
        <v>6871</v>
      </c>
      <c r="F590" t="s">
        <v>7693</v>
      </c>
      <c r="G590" t="s">
        <v>23</v>
      </c>
      <c r="H590" t="s">
        <v>899</v>
      </c>
      <c r="I590" t="s">
        <v>23</v>
      </c>
      <c r="J590" t="s">
        <v>15107</v>
      </c>
      <c r="K590" t="s">
        <v>23</v>
      </c>
      <c r="L590" t="s">
        <v>23</v>
      </c>
      <c r="M590" t="s">
        <v>10858</v>
      </c>
      <c r="N590" t="s">
        <v>23</v>
      </c>
      <c r="O590" t="s">
        <v>23</v>
      </c>
      <c r="P590" t="s">
        <v>23</v>
      </c>
      <c r="Q590" t="s">
        <v>6865</v>
      </c>
      <c r="R590" t="s">
        <v>6885</v>
      </c>
      <c r="S590" t="s">
        <v>7691</v>
      </c>
      <c r="T590" t="s">
        <v>7938</v>
      </c>
    </row>
    <row r="591" spans="1:20" x14ac:dyDescent="0.35">
      <c r="A591" t="s">
        <v>7444</v>
      </c>
      <c r="B591" t="s">
        <v>7445</v>
      </c>
      <c r="C591" t="s">
        <v>15824</v>
      </c>
      <c r="D591" t="s">
        <v>5810</v>
      </c>
      <c r="E591" t="s">
        <v>6877</v>
      </c>
      <c r="F591" t="s">
        <v>6920</v>
      </c>
      <c r="G591" t="s">
        <v>14373</v>
      </c>
      <c r="H591" t="s">
        <v>6848</v>
      </c>
      <c r="I591" t="s">
        <v>23</v>
      </c>
      <c r="J591" t="s">
        <v>15825</v>
      </c>
      <c r="K591" t="s">
        <v>14379</v>
      </c>
      <c r="L591" t="s">
        <v>11313</v>
      </c>
      <c r="M591" t="s">
        <v>12391</v>
      </c>
      <c r="N591" t="s">
        <v>23</v>
      </c>
      <c r="O591" t="s">
        <v>23</v>
      </c>
      <c r="P591" t="s">
        <v>23</v>
      </c>
      <c r="Q591" t="s">
        <v>6865</v>
      </c>
      <c r="R591" t="s">
        <v>6873</v>
      </c>
      <c r="S591" t="s">
        <v>18</v>
      </c>
      <c r="T591" t="s">
        <v>23</v>
      </c>
    </row>
    <row r="592" spans="1:20" x14ac:dyDescent="0.35">
      <c r="A592" t="s">
        <v>7449</v>
      </c>
      <c r="B592" t="s">
        <v>7450</v>
      </c>
      <c r="C592" t="s">
        <v>14597</v>
      </c>
      <c r="D592" t="s">
        <v>5813</v>
      </c>
      <c r="E592" t="s">
        <v>6871</v>
      </c>
      <c r="F592" t="s">
        <v>6869</v>
      </c>
      <c r="G592" t="s">
        <v>23</v>
      </c>
      <c r="H592" t="s">
        <v>5831</v>
      </c>
      <c r="I592" t="s">
        <v>23</v>
      </c>
      <c r="J592" t="s">
        <v>15916</v>
      </c>
      <c r="K592" t="s">
        <v>15915</v>
      </c>
      <c r="L592" t="s">
        <v>8373</v>
      </c>
      <c r="M592" t="s">
        <v>8588</v>
      </c>
      <c r="N592" t="s">
        <v>23</v>
      </c>
      <c r="O592" t="s">
        <v>23</v>
      </c>
      <c r="P592" t="s">
        <v>23</v>
      </c>
      <c r="Q592" t="s">
        <v>6865</v>
      </c>
      <c r="R592" t="s">
        <v>6885</v>
      </c>
      <c r="S592" t="s">
        <v>6891</v>
      </c>
      <c r="T592" t="s">
        <v>23</v>
      </c>
    </row>
    <row r="593" spans="1:20" x14ac:dyDescent="0.35">
      <c r="A593" t="s">
        <v>7463</v>
      </c>
      <c r="B593" t="s">
        <v>23</v>
      </c>
      <c r="C593" t="s">
        <v>14597</v>
      </c>
      <c r="D593" t="s">
        <v>5813</v>
      </c>
      <c r="E593" t="s">
        <v>6877</v>
      </c>
      <c r="F593" t="s">
        <v>6887</v>
      </c>
      <c r="G593" t="s">
        <v>14373</v>
      </c>
      <c r="H593" t="s">
        <v>5806</v>
      </c>
      <c r="I593" t="s">
        <v>23</v>
      </c>
      <c r="J593" t="s">
        <v>16314</v>
      </c>
      <c r="K593" t="s">
        <v>15753</v>
      </c>
      <c r="L593" t="s">
        <v>15201</v>
      </c>
      <c r="M593" t="s">
        <v>14295</v>
      </c>
      <c r="N593" t="s">
        <v>23</v>
      </c>
      <c r="O593" t="s">
        <v>23</v>
      </c>
      <c r="P593" t="s">
        <v>23</v>
      </c>
      <c r="Q593" t="s">
        <v>6865</v>
      </c>
      <c r="R593" t="s">
        <v>6885</v>
      </c>
      <c r="S593" t="s">
        <v>18</v>
      </c>
      <c r="T593" t="s">
        <v>23</v>
      </c>
    </row>
    <row r="594" spans="1:20" x14ac:dyDescent="0.35">
      <c r="A594" t="s">
        <v>7387</v>
      </c>
      <c r="B594" t="s">
        <v>7388</v>
      </c>
      <c r="C594" t="s">
        <v>14371</v>
      </c>
      <c r="D594" t="s">
        <v>5810</v>
      </c>
      <c r="E594" t="s">
        <v>6871</v>
      </c>
      <c r="F594" t="s">
        <v>6882</v>
      </c>
      <c r="G594" t="s">
        <v>23</v>
      </c>
      <c r="H594" t="s">
        <v>164</v>
      </c>
      <c r="I594" t="s">
        <v>23</v>
      </c>
      <c r="J594" t="s">
        <v>15523</v>
      </c>
      <c r="K594" t="s">
        <v>8757</v>
      </c>
      <c r="L594" t="s">
        <v>14453</v>
      </c>
      <c r="M594" t="s">
        <v>14736</v>
      </c>
      <c r="N594" t="s">
        <v>23</v>
      </c>
      <c r="O594" t="s">
        <v>23</v>
      </c>
      <c r="P594" t="s">
        <v>23</v>
      </c>
      <c r="Q594" t="s">
        <v>6884</v>
      </c>
      <c r="R594" t="s">
        <v>6885</v>
      </c>
      <c r="S594" t="s">
        <v>7166</v>
      </c>
      <c r="T594" t="s">
        <v>23</v>
      </c>
    </row>
    <row r="595" spans="1:20" x14ac:dyDescent="0.35">
      <c r="A595" t="s">
        <v>7464</v>
      </c>
      <c r="B595" t="s">
        <v>7465</v>
      </c>
      <c r="C595" t="s">
        <v>14371</v>
      </c>
      <c r="D595" t="s">
        <v>5813</v>
      </c>
      <c r="E595" t="s">
        <v>6877</v>
      </c>
      <c r="F595" t="s">
        <v>6869</v>
      </c>
      <c r="G595" t="s">
        <v>14373</v>
      </c>
      <c r="H595" t="s">
        <v>5800</v>
      </c>
      <c r="I595" t="s">
        <v>23</v>
      </c>
      <c r="J595" t="s">
        <v>15837</v>
      </c>
      <c r="K595" t="s">
        <v>12391</v>
      </c>
      <c r="L595" t="s">
        <v>9209</v>
      </c>
      <c r="M595" t="s">
        <v>12391</v>
      </c>
      <c r="N595" t="s">
        <v>23</v>
      </c>
      <c r="O595" t="s">
        <v>23</v>
      </c>
      <c r="P595" t="s">
        <v>23</v>
      </c>
      <c r="Q595" t="s">
        <v>6865</v>
      </c>
      <c r="R595" t="s">
        <v>6873</v>
      </c>
      <c r="S595" t="s">
        <v>18</v>
      </c>
      <c r="T595" t="s">
        <v>23</v>
      </c>
    </row>
    <row r="596" spans="1:20" x14ac:dyDescent="0.35">
      <c r="A596" t="s">
        <v>7451</v>
      </c>
      <c r="B596" t="s">
        <v>30001</v>
      </c>
      <c r="C596" t="s">
        <v>14422</v>
      </c>
      <c r="D596" t="s">
        <v>5813</v>
      </c>
      <c r="E596" t="s">
        <v>6871</v>
      </c>
      <c r="F596" t="s">
        <v>6868</v>
      </c>
      <c r="G596" t="s">
        <v>23</v>
      </c>
      <c r="H596" t="s">
        <v>5809</v>
      </c>
      <c r="I596" t="s">
        <v>6916</v>
      </c>
      <c r="J596" t="s">
        <v>14423</v>
      </c>
      <c r="K596" t="s">
        <v>14421</v>
      </c>
      <c r="L596" t="s">
        <v>13208</v>
      </c>
      <c r="M596" t="s">
        <v>11973</v>
      </c>
      <c r="N596" t="s">
        <v>11973</v>
      </c>
      <c r="O596" t="s">
        <v>23</v>
      </c>
      <c r="P596" t="s">
        <v>23</v>
      </c>
      <c r="Q596" t="s">
        <v>6865</v>
      </c>
      <c r="R596" t="s">
        <v>6885</v>
      </c>
      <c r="S596" t="s">
        <v>23</v>
      </c>
      <c r="T596" t="s">
        <v>23</v>
      </c>
    </row>
    <row r="597" spans="1:20" x14ac:dyDescent="0.35">
      <c r="A597" t="s">
        <v>8244</v>
      </c>
      <c r="B597" t="s">
        <v>8245</v>
      </c>
      <c r="C597" t="s">
        <v>21</v>
      </c>
      <c r="D597" t="s">
        <v>5832</v>
      </c>
      <c r="E597" t="s">
        <v>6871</v>
      </c>
      <c r="F597" t="s">
        <v>7693</v>
      </c>
      <c r="G597" t="s">
        <v>23</v>
      </c>
      <c r="H597" t="s">
        <v>7687</v>
      </c>
      <c r="I597" t="s">
        <v>23</v>
      </c>
      <c r="J597" t="s">
        <v>15252</v>
      </c>
      <c r="K597" t="s">
        <v>23</v>
      </c>
      <c r="L597" t="s">
        <v>23</v>
      </c>
      <c r="M597" t="s">
        <v>11673</v>
      </c>
      <c r="N597" t="s">
        <v>23</v>
      </c>
      <c r="O597" t="s">
        <v>23</v>
      </c>
      <c r="P597" t="s">
        <v>23</v>
      </c>
      <c r="Q597" t="s">
        <v>6865</v>
      </c>
      <c r="R597" t="s">
        <v>6885</v>
      </c>
      <c r="S597" t="s">
        <v>7691</v>
      </c>
      <c r="T597" t="s">
        <v>7938</v>
      </c>
    </row>
    <row r="598" spans="1:20" x14ac:dyDescent="0.35">
      <c r="A598" t="s">
        <v>6936</v>
      </c>
      <c r="B598" t="s">
        <v>6937</v>
      </c>
      <c r="C598" t="s">
        <v>14422</v>
      </c>
      <c r="D598" t="s">
        <v>5810</v>
      </c>
      <c r="E598" t="s">
        <v>6877</v>
      </c>
      <c r="F598" t="s">
        <v>6868</v>
      </c>
      <c r="G598" t="s">
        <v>14373</v>
      </c>
      <c r="H598" t="s">
        <v>1223</v>
      </c>
      <c r="I598" t="s">
        <v>6938</v>
      </c>
      <c r="J598" t="s">
        <v>15061</v>
      </c>
      <c r="K598" t="s">
        <v>15060</v>
      </c>
      <c r="L598" t="s">
        <v>14503</v>
      </c>
      <c r="M598" t="s">
        <v>14447</v>
      </c>
      <c r="N598" t="s">
        <v>14447</v>
      </c>
      <c r="O598" t="s">
        <v>23</v>
      </c>
      <c r="P598" t="s">
        <v>23</v>
      </c>
      <c r="Q598" t="s">
        <v>6903</v>
      </c>
      <c r="R598" t="s">
        <v>6866</v>
      </c>
      <c r="S598" t="s">
        <v>6891</v>
      </c>
      <c r="T598" t="s">
        <v>23</v>
      </c>
    </row>
    <row r="599" spans="1:20" x14ac:dyDescent="0.35">
      <c r="A599" t="s">
        <v>6939</v>
      </c>
      <c r="B599" t="s">
        <v>23</v>
      </c>
      <c r="C599" t="s">
        <v>14480</v>
      </c>
      <c r="D599" t="s">
        <v>5810</v>
      </c>
      <c r="E599" t="s">
        <v>6877</v>
      </c>
      <c r="F599" t="s">
        <v>6868</v>
      </c>
      <c r="G599" t="s">
        <v>14373</v>
      </c>
      <c r="H599" t="s">
        <v>6609</v>
      </c>
      <c r="I599" t="s">
        <v>6906</v>
      </c>
      <c r="J599" t="s">
        <v>15147</v>
      </c>
      <c r="K599" t="s">
        <v>14560</v>
      </c>
      <c r="L599" t="s">
        <v>9847</v>
      </c>
      <c r="M599" t="s">
        <v>14390</v>
      </c>
      <c r="N599" t="s">
        <v>14390</v>
      </c>
      <c r="O599" t="s">
        <v>23</v>
      </c>
      <c r="P599" t="s">
        <v>23</v>
      </c>
      <c r="Q599" t="s">
        <v>6865</v>
      </c>
      <c r="R599" t="s">
        <v>6885</v>
      </c>
      <c r="S599" t="s">
        <v>6928</v>
      </c>
      <c r="T599" t="s">
        <v>23</v>
      </c>
    </row>
    <row r="600" spans="1:20" x14ac:dyDescent="0.35">
      <c r="A600" t="s">
        <v>29891</v>
      </c>
      <c r="B600" t="s">
        <v>23</v>
      </c>
      <c r="C600" t="s">
        <v>21</v>
      </c>
      <c r="D600" t="s">
        <v>5813</v>
      </c>
      <c r="E600" t="s">
        <v>6871</v>
      </c>
      <c r="F600" t="s">
        <v>7196</v>
      </c>
      <c r="G600" t="s">
        <v>23</v>
      </c>
      <c r="H600" t="s">
        <v>894</v>
      </c>
      <c r="I600" t="s">
        <v>23</v>
      </c>
      <c r="J600" t="s">
        <v>29892</v>
      </c>
      <c r="K600" t="s">
        <v>23</v>
      </c>
      <c r="L600" t="s">
        <v>17943</v>
      </c>
      <c r="M600" t="s">
        <v>17943</v>
      </c>
      <c r="N600" t="s">
        <v>23</v>
      </c>
      <c r="O600" t="s">
        <v>23</v>
      </c>
      <c r="P600" t="s">
        <v>23</v>
      </c>
      <c r="Q600" t="s">
        <v>23</v>
      </c>
      <c r="R600" t="s">
        <v>23</v>
      </c>
      <c r="S600" t="s">
        <v>23</v>
      </c>
      <c r="T600" t="s">
        <v>23</v>
      </c>
    </row>
    <row r="601" spans="1:20" x14ac:dyDescent="0.35">
      <c r="A601" t="s">
        <v>7136</v>
      </c>
      <c r="B601" t="s">
        <v>23</v>
      </c>
      <c r="C601" t="s">
        <v>14371</v>
      </c>
      <c r="D601" t="s">
        <v>5810</v>
      </c>
      <c r="E601" t="s">
        <v>6871</v>
      </c>
      <c r="F601" t="s">
        <v>6868</v>
      </c>
      <c r="G601" t="s">
        <v>23</v>
      </c>
      <c r="H601" t="s">
        <v>894</v>
      </c>
      <c r="I601" t="s">
        <v>7010</v>
      </c>
      <c r="J601" t="s">
        <v>15349</v>
      </c>
      <c r="K601" t="s">
        <v>8472</v>
      </c>
      <c r="L601" t="s">
        <v>14395</v>
      </c>
      <c r="M601" t="s">
        <v>14390</v>
      </c>
      <c r="N601" t="s">
        <v>14390</v>
      </c>
      <c r="O601" t="s">
        <v>23</v>
      </c>
      <c r="P601" t="s">
        <v>23</v>
      </c>
      <c r="Q601" t="s">
        <v>6746</v>
      </c>
      <c r="R601" t="s">
        <v>6885</v>
      </c>
      <c r="S601" t="s">
        <v>1133</v>
      </c>
      <c r="T601" t="s">
        <v>23</v>
      </c>
    </row>
    <row r="602" spans="1:20" x14ac:dyDescent="0.35">
      <c r="A602" t="s">
        <v>7181</v>
      </c>
      <c r="B602" t="s">
        <v>23</v>
      </c>
      <c r="C602" t="s">
        <v>14416</v>
      </c>
      <c r="D602" t="s">
        <v>5810</v>
      </c>
      <c r="E602" t="s">
        <v>6877</v>
      </c>
      <c r="F602" t="s">
        <v>6953</v>
      </c>
      <c r="G602" t="s">
        <v>14373</v>
      </c>
      <c r="H602" t="s">
        <v>197</v>
      </c>
      <c r="I602" t="s">
        <v>23</v>
      </c>
      <c r="J602" t="s">
        <v>15041</v>
      </c>
      <c r="K602" t="s">
        <v>14502</v>
      </c>
      <c r="L602" t="s">
        <v>8654</v>
      </c>
      <c r="M602" t="s">
        <v>8654</v>
      </c>
      <c r="N602" t="s">
        <v>23</v>
      </c>
      <c r="O602" t="s">
        <v>23</v>
      </c>
      <c r="P602" t="s">
        <v>23</v>
      </c>
      <c r="Q602" t="s">
        <v>6865</v>
      </c>
      <c r="R602" t="s">
        <v>6885</v>
      </c>
      <c r="S602" t="s">
        <v>6928</v>
      </c>
      <c r="T602" t="s">
        <v>23</v>
      </c>
    </row>
    <row r="603" spans="1:20" x14ac:dyDescent="0.35">
      <c r="A603" t="s">
        <v>8210</v>
      </c>
      <c r="B603" t="s">
        <v>29893</v>
      </c>
      <c r="C603" t="s">
        <v>21</v>
      </c>
      <c r="D603" t="s">
        <v>5832</v>
      </c>
      <c r="E603" t="s">
        <v>6871</v>
      </c>
      <c r="F603" t="s">
        <v>7693</v>
      </c>
      <c r="G603" t="s">
        <v>23</v>
      </c>
      <c r="H603" t="s">
        <v>259</v>
      </c>
      <c r="I603" t="s">
        <v>23</v>
      </c>
      <c r="J603" t="s">
        <v>14775</v>
      </c>
      <c r="K603" t="s">
        <v>23</v>
      </c>
      <c r="L603" t="s">
        <v>23</v>
      </c>
      <c r="M603" t="s">
        <v>11673</v>
      </c>
      <c r="N603" t="s">
        <v>23</v>
      </c>
      <c r="O603" t="s">
        <v>23</v>
      </c>
      <c r="P603" t="s">
        <v>23</v>
      </c>
      <c r="Q603" t="s">
        <v>6865</v>
      </c>
      <c r="R603" t="s">
        <v>6885</v>
      </c>
      <c r="S603" t="s">
        <v>7691</v>
      </c>
      <c r="T603" t="s">
        <v>7938</v>
      </c>
    </row>
    <row r="604" spans="1:20" x14ac:dyDescent="0.35">
      <c r="A604" t="s">
        <v>14996</v>
      </c>
      <c r="B604" t="s">
        <v>14997</v>
      </c>
      <c r="C604" t="s">
        <v>14371</v>
      </c>
      <c r="D604" t="s">
        <v>5810</v>
      </c>
      <c r="E604" t="s">
        <v>6871</v>
      </c>
      <c r="F604" t="s">
        <v>7825</v>
      </c>
      <c r="G604" t="s">
        <v>23</v>
      </c>
      <c r="H604" t="s">
        <v>759</v>
      </c>
      <c r="I604" t="s">
        <v>23</v>
      </c>
      <c r="J604" t="s">
        <v>14998</v>
      </c>
      <c r="K604" t="s">
        <v>23</v>
      </c>
      <c r="L604" t="s">
        <v>23</v>
      </c>
      <c r="M604" t="s">
        <v>9313</v>
      </c>
      <c r="N604" t="s">
        <v>23</v>
      </c>
      <c r="O604" t="s">
        <v>23</v>
      </c>
      <c r="P604" t="s">
        <v>23</v>
      </c>
      <c r="Q604" t="s">
        <v>6865</v>
      </c>
      <c r="R604" t="s">
        <v>6885</v>
      </c>
      <c r="S604" t="s">
        <v>7691</v>
      </c>
      <c r="T604" t="s">
        <v>14370</v>
      </c>
    </row>
    <row r="605" spans="1:20" x14ac:dyDescent="0.35">
      <c r="A605" t="s">
        <v>7264</v>
      </c>
      <c r="B605" t="s">
        <v>23</v>
      </c>
      <c r="C605" t="s">
        <v>14371</v>
      </c>
      <c r="D605" t="s">
        <v>5810</v>
      </c>
      <c r="E605" t="s">
        <v>6877</v>
      </c>
      <c r="F605" t="s">
        <v>6882</v>
      </c>
      <c r="G605" t="s">
        <v>14373</v>
      </c>
      <c r="H605" t="s">
        <v>50</v>
      </c>
      <c r="I605" t="s">
        <v>23</v>
      </c>
      <c r="J605" t="s">
        <v>14451</v>
      </c>
      <c r="K605" t="s">
        <v>9313</v>
      </c>
      <c r="L605" t="s">
        <v>13208</v>
      </c>
      <c r="M605" t="s">
        <v>14450</v>
      </c>
      <c r="N605" t="s">
        <v>23</v>
      </c>
      <c r="O605" t="s">
        <v>23</v>
      </c>
      <c r="P605" t="s">
        <v>23</v>
      </c>
      <c r="Q605" t="s">
        <v>6865</v>
      </c>
      <c r="R605" t="s">
        <v>6885</v>
      </c>
      <c r="S605" t="s">
        <v>23</v>
      </c>
      <c r="T605" t="s">
        <v>23</v>
      </c>
    </row>
    <row r="606" spans="1:20" x14ac:dyDescent="0.35">
      <c r="A606" t="s">
        <v>8275</v>
      </c>
      <c r="B606" t="s">
        <v>8276</v>
      </c>
      <c r="C606" t="s">
        <v>21</v>
      </c>
      <c r="D606" t="s">
        <v>5832</v>
      </c>
      <c r="E606" t="s">
        <v>6871</v>
      </c>
      <c r="F606" t="s">
        <v>7693</v>
      </c>
      <c r="G606" t="s">
        <v>23</v>
      </c>
      <c r="H606" t="s">
        <v>5888</v>
      </c>
      <c r="I606" t="s">
        <v>23</v>
      </c>
      <c r="J606" t="s">
        <v>15919</v>
      </c>
      <c r="K606" t="s">
        <v>23</v>
      </c>
      <c r="L606" t="s">
        <v>23</v>
      </c>
      <c r="M606" t="s">
        <v>11673</v>
      </c>
      <c r="N606" t="s">
        <v>23</v>
      </c>
      <c r="O606" t="s">
        <v>23</v>
      </c>
      <c r="P606" t="s">
        <v>23</v>
      </c>
      <c r="Q606" t="s">
        <v>6865</v>
      </c>
      <c r="R606" t="s">
        <v>6885</v>
      </c>
      <c r="S606" t="s">
        <v>7691</v>
      </c>
      <c r="T606" t="s">
        <v>7938</v>
      </c>
    </row>
    <row r="607" spans="1:20" x14ac:dyDescent="0.35">
      <c r="A607" t="s">
        <v>14874</v>
      </c>
      <c r="B607" t="s">
        <v>29894</v>
      </c>
      <c r="C607" t="s">
        <v>14371</v>
      </c>
      <c r="D607" t="s">
        <v>5810</v>
      </c>
      <c r="E607" t="s">
        <v>6871</v>
      </c>
      <c r="F607" t="s">
        <v>7825</v>
      </c>
      <c r="G607" t="s">
        <v>23</v>
      </c>
      <c r="H607" t="s">
        <v>9504</v>
      </c>
      <c r="I607" t="s">
        <v>23</v>
      </c>
      <c r="J607" t="s">
        <v>14875</v>
      </c>
      <c r="K607" t="s">
        <v>23</v>
      </c>
      <c r="L607" t="s">
        <v>23</v>
      </c>
      <c r="M607" t="s">
        <v>9313</v>
      </c>
      <c r="N607" t="s">
        <v>23</v>
      </c>
      <c r="O607" t="s">
        <v>23</v>
      </c>
      <c r="P607" t="s">
        <v>23</v>
      </c>
      <c r="Q607" t="s">
        <v>6865</v>
      </c>
      <c r="R607" t="s">
        <v>6885</v>
      </c>
      <c r="S607" t="s">
        <v>7691</v>
      </c>
      <c r="T607" t="s">
        <v>14370</v>
      </c>
    </row>
    <row r="608" spans="1:20" x14ac:dyDescent="0.35">
      <c r="A608" t="s">
        <v>15625</v>
      </c>
      <c r="B608" t="s">
        <v>15626</v>
      </c>
      <c r="C608" t="s">
        <v>14371</v>
      </c>
      <c r="D608" t="s">
        <v>5810</v>
      </c>
      <c r="E608" t="s">
        <v>6871</v>
      </c>
      <c r="F608" t="s">
        <v>7825</v>
      </c>
      <c r="G608" t="s">
        <v>23</v>
      </c>
      <c r="H608" t="s">
        <v>11832</v>
      </c>
      <c r="I608" t="s">
        <v>23</v>
      </c>
      <c r="J608" t="s">
        <v>15627</v>
      </c>
      <c r="K608" t="s">
        <v>23</v>
      </c>
      <c r="L608" t="s">
        <v>23</v>
      </c>
      <c r="M608" t="s">
        <v>9313</v>
      </c>
      <c r="N608" t="s">
        <v>23</v>
      </c>
      <c r="O608" t="s">
        <v>23</v>
      </c>
      <c r="P608" t="s">
        <v>23</v>
      </c>
      <c r="Q608" t="s">
        <v>6865</v>
      </c>
      <c r="R608" t="s">
        <v>6885</v>
      </c>
      <c r="S608" t="s">
        <v>7691</v>
      </c>
      <c r="T608" t="s">
        <v>14370</v>
      </c>
    </row>
    <row r="609" spans="1:20" x14ac:dyDescent="0.35">
      <c r="A609" t="s">
        <v>7322</v>
      </c>
      <c r="B609" t="s">
        <v>30002</v>
      </c>
      <c r="C609" t="s">
        <v>14416</v>
      </c>
      <c r="D609" t="s">
        <v>5810</v>
      </c>
      <c r="E609" t="s">
        <v>6877</v>
      </c>
      <c r="F609" t="s">
        <v>6868</v>
      </c>
      <c r="G609" t="s">
        <v>14373</v>
      </c>
      <c r="H609" t="s">
        <v>1169</v>
      </c>
      <c r="I609" t="s">
        <v>22</v>
      </c>
      <c r="J609" t="s">
        <v>15157</v>
      </c>
      <c r="K609" t="s">
        <v>11170</v>
      </c>
      <c r="L609" t="s">
        <v>15156</v>
      </c>
      <c r="M609" t="s">
        <v>13826</v>
      </c>
      <c r="N609" t="s">
        <v>13826</v>
      </c>
      <c r="O609" t="s">
        <v>23</v>
      </c>
      <c r="P609" t="s">
        <v>23</v>
      </c>
      <c r="Q609" t="s">
        <v>6884</v>
      </c>
      <c r="R609" t="s">
        <v>6885</v>
      </c>
      <c r="S609" t="s">
        <v>6891</v>
      </c>
      <c r="T609" t="s">
        <v>23</v>
      </c>
    </row>
    <row r="610" spans="1:20" x14ac:dyDescent="0.35">
      <c r="A610" t="s">
        <v>14625</v>
      </c>
      <c r="B610" t="s">
        <v>29895</v>
      </c>
      <c r="C610" t="s">
        <v>14371</v>
      </c>
      <c r="D610" t="s">
        <v>5810</v>
      </c>
      <c r="E610" t="s">
        <v>6871</v>
      </c>
      <c r="F610" t="s">
        <v>7825</v>
      </c>
      <c r="G610" t="s">
        <v>23</v>
      </c>
      <c r="H610" t="s">
        <v>195</v>
      </c>
      <c r="I610" t="s">
        <v>23</v>
      </c>
      <c r="J610" t="s">
        <v>14626</v>
      </c>
      <c r="K610" t="s">
        <v>23</v>
      </c>
      <c r="L610" t="s">
        <v>23</v>
      </c>
      <c r="M610" t="s">
        <v>9313</v>
      </c>
      <c r="N610" t="s">
        <v>23</v>
      </c>
      <c r="O610" t="s">
        <v>23</v>
      </c>
      <c r="P610" t="s">
        <v>23</v>
      </c>
      <c r="Q610" t="s">
        <v>6865</v>
      </c>
      <c r="R610" t="s">
        <v>6885</v>
      </c>
      <c r="S610" t="s">
        <v>7691</v>
      </c>
      <c r="T610" t="s">
        <v>14370</v>
      </c>
    </row>
    <row r="611" spans="1:20" x14ac:dyDescent="0.35">
      <c r="A611" t="s">
        <v>7153</v>
      </c>
      <c r="B611" t="s">
        <v>23</v>
      </c>
      <c r="C611" t="s">
        <v>14513</v>
      </c>
      <c r="D611" t="s">
        <v>5810</v>
      </c>
      <c r="E611" t="s">
        <v>6871</v>
      </c>
      <c r="F611" t="s">
        <v>6868</v>
      </c>
      <c r="G611" t="s">
        <v>23</v>
      </c>
      <c r="H611" t="s">
        <v>24358</v>
      </c>
      <c r="I611" t="s">
        <v>7010</v>
      </c>
      <c r="J611" t="s">
        <v>15663</v>
      </c>
      <c r="K611" t="s">
        <v>15662</v>
      </c>
      <c r="L611" t="s">
        <v>14709</v>
      </c>
      <c r="M611" t="s">
        <v>14390</v>
      </c>
      <c r="N611" t="s">
        <v>14390</v>
      </c>
      <c r="O611" t="s">
        <v>23</v>
      </c>
      <c r="P611" t="s">
        <v>23</v>
      </c>
      <c r="Q611" t="s">
        <v>6982</v>
      </c>
      <c r="R611" t="s">
        <v>6866</v>
      </c>
      <c r="S611" t="s">
        <v>6983</v>
      </c>
      <c r="T611" t="s">
        <v>23</v>
      </c>
    </row>
    <row r="612" spans="1:20" x14ac:dyDescent="0.35">
      <c r="A612" t="s">
        <v>7446</v>
      </c>
      <c r="B612" t="s">
        <v>18168</v>
      </c>
      <c r="C612" t="s">
        <v>14969</v>
      </c>
      <c r="D612" t="s">
        <v>5810</v>
      </c>
      <c r="E612" t="s">
        <v>6871</v>
      </c>
      <c r="F612" t="s">
        <v>6882</v>
      </c>
      <c r="G612" t="s">
        <v>23</v>
      </c>
      <c r="H612" t="s">
        <v>713</v>
      </c>
      <c r="I612" t="s">
        <v>23</v>
      </c>
      <c r="J612" t="s">
        <v>14970</v>
      </c>
      <c r="K612" t="s">
        <v>14968</v>
      </c>
      <c r="L612" t="s">
        <v>23</v>
      </c>
      <c r="M612" t="s">
        <v>11973</v>
      </c>
      <c r="N612" t="s">
        <v>23</v>
      </c>
      <c r="O612" t="s">
        <v>23</v>
      </c>
      <c r="P612" t="s">
        <v>23</v>
      </c>
      <c r="Q612" t="s">
        <v>6865</v>
      </c>
      <c r="R612" t="s">
        <v>6885</v>
      </c>
      <c r="S612" t="s">
        <v>23</v>
      </c>
      <c r="T612" t="s">
        <v>23</v>
      </c>
    </row>
    <row r="613" spans="1:20" x14ac:dyDescent="0.35">
      <c r="A613" t="s">
        <v>6907</v>
      </c>
      <c r="B613" t="s">
        <v>6909</v>
      </c>
      <c r="C613" t="s">
        <v>15390</v>
      </c>
      <c r="D613" t="s">
        <v>5810</v>
      </c>
      <c r="E613" t="s">
        <v>6877</v>
      </c>
      <c r="F613" t="s">
        <v>6908</v>
      </c>
      <c r="G613" t="s">
        <v>14368</v>
      </c>
      <c r="H613" t="s">
        <v>24358</v>
      </c>
      <c r="I613" t="s">
        <v>23</v>
      </c>
      <c r="J613" t="s">
        <v>15660</v>
      </c>
      <c r="K613" t="s">
        <v>15659</v>
      </c>
      <c r="L613" t="s">
        <v>8373</v>
      </c>
      <c r="M613" t="s">
        <v>10701</v>
      </c>
      <c r="N613" t="s">
        <v>23</v>
      </c>
      <c r="O613" t="s">
        <v>23</v>
      </c>
      <c r="P613" t="s">
        <v>23</v>
      </c>
      <c r="Q613" t="s">
        <v>6884</v>
      </c>
      <c r="R613" t="s">
        <v>6885</v>
      </c>
      <c r="S613" t="s">
        <v>6880</v>
      </c>
      <c r="T613" t="s">
        <v>23</v>
      </c>
    </row>
    <row r="614" spans="1:20" x14ac:dyDescent="0.35">
      <c r="A614" t="s">
        <v>15168</v>
      </c>
      <c r="B614" t="s">
        <v>3917</v>
      </c>
      <c r="C614" t="s">
        <v>14371</v>
      </c>
      <c r="D614" t="s">
        <v>5810</v>
      </c>
      <c r="E614" t="s">
        <v>6871</v>
      </c>
      <c r="F614" t="s">
        <v>7825</v>
      </c>
      <c r="G614" t="s">
        <v>23</v>
      </c>
      <c r="H614" t="s">
        <v>3919</v>
      </c>
      <c r="I614" t="s">
        <v>23</v>
      </c>
      <c r="J614" t="s">
        <v>15170</v>
      </c>
      <c r="K614" t="s">
        <v>23</v>
      </c>
      <c r="L614" t="s">
        <v>23</v>
      </c>
      <c r="M614" t="s">
        <v>9236</v>
      </c>
      <c r="N614" t="s">
        <v>23</v>
      </c>
      <c r="O614" t="s">
        <v>23</v>
      </c>
      <c r="P614" t="s">
        <v>23</v>
      </c>
      <c r="Q614" t="s">
        <v>6865</v>
      </c>
      <c r="R614" t="s">
        <v>6885</v>
      </c>
      <c r="S614" t="s">
        <v>7691</v>
      </c>
      <c r="T614" t="s">
        <v>14370</v>
      </c>
    </row>
    <row r="615" spans="1:20" x14ac:dyDescent="0.35">
      <c r="A615" t="s">
        <v>15620</v>
      </c>
      <c r="B615" t="s">
        <v>5838</v>
      </c>
      <c r="C615" t="s">
        <v>14371</v>
      </c>
      <c r="D615" t="s">
        <v>5810</v>
      </c>
      <c r="E615" t="s">
        <v>6871</v>
      </c>
      <c r="F615" t="s">
        <v>7825</v>
      </c>
      <c r="G615" t="s">
        <v>23</v>
      </c>
      <c r="H615" t="s">
        <v>24354</v>
      </c>
      <c r="I615" t="s">
        <v>23</v>
      </c>
      <c r="J615" t="s">
        <v>15621</v>
      </c>
      <c r="K615" t="s">
        <v>23</v>
      </c>
      <c r="L615" t="s">
        <v>23</v>
      </c>
      <c r="M615" t="s">
        <v>9236</v>
      </c>
      <c r="N615" t="s">
        <v>23</v>
      </c>
      <c r="O615" t="s">
        <v>23</v>
      </c>
      <c r="P615" t="s">
        <v>23</v>
      </c>
      <c r="Q615" t="s">
        <v>6865</v>
      </c>
      <c r="R615" t="s">
        <v>6885</v>
      </c>
      <c r="S615" t="s">
        <v>7691</v>
      </c>
      <c r="T615" t="s">
        <v>14370</v>
      </c>
    </row>
    <row r="616" spans="1:20" x14ac:dyDescent="0.35">
      <c r="A616" t="s">
        <v>15315</v>
      </c>
      <c r="B616" t="s">
        <v>3371</v>
      </c>
      <c r="C616" t="s">
        <v>14371</v>
      </c>
      <c r="D616" t="s">
        <v>5810</v>
      </c>
      <c r="E616" t="s">
        <v>6871</v>
      </c>
      <c r="F616" t="s">
        <v>7825</v>
      </c>
      <c r="G616" t="s">
        <v>23</v>
      </c>
      <c r="H616" t="s">
        <v>3372</v>
      </c>
      <c r="I616" t="s">
        <v>23</v>
      </c>
      <c r="J616" t="s">
        <v>15317</v>
      </c>
      <c r="K616" t="s">
        <v>23</v>
      </c>
      <c r="L616" t="s">
        <v>23</v>
      </c>
      <c r="M616" t="s">
        <v>9236</v>
      </c>
      <c r="N616" t="s">
        <v>23</v>
      </c>
      <c r="O616" t="s">
        <v>23</v>
      </c>
      <c r="P616" t="s">
        <v>23</v>
      </c>
      <c r="Q616" t="s">
        <v>6865</v>
      </c>
      <c r="R616" t="s">
        <v>6885</v>
      </c>
      <c r="S616" t="s">
        <v>7691</v>
      </c>
      <c r="T616" t="s">
        <v>14370</v>
      </c>
    </row>
    <row r="617" spans="1:20" x14ac:dyDescent="0.35">
      <c r="A617" t="s">
        <v>15543</v>
      </c>
      <c r="B617" t="s">
        <v>314</v>
      </c>
      <c r="C617" t="s">
        <v>14371</v>
      </c>
      <c r="D617" t="s">
        <v>5810</v>
      </c>
      <c r="E617" t="s">
        <v>6871</v>
      </c>
      <c r="F617" t="s">
        <v>7825</v>
      </c>
      <c r="G617" t="s">
        <v>23</v>
      </c>
      <c r="H617" t="s">
        <v>858</v>
      </c>
      <c r="I617" t="s">
        <v>23</v>
      </c>
      <c r="J617" t="s">
        <v>15544</v>
      </c>
      <c r="K617" t="s">
        <v>23</v>
      </c>
      <c r="L617" t="s">
        <v>23</v>
      </c>
      <c r="M617" t="s">
        <v>9236</v>
      </c>
      <c r="N617" t="s">
        <v>23</v>
      </c>
      <c r="O617" t="s">
        <v>23</v>
      </c>
      <c r="P617" t="s">
        <v>23</v>
      </c>
      <c r="Q617" t="s">
        <v>6865</v>
      </c>
      <c r="R617" t="s">
        <v>6885</v>
      </c>
      <c r="S617" t="s">
        <v>7691</v>
      </c>
      <c r="T617" t="s">
        <v>14370</v>
      </c>
    </row>
    <row r="618" spans="1:20" x14ac:dyDescent="0.35">
      <c r="A618" t="s">
        <v>15005</v>
      </c>
      <c r="B618" t="s">
        <v>1165</v>
      </c>
      <c r="C618" t="s">
        <v>14371</v>
      </c>
      <c r="D618" t="s">
        <v>5810</v>
      </c>
      <c r="E618" t="s">
        <v>6871</v>
      </c>
      <c r="F618" t="s">
        <v>7825</v>
      </c>
      <c r="G618" t="s">
        <v>23</v>
      </c>
      <c r="H618" t="s">
        <v>312</v>
      </c>
      <c r="I618" t="s">
        <v>23</v>
      </c>
      <c r="J618" t="s">
        <v>15007</v>
      </c>
      <c r="K618" t="s">
        <v>23</v>
      </c>
      <c r="L618" t="s">
        <v>23</v>
      </c>
      <c r="M618" t="s">
        <v>9236</v>
      </c>
      <c r="N618" t="s">
        <v>23</v>
      </c>
      <c r="O618" t="s">
        <v>23</v>
      </c>
      <c r="P618" t="s">
        <v>23</v>
      </c>
      <c r="Q618" t="s">
        <v>6865</v>
      </c>
      <c r="R618" t="s">
        <v>6885</v>
      </c>
      <c r="S618" t="s">
        <v>7691</v>
      </c>
      <c r="T618" t="s">
        <v>14370</v>
      </c>
    </row>
    <row r="619" spans="1:20" x14ac:dyDescent="0.35">
      <c r="A619" t="s">
        <v>15288</v>
      </c>
      <c r="B619" t="s">
        <v>5052</v>
      </c>
      <c r="C619" t="s">
        <v>14371</v>
      </c>
      <c r="D619" t="s">
        <v>5810</v>
      </c>
      <c r="E619" t="s">
        <v>6871</v>
      </c>
      <c r="F619" t="s">
        <v>7825</v>
      </c>
      <c r="G619" t="s">
        <v>23</v>
      </c>
      <c r="H619" t="s">
        <v>119</v>
      </c>
      <c r="I619" t="s">
        <v>23</v>
      </c>
      <c r="J619" t="s">
        <v>15290</v>
      </c>
      <c r="K619" t="s">
        <v>23</v>
      </c>
      <c r="L619" t="s">
        <v>23</v>
      </c>
      <c r="M619" t="s">
        <v>9236</v>
      </c>
      <c r="N619" t="s">
        <v>23</v>
      </c>
      <c r="O619" t="s">
        <v>23</v>
      </c>
      <c r="P619" t="s">
        <v>23</v>
      </c>
      <c r="Q619" t="s">
        <v>6865</v>
      </c>
      <c r="R619" t="s">
        <v>6885</v>
      </c>
      <c r="S619" t="s">
        <v>7691</v>
      </c>
      <c r="T619" t="s">
        <v>14370</v>
      </c>
    </row>
    <row r="620" spans="1:20" x14ac:dyDescent="0.35">
      <c r="A620" t="s">
        <v>14911</v>
      </c>
      <c r="B620" t="s">
        <v>2722</v>
      </c>
      <c r="C620" t="s">
        <v>14371</v>
      </c>
      <c r="D620" t="s">
        <v>5810</v>
      </c>
      <c r="E620" t="s">
        <v>6871</v>
      </c>
      <c r="F620" t="s">
        <v>7825</v>
      </c>
      <c r="G620" t="s">
        <v>23</v>
      </c>
      <c r="H620" t="s">
        <v>398</v>
      </c>
      <c r="I620" t="s">
        <v>23</v>
      </c>
      <c r="J620" t="s">
        <v>14913</v>
      </c>
      <c r="K620" t="s">
        <v>23</v>
      </c>
      <c r="L620" t="s">
        <v>23</v>
      </c>
      <c r="M620" t="s">
        <v>9236</v>
      </c>
      <c r="N620" t="s">
        <v>23</v>
      </c>
      <c r="O620" t="s">
        <v>23</v>
      </c>
      <c r="P620" t="s">
        <v>23</v>
      </c>
      <c r="Q620" t="s">
        <v>6865</v>
      </c>
      <c r="R620" t="s">
        <v>6885</v>
      </c>
      <c r="S620" t="s">
        <v>7691</v>
      </c>
      <c r="T620" t="s">
        <v>14370</v>
      </c>
    </row>
    <row r="621" spans="1:20" x14ac:dyDescent="0.35">
      <c r="A621" t="s">
        <v>15962</v>
      </c>
      <c r="B621" t="s">
        <v>1654</v>
      </c>
      <c r="C621" t="s">
        <v>14371</v>
      </c>
      <c r="D621" t="s">
        <v>5810</v>
      </c>
      <c r="E621" t="s">
        <v>6871</v>
      </c>
      <c r="F621" t="s">
        <v>7825</v>
      </c>
      <c r="G621" t="s">
        <v>23</v>
      </c>
      <c r="H621" t="s">
        <v>36</v>
      </c>
      <c r="I621" t="s">
        <v>23</v>
      </c>
      <c r="J621" t="s">
        <v>15963</v>
      </c>
      <c r="K621" t="s">
        <v>23</v>
      </c>
      <c r="L621" t="s">
        <v>23</v>
      </c>
      <c r="M621" t="s">
        <v>9236</v>
      </c>
      <c r="N621" t="s">
        <v>23</v>
      </c>
      <c r="O621" t="s">
        <v>23</v>
      </c>
      <c r="P621" t="s">
        <v>23</v>
      </c>
      <c r="Q621" t="s">
        <v>6865</v>
      </c>
      <c r="R621" t="s">
        <v>6885</v>
      </c>
      <c r="S621" t="s">
        <v>7691</v>
      </c>
      <c r="T621" t="s">
        <v>14370</v>
      </c>
    </row>
    <row r="622" spans="1:20" x14ac:dyDescent="0.35">
      <c r="A622" t="s">
        <v>16167</v>
      </c>
      <c r="B622" t="s">
        <v>6167</v>
      </c>
      <c r="C622" t="s">
        <v>14371</v>
      </c>
      <c r="D622" t="s">
        <v>5810</v>
      </c>
      <c r="E622" t="s">
        <v>6871</v>
      </c>
      <c r="F622" t="s">
        <v>7825</v>
      </c>
      <c r="G622" t="s">
        <v>23</v>
      </c>
      <c r="H622" t="s">
        <v>463</v>
      </c>
      <c r="I622" t="s">
        <v>23</v>
      </c>
      <c r="J622" t="s">
        <v>16168</v>
      </c>
      <c r="K622" t="s">
        <v>23</v>
      </c>
      <c r="L622" t="s">
        <v>23</v>
      </c>
      <c r="M622" t="s">
        <v>9236</v>
      </c>
      <c r="N622" t="s">
        <v>23</v>
      </c>
      <c r="O622" t="s">
        <v>23</v>
      </c>
      <c r="P622" t="s">
        <v>23</v>
      </c>
      <c r="Q622" t="s">
        <v>6865</v>
      </c>
      <c r="R622" t="s">
        <v>6885</v>
      </c>
      <c r="S622" t="s">
        <v>7691</v>
      </c>
      <c r="T622" t="s">
        <v>14370</v>
      </c>
    </row>
    <row r="623" spans="1:20" x14ac:dyDescent="0.35">
      <c r="A623" t="s">
        <v>16008</v>
      </c>
      <c r="B623" t="s">
        <v>6206</v>
      </c>
      <c r="C623" t="s">
        <v>14371</v>
      </c>
      <c r="D623" t="s">
        <v>5810</v>
      </c>
      <c r="E623" t="s">
        <v>6871</v>
      </c>
      <c r="F623" t="s">
        <v>7825</v>
      </c>
      <c r="G623" t="s">
        <v>23</v>
      </c>
      <c r="H623" t="s">
        <v>286</v>
      </c>
      <c r="I623" t="s">
        <v>23</v>
      </c>
      <c r="J623" t="s">
        <v>16009</v>
      </c>
      <c r="K623" t="s">
        <v>23</v>
      </c>
      <c r="L623" t="s">
        <v>23</v>
      </c>
      <c r="M623" t="s">
        <v>9236</v>
      </c>
      <c r="N623" t="s">
        <v>23</v>
      </c>
      <c r="O623" t="s">
        <v>23</v>
      </c>
      <c r="P623" t="s">
        <v>23</v>
      </c>
      <c r="Q623" t="s">
        <v>6865</v>
      </c>
      <c r="R623" t="s">
        <v>6885</v>
      </c>
      <c r="S623" t="s">
        <v>7691</v>
      </c>
      <c r="T623" t="s">
        <v>14370</v>
      </c>
    </row>
    <row r="624" spans="1:20" x14ac:dyDescent="0.35">
      <c r="A624" t="s">
        <v>7129</v>
      </c>
      <c r="B624" t="s">
        <v>18168</v>
      </c>
      <c r="C624" t="s">
        <v>14371</v>
      </c>
      <c r="D624" t="s">
        <v>5810</v>
      </c>
      <c r="E624" t="s">
        <v>6871</v>
      </c>
      <c r="F624" t="s">
        <v>6868</v>
      </c>
      <c r="G624" t="s">
        <v>23</v>
      </c>
      <c r="H624" t="s">
        <v>638</v>
      </c>
      <c r="I624" t="s">
        <v>6906</v>
      </c>
      <c r="J624" t="s">
        <v>14567</v>
      </c>
      <c r="K624" t="s">
        <v>14565</v>
      </c>
      <c r="L624" t="s">
        <v>14566</v>
      </c>
      <c r="M624" t="s">
        <v>14447</v>
      </c>
      <c r="N624" t="s">
        <v>14447</v>
      </c>
      <c r="O624" t="s">
        <v>23</v>
      </c>
      <c r="P624" t="s">
        <v>23</v>
      </c>
      <c r="Q624" t="s">
        <v>6890</v>
      </c>
      <c r="R624" t="s">
        <v>6885</v>
      </c>
      <c r="S624" t="s">
        <v>23</v>
      </c>
      <c r="T624" t="s">
        <v>23</v>
      </c>
    </row>
    <row r="625" spans="1:20" x14ac:dyDescent="0.35">
      <c r="A625" t="s">
        <v>15685</v>
      </c>
      <c r="B625" t="s">
        <v>5759</v>
      </c>
      <c r="C625" t="s">
        <v>14371</v>
      </c>
      <c r="D625" t="s">
        <v>5810</v>
      </c>
      <c r="E625" t="s">
        <v>6871</v>
      </c>
      <c r="F625" t="s">
        <v>7825</v>
      </c>
      <c r="G625" t="s">
        <v>23</v>
      </c>
      <c r="H625" t="s">
        <v>294</v>
      </c>
      <c r="I625" t="s">
        <v>23</v>
      </c>
      <c r="J625" t="s">
        <v>15687</v>
      </c>
      <c r="K625" t="s">
        <v>23</v>
      </c>
      <c r="L625" t="s">
        <v>23</v>
      </c>
      <c r="M625" t="s">
        <v>9236</v>
      </c>
      <c r="N625" t="s">
        <v>23</v>
      </c>
      <c r="O625" t="s">
        <v>23</v>
      </c>
      <c r="P625" t="s">
        <v>23</v>
      </c>
      <c r="Q625" t="s">
        <v>6865</v>
      </c>
      <c r="R625" t="s">
        <v>6885</v>
      </c>
      <c r="S625" t="s">
        <v>7691</v>
      </c>
      <c r="T625" t="s">
        <v>14370</v>
      </c>
    </row>
    <row r="626" spans="1:20" x14ac:dyDescent="0.35">
      <c r="A626" t="s">
        <v>15435</v>
      </c>
      <c r="B626" t="s">
        <v>2401</v>
      </c>
      <c r="C626" t="s">
        <v>14371</v>
      </c>
      <c r="D626" t="s">
        <v>5810</v>
      </c>
      <c r="E626" t="s">
        <v>6871</v>
      </c>
      <c r="F626" t="s">
        <v>7825</v>
      </c>
      <c r="G626" t="s">
        <v>23</v>
      </c>
      <c r="H626" t="s">
        <v>2443</v>
      </c>
      <c r="I626" t="s">
        <v>23</v>
      </c>
      <c r="J626" t="s">
        <v>15436</v>
      </c>
      <c r="K626" t="s">
        <v>23</v>
      </c>
      <c r="L626" t="s">
        <v>23</v>
      </c>
      <c r="M626" t="s">
        <v>9236</v>
      </c>
      <c r="N626" t="s">
        <v>23</v>
      </c>
      <c r="O626" t="s">
        <v>23</v>
      </c>
      <c r="P626" t="s">
        <v>23</v>
      </c>
      <c r="Q626" t="s">
        <v>6865</v>
      </c>
      <c r="R626" t="s">
        <v>6885</v>
      </c>
      <c r="S626" t="s">
        <v>7691</v>
      </c>
      <c r="T626" t="s">
        <v>14370</v>
      </c>
    </row>
    <row r="627" spans="1:20" x14ac:dyDescent="0.35">
      <c r="A627" t="s">
        <v>15630</v>
      </c>
      <c r="B627" t="s">
        <v>2302</v>
      </c>
      <c r="C627" t="s">
        <v>14371</v>
      </c>
      <c r="D627" t="s">
        <v>5810</v>
      </c>
      <c r="E627" t="s">
        <v>6871</v>
      </c>
      <c r="F627" t="s">
        <v>7825</v>
      </c>
      <c r="G627" t="s">
        <v>23</v>
      </c>
      <c r="H627" t="s">
        <v>1309</v>
      </c>
      <c r="I627" t="s">
        <v>23</v>
      </c>
      <c r="J627" t="s">
        <v>15631</v>
      </c>
      <c r="K627" t="s">
        <v>23</v>
      </c>
      <c r="L627" t="s">
        <v>23</v>
      </c>
      <c r="M627" t="s">
        <v>9236</v>
      </c>
      <c r="N627" t="s">
        <v>23</v>
      </c>
      <c r="O627" t="s">
        <v>23</v>
      </c>
      <c r="P627" t="s">
        <v>23</v>
      </c>
      <c r="Q627" t="s">
        <v>6865</v>
      </c>
      <c r="R627" t="s">
        <v>6885</v>
      </c>
      <c r="S627" t="s">
        <v>7691</v>
      </c>
      <c r="T627" t="s">
        <v>14370</v>
      </c>
    </row>
    <row r="628" spans="1:20" x14ac:dyDescent="0.35">
      <c r="A628" t="s">
        <v>7964</v>
      </c>
      <c r="B628" t="s">
        <v>2818</v>
      </c>
      <c r="C628" t="s">
        <v>14371</v>
      </c>
      <c r="D628" t="s">
        <v>5810</v>
      </c>
      <c r="E628" t="s">
        <v>6871</v>
      </c>
      <c r="F628" t="s">
        <v>7825</v>
      </c>
      <c r="G628" t="s">
        <v>23</v>
      </c>
      <c r="H628" t="s">
        <v>713</v>
      </c>
      <c r="I628" t="s">
        <v>23</v>
      </c>
      <c r="J628" t="s">
        <v>14935</v>
      </c>
      <c r="K628" t="s">
        <v>23</v>
      </c>
      <c r="L628" t="s">
        <v>23</v>
      </c>
      <c r="M628" t="s">
        <v>9236</v>
      </c>
      <c r="N628" t="s">
        <v>23</v>
      </c>
      <c r="O628" t="s">
        <v>23</v>
      </c>
      <c r="P628" t="s">
        <v>23</v>
      </c>
      <c r="Q628" t="s">
        <v>6865</v>
      </c>
      <c r="R628" t="s">
        <v>6885</v>
      </c>
      <c r="S628" t="s">
        <v>7691</v>
      </c>
      <c r="T628" t="s">
        <v>14370</v>
      </c>
    </row>
    <row r="629" spans="1:20" x14ac:dyDescent="0.35">
      <c r="A629" t="s">
        <v>16041</v>
      </c>
      <c r="B629" t="s">
        <v>5594</v>
      </c>
      <c r="C629" t="s">
        <v>14371</v>
      </c>
      <c r="D629" t="s">
        <v>5810</v>
      </c>
      <c r="E629" t="s">
        <v>6871</v>
      </c>
      <c r="F629" t="s">
        <v>7825</v>
      </c>
      <c r="G629" t="s">
        <v>23</v>
      </c>
      <c r="H629" t="s">
        <v>1123</v>
      </c>
      <c r="I629" t="s">
        <v>23</v>
      </c>
      <c r="J629" t="s">
        <v>16043</v>
      </c>
      <c r="K629" t="s">
        <v>23</v>
      </c>
      <c r="L629" t="s">
        <v>23</v>
      </c>
      <c r="M629" t="s">
        <v>9236</v>
      </c>
      <c r="N629" t="s">
        <v>23</v>
      </c>
      <c r="O629" t="s">
        <v>23</v>
      </c>
      <c r="P629" t="s">
        <v>23</v>
      </c>
      <c r="Q629" t="s">
        <v>6865</v>
      </c>
      <c r="R629" t="s">
        <v>6885</v>
      </c>
      <c r="S629" t="s">
        <v>7691</v>
      </c>
      <c r="T629" t="s">
        <v>14370</v>
      </c>
    </row>
    <row r="630" spans="1:20" x14ac:dyDescent="0.35">
      <c r="A630" t="s">
        <v>15588</v>
      </c>
      <c r="B630" t="s">
        <v>5204</v>
      </c>
      <c r="C630" t="s">
        <v>14371</v>
      </c>
      <c r="D630" t="s">
        <v>5810</v>
      </c>
      <c r="E630" t="s">
        <v>6871</v>
      </c>
      <c r="F630" t="s">
        <v>7825</v>
      </c>
      <c r="G630" t="s">
        <v>23</v>
      </c>
      <c r="H630" t="s">
        <v>269</v>
      </c>
      <c r="I630" t="s">
        <v>23</v>
      </c>
      <c r="J630" t="s">
        <v>15589</v>
      </c>
      <c r="K630" t="s">
        <v>23</v>
      </c>
      <c r="L630" t="s">
        <v>23</v>
      </c>
      <c r="M630" t="s">
        <v>9236</v>
      </c>
      <c r="N630" t="s">
        <v>23</v>
      </c>
      <c r="O630" t="s">
        <v>23</v>
      </c>
      <c r="P630" t="s">
        <v>23</v>
      </c>
      <c r="Q630" t="s">
        <v>6865</v>
      </c>
      <c r="R630" t="s">
        <v>6885</v>
      </c>
      <c r="S630" t="s">
        <v>7691</v>
      </c>
      <c r="T630" t="s">
        <v>14370</v>
      </c>
    </row>
    <row r="631" spans="1:20" x14ac:dyDescent="0.35">
      <c r="A631" t="s">
        <v>15351</v>
      </c>
      <c r="B631" t="s">
        <v>5324</v>
      </c>
      <c r="C631" t="s">
        <v>14371</v>
      </c>
      <c r="D631" t="s">
        <v>5810</v>
      </c>
      <c r="E631" t="s">
        <v>6871</v>
      </c>
      <c r="F631" t="s">
        <v>7825</v>
      </c>
      <c r="G631" t="s">
        <v>23</v>
      </c>
      <c r="H631" t="s">
        <v>894</v>
      </c>
      <c r="I631" t="s">
        <v>23</v>
      </c>
      <c r="J631" t="s">
        <v>15352</v>
      </c>
      <c r="K631" t="s">
        <v>23</v>
      </c>
      <c r="L631" t="s">
        <v>23</v>
      </c>
      <c r="M631" t="s">
        <v>9236</v>
      </c>
      <c r="N631" t="s">
        <v>23</v>
      </c>
      <c r="O631" t="s">
        <v>23</v>
      </c>
      <c r="P631" t="s">
        <v>23</v>
      </c>
      <c r="Q631" t="s">
        <v>6865</v>
      </c>
      <c r="R631" t="s">
        <v>6885</v>
      </c>
      <c r="S631" t="s">
        <v>7691</v>
      </c>
      <c r="T631" t="s">
        <v>14370</v>
      </c>
    </row>
    <row r="632" spans="1:20" x14ac:dyDescent="0.35">
      <c r="A632" t="s">
        <v>16283</v>
      </c>
      <c r="B632" t="s">
        <v>4117</v>
      </c>
      <c r="C632" t="s">
        <v>14371</v>
      </c>
      <c r="D632" t="s">
        <v>5810</v>
      </c>
      <c r="E632" t="s">
        <v>6871</v>
      </c>
      <c r="F632" t="s">
        <v>7825</v>
      </c>
      <c r="G632" t="s">
        <v>23</v>
      </c>
      <c r="H632" t="s">
        <v>4118</v>
      </c>
      <c r="I632" t="s">
        <v>23</v>
      </c>
      <c r="J632" t="s">
        <v>16284</v>
      </c>
      <c r="K632" t="s">
        <v>23</v>
      </c>
      <c r="L632" t="s">
        <v>23</v>
      </c>
      <c r="M632" t="s">
        <v>9236</v>
      </c>
      <c r="N632" t="s">
        <v>23</v>
      </c>
      <c r="O632" t="s">
        <v>23</v>
      </c>
      <c r="P632" t="s">
        <v>23</v>
      </c>
      <c r="Q632" t="s">
        <v>6865</v>
      </c>
      <c r="R632" t="s">
        <v>6885</v>
      </c>
      <c r="S632" t="s">
        <v>7691</v>
      </c>
      <c r="T632" t="s">
        <v>14370</v>
      </c>
    </row>
    <row r="633" spans="1:20" x14ac:dyDescent="0.35">
      <c r="A633" t="s">
        <v>16124</v>
      </c>
      <c r="B633" t="s">
        <v>3426</v>
      </c>
      <c r="C633" t="s">
        <v>14371</v>
      </c>
      <c r="D633" t="s">
        <v>5810</v>
      </c>
      <c r="E633" t="s">
        <v>6871</v>
      </c>
      <c r="F633" t="s">
        <v>7825</v>
      </c>
      <c r="G633" t="s">
        <v>23</v>
      </c>
      <c r="H633" t="s">
        <v>883</v>
      </c>
      <c r="I633" t="s">
        <v>23</v>
      </c>
      <c r="J633" t="s">
        <v>16125</v>
      </c>
      <c r="K633" t="s">
        <v>23</v>
      </c>
      <c r="L633" t="s">
        <v>23</v>
      </c>
      <c r="M633" t="s">
        <v>9236</v>
      </c>
      <c r="N633" t="s">
        <v>23</v>
      </c>
      <c r="O633" t="s">
        <v>23</v>
      </c>
      <c r="P633" t="s">
        <v>23</v>
      </c>
      <c r="Q633" t="s">
        <v>6865</v>
      </c>
      <c r="R633" t="s">
        <v>6885</v>
      </c>
      <c r="S633" t="s">
        <v>7691</v>
      </c>
      <c r="T633" t="s">
        <v>14370</v>
      </c>
    </row>
    <row r="634" spans="1:20" x14ac:dyDescent="0.35">
      <c r="A634" t="s">
        <v>14914</v>
      </c>
      <c r="B634" t="s">
        <v>5614</v>
      </c>
      <c r="C634" t="s">
        <v>14371</v>
      </c>
      <c r="D634" t="s">
        <v>5810</v>
      </c>
      <c r="E634" t="s">
        <v>6871</v>
      </c>
      <c r="F634" t="s">
        <v>7825</v>
      </c>
      <c r="G634" t="s">
        <v>23</v>
      </c>
      <c r="H634" t="s">
        <v>398</v>
      </c>
      <c r="I634" t="s">
        <v>23</v>
      </c>
      <c r="J634" t="s">
        <v>14915</v>
      </c>
      <c r="K634" t="s">
        <v>23</v>
      </c>
      <c r="L634" t="s">
        <v>23</v>
      </c>
      <c r="M634" t="s">
        <v>9236</v>
      </c>
      <c r="N634" t="s">
        <v>23</v>
      </c>
      <c r="O634" t="s">
        <v>23</v>
      </c>
      <c r="P634" t="s">
        <v>23</v>
      </c>
      <c r="Q634" t="s">
        <v>6865</v>
      </c>
      <c r="R634" t="s">
        <v>6885</v>
      </c>
      <c r="S634" t="s">
        <v>7691</v>
      </c>
      <c r="T634" t="s">
        <v>14370</v>
      </c>
    </row>
    <row r="635" spans="1:20" x14ac:dyDescent="0.35">
      <c r="A635" t="s">
        <v>15498</v>
      </c>
      <c r="B635" t="s">
        <v>5349</v>
      </c>
      <c r="C635" t="s">
        <v>14371</v>
      </c>
      <c r="D635" t="s">
        <v>5810</v>
      </c>
      <c r="E635" t="s">
        <v>6871</v>
      </c>
      <c r="F635" t="s">
        <v>7825</v>
      </c>
      <c r="G635" t="s">
        <v>23</v>
      </c>
      <c r="H635" t="s">
        <v>164</v>
      </c>
      <c r="I635" t="s">
        <v>23</v>
      </c>
      <c r="J635" t="s">
        <v>15499</v>
      </c>
      <c r="K635" t="s">
        <v>23</v>
      </c>
      <c r="L635" t="s">
        <v>23</v>
      </c>
      <c r="M635" t="s">
        <v>9236</v>
      </c>
      <c r="N635" t="s">
        <v>23</v>
      </c>
      <c r="O635" t="s">
        <v>23</v>
      </c>
      <c r="P635" t="s">
        <v>23</v>
      </c>
      <c r="Q635" t="s">
        <v>6865</v>
      </c>
      <c r="R635" t="s">
        <v>6885</v>
      </c>
      <c r="S635" t="s">
        <v>7691</v>
      </c>
      <c r="T635" t="s">
        <v>14370</v>
      </c>
    </row>
    <row r="636" spans="1:20" x14ac:dyDescent="0.35">
      <c r="A636" t="s">
        <v>14659</v>
      </c>
      <c r="B636" t="s">
        <v>5993</v>
      </c>
      <c r="C636" t="s">
        <v>14371</v>
      </c>
      <c r="D636" t="s">
        <v>5810</v>
      </c>
      <c r="E636" t="s">
        <v>6871</v>
      </c>
      <c r="F636" t="s">
        <v>7825</v>
      </c>
      <c r="G636" t="s">
        <v>23</v>
      </c>
      <c r="H636" t="s">
        <v>850</v>
      </c>
      <c r="I636" t="s">
        <v>23</v>
      </c>
      <c r="J636" t="s">
        <v>14660</v>
      </c>
      <c r="K636" t="s">
        <v>23</v>
      </c>
      <c r="L636" t="s">
        <v>23</v>
      </c>
      <c r="M636" t="s">
        <v>9236</v>
      </c>
      <c r="N636" t="s">
        <v>23</v>
      </c>
      <c r="O636" t="s">
        <v>23</v>
      </c>
      <c r="P636" t="s">
        <v>23</v>
      </c>
      <c r="Q636" t="s">
        <v>6865</v>
      </c>
      <c r="R636" t="s">
        <v>6885</v>
      </c>
      <c r="S636" t="s">
        <v>7691</v>
      </c>
      <c r="T636" t="s">
        <v>14370</v>
      </c>
    </row>
    <row r="637" spans="1:20" x14ac:dyDescent="0.35">
      <c r="A637" t="s">
        <v>15407</v>
      </c>
      <c r="B637" t="s">
        <v>5469</v>
      </c>
      <c r="C637" t="s">
        <v>14371</v>
      </c>
      <c r="D637" t="s">
        <v>5810</v>
      </c>
      <c r="E637" t="s">
        <v>6871</v>
      </c>
      <c r="F637" t="s">
        <v>7825</v>
      </c>
      <c r="G637" t="s">
        <v>23</v>
      </c>
      <c r="H637" t="s">
        <v>2443</v>
      </c>
      <c r="I637" t="s">
        <v>23</v>
      </c>
      <c r="J637" t="s">
        <v>15408</v>
      </c>
      <c r="K637" t="s">
        <v>23</v>
      </c>
      <c r="L637" t="s">
        <v>23</v>
      </c>
      <c r="M637" t="s">
        <v>9236</v>
      </c>
      <c r="N637" t="s">
        <v>23</v>
      </c>
      <c r="O637" t="s">
        <v>23</v>
      </c>
      <c r="P637" t="s">
        <v>23</v>
      </c>
      <c r="Q637" t="s">
        <v>6865</v>
      </c>
      <c r="R637" t="s">
        <v>6885</v>
      </c>
      <c r="S637" t="s">
        <v>7691</v>
      </c>
      <c r="T637" t="s">
        <v>14370</v>
      </c>
    </row>
    <row r="638" spans="1:20" x14ac:dyDescent="0.35">
      <c r="A638" t="s">
        <v>7005</v>
      </c>
      <c r="B638" t="s">
        <v>7006</v>
      </c>
      <c r="C638" t="s">
        <v>14422</v>
      </c>
      <c r="D638" t="s">
        <v>5810</v>
      </c>
      <c r="E638" t="s">
        <v>6877</v>
      </c>
      <c r="F638" t="s">
        <v>6868</v>
      </c>
      <c r="G638" t="s">
        <v>14373</v>
      </c>
      <c r="H638" t="s">
        <v>31</v>
      </c>
      <c r="I638" t="s">
        <v>7007</v>
      </c>
      <c r="J638" t="s">
        <v>16049</v>
      </c>
      <c r="K638" t="s">
        <v>16048</v>
      </c>
      <c r="L638" t="s">
        <v>15949</v>
      </c>
      <c r="M638" t="s">
        <v>14447</v>
      </c>
      <c r="N638" t="s">
        <v>14447</v>
      </c>
      <c r="O638" t="s">
        <v>23</v>
      </c>
      <c r="P638" t="s">
        <v>23</v>
      </c>
      <c r="Q638" t="s">
        <v>6884</v>
      </c>
      <c r="R638" t="s">
        <v>6885</v>
      </c>
      <c r="S638" t="s">
        <v>6911</v>
      </c>
      <c r="T638" t="s">
        <v>23</v>
      </c>
    </row>
    <row r="639" spans="1:20" x14ac:dyDescent="0.35">
      <c r="A639" t="s">
        <v>16104</v>
      </c>
      <c r="B639" t="s">
        <v>2072</v>
      </c>
      <c r="C639" t="s">
        <v>14371</v>
      </c>
      <c r="D639" t="s">
        <v>5810</v>
      </c>
      <c r="E639" t="s">
        <v>6871</v>
      </c>
      <c r="F639" t="s">
        <v>7825</v>
      </c>
      <c r="G639" t="s">
        <v>23</v>
      </c>
      <c r="H639" t="s">
        <v>2073</v>
      </c>
      <c r="I639" t="s">
        <v>23</v>
      </c>
      <c r="J639" t="s">
        <v>16105</v>
      </c>
      <c r="K639" t="s">
        <v>23</v>
      </c>
      <c r="L639" t="s">
        <v>23</v>
      </c>
      <c r="M639" t="s">
        <v>9236</v>
      </c>
      <c r="N639" t="s">
        <v>23</v>
      </c>
      <c r="O639" t="s">
        <v>23</v>
      </c>
      <c r="P639" t="s">
        <v>23</v>
      </c>
      <c r="Q639" t="s">
        <v>6865</v>
      </c>
      <c r="R639" t="s">
        <v>6885</v>
      </c>
      <c r="S639" t="s">
        <v>7691</v>
      </c>
      <c r="T639" t="s">
        <v>14370</v>
      </c>
    </row>
    <row r="640" spans="1:20" x14ac:dyDescent="0.35">
      <c r="A640" t="s">
        <v>15929</v>
      </c>
      <c r="B640" t="s">
        <v>6220</v>
      </c>
      <c r="C640" t="s">
        <v>14371</v>
      </c>
      <c r="D640" t="s">
        <v>5810</v>
      </c>
      <c r="E640" t="s">
        <v>6871</v>
      </c>
      <c r="F640" t="s">
        <v>7825</v>
      </c>
      <c r="G640" t="s">
        <v>23</v>
      </c>
      <c r="H640" t="s">
        <v>1726</v>
      </c>
      <c r="I640" t="s">
        <v>23</v>
      </c>
      <c r="J640" t="s">
        <v>15930</v>
      </c>
      <c r="K640" t="s">
        <v>23</v>
      </c>
      <c r="L640" t="s">
        <v>23</v>
      </c>
      <c r="M640" t="s">
        <v>9236</v>
      </c>
      <c r="N640" t="s">
        <v>23</v>
      </c>
      <c r="O640" t="s">
        <v>23</v>
      </c>
      <c r="P640" t="s">
        <v>23</v>
      </c>
      <c r="Q640" t="s">
        <v>6865</v>
      </c>
      <c r="R640" t="s">
        <v>6885</v>
      </c>
      <c r="S640" t="s">
        <v>7691</v>
      </c>
      <c r="T640" t="s">
        <v>14370</v>
      </c>
    </row>
    <row r="641" spans="1:20" x14ac:dyDescent="0.35">
      <c r="A641" t="s">
        <v>16170</v>
      </c>
      <c r="B641" t="s">
        <v>5312</v>
      </c>
      <c r="C641" t="s">
        <v>14371</v>
      </c>
      <c r="D641" t="s">
        <v>5810</v>
      </c>
      <c r="E641" t="s">
        <v>6871</v>
      </c>
      <c r="F641" t="s">
        <v>7825</v>
      </c>
      <c r="G641" t="s">
        <v>23</v>
      </c>
      <c r="H641" t="s">
        <v>463</v>
      </c>
      <c r="I641" t="s">
        <v>23</v>
      </c>
      <c r="J641" t="s">
        <v>16171</v>
      </c>
      <c r="K641" t="s">
        <v>23</v>
      </c>
      <c r="L641" t="s">
        <v>23</v>
      </c>
      <c r="M641" t="s">
        <v>9236</v>
      </c>
      <c r="N641" t="s">
        <v>23</v>
      </c>
      <c r="O641" t="s">
        <v>23</v>
      </c>
      <c r="P641" t="s">
        <v>23</v>
      </c>
      <c r="Q641" t="s">
        <v>6865</v>
      </c>
      <c r="R641" t="s">
        <v>6885</v>
      </c>
      <c r="S641" t="s">
        <v>7691</v>
      </c>
      <c r="T641" t="s">
        <v>14370</v>
      </c>
    </row>
    <row r="642" spans="1:20" x14ac:dyDescent="0.35">
      <c r="A642" t="s">
        <v>15426</v>
      </c>
      <c r="B642" t="s">
        <v>1722</v>
      </c>
      <c r="C642" t="s">
        <v>14371</v>
      </c>
      <c r="D642" t="s">
        <v>5810</v>
      </c>
      <c r="E642" t="s">
        <v>6871</v>
      </c>
      <c r="F642" t="s">
        <v>7825</v>
      </c>
      <c r="G642" t="s">
        <v>23</v>
      </c>
      <c r="H642" t="s">
        <v>1343</v>
      </c>
      <c r="I642" t="s">
        <v>23</v>
      </c>
      <c r="J642" t="s">
        <v>15427</v>
      </c>
      <c r="K642" t="s">
        <v>23</v>
      </c>
      <c r="L642" t="s">
        <v>23</v>
      </c>
      <c r="M642" t="s">
        <v>9236</v>
      </c>
      <c r="N642" t="s">
        <v>23</v>
      </c>
      <c r="O642" t="s">
        <v>23</v>
      </c>
      <c r="P642" t="s">
        <v>23</v>
      </c>
      <c r="Q642" t="s">
        <v>6865</v>
      </c>
      <c r="R642" t="s">
        <v>6885</v>
      </c>
      <c r="S642" t="s">
        <v>7691</v>
      </c>
      <c r="T642" t="s">
        <v>14370</v>
      </c>
    </row>
    <row r="643" spans="1:20" x14ac:dyDescent="0.35">
      <c r="A643" t="s">
        <v>15590</v>
      </c>
      <c r="B643" t="s">
        <v>1715</v>
      </c>
      <c r="C643" t="s">
        <v>14371</v>
      </c>
      <c r="D643" t="s">
        <v>5810</v>
      </c>
      <c r="E643" t="s">
        <v>6871</v>
      </c>
      <c r="F643" t="s">
        <v>7825</v>
      </c>
      <c r="G643" t="s">
        <v>23</v>
      </c>
      <c r="H643" t="s">
        <v>269</v>
      </c>
      <c r="I643" t="s">
        <v>23</v>
      </c>
      <c r="J643" t="s">
        <v>15591</v>
      </c>
      <c r="K643" t="s">
        <v>23</v>
      </c>
      <c r="L643" t="s">
        <v>23</v>
      </c>
      <c r="M643" t="s">
        <v>9236</v>
      </c>
      <c r="N643" t="s">
        <v>23</v>
      </c>
      <c r="O643" t="s">
        <v>23</v>
      </c>
      <c r="P643" t="s">
        <v>23</v>
      </c>
      <c r="Q643" t="s">
        <v>6865</v>
      </c>
      <c r="R643" t="s">
        <v>6885</v>
      </c>
      <c r="S643" t="s">
        <v>7691</v>
      </c>
      <c r="T643" t="s">
        <v>14370</v>
      </c>
    </row>
    <row r="644" spans="1:20" x14ac:dyDescent="0.35">
      <c r="A644" t="s">
        <v>14778</v>
      </c>
      <c r="B644" t="s">
        <v>4850</v>
      </c>
      <c r="C644" t="s">
        <v>14371</v>
      </c>
      <c r="D644" t="s">
        <v>5810</v>
      </c>
      <c r="E644" t="s">
        <v>6871</v>
      </c>
      <c r="F644" t="s">
        <v>7825</v>
      </c>
      <c r="G644" t="s">
        <v>23</v>
      </c>
      <c r="H644" t="s">
        <v>4851</v>
      </c>
      <c r="I644" t="s">
        <v>23</v>
      </c>
      <c r="J644" t="s">
        <v>14779</v>
      </c>
      <c r="K644" t="s">
        <v>23</v>
      </c>
      <c r="L644" t="s">
        <v>23</v>
      </c>
      <c r="M644" t="s">
        <v>9236</v>
      </c>
      <c r="N644" t="s">
        <v>23</v>
      </c>
      <c r="O644" t="s">
        <v>23</v>
      </c>
      <c r="P644" t="s">
        <v>23</v>
      </c>
      <c r="Q644" t="s">
        <v>6865</v>
      </c>
      <c r="R644" t="s">
        <v>6885</v>
      </c>
      <c r="S644" t="s">
        <v>7691</v>
      </c>
      <c r="T644" t="s">
        <v>14370</v>
      </c>
    </row>
    <row r="645" spans="1:20" x14ac:dyDescent="0.35">
      <c r="A645" t="s">
        <v>15033</v>
      </c>
      <c r="B645" t="s">
        <v>5225</v>
      </c>
      <c r="C645" t="s">
        <v>14371</v>
      </c>
      <c r="D645" t="s">
        <v>5810</v>
      </c>
      <c r="E645" t="s">
        <v>6871</v>
      </c>
      <c r="F645" t="s">
        <v>7825</v>
      </c>
      <c r="G645" t="s">
        <v>23</v>
      </c>
      <c r="H645" t="s">
        <v>1672</v>
      </c>
      <c r="I645" t="s">
        <v>23</v>
      </c>
      <c r="J645" t="s">
        <v>15034</v>
      </c>
      <c r="K645" t="s">
        <v>23</v>
      </c>
      <c r="L645" t="s">
        <v>23</v>
      </c>
      <c r="M645" t="s">
        <v>9236</v>
      </c>
      <c r="N645" t="s">
        <v>23</v>
      </c>
      <c r="O645" t="s">
        <v>23</v>
      </c>
      <c r="P645" t="s">
        <v>23</v>
      </c>
      <c r="Q645" t="s">
        <v>6865</v>
      </c>
      <c r="R645" t="s">
        <v>6885</v>
      </c>
      <c r="S645" t="s">
        <v>7691</v>
      </c>
      <c r="T645" t="s">
        <v>14370</v>
      </c>
    </row>
    <row r="646" spans="1:20" x14ac:dyDescent="0.35">
      <c r="A646" t="s">
        <v>14534</v>
      </c>
      <c r="B646" t="s">
        <v>5198</v>
      </c>
      <c r="C646" t="s">
        <v>14371</v>
      </c>
      <c r="D646" t="s">
        <v>5810</v>
      </c>
      <c r="E646" t="s">
        <v>6871</v>
      </c>
      <c r="F646" t="s">
        <v>7825</v>
      </c>
      <c r="G646" t="s">
        <v>23</v>
      </c>
      <c r="H646" t="s">
        <v>259</v>
      </c>
      <c r="I646" t="s">
        <v>23</v>
      </c>
      <c r="J646" t="s">
        <v>14535</v>
      </c>
      <c r="K646" t="s">
        <v>23</v>
      </c>
      <c r="L646" t="s">
        <v>23</v>
      </c>
      <c r="M646" t="s">
        <v>9236</v>
      </c>
      <c r="N646" t="s">
        <v>23</v>
      </c>
      <c r="O646" t="s">
        <v>23</v>
      </c>
      <c r="P646" t="s">
        <v>23</v>
      </c>
      <c r="Q646" t="s">
        <v>6865</v>
      </c>
      <c r="R646" t="s">
        <v>6885</v>
      </c>
      <c r="S646" t="s">
        <v>7691</v>
      </c>
      <c r="T646" t="s">
        <v>14370</v>
      </c>
    </row>
    <row r="647" spans="1:20" x14ac:dyDescent="0.35">
      <c r="A647" t="s">
        <v>16119</v>
      </c>
      <c r="B647" t="s">
        <v>5207</v>
      </c>
      <c r="C647" t="s">
        <v>14371</v>
      </c>
      <c r="D647" t="s">
        <v>5810</v>
      </c>
      <c r="E647" t="s">
        <v>6871</v>
      </c>
      <c r="F647" t="s">
        <v>7825</v>
      </c>
      <c r="G647" t="s">
        <v>23</v>
      </c>
      <c r="H647" t="s">
        <v>383</v>
      </c>
      <c r="I647" t="s">
        <v>23</v>
      </c>
      <c r="J647" t="s">
        <v>16120</v>
      </c>
      <c r="K647" t="s">
        <v>23</v>
      </c>
      <c r="L647" t="s">
        <v>23</v>
      </c>
      <c r="M647" t="s">
        <v>9236</v>
      </c>
      <c r="N647" t="s">
        <v>23</v>
      </c>
      <c r="O647" t="s">
        <v>23</v>
      </c>
      <c r="P647" t="s">
        <v>23</v>
      </c>
      <c r="Q647" t="s">
        <v>6865</v>
      </c>
      <c r="R647" t="s">
        <v>6885</v>
      </c>
      <c r="S647" t="s">
        <v>7691</v>
      </c>
      <c r="T647" t="s">
        <v>14370</v>
      </c>
    </row>
    <row r="648" spans="1:20" x14ac:dyDescent="0.35">
      <c r="A648" t="s">
        <v>15336</v>
      </c>
      <c r="B648" t="s">
        <v>314</v>
      </c>
      <c r="C648" t="s">
        <v>14371</v>
      </c>
      <c r="D648" t="s">
        <v>5810</v>
      </c>
      <c r="E648" t="s">
        <v>6871</v>
      </c>
      <c r="F648" t="s">
        <v>7825</v>
      </c>
      <c r="G648" t="s">
        <v>23</v>
      </c>
      <c r="H648" t="s">
        <v>927</v>
      </c>
      <c r="I648" t="s">
        <v>23</v>
      </c>
      <c r="J648" t="s">
        <v>15337</v>
      </c>
      <c r="K648" t="s">
        <v>23</v>
      </c>
      <c r="L648" t="s">
        <v>23</v>
      </c>
      <c r="M648" t="s">
        <v>9236</v>
      </c>
      <c r="N648" t="s">
        <v>23</v>
      </c>
      <c r="O648" t="s">
        <v>23</v>
      </c>
      <c r="P648" t="s">
        <v>23</v>
      </c>
      <c r="Q648" t="s">
        <v>6865</v>
      </c>
      <c r="R648" t="s">
        <v>6885</v>
      </c>
      <c r="S648" t="s">
        <v>7691</v>
      </c>
      <c r="T648" t="s">
        <v>14370</v>
      </c>
    </row>
    <row r="649" spans="1:20" x14ac:dyDescent="0.35">
      <c r="A649" t="s">
        <v>14845</v>
      </c>
      <c r="B649" t="s">
        <v>2634</v>
      </c>
      <c r="C649" t="s">
        <v>14371</v>
      </c>
      <c r="D649" t="s">
        <v>5810</v>
      </c>
      <c r="E649" t="s">
        <v>6871</v>
      </c>
      <c r="F649" t="s">
        <v>7825</v>
      </c>
      <c r="G649" t="s">
        <v>23</v>
      </c>
      <c r="H649" t="s">
        <v>2635</v>
      </c>
      <c r="I649" t="s">
        <v>23</v>
      </c>
      <c r="J649" t="s">
        <v>14846</v>
      </c>
      <c r="K649" t="s">
        <v>23</v>
      </c>
      <c r="L649" t="s">
        <v>23</v>
      </c>
      <c r="M649" t="s">
        <v>9236</v>
      </c>
      <c r="N649" t="s">
        <v>23</v>
      </c>
      <c r="O649" t="s">
        <v>23</v>
      </c>
      <c r="P649" t="s">
        <v>23</v>
      </c>
      <c r="Q649" t="s">
        <v>6865</v>
      </c>
      <c r="R649" t="s">
        <v>6885</v>
      </c>
      <c r="S649" t="s">
        <v>7691</v>
      </c>
      <c r="T649" t="s">
        <v>14370</v>
      </c>
    </row>
    <row r="650" spans="1:20" x14ac:dyDescent="0.35">
      <c r="A650" t="s">
        <v>16135</v>
      </c>
      <c r="B650" t="s">
        <v>4234</v>
      </c>
      <c r="C650" t="s">
        <v>14371</v>
      </c>
      <c r="D650" t="s">
        <v>5810</v>
      </c>
      <c r="E650" t="s">
        <v>6871</v>
      </c>
      <c r="F650" t="s">
        <v>7825</v>
      </c>
      <c r="G650" t="s">
        <v>23</v>
      </c>
      <c r="H650" t="s">
        <v>4235</v>
      </c>
      <c r="I650" t="s">
        <v>23</v>
      </c>
      <c r="J650" t="s">
        <v>16136</v>
      </c>
      <c r="K650" t="s">
        <v>23</v>
      </c>
      <c r="L650" t="s">
        <v>23</v>
      </c>
      <c r="M650" t="s">
        <v>9236</v>
      </c>
      <c r="N650" t="s">
        <v>23</v>
      </c>
      <c r="O650" t="s">
        <v>23</v>
      </c>
      <c r="P650" t="s">
        <v>23</v>
      </c>
      <c r="Q650" t="s">
        <v>6865</v>
      </c>
      <c r="R650" t="s">
        <v>6885</v>
      </c>
      <c r="S650" t="s">
        <v>7691</v>
      </c>
      <c r="T650" t="s">
        <v>14370</v>
      </c>
    </row>
    <row r="651" spans="1:20" x14ac:dyDescent="0.35">
      <c r="A651" t="s">
        <v>15504</v>
      </c>
      <c r="B651" t="s">
        <v>5677</v>
      </c>
      <c r="C651" t="s">
        <v>14371</v>
      </c>
      <c r="D651" t="s">
        <v>5810</v>
      </c>
      <c r="E651" t="s">
        <v>6871</v>
      </c>
      <c r="F651" t="s">
        <v>7825</v>
      </c>
      <c r="G651" t="s">
        <v>23</v>
      </c>
      <c r="H651" t="s">
        <v>164</v>
      </c>
      <c r="I651" t="s">
        <v>23</v>
      </c>
      <c r="J651" t="s">
        <v>15505</v>
      </c>
      <c r="K651" t="s">
        <v>23</v>
      </c>
      <c r="L651" t="s">
        <v>23</v>
      </c>
      <c r="M651" t="s">
        <v>9236</v>
      </c>
      <c r="N651" t="s">
        <v>23</v>
      </c>
      <c r="O651" t="s">
        <v>23</v>
      </c>
      <c r="P651" t="s">
        <v>23</v>
      </c>
      <c r="Q651" t="s">
        <v>6865</v>
      </c>
      <c r="R651" t="s">
        <v>6885</v>
      </c>
      <c r="S651" t="s">
        <v>7691</v>
      </c>
      <c r="T651" t="s">
        <v>14370</v>
      </c>
    </row>
    <row r="652" spans="1:20" x14ac:dyDescent="0.35">
      <c r="A652" t="s">
        <v>16063</v>
      </c>
      <c r="B652" t="s">
        <v>302</v>
      </c>
      <c r="C652" t="s">
        <v>14371</v>
      </c>
      <c r="D652" t="s">
        <v>5810</v>
      </c>
      <c r="E652" t="s">
        <v>6871</v>
      </c>
      <c r="F652" t="s">
        <v>7825</v>
      </c>
      <c r="G652" t="s">
        <v>23</v>
      </c>
      <c r="H652" t="s">
        <v>273</v>
      </c>
      <c r="I652" t="s">
        <v>23</v>
      </c>
      <c r="J652" t="s">
        <v>16064</v>
      </c>
      <c r="K652" t="s">
        <v>23</v>
      </c>
      <c r="L652" t="s">
        <v>23</v>
      </c>
      <c r="M652" t="s">
        <v>9236</v>
      </c>
      <c r="N652" t="s">
        <v>23</v>
      </c>
      <c r="O652" t="s">
        <v>23</v>
      </c>
      <c r="P652" t="s">
        <v>23</v>
      </c>
      <c r="Q652" t="s">
        <v>6865</v>
      </c>
      <c r="R652" t="s">
        <v>6885</v>
      </c>
      <c r="S652" t="s">
        <v>7691</v>
      </c>
      <c r="T652" t="s">
        <v>14370</v>
      </c>
    </row>
    <row r="653" spans="1:20" x14ac:dyDescent="0.35">
      <c r="A653" t="s">
        <v>16173</v>
      </c>
      <c r="B653" t="s">
        <v>29896</v>
      </c>
      <c r="C653" t="s">
        <v>14371</v>
      </c>
      <c r="D653" t="s">
        <v>5810</v>
      </c>
      <c r="E653" t="s">
        <v>6871</v>
      </c>
      <c r="F653" t="s">
        <v>7825</v>
      </c>
      <c r="G653" t="s">
        <v>23</v>
      </c>
      <c r="H653" t="s">
        <v>463</v>
      </c>
      <c r="I653" t="s">
        <v>23</v>
      </c>
      <c r="J653" t="s">
        <v>16174</v>
      </c>
      <c r="K653" t="s">
        <v>23</v>
      </c>
      <c r="L653" t="s">
        <v>23</v>
      </c>
      <c r="M653" t="s">
        <v>9236</v>
      </c>
      <c r="N653" t="s">
        <v>23</v>
      </c>
      <c r="O653" t="s">
        <v>23</v>
      </c>
      <c r="P653" t="s">
        <v>23</v>
      </c>
      <c r="Q653" t="s">
        <v>6865</v>
      </c>
      <c r="R653" t="s">
        <v>6885</v>
      </c>
      <c r="S653" t="s">
        <v>7691</v>
      </c>
      <c r="T653" t="s">
        <v>14370</v>
      </c>
    </row>
    <row r="654" spans="1:20" x14ac:dyDescent="0.35">
      <c r="A654" t="s">
        <v>15399</v>
      </c>
      <c r="B654" t="s">
        <v>5488</v>
      </c>
      <c r="C654" t="s">
        <v>14371</v>
      </c>
      <c r="D654" t="s">
        <v>5810</v>
      </c>
      <c r="E654" t="s">
        <v>6871</v>
      </c>
      <c r="F654" t="s">
        <v>7825</v>
      </c>
      <c r="G654" t="s">
        <v>23</v>
      </c>
      <c r="H654" t="s">
        <v>5489</v>
      </c>
      <c r="I654" t="s">
        <v>23</v>
      </c>
      <c r="J654" t="s">
        <v>15400</v>
      </c>
      <c r="K654" t="s">
        <v>23</v>
      </c>
      <c r="L654" t="s">
        <v>23</v>
      </c>
      <c r="M654" t="s">
        <v>9236</v>
      </c>
      <c r="N654" t="s">
        <v>23</v>
      </c>
      <c r="O654" t="s">
        <v>23</v>
      </c>
      <c r="P654" t="s">
        <v>23</v>
      </c>
      <c r="Q654" t="s">
        <v>6865</v>
      </c>
      <c r="R654" t="s">
        <v>6885</v>
      </c>
      <c r="S654" t="s">
        <v>7691</v>
      </c>
      <c r="T654" t="s">
        <v>14370</v>
      </c>
    </row>
    <row r="655" spans="1:20" x14ac:dyDescent="0.35">
      <c r="A655" t="s">
        <v>15835</v>
      </c>
      <c r="B655" t="s">
        <v>5815</v>
      </c>
      <c r="C655" t="s">
        <v>14371</v>
      </c>
      <c r="D655" t="s">
        <v>5810</v>
      </c>
      <c r="E655" t="s">
        <v>6871</v>
      </c>
      <c r="F655" t="s">
        <v>7825</v>
      </c>
      <c r="G655" t="s">
        <v>23</v>
      </c>
      <c r="H655" t="s">
        <v>5800</v>
      </c>
      <c r="I655" t="s">
        <v>23</v>
      </c>
      <c r="J655" t="s">
        <v>15836</v>
      </c>
      <c r="K655" t="s">
        <v>23</v>
      </c>
      <c r="L655" t="s">
        <v>23</v>
      </c>
      <c r="M655" t="s">
        <v>9236</v>
      </c>
      <c r="N655" t="s">
        <v>23</v>
      </c>
      <c r="O655" t="s">
        <v>23</v>
      </c>
      <c r="P655" t="s">
        <v>23</v>
      </c>
      <c r="Q655" t="s">
        <v>6865</v>
      </c>
      <c r="R655" t="s">
        <v>6885</v>
      </c>
      <c r="S655" t="s">
        <v>7691</v>
      </c>
      <c r="T655" t="s">
        <v>14370</v>
      </c>
    </row>
    <row r="656" spans="1:20" x14ac:dyDescent="0.35">
      <c r="A656" t="s">
        <v>15946</v>
      </c>
      <c r="B656" t="s">
        <v>4317</v>
      </c>
      <c r="C656" t="s">
        <v>14371</v>
      </c>
      <c r="D656" t="s">
        <v>5810</v>
      </c>
      <c r="E656" t="s">
        <v>6871</v>
      </c>
      <c r="F656" t="s">
        <v>7825</v>
      </c>
      <c r="G656" t="s">
        <v>23</v>
      </c>
      <c r="H656" t="s">
        <v>4318</v>
      </c>
      <c r="I656" t="s">
        <v>23</v>
      </c>
      <c r="J656" t="s">
        <v>15947</v>
      </c>
      <c r="K656" t="s">
        <v>23</v>
      </c>
      <c r="L656" t="s">
        <v>23</v>
      </c>
      <c r="M656" t="s">
        <v>9236</v>
      </c>
      <c r="N656" t="s">
        <v>23</v>
      </c>
      <c r="O656" t="s">
        <v>23</v>
      </c>
      <c r="P656" t="s">
        <v>23</v>
      </c>
      <c r="Q656" t="s">
        <v>6865</v>
      </c>
      <c r="R656" t="s">
        <v>6885</v>
      </c>
      <c r="S656" t="s">
        <v>7691</v>
      </c>
      <c r="T656" t="s">
        <v>14370</v>
      </c>
    </row>
    <row r="657" spans="1:20" x14ac:dyDescent="0.35">
      <c r="A657" t="s">
        <v>14788</v>
      </c>
      <c r="B657" t="s">
        <v>1259</v>
      </c>
      <c r="C657" t="s">
        <v>14371</v>
      </c>
      <c r="D657" t="s">
        <v>5810</v>
      </c>
      <c r="E657" t="s">
        <v>6871</v>
      </c>
      <c r="F657" t="s">
        <v>7825</v>
      </c>
      <c r="G657" t="s">
        <v>23</v>
      </c>
      <c r="H657" t="s">
        <v>1258</v>
      </c>
      <c r="I657" t="s">
        <v>23</v>
      </c>
      <c r="J657" t="s">
        <v>14789</v>
      </c>
      <c r="K657" t="s">
        <v>23</v>
      </c>
      <c r="L657" t="s">
        <v>23</v>
      </c>
      <c r="M657" t="s">
        <v>9236</v>
      </c>
      <c r="N657" t="s">
        <v>23</v>
      </c>
      <c r="O657" t="s">
        <v>23</v>
      </c>
      <c r="P657" t="s">
        <v>23</v>
      </c>
      <c r="Q657" t="s">
        <v>6865</v>
      </c>
      <c r="R657" t="s">
        <v>6885</v>
      </c>
      <c r="S657" t="s">
        <v>7691</v>
      </c>
      <c r="T657" t="s">
        <v>14370</v>
      </c>
    </row>
    <row r="658" spans="1:20" x14ac:dyDescent="0.35">
      <c r="A658" t="s">
        <v>15791</v>
      </c>
      <c r="B658" t="s">
        <v>4900</v>
      </c>
      <c r="C658" t="s">
        <v>14371</v>
      </c>
      <c r="D658" t="s">
        <v>5810</v>
      </c>
      <c r="E658" t="s">
        <v>6871</v>
      </c>
      <c r="F658" t="s">
        <v>7825</v>
      </c>
      <c r="G658" t="s">
        <v>23</v>
      </c>
      <c r="H658" t="s">
        <v>23</v>
      </c>
      <c r="I658" t="s">
        <v>23</v>
      </c>
      <c r="J658" t="s">
        <v>15792</v>
      </c>
      <c r="K658" t="s">
        <v>23</v>
      </c>
      <c r="L658" t="s">
        <v>23</v>
      </c>
      <c r="M658" t="s">
        <v>9236</v>
      </c>
      <c r="N658" t="s">
        <v>23</v>
      </c>
      <c r="O658" t="s">
        <v>23</v>
      </c>
      <c r="P658" t="s">
        <v>23</v>
      </c>
      <c r="Q658" t="s">
        <v>6865</v>
      </c>
      <c r="R658" t="s">
        <v>6885</v>
      </c>
      <c r="S658" t="s">
        <v>7691</v>
      </c>
      <c r="T658" t="s">
        <v>14370</v>
      </c>
    </row>
    <row r="659" spans="1:20" x14ac:dyDescent="0.35">
      <c r="A659" t="s">
        <v>14495</v>
      </c>
      <c r="B659" t="s">
        <v>5369</v>
      </c>
      <c r="C659" t="s">
        <v>14371</v>
      </c>
      <c r="D659" t="s">
        <v>5810</v>
      </c>
      <c r="E659" t="s">
        <v>6871</v>
      </c>
      <c r="F659" t="s">
        <v>7825</v>
      </c>
      <c r="G659" t="s">
        <v>23</v>
      </c>
      <c r="H659" t="s">
        <v>1465</v>
      </c>
      <c r="I659" t="s">
        <v>23</v>
      </c>
      <c r="J659" t="s">
        <v>14496</v>
      </c>
      <c r="K659" t="s">
        <v>23</v>
      </c>
      <c r="L659" t="s">
        <v>23</v>
      </c>
      <c r="M659" t="s">
        <v>9236</v>
      </c>
      <c r="N659" t="s">
        <v>23</v>
      </c>
      <c r="O659" t="s">
        <v>23</v>
      </c>
      <c r="P659" t="s">
        <v>23</v>
      </c>
      <c r="Q659" t="s">
        <v>6865</v>
      </c>
      <c r="R659" t="s">
        <v>6885</v>
      </c>
      <c r="S659" t="s">
        <v>7691</v>
      </c>
      <c r="T659" t="s">
        <v>14370</v>
      </c>
    </row>
    <row r="660" spans="1:20" x14ac:dyDescent="0.35">
      <c r="A660" t="s">
        <v>14885</v>
      </c>
      <c r="B660" t="s">
        <v>5836</v>
      </c>
      <c r="C660" t="s">
        <v>14371</v>
      </c>
      <c r="D660" t="s">
        <v>5810</v>
      </c>
      <c r="E660" t="s">
        <v>6871</v>
      </c>
      <c r="F660" t="s">
        <v>7825</v>
      </c>
      <c r="G660" t="s">
        <v>23</v>
      </c>
      <c r="H660" t="s">
        <v>276</v>
      </c>
      <c r="I660" t="s">
        <v>23</v>
      </c>
      <c r="J660" t="s">
        <v>14886</v>
      </c>
      <c r="K660" t="s">
        <v>23</v>
      </c>
      <c r="L660" t="s">
        <v>23</v>
      </c>
      <c r="M660" t="s">
        <v>9236</v>
      </c>
      <c r="N660" t="s">
        <v>23</v>
      </c>
      <c r="O660" t="s">
        <v>23</v>
      </c>
      <c r="P660" t="s">
        <v>23</v>
      </c>
      <c r="Q660" t="s">
        <v>6865</v>
      </c>
      <c r="R660" t="s">
        <v>6885</v>
      </c>
      <c r="S660" t="s">
        <v>7691</v>
      </c>
      <c r="T660" t="s">
        <v>14370</v>
      </c>
    </row>
    <row r="661" spans="1:20" x14ac:dyDescent="0.35">
      <c r="A661" t="s">
        <v>15330</v>
      </c>
      <c r="B661" t="s">
        <v>5188</v>
      </c>
      <c r="C661" t="s">
        <v>14371</v>
      </c>
      <c r="D661" t="s">
        <v>5810</v>
      </c>
      <c r="E661" t="s">
        <v>6871</v>
      </c>
      <c r="F661" t="s">
        <v>7825</v>
      </c>
      <c r="G661" t="s">
        <v>23</v>
      </c>
      <c r="H661" t="s">
        <v>2794</v>
      </c>
      <c r="I661" t="s">
        <v>23</v>
      </c>
      <c r="J661" t="s">
        <v>15331</v>
      </c>
      <c r="K661" t="s">
        <v>23</v>
      </c>
      <c r="L661" t="s">
        <v>23</v>
      </c>
      <c r="M661" t="s">
        <v>9236</v>
      </c>
      <c r="N661" t="s">
        <v>23</v>
      </c>
      <c r="O661" t="s">
        <v>23</v>
      </c>
      <c r="P661" t="s">
        <v>23</v>
      </c>
      <c r="Q661" t="s">
        <v>6865</v>
      </c>
      <c r="R661" t="s">
        <v>6885</v>
      </c>
      <c r="S661" t="s">
        <v>7691</v>
      </c>
      <c r="T661" t="s">
        <v>14370</v>
      </c>
    </row>
    <row r="662" spans="1:20" x14ac:dyDescent="0.35">
      <c r="A662" t="s">
        <v>15445</v>
      </c>
      <c r="B662" t="s">
        <v>5329</v>
      </c>
      <c r="C662" t="s">
        <v>14371</v>
      </c>
      <c r="D662" t="s">
        <v>5810</v>
      </c>
      <c r="E662" t="s">
        <v>6871</v>
      </c>
      <c r="F662" t="s">
        <v>7825</v>
      </c>
      <c r="G662" t="s">
        <v>23</v>
      </c>
      <c r="H662" t="s">
        <v>2394</v>
      </c>
      <c r="I662" t="s">
        <v>23</v>
      </c>
      <c r="J662" t="s">
        <v>15446</v>
      </c>
      <c r="K662" t="s">
        <v>23</v>
      </c>
      <c r="L662" t="s">
        <v>23</v>
      </c>
      <c r="M662" t="s">
        <v>9236</v>
      </c>
      <c r="N662" t="s">
        <v>23</v>
      </c>
      <c r="O662" t="s">
        <v>23</v>
      </c>
      <c r="P662" t="s">
        <v>23</v>
      </c>
      <c r="Q662" t="s">
        <v>6865</v>
      </c>
      <c r="R662" t="s">
        <v>6885</v>
      </c>
      <c r="S662" t="s">
        <v>7691</v>
      </c>
      <c r="T662" t="s">
        <v>14370</v>
      </c>
    </row>
    <row r="663" spans="1:20" x14ac:dyDescent="0.35">
      <c r="A663" t="s">
        <v>16279</v>
      </c>
      <c r="B663" t="s">
        <v>6144</v>
      </c>
      <c r="C663" t="s">
        <v>14371</v>
      </c>
      <c r="D663" t="s">
        <v>5810</v>
      </c>
      <c r="E663" t="s">
        <v>6871</v>
      </c>
      <c r="F663" t="s">
        <v>7825</v>
      </c>
      <c r="G663" t="s">
        <v>23</v>
      </c>
      <c r="H663" t="s">
        <v>438</v>
      </c>
      <c r="I663" t="s">
        <v>23</v>
      </c>
      <c r="J663" t="s">
        <v>16280</v>
      </c>
      <c r="K663" t="s">
        <v>23</v>
      </c>
      <c r="L663" t="s">
        <v>23</v>
      </c>
      <c r="M663" t="s">
        <v>9236</v>
      </c>
      <c r="N663" t="s">
        <v>23</v>
      </c>
      <c r="O663" t="s">
        <v>23</v>
      </c>
      <c r="P663" t="s">
        <v>23</v>
      </c>
      <c r="Q663" t="s">
        <v>6865</v>
      </c>
      <c r="R663" t="s">
        <v>6885</v>
      </c>
      <c r="S663" t="s">
        <v>7691</v>
      </c>
      <c r="T663" t="s">
        <v>14370</v>
      </c>
    </row>
    <row r="664" spans="1:20" x14ac:dyDescent="0.35">
      <c r="A664" t="s">
        <v>14536</v>
      </c>
      <c r="B664" t="s">
        <v>3410</v>
      </c>
      <c r="C664" t="s">
        <v>14371</v>
      </c>
      <c r="D664" t="s">
        <v>5810</v>
      </c>
      <c r="E664" t="s">
        <v>6871</v>
      </c>
      <c r="F664" t="s">
        <v>7825</v>
      </c>
      <c r="G664" t="s">
        <v>23</v>
      </c>
      <c r="H664" t="s">
        <v>259</v>
      </c>
      <c r="I664" t="s">
        <v>23</v>
      </c>
      <c r="J664" t="s">
        <v>14537</v>
      </c>
      <c r="K664" t="s">
        <v>23</v>
      </c>
      <c r="L664" t="s">
        <v>23</v>
      </c>
      <c r="M664" t="s">
        <v>9236</v>
      </c>
      <c r="N664" t="s">
        <v>23</v>
      </c>
      <c r="O664" t="s">
        <v>23</v>
      </c>
      <c r="P664" t="s">
        <v>23</v>
      </c>
      <c r="Q664" t="s">
        <v>6865</v>
      </c>
      <c r="R664" t="s">
        <v>6885</v>
      </c>
      <c r="S664" t="s">
        <v>7691</v>
      </c>
      <c r="T664" t="s">
        <v>14370</v>
      </c>
    </row>
    <row r="665" spans="1:20" x14ac:dyDescent="0.35">
      <c r="A665" t="s">
        <v>14663</v>
      </c>
      <c r="B665" t="s">
        <v>5860</v>
      </c>
      <c r="C665" t="s">
        <v>14371</v>
      </c>
      <c r="D665" t="s">
        <v>5810</v>
      </c>
      <c r="E665" t="s">
        <v>6871</v>
      </c>
      <c r="F665" t="s">
        <v>7825</v>
      </c>
      <c r="G665" t="s">
        <v>23</v>
      </c>
      <c r="H665" t="s">
        <v>850</v>
      </c>
      <c r="I665" t="s">
        <v>23</v>
      </c>
      <c r="J665" t="s">
        <v>14664</v>
      </c>
      <c r="K665" t="s">
        <v>23</v>
      </c>
      <c r="L665" t="s">
        <v>23</v>
      </c>
      <c r="M665" t="s">
        <v>9236</v>
      </c>
      <c r="N665" t="s">
        <v>23</v>
      </c>
      <c r="O665" t="s">
        <v>23</v>
      </c>
      <c r="P665" t="s">
        <v>23</v>
      </c>
      <c r="Q665" t="s">
        <v>6865</v>
      </c>
      <c r="R665" t="s">
        <v>6885</v>
      </c>
      <c r="S665" t="s">
        <v>7691</v>
      </c>
      <c r="T665" t="s">
        <v>14370</v>
      </c>
    </row>
    <row r="666" spans="1:20" x14ac:dyDescent="0.35">
      <c r="A666" t="s">
        <v>15866</v>
      </c>
      <c r="B666" t="s">
        <v>6246</v>
      </c>
      <c r="C666" t="s">
        <v>14371</v>
      </c>
      <c r="D666" t="s">
        <v>5810</v>
      </c>
      <c r="E666" t="s">
        <v>6871</v>
      </c>
      <c r="F666" t="s">
        <v>7825</v>
      </c>
      <c r="G666" t="s">
        <v>23</v>
      </c>
      <c r="H666" t="s">
        <v>682</v>
      </c>
      <c r="I666" t="s">
        <v>23</v>
      </c>
      <c r="J666" t="s">
        <v>15867</v>
      </c>
      <c r="K666" t="s">
        <v>23</v>
      </c>
      <c r="L666" t="s">
        <v>23</v>
      </c>
      <c r="M666" t="s">
        <v>9236</v>
      </c>
      <c r="N666" t="s">
        <v>23</v>
      </c>
      <c r="O666" t="s">
        <v>23</v>
      </c>
      <c r="P666" t="s">
        <v>23</v>
      </c>
      <c r="Q666" t="s">
        <v>6865</v>
      </c>
      <c r="R666" t="s">
        <v>6885</v>
      </c>
      <c r="S666" t="s">
        <v>7691</v>
      </c>
      <c r="T666" t="s">
        <v>14370</v>
      </c>
    </row>
    <row r="667" spans="1:20" x14ac:dyDescent="0.35">
      <c r="A667" t="s">
        <v>7749</v>
      </c>
      <c r="B667" t="s">
        <v>6471</v>
      </c>
      <c r="C667" t="s">
        <v>14371</v>
      </c>
      <c r="D667" t="s">
        <v>5810</v>
      </c>
      <c r="E667" t="s">
        <v>6871</v>
      </c>
      <c r="F667" t="s">
        <v>7825</v>
      </c>
      <c r="G667" t="s">
        <v>23</v>
      </c>
      <c r="H667" t="s">
        <v>713</v>
      </c>
      <c r="I667" t="s">
        <v>23</v>
      </c>
      <c r="J667" t="s">
        <v>14945</v>
      </c>
      <c r="K667" t="s">
        <v>23</v>
      </c>
      <c r="L667" t="s">
        <v>23</v>
      </c>
      <c r="M667" t="s">
        <v>9236</v>
      </c>
      <c r="N667" t="s">
        <v>23</v>
      </c>
      <c r="O667" t="s">
        <v>23</v>
      </c>
      <c r="P667" t="s">
        <v>23</v>
      </c>
      <c r="Q667" t="s">
        <v>6865</v>
      </c>
      <c r="R667" t="s">
        <v>6885</v>
      </c>
      <c r="S667" t="s">
        <v>7691</v>
      </c>
      <c r="T667" t="s">
        <v>14370</v>
      </c>
    </row>
    <row r="668" spans="1:20" x14ac:dyDescent="0.35">
      <c r="A668" t="s">
        <v>15506</v>
      </c>
      <c r="B668" t="s">
        <v>2820</v>
      </c>
      <c r="C668" t="s">
        <v>14371</v>
      </c>
      <c r="D668" t="s">
        <v>5810</v>
      </c>
      <c r="E668" t="s">
        <v>6871</v>
      </c>
      <c r="F668" t="s">
        <v>7825</v>
      </c>
      <c r="G668" t="s">
        <v>23</v>
      </c>
      <c r="H668" t="s">
        <v>164</v>
      </c>
      <c r="I668" t="s">
        <v>23</v>
      </c>
      <c r="J668" t="s">
        <v>15507</v>
      </c>
      <c r="K668" t="s">
        <v>23</v>
      </c>
      <c r="L668" t="s">
        <v>23</v>
      </c>
      <c r="M668" t="s">
        <v>9236</v>
      </c>
      <c r="N668" t="s">
        <v>23</v>
      </c>
      <c r="O668" t="s">
        <v>23</v>
      </c>
      <c r="P668" t="s">
        <v>23</v>
      </c>
      <c r="Q668" t="s">
        <v>6865</v>
      </c>
      <c r="R668" t="s">
        <v>6885</v>
      </c>
      <c r="S668" t="s">
        <v>7691</v>
      </c>
      <c r="T668" t="s">
        <v>14370</v>
      </c>
    </row>
    <row r="669" spans="1:20" x14ac:dyDescent="0.35">
      <c r="A669" t="s">
        <v>7130</v>
      </c>
      <c r="B669" t="s">
        <v>23</v>
      </c>
      <c r="C669" t="s">
        <v>14371</v>
      </c>
      <c r="D669" t="s">
        <v>5810</v>
      </c>
      <c r="E669" t="s">
        <v>6871</v>
      </c>
      <c r="F669" t="s">
        <v>6868</v>
      </c>
      <c r="G669" t="s">
        <v>23</v>
      </c>
      <c r="H669" t="s">
        <v>197</v>
      </c>
      <c r="I669" t="s">
        <v>7010</v>
      </c>
      <c r="J669" t="s">
        <v>14825</v>
      </c>
      <c r="K669" t="s">
        <v>14565</v>
      </c>
      <c r="L669" t="s">
        <v>14395</v>
      </c>
      <c r="M669" t="s">
        <v>14390</v>
      </c>
      <c r="N669" t="s">
        <v>14390</v>
      </c>
      <c r="O669" t="s">
        <v>23</v>
      </c>
      <c r="P669" t="s">
        <v>23</v>
      </c>
      <c r="Q669" t="s">
        <v>6746</v>
      </c>
      <c r="R669" t="s">
        <v>6885</v>
      </c>
      <c r="S669" t="s">
        <v>1133</v>
      </c>
      <c r="T669" t="s">
        <v>23</v>
      </c>
    </row>
    <row r="670" spans="1:20" x14ac:dyDescent="0.35">
      <c r="A670" t="s">
        <v>15122</v>
      </c>
      <c r="B670" t="s">
        <v>314</v>
      </c>
      <c r="C670" t="s">
        <v>14371</v>
      </c>
      <c r="D670" t="s">
        <v>5810</v>
      </c>
      <c r="E670" t="s">
        <v>6871</v>
      </c>
      <c r="F670" t="s">
        <v>7825</v>
      </c>
      <c r="G670" t="s">
        <v>23</v>
      </c>
      <c r="H670" t="s">
        <v>4647</v>
      </c>
      <c r="I670" t="s">
        <v>23</v>
      </c>
      <c r="J670" t="s">
        <v>15123</v>
      </c>
      <c r="K670" t="s">
        <v>23</v>
      </c>
      <c r="L670" t="s">
        <v>23</v>
      </c>
      <c r="M670" t="s">
        <v>9236</v>
      </c>
      <c r="N670" t="s">
        <v>23</v>
      </c>
      <c r="O670" t="s">
        <v>23</v>
      </c>
      <c r="P670" t="s">
        <v>23</v>
      </c>
      <c r="Q670" t="s">
        <v>6865</v>
      </c>
      <c r="R670" t="s">
        <v>6885</v>
      </c>
      <c r="S670" t="s">
        <v>7691</v>
      </c>
      <c r="T670" t="s">
        <v>14370</v>
      </c>
    </row>
    <row r="671" spans="1:20" x14ac:dyDescent="0.35">
      <c r="A671" t="s">
        <v>7262</v>
      </c>
      <c r="B671" t="s">
        <v>23</v>
      </c>
      <c r="C671" t="s">
        <v>14371</v>
      </c>
      <c r="D671" t="s">
        <v>5810</v>
      </c>
      <c r="E671" t="s">
        <v>6871</v>
      </c>
      <c r="F671" t="s">
        <v>6953</v>
      </c>
      <c r="G671" t="s">
        <v>23</v>
      </c>
      <c r="H671" t="s">
        <v>899</v>
      </c>
      <c r="I671" t="s">
        <v>23</v>
      </c>
      <c r="J671" t="s">
        <v>15086</v>
      </c>
      <c r="K671" t="s">
        <v>15085</v>
      </c>
      <c r="L671" t="s">
        <v>15082</v>
      </c>
      <c r="M671" t="s">
        <v>15082</v>
      </c>
      <c r="N671" t="s">
        <v>23</v>
      </c>
      <c r="O671" t="s">
        <v>23</v>
      </c>
      <c r="P671" t="s">
        <v>23</v>
      </c>
      <c r="Q671" t="s">
        <v>6865</v>
      </c>
      <c r="R671" t="s">
        <v>6885</v>
      </c>
      <c r="S671" t="s">
        <v>18</v>
      </c>
      <c r="T671" t="s">
        <v>23</v>
      </c>
    </row>
    <row r="672" spans="1:20" x14ac:dyDescent="0.35">
      <c r="A672" t="s">
        <v>15403</v>
      </c>
      <c r="B672" t="s">
        <v>4489</v>
      </c>
      <c r="C672" t="s">
        <v>14371</v>
      </c>
      <c r="D672" t="s">
        <v>5810</v>
      </c>
      <c r="E672" t="s">
        <v>6871</v>
      </c>
      <c r="F672" t="s">
        <v>7825</v>
      </c>
      <c r="G672" t="s">
        <v>23</v>
      </c>
      <c r="H672" t="s">
        <v>4490</v>
      </c>
      <c r="I672" t="s">
        <v>23</v>
      </c>
      <c r="J672" t="s">
        <v>15404</v>
      </c>
      <c r="K672" t="s">
        <v>23</v>
      </c>
      <c r="L672" t="s">
        <v>23</v>
      </c>
      <c r="M672" t="s">
        <v>9236</v>
      </c>
      <c r="N672" t="s">
        <v>23</v>
      </c>
      <c r="O672" t="s">
        <v>23</v>
      </c>
      <c r="P672" t="s">
        <v>23</v>
      </c>
      <c r="Q672" t="s">
        <v>6865</v>
      </c>
      <c r="R672" t="s">
        <v>6885</v>
      </c>
      <c r="S672" t="s">
        <v>7691</v>
      </c>
      <c r="T672" t="s">
        <v>14370</v>
      </c>
    </row>
    <row r="673" spans="1:20" x14ac:dyDescent="0.35">
      <c r="A673" t="s">
        <v>16044</v>
      </c>
      <c r="B673" t="s">
        <v>5213</v>
      </c>
      <c r="C673" t="s">
        <v>14371</v>
      </c>
      <c r="D673" t="s">
        <v>5810</v>
      </c>
      <c r="E673" t="s">
        <v>6871</v>
      </c>
      <c r="F673" t="s">
        <v>7825</v>
      </c>
      <c r="G673" t="s">
        <v>23</v>
      </c>
      <c r="H673" t="s">
        <v>1123</v>
      </c>
      <c r="I673" t="s">
        <v>23</v>
      </c>
      <c r="J673" t="s">
        <v>16045</v>
      </c>
      <c r="K673" t="s">
        <v>23</v>
      </c>
      <c r="L673" t="s">
        <v>23</v>
      </c>
      <c r="M673" t="s">
        <v>9236</v>
      </c>
      <c r="N673" t="s">
        <v>23</v>
      </c>
      <c r="O673" t="s">
        <v>23</v>
      </c>
      <c r="P673" t="s">
        <v>23</v>
      </c>
      <c r="Q673" t="s">
        <v>6865</v>
      </c>
      <c r="R673" t="s">
        <v>6885</v>
      </c>
      <c r="S673" t="s">
        <v>7691</v>
      </c>
      <c r="T673" t="s">
        <v>14370</v>
      </c>
    </row>
    <row r="674" spans="1:20" x14ac:dyDescent="0.35">
      <c r="A674" t="s">
        <v>16108</v>
      </c>
      <c r="B674" t="s">
        <v>3425</v>
      </c>
      <c r="C674" t="s">
        <v>14371</v>
      </c>
      <c r="D674" t="s">
        <v>5810</v>
      </c>
      <c r="E674" t="s">
        <v>6871</v>
      </c>
      <c r="F674" t="s">
        <v>7825</v>
      </c>
      <c r="G674" t="s">
        <v>23</v>
      </c>
      <c r="H674" t="s">
        <v>1386</v>
      </c>
      <c r="I674" t="s">
        <v>23</v>
      </c>
      <c r="J674" t="s">
        <v>16109</v>
      </c>
      <c r="K674" t="s">
        <v>23</v>
      </c>
      <c r="L674" t="s">
        <v>23</v>
      </c>
      <c r="M674" t="s">
        <v>9236</v>
      </c>
      <c r="N674" t="s">
        <v>23</v>
      </c>
      <c r="O674" t="s">
        <v>23</v>
      </c>
      <c r="P674" t="s">
        <v>23</v>
      </c>
      <c r="Q674" t="s">
        <v>6865</v>
      </c>
      <c r="R674" t="s">
        <v>6885</v>
      </c>
      <c r="S674" t="s">
        <v>7691</v>
      </c>
      <c r="T674" t="s">
        <v>14370</v>
      </c>
    </row>
    <row r="675" spans="1:20" x14ac:dyDescent="0.35">
      <c r="A675" t="s">
        <v>15108</v>
      </c>
      <c r="B675" t="s">
        <v>5611</v>
      </c>
      <c r="C675" t="s">
        <v>14371</v>
      </c>
      <c r="D675" t="s">
        <v>5810</v>
      </c>
      <c r="E675" t="s">
        <v>6871</v>
      </c>
      <c r="F675" t="s">
        <v>7825</v>
      </c>
      <c r="G675" t="s">
        <v>23</v>
      </c>
      <c r="H675" t="s">
        <v>899</v>
      </c>
      <c r="I675" t="s">
        <v>23</v>
      </c>
      <c r="J675" t="s">
        <v>15109</v>
      </c>
      <c r="K675" t="s">
        <v>23</v>
      </c>
      <c r="L675" t="s">
        <v>23</v>
      </c>
      <c r="M675" t="s">
        <v>9236</v>
      </c>
      <c r="N675" t="s">
        <v>23</v>
      </c>
      <c r="O675" t="s">
        <v>23</v>
      </c>
      <c r="P675" t="s">
        <v>23</v>
      </c>
      <c r="Q675" t="s">
        <v>6865</v>
      </c>
      <c r="R675" t="s">
        <v>6885</v>
      </c>
      <c r="S675" t="s">
        <v>7691</v>
      </c>
      <c r="T675" t="s">
        <v>14370</v>
      </c>
    </row>
    <row r="676" spans="1:20" x14ac:dyDescent="0.35">
      <c r="A676" t="s">
        <v>14919</v>
      </c>
      <c r="B676" t="s">
        <v>2591</v>
      </c>
      <c r="C676" t="s">
        <v>14371</v>
      </c>
      <c r="D676" t="s">
        <v>5810</v>
      </c>
      <c r="E676" t="s">
        <v>6871</v>
      </c>
      <c r="F676" t="s">
        <v>7825</v>
      </c>
      <c r="G676" t="s">
        <v>23</v>
      </c>
      <c r="H676" t="s">
        <v>24239</v>
      </c>
      <c r="I676" t="s">
        <v>23</v>
      </c>
      <c r="J676" t="s">
        <v>14920</v>
      </c>
      <c r="K676" t="s">
        <v>23</v>
      </c>
      <c r="L676" t="s">
        <v>23</v>
      </c>
      <c r="M676" t="s">
        <v>9236</v>
      </c>
      <c r="N676" t="s">
        <v>23</v>
      </c>
      <c r="O676" t="s">
        <v>23</v>
      </c>
      <c r="P676" t="s">
        <v>23</v>
      </c>
      <c r="Q676" t="s">
        <v>6865</v>
      </c>
      <c r="R676" t="s">
        <v>6885</v>
      </c>
      <c r="S676" t="s">
        <v>7691</v>
      </c>
      <c r="T676" t="s">
        <v>14370</v>
      </c>
    </row>
    <row r="677" spans="1:20" x14ac:dyDescent="0.35">
      <c r="A677" t="s">
        <v>16270</v>
      </c>
      <c r="B677" t="s">
        <v>6146</v>
      </c>
      <c r="C677" t="s">
        <v>14371</v>
      </c>
      <c r="D677" t="s">
        <v>5810</v>
      </c>
      <c r="E677" t="s">
        <v>6871</v>
      </c>
      <c r="F677" t="s">
        <v>7825</v>
      </c>
      <c r="G677" t="s">
        <v>23</v>
      </c>
      <c r="H677" t="s">
        <v>1110</v>
      </c>
      <c r="I677" t="s">
        <v>23</v>
      </c>
      <c r="J677" t="s">
        <v>16271</v>
      </c>
      <c r="K677" t="s">
        <v>23</v>
      </c>
      <c r="L677" t="s">
        <v>23</v>
      </c>
      <c r="M677" t="s">
        <v>9236</v>
      </c>
      <c r="N677" t="s">
        <v>23</v>
      </c>
      <c r="O677" t="s">
        <v>23</v>
      </c>
      <c r="P677" t="s">
        <v>23</v>
      </c>
      <c r="Q677" t="s">
        <v>6865</v>
      </c>
      <c r="R677" t="s">
        <v>6885</v>
      </c>
      <c r="S677" t="s">
        <v>7691</v>
      </c>
      <c r="T677" t="s">
        <v>14370</v>
      </c>
    </row>
    <row r="678" spans="1:20" x14ac:dyDescent="0.35">
      <c r="A678" t="s">
        <v>15989</v>
      </c>
      <c r="B678" t="s">
        <v>5626</v>
      </c>
      <c r="C678" t="s">
        <v>14371</v>
      </c>
      <c r="D678" t="s">
        <v>5810</v>
      </c>
      <c r="E678" t="s">
        <v>6871</v>
      </c>
      <c r="F678" t="s">
        <v>7825</v>
      </c>
      <c r="G678" t="s">
        <v>23</v>
      </c>
      <c r="H678" t="s">
        <v>5496</v>
      </c>
      <c r="I678" t="s">
        <v>23</v>
      </c>
      <c r="J678" t="s">
        <v>15990</v>
      </c>
      <c r="K678" t="s">
        <v>23</v>
      </c>
      <c r="L678" t="s">
        <v>23</v>
      </c>
      <c r="M678" t="s">
        <v>9236</v>
      </c>
      <c r="N678" t="s">
        <v>23</v>
      </c>
      <c r="O678" t="s">
        <v>23</v>
      </c>
      <c r="P678" t="s">
        <v>23</v>
      </c>
      <c r="Q678" t="s">
        <v>6865</v>
      </c>
      <c r="R678" t="s">
        <v>6885</v>
      </c>
      <c r="S678" t="s">
        <v>7691</v>
      </c>
      <c r="T678" t="s">
        <v>14370</v>
      </c>
    </row>
    <row r="679" spans="1:20" x14ac:dyDescent="0.35">
      <c r="A679" t="s">
        <v>15854</v>
      </c>
      <c r="B679" t="s">
        <v>6257</v>
      </c>
      <c r="C679" t="s">
        <v>14371</v>
      </c>
      <c r="D679" t="s">
        <v>5810</v>
      </c>
      <c r="E679" t="s">
        <v>6871</v>
      </c>
      <c r="F679" t="s">
        <v>7825</v>
      </c>
      <c r="G679" t="s">
        <v>23</v>
      </c>
      <c r="H679" t="s">
        <v>12634</v>
      </c>
      <c r="I679" t="s">
        <v>23</v>
      </c>
      <c r="J679" t="s">
        <v>15855</v>
      </c>
      <c r="K679" t="s">
        <v>23</v>
      </c>
      <c r="L679" t="s">
        <v>23</v>
      </c>
      <c r="M679" t="s">
        <v>9236</v>
      </c>
      <c r="N679" t="s">
        <v>23</v>
      </c>
      <c r="O679" t="s">
        <v>23</v>
      </c>
      <c r="P679" t="s">
        <v>23</v>
      </c>
      <c r="Q679" t="s">
        <v>6865</v>
      </c>
      <c r="R679" t="s">
        <v>6885</v>
      </c>
      <c r="S679" t="s">
        <v>7691</v>
      </c>
      <c r="T679" t="s">
        <v>14370</v>
      </c>
    </row>
    <row r="680" spans="1:20" x14ac:dyDescent="0.35">
      <c r="A680" t="s">
        <v>16110</v>
      </c>
      <c r="B680" t="s">
        <v>6477</v>
      </c>
      <c r="C680" t="s">
        <v>14371</v>
      </c>
      <c r="D680" t="s">
        <v>5810</v>
      </c>
      <c r="E680" t="s">
        <v>6871</v>
      </c>
      <c r="F680" t="s">
        <v>7825</v>
      </c>
      <c r="G680" t="s">
        <v>23</v>
      </c>
      <c r="H680" t="s">
        <v>362</v>
      </c>
      <c r="I680" t="s">
        <v>23</v>
      </c>
      <c r="J680" t="s">
        <v>16111</v>
      </c>
      <c r="K680" t="s">
        <v>23</v>
      </c>
      <c r="L680" t="s">
        <v>23</v>
      </c>
      <c r="M680" t="s">
        <v>9236</v>
      </c>
      <c r="N680" t="s">
        <v>23</v>
      </c>
      <c r="O680" t="s">
        <v>23</v>
      </c>
      <c r="P680" t="s">
        <v>23</v>
      </c>
      <c r="Q680" t="s">
        <v>6865</v>
      </c>
      <c r="R680" t="s">
        <v>6885</v>
      </c>
      <c r="S680" t="s">
        <v>7691</v>
      </c>
      <c r="T680" t="s">
        <v>14370</v>
      </c>
    </row>
    <row r="681" spans="1:20" x14ac:dyDescent="0.35">
      <c r="A681" t="s">
        <v>7676</v>
      </c>
      <c r="B681" t="s">
        <v>6442</v>
      </c>
      <c r="C681" t="s">
        <v>14371</v>
      </c>
      <c r="D681" t="s">
        <v>5810</v>
      </c>
      <c r="E681" t="s">
        <v>6871</v>
      </c>
      <c r="F681" t="s">
        <v>7825</v>
      </c>
      <c r="G681" t="s">
        <v>23</v>
      </c>
      <c r="H681" t="s">
        <v>381</v>
      </c>
      <c r="I681" t="s">
        <v>23</v>
      </c>
      <c r="J681" t="s">
        <v>14434</v>
      </c>
      <c r="K681" t="s">
        <v>23</v>
      </c>
      <c r="L681" t="s">
        <v>23</v>
      </c>
      <c r="M681" t="s">
        <v>9236</v>
      </c>
      <c r="N681" t="s">
        <v>23</v>
      </c>
      <c r="O681" t="s">
        <v>23</v>
      </c>
      <c r="P681" t="s">
        <v>23</v>
      </c>
      <c r="Q681" t="s">
        <v>6865</v>
      </c>
      <c r="R681" t="s">
        <v>6885</v>
      </c>
      <c r="S681" t="s">
        <v>7691</v>
      </c>
      <c r="T681" t="s">
        <v>14370</v>
      </c>
    </row>
    <row r="682" spans="1:20" x14ac:dyDescent="0.35">
      <c r="A682" t="s">
        <v>7107</v>
      </c>
      <c r="B682" t="s">
        <v>23</v>
      </c>
      <c r="C682" t="s">
        <v>14371</v>
      </c>
      <c r="D682" t="s">
        <v>5810</v>
      </c>
      <c r="E682" t="s">
        <v>6877</v>
      </c>
      <c r="F682" t="s">
        <v>6868</v>
      </c>
      <c r="G682" t="s">
        <v>14373</v>
      </c>
      <c r="H682" t="s">
        <v>349</v>
      </c>
      <c r="I682" t="s">
        <v>6906</v>
      </c>
      <c r="J682" t="s">
        <v>14818</v>
      </c>
      <c r="K682" t="s">
        <v>14816</v>
      </c>
      <c r="L682" t="s">
        <v>14817</v>
      </c>
      <c r="M682" t="s">
        <v>14390</v>
      </c>
      <c r="N682" t="s">
        <v>14390</v>
      </c>
      <c r="O682" t="s">
        <v>23</v>
      </c>
      <c r="P682" t="s">
        <v>23</v>
      </c>
      <c r="Q682" t="s">
        <v>7051</v>
      </c>
      <c r="R682" t="s">
        <v>6873</v>
      </c>
      <c r="S682" t="s">
        <v>6983</v>
      </c>
      <c r="T682" t="s">
        <v>23</v>
      </c>
    </row>
    <row r="683" spans="1:20" x14ac:dyDescent="0.35">
      <c r="A683" t="s">
        <v>1229</v>
      </c>
      <c r="B683" t="s">
        <v>7164</v>
      </c>
      <c r="C683" t="s">
        <v>14371</v>
      </c>
      <c r="D683" t="s">
        <v>5810</v>
      </c>
      <c r="E683" t="s">
        <v>6877</v>
      </c>
      <c r="F683" t="s">
        <v>6953</v>
      </c>
      <c r="G683" t="s">
        <v>14373</v>
      </c>
      <c r="H683" t="s">
        <v>1229</v>
      </c>
      <c r="I683" t="s">
        <v>23</v>
      </c>
      <c r="J683" t="s">
        <v>15818</v>
      </c>
      <c r="K683" t="s">
        <v>14661</v>
      </c>
      <c r="L683" t="s">
        <v>11618</v>
      </c>
      <c r="M683" t="s">
        <v>12701</v>
      </c>
      <c r="N683" t="s">
        <v>23</v>
      </c>
      <c r="O683" t="s">
        <v>23</v>
      </c>
      <c r="P683" t="s">
        <v>23</v>
      </c>
      <c r="Q683" t="s">
        <v>6903</v>
      </c>
      <c r="R683" t="s">
        <v>6873</v>
      </c>
      <c r="S683" t="s">
        <v>18</v>
      </c>
      <c r="T683" t="s">
        <v>23</v>
      </c>
    </row>
    <row r="684" spans="1:20" x14ac:dyDescent="0.35">
      <c r="A684" t="s">
        <v>14928</v>
      </c>
      <c r="B684" t="s">
        <v>4910</v>
      </c>
      <c r="C684" t="s">
        <v>14371</v>
      </c>
      <c r="D684" t="s">
        <v>5810</v>
      </c>
      <c r="E684" t="s">
        <v>6871</v>
      </c>
      <c r="F684" t="s">
        <v>7825</v>
      </c>
      <c r="G684" t="s">
        <v>23</v>
      </c>
      <c r="H684" t="s">
        <v>713</v>
      </c>
      <c r="I684" t="s">
        <v>23</v>
      </c>
      <c r="J684" t="s">
        <v>14930</v>
      </c>
      <c r="K684" t="s">
        <v>23</v>
      </c>
      <c r="L684" t="s">
        <v>23</v>
      </c>
      <c r="M684" t="s">
        <v>9236</v>
      </c>
      <c r="N684" t="s">
        <v>23</v>
      </c>
      <c r="O684" t="s">
        <v>23</v>
      </c>
      <c r="P684" t="s">
        <v>23</v>
      </c>
      <c r="Q684" t="s">
        <v>6865</v>
      </c>
      <c r="R684" t="s">
        <v>6885</v>
      </c>
      <c r="S684" t="s">
        <v>7691</v>
      </c>
      <c r="T684" t="s">
        <v>14370</v>
      </c>
    </row>
    <row r="685" spans="1:20" x14ac:dyDescent="0.35">
      <c r="A685" t="s">
        <v>7126</v>
      </c>
      <c r="B685" t="s">
        <v>23</v>
      </c>
      <c r="C685" t="s">
        <v>14371</v>
      </c>
      <c r="D685" t="s">
        <v>5810</v>
      </c>
      <c r="E685" t="s">
        <v>6877</v>
      </c>
      <c r="F685" t="s">
        <v>6868</v>
      </c>
      <c r="G685" t="s">
        <v>14373</v>
      </c>
      <c r="H685" t="s">
        <v>5316</v>
      </c>
      <c r="I685" t="s">
        <v>6870</v>
      </c>
      <c r="J685" t="s">
        <v>14995</v>
      </c>
      <c r="K685" t="s">
        <v>10665</v>
      </c>
      <c r="L685" t="s">
        <v>14395</v>
      </c>
      <c r="M685" t="s">
        <v>14447</v>
      </c>
      <c r="N685" t="s">
        <v>14447</v>
      </c>
      <c r="O685" t="s">
        <v>23</v>
      </c>
      <c r="P685" t="s">
        <v>23</v>
      </c>
      <c r="Q685" t="s">
        <v>6746</v>
      </c>
      <c r="R685" t="s">
        <v>6885</v>
      </c>
      <c r="S685" t="s">
        <v>1133</v>
      </c>
      <c r="T685" t="s">
        <v>23</v>
      </c>
    </row>
    <row r="686" spans="1:20" x14ac:dyDescent="0.35">
      <c r="A686" t="s">
        <v>15369</v>
      </c>
      <c r="B686" t="s">
        <v>6454</v>
      </c>
      <c r="C686" t="s">
        <v>14371</v>
      </c>
      <c r="D686" t="s">
        <v>5810</v>
      </c>
      <c r="E686" t="s">
        <v>6871</v>
      </c>
      <c r="F686" t="s">
        <v>7825</v>
      </c>
      <c r="G686" t="s">
        <v>23</v>
      </c>
      <c r="H686" t="s">
        <v>894</v>
      </c>
      <c r="I686" t="s">
        <v>23</v>
      </c>
      <c r="J686" t="s">
        <v>15370</v>
      </c>
      <c r="K686" t="s">
        <v>23</v>
      </c>
      <c r="L686" t="s">
        <v>23</v>
      </c>
      <c r="M686" t="s">
        <v>9236</v>
      </c>
      <c r="N686" t="s">
        <v>23</v>
      </c>
      <c r="O686" t="s">
        <v>23</v>
      </c>
      <c r="P686" t="s">
        <v>23</v>
      </c>
      <c r="Q686" t="s">
        <v>6865</v>
      </c>
      <c r="R686" t="s">
        <v>6885</v>
      </c>
      <c r="S686" t="s">
        <v>7691</v>
      </c>
      <c r="T686" t="s">
        <v>14370</v>
      </c>
    </row>
    <row r="687" spans="1:20" x14ac:dyDescent="0.35">
      <c r="A687" t="s">
        <v>15575</v>
      </c>
      <c r="B687" t="s">
        <v>2785</v>
      </c>
      <c r="C687" t="s">
        <v>14371</v>
      </c>
      <c r="D687" t="s">
        <v>5810</v>
      </c>
      <c r="E687" t="s">
        <v>6871</v>
      </c>
      <c r="F687" t="s">
        <v>7825</v>
      </c>
      <c r="G687" t="s">
        <v>23</v>
      </c>
      <c r="H687" t="s">
        <v>883</v>
      </c>
      <c r="I687" t="s">
        <v>23</v>
      </c>
      <c r="J687" t="s">
        <v>15576</v>
      </c>
      <c r="K687" t="s">
        <v>23</v>
      </c>
      <c r="L687" t="s">
        <v>23</v>
      </c>
      <c r="M687" t="s">
        <v>9236</v>
      </c>
      <c r="N687" t="s">
        <v>23</v>
      </c>
      <c r="O687" t="s">
        <v>23</v>
      </c>
      <c r="P687" t="s">
        <v>23</v>
      </c>
      <c r="Q687" t="s">
        <v>6865</v>
      </c>
      <c r="R687" t="s">
        <v>6885</v>
      </c>
      <c r="S687" t="s">
        <v>7691</v>
      </c>
      <c r="T687" t="s">
        <v>14370</v>
      </c>
    </row>
    <row r="688" spans="1:20" x14ac:dyDescent="0.35">
      <c r="A688" t="s">
        <v>15633</v>
      </c>
      <c r="B688" t="s">
        <v>8322</v>
      </c>
      <c r="C688" t="s">
        <v>14371</v>
      </c>
      <c r="D688" t="s">
        <v>5810</v>
      </c>
      <c r="E688" t="s">
        <v>6871</v>
      </c>
      <c r="F688" t="s">
        <v>7825</v>
      </c>
      <c r="G688" t="s">
        <v>23</v>
      </c>
      <c r="H688" t="s">
        <v>1309</v>
      </c>
      <c r="I688" t="s">
        <v>23</v>
      </c>
      <c r="J688" t="s">
        <v>15634</v>
      </c>
      <c r="K688" t="s">
        <v>23</v>
      </c>
      <c r="L688" t="s">
        <v>23</v>
      </c>
      <c r="M688" t="s">
        <v>9236</v>
      </c>
      <c r="N688" t="s">
        <v>23</v>
      </c>
      <c r="O688" t="s">
        <v>23</v>
      </c>
      <c r="P688" t="s">
        <v>23</v>
      </c>
      <c r="Q688" t="s">
        <v>6865</v>
      </c>
      <c r="R688" t="s">
        <v>6885</v>
      </c>
      <c r="S688" t="s">
        <v>7691</v>
      </c>
      <c r="T688" t="s">
        <v>14370</v>
      </c>
    </row>
    <row r="689" spans="1:20" x14ac:dyDescent="0.35">
      <c r="A689" t="s">
        <v>15076</v>
      </c>
      <c r="B689" t="s">
        <v>3751</v>
      </c>
      <c r="C689" t="s">
        <v>14371</v>
      </c>
      <c r="D689" t="s">
        <v>5810</v>
      </c>
      <c r="E689" t="s">
        <v>6871</v>
      </c>
      <c r="F689" t="s">
        <v>7825</v>
      </c>
      <c r="G689" t="s">
        <v>23</v>
      </c>
      <c r="H689" t="s">
        <v>5702</v>
      </c>
      <c r="I689" t="s">
        <v>23</v>
      </c>
      <c r="J689" t="s">
        <v>15077</v>
      </c>
      <c r="K689" t="s">
        <v>23</v>
      </c>
      <c r="L689" t="s">
        <v>23</v>
      </c>
      <c r="M689" t="s">
        <v>9236</v>
      </c>
      <c r="N689" t="s">
        <v>23</v>
      </c>
      <c r="O689" t="s">
        <v>23</v>
      </c>
      <c r="P689" t="s">
        <v>23</v>
      </c>
      <c r="Q689" t="s">
        <v>6865</v>
      </c>
      <c r="R689" t="s">
        <v>6885</v>
      </c>
      <c r="S689" t="s">
        <v>7691</v>
      </c>
      <c r="T689" t="s">
        <v>14370</v>
      </c>
    </row>
    <row r="690" spans="1:20" x14ac:dyDescent="0.35">
      <c r="A690" t="s">
        <v>16213</v>
      </c>
      <c r="B690" t="s">
        <v>6159</v>
      </c>
      <c r="C690" t="s">
        <v>14371</v>
      </c>
      <c r="D690" t="s">
        <v>5810</v>
      </c>
      <c r="E690" t="s">
        <v>6871</v>
      </c>
      <c r="F690" t="s">
        <v>7825</v>
      </c>
      <c r="G690" t="s">
        <v>23</v>
      </c>
      <c r="H690" t="s">
        <v>5889</v>
      </c>
      <c r="I690" t="s">
        <v>23</v>
      </c>
      <c r="J690" t="s">
        <v>16214</v>
      </c>
      <c r="K690" t="s">
        <v>23</v>
      </c>
      <c r="L690" t="s">
        <v>23</v>
      </c>
      <c r="M690" t="s">
        <v>9236</v>
      </c>
      <c r="N690" t="s">
        <v>23</v>
      </c>
      <c r="O690" t="s">
        <v>23</v>
      </c>
      <c r="P690" t="s">
        <v>23</v>
      </c>
      <c r="Q690" t="s">
        <v>6865</v>
      </c>
      <c r="R690" t="s">
        <v>6885</v>
      </c>
      <c r="S690" t="s">
        <v>7691</v>
      </c>
      <c r="T690" t="s">
        <v>14370</v>
      </c>
    </row>
    <row r="691" spans="1:20" x14ac:dyDescent="0.35">
      <c r="A691" t="s">
        <v>15618</v>
      </c>
      <c r="B691" t="s">
        <v>6455</v>
      </c>
      <c r="C691" t="s">
        <v>14371</v>
      </c>
      <c r="D691" t="s">
        <v>5810</v>
      </c>
      <c r="E691" t="s">
        <v>6871</v>
      </c>
      <c r="F691" t="s">
        <v>7825</v>
      </c>
      <c r="G691" t="s">
        <v>23</v>
      </c>
      <c r="H691" t="s">
        <v>1358</v>
      </c>
      <c r="I691" t="s">
        <v>23</v>
      </c>
      <c r="J691" t="s">
        <v>15619</v>
      </c>
      <c r="K691" t="s">
        <v>23</v>
      </c>
      <c r="L691" t="s">
        <v>23</v>
      </c>
      <c r="M691" t="s">
        <v>9236</v>
      </c>
      <c r="N691" t="s">
        <v>23</v>
      </c>
      <c r="O691" t="s">
        <v>23</v>
      </c>
      <c r="P691" t="s">
        <v>23</v>
      </c>
      <c r="Q691" t="s">
        <v>6865</v>
      </c>
      <c r="R691" t="s">
        <v>6885</v>
      </c>
      <c r="S691" t="s">
        <v>7691</v>
      </c>
      <c r="T691" t="s">
        <v>14370</v>
      </c>
    </row>
    <row r="692" spans="1:20" x14ac:dyDescent="0.35">
      <c r="A692" t="s">
        <v>15742</v>
      </c>
      <c r="B692" t="s">
        <v>15743</v>
      </c>
      <c r="C692" t="s">
        <v>14371</v>
      </c>
      <c r="D692" t="s">
        <v>5810</v>
      </c>
      <c r="E692" t="s">
        <v>6871</v>
      </c>
      <c r="F692" t="s">
        <v>7825</v>
      </c>
      <c r="G692" t="s">
        <v>23</v>
      </c>
      <c r="H692" t="s">
        <v>2720</v>
      </c>
      <c r="I692" t="s">
        <v>23</v>
      </c>
      <c r="J692" t="s">
        <v>15744</v>
      </c>
      <c r="K692" t="s">
        <v>23</v>
      </c>
      <c r="L692" t="s">
        <v>23</v>
      </c>
      <c r="M692" t="s">
        <v>9236</v>
      </c>
      <c r="N692" t="s">
        <v>23</v>
      </c>
      <c r="O692" t="s">
        <v>23</v>
      </c>
      <c r="P692" t="s">
        <v>23</v>
      </c>
      <c r="Q692" t="s">
        <v>6865</v>
      </c>
      <c r="R692" t="s">
        <v>6885</v>
      </c>
      <c r="S692" t="s">
        <v>7691</v>
      </c>
      <c r="T692" t="s">
        <v>14370</v>
      </c>
    </row>
    <row r="693" spans="1:20" x14ac:dyDescent="0.35">
      <c r="A693" t="s">
        <v>15515</v>
      </c>
      <c r="B693" t="s">
        <v>5222</v>
      </c>
      <c r="C693" t="s">
        <v>14371</v>
      </c>
      <c r="D693" t="s">
        <v>5810</v>
      </c>
      <c r="E693" t="s">
        <v>6871</v>
      </c>
      <c r="F693" t="s">
        <v>7825</v>
      </c>
      <c r="G693" t="s">
        <v>23</v>
      </c>
      <c r="H693" t="s">
        <v>164</v>
      </c>
      <c r="I693" t="s">
        <v>23</v>
      </c>
      <c r="J693" t="s">
        <v>15516</v>
      </c>
      <c r="K693" t="s">
        <v>23</v>
      </c>
      <c r="L693" t="s">
        <v>23</v>
      </c>
      <c r="M693" t="s">
        <v>9236</v>
      </c>
      <c r="N693" t="s">
        <v>23</v>
      </c>
      <c r="O693" t="s">
        <v>23</v>
      </c>
      <c r="P693" t="s">
        <v>23</v>
      </c>
      <c r="Q693" t="s">
        <v>6865</v>
      </c>
      <c r="R693" t="s">
        <v>6885</v>
      </c>
      <c r="S693" t="s">
        <v>7691</v>
      </c>
      <c r="T693" t="s">
        <v>14370</v>
      </c>
    </row>
    <row r="694" spans="1:20" x14ac:dyDescent="0.35">
      <c r="A694" t="s">
        <v>7323</v>
      </c>
      <c r="B694" t="s">
        <v>7324</v>
      </c>
      <c r="C694" t="s">
        <v>14371</v>
      </c>
      <c r="D694" t="s">
        <v>5810</v>
      </c>
      <c r="E694" t="s">
        <v>6877</v>
      </c>
      <c r="F694" t="s">
        <v>6868</v>
      </c>
      <c r="G694" t="s">
        <v>14373</v>
      </c>
      <c r="H694" t="s">
        <v>1366</v>
      </c>
      <c r="I694" t="s">
        <v>6906</v>
      </c>
      <c r="J694" t="s">
        <v>15759</v>
      </c>
      <c r="K694" t="s">
        <v>14661</v>
      </c>
      <c r="L694" t="s">
        <v>23</v>
      </c>
      <c r="M694" t="s">
        <v>12935</v>
      </c>
      <c r="N694" t="s">
        <v>12935</v>
      </c>
      <c r="O694" t="s">
        <v>23</v>
      </c>
      <c r="P694" t="s">
        <v>23</v>
      </c>
      <c r="Q694" t="s">
        <v>6865</v>
      </c>
      <c r="R694" t="s">
        <v>6885</v>
      </c>
      <c r="S694" t="s">
        <v>6891</v>
      </c>
      <c r="T694" t="s">
        <v>23</v>
      </c>
    </row>
    <row r="695" spans="1:20" x14ac:dyDescent="0.35">
      <c r="A695" t="s">
        <v>7360</v>
      </c>
      <c r="B695" t="s">
        <v>7361</v>
      </c>
      <c r="C695" t="s">
        <v>14371</v>
      </c>
      <c r="D695" t="s">
        <v>5810</v>
      </c>
      <c r="E695" t="s">
        <v>6877</v>
      </c>
      <c r="F695" t="s">
        <v>6869</v>
      </c>
      <c r="G695" t="s">
        <v>14373</v>
      </c>
      <c r="H695" t="s">
        <v>277</v>
      </c>
      <c r="I695" t="s">
        <v>23</v>
      </c>
      <c r="J695" t="s">
        <v>15917</v>
      </c>
      <c r="K695" t="s">
        <v>15085</v>
      </c>
      <c r="L695" t="s">
        <v>14948</v>
      </c>
      <c r="M695" t="s">
        <v>14588</v>
      </c>
      <c r="N695" t="s">
        <v>23</v>
      </c>
      <c r="O695" t="s">
        <v>23</v>
      </c>
      <c r="P695" t="s">
        <v>23</v>
      </c>
      <c r="Q695" t="s">
        <v>6884</v>
      </c>
      <c r="R695" t="s">
        <v>6885</v>
      </c>
      <c r="S695" t="s">
        <v>6891</v>
      </c>
      <c r="T695" t="s">
        <v>23</v>
      </c>
    </row>
    <row r="696" spans="1:20" x14ac:dyDescent="0.35">
      <c r="A696" t="s">
        <v>15742</v>
      </c>
      <c r="B696" t="s">
        <v>15743</v>
      </c>
      <c r="C696" t="s">
        <v>14371</v>
      </c>
      <c r="D696" t="s">
        <v>5810</v>
      </c>
      <c r="E696" t="s">
        <v>6871</v>
      </c>
      <c r="F696" t="s">
        <v>7825</v>
      </c>
      <c r="G696" t="s">
        <v>23</v>
      </c>
      <c r="H696" t="s">
        <v>2720</v>
      </c>
      <c r="I696" t="s">
        <v>23</v>
      </c>
      <c r="J696" t="s">
        <v>15745</v>
      </c>
      <c r="K696" t="s">
        <v>23</v>
      </c>
      <c r="L696" t="s">
        <v>23</v>
      </c>
      <c r="M696" t="s">
        <v>9236</v>
      </c>
      <c r="N696" t="s">
        <v>23</v>
      </c>
      <c r="O696" t="s">
        <v>23</v>
      </c>
      <c r="P696" t="s">
        <v>23</v>
      </c>
      <c r="Q696" t="s">
        <v>6865</v>
      </c>
      <c r="R696" t="s">
        <v>6885</v>
      </c>
      <c r="S696" t="s">
        <v>7691</v>
      </c>
      <c r="T696" t="s">
        <v>14370</v>
      </c>
    </row>
    <row r="697" spans="1:20" x14ac:dyDescent="0.35">
      <c r="A697" t="s">
        <v>7042</v>
      </c>
      <c r="B697" t="s">
        <v>23</v>
      </c>
      <c r="C697" t="s">
        <v>14371</v>
      </c>
      <c r="D697" t="s">
        <v>5810</v>
      </c>
      <c r="E697" t="s">
        <v>6877</v>
      </c>
      <c r="F697" t="s">
        <v>6868</v>
      </c>
      <c r="G697" t="s">
        <v>14373</v>
      </c>
      <c r="H697" t="s">
        <v>119</v>
      </c>
      <c r="I697" t="s">
        <v>7010</v>
      </c>
      <c r="J697" t="s">
        <v>15297</v>
      </c>
      <c r="K697" t="s">
        <v>15296</v>
      </c>
      <c r="L697" t="s">
        <v>14866</v>
      </c>
      <c r="M697" t="s">
        <v>14390</v>
      </c>
      <c r="N697" t="s">
        <v>14390</v>
      </c>
      <c r="O697" t="s">
        <v>23</v>
      </c>
      <c r="P697" t="s">
        <v>23</v>
      </c>
      <c r="Q697" t="s">
        <v>6982</v>
      </c>
      <c r="R697" t="s">
        <v>6873</v>
      </c>
      <c r="S697" t="s">
        <v>6983</v>
      </c>
      <c r="T697" t="s">
        <v>23</v>
      </c>
    </row>
    <row r="698" spans="1:20" x14ac:dyDescent="0.35">
      <c r="A698" t="s">
        <v>7452</v>
      </c>
      <c r="B698" t="s">
        <v>29897</v>
      </c>
      <c r="C698" t="s">
        <v>14416</v>
      </c>
      <c r="D698" t="s">
        <v>5813</v>
      </c>
      <c r="E698" t="s">
        <v>6877</v>
      </c>
      <c r="F698" t="s">
        <v>6920</v>
      </c>
      <c r="G698" t="s">
        <v>14373</v>
      </c>
      <c r="H698" t="s">
        <v>20175</v>
      </c>
      <c r="I698" t="s">
        <v>23</v>
      </c>
      <c r="J698" t="s">
        <v>14417</v>
      </c>
      <c r="K698" t="s">
        <v>14414</v>
      </c>
      <c r="L698" t="s">
        <v>11313</v>
      </c>
      <c r="M698" t="s">
        <v>9316</v>
      </c>
      <c r="N698" t="s">
        <v>23</v>
      </c>
      <c r="O698" t="s">
        <v>23</v>
      </c>
      <c r="P698" t="s">
        <v>23</v>
      </c>
      <c r="Q698" t="s">
        <v>6865</v>
      </c>
      <c r="R698" t="s">
        <v>6885</v>
      </c>
      <c r="S698" t="s">
        <v>23</v>
      </c>
      <c r="T698" t="s">
        <v>23</v>
      </c>
    </row>
    <row r="699" spans="1:20" x14ac:dyDescent="0.35">
      <c r="A699" t="s">
        <v>7423</v>
      </c>
      <c r="B699" t="s">
        <v>7425</v>
      </c>
      <c r="C699" t="s">
        <v>14371</v>
      </c>
      <c r="D699" t="s">
        <v>5810</v>
      </c>
      <c r="E699" t="s">
        <v>6877</v>
      </c>
      <c r="F699" t="s">
        <v>7196</v>
      </c>
      <c r="G699" t="s">
        <v>14373</v>
      </c>
      <c r="H699" t="s">
        <v>1275</v>
      </c>
      <c r="I699" t="s">
        <v>23</v>
      </c>
      <c r="J699" t="s">
        <v>15248</v>
      </c>
      <c r="K699" t="s">
        <v>15247</v>
      </c>
      <c r="L699" t="s">
        <v>23</v>
      </c>
      <c r="M699" t="s">
        <v>12391</v>
      </c>
      <c r="N699" t="s">
        <v>23</v>
      </c>
      <c r="O699" t="s">
        <v>23</v>
      </c>
      <c r="P699" t="s">
        <v>23</v>
      </c>
      <c r="Q699" t="s">
        <v>6884</v>
      </c>
      <c r="R699" t="s">
        <v>6885</v>
      </c>
      <c r="S699" t="s">
        <v>7424</v>
      </c>
      <c r="T699" t="s">
        <v>23</v>
      </c>
    </row>
    <row r="700" spans="1:20" x14ac:dyDescent="0.35">
      <c r="A700" t="s">
        <v>7119</v>
      </c>
      <c r="B700" t="s">
        <v>23</v>
      </c>
      <c r="C700" t="s">
        <v>14371</v>
      </c>
      <c r="D700" t="s">
        <v>5810</v>
      </c>
      <c r="E700" t="s">
        <v>6877</v>
      </c>
      <c r="F700" t="s">
        <v>6868</v>
      </c>
      <c r="G700" t="s">
        <v>14373</v>
      </c>
      <c r="H700" t="s">
        <v>318</v>
      </c>
      <c r="I700" t="s">
        <v>6870</v>
      </c>
      <c r="J700" t="s">
        <v>14795</v>
      </c>
      <c r="K700" t="s">
        <v>10665</v>
      </c>
      <c r="L700" t="s">
        <v>14395</v>
      </c>
      <c r="M700" t="s">
        <v>14447</v>
      </c>
      <c r="N700" t="s">
        <v>14447</v>
      </c>
      <c r="O700" t="s">
        <v>23</v>
      </c>
      <c r="P700" t="s">
        <v>23</v>
      </c>
      <c r="Q700" t="s">
        <v>6746</v>
      </c>
      <c r="R700" t="s">
        <v>6885</v>
      </c>
      <c r="S700" t="s">
        <v>1133</v>
      </c>
      <c r="T700" t="s">
        <v>23</v>
      </c>
    </row>
    <row r="701" spans="1:20" x14ac:dyDescent="0.35">
      <c r="A701" t="s">
        <v>7426</v>
      </c>
      <c r="B701" t="s">
        <v>7427</v>
      </c>
      <c r="C701" t="s">
        <v>14371</v>
      </c>
      <c r="D701" t="s">
        <v>5810</v>
      </c>
      <c r="E701" t="s">
        <v>6877</v>
      </c>
      <c r="F701" t="s">
        <v>6882</v>
      </c>
      <c r="G701" t="s">
        <v>14373</v>
      </c>
      <c r="H701" t="s">
        <v>4647</v>
      </c>
      <c r="I701" t="s">
        <v>23</v>
      </c>
      <c r="J701" t="s">
        <v>15125</v>
      </c>
      <c r="K701" t="s">
        <v>15124</v>
      </c>
      <c r="L701" t="s">
        <v>23</v>
      </c>
      <c r="M701" t="s">
        <v>14295</v>
      </c>
      <c r="N701" t="s">
        <v>23</v>
      </c>
      <c r="O701" t="s">
        <v>23</v>
      </c>
      <c r="P701" t="s">
        <v>23</v>
      </c>
      <c r="Q701" t="s">
        <v>6884</v>
      </c>
      <c r="R701" t="s">
        <v>6885</v>
      </c>
      <c r="S701" t="s">
        <v>6891</v>
      </c>
      <c r="T701" t="s">
        <v>23</v>
      </c>
    </row>
    <row r="702" spans="1:20" x14ac:dyDescent="0.35">
      <c r="A702" t="s">
        <v>29898</v>
      </c>
      <c r="B702" t="s">
        <v>23</v>
      </c>
      <c r="C702" t="s">
        <v>21</v>
      </c>
      <c r="D702" t="s">
        <v>5813</v>
      </c>
      <c r="E702" t="s">
        <v>6871</v>
      </c>
      <c r="F702" t="s">
        <v>6869</v>
      </c>
      <c r="G702" t="s">
        <v>23</v>
      </c>
      <c r="H702" t="s">
        <v>18936</v>
      </c>
      <c r="I702" t="s">
        <v>23</v>
      </c>
      <c r="J702" t="s">
        <v>29899</v>
      </c>
      <c r="K702" t="s">
        <v>23</v>
      </c>
      <c r="L702" t="s">
        <v>17942</v>
      </c>
      <c r="M702" t="s">
        <v>17943</v>
      </c>
      <c r="N702" t="s">
        <v>23</v>
      </c>
      <c r="O702" t="s">
        <v>23</v>
      </c>
      <c r="P702" t="s">
        <v>23</v>
      </c>
      <c r="Q702" t="s">
        <v>23</v>
      </c>
      <c r="R702" t="s">
        <v>23</v>
      </c>
      <c r="S702" t="s">
        <v>23</v>
      </c>
      <c r="T702" t="s">
        <v>23</v>
      </c>
    </row>
    <row r="703" spans="1:20" x14ac:dyDescent="0.35">
      <c r="A703" t="s">
        <v>7182</v>
      </c>
      <c r="B703" t="s">
        <v>23</v>
      </c>
      <c r="C703" t="s">
        <v>14823</v>
      </c>
      <c r="D703" t="s">
        <v>5810</v>
      </c>
      <c r="E703" t="s">
        <v>6877</v>
      </c>
      <c r="F703" t="s">
        <v>6868</v>
      </c>
      <c r="G703" t="s">
        <v>14373</v>
      </c>
      <c r="H703" t="s">
        <v>197</v>
      </c>
      <c r="I703" t="s">
        <v>6876</v>
      </c>
      <c r="J703" t="s">
        <v>14824</v>
      </c>
      <c r="K703" t="s">
        <v>14819</v>
      </c>
      <c r="L703" t="s">
        <v>14820</v>
      </c>
      <c r="M703" t="s">
        <v>14821</v>
      </c>
      <c r="N703" t="s">
        <v>14821</v>
      </c>
      <c r="O703" t="s">
        <v>23</v>
      </c>
      <c r="P703" t="s">
        <v>23</v>
      </c>
      <c r="Q703" t="s">
        <v>6865</v>
      </c>
      <c r="R703" t="s">
        <v>6885</v>
      </c>
      <c r="S703" t="s">
        <v>6928</v>
      </c>
      <c r="T703" t="s">
        <v>23</v>
      </c>
    </row>
    <row r="704" spans="1:20" x14ac:dyDescent="0.35">
      <c r="A704" t="s">
        <v>6872</v>
      </c>
      <c r="B704" t="s">
        <v>15278</v>
      </c>
      <c r="C704" t="s">
        <v>14507</v>
      </c>
      <c r="D704" t="s">
        <v>5810</v>
      </c>
      <c r="E704" t="s">
        <v>6877</v>
      </c>
      <c r="F704" t="s">
        <v>6868</v>
      </c>
      <c r="G704" t="s">
        <v>14373</v>
      </c>
      <c r="H704" t="s">
        <v>1220</v>
      </c>
      <c r="I704" t="s">
        <v>6876</v>
      </c>
      <c r="J704" t="s">
        <v>15279</v>
      </c>
      <c r="K704" t="s">
        <v>14470</v>
      </c>
      <c r="L704" t="s">
        <v>15277</v>
      </c>
      <c r="M704" t="s">
        <v>14736</v>
      </c>
      <c r="N704" t="s">
        <v>14736</v>
      </c>
      <c r="O704" t="s">
        <v>23</v>
      </c>
      <c r="P704" t="s">
        <v>23</v>
      </c>
      <c r="Q704" t="s">
        <v>6865</v>
      </c>
      <c r="R704" t="s">
        <v>6873</v>
      </c>
      <c r="S704" t="s">
        <v>6874</v>
      </c>
      <c r="T704" t="s">
        <v>23</v>
      </c>
    </row>
    <row r="705" spans="1:20" x14ac:dyDescent="0.35">
      <c r="A705" t="s">
        <v>7428</v>
      </c>
      <c r="B705" t="s">
        <v>7429</v>
      </c>
      <c r="C705" t="s">
        <v>14371</v>
      </c>
      <c r="D705" t="s">
        <v>5810</v>
      </c>
      <c r="E705" t="s">
        <v>6877</v>
      </c>
      <c r="F705" t="s">
        <v>7196</v>
      </c>
      <c r="G705" t="s">
        <v>14373</v>
      </c>
      <c r="H705" t="s">
        <v>1096</v>
      </c>
      <c r="I705" t="s">
        <v>23</v>
      </c>
      <c r="J705" t="s">
        <v>15843</v>
      </c>
      <c r="K705" t="s">
        <v>15842</v>
      </c>
      <c r="L705" t="s">
        <v>23</v>
      </c>
      <c r="M705" t="s">
        <v>12391</v>
      </c>
      <c r="N705" t="s">
        <v>23</v>
      </c>
      <c r="O705" t="s">
        <v>23</v>
      </c>
      <c r="P705" t="s">
        <v>23</v>
      </c>
      <c r="Q705" t="s">
        <v>6890</v>
      </c>
      <c r="R705" t="s">
        <v>6885</v>
      </c>
      <c r="S705" t="s">
        <v>7424</v>
      </c>
      <c r="T705" t="s">
        <v>23</v>
      </c>
    </row>
    <row r="706" spans="1:20" x14ac:dyDescent="0.35">
      <c r="A706" t="s">
        <v>7940</v>
      </c>
      <c r="B706" t="s">
        <v>7941</v>
      </c>
      <c r="C706" t="s">
        <v>14371</v>
      </c>
      <c r="D706" t="s">
        <v>5810</v>
      </c>
      <c r="E706" t="s">
        <v>6871</v>
      </c>
      <c r="F706" t="s">
        <v>7693</v>
      </c>
      <c r="G706" t="s">
        <v>23</v>
      </c>
      <c r="H706" t="s">
        <v>197</v>
      </c>
      <c r="I706" t="s">
        <v>23</v>
      </c>
      <c r="J706" t="s">
        <v>15040</v>
      </c>
      <c r="K706" t="s">
        <v>9599</v>
      </c>
      <c r="L706" t="s">
        <v>23</v>
      </c>
      <c r="M706" t="s">
        <v>8373</v>
      </c>
      <c r="N706" t="s">
        <v>23</v>
      </c>
      <c r="O706" t="s">
        <v>23</v>
      </c>
      <c r="P706" t="s">
        <v>23</v>
      </c>
      <c r="Q706" t="s">
        <v>6865</v>
      </c>
      <c r="R706" t="s">
        <v>6885</v>
      </c>
      <c r="S706" t="s">
        <v>7691</v>
      </c>
      <c r="T706" t="s">
        <v>7692</v>
      </c>
    </row>
    <row r="707" spans="1:20" x14ac:dyDescent="0.35">
      <c r="A707" t="s">
        <v>7942</v>
      </c>
      <c r="B707" t="s">
        <v>29900</v>
      </c>
      <c r="C707" t="s">
        <v>21</v>
      </c>
      <c r="D707" t="s">
        <v>5810</v>
      </c>
      <c r="E707" t="s">
        <v>6871</v>
      </c>
      <c r="F707" t="s">
        <v>7693</v>
      </c>
      <c r="G707" t="s">
        <v>23</v>
      </c>
      <c r="H707" t="s">
        <v>713</v>
      </c>
      <c r="I707" t="s">
        <v>23</v>
      </c>
      <c r="J707" t="s">
        <v>14967</v>
      </c>
      <c r="K707" t="s">
        <v>23</v>
      </c>
      <c r="L707" t="s">
        <v>23</v>
      </c>
      <c r="M707" t="s">
        <v>8373</v>
      </c>
      <c r="N707" t="s">
        <v>23</v>
      </c>
      <c r="O707" t="s">
        <v>23</v>
      </c>
      <c r="P707" t="s">
        <v>23</v>
      </c>
      <c r="Q707" t="s">
        <v>6865</v>
      </c>
      <c r="R707" t="s">
        <v>6885</v>
      </c>
      <c r="S707" t="s">
        <v>7691</v>
      </c>
      <c r="T707" t="s">
        <v>7692</v>
      </c>
    </row>
    <row r="708" spans="1:20" x14ac:dyDescent="0.35">
      <c r="A708" t="s">
        <v>7943</v>
      </c>
      <c r="B708" t="s">
        <v>29901</v>
      </c>
      <c r="C708" t="s">
        <v>21</v>
      </c>
      <c r="D708" t="s">
        <v>5810</v>
      </c>
      <c r="E708" t="s">
        <v>6871</v>
      </c>
      <c r="F708" t="s">
        <v>7695</v>
      </c>
      <c r="G708" t="s">
        <v>23</v>
      </c>
      <c r="H708" t="s">
        <v>259</v>
      </c>
      <c r="I708" t="s">
        <v>23</v>
      </c>
      <c r="J708" t="s">
        <v>14526</v>
      </c>
      <c r="K708" t="s">
        <v>23</v>
      </c>
      <c r="L708" t="s">
        <v>23</v>
      </c>
      <c r="M708" t="s">
        <v>8373</v>
      </c>
      <c r="N708" t="s">
        <v>23</v>
      </c>
      <c r="O708" t="s">
        <v>23</v>
      </c>
      <c r="P708" t="s">
        <v>23</v>
      </c>
      <c r="Q708" t="s">
        <v>6865</v>
      </c>
      <c r="R708" t="s">
        <v>6885</v>
      </c>
      <c r="S708" t="s">
        <v>7691</v>
      </c>
      <c r="T708" t="s">
        <v>7692</v>
      </c>
    </row>
    <row r="709" spans="1:20" x14ac:dyDescent="0.35">
      <c r="A709" t="s">
        <v>7944</v>
      </c>
      <c r="B709" t="s">
        <v>29902</v>
      </c>
      <c r="C709" t="s">
        <v>14371</v>
      </c>
      <c r="D709" t="s">
        <v>5810</v>
      </c>
      <c r="E709" t="s">
        <v>6871</v>
      </c>
      <c r="F709" t="s">
        <v>7695</v>
      </c>
      <c r="G709" t="s">
        <v>23</v>
      </c>
      <c r="H709" t="s">
        <v>259</v>
      </c>
      <c r="I709" t="s">
        <v>23</v>
      </c>
      <c r="J709" t="s">
        <v>14525</v>
      </c>
      <c r="K709" t="s">
        <v>9209</v>
      </c>
      <c r="L709" t="s">
        <v>23</v>
      </c>
      <c r="M709" t="s">
        <v>8373</v>
      </c>
      <c r="N709" t="s">
        <v>23</v>
      </c>
      <c r="O709" t="s">
        <v>23</v>
      </c>
      <c r="P709" t="s">
        <v>23</v>
      </c>
      <c r="Q709" t="s">
        <v>6865</v>
      </c>
      <c r="R709" t="s">
        <v>6885</v>
      </c>
      <c r="S709" t="s">
        <v>7691</v>
      </c>
      <c r="T709" t="s">
        <v>7692</v>
      </c>
    </row>
    <row r="710" spans="1:20" x14ac:dyDescent="0.35">
      <c r="A710" t="s">
        <v>7945</v>
      </c>
      <c r="B710" t="s">
        <v>7946</v>
      </c>
      <c r="C710" t="s">
        <v>14371</v>
      </c>
      <c r="D710" t="s">
        <v>5810</v>
      </c>
      <c r="E710" t="s">
        <v>6871</v>
      </c>
      <c r="F710" t="s">
        <v>7695</v>
      </c>
      <c r="G710" t="s">
        <v>23</v>
      </c>
      <c r="H710" t="s">
        <v>119</v>
      </c>
      <c r="I710" t="s">
        <v>23</v>
      </c>
      <c r="J710" t="s">
        <v>15287</v>
      </c>
      <c r="K710" t="s">
        <v>9599</v>
      </c>
      <c r="L710" t="s">
        <v>23</v>
      </c>
      <c r="M710" t="s">
        <v>8373</v>
      </c>
      <c r="N710" t="s">
        <v>23</v>
      </c>
      <c r="O710" t="s">
        <v>23</v>
      </c>
      <c r="P710" t="s">
        <v>23</v>
      </c>
      <c r="Q710" t="s">
        <v>6865</v>
      </c>
      <c r="R710" t="s">
        <v>6885</v>
      </c>
      <c r="S710" t="s">
        <v>7691</v>
      </c>
      <c r="T710" t="s">
        <v>7692</v>
      </c>
    </row>
    <row r="711" spans="1:20" x14ac:dyDescent="0.35">
      <c r="A711" t="s">
        <v>7947</v>
      </c>
      <c r="B711" t="s">
        <v>29903</v>
      </c>
      <c r="C711" t="s">
        <v>14371</v>
      </c>
      <c r="D711" t="s">
        <v>5810</v>
      </c>
      <c r="E711" t="s">
        <v>6871</v>
      </c>
      <c r="F711" t="s">
        <v>7695</v>
      </c>
      <c r="G711" t="s">
        <v>23</v>
      </c>
      <c r="H711" t="s">
        <v>1176</v>
      </c>
      <c r="I711" t="s">
        <v>23</v>
      </c>
      <c r="J711" t="s">
        <v>15457</v>
      </c>
      <c r="K711" t="s">
        <v>12575</v>
      </c>
      <c r="L711" t="s">
        <v>23</v>
      </c>
      <c r="M711" t="s">
        <v>8373</v>
      </c>
      <c r="N711" t="s">
        <v>23</v>
      </c>
      <c r="O711" t="s">
        <v>23</v>
      </c>
      <c r="P711" t="s">
        <v>23</v>
      </c>
      <c r="Q711" t="s">
        <v>6865</v>
      </c>
      <c r="R711" t="s">
        <v>6885</v>
      </c>
      <c r="S711" t="s">
        <v>7691</v>
      </c>
      <c r="T711" t="s">
        <v>7692</v>
      </c>
    </row>
    <row r="712" spans="1:20" x14ac:dyDescent="0.35">
      <c r="A712" t="s">
        <v>7948</v>
      </c>
      <c r="B712" t="s">
        <v>29904</v>
      </c>
      <c r="C712" t="s">
        <v>14371</v>
      </c>
      <c r="D712" t="s">
        <v>5810</v>
      </c>
      <c r="E712" t="s">
        <v>6871</v>
      </c>
      <c r="F712" t="s">
        <v>7693</v>
      </c>
      <c r="G712" t="s">
        <v>23</v>
      </c>
      <c r="H712" t="s">
        <v>259</v>
      </c>
      <c r="I712" t="s">
        <v>23</v>
      </c>
      <c r="J712" t="s">
        <v>14524</v>
      </c>
      <c r="K712" t="s">
        <v>12575</v>
      </c>
      <c r="L712" t="s">
        <v>23</v>
      </c>
      <c r="M712" t="s">
        <v>8373</v>
      </c>
      <c r="N712" t="s">
        <v>23</v>
      </c>
      <c r="O712" t="s">
        <v>23</v>
      </c>
      <c r="P712" t="s">
        <v>23</v>
      </c>
      <c r="Q712" t="s">
        <v>6865</v>
      </c>
      <c r="R712" t="s">
        <v>6885</v>
      </c>
      <c r="S712" t="s">
        <v>7691</v>
      </c>
      <c r="T712" t="s">
        <v>7692</v>
      </c>
    </row>
    <row r="713" spans="1:20" x14ac:dyDescent="0.35">
      <c r="A713" t="s">
        <v>7949</v>
      </c>
      <c r="B713" t="s">
        <v>29905</v>
      </c>
      <c r="C713" t="s">
        <v>21</v>
      </c>
      <c r="D713" t="s">
        <v>5810</v>
      </c>
      <c r="E713" t="s">
        <v>6871</v>
      </c>
      <c r="F713" t="s">
        <v>7693</v>
      </c>
      <c r="G713" t="s">
        <v>23</v>
      </c>
      <c r="H713" t="s">
        <v>1261</v>
      </c>
      <c r="I713" t="s">
        <v>23</v>
      </c>
      <c r="J713" t="s">
        <v>14905</v>
      </c>
      <c r="K713" t="s">
        <v>23</v>
      </c>
      <c r="L713" t="s">
        <v>23</v>
      </c>
      <c r="M713" t="s">
        <v>8373</v>
      </c>
      <c r="N713" t="s">
        <v>23</v>
      </c>
      <c r="O713" t="s">
        <v>23</v>
      </c>
      <c r="P713" t="s">
        <v>23</v>
      </c>
      <c r="Q713" t="s">
        <v>6865</v>
      </c>
      <c r="R713" t="s">
        <v>6885</v>
      </c>
      <c r="S713" t="s">
        <v>7691</v>
      </c>
      <c r="T713" t="s">
        <v>7692</v>
      </c>
    </row>
    <row r="714" spans="1:20" x14ac:dyDescent="0.35">
      <c r="A714" t="s">
        <v>7950</v>
      </c>
      <c r="B714" t="s">
        <v>7951</v>
      </c>
      <c r="C714" t="s">
        <v>14371</v>
      </c>
      <c r="D714" t="s">
        <v>5810</v>
      </c>
      <c r="E714" t="s">
        <v>6871</v>
      </c>
      <c r="F714" t="s">
        <v>7693</v>
      </c>
      <c r="G714" t="s">
        <v>23</v>
      </c>
      <c r="H714" t="s">
        <v>5181</v>
      </c>
      <c r="I714" t="s">
        <v>23</v>
      </c>
      <c r="J714" t="s">
        <v>15417</v>
      </c>
      <c r="K714" t="s">
        <v>14369</v>
      </c>
      <c r="L714" t="s">
        <v>23</v>
      </c>
      <c r="M714" t="s">
        <v>8373</v>
      </c>
      <c r="N714" t="s">
        <v>23</v>
      </c>
      <c r="O714" t="s">
        <v>23</v>
      </c>
      <c r="P714" t="s">
        <v>23</v>
      </c>
      <c r="Q714" t="s">
        <v>6865</v>
      </c>
      <c r="R714" t="s">
        <v>6885</v>
      </c>
      <c r="S714" t="s">
        <v>7691</v>
      </c>
      <c r="T714" t="s">
        <v>7692</v>
      </c>
    </row>
    <row r="715" spans="1:20" x14ac:dyDescent="0.35">
      <c r="A715" t="s">
        <v>7952</v>
      </c>
      <c r="B715" t="s">
        <v>7953</v>
      </c>
      <c r="C715" t="s">
        <v>14371</v>
      </c>
      <c r="D715" t="s">
        <v>5810</v>
      </c>
      <c r="E715" t="s">
        <v>6871</v>
      </c>
      <c r="F715" t="s">
        <v>7695</v>
      </c>
      <c r="G715" t="s">
        <v>23</v>
      </c>
      <c r="H715" t="s">
        <v>713</v>
      </c>
      <c r="I715" t="s">
        <v>23</v>
      </c>
      <c r="J715" t="s">
        <v>14958</v>
      </c>
      <c r="K715" t="s">
        <v>9599</v>
      </c>
      <c r="L715" t="s">
        <v>23</v>
      </c>
      <c r="M715" t="s">
        <v>8373</v>
      </c>
      <c r="N715" t="s">
        <v>23</v>
      </c>
      <c r="O715" t="s">
        <v>23</v>
      </c>
      <c r="P715" t="s">
        <v>23</v>
      </c>
      <c r="Q715" t="s">
        <v>6865</v>
      </c>
      <c r="R715" t="s">
        <v>6885</v>
      </c>
      <c r="S715" t="s">
        <v>7691</v>
      </c>
      <c r="T715" t="s">
        <v>7692</v>
      </c>
    </row>
    <row r="716" spans="1:20" x14ac:dyDescent="0.35">
      <c r="A716" t="s">
        <v>7954</v>
      </c>
      <c r="B716" t="s">
        <v>7955</v>
      </c>
      <c r="C716" t="s">
        <v>14371</v>
      </c>
      <c r="D716" t="s">
        <v>5810</v>
      </c>
      <c r="E716" t="s">
        <v>6871</v>
      </c>
      <c r="F716" t="s">
        <v>7693</v>
      </c>
      <c r="G716" t="s">
        <v>23</v>
      </c>
      <c r="H716" t="s">
        <v>1530</v>
      </c>
      <c r="I716" t="s">
        <v>23</v>
      </c>
      <c r="J716" t="s">
        <v>15002</v>
      </c>
      <c r="K716" t="s">
        <v>12575</v>
      </c>
      <c r="L716" t="s">
        <v>23</v>
      </c>
      <c r="M716" t="s">
        <v>8373</v>
      </c>
      <c r="N716" t="s">
        <v>23</v>
      </c>
      <c r="O716" t="s">
        <v>23</v>
      </c>
      <c r="P716" t="s">
        <v>23</v>
      </c>
      <c r="Q716" t="s">
        <v>6865</v>
      </c>
      <c r="R716" t="s">
        <v>6885</v>
      </c>
      <c r="S716" t="s">
        <v>7691</v>
      </c>
      <c r="T716" t="s">
        <v>7692</v>
      </c>
    </row>
    <row r="717" spans="1:20" x14ac:dyDescent="0.35">
      <c r="A717" t="s">
        <v>7956</v>
      </c>
      <c r="B717" t="s">
        <v>29906</v>
      </c>
      <c r="C717" t="s">
        <v>14371</v>
      </c>
      <c r="D717" t="s">
        <v>5810</v>
      </c>
      <c r="E717" t="s">
        <v>6871</v>
      </c>
      <c r="F717" t="s">
        <v>7693</v>
      </c>
      <c r="G717" t="s">
        <v>23</v>
      </c>
      <c r="H717" t="s">
        <v>1226</v>
      </c>
      <c r="I717" t="s">
        <v>23</v>
      </c>
      <c r="J717" t="s">
        <v>15484</v>
      </c>
      <c r="K717" t="s">
        <v>23</v>
      </c>
      <c r="L717" t="s">
        <v>23</v>
      </c>
      <c r="M717" t="s">
        <v>8373</v>
      </c>
      <c r="N717" t="s">
        <v>23</v>
      </c>
      <c r="O717" t="s">
        <v>23</v>
      </c>
      <c r="P717" t="s">
        <v>23</v>
      </c>
      <c r="Q717" t="s">
        <v>6865</v>
      </c>
      <c r="R717" t="s">
        <v>6885</v>
      </c>
      <c r="S717" t="s">
        <v>7691</v>
      </c>
      <c r="T717" t="s">
        <v>7692</v>
      </c>
    </row>
    <row r="718" spans="1:20" x14ac:dyDescent="0.35">
      <c r="A718" t="s">
        <v>7957</v>
      </c>
      <c r="B718" t="s">
        <v>7958</v>
      </c>
      <c r="C718" t="s">
        <v>14371</v>
      </c>
      <c r="D718" t="s">
        <v>5810</v>
      </c>
      <c r="E718" t="s">
        <v>6871</v>
      </c>
      <c r="F718" t="s">
        <v>7693</v>
      </c>
      <c r="G718" t="s">
        <v>23</v>
      </c>
      <c r="H718" t="s">
        <v>6349</v>
      </c>
      <c r="I718" t="s">
        <v>23</v>
      </c>
      <c r="J718" t="s">
        <v>15439</v>
      </c>
      <c r="K718" t="s">
        <v>14369</v>
      </c>
      <c r="L718" t="s">
        <v>23</v>
      </c>
      <c r="M718" t="s">
        <v>8373</v>
      </c>
      <c r="N718" t="s">
        <v>23</v>
      </c>
      <c r="O718" t="s">
        <v>23</v>
      </c>
      <c r="P718" t="s">
        <v>23</v>
      </c>
      <c r="Q718" t="s">
        <v>6865</v>
      </c>
      <c r="R718" t="s">
        <v>6885</v>
      </c>
      <c r="S718" t="s">
        <v>7691</v>
      </c>
      <c r="T718" t="s">
        <v>7692</v>
      </c>
    </row>
    <row r="719" spans="1:20" x14ac:dyDescent="0.35">
      <c r="A719" t="s">
        <v>7959</v>
      </c>
      <c r="B719" t="s">
        <v>7960</v>
      </c>
      <c r="C719" t="s">
        <v>14371</v>
      </c>
      <c r="D719" t="s">
        <v>5810</v>
      </c>
      <c r="E719" t="s">
        <v>6871</v>
      </c>
      <c r="F719" t="s">
        <v>7695</v>
      </c>
      <c r="G719" t="s">
        <v>23</v>
      </c>
      <c r="H719" t="s">
        <v>713</v>
      </c>
      <c r="I719" t="s">
        <v>23</v>
      </c>
      <c r="J719" t="s">
        <v>14952</v>
      </c>
      <c r="K719" t="s">
        <v>14951</v>
      </c>
      <c r="L719" t="s">
        <v>23</v>
      </c>
      <c r="M719" t="s">
        <v>8373</v>
      </c>
      <c r="N719" t="s">
        <v>23</v>
      </c>
      <c r="O719" t="s">
        <v>23</v>
      </c>
      <c r="P719" t="s">
        <v>23</v>
      </c>
      <c r="Q719" t="s">
        <v>6865</v>
      </c>
      <c r="R719" t="s">
        <v>6885</v>
      </c>
      <c r="S719" t="s">
        <v>7691</v>
      </c>
      <c r="T719" t="s">
        <v>7692</v>
      </c>
    </row>
    <row r="720" spans="1:20" x14ac:dyDescent="0.35">
      <c r="A720" t="s">
        <v>7961</v>
      </c>
      <c r="B720" t="s">
        <v>29907</v>
      </c>
      <c r="C720" t="s">
        <v>14371</v>
      </c>
      <c r="D720" t="s">
        <v>5810</v>
      </c>
      <c r="E720" t="s">
        <v>6871</v>
      </c>
      <c r="F720" t="s">
        <v>7695</v>
      </c>
      <c r="G720" t="s">
        <v>23</v>
      </c>
      <c r="H720" t="s">
        <v>318</v>
      </c>
      <c r="I720" t="s">
        <v>23</v>
      </c>
      <c r="J720" t="s">
        <v>14798</v>
      </c>
      <c r="K720" t="s">
        <v>14797</v>
      </c>
      <c r="L720" t="s">
        <v>23</v>
      </c>
      <c r="M720" t="s">
        <v>8373</v>
      </c>
      <c r="N720" t="s">
        <v>23</v>
      </c>
      <c r="O720" t="s">
        <v>23</v>
      </c>
      <c r="P720" t="s">
        <v>23</v>
      </c>
      <c r="Q720" t="s">
        <v>6865</v>
      </c>
      <c r="R720" t="s">
        <v>6885</v>
      </c>
      <c r="S720" t="s">
        <v>7691</v>
      </c>
      <c r="T720" t="s">
        <v>7692</v>
      </c>
    </row>
    <row r="721" spans="1:20" x14ac:dyDescent="0.35">
      <c r="A721" t="s">
        <v>7962</v>
      </c>
      <c r="B721" t="s">
        <v>7963</v>
      </c>
      <c r="C721" t="s">
        <v>21</v>
      </c>
      <c r="D721" t="s">
        <v>5810</v>
      </c>
      <c r="E721" t="s">
        <v>6871</v>
      </c>
      <c r="F721" t="s">
        <v>7695</v>
      </c>
      <c r="G721" t="s">
        <v>23</v>
      </c>
      <c r="H721" t="s">
        <v>1053</v>
      </c>
      <c r="I721" t="s">
        <v>23</v>
      </c>
      <c r="J721" t="s">
        <v>15039</v>
      </c>
      <c r="K721" t="s">
        <v>23</v>
      </c>
      <c r="L721" t="s">
        <v>23</v>
      </c>
      <c r="M721" t="s">
        <v>9236</v>
      </c>
      <c r="N721" t="s">
        <v>23</v>
      </c>
      <c r="O721" t="s">
        <v>23</v>
      </c>
      <c r="P721" t="s">
        <v>23</v>
      </c>
      <c r="Q721" t="s">
        <v>6865</v>
      </c>
      <c r="R721" t="s">
        <v>6885</v>
      </c>
      <c r="S721" t="s">
        <v>7691</v>
      </c>
      <c r="T721" t="s">
        <v>7692</v>
      </c>
    </row>
    <row r="722" spans="1:20" x14ac:dyDescent="0.35">
      <c r="A722" t="s">
        <v>7964</v>
      </c>
      <c r="B722" t="s">
        <v>7965</v>
      </c>
      <c r="C722" t="s">
        <v>21</v>
      </c>
      <c r="D722" t="s">
        <v>5810</v>
      </c>
      <c r="E722" t="s">
        <v>6871</v>
      </c>
      <c r="F722" t="s">
        <v>7695</v>
      </c>
      <c r="G722" t="s">
        <v>23</v>
      </c>
      <c r="H722" t="s">
        <v>713</v>
      </c>
      <c r="I722" t="s">
        <v>23</v>
      </c>
      <c r="J722" t="s">
        <v>14934</v>
      </c>
      <c r="K722" t="s">
        <v>23</v>
      </c>
      <c r="L722" t="s">
        <v>23</v>
      </c>
      <c r="M722" t="s">
        <v>9236</v>
      </c>
      <c r="N722" t="s">
        <v>23</v>
      </c>
      <c r="O722" t="s">
        <v>23</v>
      </c>
      <c r="P722" t="s">
        <v>23</v>
      </c>
      <c r="Q722" t="s">
        <v>6865</v>
      </c>
      <c r="R722" t="s">
        <v>6885</v>
      </c>
      <c r="S722" t="s">
        <v>7691</v>
      </c>
      <c r="T722" t="s">
        <v>7692</v>
      </c>
    </row>
    <row r="723" spans="1:20" x14ac:dyDescent="0.35">
      <c r="A723" t="s">
        <v>7966</v>
      </c>
      <c r="B723" t="s">
        <v>7967</v>
      </c>
      <c r="C723" t="s">
        <v>14371</v>
      </c>
      <c r="D723" t="s">
        <v>5810</v>
      </c>
      <c r="E723" t="s">
        <v>6871</v>
      </c>
      <c r="F723" t="s">
        <v>7695</v>
      </c>
      <c r="G723" t="s">
        <v>23</v>
      </c>
      <c r="H723" t="s">
        <v>2797</v>
      </c>
      <c r="I723" t="s">
        <v>23</v>
      </c>
      <c r="J723" t="s">
        <v>15190</v>
      </c>
      <c r="K723" t="s">
        <v>9236</v>
      </c>
      <c r="L723" t="s">
        <v>23</v>
      </c>
      <c r="M723" t="s">
        <v>9236</v>
      </c>
      <c r="N723" t="s">
        <v>23</v>
      </c>
      <c r="O723" t="s">
        <v>23</v>
      </c>
      <c r="P723" t="s">
        <v>23</v>
      </c>
      <c r="Q723" t="s">
        <v>6865</v>
      </c>
      <c r="R723" t="s">
        <v>6885</v>
      </c>
      <c r="S723" t="s">
        <v>7691</v>
      </c>
      <c r="T723" t="s">
        <v>7692</v>
      </c>
    </row>
    <row r="724" spans="1:20" x14ac:dyDescent="0.35">
      <c r="A724" t="s">
        <v>7968</v>
      </c>
      <c r="B724" t="s">
        <v>7969</v>
      </c>
      <c r="C724" t="s">
        <v>14371</v>
      </c>
      <c r="D724" t="s">
        <v>5810</v>
      </c>
      <c r="E724" t="s">
        <v>6871</v>
      </c>
      <c r="F724" t="s">
        <v>7695</v>
      </c>
      <c r="G724" t="s">
        <v>23</v>
      </c>
      <c r="H724" t="s">
        <v>713</v>
      </c>
      <c r="I724" t="s">
        <v>23</v>
      </c>
      <c r="J724" t="s">
        <v>14961</v>
      </c>
      <c r="K724" t="s">
        <v>11230</v>
      </c>
      <c r="L724" t="s">
        <v>23</v>
      </c>
      <c r="M724" t="s">
        <v>9236</v>
      </c>
      <c r="N724" t="s">
        <v>23</v>
      </c>
      <c r="O724" t="s">
        <v>23</v>
      </c>
      <c r="P724" t="s">
        <v>23</v>
      </c>
      <c r="Q724" t="s">
        <v>6865</v>
      </c>
      <c r="R724" t="s">
        <v>6885</v>
      </c>
      <c r="S724" t="s">
        <v>7691</v>
      </c>
      <c r="T724" t="s">
        <v>7692</v>
      </c>
    </row>
    <row r="725" spans="1:20" x14ac:dyDescent="0.35">
      <c r="A725" t="s">
        <v>7970</v>
      </c>
      <c r="B725" t="s">
        <v>7971</v>
      </c>
      <c r="C725" t="s">
        <v>21</v>
      </c>
      <c r="D725" t="s">
        <v>5810</v>
      </c>
      <c r="E725" t="s">
        <v>6871</v>
      </c>
      <c r="F725" t="s">
        <v>7695</v>
      </c>
      <c r="G725" t="s">
        <v>23</v>
      </c>
      <c r="H725" t="s">
        <v>5814</v>
      </c>
      <c r="I725" t="s">
        <v>23</v>
      </c>
      <c r="J725" t="s">
        <v>15533</v>
      </c>
      <c r="K725" t="s">
        <v>23</v>
      </c>
      <c r="L725" t="s">
        <v>23</v>
      </c>
      <c r="M725" t="s">
        <v>9236</v>
      </c>
      <c r="N725" t="s">
        <v>23</v>
      </c>
      <c r="O725" t="s">
        <v>23</v>
      </c>
      <c r="P725" t="s">
        <v>23</v>
      </c>
      <c r="Q725" t="s">
        <v>6865</v>
      </c>
      <c r="R725" t="s">
        <v>6885</v>
      </c>
      <c r="S725" t="s">
        <v>7691</v>
      </c>
      <c r="T725" t="s">
        <v>7692</v>
      </c>
    </row>
    <row r="726" spans="1:20" x14ac:dyDescent="0.35">
      <c r="A726" t="s">
        <v>7972</v>
      </c>
      <c r="B726" t="s">
        <v>7973</v>
      </c>
      <c r="C726" t="s">
        <v>21</v>
      </c>
      <c r="D726" t="s">
        <v>5810</v>
      </c>
      <c r="E726" t="s">
        <v>6871</v>
      </c>
      <c r="F726" t="s">
        <v>7693</v>
      </c>
      <c r="G726" t="s">
        <v>23</v>
      </c>
      <c r="H726" t="s">
        <v>28777</v>
      </c>
      <c r="I726" t="s">
        <v>23</v>
      </c>
      <c r="J726" t="s">
        <v>15829</v>
      </c>
      <c r="K726" t="s">
        <v>23</v>
      </c>
      <c r="L726" t="s">
        <v>23</v>
      </c>
      <c r="M726" t="s">
        <v>9236</v>
      </c>
      <c r="N726" t="s">
        <v>23</v>
      </c>
      <c r="O726" t="s">
        <v>23</v>
      </c>
      <c r="P726" t="s">
        <v>23</v>
      </c>
      <c r="Q726" t="s">
        <v>6865</v>
      </c>
      <c r="R726" t="s">
        <v>6885</v>
      </c>
      <c r="S726" t="s">
        <v>7691</v>
      </c>
      <c r="T726" t="s">
        <v>7692</v>
      </c>
    </row>
    <row r="727" spans="1:20" x14ac:dyDescent="0.35">
      <c r="A727" t="s">
        <v>7974</v>
      </c>
      <c r="B727" t="s">
        <v>29908</v>
      </c>
      <c r="C727" t="s">
        <v>21</v>
      </c>
      <c r="D727" t="s">
        <v>5810</v>
      </c>
      <c r="E727" t="s">
        <v>6871</v>
      </c>
      <c r="F727" t="s">
        <v>7693</v>
      </c>
      <c r="G727" t="s">
        <v>23</v>
      </c>
      <c r="H727" t="s">
        <v>2310</v>
      </c>
      <c r="I727" t="s">
        <v>23</v>
      </c>
      <c r="J727" t="s">
        <v>15629</v>
      </c>
      <c r="K727" t="s">
        <v>23</v>
      </c>
      <c r="L727" t="s">
        <v>23</v>
      </c>
      <c r="M727" t="s">
        <v>14369</v>
      </c>
      <c r="N727" t="s">
        <v>23</v>
      </c>
      <c r="O727" t="s">
        <v>23</v>
      </c>
      <c r="P727" t="s">
        <v>23</v>
      </c>
      <c r="Q727" t="s">
        <v>6865</v>
      </c>
      <c r="R727" t="s">
        <v>6885</v>
      </c>
      <c r="S727" t="s">
        <v>7691</v>
      </c>
      <c r="T727" t="s">
        <v>7692</v>
      </c>
    </row>
    <row r="728" spans="1:20" x14ac:dyDescent="0.35">
      <c r="A728" t="s">
        <v>7975</v>
      </c>
      <c r="B728" t="s">
        <v>7976</v>
      </c>
      <c r="C728" t="s">
        <v>21</v>
      </c>
      <c r="D728" t="s">
        <v>5810</v>
      </c>
      <c r="E728" t="s">
        <v>6871</v>
      </c>
      <c r="F728" t="s">
        <v>7695</v>
      </c>
      <c r="G728" t="s">
        <v>23</v>
      </c>
      <c r="H728" t="s">
        <v>638</v>
      </c>
      <c r="I728" t="s">
        <v>23</v>
      </c>
      <c r="J728" t="s">
        <v>14573</v>
      </c>
      <c r="K728" t="s">
        <v>23</v>
      </c>
      <c r="L728" t="s">
        <v>23</v>
      </c>
      <c r="M728" t="s">
        <v>14369</v>
      </c>
      <c r="N728" t="s">
        <v>23</v>
      </c>
      <c r="O728" t="s">
        <v>23</v>
      </c>
      <c r="P728" t="s">
        <v>23</v>
      </c>
      <c r="Q728" t="s">
        <v>6865</v>
      </c>
      <c r="R728" t="s">
        <v>6885</v>
      </c>
      <c r="S728" t="s">
        <v>7691</v>
      </c>
      <c r="T728" t="s">
        <v>7692</v>
      </c>
    </row>
    <row r="729" spans="1:20" x14ac:dyDescent="0.35">
      <c r="A729" t="s">
        <v>7977</v>
      </c>
      <c r="B729" t="s">
        <v>29909</v>
      </c>
      <c r="C729" t="s">
        <v>21</v>
      </c>
      <c r="D729" t="s">
        <v>5810</v>
      </c>
      <c r="E729" t="s">
        <v>6871</v>
      </c>
      <c r="F729" t="s">
        <v>7695</v>
      </c>
      <c r="G729" t="s">
        <v>23</v>
      </c>
      <c r="H729" t="s">
        <v>273</v>
      </c>
      <c r="I729" t="s">
        <v>23</v>
      </c>
      <c r="J729" t="s">
        <v>16055</v>
      </c>
      <c r="K729" t="s">
        <v>23</v>
      </c>
      <c r="L729" t="s">
        <v>23</v>
      </c>
      <c r="M729" t="s">
        <v>14369</v>
      </c>
      <c r="N729" t="s">
        <v>23</v>
      </c>
      <c r="O729" t="s">
        <v>23</v>
      </c>
      <c r="P729" t="s">
        <v>23</v>
      </c>
      <c r="Q729" t="s">
        <v>6865</v>
      </c>
      <c r="R729" t="s">
        <v>6885</v>
      </c>
      <c r="S729" t="s">
        <v>7691</v>
      </c>
      <c r="T729" t="s">
        <v>7692</v>
      </c>
    </row>
    <row r="730" spans="1:20" x14ac:dyDescent="0.35">
      <c r="A730" t="s">
        <v>7978</v>
      </c>
      <c r="B730" t="s">
        <v>7979</v>
      </c>
      <c r="C730" t="s">
        <v>21</v>
      </c>
      <c r="D730" t="s">
        <v>5810</v>
      </c>
      <c r="E730" t="s">
        <v>6871</v>
      </c>
      <c r="F730" t="s">
        <v>7695</v>
      </c>
      <c r="G730" t="s">
        <v>23</v>
      </c>
      <c r="H730" t="s">
        <v>24255</v>
      </c>
      <c r="I730" t="s">
        <v>23</v>
      </c>
      <c r="J730" t="s">
        <v>15022</v>
      </c>
      <c r="K730" t="s">
        <v>23</v>
      </c>
      <c r="L730" t="s">
        <v>23</v>
      </c>
      <c r="M730" t="s">
        <v>14369</v>
      </c>
      <c r="N730" t="s">
        <v>23</v>
      </c>
      <c r="O730" t="s">
        <v>23</v>
      </c>
      <c r="P730" t="s">
        <v>23</v>
      </c>
      <c r="Q730" t="s">
        <v>6865</v>
      </c>
      <c r="R730" t="s">
        <v>6885</v>
      </c>
      <c r="S730" t="s">
        <v>7691</v>
      </c>
      <c r="T730" t="s">
        <v>7692</v>
      </c>
    </row>
    <row r="731" spans="1:20" x14ac:dyDescent="0.35">
      <c r="A731" t="s">
        <v>7980</v>
      </c>
      <c r="B731" t="s">
        <v>7981</v>
      </c>
      <c r="C731" t="s">
        <v>21</v>
      </c>
      <c r="D731" t="s">
        <v>5810</v>
      </c>
      <c r="E731" t="s">
        <v>6871</v>
      </c>
      <c r="F731" t="s">
        <v>7693</v>
      </c>
      <c r="G731" t="s">
        <v>23</v>
      </c>
      <c r="H731" t="s">
        <v>1174</v>
      </c>
      <c r="I731" t="s">
        <v>23</v>
      </c>
      <c r="J731" t="s">
        <v>15844</v>
      </c>
      <c r="K731" t="s">
        <v>23</v>
      </c>
      <c r="L731" t="s">
        <v>23</v>
      </c>
      <c r="M731" t="s">
        <v>14369</v>
      </c>
      <c r="N731" t="s">
        <v>23</v>
      </c>
      <c r="O731" t="s">
        <v>23</v>
      </c>
      <c r="P731" t="s">
        <v>23</v>
      </c>
      <c r="Q731" t="s">
        <v>6865</v>
      </c>
      <c r="R731" t="s">
        <v>6885</v>
      </c>
      <c r="S731" t="s">
        <v>7691</v>
      </c>
      <c r="T731" t="s">
        <v>7692</v>
      </c>
    </row>
    <row r="732" spans="1:20" x14ac:dyDescent="0.35">
      <c r="A732" t="s">
        <v>7982</v>
      </c>
      <c r="B732" t="s">
        <v>7983</v>
      </c>
      <c r="C732" t="s">
        <v>21</v>
      </c>
      <c r="D732" t="s">
        <v>5810</v>
      </c>
      <c r="E732" t="s">
        <v>6871</v>
      </c>
      <c r="F732" t="s">
        <v>7695</v>
      </c>
      <c r="G732" t="s">
        <v>23</v>
      </c>
      <c r="H732" t="s">
        <v>3752</v>
      </c>
      <c r="I732" t="s">
        <v>23</v>
      </c>
      <c r="J732" t="s">
        <v>16106</v>
      </c>
      <c r="K732" t="s">
        <v>23</v>
      </c>
      <c r="L732" t="s">
        <v>23</v>
      </c>
      <c r="M732" t="s">
        <v>14369</v>
      </c>
      <c r="N732" t="s">
        <v>23</v>
      </c>
      <c r="O732" t="s">
        <v>23</v>
      </c>
      <c r="P732" t="s">
        <v>23</v>
      </c>
      <c r="Q732" t="s">
        <v>6865</v>
      </c>
      <c r="R732" t="s">
        <v>6885</v>
      </c>
      <c r="S732" t="s">
        <v>7691</v>
      </c>
      <c r="T732" t="s">
        <v>7692</v>
      </c>
    </row>
    <row r="733" spans="1:20" x14ac:dyDescent="0.35">
      <c r="A733" t="s">
        <v>7984</v>
      </c>
      <c r="B733" t="s">
        <v>29910</v>
      </c>
      <c r="C733" t="s">
        <v>21</v>
      </c>
      <c r="D733" t="s">
        <v>5810</v>
      </c>
      <c r="E733" t="s">
        <v>6871</v>
      </c>
      <c r="F733" t="s">
        <v>7693</v>
      </c>
      <c r="G733" t="s">
        <v>23</v>
      </c>
      <c r="H733" t="s">
        <v>713</v>
      </c>
      <c r="I733" t="s">
        <v>23</v>
      </c>
      <c r="J733" t="s">
        <v>14978</v>
      </c>
      <c r="K733" t="s">
        <v>23</v>
      </c>
      <c r="L733" t="s">
        <v>23</v>
      </c>
      <c r="M733" t="s">
        <v>14369</v>
      </c>
      <c r="N733" t="s">
        <v>23</v>
      </c>
      <c r="O733" t="s">
        <v>23</v>
      </c>
      <c r="P733" t="s">
        <v>23</v>
      </c>
      <c r="Q733" t="s">
        <v>6865</v>
      </c>
      <c r="R733" t="s">
        <v>6885</v>
      </c>
      <c r="S733" t="s">
        <v>7691</v>
      </c>
      <c r="T733" t="s">
        <v>7692</v>
      </c>
    </row>
    <row r="734" spans="1:20" x14ac:dyDescent="0.35">
      <c r="A734" t="s">
        <v>7985</v>
      </c>
      <c r="B734" t="s">
        <v>7986</v>
      </c>
      <c r="C734" t="s">
        <v>21</v>
      </c>
      <c r="D734" t="s">
        <v>5810</v>
      </c>
      <c r="E734" t="s">
        <v>6871</v>
      </c>
      <c r="F734" t="s">
        <v>7693</v>
      </c>
      <c r="G734" t="s">
        <v>23</v>
      </c>
      <c r="H734" t="s">
        <v>1724</v>
      </c>
      <c r="I734" t="s">
        <v>23</v>
      </c>
      <c r="J734" t="s">
        <v>15468</v>
      </c>
      <c r="K734" t="s">
        <v>23</v>
      </c>
      <c r="L734" t="s">
        <v>23</v>
      </c>
      <c r="M734" t="s">
        <v>14369</v>
      </c>
      <c r="N734" t="s">
        <v>23</v>
      </c>
      <c r="O734" t="s">
        <v>23</v>
      </c>
      <c r="P734" t="s">
        <v>23</v>
      </c>
      <c r="Q734" t="s">
        <v>6865</v>
      </c>
      <c r="R734" t="s">
        <v>6885</v>
      </c>
      <c r="S734" t="s">
        <v>7691</v>
      </c>
      <c r="T734" t="s">
        <v>7692</v>
      </c>
    </row>
    <row r="735" spans="1:20" x14ac:dyDescent="0.35">
      <c r="A735" t="s">
        <v>7987</v>
      </c>
      <c r="B735" t="s">
        <v>7988</v>
      </c>
      <c r="C735" t="s">
        <v>21</v>
      </c>
      <c r="D735" t="s">
        <v>5810</v>
      </c>
      <c r="E735" t="s">
        <v>6871</v>
      </c>
      <c r="F735" t="s">
        <v>7693</v>
      </c>
      <c r="G735" t="s">
        <v>23</v>
      </c>
      <c r="H735" t="s">
        <v>1742</v>
      </c>
      <c r="I735" t="s">
        <v>23</v>
      </c>
      <c r="J735" t="s">
        <v>16301</v>
      </c>
      <c r="K735" t="s">
        <v>23</v>
      </c>
      <c r="L735" t="s">
        <v>23</v>
      </c>
      <c r="M735" t="s">
        <v>14369</v>
      </c>
      <c r="N735" t="s">
        <v>23</v>
      </c>
      <c r="O735" t="s">
        <v>23</v>
      </c>
      <c r="P735" t="s">
        <v>23</v>
      </c>
      <c r="Q735" t="s">
        <v>6865</v>
      </c>
      <c r="R735" t="s">
        <v>6885</v>
      </c>
      <c r="S735" t="s">
        <v>7691</v>
      </c>
      <c r="T735" t="s">
        <v>7692</v>
      </c>
    </row>
    <row r="736" spans="1:20" x14ac:dyDescent="0.35">
      <c r="A736" t="s">
        <v>7989</v>
      </c>
      <c r="B736" t="s">
        <v>29911</v>
      </c>
      <c r="C736" t="s">
        <v>21</v>
      </c>
      <c r="D736" t="s">
        <v>5810</v>
      </c>
      <c r="E736" t="s">
        <v>6871</v>
      </c>
      <c r="F736" t="s">
        <v>7695</v>
      </c>
      <c r="G736" t="s">
        <v>23</v>
      </c>
      <c r="H736" t="s">
        <v>4915</v>
      </c>
      <c r="I736" t="s">
        <v>23</v>
      </c>
      <c r="J736" t="s">
        <v>15223</v>
      </c>
      <c r="K736" t="s">
        <v>23</v>
      </c>
      <c r="L736" t="s">
        <v>23</v>
      </c>
      <c r="M736" t="s">
        <v>14369</v>
      </c>
      <c r="N736" t="s">
        <v>23</v>
      </c>
      <c r="O736" t="s">
        <v>23</v>
      </c>
      <c r="P736" t="s">
        <v>23</v>
      </c>
      <c r="Q736" t="s">
        <v>6865</v>
      </c>
      <c r="R736" t="s">
        <v>6885</v>
      </c>
      <c r="S736" t="s">
        <v>7691</v>
      </c>
      <c r="T736" t="s">
        <v>7692</v>
      </c>
    </row>
    <row r="737" spans="1:20" x14ac:dyDescent="0.35">
      <c r="A737" t="s">
        <v>7990</v>
      </c>
      <c r="B737" t="s">
        <v>7991</v>
      </c>
      <c r="C737" t="s">
        <v>21</v>
      </c>
      <c r="D737" t="s">
        <v>5810</v>
      </c>
      <c r="E737" t="s">
        <v>6871</v>
      </c>
      <c r="F737" t="s">
        <v>7695</v>
      </c>
      <c r="G737" t="s">
        <v>23</v>
      </c>
      <c r="H737" t="s">
        <v>463</v>
      </c>
      <c r="I737" t="s">
        <v>23</v>
      </c>
      <c r="J737" t="s">
        <v>16187</v>
      </c>
      <c r="K737" t="s">
        <v>23</v>
      </c>
      <c r="L737" t="s">
        <v>23</v>
      </c>
      <c r="M737" t="s">
        <v>14369</v>
      </c>
      <c r="N737" t="s">
        <v>23</v>
      </c>
      <c r="O737" t="s">
        <v>23</v>
      </c>
      <c r="P737" t="s">
        <v>23</v>
      </c>
      <c r="Q737" t="s">
        <v>6865</v>
      </c>
      <c r="R737" t="s">
        <v>6885</v>
      </c>
      <c r="S737" t="s">
        <v>7691</v>
      </c>
      <c r="T737" t="s">
        <v>7692</v>
      </c>
    </row>
    <row r="738" spans="1:20" x14ac:dyDescent="0.35">
      <c r="A738" t="s">
        <v>7992</v>
      </c>
      <c r="B738" t="s">
        <v>29912</v>
      </c>
      <c r="C738" t="s">
        <v>21</v>
      </c>
      <c r="D738" t="s">
        <v>5810</v>
      </c>
      <c r="E738" t="s">
        <v>6871</v>
      </c>
      <c r="F738" t="s">
        <v>7695</v>
      </c>
      <c r="G738" t="s">
        <v>23</v>
      </c>
      <c r="H738" t="s">
        <v>734</v>
      </c>
      <c r="I738" t="s">
        <v>23</v>
      </c>
      <c r="J738" t="s">
        <v>16164</v>
      </c>
      <c r="K738" t="s">
        <v>23</v>
      </c>
      <c r="L738" t="s">
        <v>23</v>
      </c>
      <c r="M738" t="s">
        <v>14369</v>
      </c>
      <c r="N738" t="s">
        <v>23</v>
      </c>
      <c r="O738" t="s">
        <v>23</v>
      </c>
      <c r="P738" t="s">
        <v>23</v>
      </c>
      <c r="Q738" t="s">
        <v>6865</v>
      </c>
      <c r="R738" t="s">
        <v>6885</v>
      </c>
      <c r="S738" t="s">
        <v>7691</v>
      </c>
      <c r="T738" t="s">
        <v>7692</v>
      </c>
    </row>
    <row r="739" spans="1:20" x14ac:dyDescent="0.35">
      <c r="A739" t="s">
        <v>7993</v>
      </c>
      <c r="B739" t="s">
        <v>29913</v>
      </c>
      <c r="C739" t="s">
        <v>21</v>
      </c>
      <c r="D739" t="s">
        <v>5810</v>
      </c>
      <c r="E739" t="s">
        <v>6871</v>
      </c>
      <c r="F739" t="s">
        <v>7695</v>
      </c>
      <c r="G739" t="s">
        <v>23</v>
      </c>
      <c r="H739" t="s">
        <v>119</v>
      </c>
      <c r="I739" t="s">
        <v>23</v>
      </c>
      <c r="J739" t="s">
        <v>15286</v>
      </c>
      <c r="K739" t="s">
        <v>23</v>
      </c>
      <c r="L739" t="s">
        <v>23</v>
      </c>
      <c r="M739" t="s">
        <v>14369</v>
      </c>
      <c r="N739" t="s">
        <v>23</v>
      </c>
      <c r="O739" t="s">
        <v>23</v>
      </c>
      <c r="P739" t="s">
        <v>23</v>
      </c>
      <c r="Q739" t="s">
        <v>6865</v>
      </c>
      <c r="R739" t="s">
        <v>6885</v>
      </c>
      <c r="S739" t="s">
        <v>7691</v>
      </c>
      <c r="T739" t="s">
        <v>7692</v>
      </c>
    </row>
    <row r="740" spans="1:20" x14ac:dyDescent="0.35">
      <c r="A740" t="s">
        <v>7994</v>
      </c>
      <c r="B740" t="s">
        <v>29914</v>
      </c>
      <c r="C740" t="s">
        <v>21</v>
      </c>
      <c r="D740" t="s">
        <v>5810</v>
      </c>
      <c r="E740" t="s">
        <v>6871</v>
      </c>
      <c r="F740" t="s">
        <v>7695</v>
      </c>
      <c r="G740" t="s">
        <v>23</v>
      </c>
      <c r="H740" t="s">
        <v>475</v>
      </c>
      <c r="I740" t="s">
        <v>23</v>
      </c>
      <c r="J740" t="s">
        <v>15196</v>
      </c>
      <c r="K740" t="s">
        <v>23</v>
      </c>
      <c r="L740" t="s">
        <v>23</v>
      </c>
      <c r="M740" t="s">
        <v>14369</v>
      </c>
      <c r="N740" t="s">
        <v>23</v>
      </c>
      <c r="O740" t="s">
        <v>23</v>
      </c>
      <c r="P740" t="s">
        <v>23</v>
      </c>
      <c r="Q740" t="s">
        <v>6865</v>
      </c>
      <c r="R740" t="s">
        <v>6885</v>
      </c>
      <c r="S740" t="s">
        <v>7691</v>
      </c>
      <c r="T740" t="s">
        <v>7692</v>
      </c>
    </row>
    <row r="741" spans="1:20" x14ac:dyDescent="0.35">
      <c r="A741" t="s">
        <v>7995</v>
      </c>
      <c r="B741" t="s">
        <v>29915</v>
      </c>
      <c r="C741" t="s">
        <v>21</v>
      </c>
      <c r="D741" t="s">
        <v>5810</v>
      </c>
      <c r="E741" t="s">
        <v>6871</v>
      </c>
      <c r="F741" t="s">
        <v>7693</v>
      </c>
      <c r="G741" t="s">
        <v>23</v>
      </c>
      <c r="H741" t="s">
        <v>1226</v>
      </c>
      <c r="I741" t="s">
        <v>23</v>
      </c>
      <c r="J741" t="s">
        <v>15483</v>
      </c>
      <c r="K741" t="s">
        <v>23</v>
      </c>
      <c r="L741" t="s">
        <v>23</v>
      </c>
      <c r="M741" t="s">
        <v>14369</v>
      </c>
      <c r="N741" t="s">
        <v>23</v>
      </c>
      <c r="O741" t="s">
        <v>23</v>
      </c>
      <c r="P741" t="s">
        <v>23</v>
      </c>
      <c r="Q741" t="s">
        <v>6865</v>
      </c>
      <c r="R741" t="s">
        <v>6885</v>
      </c>
      <c r="S741" t="s">
        <v>7691</v>
      </c>
      <c r="T741" t="s">
        <v>7692</v>
      </c>
    </row>
    <row r="742" spans="1:20" x14ac:dyDescent="0.35">
      <c r="A742" t="s">
        <v>7996</v>
      </c>
      <c r="B742" t="s">
        <v>7997</v>
      </c>
      <c r="C742" t="s">
        <v>21</v>
      </c>
      <c r="D742" t="s">
        <v>5810</v>
      </c>
      <c r="E742" t="s">
        <v>6871</v>
      </c>
      <c r="F742" t="s">
        <v>7695</v>
      </c>
      <c r="G742" t="s">
        <v>23</v>
      </c>
      <c r="H742" t="s">
        <v>1362</v>
      </c>
      <c r="I742" t="s">
        <v>23</v>
      </c>
      <c r="J742" t="s">
        <v>15941</v>
      </c>
      <c r="K742" t="s">
        <v>23</v>
      </c>
      <c r="L742" t="s">
        <v>23</v>
      </c>
      <c r="M742" t="s">
        <v>14369</v>
      </c>
      <c r="N742" t="s">
        <v>23</v>
      </c>
      <c r="O742" t="s">
        <v>23</v>
      </c>
      <c r="P742" t="s">
        <v>23</v>
      </c>
      <c r="Q742" t="s">
        <v>6865</v>
      </c>
      <c r="R742" t="s">
        <v>6885</v>
      </c>
      <c r="S742" t="s">
        <v>7691</v>
      </c>
      <c r="T742" t="s">
        <v>7692</v>
      </c>
    </row>
    <row r="743" spans="1:20" x14ac:dyDescent="0.35">
      <c r="A743" t="s">
        <v>7998</v>
      </c>
      <c r="B743" t="s">
        <v>7999</v>
      </c>
      <c r="C743" t="s">
        <v>21</v>
      </c>
      <c r="D743" t="s">
        <v>5810</v>
      </c>
      <c r="E743" t="s">
        <v>6871</v>
      </c>
      <c r="F743" t="s">
        <v>7695</v>
      </c>
      <c r="G743" t="s">
        <v>23</v>
      </c>
      <c r="H743" t="s">
        <v>5068</v>
      </c>
      <c r="I743" t="s">
        <v>23</v>
      </c>
      <c r="J743" t="s">
        <v>15467</v>
      </c>
      <c r="K743" t="s">
        <v>23</v>
      </c>
      <c r="L743" t="s">
        <v>23</v>
      </c>
      <c r="M743" t="s">
        <v>14369</v>
      </c>
      <c r="N743" t="s">
        <v>23</v>
      </c>
      <c r="O743" t="s">
        <v>23</v>
      </c>
      <c r="P743" t="s">
        <v>23</v>
      </c>
      <c r="Q743" t="s">
        <v>6865</v>
      </c>
      <c r="R743" t="s">
        <v>6885</v>
      </c>
      <c r="S743" t="s">
        <v>7691</v>
      </c>
      <c r="T743" t="s">
        <v>7692</v>
      </c>
    </row>
    <row r="744" spans="1:20" x14ac:dyDescent="0.35">
      <c r="A744" t="s">
        <v>8000</v>
      </c>
      <c r="B744" t="s">
        <v>29916</v>
      </c>
      <c r="C744" t="s">
        <v>21</v>
      </c>
      <c r="D744" t="s">
        <v>5810</v>
      </c>
      <c r="E744" t="s">
        <v>6871</v>
      </c>
      <c r="F744" t="s">
        <v>7695</v>
      </c>
      <c r="G744" t="s">
        <v>23</v>
      </c>
      <c r="H744" t="s">
        <v>1053</v>
      </c>
      <c r="I744" t="s">
        <v>23</v>
      </c>
      <c r="J744" t="s">
        <v>15038</v>
      </c>
      <c r="K744" t="s">
        <v>23</v>
      </c>
      <c r="L744" t="s">
        <v>23</v>
      </c>
      <c r="M744" t="s">
        <v>14369</v>
      </c>
      <c r="N744" t="s">
        <v>23</v>
      </c>
      <c r="O744" t="s">
        <v>23</v>
      </c>
      <c r="P744" t="s">
        <v>23</v>
      </c>
      <c r="Q744" t="s">
        <v>6865</v>
      </c>
      <c r="R744" t="s">
        <v>6885</v>
      </c>
      <c r="S744" t="s">
        <v>7691</v>
      </c>
      <c r="T744" t="s">
        <v>7692</v>
      </c>
    </row>
    <row r="745" spans="1:20" x14ac:dyDescent="0.35">
      <c r="A745" t="s">
        <v>8001</v>
      </c>
      <c r="B745" t="s">
        <v>29917</v>
      </c>
      <c r="C745" t="s">
        <v>21</v>
      </c>
      <c r="D745" t="s">
        <v>5810</v>
      </c>
      <c r="E745" t="s">
        <v>6871</v>
      </c>
      <c r="F745" t="s">
        <v>7695</v>
      </c>
      <c r="G745" t="s">
        <v>23</v>
      </c>
      <c r="H745" t="s">
        <v>638</v>
      </c>
      <c r="I745" t="s">
        <v>23</v>
      </c>
      <c r="J745" t="s">
        <v>14559</v>
      </c>
      <c r="K745" t="s">
        <v>23</v>
      </c>
      <c r="L745" t="s">
        <v>23</v>
      </c>
      <c r="M745" t="s">
        <v>14369</v>
      </c>
      <c r="N745" t="s">
        <v>23</v>
      </c>
      <c r="O745" t="s">
        <v>23</v>
      </c>
      <c r="P745" t="s">
        <v>23</v>
      </c>
      <c r="Q745" t="s">
        <v>6865</v>
      </c>
      <c r="R745" t="s">
        <v>6885</v>
      </c>
      <c r="S745" t="s">
        <v>7691</v>
      </c>
      <c r="T745" t="s">
        <v>7692</v>
      </c>
    </row>
    <row r="746" spans="1:20" x14ac:dyDescent="0.35">
      <c r="A746" t="s">
        <v>7296</v>
      </c>
      <c r="B746" t="s">
        <v>29976</v>
      </c>
      <c r="C746" t="s">
        <v>14371</v>
      </c>
      <c r="D746" t="s">
        <v>5810</v>
      </c>
      <c r="E746" t="s">
        <v>6877</v>
      </c>
      <c r="F746" t="s">
        <v>6868</v>
      </c>
      <c r="G746" t="s">
        <v>14373</v>
      </c>
      <c r="H746" t="s">
        <v>1171</v>
      </c>
      <c r="I746" t="s">
        <v>6906</v>
      </c>
      <c r="J746" t="s">
        <v>15606</v>
      </c>
      <c r="K746" t="s">
        <v>15215</v>
      </c>
      <c r="L746" t="s">
        <v>15605</v>
      </c>
      <c r="M746" t="s">
        <v>14447</v>
      </c>
      <c r="N746" t="s">
        <v>14447</v>
      </c>
      <c r="O746" t="s">
        <v>23</v>
      </c>
      <c r="P746" t="s">
        <v>23</v>
      </c>
      <c r="Q746" t="s">
        <v>6865</v>
      </c>
      <c r="R746" t="s">
        <v>6885</v>
      </c>
      <c r="S746" t="s">
        <v>18</v>
      </c>
      <c r="T746" t="s">
        <v>23</v>
      </c>
    </row>
    <row r="747" spans="1:20" x14ac:dyDescent="0.35">
      <c r="A747" t="s">
        <v>8002</v>
      </c>
      <c r="B747" t="s">
        <v>8003</v>
      </c>
      <c r="C747" t="s">
        <v>21</v>
      </c>
      <c r="D747" t="s">
        <v>5810</v>
      </c>
      <c r="E747" t="s">
        <v>6871</v>
      </c>
      <c r="F747" t="s">
        <v>7695</v>
      </c>
      <c r="G747" t="s">
        <v>23</v>
      </c>
      <c r="H747" t="s">
        <v>1123</v>
      </c>
      <c r="I747" t="s">
        <v>23</v>
      </c>
      <c r="J747" t="s">
        <v>16039</v>
      </c>
      <c r="K747" t="s">
        <v>23</v>
      </c>
      <c r="L747" t="s">
        <v>23</v>
      </c>
      <c r="M747" t="s">
        <v>14369</v>
      </c>
      <c r="N747" t="s">
        <v>23</v>
      </c>
      <c r="O747" t="s">
        <v>23</v>
      </c>
      <c r="P747" t="s">
        <v>23</v>
      </c>
      <c r="Q747" t="s">
        <v>6865</v>
      </c>
      <c r="R747" t="s">
        <v>6885</v>
      </c>
      <c r="S747" t="s">
        <v>7691</v>
      </c>
      <c r="T747" t="s">
        <v>7692</v>
      </c>
    </row>
    <row r="748" spans="1:20" x14ac:dyDescent="0.35">
      <c r="A748" t="s">
        <v>8004</v>
      </c>
      <c r="B748" t="s">
        <v>8005</v>
      </c>
      <c r="C748" t="s">
        <v>21</v>
      </c>
      <c r="D748" t="s">
        <v>5810</v>
      </c>
      <c r="E748" t="s">
        <v>6871</v>
      </c>
      <c r="F748" t="s">
        <v>7695</v>
      </c>
      <c r="G748" t="s">
        <v>23</v>
      </c>
      <c r="H748" t="s">
        <v>638</v>
      </c>
      <c r="I748" t="s">
        <v>23</v>
      </c>
      <c r="J748" t="s">
        <v>14575</v>
      </c>
      <c r="K748" t="s">
        <v>23</v>
      </c>
      <c r="L748" t="s">
        <v>23</v>
      </c>
      <c r="M748" t="s">
        <v>14369</v>
      </c>
      <c r="N748" t="s">
        <v>23</v>
      </c>
      <c r="O748" t="s">
        <v>23</v>
      </c>
      <c r="P748" t="s">
        <v>23</v>
      </c>
      <c r="Q748" t="s">
        <v>6865</v>
      </c>
      <c r="R748" t="s">
        <v>6885</v>
      </c>
      <c r="S748" t="s">
        <v>7691</v>
      </c>
      <c r="T748" t="s">
        <v>7692</v>
      </c>
    </row>
    <row r="749" spans="1:20" x14ac:dyDescent="0.35">
      <c r="A749" t="s">
        <v>8006</v>
      </c>
      <c r="B749" t="s">
        <v>29918</v>
      </c>
      <c r="C749" t="s">
        <v>21</v>
      </c>
      <c r="D749" t="s">
        <v>5810</v>
      </c>
      <c r="E749" t="s">
        <v>6871</v>
      </c>
      <c r="F749" t="s">
        <v>7695</v>
      </c>
      <c r="G749" t="s">
        <v>23</v>
      </c>
      <c r="H749" t="s">
        <v>1362</v>
      </c>
      <c r="I749" t="s">
        <v>23</v>
      </c>
      <c r="J749" t="s">
        <v>15942</v>
      </c>
      <c r="K749" t="s">
        <v>23</v>
      </c>
      <c r="L749" t="s">
        <v>23</v>
      </c>
      <c r="M749" t="s">
        <v>14369</v>
      </c>
      <c r="N749" t="s">
        <v>23</v>
      </c>
      <c r="O749" t="s">
        <v>23</v>
      </c>
      <c r="P749" t="s">
        <v>23</v>
      </c>
      <c r="Q749" t="s">
        <v>6865</v>
      </c>
      <c r="R749" t="s">
        <v>6885</v>
      </c>
      <c r="S749" t="s">
        <v>7691</v>
      </c>
      <c r="T749" t="s">
        <v>7692</v>
      </c>
    </row>
    <row r="750" spans="1:20" x14ac:dyDescent="0.35">
      <c r="A750" t="s">
        <v>8007</v>
      </c>
      <c r="B750" t="s">
        <v>29919</v>
      </c>
      <c r="C750" t="s">
        <v>21</v>
      </c>
      <c r="D750" t="s">
        <v>5810</v>
      </c>
      <c r="E750" t="s">
        <v>6871</v>
      </c>
      <c r="F750" t="s">
        <v>7695</v>
      </c>
      <c r="G750" t="s">
        <v>23</v>
      </c>
      <c r="H750" t="s">
        <v>197</v>
      </c>
      <c r="I750" t="s">
        <v>23</v>
      </c>
      <c r="J750" t="s">
        <v>15037</v>
      </c>
      <c r="K750" t="s">
        <v>23</v>
      </c>
      <c r="L750" t="s">
        <v>23</v>
      </c>
      <c r="M750" t="s">
        <v>14369</v>
      </c>
      <c r="N750" t="s">
        <v>23</v>
      </c>
      <c r="O750" t="s">
        <v>23</v>
      </c>
      <c r="P750" t="s">
        <v>23</v>
      </c>
      <c r="Q750" t="s">
        <v>6865</v>
      </c>
      <c r="R750" t="s">
        <v>6885</v>
      </c>
      <c r="S750" t="s">
        <v>7691</v>
      </c>
      <c r="T750" t="s">
        <v>7692</v>
      </c>
    </row>
    <row r="751" spans="1:20" x14ac:dyDescent="0.35">
      <c r="A751" t="s">
        <v>8008</v>
      </c>
      <c r="B751" t="s">
        <v>8009</v>
      </c>
      <c r="C751" t="s">
        <v>21</v>
      </c>
      <c r="D751" t="s">
        <v>5810</v>
      </c>
      <c r="E751" t="s">
        <v>6871</v>
      </c>
      <c r="F751" t="s">
        <v>7695</v>
      </c>
      <c r="G751" t="s">
        <v>23</v>
      </c>
      <c r="H751" t="s">
        <v>50</v>
      </c>
      <c r="I751" t="s">
        <v>23</v>
      </c>
      <c r="J751" t="s">
        <v>14449</v>
      </c>
      <c r="K751" t="s">
        <v>23</v>
      </c>
      <c r="L751" t="s">
        <v>23</v>
      </c>
      <c r="M751" t="s">
        <v>9236</v>
      </c>
      <c r="N751" t="s">
        <v>23</v>
      </c>
      <c r="O751" t="s">
        <v>23</v>
      </c>
      <c r="P751" t="s">
        <v>23</v>
      </c>
      <c r="Q751" t="s">
        <v>6865</v>
      </c>
      <c r="R751" t="s">
        <v>6885</v>
      </c>
      <c r="S751" t="s">
        <v>7691</v>
      </c>
      <c r="T751" t="s">
        <v>7692</v>
      </c>
    </row>
    <row r="752" spans="1:20" x14ac:dyDescent="0.35">
      <c r="A752" t="s">
        <v>8010</v>
      </c>
      <c r="B752" t="s">
        <v>8011</v>
      </c>
      <c r="C752" t="s">
        <v>21</v>
      </c>
      <c r="D752" t="s">
        <v>5810</v>
      </c>
      <c r="E752" t="s">
        <v>6871</v>
      </c>
      <c r="F752" t="s">
        <v>7695</v>
      </c>
      <c r="G752" t="s">
        <v>23</v>
      </c>
      <c r="H752" t="s">
        <v>894</v>
      </c>
      <c r="I752" t="s">
        <v>23</v>
      </c>
      <c r="J752" t="s">
        <v>15380</v>
      </c>
      <c r="K752" t="s">
        <v>23</v>
      </c>
      <c r="L752" t="s">
        <v>23</v>
      </c>
      <c r="M752" t="s">
        <v>14369</v>
      </c>
      <c r="N752" t="s">
        <v>23</v>
      </c>
      <c r="O752" t="s">
        <v>23</v>
      </c>
      <c r="P752" t="s">
        <v>23</v>
      </c>
      <c r="Q752" t="s">
        <v>6865</v>
      </c>
      <c r="R752" t="s">
        <v>6885</v>
      </c>
      <c r="S752" t="s">
        <v>7691</v>
      </c>
      <c r="T752" t="s">
        <v>7692</v>
      </c>
    </row>
    <row r="753" spans="1:20" x14ac:dyDescent="0.35">
      <c r="A753" t="s">
        <v>7268</v>
      </c>
      <c r="B753" t="s">
        <v>23</v>
      </c>
      <c r="C753" t="s">
        <v>15748</v>
      </c>
      <c r="D753" t="s">
        <v>5810</v>
      </c>
      <c r="E753" t="s">
        <v>6877</v>
      </c>
      <c r="F753" t="s">
        <v>6908</v>
      </c>
      <c r="G753" t="s">
        <v>14373</v>
      </c>
      <c r="H753" t="s">
        <v>5758</v>
      </c>
      <c r="I753" t="s">
        <v>23</v>
      </c>
      <c r="J753" t="s">
        <v>15749</v>
      </c>
      <c r="K753" t="s">
        <v>15747</v>
      </c>
      <c r="L753" t="s">
        <v>23</v>
      </c>
      <c r="M753" t="s">
        <v>15747</v>
      </c>
      <c r="N753" t="s">
        <v>23</v>
      </c>
      <c r="O753" t="s">
        <v>23</v>
      </c>
      <c r="P753" t="s">
        <v>23</v>
      </c>
      <c r="Q753" t="s">
        <v>6962</v>
      </c>
      <c r="R753" t="s">
        <v>6866</v>
      </c>
      <c r="S753" t="s">
        <v>6880</v>
      </c>
      <c r="T753" t="s">
        <v>23</v>
      </c>
    </row>
    <row r="754" spans="1:20" x14ac:dyDescent="0.35">
      <c r="A754" t="s">
        <v>7023</v>
      </c>
      <c r="B754" t="s">
        <v>23</v>
      </c>
      <c r="C754" t="s">
        <v>14480</v>
      </c>
      <c r="D754" t="s">
        <v>5810</v>
      </c>
      <c r="E754" t="s">
        <v>6877</v>
      </c>
      <c r="F754" t="s">
        <v>6908</v>
      </c>
      <c r="G754" t="s">
        <v>14373</v>
      </c>
      <c r="H754" t="s">
        <v>3402</v>
      </c>
      <c r="I754" t="s">
        <v>23</v>
      </c>
      <c r="J754" t="s">
        <v>16144</v>
      </c>
      <c r="K754" t="s">
        <v>14596</v>
      </c>
      <c r="L754" t="s">
        <v>8554</v>
      </c>
      <c r="M754" t="s">
        <v>16143</v>
      </c>
      <c r="N754" t="s">
        <v>23</v>
      </c>
      <c r="O754" t="s">
        <v>23</v>
      </c>
      <c r="P754" t="s">
        <v>23</v>
      </c>
      <c r="Q754" t="s">
        <v>6884</v>
      </c>
      <c r="R754" t="s">
        <v>6866</v>
      </c>
      <c r="S754" t="s">
        <v>6911</v>
      </c>
      <c r="T754" t="s">
        <v>23</v>
      </c>
    </row>
    <row r="755" spans="1:20" x14ac:dyDescent="0.35">
      <c r="A755" t="s">
        <v>8016</v>
      </c>
      <c r="B755" t="s">
        <v>8017</v>
      </c>
      <c r="C755" t="s">
        <v>21</v>
      </c>
      <c r="D755" t="s">
        <v>5810</v>
      </c>
      <c r="E755" t="s">
        <v>6871</v>
      </c>
      <c r="F755" t="s">
        <v>7695</v>
      </c>
      <c r="G755" t="s">
        <v>23</v>
      </c>
      <c r="H755" t="s">
        <v>2754</v>
      </c>
      <c r="I755" t="s">
        <v>23</v>
      </c>
      <c r="J755" t="s">
        <v>14515</v>
      </c>
      <c r="K755" t="s">
        <v>23</v>
      </c>
      <c r="L755" t="s">
        <v>23</v>
      </c>
      <c r="M755" t="s">
        <v>14369</v>
      </c>
      <c r="N755" t="s">
        <v>23</v>
      </c>
      <c r="O755" t="s">
        <v>23</v>
      </c>
      <c r="P755" t="s">
        <v>23</v>
      </c>
      <c r="Q755" t="s">
        <v>6865</v>
      </c>
      <c r="R755" t="s">
        <v>6885</v>
      </c>
      <c r="S755" t="s">
        <v>7691</v>
      </c>
      <c r="T755" t="s">
        <v>7692</v>
      </c>
    </row>
    <row r="756" spans="1:20" x14ac:dyDescent="0.35">
      <c r="A756" t="s">
        <v>8018</v>
      </c>
      <c r="B756" t="s">
        <v>8019</v>
      </c>
      <c r="C756" t="s">
        <v>21</v>
      </c>
      <c r="D756" t="s">
        <v>5810</v>
      </c>
      <c r="E756" t="s">
        <v>6871</v>
      </c>
      <c r="F756" t="s">
        <v>7695</v>
      </c>
      <c r="G756" t="s">
        <v>23</v>
      </c>
      <c r="H756" t="s">
        <v>899</v>
      </c>
      <c r="I756" t="s">
        <v>23</v>
      </c>
      <c r="J756" t="s">
        <v>15099</v>
      </c>
      <c r="K756" t="s">
        <v>23</v>
      </c>
      <c r="L756" t="s">
        <v>23</v>
      </c>
      <c r="M756" t="s">
        <v>14369</v>
      </c>
      <c r="N756" t="s">
        <v>23</v>
      </c>
      <c r="O756" t="s">
        <v>23</v>
      </c>
      <c r="P756" t="s">
        <v>23</v>
      </c>
      <c r="Q756" t="s">
        <v>6865</v>
      </c>
      <c r="R756" t="s">
        <v>6885</v>
      </c>
      <c r="S756" t="s">
        <v>7691</v>
      </c>
      <c r="T756" t="s">
        <v>7692</v>
      </c>
    </row>
    <row r="757" spans="1:20" x14ac:dyDescent="0.35">
      <c r="A757" t="s">
        <v>8020</v>
      </c>
      <c r="B757" t="s">
        <v>8021</v>
      </c>
      <c r="C757" t="s">
        <v>21</v>
      </c>
      <c r="D757" t="s">
        <v>5810</v>
      </c>
      <c r="E757" t="s">
        <v>6871</v>
      </c>
      <c r="F757" t="s">
        <v>7695</v>
      </c>
      <c r="G757" t="s">
        <v>23</v>
      </c>
      <c r="H757" t="s">
        <v>360</v>
      </c>
      <c r="I757" t="s">
        <v>23</v>
      </c>
      <c r="J757" t="s">
        <v>15718</v>
      </c>
      <c r="K757" t="s">
        <v>23</v>
      </c>
      <c r="L757" t="s">
        <v>23</v>
      </c>
      <c r="M757" t="s">
        <v>14369</v>
      </c>
      <c r="N757" t="s">
        <v>23</v>
      </c>
      <c r="O757" t="s">
        <v>23</v>
      </c>
      <c r="P757" t="s">
        <v>23</v>
      </c>
      <c r="Q757" t="s">
        <v>6865</v>
      </c>
      <c r="R757" t="s">
        <v>6885</v>
      </c>
      <c r="S757" t="s">
        <v>7691</v>
      </c>
      <c r="T757" t="s">
        <v>7692</v>
      </c>
    </row>
    <row r="758" spans="1:20" x14ac:dyDescent="0.35">
      <c r="A758" t="s">
        <v>8022</v>
      </c>
      <c r="B758" t="s">
        <v>8023</v>
      </c>
      <c r="C758" t="s">
        <v>21</v>
      </c>
      <c r="D758" t="s">
        <v>5810</v>
      </c>
      <c r="E758" t="s">
        <v>6871</v>
      </c>
      <c r="F758" t="s">
        <v>7695</v>
      </c>
      <c r="G758" t="s">
        <v>23</v>
      </c>
      <c r="H758" t="s">
        <v>713</v>
      </c>
      <c r="I758" t="s">
        <v>23</v>
      </c>
      <c r="J758" t="s">
        <v>14940</v>
      </c>
      <c r="K758" t="s">
        <v>23</v>
      </c>
      <c r="L758" t="s">
        <v>23</v>
      </c>
      <c r="M758" t="s">
        <v>14369</v>
      </c>
      <c r="N758" t="s">
        <v>23</v>
      </c>
      <c r="O758" t="s">
        <v>23</v>
      </c>
      <c r="P758" t="s">
        <v>23</v>
      </c>
      <c r="Q758" t="s">
        <v>6865</v>
      </c>
      <c r="R758" t="s">
        <v>6885</v>
      </c>
      <c r="S758" t="s">
        <v>7691</v>
      </c>
      <c r="T758" t="s">
        <v>7692</v>
      </c>
    </row>
    <row r="759" spans="1:20" x14ac:dyDescent="0.35">
      <c r="A759" t="s">
        <v>8024</v>
      </c>
      <c r="B759" t="s">
        <v>8025</v>
      </c>
      <c r="C759" t="s">
        <v>21</v>
      </c>
      <c r="D759" t="s">
        <v>5810</v>
      </c>
      <c r="E759" t="s">
        <v>6871</v>
      </c>
      <c r="F759" t="s">
        <v>7695</v>
      </c>
      <c r="G759" t="s">
        <v>23</v>
      </c>
      <c r="H759" t="s">
        <v>713</v>
      </c>
      <c r="I759" t="s">
        <v>23</v>
      </c>
      <c r="J759" t="s">
        <v>14977</v>
      </c>
      <c r="K759" t="s">
        <v>23</v>
      </c>
      <c r="L759" t="s">
        <v>23</v>
      </c>
      <c r="M759" t="s">
        <v>14369</v>
      </c>
      <c r="N759" t="s">
        <v>23</v>
      </c>
      <c r="O759" t="s">
        <v>23</v>
      </c>
      <c r="P759" t="s">
        <v>23</v>
      </c>
      <c r="Q759" t="s">
        <v>6865</v>
      </c>
      <c r="R759" t="s">
        <v>6885</v>
      </c>
      <c r="S759" t="s">
        <v>7691</v>
      </c>
      <c r="T759" t="s">
        <v>7692</v>
      </c>
    </row>
    <row r="760" spans="1:20" x14ac:dyDescent="0.35">
      <c r="A760" t="s">
        <v>8026</v>
      </c>
      <c r="B760" t="s">
        <v>8027</v>
      </c>
      <c r="C760" t="s">
        <v>21</v>
      </c>
      <c r="D760" t="s">
        <v>5810</v>
      </c>
      <c r="E760" t="s">
        <v>6871</v>
      </c>
      <c r="F760" t="s">
        <v>7695</v>
      </c>
      <c r="G760" t="s">
        <v>23</v>
      </c>
      <c r="H760" t="s">
        <v>4499</v>
      </c>
      <c r="I760" t="s">
        <v>23</v>
      </c>
      <c r="J760" t="s">
        <v>15401</v>
      </c>
      <c r="K760" t="s">
        <v>23</v>
      </c>
      <c r="L760" t="s">
        <v>23</v>
      </c>
      <c r="M760" t="s">
        <v>14369</v>
      </c>
      <c r="N760" t="s">
        <v>23</v>
      </c>
      <c r="O760" t="s">
        <v>23</v>
      </c>
      <c r="P760" t="s">
        <v>23</v>
      </c>
      <c r="Q760" t="s">
        <v>6865</v>
      </c>
      <c r="R760" t="s">
        <v>6885</v>
      </c>
      <c r="S760" t="s">
        <v>7691</v>
      </c>
      <c r="T760" t="s">
        <v>7692</v>
      </c>
    </row>
    <row r="761" spans="1:20" x14ac:dyDescent="0.35">
      <c r="A761" t="s">
        <v>8028</v>
      </c>
      <c r="B761" t="s">
        <v>8029</v>
      </c>
      <c r="C761" t="s">
        <v>21</v>
      </c>
      <c r="D761" t="s">
        <v>5810</v>
      </c>
      <c r="E761" t="s">
        <v>6871</v>
      </c>
      <c r="F761" t="s">
        <v>7695</v>
      </c>
      <c r="G761" t="s">
        <v>23</v>
      </c>
      <c r="H761" t="s">
        <v>1074</v>
      </c>
      <c r="I761" t="s">
        <v>23</v>
      </c>
      <c r="J761" t="s">
        <v>14833</v>
      </c>
      <c r="K761" t="s">
        <v>23</v>
      </c>
      <c r="L761" t="s">
        <v>23</v>
      </c>
      <c r="M761" t="s">
        <v>14369</v>
      </c>
      <c r="N761" t="s">
        <v>23</v>
      </c>
      <c r="O761" t="s">
        <v>23</v>
      </c>
      <c r="P761" t="s">
        <v>23</v>
      </c>
      <c r="Q761" t="s">
        <v>6865</v>
      </c>
      <c r="R761" t="s">
        <v>6885</v>
      </c>
      <c r="S761" t="s">
        <v>7691</v>
      </c>
      <c r="T761" t="s">
        <v>7692</v>
      </c>
    </row>
    <row r="762" spans="1:20" x14ac:dyDescent="0.35">
      <c r="A762" t="s">
        <v>8030</v>
      </c>
      <c r="B762" t="s">
        <v>8031</v>
      </c>
      <c r="C762" t="s">
        <v>21</v>
      </c>
      <c r="D762" t="s">
        <v>5810</v>
      </c>
      <c r="E762" t="s">
        <v>6871</v>
      </c>
      <c r="F762" t="s">
        <v>7695</v>
      </c>
      <c r="G762" t="s">
        <v>23</v>
      </c>
      <c r="H762" t="s">
        <v>246</v>
      </c>
      <c r="I762" t="s">
        <v>23</v>
      </c>
      <c r="J762" t="s">
        <v>14714</v>
      </c>
      <c r="K762" t="s">
        <v>23</v>
      </c>
      <c r="L762" t="s">
        <v>23</v>
      </c>
      <c r="M762" t="s">
        <v>14369</v>
      </c>
      <c r="N762" t="s">
        <v>23</v>
      </c>
      <c r="O762" t="s">
        <v>23</v>
      </c>
      <c r="P762" t="s">
        <v>23</v>
      </c>
      <c r="Q762" t="s">
        <v>6865</v>
      </c>
      <c r="R762" t="s">
        <v>6885</v>
      </c>
      <c r="S762" t="s">
        <v>7691</v>
      </c>
      <c r="T762" t="s">
        <v>7692</v>
      </c>
    </row>
    <row r="763" spans="1:20" x14ac:dyDescent="0.35">
      <c r="A763" t="s">
        <v>8032</v>
      </c>
      <c r="B763" t="s">
        <v>8033</v>
      </c>
      <c r="C763" t="s">
        <v>21</v>
      </c>
      <c r="D763" t="s">
        <v>5810</v>
      </c>
      <c r="E763" t="s">
        <v>6871</v>
      </c>
      <c r="F763" t="s">
        <v>7695</v>
      </c>
      <c r="G763" t="s">
        <v>23</v>
      </c>
      <c r="H763" t="s">
        <v>246</v>
      </c>
      <c r="I763" t="s">
        <v>23</v>
      </c>
      <c r="J763" t="s">
        <v>14715</v>
      </c>
      <c r="K763" t="s">
        <v>23</v>
      </c>
      <c r="L763" t="s">
        <v>23</v>
      </c>
      <c r="M763" t="s">
        <v>14369</v>
      </c>
      <c r="N763" t="s">
        <v>23</v>
      </c>
      <c r="O763" t="s">
        <v>23</v>
      </c>
      <c r="P763" t="s">
        <v>23</v>
      </c>
      <c r="Q763" t="s">
        <v>6865</v>
      </c>
      <c r="R763" t="s">
        <v>6885</v>
      </c>
      <c r="S763" t="s">
        <v>7691</v>
      </c>
      <c r="T763" t="s">
        <v>7692</v>
      </c>
    </row>
    <row r="764" spans="1:20" x14ac:dyDescent="0.35">
      <c r="A764" t="s">
        <v>8034</v>
      </c>
      <c r="B764" t="s">
        <v>8035</v>
      </c>
      <c r="C764" t="s">
        <v>21</v>
      </c>
      <c r="D764" t="s">
        <v>5810</v>
      </c>
      <c r="E764" t="s">
        <v>6871</v>
      </c>
      <c r="F764" t="s">
        <v>7693</v>
      </c>
      <c r="G764" t="s">
        <v>23</v>
      </c>
      <c r="H764" t="s">
        <v>276</v>
      </c>
      <c r="I764" t="s">
        <v>23</v>
      </c>
      <c r="J764" t="s">
        <v>14881</v>
      </c>
      <c r="K764" t="s">
        <v>23</v>
      </c>
      <c r="L764" t="s">
        <v>23</v>
      </c>
      <c r="M764" t="s">
        <v>14369</v>
      </c>
      <c r="N764" t="s">
        <v>23</v>
      </c>
      <c r="O764" t="s">
        <v>23</v>
      </c>
      <c r="P764" t="s">
        <v>23</v>
      </c>
      <c r="Q764" t="s">
        <v>6865</v>
      </c>
      <c r="R764" t="s">
        <v>6885</v>
      </c>
      <c r="S764" t="s">
        <v>7691</v>
      </c>
      <c r="T764" t="s">
        <v>7692</v>
      </c>
    </row>
    <row r="765" spans="1:20" x14ac:dyDescent="0.35">
      <c r="A765" t="s">
        <v>8036</v>
      </c>
      <c r="B765" t="s">
        <v>8037</v>
      </c>
      <c r="C765" t="s">
        <v>21</v>
      </c>
      <c r="D765" t="s">
        <v>5810</v>
      </c>
      <c r="E765" t="s">
        <v>6871</v>
      </c>
      <c r="F765" t="s">
        <v>7693</v>
      </c>
      <c r="G765" t="s">
        <v>23</v>
      </c>
      <c r="H765" t="s">
        <v>1841</v>
      </c>
      <c r="I765" t="s">
        <v>23</v>
      </c>
      <c r="J765" t="s">
        <v>14805</v>
      </c>
      <c r="K765" t="s">
        <v>23</v>
      </c>
      <c r="L765" t="s">
        <v>23</v>
      </c>
      <c r="M765" t="s">
        <v>14369</v>
      </c>
      <c r="N765" t="s">
        <v>23</v>
      </c>
      <c r="O765" t="s">
        <v>23</v>
      </c>
      <c r="P765" t="s">
        <v>23</v>
      </c>
      <c r="Q765" t="s">
        <v>6865</v>
      </c>
      <c r="R765" t="s">
        <v>6885</v>
      </c>
      <c r="S765" t="s">
        <v>7691</v>
      </c>
      <c r="T765" t="s">
        <v>7692</v>
      </c>
    </row>
    <row r="766" spans="1:20" x14ac:dyDescent="0.35">
      <c r="A766" t="s">
        <v>8038</v>
      </c>
      <c r="B766" t="s">
        <v>8039</v>
      </c>
      <c r="C766" t="s">
        <v>21</v>
      </c>
      <c r="D766" t="s">
        <v>5810</v>
      </c>
      <c r="E766" t="s">
        <v>6871</v>
      </c>
      <c r="F766" t="s">
        <v>7695</v>
      </c>
      <c r="G766" t="s">
        <v>23</v>
      </c>
      <c r="H766" t="s">
        <v>5625</v>
      </c>
      <c r="I766" t="s">
        <v>23</v>
      </c>
      <c r="J766" t="s">
        <v>15862</v>
      </c>
      <c r="K766" t="s">
        <v>23</v>
      </c>
      <c r="L766" t="s">
        <v>23</v>
      </c>
      <c r="M766" t="s">
        <v>14369</v>
      </c>
      <c r="N766" t="s">
        <v>23</v>
      </c>
      <c r="O766" t="s">
        <v>23</v>
      </c>
      <c r="P766" t="s">
        <v>23</v>
      </c>
      <c r="Q766" t="s">
        <v>6865</v>
      </c>
      <c r="R766" t="s">
        <v>6885</v>
      </c>
      <c r="S766" t="s">
        <v>7691</v>
      </c>
      <c r="T766" t="s">
        <v>7692</v>
      </c>
    </row>
    <row r="767" spans="1:20" x14ac:dyDescent="0.35">
      <c r="A767" t="s">
        <v>8040</v>
      </c>
      <c r="B767" t="s">
        <v>8041</v>
      </c>
      <c r="C767" t="s">
        <v>21</v>
      </c>
      <c r="D767" t="s">
        <v>5810</v>
      </c>
      <c r="E767" t="s">
        <v>6871</v>
      </c>
      <c r="F767" t="s">
        <v>7693</v>
      </c>
      <c r="G767" t="s">
        <v>23</v>
      </c>
      <c r="H767" t="s">
        <v>1174</v>
      </c>
      <c r="I767" t="s">
        <v>23</v>
      </c>
      <c r="J767" t="s">
        <v>15845</v>
      </c>
      <c r="K767" t="s">
        <v>23</v>
      </c>
      <c r="L767" t="s">
        <v>23</v>
      </c>
      <c r="M767" t="s">
        <v>14369</v>
      </c>
      <c r="N767" t="s">
        <v>23</v>
      </c>
      <c r="O767" t="s">
        <v>23</v>
      </c>
      <c r="P767" t="s">
        <v>23</v>
      </c>
      <c r="Q767" t="s">
        <v>6865</v>
      </c>
      <c r="R767" t="s">
        <v>6885</v>
      </c>
      <c r="S767" t="s">
        <v>7691</v>
      </c>
      <c r="T767" t="s">
        <v>7692</v>
      </c>
    </row>
    <row r="768" spans="1:20" x14ac:dyDescent="0.35">
      <c r="A768" t="s">
        <v>8042</v>
      </c>
      <c r="B768" t="s">
        <v>8043</v>
      </c>
      <c r="C768" t="s">
        <v>21</v>
      </c>
      <c r="D768" t="s">
        <v>5810</v>
      </c>
      <c r="E768" t="s">
        <v>6871</v>
      </c>
      <c r="F768" t="s">
        <v>7693</v>
      </c>
      <c r="G768" t="s">
        <v>23</v>
      </c>
      <c r="H768" t="s">
        <v>5181</v>
      </c>
      <c r="I768" t="s">
        <v>23</v>
      </c>
      <c r="J768" t="s">
        <v>15418</v>
      </c>
      <c r="K768" t="s">
        <v>23</v>
      </c>
      <c r="L768" t="s">
        <v>23</v>
      </c>
      <c r="M768" t="s">
        <v>14369</v>
      </c>
      <c r="N768" t="s">
        <v>23</v>
      </c>
      <c r="O768" t="s">
        <v>23</v>
      </c>
      <c r="P768" t="s">
        <v>23</v>
      </c>
      <c r="Q768" t="s">
        <v>6865</v>
      </c>
      <c r="R768" t="s">
        <v>6885</v>
      </c>
      <c r="S768" t="s">
        <v>7691</v>
      </c>
      <c r="T768" t="s">
        <v>7692</v>
      </c>
    </row>
    <row r="769" spans="1:20" x14ac:dyDescent="0.35">
      <c r="A769" t="s">
        <v>8044</v>
      </c>
      <c r="B769" t="s">
        <v>29920</v>
      </c>
      <c r="C769" t="s">
        <v>21</v>
      </c>
      <c r="D769" t="s">
        <v>5810</v>
      </c>
      <c r="E769" t="s">
        <v>6871</v>
      </c>
      <c r="F769" t="s">
        <v>7693</v>
      </c>
      <c r="G769" t="s">
        <v>23</v>
      </c>
      <c r="H769" t="s">
        <v>289</v>
      </c>
      <c r="I769" t="s">
        <v>23</v>
      </c>
      <c r="J769" t="s">
        <v>14921</v>
      </c>
      <c r="K769" t="s">
        <v>23</v>
      </c>
      <c r="L769" t="s">
        <v>23</v>
      </c>
      <c r="M769" t="s">
        <v>14369</v>
      </c>
      <c r="N769" t="s">
        <v>23</v>
      </c>
      <c r="O769" t="s">
        <v>23</v>
      </c>
      <c r="P769" t="s">
        <v>23</v>
      </c>
      <c r="Q769" t="s">
        <v>6865</v>
      </c>
      <c r="R769" t="s">
        <v>6885</v>
      </c>
      <c r="S769" t="s">
        <v>7691</v>
      </c>
      <c r="T769" t="s">
        <v>7692</v>
      </c>
    </row>
    <row r="770" spans="1:20" x14ac:dyDescent="0.35">
      <c r="A770" t="s">
        <v>8045</v>
      </c>
      <c r="B770" t="s">
        <v>29921</v>
      </c>
      <c r="C770" t="s">
        <v>21</v>
      </c>
      <c r="D770" t="s">
        <v>5810</v>
      </c>
      <c r="E770" t="s">
        <v>6871</v>
      </c>
      <c r="F770" t="s">
        <v>7695</v>
      </c>
      <c r="G770" t="s">
        <v>23</v>
      </c>
      <c r="H770" t="s">
        <v>1293</v>
      </c>
      <c r="I770" t="s">
        <v>23</v>
      </c>
      <c r="J770" t="s">
        <v>14883</v>
      </c>
      <c r="K770" t="s">
        <v>23</v>
      </c>
      <c r="L770" t="s">
        <v>23</v>
      </c>
      <c r="M770" t="s">
        <v>14369</v>
      </c>
      <c r="N770" t="s">
        <v>23</v>
      </c>
      <c r="O770" t="s">
        <v>23</v>
      </c>
      <c r="P770" t="s">
        <v>23</v>
      </c>
      <c r="Q770" t="s">
        <v>6865</v>
      </c>
      <c r="R770" t="s">
        <v>6885</v>
      </c>
      <c r="S770" t="s">
        <v>7691</v>
      </c>
      <c r="T770" t="s">
        <v>7692</v>
      </c>
    </row>
    <row r="771" spans="1:20" x14ac:dyDescent="0.35">
      <c r="A771" t="s">
        <v>8046</v>
      </c>
      <c r="B771" t="s">
        <v>29922</v>
      </c>
      <c r="C771" t="s">
        <v>21</v>
      </c>
      <c r="D771" t="s">
        <v>5810</v>
      </c>
      <c r="E771" t="s">
        <v>6871</v>
      </c>
      <c r="F771" t="s">
        <v>7695</v>
      </c>
      <c r="G771" t="s">
        <v>23</v>
      </c>
      <c r="H771" t="s">
        <v>1074</v>
      </c>
      <c r="I771" t="s">
        <v>23</v>
      </c>
      <c r="J771" t="s">
        <v>14834</v>
      </c>
      <c r="K771" t="s">
        <v>23</v>
      </c>
      <c r="L771" t="s">
        <v>23</v>
      </c>
      <c r="M771" t="s">
        <v>14369</v>
      </c>
      <c r="N771" t="s">
        <v>23</v>
      </c>
      <c r="O771" t="s">
        <v>23</v>
      </c>
      <c r="P771" t="s">
        <v>23</v>
      </c>
      <c r="Q771" t="s">
        <v>6865</v>
      </c>
      <c r="R771" t="s">
        <v>6885</v>
      </c>
      <c r="S771" t="s">
        <v>7691</v>
      </c>
      <c r="T771" t="s">
        <v>7692</v>
      </c>
    </row>
    <row r="772" spans="1:20" x14ac:dyDescent="0.35">
      <c r="A772" t="s">
        <v>8047</v>
      </c>
      <c r="B772" t="s">
        <v>8048</v>
      </c>
      <c r="C772" t="s">
        <v>21</v>
      </c>
      <c r="D772" t="s">
        <v>5810</v>
      </c>
      <c r="E772" t="s">
        <v>6871</v>
      </c>
      <c r="F772" t="s">
        <v>7695</v>
      </c>
      <c r="G772" t="s">
        <v>23</v>
      </c>
      <c r="H772" t="s">
        <v>86</v>
      </c>
      <c r="I772" t="s">
        <v>23</v>
      </c>
      <c r="J772" t="s">
        <v>16081</v>
      </c>
      <c r="K772" t="s">
        <v>23</v>
      </c>
      <c r="L772" t="s">
        <v>23</v>
      </c>
      <c r="M772" t="s">
        <v>14369</v>
      </c>
      <c r="N772" t="s">
        <v>23</v>
      </c>
      <c r="O772" t="s">
        <v>23</v>
      </c>
      <c r="P772" t="s">
        <v>23</v>
      </c>
      <c r="Q772" t="s">
        <v>6865</v>
      </c>
      <c r="R772" t="s">
        <v>6885</v>
      </c>
      <c r="S772" t="s">
        <v>7691</v>
      </c>
      <c r="T772" t="s">
        <v>7692</v>
      </c>
    </row>
    <row r="773" spans="1:20" x14ac:dyDescent="0.35">
      <c r="A773" t="s">
        <v>8049</v>
      </c>
      <c r="B773" t="s">
        <v>8050</v>
      </c>
      <c r="C773" t="s">
        <v>21</v>
      </c>
      <c r="D773" t="s">
        <v>5810</v>
      </c>
      <c r="E773" t="s">
        <v>6871</v>
      </c>
      <c r="F773" t="s">
        <v>7695</v>
      </c>
      <c r="G773" t="s">
        <v>23</v>
      </c>
      <c r="H773" t="s">
        <v>1130</v>
      </c>
      <c r="I773" t="s">
        <v>23</v>
      </c>
      <c r="J773" t="s">
        <v>14378</v>
      </c>
      <c r="K773" t="s">
        <v>23</v>
      </c>
      <c r="L773" t="s">
        <v>23</v>
      </c>
      <c r="M773" t="s">
        <v>14369</v>
      </c>
      <c r="N773" t="s">
        <v>23</v>
      </c>
      <c r="O773" t="s">
        <v>23</v>
      </c>
      <c r="P773" t="s">
        <v>23</v>
      </c>
      <c r="Q773" t="s">
        <v>6865</v>
      </c>
      <c r="R773" t="s">
        <v>6885</v>
      </c>
      <c r="S773" t="s">
        <v>7691</v>
      </c>
      <c r="T773" t="s">
        <v>7692</v>
      </c>
    </row>
    <row r="774" spans="1:20" x14ac:dyDescent="0.35">
      <c r="A774" t="s">
        <v>8051</v>
      </c>
      <c r="B774" t="s">
        <v>29923</v>
      </c>
      <c r="C774" t="s">
        <v>21</v>
      </c>
      <c r="D774" t="s">
        <v>5810</v>
      </c>
      <c r="E774" t="s">
        <v>6871</v>
      </c>
      <c r="F774" t="s">
        <v>7695</v>
      </c>
      <c r="G774" t="s">
        <v>23</v>
      </c>
      <c r="H774" t="s">
        <v>1118</v>
      </c>
      <c r="I774" t="s">
        <v>23</v>
      </c>
      <c r="J774" t="s">
        <v>15557</v>
      </c>
      <c r="K774" t="s">
        <v>23</v>
      </c>
      <c r="L774" t="s">
        <v>23</v>
      </c>
      <c r="M774" t="s">
        <v>14369</v>
      </c>
      <c r="N774" t="s">
        <v>23</v>
      </c>
      <c r="O774" t="s">
        <v>23</v>
      </c>
      <c r="P774" t="s">
        <v>23</v>
      </c>
      <c r="Q774" t="s">
        <v>6865</v>
      </c>
      <c r="R774" t="s">
        <v>6885</v>
      </c>
      <c r="S774" t="s">
        <v>7691</v>
      </c>
      <c r="T774" t="s">
        <v>7692</v>
      </c>
    </row>
    <row r="775" spans="1:20" x14ac:dyDescent="0.35">
      <c r="A775" t="s">
        <v>7329</v>
      </c>
      <c r="B775" t="s">
        <v>7330</v>
      </c>
      <c r="C775" t="s">
        <v>14416</v>
      </c>
      <c r="D775" t="s">
        <v>5810</v>
      </c>
      <c r="E775" t="s">
        <v>6877</v>
      </c>
      <c r="F775" t="s">
        <v>6882</v>
      </c>
      <c r="G775" t="s">
        <v>14373</v>
      </c>
      <c r="H775" t="s">
        <v>1168</v>
      </c>
      <c r="I775" t="s">
        <v>23</v>
      </c>
      <c r="J775" t="s">
        <v>15828</v>
      </c>
      <c r="K775" t="s">
        <v>14502</v>
      </c>
      <c r="L775" t="s">
        <v>8654</v>
      </c>
      <c r="M775" t="s">
        <v>8654</v>
      </c>
      <c r="N775" t="s">
        <v>23</v>
      </c>
      <c r="O775" t="s">
        <v>23</v>
      </c>
      <c r="P775" t="s">
        <v>23</v>
      </c>
      <c r="Q775" t="s">
        <v>6865</v>
      </c>
      <c r="R775" t="s">
        <v>6885</v>
      </c>
      <c r="S775" t="s">
        <v>6891</v>
      </c>
      <c r="T775" t="s">
        <v>23</v>
      </c>
    </row>
    <row r="776" spans="1:20" x14ac:dyDescent="0.35">
      <c r="A776" t="s">
        <v>8054</v>
      </c>
      <c r="B776" t="s">
        <v>8055</v>
      </c>
      <c r="C776" t="s">
        <v>21</v>
      </c>
      <c r="D776" t="s">
        <v>5810</v>
      </c>
      <c r="E776" t="s">
        <v>6871</v>
      </c>
      <c r="F776" t="s">
        <v>7695</v>
      </c>
      <c r="G776" t="s">
        <v>23</v>
      </c>
      <c r="H776" t="s">
        <v>119</v>
      </c>
      <c r="I776" t="s">
        <v>23</v>
      </c>
      <c r="J776" t="s">
        <v>15285</v>
      </c>
      <c r="K776" t="s">
        <v>23</v>
      </c>
      <c r="L776" t="s">
        <v>23</v>
      </c>
      <c r="M776" t="s">
        <v>14369</v>
      </c>
      <c r="N776" t="s">
        <v>23</v>
      </c>
      <c r="O776" t="s">
        <v>23</v>
      </c>
      <c r="P776" t="s">
        <v>23</v>
      </c>
      <c r="Q776" t="s">
        <v>6865</v>
      </c>
      <c r="R776" t="s">
        <v>6885</v>
      </c>
      <c r="S776" t="s">
        <v>7691</v>
      </c>
      <c r="T776" t="s">
        <v>7692</v>
      </c>
    </row>
    <row r="777" spans="1:20" x14ac:dyDescent="0.35">
      <c r="A777" t="s">
        <v>8056</v>
      </c>
      <c r="B777" t="s">
        <v>8057</v>
      </c>
      <c r="C777" t="s">
        <v>21</v>
      </c>
      <c r="D777" t="s">
        <v>5810</v>
      </c>
      <c r="E777" t="s">
        <v>6871</v>
      </c>
      <c r="F777" t="s">
        <v>7693</v>
      </c>
      <c r="G777" t="s">
        <v>23</v>
      </c>
      <c r="H777" t="s">
        <v>713</v>
      </c>
      <c r="I777" t="s">
        <v>23</v>
      </c>
      <c r="J777" t="s">
        <v>14941</v>
      </c>
      <c r="K777" t="s">
        <v>23</v>
      </c>
      <c r="L777" t="s">
        <v>23</v>
      </c>
      <c r="M777" t="s">
        <v>14369</v>
      </c>
      <c r="N777" t="s">
        <v>23</v>
      </c>
      <c r="O777" t="s">
        <v>23</v>
      </c>
      <c r="P777" t="s">
        <v>23</v>
      </c>
      <c r="Q777" t="s">
        <v>6865</v>
      </c>
      <c r="R777" t="s">
        <v>6885</v>
      </c>
      <c r="S777" t="s">
        <v>7691</v>
      </c>
      <c r="T777" t="s">
        <v>7692</v>
      </c>
    </row>
    <row r="778" spans="1:20" x14ac:dyDescent="0.35">
      <c r="A778" t="s">
        <v>8058</v>
      </c>
      <c r="B778" t="s">
        <v>8059</v>
      </c>
      <c r="C778" t="s">
        <v>21</v>
      </c>
      <c r="D778" t="s">
        <v>5810</v>
      </c>
      <c r="E778" t="s">
        <v>6871</v>
      </c>
      <c r="F778" t="s">
        <v>7695</v>
      </c>
      <c r="G778" t="s">
        <v>23</v>
      </c>
      <c r="H778" t="s">
        <v>5294</v>
      </c>
      <c r="I778" t="s">
        <v>23</v>
      </c>
      <c r="J778" t="s">
        <v>16246</v>
      </c>
      <c r="K778" t="s">
        <v>23</v>
      </c>
      <c r="L778" t="s">
        <v>23</v>
      </c>
      <c r="M778" t="s">
        <v>14369</v>
      </c>
      <c r="N778" t="s">
        <v>23</v>
      </c>
      <c r="O778" t="s">
        <v>23</v>
      </c>
      <c r="P778" t="s">
        <v>23</v>
      </c>
      <c r="Q778" t="s">
        <v>6865</v>
      </c>
      <c r="R778" t="s">
        <v>6885</v>
      </c>
      <c r="S778" t="s">
        <v>7691</v>
      </c>
      <c r="T778" t="s">
        <v>7692</v>
      </c>
    </row>
    <row r="779" spans="1:20" x14ac:dyDescent="0.35">
      <c r="A779" t="s">
        <v>8060</v>
      </c>
      <c r="B779" t="s">
        <v>8061</v>
      </c>
      <c r="C779" t="s">
        <v>21</v>
      </c>
      <c r="D779" t="s">
        <v>5810</v>
      </c>
      <c r="E779" t="s">
        <v>6871</v>
      </c>
      <c r="F779" t="s">
        <v>7693</v>
      </c>
      <c r="G779" t="s">
        <v>23</v>
      </c>
      <c r="H779" t="s">
        <v>318</v>
      </c>
      <c r="I779" t="s">
        <v>23</v>
      </c>
      <c r="J779" t="s">
        <v>14796</v>
      </c>
      <c r="K779" t="s">
        <v>23</v>
      </c>
      <c r="L779" t="s">
        <v>23</v>
      </c>
      <c r="M779" t="s">
        <v>14369</v>
      </c>
      <c r="N779" t="s">
        <v>23</v>
      </c>
      <c r="O779" t="s">
        <v>23</v>
      </c>
      <c r="P779" t="s">
        <v>23</v>
      </c>
      <c r="Q779" t="s">
        <v>6865</v>
      </c>
      <c r="R779" t="s">
        <v>6885</v>
      </c>
      <c r="S779" t="s">
        <v>7691</v>
      </c>
      <c r="T779" t="s">
        <v>7692</v>
      </c>
    </row>
    <row r="780" spans="1:20" x14ac:dyDescent="0.35">
      <c r="A780" t="s">
        <v>8062</v>
      </c>
      <c r="B780" t="s">
        <v>8063</v>
      </c>
      <c r="C780" t="s">
        <v>21</v>
      </c>
      <c r="D780" t="s">
        <v>5810</v>
      </c>
      <c r="E780" t="s">
        <v>6871</v>
      </c>
      <c r="F780" t="s">
        <v>7693</v>
      </c>
      <c r="G780" t="s">
        <v>23</v>
      </c>
      <c r="H780" t="s">
        <v>5795</v>
      </c>
      <c r="I780" t="s">
        <v>23</v>
      </c>
      <c r="J780" t="s">
        <v>16287</v>
      </c>
      <c r="K780" t="s">
        <v>23</v>
      </c>
      <c r="L780" t="s">
        <v>23</v>
      </c>
      <c r="M780" t="s">
        <v>14369</v>
      </c>
      <c r="N780" t="s">
        <v>23</v>
      </c>
      <c r="O780" t="s">
        <v>23</v>
      </c>
      <c r="P780" t="s">
        <v>23</v>
      </c>
      <c r="Q780" t="s">
        <v>6865</v>
      </c>
      <c r="R780" t="s">
        <v>6885</v>
      </c>
      <c r="S780" t="s">
        <v>7691</v>
      </c>
      <c r="T780" t="s">
        <v>7692</v>
      </c>
    </row>
    <row r="781" spans="1:20" x14ac:dyDescent="0.35">
      <c r="A781" t="s">
        <v>8064</v>
      </c>
      <c r="B781" t="s">
        <v>8048</v>
      </c>
      <c r="C781" t="s">
        <v>21</v>
      </c>
      <c r="D781" t="s">
        <v>5810</v>
      </c>
      <c r="E781" t="s">
        <v>6871</v>
      </c>
      <c r="F781" t="s">
        <v>7695</v>
      </c>
      <c r="G781" t="s">
        <v>23</v>
      </c>
      <c r="H781" t="s">
        <v>276</v>
      </c>
      <c r="I781" t="s">
        <v>23</v>
      </c>
      <c r="J781" t="s">
        <v>14882</v>
      </c>
      <c r="K781" t="s">
        <v>23</v>
      </c>
      <c r="L781" t="s">
        <v>23</v>
      </c>
      <c r="M781" t="s">
        <v>14369</v>
      </c>
      <c r="N781" t="s">
        <v>23</v>
      </c>
      <c r="O781" t="s">
        <v>23</v>
      </c>
      <c r="P781" t="s">
        <v>23</v>
      </c>
      <c r="Q781" t="s">
        <v>6865</v>
      </c>
      <c r="R781" t="s">
        <v>6885</v>
      </c>
      <c r="S781" t="s">
        <v>7691</v>
      </c>
      <c r="T781" t="s">
        <v>7692</v>
      </c>
    </row>
    <row r="782" spans="1:20" x14ac:dyDescent="0.35">
      <c r="A782" t="s">
        <v>8065</v>
      </c>
      <c r="B782" t="s">
        <v>8066</v>
      </c>
      <c r="C782" t="s">
        <v>21</v>
      </c>
      <c r="D782" t="s">
        <v>5810</v>
      </c>
      <c r="E782" t="s">
        <v>6871</v>
      </c>
      <c r="F782" t="s">
        <v>7695</v>
      </c>
      <c r="G782" t="s">
        <v>23</v>
      </c>
      <c r="H782" t="s">
        <v>850</v>
      </c>
      <c r="I782" t="s">
        <v>23</v>
      </c>
      <c r="J782" t="s">
        <v>14666</v>
      </c>
      <c r="K782" t="s">
        <v>23</v>
      </c>
      <c r="L782" t="s">
        <v>23</v>
      </c>
      <c r="M782" t="s">
        <v>14369</v>
      </c>
      <c r="N782" t="s">
        <v>23</v>
      </c>
      <c r="O782" t="s">
        <v>23</v>
      </c>
      <c r="P782" t="s">
        <v>23</v>
      </c>
      <c r="Q782" t="s">
        <v>6865</v>
      </c>
      <c r="R782" t="s">
        <v>6885</v>
      </c>
      <c r="S782" t="s">
        <v>7691</v>
      </c>
      <c r="T782" t="s">
        <v>7692</v>
      </c>
    </row>
    <row r="783" spans="1:20" x14ac:dyDescent="0.35">
      <c r="A783" t="s">
        <v>8067</v>
      </c>
      <c r="B783" t="s">
        <v>8053</v>
      </c>
      <c r="C783" t="s">
        <v>21</v>
      </c>
      <c r="D783" t="s">
        <v>5810</v>
      </c>
      <c r="E783" t="s">
        <v>6871</v>
      </c>
      <c r="F783" t="s">
        <v>7695</v>
      </c>
      <c r="G783" t="s">
        <v>23</v>
      </c>
      <c r="H783" t="s">
        <v>5862</v>
      </c>
      <c r="I783" t="s">
        <v>23</v>
      </c>
      <c r="J783" t="s">
        <v>14375</v>
      </c>
      <c r="K783" t="s">
        <v>23</v>
      </c>
      <c r="L783" t="s">
        <v>23</v>
      </c>
      <c r="M783" t="s">
        <v>14369</v>
      </c>
      <c r="N783" t="s">
        <v>23</v>
      </c>
      <c r="O783" t="s">
        <v>23</v>
      </c>
      <c r="P783" t="s">
        <v>23</v>
      </c>
      <c r="Q783" t="s">
        <v>6865</v>
      </c>
      <c r="R783" t="s">
        <v>6885</v>
      </c>
      <c r="S783" t="s">
        <v>7691</v>
      </c>
      <c r="T783" t="s">
        <v>7692</v>
      </c>
    </row>
    <row r="784" spans="1:20" x14ac:dyDescent="0.35">
      <c r="A784" t="s">
        <v>8068</v>
      </c>
      <c r="B784" t="s">
        <v>8069</v>
      </c>
      <c r="C784" t="s">
        <v>21</v>
      </c>
      <c r="D784" t="s">
        <v>5810</v>
      </c>
      <c r="E784" t="s">
        <v>6871</v>
      </c>
      <c r="F784" t="s">
        <v>7695</v>
      </c>
      <c r="G784" t="s">
        <v>23</v>
      </c>
      <c r="H784" t="s">
        <v>2797</v>
      </c>
      <c r="I784" t="s">
        <v>23</v>
      </c>
      <c r="J784" t="s">
        <v>15186</v>
      </c>
      <c r="K784" t="s">
        <v>23</v>
      </c>
      <c r="L784" t="s">
        <v>23</v>
      </c>
      <c r="M784" t="s">
        <v>14369</v>
      </c>
      <c r="N784" t="s">
        <v>23</v>
      </c>
      <c r="O784" t="s">
        <v>23</v>
      </c>
      <c r="P784" t="s">
        <v>23</v>
      </c>
      <c r="Q784" t="s">
        <v>6865</v>
      </c>
      <c r="R784" t="s">
        <v>6885</v>
      </c>
      <c r="S784" t="s">
        <v>7691</v>
      </c>
      <c r="T784" t="s">
        <v>7692</v>
      </c>
    </row>
    <row r="785" spans="1:20" x14ac:dyDescent="0.35">
      <c r="A785" t="s">
        <v>8070</v>
      </c>
      <c r="B785" t="s">
        <v>8071</v>
      </c>
      <c r="C785" t="s">
        <v>21</v>
      </c>
      <c r="D785" t="s">
        <v>5810</v>
      </c>
      <c r="E785" t="s">
        <v>6871</v>
      </c>
      <c r="F785" t="s">
        <v>7693</v>
      </c>
      <c r="G785" t="s">
        <v>23</v>
      </c>
      <c r="H785" t="s">
        <v>2797</v>
      </c>
      <c r="I785" t="s">
        <v>23</v>
      </c>
      <c r="J785" t="s">
        <v>15184</v>
      </c>
      <c r="K785" t="s">
        <v>23</v>
      </c>
      <c r="L785" t="s">
        <v>23</v>
      </c>
      <c r="M785" t="s">
        <v>14369</v>
      </c>
      <c r="N785" t="s">
        <v>23</v>
      </c>
      <c r="O785" t="s">
        <v>23</v>
      </c>
      <c r="P785" t="s">
        <v>23</v>
      </c>
      <c r="Q785" t="s">
        <v>6865</v>
      </c>
      <c r="R785" t="s">
        <v>6885</v>
      </c>
      <c r="S785" t="s">
        <v>7691</v>
      </c>
      <c r="T785" t="s">
        <v>7692</v>
      </c>
    </row>
    <row r="786" spans="1:20" x14ac:dyDescent="0.35">
      <c r="A786" t="s">
        <v>8072</v>
      </c>
      <c r="B786" t="s">
        <v>8073</v>
      </c>
      <c r="C786" t="s">
        <v>21</v>
      </c>
      <c r="D786" t="s">
        <v>5810</v>
      </c>
      <c r="E786" t="s">
        <v>6871</v>
      </c>
      <c r="F786" t="s">
        <v>7695</v>
      </c>
      <c r="G786" t="s">
        <v>23</v>
      </c>
      <c r="H786" t="s">
        <v>247</v>
      </c>
      <c r="I786" t="s">
        <v>23</v>
      </c>
      <c r="J786" t="s">
        <v>15206</v>
      </c>
      <c r="K786" t="s">
        <v>23</v>
      </c>
      <c r="L786" t="s">
        <v>23</v>
      </c>
      <c r="M786" t="s">
        <v>9236</v>
      </c>
      <c r="N786" t="s">
        <v>23</v>
      </c>
      <c r="O786" t="s">
        <v>23</v>
      </c>
      <c r="P786" t="s">
        <v>23</v>
      </c>
      <c r="Q786" t="s">
        <v>6865</v>
      </c>
      <c r="R786" t="s">
        <v>6885</v>
      </c>
      <c r="S786" t="s">
        <v>7691</v>
      </c>
      <c r="T786" t="s">
        <v>7692</v>
      </c>
    </row>
    <row r="787" spans="1:20" x14ac:dyDescent="0.35">
      <c r="A787" t="s">
        <v>8074</v>
      </c>
      <c r="B787" t="s">
        <v>8075</v>
      </c>
      <c r="C787" t="s">
        <v>21</v>
      </c>
      <c r="D787" t="s">
        <v>5810</v>
      </c>
      <c r="E787" t="s">
        <v>6871</v>
      </c>
      <c r="F787" t="s">
        <v>7693</v>
      </c>
      <c r="G787" t="s">
        <v>23</v>
      </c>
      <c r="H787" t="s">
        <v>5953</v>
      </c>
      <c r="I787" t="s">
        <v>23</v>
      </c>
      <c r="J787" t="s">
        <v>14501</v>
      </c>
      <c r="K787" t="s">
        <v>23</v>
      </c>
      <c r="L787" t="s">
        <v>23</v>
      </c>
      <c r="M787" t="s">
        <v>9236</v>
      </c>
      <c r="N787" t="s">
        <v>23</v>
      </c>
      <c r="O787" t="s">
        <v>23</v>
      </c>
      <c r="P787" t="s">
        <v>23</v>
      </c>
      <c r="Q787" t="s">
        <v>6865</v>
      </c>
      <c r="R787" t="s">
        <v>6885</v>
      </c>
      <c r="S787" t="s">
        <v>7691</v>
      </c>
      <c r="T787" t="s">
        <v>7692</v>
      </c>
    </row>
    <row r="788" spans="1:20" x14ac:dyDescent="0.35">
      <c r="A788" t="s">
        <v>8076</v>
      </c>
      <c r="B788" t="s">
        <v>8077</v>
      </c>
      <c r="C788" t="s">
        <v>21</v>
      </c>
      <c r="D788" t="s">
        <v>5810</v>
      </c>
      <c r="E788" t="s">
        <v>6871</v>
      </c>
      <c r="F788" t="s">
        <v>7825</v>
      </c>
      <c r="G788" t="s">
        <v>23</v>
      </c>
      <c r="H788" t="s">
        <v>5889</v>
      </c>
      <c r="I788" t="s">
        <v>23</v>
      </c>
      <c r="J788" t="s">
        <v>16217</v>
      </c>
      <c r="K788" t="s">
        <v>23</v>
      </c>
      <c r="L788" t="s">
        <v>23</v>
      </c>
      <c r="M788" t="s">
        <v>14374</v>
      </c>
      <c r="N788" t="s">
        <v>23</v>
      </c>
      <c r="O788" t="s">
        <v>23</v>
      </c>
      <c r="P788" t="s">
        <v>23</v>
      </c>
      <c r="Q788" t="s">
        <v>6865</v>
      </c>
      <c r="R788" t="s">
        <v>6885</v>
      </c>
      <c r="S788" t="s">
        <v>7691</v>
      </c>
      <c r="T788" t="s">
        <v>7692</v>
      </c>
    </row>
    <row r="789" spans="1:20" x14ac:dyDescent="0.35">
      <c r="A789" t="s">
        <v>8078</v>
      </c>
      <c r="B789" t="s">
        <v>8079</v>
      </c>
      <c r="C789" t="s">
        <v>21</v>
      </c>
      <c r="D789" t="s">
        <v>5810</v>
      </c>
      <c r="E789" t="s">
        <v>6871</v>
      </c>
      <c r="F789" t="s">
        <v>7693</v>
      </c>
      <c r="G789" t="s">
        <v>23</v>
      </c>
      <c r="H789" t="s">
        <v>5889</v>
      </c>
      <c r="I789" t="s">
        <v>23</v>
      </c>
      <c r="J789" t="s">
        <v>16212</v>
      </c>
      <c r="K789" t="s">
        <v>23</v>
      </c>
      <c r="L789" t="s">
        <v>23</v>
      </c>
      <c r="M789" t="s">
        <v>9236</v>
      </c>
      <c r="N789" t="s">
        <v>23</v>
      </c>
      <c r="O789" t="s">
        <v>23</v>
      </c>
      <c r="P789" t="s">
        <v>23</v>
      </c>
      <c r="Q789" t="s">
        <v>6865</v>
      </c>
      <c r="R789" t="s">
        <v>6885</v>
      </c>
      <c r="S789" t="s">
        <v>7691</v>
      </c>
      <c r="T789" t="s">
        <v>7692</v>
      </c>
    </row>
    <row r="790" spans="1:20" x14ac:dyDescent="0.35">
      <c r="A790" t="s">
        <v>8080</v>
      </c>
      <c r="B790" t="s">
        <v>8081</v>
      </c>
      <c r="C790" t="s">
        <v>21</v>
      </c>
      <c r="D790" t="s">
        <v>5810</v>
      </c>
      <c r="E790" t="s">
        <v>6871</v>
      </c>
      <c r="F790" t="s">
        <v>7825</v>
      </c>
      <c r="G790" t="s">
        <v>23</v>
      </c>
      <c r="H790" t="s">
        <v>280</v>
      </c>
      <c r="I790" t="s">
        <v>23</v>
      </c>
      <c r="J790" t="s">
        <v>16142</v>
      </c>
      <c r="K790" t="s">
        <v>23</v>
      </c>
      <c r="L790" t="s">
        <v>23</v>
      </c>
      <c r="M790" t="s">
        <v>14374</v>
      </c>
      <c r="N790" t="s">
        <v>23</v>
      </c>
      <c r="O790" t="s">
        <v>23</v>
      </c>
      <c r="P790" t="s">
        <v>23</v>
      </c>
      <c r="Q790" t="s">
        <v>6865</v>
      </c>
      <c r="R790" t="s">
        <v>6885</v>
      </c>
      <c r="S790" t="s">
        <v>7691</v>
      </c>
      <c r="T790" t="s">
        <v>7692</v>
      </c>
    </row>
    <row r="791" spans="1:20" x14ac:dyDescent="0.35">
      <c r="A791" t="s">
        <v>8082</v>
      </c>
      <c r="B791" t="s">
        <v>8083</v>
      </c>
      <c r="C791" t="s">
        <v>21</v>
      </c>
      <c r="D791" t="s">
        <v>5810</v>
      </c>
      <c r="E791" t="s">
        <v>6871</v>
      </c>
      <c r="F791" t="s">
        <v>7825</v>
      </c>
      <c r="G791" t="s">
        <v>23</v>
      </c>
      <c r="H791" t="s">
        <v>383</v>
      </c>
      <c r="I791" t="s">
        <v>23</v>
      </c>
      <c r="J791" t="s">
        <v>16116</v>
      </c>
      <c r="K791" t="s">
        <v>23</v>
      </c>
      <c r="L791" t="s">
        <v>23</v>
      </c>
      <c r="M791" t="s">
        <v>14374</v>
      </c>
      <c r="N791" t="s">
        <v>23</v>
      </c>
      <c r="O791" t="s">
        <v>23</v>
      </c>
      <c r="P791" t="s">
        <v>23</v>
      </c>
      <c r="Q791" t="s">
        <v>6865</v>
      </c>
      <c r="R791" t="s">
        <v>6885</v>
      </c>
      <c r="S791" t="s">
        <v>7691</v>
      </c>
      <c r="T791" t="s">
        <v>7692</v>
      </c>
    </row>
    <row r="792" spans="1:20" x14ac:dyDescent="0.35">
      <c r="A792" t="s">
        <v>8084</v>
      </c>
      <c r="B792" t="s">
        <v>8085</v>
      </c>
      <c r="C792" t="s">
        <v>21</v>
      </c>
      <c r="D792" t="s">
        <v>5810</v>
      </c>
      <c r="E792" t="s">
        <v>6871</v>
      </c>
      <c r="F792" t="s">
        <v>7825</v>
      </c>
      <c r="G792" t="s">
        <v>23</v>
      </c>
      <c r="H792" t="s">
        <v>6235</v>
      </c>
      <c r="I792" t="s">
        <v>23</v>
      </c>
      <c r="J792" t="s">
        <v>15872</v>
      </c>
      <c r="K792" t="s">
        <v>23</v>
      </c>
      <c r="L792" t="s">
        <v>23</v>
      </c>
      <c r="M792" t="s">
        <v>14374</v>
      </c>
      <c r="N792" t="s">
        <v>23</v>
      </c>
      <c r="O792" t="s">
        <v>23</v>
      </c>
      <c r="P792" t="s">
        <v>23</v>
      </c>
      <c r="Q792" t="s">
        <v>6865</v>
      </c>
      <c r="R792" t="s">
        <v>6885</v>
      </c>
      <c r="S792" t="s">
        <v>7691</v>
      </c>
      <c r="T792" t="s">
        <v>7692</v>
      </c>
    </row>
    <row r="793" spans="1:20" x14ac:dyDescent="0.35">
      <c r="A793" t="s">
        <v>8086</v>
      </c>
      <c r="B793" t="s">
        <v>29924</v>
      </c>
      <c r="C793" t="s">
        <v>21</v>
      </c>
      <c r="D793" t="s">
        <v>5810</v>
      </c>
      <c r="E793" t="s">
        <v>6871</v>
      </c>
      <c r="F793" t="s">
        <v>7693</v>
      </c>
      <c r="G793" t="s">
        <v>23</v>
      </c>
      <c r="H793" t="s">
        <v>2720</v>
      </c>
      <c r="I793" t="s">
        <v>23</v>
      </c>
      <c r="J793" t="s">
        <v>15740</v>
      </c>
      <c r="K793" t="s">
        <v>23</v>
      </c>
      <c r="L793" t="s">
        <v>23</v>
      </c>
      <c r="M793" t="s">
        <v>9236</v>
      </c>
      <c r="N793" t="s">
        <v>23</v>
      </c>
      <c r="O793" t="s">
        <v>23</v>
      </c>
      <c r="P793" t="s">
        <v>23</v>
      </c>
      <c r="Q793" t="s">
        <v>6865</v>
      </c>
      <c r="R793" t="s">
        <v>6885</v>
      </c>
      <c r="S793" t="s">
        <v>7691</v>
      </c>
      <c r="T793" t="s">
        <v>7692</v>
      </c>
    </row>
    <row r="794" spans="1:20" x14ac:dyDescent="0.35">
      <c r="A794" t="s">
        <v>8087</v>
      </c>
      <c r="B794" t="s">
        <v>8088</v>
      </c>
      <c r="C794" t="s">
        <v>21</v>
      </c>
      <c r="D794" t="s">
        <v>5810</v>
      </c>
      <c r="E794" t="s">
        <v>6871</v>
      </c>
      <c r="F794" t="s">
        <v>7693</v>
      </c>
      <c r="G794" t="s">
        <v>23</v>
      </c>
      <c r="H794" t="s">
        <v>378</v>
      </c>
      <c r="I794" t="s">
        <v>23</v>
      </c>
      <c r="J794" t="s">
        <v>15727</v>
      </c>
      <c r="K794" t="s">
        <v>23</v>
      </c>
      <c r="L794" t="s">
        <v>23</v>
      </c>
      <c r="M794" t="s">
        <v>9236</v>
      </c>
      <c r="N794" t="s">
        <v>23</v>
      </c>
      <c r="O794" t="s">
        <v>23</v>
      </c>
      <c r="P794" t="s">
        <v>23</v>
      </c>
      <c r="Q794" t="s">
        <v>6865</v>
      </c>
      <c r="R794" t="s">
        <v>6885</v>
      </c>
      <c r="S794" t="s">
        <v>7691</v>
      </c>
      <c r="T794" t="s">
        <v>7692</v>
      </c>
    </row>
    <row r="795" spans="1:20" x14ac:dyDescent="0.35">
      <c r="A795" t="s">
        <v>8089</v>
      </c>
      <c r="B795" t="s">
        <v>8090</v>
      </c>
      <c r="C795" t="s">
        <v>21</v>
      </c>
      <c r="D795" t="s">
        <v>5810</v>
      </c>
      <c r="E795" t="s">
        <v>6871</v>
      </c>
      <c r="F795" t="s">
        <v>7693</v>
      </c>
      <c r="G795" t="s">
        <v>23</v>
      </c>
      <c r="H795" t="s">
        <v>294</v>
      </c>
      <c r="I795" t="s">
        <v>23</v>
      </c>
      <c r="J795" t="s">
        <v>15680</v>
      </c>
      <c r="K795" t="s">
        <v>23</v>
      </c>
      <c r="L795" t="s">
        <v>23</v>
      </c>
      <c r="M795" t="s">
        <v>9236</v>
      </c>
      <c r="N795" t="s">
        <v>23</v>
      </c>
      <c r="O795" t="s">
        <v>23</v>
      </c>
      <c r="P795" t="s">
        <v>23</v>
      </c>
      <c r="Q795" t="s">
        <v>6865</v>
      </c>
      <c r="R795" t="s">
        <v>6885</v>
      </c>
      <c r="S795" t="s">
        <v>7691</v>
      </c>
      <c r="T795" t="s">
        <v>7692</v>
      </c>
    </row>
    <row r="796" spans="1:20" x14ac:dyDescent="0.35">
      <c r="A796" t="s">
        <v>8091</v>
      </c>
      <c r="B796" t="s">
        <v>29925</v>
      </c>
      <c r="C796" t="s">
        <v>21</v>
      </c>
      <c r="D796" t="s">
        <v>5810</v>
      </c>
      <c r="E796" t="s">
        <v>6871</v>
      </c>
      <c r="F796" t="s">
        <v>7693</v>
      </c>
      <c r="G796" t="s">
        <v>23</v>
      </c>
      <c r="H796" t="s">
        <v>1130</v>
      </c>
      <c r="I796" t="s">
        <v>23</v>
      </c>
      <c r="J796" t="s">
        <v>14377</v>
      </c>
      <c r="K796" t="s">
        <v>23</v>
      </c>
      <c r="L796" t="s">
        <v>23</v>
      </c>
      <c r="M796" t="s">
        <v>9236</v>
      </c>
      <c r="N796" t="s">
        <v>23</v>
      </c>
      <c r="O796" t="s">
        <v>23</v>
      </c>
      <c r="P796" t="s">
        <v>23</v>
      </c>
      <c r="Q796" t="s">
        <v>6865</v>
      </c>
      <c r="R796" t="s">
        <v>6885</v>
      </c>
      <c r="S796" t="s">
        <v>7691</v>
      </c>
      <c r="T796" t="s">
        <v>7692</v>
      </c>
    </row>
    <row r="797" spans="1:20" x14ac:dyDescent="0.35">
      <c r="A797" t="s">
        <v>7894</v>
      </c>
      <c r="B797" t="s">
        <v>29926</v>
      </c>
      <c r="C797" t="s">
        <v>21</v>
      </c>
      <c r="D797" t="s">
        <v>5810</v>
      </c>
      <c r="E797" t="s">
        <v>6871</v>
      </c>
      <c r="F797" t="s">
        <v>7693</v>
      </c>
      <c r="G797" t="s">
        <v>23</v>
      </c>
      <c r="H797" t="s">
        <v>463</v>
      </c>
      <c r="I797" t="s">
        <v>23</v>
      </c>
      <c r="J797" t="s">
        <v>16193</v>
      </c>
      <c r="K797" t="s">
        <v>23</v>
      </c>
      <c r="L797" t="s">
        <v>23</v>
      </c>
      <c r="M797" t="s">
        <v>8373</v>
      </c>
      <c r="N797" t="s">
        <v>23</v>
      </c>
      <c r="O797" t="s">
        <v>23</v>
      </c>
      <c r="P797" t="s">
        <v>23</v>
      </c>
      <c r="Q797" t="s">
        <v>6865</v>
      </c>
      <c r="R797" t="s">
        <v>6885</v>
      </c>
      <c r="S797" t="s">
        <v>7691</v>
      </c>
      <c r="T797" t="s">
        <v>7692</v>
      </c>
    </row>
    <row r="798" spans="1:20" x14ac:dyDescent="0.35">
      <c r="A798" t="s">
        <v>8092</v>
      </c>
      <c r="B798" t="s">
        <v>8093</v>
      </c>
      <c r="C798" t="s">
        <v>21</v>
      </c>
      <c r="D798" t="s">
        <v>5810</v>
      </c>
      <c r="E798" t="s">
        <v>6871</v>
      </c>
      <c r="F798" t="s">
        <v>7695</v>
      </c>
      <c r="G798" t="s">
        <v>23</v>
      </c>
      <c r="H798" t="s">
        <v>1872</v>
      </c>
      <c r="I798" t="s">
        <v>23</v>
      </c>
      <c r="J798" t="s">
        <v>14591</v>
      </c>
      <c r="K798" t="s">
        <v>23</v>
      </c>
      <c r="L798" t="s">
        <v>23</v>
      </c>
      <c r="M798" t="s">
        <v>9236</v>
      </c>
      <c r="N798" t="s">
        <v>23</v>
      </c>
      <c r="O798" t="s">
        <v>23</v>
      </c>
      <c r="P798" t="s">
        <v>23</v>
      </c>
      <c r="Q798" t="s">
        <v>6865</v>
      </c>
      <c r="R798" t="s">
        <v>6885</v>
      </c>
      <c r="S798" t="s">
        <v>7691</v>
      </c>
      <c r="T798" t="s">
        <v>7692</v>
      </c>
    </row>
    <row r="799" spans="1:20" x14ac:dyDescent="0.35">
      <c r="A799" t="s">
        <v>8094</v>
      </c>
      <c r="B799" t="s">
        <v>8095</v>
      </c>
      <c r="C799" t="s">
        <v>21</v>
      </c>
      <c r="D799" t="s">
        <v>5810</v>
      </c>
      <c r="E799" t="s">
        <v>6871</v>
      </c>
      <c r="F799" t="s">
        <v>7695</v>
      </c>
      <c r="G799" t="s">
        <v>23</v>
      </c>
      <c r="H799" t="s">
        <v>1074</v>
      </c>
      <c r="I799" t="s">
        <v>23</v>
      </c>
      <c r="J799" t="s">
        <v>14836</v>
      </c>
      <c r="K799" t="s">
        <v>23</v>
      </c>
      <c r="L799" t="s">
        <v>23</v>
      </c>
      <c r="M799" t="s">
        <v>10858</v>
      </c>
      <c r="N799" t="s">
        <v>23</v>
      </c>
      <c r="O799" t="s">
        <v>23</v>
      </c>
      <c r="P799" t="s">
        <v>23</v>
      </c>
      <c r="Q799" t="s">
        <v>6865</v>
      </c>
      <c r="R799" t="s">
        <v>6885</v>
      </c>
      <c r="S799" t="s">
        <v>7691</v>
      </c>
      <c r="T799" t="s">
        <v>7692</v>
      </c>
    </row>
    <row r="800" spans="1:20" x14ac:dyDescent="0.35">
      <c r="A800" t="s">
        <v>8096</v>
      </c>
      <c r="B800" t="s">
        <v>29927</v>
      </c>
      <c r="C800" t="s">
        <v>21</v>
      </c>
      <c r="D800" t="s">
        <v>5832</v>
      </c>
      <c r="E800" t="s">
        <v>6871</v>
      </c>
      <c r="F800" t="s">
        <v>7693</v>
      </c>
      <c r="G800" t="s">
        <v>23</v>
      </c>
      <c r="H800" t="s">
        <v>259</v>
      </c>
      <c r="I800" t="s">
        <v>23</v>
      </c>
      <c r="J800" t="s">
        <v>14527</v>
      </c>
      <c r="K800" t="s">
        <v>23</v>
      </c>
      <c r="L800" t="s">
        <v>23</v>
      </c>
      <c r="M800" t="s">
        <v>9313</v>
      </c>
      <c r="N800" t="s">
        <v>23</v>
      </c>
      <c r="O800" t="s">
        <v>23</v>
      </c>
      <c r="P800" t="s">
        <v>23</v>
      </c>
      <c r="Q800" t="s">
        <v>6865</v>
      </c>
      <c r="R800" t="s">
        <v>6885</v>
      </c>
      <c r="S800" t="s">
        <v>7691</v>
      </c>
      <c r="T800" t="s">
        <v>7938</v>
      </c>
    </row>
    <row r="801" spans="1:20" x14ac:dyDescent="0.35">
      <c r="A801" t="s">
        <v>15959</v>
      </c>
      <c r="B801" t="s">
        <v>29928</v>
      </c>
      <c r="C801" t="s">
        <v>21</v>
      </c>
      <c r="D801" t="s">
        <v>5832</v>
      </c>
      <c r="E801" t="s">
        <v>6871</v>
      </c>
      <c r="F801" t="s">
        <v>7695</v>
      </c>
      <c r="G801" t="s">
        <v>23</v>
      </c>
      <c r="H801" t="s">
        <v>1293</v>
      </c>
      <c r="I801" t="s">
        <v>23</v>
      </c>
      <c r="J801" t="s">
        <v>15960</v>
      </c>
      <c r="K801" t="s">
        <v>23</v>
      </c>
      <c r="L801" t="s">
        <v>23</v>
      </c>
      <c r="M801" t="s">
        <v>11230</v>
      </c>
      <c r="N801" t="s">
        <v>23</v>
      </c>
      <c r="O801" t="s">
        <v>23</v>
      </c>
      <c r="P801" t="s">
        <v>23</v>
      </c>
      <c r="Q801" t="s">
        <v>6865</v>
      </c>
      <c r="R801" t="s">
        <v>6885</v>
      </c>
      <c r="S801" t="s">
        <v>7691</v>
      </c>
      <c r="T801" t="s">
        <v>7938</v>
      </c>
    </row>
    <row r="802" spans="1:20" x14ac:dyDescent="0.35">
      <c r="A802" t="s">
        <v>8097</v>
      </c>
      <c r="B802" t="s">
        <v>8098</v>
      </c>
      <c r="C802" t="s">
        <v>21</v>
      </c>
      <c r="D802" t="s">
        <v>5832</v>
      </c>
      <c r="E802" t="s">
        <v>6871</v>
      </c>
      <c r="F802" t="s">
        <v>7693</v>
      </c>
      <c r="G802" t="s">
        <v>23</v>
      </c>
      <c r="H802" t="s">
        <v>378</v>
      </c>
      <c r="I802" t="s">
        <v>23</v>
      </c>
      <c r="J802" t="s">
        <v>15728</v>
      </c>
      <c r="K802" t="s">
        <v>23</v>
      </c>
      <c r="L802" t="s">
        <v>23</v>
      </c>
      <c r="M802" t="s">
        <v>9313</v>
      </c>
      <c r="N802" t="s">
        <v>23</v>
      </c>
      <c r="O802" t="s">
        <v>23</v>
      </c>
      <c r="P802" t="s">
        <v>23</v>
      </c>
      <c r="Q802" t="s">
        <v>6865</v>
      </c>
      <c r="R802" t="s">
        <v>6885</v>
      </c>
      <c r="S802" t="s">
        <v>7691</v>
      </c>
      <c r="T802" t="s">
        <v>7938</v>
      </c>
    </row>
    <row r="803" spans="1:20" x14ac:dyDescent="0.35">
      <c r="A803" t="s">
        <v>8099</v>
      </c>
      <c r="B803" t="s">
        <v>29929</v>
      </c>
      <c r="C803" t="s">
        <v>21</v>
      </c>
      <c r="D803" t="s">
        <v>5832</v>
      </c>
      <c r="E803" t="s">
        <v>6871</v>
      </c>
      <c r="F803" t="s">
        <v>7693</v>
      </c>
      <c r="G803" t="s">
        <v>23</v>
      </c>
      <c r="H803" t="s">
        <v>713</v>
      </c>
      <c r="I803" t="s">
        <v>23</v>
      </c>
      <c r="J803" t="s">
        <v>14986</v>
      </c>
      <c r="K803" t="s">
        <v>23</v>
      </c>
      <c r="L803" t="s">
        <v>23</v>
      </c>
      <c r="M803" t="s">
        <v>9313</v>
      </c>
      <c r="N803" t="s">
        <v>23</v>
      </c>
      <c r="O803" t="s">
        <v>23</v>
      </c>
      <c r="P803" t="s">
        <v>23</v>
      </c>
      <c r="Q803" t="s">
        <v>6865</v>
      </c>
      <c r="R803" t="s">
        <v>6885</v>
      </c>
      <c r="S803" t="s">
        <v>7691</v>
      </c>
      <c r="T803" t="s">
        <v>7938</v>
      </c>
    </row>
    <row r="804" spans="1:20" x14ac:dyDescent="0.35">
      <c r="A804" t="s">
        <v>8100</v>
      </c>
      <c r="B804" t="s">
        <v>8101</v>
      </c>
      <c r="C804" t="s">
        <v>21</v>
      </c>
      <c r="D804" t="s">
        <v>5832</v>
      </c>
      <c r="E804" t="s">
        <v>6871</v>
      </c>
      <c r="F804" t="s">
        <v>7693</v>
      </c>
      <c r="G804" t="s">
        <v>23</v>
      </c>
      <c r="H804" t="s">
        <v>865</v>
      </c>
      <c r="I804" t="s">
        <v>23</v>
      </c>
      <c r="J804" t="s">
        <v>15884</v>
      </c>
      <c r="K804" t="s">
        <v>23</v>
      </c>
      <c r="L804" t="s">
        <v>23</v>
      </c>
      <c r="M804" t="s">
        <v>9313</v>
      </c>
      <c r="N804" t="s">
        <v>23</v>
      </c>
      <c r="O804" t="s">
        <v>23</v>
      </c>
      <c r="P804" t="s">
        <v>23</v>
      </c>
      <c r="Q804" t="s">
        <v>6865</v>
      </c>
      <c r="R804" t="s">
        <v>6885</v>
      </c>
      <c r="S804" t="s">
        <v>7691</v>
      </c>
      <c r="T804" t="s">
        <v>7938</v>
      </c>
    </row>
    <row r="805" spans="1:20" x14ac:dyDescent="0.35">
      <c r="A805" t="s">
        <v>7675</v>
      </c>
      <c r="B805" t="s">
        <v>7696</v>
      </c>
      <c r="C805" t="s">
        <v>14371</v>
      </c>
      <c r="D805" t="s">
        <v>5810</v>
      </c>
      <c r="E805" t="s">
        <v>6871</v>
      </c>
      <c r="F805" t="s">
        <v>7695</v>
      </c>
      <c r="G805" t="s">
        <v>23</v>
      </c>
      <c r="H805" t="s">
        <v>6441</v>
      </c>
      <c r="I805" t="s">
        <v>23</v>
      </c>
      <c r="J805" t="s">
        <v>14420</v>
      </c>
      <c r="K805" t="s">
        <v>14412</v>
      </c>
      <c r="L805" t="s">
        <v>23</v>
      </c>
      <c r="M805" t="s">
        <v>8490</v>
      </c>
      <c r="N805" t="s">
        <v>23</v>
      </c>
      <c r="O805" t="s">
        <v>23</v>
      </c>
      <c r="P805" t="s">
        <v>23</v>
      </c>
      <c r="Q805" t="s">
        <v>6865</v>
      </c>
      <c r="R805" t="s">
        <v>6885</v>
      </c>
      <c r="S805" t="s">
        <v>7691</v>
      </c>
      <c r="T805" t="s">
        <v>7692</v>
      </c>
    </row>
    <row r="806" spans="1:20" x14ac:dyDescent="0.35">
      <c r="A806" t="s">
        <v>7676</v>
      </c>
      <c r="B806" t="s">
        <v>7697</v>
      </c>
      <c r="C806" t="s">
        <v>14371</v>
      </c>
      <c r="D806" t="s">
        <v>5810</v>
      </c>
      <c r="E806" t="s">
        <v>6871</v>
      </c>
      <c r="F806" t="s">
        <v>7693</v>
      </c>
      <c r="G806" t="s">
        <v>23</v>
      </c>
      <c r="H806" t="s">
        <v>381</v>
      </c>
      <c r="I806" t="s">
        <v>23</v>
      </c>
      <c r="J806" t="s">
        <v>14432</v>
      </c>
      <c r="K806" t="s">
        <v>14412</v>
      </c>
      <c r="L806" t="s">
        <v>23</v>
      </c>
      <c r="M806" t="s">
        <v>11673</v>
      </c>
      <c r="N806" t="s">
        <v>23</v>
      </c>
      <c r="O806" t="s">
        <v>23</v>
      </c>
      <c r="P806" t="s">
        <v>23</v>
      </c>
      <c r="Q806" t="s">
        <v>6865</v>
      </c>
      <c r="R806" t="s">
        <v>6885</v>
      </c>
      <c r="S806" t="s">
        <v>7691</v>
      </c>
      <c r="T806" t="s">
        <v>7692</v>
      </c>
    </row>
    <row r="807" spans="1:20" x14ac:dyDescent="0.35">
      <c r="A807" t="s">
        <v>7677</v>
      </c>
      <c r="B807" t="s">
        <v>7698</v>
      </c>
      <c r="C807" t="s">
        <v>14371</v>
      </c>
      <c r="D807" t="s">
        <v>5810</v>
      </c>
      <c r="E807" t="s">
        <v>6871</v>
      </c>
      <c r="F807" t="s">
        <v>7693</v>
      </c>
      <c r="G807" t="s">
        <v>23</v>
      </c>
      <c r="H807" t="s">
        <v>381</v>
      </c>
      <c r="I807" t="s">
        <v>23</v>
      </c>
      <c r="J807" t="s">
        <v>14435</v>
      </c>
      <c r="K807" t="s">
        <v>14412</v>
      </c>
      <c r="L807" t="s">
        <v>23</v>
      </c>
      <c r="M807" t="s">
        <v>8490</v>
      </c>
      <c r="N807" t="s">
        <v>23</v>
      </c>
      <c r="O807" t="s">
        <v>23</v>
      </c>
      <c r="P807" t="s">
        <v>23</v>
      </c>
      <c r="Q807" t="s">
        <v>6865</v>
      </c>
      <c r="R807" t="s">
        <v>6885</v>
      </c>
      <c r="S807" t="s">
        <v>7691</v>
      </c>
      <c r="T807" t="s">
        <v>7692</v>
      </c>
    </row>
    <row r="808" spans="1:20" x14ac:dyDescent="0.35">
      <c r="A808" t="s">
        <v>7699</v>
      </c>
      <c r="B808" t="s">
        <v>7700</v>
      </c>
      <c r="C808" t="s">
        <v>14371</v>
      </c>
      <c r="D808" t="s">
        <v>5810</v>
      </c>
      <c r="E808" t="s">
        <v>6871</v>
      </c>
      <c r="F808" t="s">
        <v>7693</v>
      </c>
      <c r="G808" t="s">
        <v>23</v>
      </c>
      <c r="H808" t="s">
        <v>3406</v>
      </c>
      <c r="I808" t="s">
        <v>23</v>
      </c>
      <c r="J808" t="s">
        <v>14441</v>
      </c>
      <c r="K808" t="s">
        <v>14412</v>
      </c>
      <c r="L808" t="s">
        <v>23</v>
      </c>
      <c r="M808" t="s">
        <v>8490</v>
      </c>
      <c r="N808" t="s">
        <v>23</v>
      </c>
      <c r="O808" t="s">
        <v>23</v>
      </c>
      <c r="P808" t="s">
        <v>23</v>
      </c>
      <c r="Q808" t="s">
        <v>6865</v>
      </c>
      <c r="R808" t="s">
        <v>6885</v>
      </c>
      <c r="S808" t="s">
        <v>7691</v>
      </c>
      <c r="T808" t="s">
        <v>7692</v>
      </c>
    </row>
    <row r="809" spans="1:20" x14ac:dyDescent="0.35">
      <c r="A809" t="s">
        <v>7701</v>
      </c>
      <c r="B809" t="s">
        <v>7702</v>
      </c>
      <c r="C809" t="s">
        <v>14371</v>
      </c>
      <c r="D809" t="s">
        <v>5810</v>
      </c>
      <c r="E809" t="s">
        <v>6871</v>
      </c>
      <c r="F809" t="s">
        <v>7693</v>
      </c>
      <c r="G809" t="s">
        <v>23</v>
      </c>
      <c r="H809" t="s">
        <v>5865</v>
      </c>
      <c r="I809" t="s">
        <v>23</v>
      </c>
      <c r="J809" t="s">
        <v>14464</v>
      </c>
      <c r="K809" t="s">
        <v>14412</v>
      </c>
      <c r="L809" t="s">
        <v>23</v>
      </c>
      <c r="M809" t="s">
        <v>8490</v>
      </c>
      <c r="N809" t="s">
        <v>23</v>
      </c>
      <c r="O809" t="s">
        <v>23</v>
      </c>
      <c r="P809" t="s">
        <v>23</v>
      </c>
      <c r="Q809" t="s">
        <v>6865</v>
      </c>
      <c r="R809" t="s">
        <v>6885</v>
      </c>
      <c r="S809" t="s">
        <v>7691</v>
      </c>
      <c r="T809" t="s">
        <v>7692</v>
      </c>
    </row>
    <row r="810" spans="1:20" x14ac:dyDescent="0.35">
      <c r="A810" t="s">
        <v>7703</v>
      </c>
      <c r="B810" t="s">
        <v>7704</v>
      </c>
      <c r="C810" t="s">
        <v>14371</v>
      </c>
      <c r="D810" t="s">
        <v>5810</v>
      </c>
      <c r="E810" t="s">
        <v>6871</v>
      </c>
      <c r="F810" t="s">
        <v>7693</v>
      </c>
      <c r="G810" t="s">
        <v>23</v>
      </c>
      <c r="H810" t="s">
        <v>7678</v>
      </c>
      <c r="I810" t="s">
        <v>23</v>
      </c>
      <c r="J810" t="s">
        <v>14467</v>
      </c>
      <c r="K810" t="s">
        <v>14412</v>
      </c>
      <c r="L810" t="s">
        <v>23</v>
      </c>
      <c r="M810" t="s">
        <v>11673</v>
      </c>
      <c r="N810" t="s">
        <v>23</v>
      </c>
      <c r="O810" t="s">
        <v>23</v>
      </c>
      <c r="P810" t="s">
        <v>23</v>
      </c>
      <c r="Q810" t="s">
        <v>6865</v>
      </c>
      <c r="R810" t="s">
        <v>6885</v>
      </c>
      <c r="S810" t="s">
        <v>7691</v>
      </c>
      <c r="T810" t="s">
        <v>7692</v>
      </c>
    </row>
    <row r="811" spans="1:20" x14ac:dyDescent="0.35">
      <c r="A811" t="s">
        <v>7705</v>
      </c>
      <c r="B811" t="s">
        <v>7706</v>
      </c>
      <c r="C811" t="s">
        <v>14371</v>
      </c>
      <c r="D811" t="s">
        <v>5810</v>
      </c>
      <c r="E811" t="s">
        <v>6871</v>
      </c>
      <c r="F811" t="s">
        <v>7693</v>
      </c>
      <c r="G811" t="s">
        <v>23</v>
      </c>
      <c r="H811" t="s">
        <v>5866</v>
      </c>
      <c r="I811" t="s">
        <v>23</v>
      </c>
      <c r="J811" t="s">
        <v>14485</v>
      </c>
      <c r="K811" t="s">
        <v>14412</v>
      </c>
      <c r="L811" t="s">
        <v>23</v>
      </c>
      <c r="M811" t="s">
        <v>8490</v>
      </c>
      <c r="N811" t="s">
        <v>23</v>
      </c>
      <c r="O811" t="s">
        <v>23</v>
      </c>
      <c r="P811" t="s">
        <v>23</v>
      </c>
      <c r="Q811" t="s">
        <v>6865</v>
      </c>
      <c r="R811" t="s">
        <v>6885</v>
      </c>
      <c r="S811" t="s">
        <v>7691</v>
      </c>
      <c r="T811" t="s">
        <v>7692</v>
      </c>
    </row>
    <row r="812" spans="1:20" x14ac:dyDescent="0.35">
      <c r="A812" t="s">
        <v>7707</v>
      </c>
      <c r="B812" t="s">
        <v>7706</v>
      </c>
      <c r="C812" t="s">
        <v>14371</v>
      </c>
      <c r="D812" t="s">
        <v>5810</v>
      </c>
      <c r="E812" t="s">
        <v>6871</v>
      </c>
      <c r="F812" t="s">
        <v>7693</v>
      </c>
      <c r="G812" t="s">
        <v>23</v>
      </c>
      <c r="H812" t="s">
        <v>4747</v>
      </c>
      <c r="I812" t="s">
        <v>23</v>
      </c>
      <c r="J812" t="s">
        <v>14489</v>
      </c>
      <c r="K812" t="s">
        <v>14412</v>
      </c>
      <c r="L812" t="s">
        <v>23</v>
      </c>
      <c r="M812" t="s">
        <v>8373</v>
      </c>
      <c r="N812" t="s">
        <v>23</v>
      </c>
      <c r="O812" t="s">
        <v>23</v>
      </c>
      <c r="P812" t="s">
        <v>23</v>
      </c>
      <c r="Q812" t="s">
        <v>6865</v>
      </c>
      <c r="R812" t="s">
        <v>6885</v>
      </c>
      <c r="S812" t="s">
        <v>7691</v>
      </c>
      <c r="T812" t="s">
        <v>7692</v>
      </c>
    </row>
    <row r="813" spans="1:20" x14ac:dyDescent="0.35">
      <c r="A813" t="s">
        <v>7708</v>
      </c>
      <c r="B813" t="s">
        <v>7709</v>
      </c>
      <c r="C813" t="s">
        <v>14371</v>
      </c>
      <c r="D813" t="s">
        <v>5810</v>
      </c>
      <c r="E813" t="s">
        <v>6871</v>
      </c>
      <c r="F813" t="s">
        <v>7693</v>
      </c>
      <c r="G813" t="s">
        <v>23</v>
      </c>
      <c r="H813" t="s">
        <v>5867</v>
      </c>
      <c r="I813" t="s">
        <v>23</v>
      </c>
      <c r="J813" t="s">
        <v>14498</v>
      </c>
      <c r="K813" t="s">
        <v>14412</v>
      </c>
      <c r="L813" t="s">
        <v>23</v>
      </c>
      <c r="M813" t="s">
        <v>8490</v>
      </c>
      <c r="N813" t="s">
        <v>23</v>
      </c>
      <c r="O813" t="s">
        <v>23</v>
      </c>
      <c r="P813" t="s">
        <v>23</v>
      </c>
      <c r="Q813" t="s">
        <v>6865</v>
      </c>
      <c r="R813" t="s">
        <v>6885</v>
      </c>
      <c r="S813" t="s">
        <v>7691</v>
      </c>
      <c r="T813" t="s">
        <v>7692</v>
      </c>
    </row>
    <row r="814" spans="1:20" x14ac:dyDescent="0.35">
      <c r="A814" t="s">
        <v>7710</v>
      </c>
      <c r="B814" t="s">
        <v>30003</v>
      </c>
      <c r="C814" t="s">
        <v>14371</v>
      </c>
      <c r="D814" t="s">
        <v>5810</v>
      </c>
      <c r="E814" t="s">
        <v>6871</v>
      </c>
      <c r="F814" t="s">
        <v>7693</v>
      </c>
      <c r="G814" t="s">
        <v>23</v>
      </c>
      <c r="H814" t="s">
        <v>243</v>
      </c>
      <c r="I814" t="s">
        <v>23</v>
      </c>
      <c r="J814" t="s">
        <v>14505</v>
      </c>
      <c r="K814" t="s">
        <v>14412</v>
      </c>
      <c r="L814" t="s">
        <v>23</v>
      </c>
      <c r="M814" t="s">
        <v>8490</v>
      </c>
      <c r="N814" t="s">
        <v>23</v>
      </c>
      <c r="O814" t="s">
        <v>23</v>
      </c>
      <c r="P814" t="s">
        <v>23</v>
      </c>
      <c r="Q814" t="s">
        <v>6865</v>
      </c>
      <c r="R814" t="s">
        <v>6885</v>
      </c>
      <c r="S814" t="s">
        <v>7691</v>
      </c>
      <c r="T814" t="s">
        <v>7692</v>
      </c>
    </row>
    <row r="815" spans="1:20" x14ac:dyDescent="0.35">
      <c r="A815" t="s">
        <v>8111</v>
      </c>
      <c r="B815" t="s">
        <v>8112</v>
      </c>
      <c r="C815" t="s">
        <v>21</v>
      </c>
      <c r="D815" t="s">
        <v>5832</v>
      </c>
      <c r="E815" t="s">
        <v>6871</v>
      </c>
      <c r="F815" t="s">
        <v>7693</v>
      </c>
      <c r="G815" t="s">
        <v>23</v>
      </c>
      <c r="H815" t="s">
        <v>1199</v>
      </c>
      <c r="I815" t="s">
        <v>23</v>
      </c>
      <c r="J815" t="s">
        <v>15773</v>
      </c>
      <c r="K815" t="s">
        <v>23</v>
      </c>
      <c r="L815" t="s">
        <v>23</v>
      </c>
      <c r="M815" t="s">
        <v>9313</v>
      </c>
      <c r="N815" t="s">
        <v>23</v>
      </c>
      <c r="O815" t="s">
        <v>23</v>
      </c>
      <c r="P815" t="s">
        <v>23</v>
      </c>
      <c r="Q815" t="s">
        <v>6865</v>
      </c>
      <c r="R815" t="s">
        <v>6885</v>
      </c>
      <c r="S815" t="s">
        <v>7691</v>
      </c>
      <c r="T815" t="s">
        <v>7938</v>
      </c>
    </row>
    <row r="816" spans="1:20" x14ac:dyDescent="0.35">
      <c r="A816" t="s">
        <v>7713</v>
      </c>
      <c r="B816" t="s">
        <v>7714</v>
      </c>
      <c r="C816" t="s">
        <v>14371</v>
      </c>
      <c r="D816" t="s">
        <v>5810</v>
      </c>
      <c r="E816" t="s">
        <v>6871</v>
      </c>
      <c r="F816" t="s">
        <v>7693</v>
      </c>
      <c r="G816" t="s">
        <v>23</v>
      </c>
      <c r="H816" t="s">
        <v>259</v>
      </c>
      <c r="I816" t="s">
        <v>23</v>
      </c>
      <c r="J816" t="s">
        <v>14531</v>
      </c>
      <c r="K816" t="s">
        <v>14412</v>
      </c>
      <c r="L816" t="s">
        <v>23</v>
      </c>
      <c r="M816" t="s">
        <v>8490</v>
      </c>
      <c r="N816" t="s">
        <v>23</v>
      </c>
      <c r="O816" t="s">
        <v>23</v>
      </c>
      <c r="P816" t="s">
        <v>23</v>
      </c>
      <c r="Q816" t="s">
        <v>6865</v>
      </c>
      <c r="R816" t="s">
        <v>6885</v>
      </c>
      <c r="S816" t="s">
        <v>7691</v>
      </c>
      <c r="T816" t="s">
        <v>7692</v>
      </c>
    </row>
    <row r="817" spans="1:20" x14ac:dyDescent="0.35">
      <c r="A817" t="s">
        <v>8115</v>
      </c>
      <c r="B817" t="s">
        <v>8116</v>
      </c>
      <c r="C817" t="s">
        <v>21</v>
      </c>
      <c r="D817" t="s">
        <v>5832</v>
      </c>
      <c r="E817" t="s">
        <v>6871</v>
      </c>
      <c r="F817" t="s">
        <v>7693</v>
      </c>
      <c r="G817" t="s">
        <v>23</v>
      </c>
      <c r="H817" t="s">
        <v>894</v>
      </c>
      <c r="I817" t="s">
        <v>23</v>
      </c>
      <c r="J817" t="s">
        <v>15392</v>
      </c>
      <c r="K817" t="s">
        <v>23</v>
      </c>
      <c r="L817" t="s">
        <v>23</v>
      </c>
      <c r="M817" t="s">
        <v>9313</v>
      </c>
      <c r="N817" t="s">
        <v>23</v>
      </c>
      <c r="O817" t="s">
        <v>23</v>
      </c>
      <c r="P817" t="s">
        <v>23</v>
      </c>
      <c r="Q817" t="s">
        <v>6865</v>
      </c>
      <c r="R817" t="s">
        <v>6885</v>
      </c>
      <c r="S817" t="s">
        <v>7691</v>
      </c>
      <c r="T817" t="s">
        <v>7938</v>
      </c>
    </row>
    <row r="818" spans="1:20" x14ac:dyDescent="0.35">
      <c r="A818" t="s">
        <v>7717</v>
      </c>
      <c r="B818" t="s">
        <v>7718</v>
      </c>
      <c r="C818" t="s">
        <v>14371</v>
      </c>
      <c r="D818" t="s">
        <v>5810</v>
      </c>
      <c r="E818" t="s">
        <v>6871</v>
      </c>
      <c r="F818" t="s">
        <v>7693</v>
      </c>
      <c r="G818" t="s">
        <v>23</v>
      </c>
      <c r="H818" t="s">
        <v>5897</v>
      </c>
      <c r="I818" t="s">
        <v>23</v>
      </c>
      <c r="J818" t="s">
        <v>14533</v>
      </c>
      <c r="K818" t="s">
        <v>14412</v>
      </c>
      <c r="L818" t="s">
        <v>23</v>
      </c>
      <c r="M818" t="s">
        <v>8490</v>
      </c>
      <c r="N818" t="s">
        <v>23</v>
      </c>
      <c r="O818" t="s">
        <v>23</v>
      </c>
      <c r="P818" t="s">
        <v>23</v>
      </c>
      <c r="Q818" t="s">
        <v>6865</v>
      </c>
      <c r="R818" t="s">
        <v>6885</v>
      </c>
      <c r="S818" t="s">
        <v>7691</v>
      </c>
      <c r="T818" t="s">
        <v>7692</v>
      </c>
    </row>
    <row r="819" spans="1:20" x14ac:dyDescent="0.35">
      <c r="A819" t="s">
        <v>7719</v>
      </c>
      <c r="B819" t="s">
        <v>7720</v>
      </c>
      <c r="C819" t="s">
        <v>14371</v>
      </c>
      <c r="D819" t="s">
        <v>5810</v>
      </c>
      <c r="E819" t="s">
        <v>6871</v>
      </c>
      <c r="F819" t="s">
        <v>7693</v>
      </c>
      <c r="G819" t="s">
        <v>23</v>
      </c>
      <c r="H819" t="s">
        <v>638</v>
      </c>
      <c r="I819" t="s">
        <v>23</v>
      </c>
      <c r="J819" t="s">
        <v>14579</v>
      </c>
      <c r="K819" t="s">
        <v>14412</v>
      </c>
      <c r="L819" t="s">
        <v>23</v>
      </c>
      <c r="M819" t="s">
        <v>8490</v>
      </c>
      <c r="N819" t="s">
        <v>23</v>
      </c>
      <c r="O819" t="s">
        <v>23</v>
      </c>
      <c r="P819" t="s">
        <v>23</v>
      </c>
      <c r="Q819" t="s">
        <v>6865</v>
      </c>
      <c r="R819" t="s">
        <v>6885</v>
      </c>
      <c r="S819" t="s">
        <v>7691</v>
      </c>
      <c r="T819" t="s">
        <v>7692</v>
      </c>
    </row>
    <row r="820" spans="1:20" x14ac:dyDescent="0.35">
      <c r="A820" t="s">
        <v>15886</v>
      </c>
      <c r="B820" t="s">
        <v>8121</v>
      </c>
      <c r="C820" t="s">
        <v>21</v>
      </c>
      <c r="D820" t="s">
        <v>5832</v>
      </c>
      <c r="E820" t="s">
        <v>6871</v>
      </c>
      <c r="F820" t="s">
        <v>7695</v>
      </c>
      <c r="G820" t="s">
        <v>23</v>
      </c>
      <c r="H820" t="s">
        <v>865</v>
      </c>
      <c r="I820" t="s">
        <v>23</v>
      </c>
      <c r="J820" t="s">
        <v>15887</v>
      </c>
      <c r="K820" t="s">
        <v>23</v>
      </c>
      <c r="L820" t="s">
        <v>23</v>
      </c>
      <c r="M820" t="s">
        <v>11230</v>
      </c>
      <c r="N820" t="s">
        <v>23</v>
      </c>
      <c r="O820" t="s">
        <v>23</v>
      </c>
      <c r="P820" t="s">
        <v>23</v>
      </c>
      <c r="Q820" t="s">
        <v>6865</v>
      </c>
      <c r="R820" t="s">
        <v>6885</v>
      </c>
      <c r="S820" t="s">
        <v>7691</v>
      </c>
      <c r="T820" t="s">
        <v>7938</v>
      </c>
    </row>
    <row r="821" spans="1:20" x14ac:dyDescent="0.35">
      <c r="A821" t="s">
        <v>8122</v>
      </c>
      <c r="B821" t="s">
        <v>8123</v>
      </c>
      <c r="C821" t="s">
        <v>21</v>
      </c>
      <c r="D821" t="s">
        <v>5832</v>
      </c>
      <c r="E821" t="s">
        <v>6871</v>
      </c>
      <c r="F821" t="s">
        <v>7693</v>
      </c>
      <c r="G821" t="s">
        <v>23</v>
      </c>
      <c r="H821" t="s">
        <v>259</v>
      </c>
      <c r="I821" t="s">
        <v>23</v>
      </c>
      <c r="J821" t="s">
        <v>14521</v>
      </c>
      <c r="K821" t="s">
        <v>23</v>
      </c>
      <c r="L821" t="s">
        <v>23</v>
      </c>
      <c r="M821" t="s">
        <v>9313</v>
      </c>
      <c r="N821" t="s">
        <v>23</v>
      </c>
      <c r="O821" t="s">
        <v>23</v>
      </c>
      <c r="P821" t="s">
        <v>23</v>
      </c>
      <c r="Q821" t="s">
        <v>6865</v>
      </c>
      <c r="R821" t="s">
        <v>6885</v>
      </c>
      <c r="S821" t="s">
        <v>7691</v>
      </c>
      <c r="T821" t="s">
        <v>7938</v>
      </c>
    </row>
    <row r="822" spans="1:20" x14ac:dyDescent="0.35">
      <c r="A822" t="s">
        <v>7725</v>
      </c>
      <c r="B822" t="s">
        <v>7726</v>
      </c>
      <c r="C822" t="s">
        <v>14371</v>
      </c>
      <c r="D822" t="s">
        <v>5810</v>
      </c>
      <c r="E822" t="s">
        <v>6871</v>
      </c>
      <c r="F822" t="s">
        <v>7693</v>
      </c>
      <c r="G822" t="s">
        <v>23</v>
      </c>
      <c r="H822" t="s">
        <v>6448</v>
      </c>
      <c r="I822" t="s">
        <v>23</v>
      </c>
      <c r="J822" t="s">
        <v>14610</v>
      </c>
      <c r="K822" t="s">
        <v>14412</v>
      </c>
      <c r="L822" t="s">
        <v>23</v>
      </c>
      <c r="M822" t="s">
        <v>11673</v>
      </c>
      <c r="N822" t="s">
        <v>23</v>
      </c>
      <c r="O822" t="s">
        <v>23</v>
      </c>
      <c r="P822" t="s">
        <v>23</v>
      </c>
      <c r="Q822" t="s">
        <v>6865</v>
      </c>
      <c r="R822" t="s">
        <v>6885</v>
      </c>
      <c r="S822" t="s">
        <v>7691</v>
      </c>
      <c r="T822" t="s">
        <v>7692</v>
      </c>
    </row>
    <row r="823" spans="1:20" x14ac:dyDescent="0.35">
      <c r="A823" t="s">
        <v>8124</v>
      </c>
      <c r="B823" t="s">
        <v>8125</v>
      </c>
      <c r="C823" t="s">
        <v>21</v>
      </c>
      <c r="D823" t="s">
        <v>5832</v>
      </c>
      <c r="E823" t="s">
        <v>6871</v>
      </c>
      <c r="F823" t="s">
        <v>7693</v>
      </c>
      <c r="G823" t="s">
        <v>23</v>
      </c>
      <c r="H823" t="s">
        <v>259</v>
      </c>
      <c r="I823" t="s">
        <v>23</v>
      </c>
      <c r="J823" t="s">
        <v>14528</v>
      </c>
      <c r="K823" t="s">
        <v>23</v>
      </c>
      <c r="L823" t="s">
        <v>23</v>
      </c>
      <c r="M823" t="s">
        <v>9313</v>
      </c>
      <c r="N823" t="s">
        <v>23</v>
      </c>
      <c r="O823" t="s">
        <v>23</v>
      </c>
      <c r="P823" t="s">
        <v>23</v>
      </c>
      <c r="Q823" t="s">
        <v>6865</v>
      </c>
      <c r="R823" t="s">
        <v>6885</v>
      </c>
      <c r="S823" t="s">
        <v>7691</v>
      </c>
      <c r="T823" t="s">
        <v>7938</v>
      </c>
    </row>
    <row r="824" spans="1:20" x14ac:dyDescent="0.35">
      <c r="A824" t="s">
        <v>7727</v>
      </c>
      <c r="B824" t="s">
        <v>7728</v>
      </c>
      <c r="C824" t="s">
        <v>14371</v>
      </c>
      <c r="D824" t="s">
        <v>5810</v>
      </c>
      <c r="E824" t="s">
        <v>6871</v>
      </c>
      <c r="F824" t="s">
        <v>7693</v>
      </c>
      <c r="G824" t="s">
        <v>23</v>
      </c>
      <c r="H824" t="s">
        <v>6458</v>
      </c>
      <c r="I824" t="s">
        <v>23</v>
      </c>
      <c r="J824" t="s">
        <v>14611</v>
      </c>
      <c r="K824" t="s">
        <v>14412</v>
      </c>
      <c r="L824" t="s">
        <v>23</v>
      </c>
      <c r="M824" t="s">
        <v>8490</v>
      </c>
      <c r="N824" t="s">
        <v>23</v>
      </c>
      <c r="O824" t="s">
        <v>23</v>
      </c>
      <c r="P824" t="s">
        <v>23</v>
      </c>
      <c r="Q824" t="s">
        <v>6865</v>
      </c>
      <c r="R824" t="s">
        <v>6885</v>
      </c>
      <c r="S824" t="s">
        <v>7691</v>
      </c>
      <c r="T824" t="s">
        <v>7692</v>
      </c>
    </row>
    <row r="825" spans="1:20" x14ac:dyDescent="0.35">
      <c r="A825" t="s">
        <v>7729</v>
      </c>
      <c r="B825" t="s">
        <v>7730</v>
      </c>
      <c r="C825" t="s">
        <v>14371</v>
      </c>
      <c r="D825" t="s">
        <v>5810</v>
      </c>
      <c r="E825" t="s">
        <v>6871</v>
      </c>
      <c r="F825" t="s">
        <v>7693</v>
      </c>
      <c r="G825" t="s">
        <v>23</v>
      </c>
      <c r="H825" t="s">
        <v>850</v>
      </c>
      <c r="I825" t="s">
        <v>23</v>
      </c>
      <c r="J825" t="s">
        <v>14665</v>
      </c>
      <c r="K825" t="s">
        <v>14412</v>
      </c>
      <c r="L825" t="s">
        <v>23</v>
      </c>
      <c r="M825" t="s">
        <v>8490</v>
      </c>
      <c r="N825" t="s">
        <v>23</v>
      </c>
      <c r="O825" t="s">
        <v>23</v>
      </c>
      <c r="P825" t="s">
        <v>23</v>
      </c>
      <c r="Q825" t="s">
        <v>6865</v>
      </c>
      <c r="R825" t="s">
        <v>6885</v>
      </c>
      <c r="S825" t="s">
        <v>7691</v>
      </c>
      <c r="T825" t="s">
        <v>7692</v>
      </c>
    </row>
    <row r="826" spans="1:20" x14ac:dyDescent="0.35">
      <c r="A826" t="s">
        <v>7731</v>
      </c>
      <c r="B826" t="s">
        <v>7732</v>
      </c>
      <c r="C826" t="s">
        <v>14371</v>
      </c>
      <c r="D826" t="s">
        <v>5810</v>
      </c>
      <c r="E826" t="s">
        <v>6871</v>
      </c>
      <c r="F826" t="s">
        <v>7693</v>
      </c>
      <c r="G826" t="s">
        <v>23</v>
      </c>
      <c r="H826" t="s">
        <v>850</v>
      </c>
      <c r="I826" t="s">
        <v>23</v>
      </c>
      <c r="J826" t="s">
        <v>14673</v>
      </c>
      <c r="K826" t="s">
        <v>14412</v>
      </c>
      <c r="L826" t="s">
        <v>23</v>
      </c>
      <c r="M826" t="s">
        <v>11673</v>
      </c>
      <c r="N826" t="s">
        <v>23</v>
      </c>
      <c r="O826" t="s">
        <v>23</v>
      </c>
      <c r="P826" t="s">
        <v>23</v>
      </c>
      <c r="Q826" t="s">
        <v>6865</v>
      </c>
      <c r="R826" t="s">
        <v>6885</v>
      </c>
      <c r="S826" t="s">
        <v>7691</v>
      </c>
      <c r="T826" t="s">
        <v>7692</v>
      </c>
    </row>
    <row r="827" spans="1:20" x14ac:dyDescent="0.35">
      <c r="A827" t="s">
        <v>7733</v>
      </c>
      <c r="B827" t="s">
        <v>7734</v>
      </c>
      <c r="C827" t="s">
        <v>14371</v>
      </c>
      <c r="D827" t="s">
        <v>5810</v>
      </c>
      <c r="E827" t="s">
        <v>6871</v>
      </c>
      <c r="F827" t="s">
        <v>7693</v>
      </c>
      <c r="G827" t="s">
        <v>23</v>
      </c>
      <c r="H827" t="s">
        <v>246</v>
      </c>
      <c r="I827" t="s">
        <v>23</v>
      </c>
      <c r="J827" t="s">
        <v>14716</v>
      </c>
      <c r="K827" t="s">
        <v>14412</v>
      </c>
      <c r="L827" t="s">
        <v>23</v>
      </c>
      <c r="M827" t="s">
        <v>8490</v>
      </c>
      <c r="N827" t="s">
        <v>23</v>
      </c>
      <c r="O827" t="s">
        <v>23</v>
      </c>
      <c r="P827" t="s">
        <v>23</v>
      </c>
      <c r="Q827" t="s">
        <v>6865</v>
      </c>
      <c r="R827" t="s">
        <v>6885</v>
      </c>
      <c r="S827" t="s">
        <v>7691</v>
      </c>
      <c r="T827" t="s">
        <v>7692</v>
      </c>
    </row>
    <row r="828" spans="1:20" x14ac:dyDescent="0.35">
      <c r="A828" t="s">
        <v>7735</v>
      </c>
      <c r="B828" t="s">
        <v>7736</v>
      </c>
      <c r="C828" t="s">
        <v>14371</v>
      </c>
      <c r="D828" t="s">
        <v>5810</v>
      </c>
      <c r="E828" t="s">
        <v>6871</v>
      </c>
      <c r="F828" t="s">
        <v>7693</v>
      </c>
      <c r="G828" t="s">
        <v>23</v>
      </c>
      <c r="H828" t="s">
        <v>1841</v>
      </c>
      <c r="I828" t="s">
        <v>23</v>
      </c>
      <c r="J828" t="s">
        <v>14804</v>
      </c>
      <c r="K828" t="s">
        <v>14412</v>
      </c>
      <c r="L828" t="s">
        <v>23</v>
      </c>
      <c r="M828" t="s">
        <v>8490</v>
      </c>
      <c r="N828" t="s">
        <v>23</v>
      </c>
      <c r="O828" t="s">
        <v>23</v>
      </c>
      <c r="P828" t="s">
        <v>23</v>
      </c>
      <c r="Q828" t="s">
        <v>6865</v>
      </c>
      <c r="R828" t="s">
        <v>6885</v>
      </c>
      <c r="S828" t="s">
        <v>7691</v>
      </c>
      <c r="T828" t="s">
        <v>7692</v>
      </c>
    </row>
    <row r="829" spans="1:20" x14ac:dyDescent="0.35">
      <c r="A829" t="s">
        <v>7002</v>
      </c>
      <c r="B829" t="s">
        <v>23</v>
      </c>
      <c r="C829" t="s">
        <v>14422</v>
      </c>
      <c r="D829" t="s">
        <v>5810</v>
      </c>
      <c r="E829" t="s">
        <v>6877</v>
      </c>
      <c r="F829" t="s">
        <v>6868</v>
      </c>
      <c r="G829" t="s">
        <v>14373</v>
      </c>
      <c r="H829" t="s">
        <v>866</v>
      </c>
      <c r="I829" t="s">
        <v>6870</v>
      </c>
      <c r="J829" t="s">
        <v>14765</v>
      </c>
      <c r="K829" t="s">
        <v>14764</v>
      </c>
      <c r="L829" t="s">
        <v>11954</v>
      </c>
      <c r="M829" t="s">
        <v>14447</v>
      </c>
      <c r="N829" t="s">
        <v>14447</v>
      </c>
      <c r="O829" t="s">
        <v>23</v>
      </c>
      <c r="P829" t="s">
        <v>23</v>
      </c>
      <c r="Q829" t="s">
        <v>6923</v>
      </c>
      <c r="R829" t="s">
        <v>6885</v>
      </c>
      <c r="S829" t="s">
        <v>6891</v>
      </c>
      <c r="T829" t="s">
        <v>23</v>
      </c>
    </row>
    <row r="830" spans="1:20" x14ac:dyDescent="0.35">
      <c r="A830" t="s">
        <v>7739</v>
      </c>
      <c r="B830" t="s">
        <v>7740</v>
      </c>
      <c r="C830" t="s">
        <v>14371</v>
      </c>
      <c r="D830" t="s">
        <v>5810</v>
      </c>
      <c r="E830" t="s">
        <v>6871</v>
      </c>
      <c r="F830" t="s">
        <v>7693</v>
      </c>
      <c r="G830" t="s">
        <v>23</v>
      </c>
      <c r="H830" t="s">
        <v>6459</v>
      </c>
      <c r="I830" t="s">
        <v>23</v>
      </c>
      <c r="J830" t="s">
        <v>14871</v>
      </c>
      <c r="K830" t="s">
        <v>14412</v>
      </c>
      <c r="L830" t="s">
        <v>23</v>
      </c>
      <c r="M830" t="s">
        <v>8490</v>
      </c>
      <c r="N830" t="s">
        <v>23</v>
      </c>
      <c r="O830" t="s">
        <v>23</v>
      </c>
      <c r="P830" t="s">
        <v>23</v>
      </c>
      <c r="Q830" t="s">
        <v>6865</v>
      </c>
      <c r="R830" t="s">
        <v>6885</v>
      </c>
      <c r="S830" t="s">
        <v>7691</v>
      </c>
      <c r="T830" t="s">
        <v>7692</v>
      </c>
    </row>
    <row r="831" spans="1:20" x14ac:dyDescent="0.35">
      <c r="A831" t="s">
        <v>7741</v>
      </c>
      <c r="B831" t="s">
        <v>7706</v>
      </c>
      <c r="C831" t="s">
        <v>14371</v>
      </c>
      <c r="D831" t="s">
        <v>5810</v>
      </c>
      <c r="E831" t="s">
        <v>6871</v>
      </c>
      <c r="F831" t="s">
        <v>7693</v>
      </c>
      <c r="G831" t="s">
        <v>23</v>
      </c>
      <c r="H831" t="s">
        <v>6449</v>
      </c>
      <c r="I831" t="s">
        <v>23</v>
      </c>
      <c r="J831" t="s">
        <v>14873</v>
      </c>
      <c r="K831" t="s">
        <v>14412</v>
      </c>
      <c r="L831" t="s">
        <v>23</v>
      </c>
      <c r="M831" t="s">
        <v>11673</v>
      </c>
      <c r="N831" t="s">
        <v>23</v>
      </c>
      <c r="O831" t="s">
        <v>23</v>
      </c>
      <c r="P831" t="s">
        <v>23</v>
      </c>
      <c r="Q831" t="s">
        <v>6865</v>
      </c>
      <c r="R831" t="s">
        <v>6885</v>
      </c>
      <c r="S831" t="s">
        <v>7691</v>
      </c>
      <c r="T831" t="s">
        <v>7692</v>
      </c>
    </row>
    <row r="832" spans="1:20" x14ac:dyDescent="0.35">
      <c r="A832" t="s">
        <v>7742</v>
      </c>
      <c r="B832" t="s">
        <v>7743</v>
      </c>
      <c r="C832" t="s">
        <v>14371</v>
      </c>
      <c r="D832" t="s">
        <v>5810</v>
      </c>
      <c r="E832" t="s">
        <v>6871</v>
      </c>
      <c r="F832" t="s">
        <v>7693</v>
      </c>
      <c r="G832" t="s">
        <v>23</v>
      </c>
      <c r="H832" t="s">
        <v>1160</v>
      </c>
      <c r="I832" t="s">
        <v>23</v>
      </c>
      <c r="J832" t="s">
        <v>14876</v>
      </c>
      <c r="K832" t="s">
        <v>14412</v>
      </c>
      <c r="L832" t="s">
        <v>23</v>
      </c>
      <c r="M832" t="s">
        <v>11673</v>
      </c>
      <c r="N832" t="s">
        <v>23</v>
      </c>
      <c r="O832" t="s">
        <v>23</v>
      </c>
      <c r="P832" t="s">
        <v>23</v>
      </c>
      <c r="Q832" t="s">
        <v>6865</v>
      </c>
      <c r="R832" t="s">
        <v>6885</v>
      </c>
      <c r="S832" t="s">
        <v>7691</v>
      </c>
      <c r="T832" t="s">
        <v>7692</v>
      </c>
    </row>
    <row r="833" spans="1:20" x14ac:dyDescent="0.35">
      <c r="A833" t="s">
        <v>7744</v>
      </c>
      <c r="B833" t="s">
        <v>7706</v>
      </c>
      <c r="C833" t="s">
        <v>14371</v>
      </c>
      <c r="D833" t="s">
        <v>5810</v>
      </c>
      <c r="E833" t="s">
        <v>6871</v>
      </c>
      <c r="F833" t="s">
        <v>7693</v>
      </c>
      <c r="G833" t="s">
        <v>23</v>
      </c>
      <c r="H833" t="s">
        <v>2603</v>
      </c>
      <c r="I833" t="s">
        <v>23</v>
      </c>
      <c r="J833" t="s">
        <v>14893</v>
      </c>
      <c r="K833" t="s">
        <v>14412</v>
      </c>
      <c r="L833" t="s">
        <v>23</v>
      </c>
      <c r="M833" t="s">
        <v>8490</v>
      </c>
      <c r="N833" t="s">
        <v>23</v>
      </c>
      <c r="O833" t="s">
        <v>23</v>
      </c>
      <c r="P833" t="s">
        <v>23</v>
      </c>
      <c r="Q833" t="s">
        <v>6865</v>
      </c>
      <c r="R833" t="s">
        <v>6885</v>
      </c>
      <c r="S833" t="s">
        <v>7691</v>
      </c>
      <c r="T833" t="s">
        <v>7692</v>
      </c>
    </row>
    <row r="834" spans="1:20" x14ac:dyDescent="0.35">
      <c r="A834" t="s">
        <v>7745</v>
      </c>
      <c r="B834" t="s">
        <v>30004</v>
      </c>
      <c r="C834" t="s">
        <v>14371</v>
      </c>
      <c r="D834" t="s">
        <v>5810</v>
      </c>
      <c r="E834" t="s">
        <v>6871</v>
      </c>
      <c r="F834" t="s">
        <v>7693</v>
      </c>
      <c r="G834" t="s">
        <v>23</v>
      </c>
      <c r="H834" t="s">
        <v>1261</v>
      </c>
      <c r="I834" t="s">
        <v>23</v>
      </c>
      <c r="J834" t="s">
        <v>14902</v>
      </c>
      <c r="K834" t="s">
        <v>14412</v>
      </c>
      <c r="L834" t="s">
        <v>23</v>
      </c>
      <c r="M834" t="s">
        <v>8490</v>
      </c>
      <c r="N834" t="s">
        <v>23</v>
      </c>
      <c r="O834" t="s">
        <v>23</v>
      </c>
      <c r="P834" t="s">
        <v>23</v>
      </c>
      <c r="Q834" t="s">
        <v>6865</v>
      </c>
      <c r="R834" t="s">
        <v>6885</v>
      </c>
      <c r="S834" t="s">
        <v>7691</v>
      </c>
      <c r="T834" t="s">
        <v>7692</v>
      </c>
    </row>
    <row r="835" spans="1:20" x14ac:dyDescent="0.35">
      <c r="A835" t="s">
        <v>7746</v>
      </c>
      <c r="B835" t="s">
        <v>7747</v>
      </c>
      <c r="C835" t="s">
        <v>14371</v>
      </c>
      <c r="D835" t="s">
        <v>5810</v>
      </c>
      <c r="E835" t="s">
        <v>6871</v>
      </c>
      <c r="F835" t="s">
        <v>7695</v>
      </c>
      <c r="G835" t="s">
        <v>23</v>
      </c>
      <c r="H835" t="s">
        <v>713</v>
      </c>
      <c r="I835" t="s">
        <v>23</v>
      </c>
      <c r="J835" t="s">
        <v>14975</v>
      </c>
      <c r="K835" t="s">
        <v>14412</v>
      </c>
      <c r="L835" t="s">
        <v>23</v>
      </c>
      <c r="M835" t="s">
        <v>8490</v>
      </c>
      <c r="N835" t="s">
        <v>23</v>
      </c>
      <c r="O835" t="s">
        <v>23</v>
      </c>
      <c r="P835" t="s">
        <v>23</v>
      </c>
      <c r="Q835" t="s">
        <v>6865</v>
      </c>
      <c r="R835" t="s">
        <v>6885</v>
      </c>
      <c r="S835" t="s">
        <v>7691</v>
      </c>
      <c r="T835" t="s">
        <v>7692</v>
      </c>
    </row>
    <row r="836" spans="1:20" x14ac:dyDescent="0.35">
      <c r="A836" t="s">
        <v>7748</v>
      </c>
      <c r="B836" t="s">
        <v>30005</v>
      </c>
      <c r="C836" t="s">
        <v>14371</v>
      </c>
      <c r="D836" t="s">
        <v>5810</v>
      </c>
      <c r="E836" t="s">
        <v>6871</v>
      </c>
      <c r="F836" t="s">
        <v>7693</v>
      </c>
      <c r="G836" t="s">
        <v>23</v>
      </c>
      <c r="H836" t="s">
        <v>713</v>
      </c>
      <c r="I836" t="s">
        <v>23</v>
      </c>
      <c r="J836" t="s">
        <v>14984</v>
      </c>
      <c r="K836" t="s">
        <v>14412</v>
      </c>
      <c r="L836" t="s">
        <v>23</v>
      </c>
      <c r="M836" t="s">
        <v>8490</v>
      </c>
      <c r="N836" t="s">
        <v>23</v>
      </c>
      <c r="O836" t="s">
        <v>23</v>
      </c>
      <c r="P836" t="s">
        <v>23</v>
      </c>
      <c r="Q836" t="s">
        <v>6865</v>
      </c>
      <c r="R836" t="s">
        <v>6885</v>
      </c>
      <c r="S836" t="s">
        <v>7691</v>
      </c>
      <c r="T836" t="s">
        <v>7692</v>
      </c>
    </row>
    <row r="837" spans="1:20" x14ac:dyDescent="0.35">
      <c r="A837" t="s">
        <v>7749</v>
      </c>
      <c r="B837" t="s">
        <v>7750</v>
      </c>
      <c r="C837" t="s">
        <v>14371</v>
      </c>
      <c r="D837" t="s">
        <v>5810</v>
      </c>
      <c r="E837" t="s">
        <v>6871</v>
      </c>
      <c r="F837" t="s">
        <v>7693</v>
      </c>
      <c r="G837" t="s">
        <v>23</v>
      </c>
      <c r="H837" t="s">
        <v>713</v>
      </c>
      <c r="I837" t="s">
        <v>23</v>
      </c>
      <c r="J837" t="s">
        <v>14944</v>
      </c>
      <c r="K837" t="s">
        <v>14412</v>
      </c>
      <c r="L837" t="s">
        <v>23</v>
      </c>
      <c r="M837" t="s">
        <v>8490</v>
      </c>
      <c r="N837" t="s">
        <v>23</v>
      </c>
      <c r="O837" t="s">
        <v>23</v>
      </c>
      <c r="P837" t="s">
        <v>23</v>
      </c>
      <c r="Q837" t="s">
        <v>6865</v>
      </c>
      <c r="R837" t="s">
        <v>6885</v>
      </c>
      <c r="S837" t="s">
        <v>7691</v>
      </c>
      <c r="T837" t="s">
        <v>7692</v>
      </c>
    </row>
    <row r="838" spans="1:20" x14ac:dyDescent="0.35">
      <c r="A838" t="s">
        <v>7751</v>
      </c>
      <c r="B838" t="s">
        <v>7752</v>
      </c>
      <c r="C838" t="s">
        <v>14371</v>
      </c>
      <c r="D838" t="s">
        <v>5810</v>
      </c>
      <c r="E838" t="s">
        <v>6871</v>
      </c>
      <c r="F838" t="s">
        <v>7693</v>
      </c>
      <c r="G838" t="s">
        <v>23</v>
      </c>
      <c r="H838" t="s">
        <v>713</v>
      </c>
      <c r="I838" t="s">
        <v>23</v>
      </c>
      <c r="J838" t="s">
        <v>14972</v>
      </c>
      <c r="K838" t="s">
        <v>14412</v>
      </c>
      <c r="L838" t="s">
        <v>23</v>
      </c>
      <c r="M838" t="s">
        <v>8490</v>
      </c>
      <c r="N838" t="s">
        <v>23</v>
      </c>
      <c r="O838" t="s">
        <v>23</v>
      </c>
      <c r="P838" t="s">
        <v>23</v>
      </c>
      <c r="Q838" t="s">
        <v>6865</v>
      </c>
      <c r="R838" t="s">
        <v>6885</v>
      </c>
      <c r="S838" t="s">
        <v>7691</v>
      </c>
      <c r="T838" t="s">
        <v>7692</v>
      </c>
    </row>
    <row r="839" spans="1:20" x14ac:dyDescent="0.35">
      <c r="A839" t="s">
        <v>7753</v>
      </c>
      <c r="B839" t="s">
        <v>7754</v>
      </c>
      <c r="C839" t="s">
        <v>14371</v>
      </c>
      <c r="D839" t="s">
        <v>5810</v>
      </c>
      <c r="E839" t="s">
        <v>6871</v>
      </c>
      <c r="F839" t="s">
        <v>7693</v>
      </c>
      <c r="G839" t="s">
        <v>23</v>
      </c>
      <c r="H839" t="s">
        <v>713</v>
      </c>
      <c r="I839" t="s">
        <v>23</v>
      </c>
      <c r="J839" t="s">
        <v>14976</v>
      </c>
      <c r="K839" t="s">
        <v>14412</v>
      </c>
      <c r="L839" t="s">
        <v>23</v>
      </c>
      <c r="M839" t="s">
        <v>8490</v>
      </c>
      <c r="N839" t="s">
        <v>23</v>
      </c>
      <c r="O839" t="s">
        <v>23</v>
      </c>
      <c r="P839" t="s">
        <v>23</v>
      </c>
      <c r="Q839" t="s">
        <v>6865</v>
      </c>
      <c r="R839" t="s">
        <v>6885</v>
      </c>
      <c r="S839" t="s">
        <v>7691</v>
      </c>
      <c r="T839" t="s">
        <v>7692</v>
      </c>
    </row>
    <row r="840" spans="1:20" x14ac:dyDescent="0.35">
      <c r="A840" t="s">
        <v>7308</v>
      </c>
      <c r="B840" t="s">
        <v>30006</v>
      </c>
      <c r="C840" t="s">
        <v>14371</v>
      </c>
      <c r="D840" t="s">
        <v>5810</v>
      </c>
      <c r="E840" t="s">
        <v>6877</v>
      </c>
      <c r="F840" t="s">
        <v>6868</v>
      </c>
      <c r="G840" t="s">
        <v>14373</v>
      </c>
      <c r="H840" t="s">
        <v>119</v>
      </c>
      <c r="I840" t="s">
        <v>23</v>
      </c>
      <c r="J840" t="s">
        <v>15324</v>
      </c>
      <c r="K840" t="s">
        <v>14755</v>
      </c>
      <c r="L840" t="s">
        <v>14453</v>
      </c>
      <c r="M840" t="s">
        <v>14427</v>
      </c>
      <c r="N840" t="s">
        <v>14427</v>
      </c>
      <c r="O840" t="s">
        <v>23</v>
      </c>
      <c r="P840" t="s">
        <v>23</v>
      </c>
      <c r="Q840" t="s">
        <v>6865</v>
      </c>
      <c r="R840" t="s">
        <v>6885</v>
      </c>
      <c r="S840" t="s">
        <v>6891</v>
      </c>
      <c r="T840" t="s">
        <v>23</v>
      </c>
    </row>
    <row r="841" spans="1:20" x14ac:dyDescent="0.35">
      <c r="A841" t="s">
        <v>7755</v>
      </c>
      <c r="B841" t="s">
        <v>30007</v>
      </c>
      <c r="C841" t="s">
        <v>14371</v>
      </c>
      <c r="D841" t="s">
        <v>5810</v>
      </c>
      <c r="E841" t="s">
        <v>6871</v>
      </c>
      <c r="F841" t="s">
        <v>7693</v>
      </c>
      <c r="G841" t="s">
        <v>23</v>
      </c>
      <c r="H841" t="s">
        <v>713</v>
      </c>
      <c r="I841" t="s">
        <v>23</v>
      </c>
      <c r="J841" t="s">
        <v>14980</v>
      </c>
      <c r="K841" t="s">
        <v>14412</v>
      </c>
      <c r="L841" t="s">
        <v>23</v>
      </c>
      <c r="M841" t="s">
        <v>8490</v>
      </c>
      <c r="N841" t="s">
        <v>23</v>
      </c>
      <c r="O841" t="s">
        <v>23</v>
      </c>
      <c r="P841" t="s">
        <v>23</v>
      </c>
      <c r="Q841" t="s">
        <v>6865</v>
      </c>
      <c r="R841" t="s">
        <v>6885</v>
      </c>
      <c r="S841" t="s">
        <v>7691</v>
      </c>
      <c r="T841" t="s">
        <v>7692</v>
      </c>
    </row>
    <row r="842" spans="1:20" x14ac:dyDescent="0.35">
      <c r="A842" t="s">
        <v>7756</v>
      </c>
      <c r="B842" t="s">
        <v>7706</v>
      </c>
      <c r="C842" t="s">
        <v>14371</v>
      </c>
      <c r="D842" t="s">
        <v>5810</v>
      </c>
      <c r="E842" t="s">
        <v>6871</v>
      </c>
      <c r="F842" t="s">
        <v>7693</v>
      </c>
      <c r="G842" t="s">
        <v>23</v>
      </c>
      <c r="H842" t="s">
        <v>2537</v>
      </c>
      <c r="I842" t="s">
        <v>23</v>
      </c>
      <c r="J842" t="s">
        <v>15030</v>
      </c>
      <c r="K842" t="s">
        <v>14412</v>
      </c>
      <c r="L842" t="s">
        <v>23</v>
      </c>
      <c r="M842" t="s">
        <v>8490</v>
      </c>
      <c r="N842" t="s">
        <v>23</v>
      </c>
      <c r="O842" t="s">
        <v>23</v>
      </c>
      <c r="P842" t="s">
        <v>23</v>
      </c>
      <c r="Q842" t="s">
        <v>6865</v>
      </c>
      <c r="R842" t="s">
        <v>6885</v>
      </c>
      <c r="S842" t="s">
        <v>7691</v>
      </c>
      <c r="T842" t="s">
        <v>7692</v>
      </c>
    </row>
    <row r="843" spans="1:20" x14ac:dyDescent="0.35">
      <c r="A843" t="s">
        <v>7757</v>
      </c>
      <c r="B843" t="s">
        <v>7758</v>
      </c>
      <c r="C843" t="s">
        <v>14371</v>
      </c>
      <c r="D843" t="s">
        <v>5810</v>
      </c>
      <c r="E843" t="s">
        <v>6871</v>
      </c>
      <c r="F843" t="s">
        <v>7693</v>
      </c>
      <c r="G843" t="s">
        <v>23</v>
      </c>
      <c r="H843" t="s">
        <v>1053</v>
      </c>
      <c r="I843" t="s">
        <v>23</v>
      </c>
      <c r="J843" t="s">
        <v>15044</v>
      </c>
      <c r="K843" t="s">
        <v>14412</v>
      </c>
      <c r="L843" t="s">
        <v>23</v>
      </c>
      <c r="M843" t="s">
        <v>8490</v>
      </c>
      <c r="N843" t="s">
        <v>23</v>
      </c>
      <c r="O843" t="s">
        <v>23</v>
      </c>
      <c r="P843" t="s">
        <v>23</v>
      </c>
      <c r="Q843" t="s">
        <v>6865</v>
      </c>
      <c r="R843" t="s">
        <v>6885</v>
      </c>
      <c r="S843" t="s">
        <v>7691</v>
      </c>
      <c r="T843" t="s">
        <v>7692</v>
      </c>
    </row>
    <row r="844" spans="1:20" x14ac:dyDescent="0.35">
      <c r="A844" t="s">
        <v>7759</v>
      </c>
      <c r="B844" t="s">
        <v>30008</v>
      </c>
      <c r="C844" t="s">
        <v>14371</v>
      </c>
      <c r="D844" t="s">
        <v>5810</v>
      </c>
      <c r="E844" t="s">
        <v>6871</v>
      </c>
      <c r="F844" t="s">
        <v>7693</v>
      </c>
      <c r="G844" t="s">
        <v>23</v>
      </c>
      <c r="H844" t="s">
        <v>1053</v>
      </c>
      <c r="I844" t="s">
        <v>23</v>
      </c>
      <c r="J844" t="s">
        <v>15045</v>
      </c>
      <c r="K844" t="s">
        <v>14412</v>
      </c>
      <c r="L844" t="s">
        <v>23</v>
      </c>
      <c r="M844" t="s">
        <v>8490</v>
      </c>
      <c r="N844" t="s">
        <v>23</v>
      </c>
      <c r="O844" t="s">
        <v>23</v>
      </c>
      <c r="P844" t="s">
        <v>23</v>
      </c>
      <c r="Q844" t="s">
        <v>6865</v>
      </c>
      <c r="R844" t="s">
        <v>6885</v>
      </c>
      <c r="S844" t="s">
        <v>7691</v>
      </c>
      <c r="T844" t="s">
        <v>7692</v>
      </c>
    </row>
    <row r="845" spans="1:20" x14ac:dyDescent="0.35">
      <c r="A845" t="s">
        <v>7760</v>
      </c>
      <c r="B845" t="s">
        <v>7761</v>
      </c>
      <c r="C845" t="s">
        <v>14371</v>
      </c>
      <c r="D845" t="s">
        <v>5810</v>
      </c>
      <c r="E845" t="s">
        <v>6871</v>
      </c>
      <c r="F845" t="s">
        <v>7695</v>
      </c>
      <c r="G845" t="s">
        <v>23</v>
      </c>
      <c r="H845" t="s">
        <v>1053</v>
      </c>
      <c r="I845" t="s">
        <v>23</v>
      </c>
      <c r="J845" t="s">
        <v>15046</v>
      </c>
      <c r="K845" t="s">
        <v>14412</v>
      </c>
      <c r="L845" t="s">
        <v>23</v>
      </c>
      <c r="M845" t="s">
        <v>8490</v>
      </c>
      <c r="N845" t="s">
        <v>23</v>
      </c>
      <c r="O845" t="s">
        <v>23</v>
      </c>
      <c r="P845" t="s">
        <v>23</v>
      </c>
      <c r="Q845" t="s">
        <v>6865</v>
      </c>
      <c r="R845" t="s">
        <v>6885</v>
      </c>
      <c r="S845" t="s">
        <v>7691</v>
      </c>
      <c r="T845" t="s">
        <v>7692</v>
      </c>
    </row>
    <row r="846" spans="1:20" x14ac:dyDescent="0.35">
      <c r="A846" t="s">
        <v>7762</v>
      </c>
      <c r="B846" t="s">
        <v>7763</v>
      </c>
      <c r="C846" t="s">
        <v>14371</v>
      </c>
      <c r="D846" t="s">
        <v>5810</v>
      </c>
      <c r="E846" t="s">
        <v>6871</v>
      </c>
      <c r="F846" t="s">
        <v>7693</v>
      </c>
      <c r="G846" t="s">
        <v>23</v>
      </c>
      <c r="H846" t="s">
        <v>1053</v>
      </c>
      <c r="I846" t="s">
        <v>23</v>
      </c>
      <c r="J846" t="s">
        <v>15048</v>
      </c>
      <c r="K846" t="s">
        <v>14412</v>
      </c>
      <c r="L846" t="s">
        <v>23</v>
      </c>
      <c r="M846" t="s">
        <v>11673</v>
      </c>
      <c r="N846" t="s">
        <v>23</v>
      </c>
      <c r="O846" t="s">
        <v>23</v>
      </c>
      <c r="P846" t="s">
        <v>23</v>
      </c>
      <c r="Q846" t="s">
        <v>6865</v>
      </c>
      <c r="R846" t="s">
        <v>6885</v>
      </c>
      <c r="S846" t="s">
        <v>7691</v>
      </c>
      <c r="T846" t="s">
        <v>7692</v>
      </c>
    </row>
    <row r="847" spans="1:20" x14ac:dyDescent="0.35">
      <c r="A847" t="s">
        <v>7764</v>
      </c>
      <c r="B847" t="s">
        <v>7765</v>
      </c>
      <c r="C847" t="s">
        <v>14371</v>
      </c>
      <c r="D847" t="s">
        <v>5810</v>
      </c>
      <c r="E847" t="s">
        <v>6871</v>
      </c>
      <c r="F847" t="s">
        <v>7695</v>
      </c>
      <c r="G847" t="s">
        <v>23</v>
      </c>
      <c r="H847" t="s">
        <v>1053</v>
      </c>
      <c r="I847" t="s">
        <v>23</v>
      </c>
      <c r="J847" t="s">
        <v>15047</v>
      </c>
      <c r="K847" t="s">
        <v>14412</v>
      </c>
      <c r="L847" t="s">
        <v>23</v>
      </c>
      <c r="M847" t="s">
        <v>8490</v>
      </c>
      <c r="N847" t="s">
        <v>23</v>
      </c>
      <c r="O847" t="s">
        <v>23</v>
      </c>
      <c r="P847" t="s">
        <v>23</v>
      </c>
      <c r="Q847" t="s">
        <v>6865</v>
      </c>
      <c r="R847" t="s">
        <v>6885</v>
      </c>
      <c r="S847" t="s">
        <v>7691</v>
      </c>
      <c r="T847" t="s">
        <v>7692</v>
      </c>
    </row>
    <row r="848" spans="1:20" x14ac:dyDescent="0.35">
      <c r="A848" t="s">
        <v>7766</v>
      </c>
      <c r="B848" t="s">
        <v>7767</v>
      </c>
      <c r="C848" t="s">
        <v>14371</v>
      </c>
      <c r="D848" t="s">
        <v>5810</v>
      </c>
      <c r="E848" t="s">
        <v>6871</v>
      </c>
      <c r="F848" t="s">
        <v>7693</v>
      </c>
      <c r="G848" t="s">
        <v>23</v>
      </c>
      <c r="H848" t="s">
        <v>5871</v>
      </c>
      <c r="I848" t="s">
        <v>23</v>
      </c>
      <c r="J848" t="s">
        <v>15070</v>
      </c>
      <c r="K848" t="s">
        <v>14412</v>
      </c>
      <c r="L848" t="s">
        <v>23</v>
      </c>
      <c r="M848" t="s">
        <v>11673</v>
      </c>
      <c r="N848" t="s">
        <v>23</v>
      </c>
      <c r="O848" t="s">
        <v>23</v>
      </c>
      <c r="P848" t="s">
        <v>23</v>
      </c>
      <c r="Q848" t="s">
        <v>6865</v>
      </c>
      <c r="R848" t="s">
        <v>6885</v>
      </c>
      <c r="S848" t="s">
        <v>7691</v>
      </c>
      <c r="T848" t="s">
        <v>7692</v>
      </c>
    </row>
    <row r="849" spans="1:20" x14ac:dyDescent="0.35">
      <c r="A849" t="s">
        <v>7768</v>
      </c>
      <c r="B849" t="s">
        <v>7769</v>
      </c>
      <c r="C849" t="s">
        <v>14371</v>
      </c>
      <c r="D849" t="s">
        <v>5810</v>
      </c>
      <c r="E849" t="s">
        <v>6871</v>
      </c>
      <c r="F849" t="s">
        <v>7693</v>
      </c>
      <c r="G849" t="s">
        <v>23</v>
      </c>
      <c r="H849" t="s">
        <v>899</v>
      </c>
      <c r="I849" t="s">
        <v>23</v>
      </c>
      <c r="J849" t="s">
        <v>15101</v>
      </c>
      <c r="K849" t="s">
        <v>14412</v>
      </c>
      <c r="L849" t="s">
        <v>23</v>
      </c>
      <c r="M849" t="s">
        <v>8490</v>
      </c>
      <c r="N849" t="s">
        <v>23</v>
      </c>
      <c r="O849" t="s">
        <v>23</v>
      </c>
      <c r="P849" t="s">
        <v>23</v>
      </c>
      <c r="Q849" t="s">
        <v>6865</v>
      </c>
      <c r="R849" t="s">
        <v>6885</v>
      </c>
      <c r="S849" t="s">
        <v>7691</v>
      </c>
      <c r="T849" t="s">
        <v>7692</v>
      </c>
    </row>
    <row r="850" spans="1:20" x14ac:dyDescent="0.35">
      <c r="A850" t="s">
        <v>8144</v>
      </c>
      <c r="B850" t="s">
        <v>29930</v>
      </c>
      <c r="C850" t="s">
        <v>21</v>
      </c>
      <c r="D850" t="s">
        <v>5832</v>
      </c>
      <c r="E850" t="s">
        <v>6871</v>
      </c>
      <c r="F850" t="s">
        <v>7693</v>
      </c>
      <c r="G850" t="s">
        <v>23</v>
      </c>
      <c r="H850" t="s">
        <v>713</v>
      </c>
      <c r="I850" t="s">
        <v>23</v>
      </c>
      <c r="J850" t="s">
        <v>14959</v>
      </c>
      <c r="K850" t="s">
        <v>23</v>
      </c>
      <c r="L850" t="s">
        <v>23</v>
      </c>
      <c r="M850" t="s">
        <v>9313</v>
      </c>
      <c r="N850" t="s">
        <v>23</v>
      </c>
      <c r="O850" t="s">
        <v>23</v>
      </c>
      <c r="P850" t="s">
        <v>23</v>
      </c>
      <c r="Q850" t="s">
        <v>6865</v>
      </c>
      <c r="R850" t="s">
        <v>6885</v>
      </c>
      <c r="S850" t="s">
        <v>7691</v>
      </c>
      <c r="T850" t="s">
        <v>7938</v>
      </c>
    </row>
    <row r="851" spans="1:20" x14ac:dyDescent="0.35">
      <c r="A851" t="s">
        <v>7772</v>
      </c>
      <c r="B851" t="s">
        <v>7706</v>
      </c>
      <c r="C851" t="s">
        <v>14371</v>
      </c>
      <c r="D851" t="s">
        <v>5810</v>
      </c>
      <c r="E851" t="s">
        <v>6871</v>
      </c>
      <c r="F851" t="s">
        <v>7693</v>
      </c>
      <c r="G851" t="s">
        <v>23</v>
      </c>
      <c r="H851" t="s">
        <v>5037</v>
      </c>
      <c r="I851" t="s">
        <v>23</v>
      </c>
      <c r="J851" t="s">
        <v>15155</v>
      </c>
      <c r="K851" t="s">
        <v>14412</v>
      </c>
      <c r="L851" t="s">
        <v>23</v>
      </c>
      <c r="M851" t="s">
        <v>11673</v>
      </c>
      <c r="N851" t="s">
        <v>23</v>
      </c>
      <c r="O851" t="s">
        <v>23</v>
      </c>
      <c r="P851" t="s">
        <v>23</v>
      </c>
      <c r="Q851" t="s">
        <v>6865</v>
      </c>
      <c r="R851" t="s">
        <v>6885</v>
      </c>
      <c r="S851" t="s">
        <v>7691</v>
      </c>
      <c r="T851" t="s">
        <v>7692</v>
      </c>
    </row>
    <row r="852" spans="1:20" x14ac:dyDescent="0.35">
      <c r="A852" t="s">
        <v>7773</v>
      </c>
      <c r="B852" t="s">
        <v>7774</v>
      </c>
      <c r="C852" t="s">
        <v>14371</v>
      </c>
      <c r="D852" t="s">
        <v>5810</v>
      </c>
      <c r="E852" t="s">
        <v>6871</v>
      </c>
      <c r="F852" t="s">
        <v>7693</v>
      </c>
      <c r="G852" t="s">
        <v>23</v>
      </c>
      <c r="H852" t="s">
        <v>6453</v>
      </c>
      <c r="I852" t="s">
        <v>23</v>
      </c>
      <c r="J852" t="s">
        <v>15271</v>
      </c>
      <c r="K852" t="s">
        <v>14412</v>
      </c>
      <c r="L852" t="s">
        <v>23</v>
      </c>
      <c r="M852" t="s">
        <v>8490</v>
      </c>
      <c r="N852" t="s">
        <v>23</v>
      </c>
      <c r="O852" t="s">
        <v>23</v>
      </c>
      <c r="P852" t="s">
        <v>23</v>
      </c>
      <c r="Q852" t="s">
        <v>6865</v>
      </c>
      <c r="R852" t="s">
        <v>6885</v>
      </c>
      <c r="S852" t="s">
        <v>7691</v>
      </c>
      <c r="T852" t="s">
        <v>7692</v>
      </c>
    </row>
    <row r="853" spans="1:20" x14ac:dyDescent="0.35">
      <c r="A853" t="s">
        <v>16025</v>
      </c>
      <c r="B853" t="s">
        <v>16026</v>
      </c>
      <c r="C853" t="s">
        <v>21</v>
      </c>
      <c r="D853" t="s">
        <v>5832</v>
      </c>
      <c r="E853" t="s">
        <v>6871</v>
      </c>
      <c r="F853" t="s">
        <v>7693</v>
      </c>
      <c r="G853" t="s">
        <v>23</v>
      </c>
      <c r="H853" t="s">
        <v>16027</v>
      </c>
      <c r="I853" t="s">
        <v>23</v>
      </c>
      <c r="J853" t="s">
        <v>16028</v>
      </c>
      <c r="K853" t="s">
        <v>23</v>
      </c>
      <c r="L853" t="s">
        <v>23</v>
      </c>
      <c r="M853" t="s">
        <v>9313</v>
      </c>
      <c r="N853" t="s">
        <v>23</v>
      </c>
      <c r="O853" t="s">
        <v>23</v>
      </c>
      <c r="P853" t="s">
        <v>23</v>
      </c>
      <c r="Q853" t="s">
        <v>6865</v>
      </c>
      <c r="R853" t="s">
        <v>6885</v>
      </c>
      <c r="S853" t="s">
        <v>7691</v>
      </c>
      <c r="T853" t="s">
        <v>7938</v>
      </c>
    </row>
    <row r="854" spans="1:20" x14ac:dyDescent="0.35">
      <c r="A854" t="s">
        <v>8146</v>
      </c>
      <c r="B854" t="s">
        <v>29931</v>
      </c>
      <c r="C854" t="s">
        <v>21</v>
      </c>
      <c r="D854" t="s">
        <v>5832</v>
      </c>
      <c r="E854" t="s">
        <v>6871</v>
      </c>
      <c r="F854" t="s">
        <v>7693</v>
      </c>
      <c r="G854" t="s">
        <v>23</v>
      </c>
      <c r="H854" t="s">
        <v>1118</v>
      </c>
      <c r="I854" t="s">
        <v>23</v>
      </c>
      <c r="J854" t="s">
        <v>15558</v>
      </c>
      <c r="K854" t="s">
        <v>23</v>
      </c>
      <c r="L854" t="s">
        <v>23</v>
      </c>
      <c r="M854" t="s">
        <v>9313</v>
      </c>
      <c r="N854" t="s">
        <v>23</v>
      </c>
      <c r="O854" t="s">
        <v>23</v>
      </c>
      <c r="P854" t="s">
        <v>23</v>
      </c>
      <c r="Q854" t="s">
        <v>6865</v>
      </c>
      <c r="R854" t="s">
        <v>6885</v>
      </c>
      <c r="S854" t="s">
        <v>7691</v>
      </c>
      <c r="T854" t="s">
        <v>7938</v>
      </c>
    </row>
    <row r="855" spans="1:20" x14ac:dyDescent="0.35">
      <c r="A855" t="s">
        <v>7779</v>
      </c>
      <c r="B855" t="s">
        <v>7780</v>
      </c>
      <c r="C855" t="s">
        <v>14371</v>
      </c>
      <c r="D855" t="s">
        <v>5810</v>
      </c>
      <c r="E855" t="s">
        <v>6871</v>
      </c>
      <c r="F855" t="s">
        <v>7693</v>
      </c>
      <c r="G855" t="s">
        <v>23</v>
      </c>
      <c r="H855" t="s">
        <v>894</v>
      </c>
      <c r="I855" t="s">
        <v>23</v>
      </c>
      <c r="J855" t="s">
        <v>15371</v>
      </c>
      <c r="K855" t="s">
        <v>14412</v>
      </c>
      <c r="L855" t="s">
        <v>23</v>
      </c>
      <c r="M855" t="s">
        <v>8490</v>
      </c>
      <c r="N855" t="s">
        <v>23</v>
      </c>
      <c r="O855" t="s">
        <v>23</v>
      </c>
      <c r="P855" t="s">
        <v>23</v>
      </c>
      <c r="Q855" t="s">
        <v>6865</v>
      </c>
      <c r="R855" t="s">
        <v>6885</v>
      </c>
      <c r="S855" t="s">
        <v>7691</v>
      </c>
      <c r="T855" t="s">
        <v>7692</v>
      </c>
    </row>
    <row r="856" spans="1:20" x14ac:dyDescent="0.35">
      <c r="A856" t="s">
        <v>7781</v>
      </c>
      <c r="B856" t="s">
        <v>7782</v>
      </c>
      <c r="C856" t="s">
        <v>14371</v>
      </c>
      <c r="D856" t="s">
        <v>5810</v>
      </c>
      <c r="E856" t="s">
        <v>6871</v>
      </c>
      <c r="F856" t="s">
        <v>7693</v>
      </c>
      <c r="G856" t="s">
        <v>23</v>
      </c>
      <c r="H856" t="s">
        <v>894</v>
      </c>
      <c r="I856" t="s">
        <v>23</v>
      </c>
      <c r="J856" t="s">
        <v>15373</v>
      </c>
      <c r="K856" t="s">
        <v>14412</v>
      </c>
      <c r="L856" t="s">
        <v>23</v>
      </c>
      <c r="M856" t="s">
        <v>8490</v>
      </c>
      <c r="N856" t="s">
        <v>23</v>
      </c>
      <c r="O856" t="s">
        <v>23</v>
      </c>
      <c r="P856" t="s">
        <v>23</v>
      </c>
      <c r="Q856" t="s">
        <v>6865</v>
      </c>
      <c r="R856" t="s">
        <v>6885</v>
      </c>
      <c r="S856" t="s">
        <v>7691</v>
      </c>
      <c r="T856" t="s">
        <v>7692</v>
      </c>
    </row>
    <row r="857" spans="1:20" x14ac:dyDescent="0.35">
      <c r="A857" t="s">
        <v>7783</v>
      </c>
      <c r="B857" t="s">
        <v>29987</v>
      </c>
      <c r="C857" t="s">
        <v>14371</v>
      </c>
      <c r="D857" t="s">
        <v>5810</v>
      </c>
      <c r="E857" t="s">
        <v>6871</v>
      </c>
      <c r="F857" t="s">
        <v>7693</v>
      </c>
      <c r="G857" t="s">
        <v>23</v>
      </c>
      <c r="H857" t="s">
        <v>894</v>
      </c>
      <c r="I857" t="s">
        <v>23</v>
      </c>
      <c r="J857" t="s">
        <v>15374</v>
      </c>
      <c r="K857" t="s">
        <v>14412</v>
      </c>
      <c r="L857" t="s">
        <v>23</v>
      </c>
      <c r="M857" t="s">
        <v>8490</v>
      </c>
      <c r="N857" t="s">
        <v>23</v>
      </c>
      <c r="O857" t="s">
        <v>23</v>
      </c>
      <c r="P857" t="s">
        <v>23</v>
      </c>
      <c r="Q857" t="s">
        <v>6865</v>
      </c>
      <c r="R857" t="s">
        <v>6885</v>
      </c>
      <c r="S857" t="s">
        <v>7691</v>
      </c>
      <c r="T857" t="s">
        <v>7692</v>
      </c>
    </row>
    <row r="858" spans="1:20" x14ac:dyDescent="0.35">
      <c r="A858" t="s">
        <v>7784</v>
      </c>
      <c r="B858" t="s">
        <v>7785</v>
      </c>
      <c r="C858" t="s">
        <v>14371</v>
      </c>
      <c r="D858" t="s">
        <v>5810</v>
      </c>
      <c r="E858" t="s">
        <v>6871</v>
      </c>
      <c r="F858" t="s">
        <v>7695</v>
      </c>
      <c r="G858" t="s">
        <v>23</v>
      </c>
      <c r="H858" t="s">
        <v>894</v>
      </c>
      <c r="I858" t="s">
        <v>23</v>
      </c>
      <c r="J858" t="s">
        <v>15375</v>
      </c>
      <c r="K858" t="s">
        <v>14412</v>
      </c>
      <c r="L858" t="s">
        <v>23</v>
      </c>
      <c r="M858" t="s">
        <v>8490</v>
      </c>
      <c r="N858" t="s">
        <v>23</v>
      </c>
      <c r="O858" t="s">
        <v>23</v>
      </c>
      <c r="P858" t="s">
        <v>23</v>
      </c>
      <c r="Q858" t="s">
        <v>6865</v>
      </c>
      <c r="R858" t="s">
        <v>6885</v>
      </c>
      <c r="S858" t="s">
        <v>7691</v>
      </c>
      <c r="T858" t="s">
        <v>7692</v>
      </c>
    </row>
    <row r="859" spans="1:20" x14ac:dyDescent="0.35">
      <c r="A859" t="s">
        <v>15799</v>
      </c>
      <c r="B859" t="s">
        <v>15800</v>
      </c>
      <c r="C859" t="s">
        <v>21</v>
      </c>
      <c r="D859" t="s">
        <v>5832</v>
      </c>
      <c r="E859" t="s">
        <v>6871</v>
      </c>
      <c r="F859" t="s">
        <v>7693</v>
      </c>
      <c r="G859" t="s">
        <v>23</v>
      </c>
      <c r="H859" t="s">
        <v>1766</v>
      </c>
      <c r="I859" t="s">
        <v>23</v>
      </c>
      <c r="J859" t="s">
        <v>15801</v>
      </c>
      <c r="K859" t="s">
        <v>23</v>
      </c>
      <c r="L859" t="s">
        <v>23</v>
      </c>
      <c r="M859" t="s">
        <v>9313</v>
      </c>
      <c r="N859" t="s">
        <v>23</v>
      </c>
      <c r="O859" t="s">
        <v>23</v>
      </c>
      <c r="P859" t="s">
        <v>23</v>
      </c>
      <c r="Q859" t="s">
        <v>6865</v>
      </c>
      <c r="R859" t="s">
        <v>6885</v>
      </c>
      <c r="S859" t="s">
        <v>7691</v>
      </c>
      <c r="T859" t="s">
        <v>7938</v>
      </c>
    </row>
    <row r="860" spans="1:20" x14ac:dyDescent="0.35">
      <c r="A860" t="s">
        <v>15187</v>
      </c>
      <c r="B860" t="s">
        <v>15188</v>
      </c>
      <c r="C860" t="s">
        <v>21</v>
      </c>
      <c r="D860" t="s">
        <v>5832</v>
      </c>
      <c r="E860" t="s">
        <v>6871</v>
      </c>
      <c r="F860" t="s">
        <v>7693</v>
      </c>
      <c r="G860" t="s">
        <v>23</v>
      </c>
      <c r="H860" t="s">
        <v>2797</v>
      </c>
      <c r="I860" t="s">
        <v>23</v>
      </c>
      <c r="J860" t="s">
        <v>15189</v>
      </c>
      <c r="K860" t="s">
        <v>23</v>
      </c>
      <c r="L860" t="s">
        <v>23</v>
      </c>
      <c r="M860" t="s">
        <v>9313</v>
      </c>
      <c r="N860" t="s">
        <v>23</v>
      </c>
      <c r="O860" t="s">
        <v>23</v>
      </c>
      <c r="P860" t="s">
        <v>23</v>
      </c>
      <c r="Q860" t="s">
        <v>6865</v>
      </c>
      <c r="R860" t="s">
        <v>6885</v>
      </c>
      <c r="S860" t="s">
        <v>7691</v>
      </c>
      <c r="T860" t="s">
        <v>7938</v>
      </c>
    </row>
    <row r="861" spans="1:20" x14ac:dyDescent="0.35">
      <c r="A861" t="s">
        <v>8148</v>
      </c>
      <c r="B861" t="s">
        <v>29932</v>
      </c>
      <c r="C861" t="s">
        <v>21</v>
      </c>
      <c r="D861" t="s">
        <v>5832</v>
      </c>
      <c r="E861" t="s">
        <v>6871</v>
      </c>
      <c r="F861" t="s">
        <v>7693</v>
      </c>
      <c r="G861" t="s">
        <v>23</v>
      </c>
      <c r="H861" t="s">
        <v>1123</v>
      </c>
      <c r="I861" t="s">
        <v>23</v>
      </c>
      <c r="J861" t="s">
        <v>16040</v>
      </c>
      <c r="K861" t="s">
        <v>23</v>
      </c>
      <c r="L861" t="s">
        <v>23</v>
      </c>
      <c r="M861" t="s">
        <v>9313</v>
      </c>
      <c r="N861" t="s">
        <v>23</v>
      </c>
      <c r="O861" t="s">
        <v>23</v>
      </c>
      <c r="P861" t="s">
        <v>23</v>
      </c>
      <c r="Q861" t="s">
        <v>6865</v>
      </c>
      <c r="R861" t="s">
        <v>6885</v>
      </c>
      <c r="S861" t="s">
        <v>7691</v>
      </c>
      <c r="T861" t="s">
        <v>7938</v>
      </c>
    </row>
    <row r="862" spans="1:20" x14ac:dyDescent="0.35">
      <c r="A862" t="s">
        <v>7792</v>
      </c>
      <c r="B862" t="s">
        <v>7793</v>
      </c>
      <c r="C862" t="s">
        <v>14371</v>
      </c>
      <c r="D862" t="s">
        <v>5810</v>
      </c>
      <c r="E862" t="s">
        <v>6871</v>
      </c>
      <c r="F862" t="s">
        <v>7695</v>
      </c>
      <c r="G862" t="s">
        <v>23</v>
      </c>
      <c r="H862" t="s">
        <v>894</v>
      </c>
      <c r="I862" t="s">
        <v>23</v>
      </c>
      <c r="J862" t="s">
        <v>15379</v>
      </c>
      <c r="K862" t="s">
        <v>14412</v>
      </c>
      <c r="L862" t="s">
        <v>23</v>
      </c>
      <c r="M862" t="s">
        <v>8490</v>
      </c>
      <c r="N862" t="s">
        <v>23</v>
      </c>
      <c r="O862" t="s">
        <v>23</v>
      </c>
      <c r="P862" t="s">
        <v>23</v>
      </c>
      <c r="Q862" t="s">
        <v>6865</v>
      </c>
      <c r="R862" t="s">
        <v>6885</v>
      </c>
      <c r="S862" t="s">
        <v>7691</v>
      </c>
      <c r="T862" t="s">
        <v>7692</v>
      </c>
    </row>
    <row r="863" spans="1:20" x14ac:dyDescent="0.35">
      <c r="A863" t="s">
        <v>7794</v>
      </c>
      <c r="B863" t="s">
        <v>30010</v>
      </c>
      <c r="C863" t="s">
        <v>14371</v>
      </c>
      <c r="D863" t="s">
        <v>5810</v>
      </c>
      <c r="E863" t="s">
        <v>6871</v>
      </c>
      <c r="F863" t="s">
        <v>7693</v>
      </c>
      <c r="G863" t="s">
        <v>23</v>
      </c>
      <c r="H863" t="s">
        <v>1963</v>
      </c>
      <c r="I863" t="s">
        <v>23</v>
      </c>
      <c r="J863" t="s">
        <v>15406</v>
      </c>
      <c r="K863" t="s">
        <v>14412</v>
      </c>
      <c r="L863" t="s">
        <v>23</v>
      </c>
      <c r="M863" t="s">
        <v>8490</v>
      </c>
      <c r="N863" t="s">
        <v>23</v>
      </c>
      <c r="O863" t="s">
        <v>23</v>
      </c>
      <c r="P863" t="s">
        <v>23</v>
      </c>
      <c r="Q863" t="s">
        <v>6865</v>
      </c>
      <c r="R863" t="s">
        <v>6885</v>
      </c>
      <c r="S863" t="s">
        <v>7691</v>
      </c>
      <c r="T863" t="s">
        <v>7692</v>
      </c>
    </row>
    <row r="864" spans="1:20" x14ac:dyDescent="0.35">
      <c r="A864" t="s">
        <v>15943</v>
      </c>
      <c r="B864" t="s">
        <v>8131</v>
      </c>
      <c r="C864" t="s">
        <v>21</v>
      </c>
      <c r="D864" t="s">
        <v>5832</v>
      </c>
      <c r="E864" t="s">
        <v>6871</v>
      </c>
      <c r="F864" t="s">
        <v>7693</v>
      </c>
      <c r="G864" t="s">
        <v>23</v>
      </c>
      <c r="H864" t="s">
        <v>1362</v>
      </c>
      <c r="I864" t="s">
        <v>23</v>
      </c>
      <c r="J864" t="s">
        <v>15944</v>
      </c>
      <c r="K864" t="s">
        <v>23</v>
      </c>
      <c r="L864" t="s">
        <v>23</v>
      </c>
      <c r="M864" t="s">
        <v>9313</v>
      </c>
      <c r="N864" t="s">
        <v>23</v>
      </c>
      <c r="O864" t="s">
        <v>23</v>
      </c>
      <c r="P864" t="s">
        <v>23</v>
      </c>
      <c r="Q864" t="s">
        <v>6865</v>
      </c>
      <c r="R864" t="s">
        <v>6885</v>
      </c>
      <c r="S864" t="s">
        <v>7691</v>
      </c>
      <c r="T864" t="s">
        <v>7938</v>
      </c>
    </row>
    <row r="865" spans="1:20" x14ac:dyDescent="0.35">
      <c r="A865" t="s">
        <v>7797</v>
      </c>
      <c r="B865" t="s">
        <v>7798</v>
      </c>
      <c r="C865" t="s">
        <v>14371</v>
      </c>
      <c r="D865" t="s">
        <v>5810</v>
      </c>
      <c r="E865" t="s">
        <v>6871</v>
      </c>
      <c r="F865" t="s">
        <v>7693</v>
      </c>
      <c r="G865" t="s">
        <v>23</v>
      </c>
      <c r="H865" t="s">
        <v>2413</v>
      </c>
      <c r="I865" t="s">
        <v>23</v>
      </c>
      <c r="J865" t="s">
        <v>15424</v>
      </c>
      <c r="K865" t="s">
        <v>14412</v>
      </c>
      <c r="L865" t="s">
        <v>23</v>
      </c>
      <c r="M865" t="s">
        <v>8490</v>
      </c>
      <c r="N865" t="s">
        <v>23</v>
      </c>
      <c r="O865" t="s">
        <v>23</v>
      </c>
      <c r="P865" t="s">
        <v>23</v>
      </c>
      <c r="Q865" t="s">
        <v>6865</v>
      </c>
      <c r="R865" t="s">
        <v>6885</v>
      </c>
      <c r="S865" t="s">
        <v>7691</v>
      </c>
      <c r="T865" t="s">
        <v>7692</v>
      </c>
    </row>
    <row r="866" spans="1:20" x14ac:dyDescent="0.35">
      <c r="A866" t="s">
        <v>7799</v>
      </c>
      <c r="B866" t="s">
        <v>7800</v>
      </c>
      <c r="C866" t="s">
        <v>14371</v>
      </c>
      <c r="D866" t="s">
        <v>5810</v>
      </c>
      <c r="E866" t="s">
        <v>6871</v>
      </c>
      <c r="F866" t="s">
        <v>7693</v>
      </c>
      <c r="G866" t="s">
        <v>23</v>
      </c>
      <c r="H866" t="s">
        <v>2394</v>
      </c>
      <c r="I866" t="s">
        <v>23</v>
      </c>
      <c r="J866" t="s">
        <v>15444</v>
      </c>
      <c r="K866" t="s">
        <v>14412</v>
      </c>
      <c r="L866" t="s">
        <v>23</v>
      </c>
      <c r="M866" t="s">
        <v>8490</v>
      </c>
      <c r="N866" t="s">
        <v>23</v>
      </c>
      <c r="O866" t="s">
        <v>23</v>
      </c>
      <c r="P866" t="s">
        <v>23</v>
      </c>
      <c r="Q866" t="s">
        <v>6865</v>
      </c>
      <c r="R866" t="s">
        <v>6885</v>
      </c>
      <c r="S866" t="s">
        <v>7691</v>
      </c>
      <c r="T866" t="s">
        <v>7692</v>
      </c>
    </row>
    <row r="867" spans="1:20" x14ac:dyDescent="0.35">
      <c r="A867" t="s">
        <v>8150</v>
      </c>
      <c r="B867" t="s">
        <v>8151</v>
      </c>
      <c r="C867" t="s">
        <v>21</v>
      </c>
      <c r="D867" t="s">
        <v>5832</v>
      </c>
      <c r="E867" t="s">
        <v>6871</v>
      </c>
      <c r="F867" t="s">
        <v>7693</v>
      </c>
      <c r="G867" t="s">
        <v>23</v>
      </c>
      <c r="H867" t="s">
        <v>713</v>
      </c>
      <c r="I867" t="s">
        <v>23</v>
      </c>
      <c r="J867" t="s">
        <v>14974</v>
      </c>
      <c r="K867" t="s">
        <v>23</v>
      </c>
      <c r="L867" t="s">
        <v>23</v>
      </c>
      <c r="M867" t="s">
        <v>9313</v>
      </c>
      <c r="N867" t="s">
        <v>23</v>
      </c>
      <c r="O867" t="s">
        <v>23</v>
      </c>
      <c r="P867" t="s">
        <v>23</v>
      </c>
      <c r="Q867" t="s">
        <v>6865</v>
      </c>
      <c r="R867" t="s">
        <v>6885</v>
      </c>
      <c r="S867" t="s">
        <v>7691</v>
      </c>
      <c r="T867" t="s">
        <v>7938</v>
      </c>
    </row>
    <row r="868" spans="1:20" x14ac:dyDescent="0.35">
      <c r="A868" t="s">
        <v>8152</v>
      </c>
      <c r="B868" t="s">
        <v>29933</v>
      </c>
      <c r="C868" t="s">
        <v>21</v>
      </c>
      <c r="D868" t="s">
        <v>5832</v>
      </c>
      <c r="E868" t="s">
        <v>6871</v>
      </c>
      <c r="F868" t="s">
        <v>7693</v>
      </c>
      <c r="G868" t="s">
        <v>23</v>
      </c>
      <c r="H868" t="s">
        <v>5450</v>
      </c>
      <c r="I868" t="s">
        <v>23</v>
      </c>
      <c r="J868" t="s">
        <v>16266</v>
      </c>
      <c r="K868" t="s">
        <v>23</v>
      </c>
      <c r="L868" t="s">
        <v>23</v>
      </c>
      <c r="M868" t="s">
        <v>9313</v>
      </c>
      <c r="N868" t="s">
        <v>23</v>
      </c>
      <c r="O868" t="s">
        <v>23</v>
      </c>
      <c r="P868" t="s">
        <v>23</v>
      </c>
      <c r="Q868" t="s">
        <v>6865</v>
      </c>
      <c r="R868" t="s">
        <v>6885</v>
      </c>
      <c r="S868" t="s">
        <v>7691</v>
      </c>
      <c r="T868" t="s">
        <v>7938</v>
      </c>
    </row>
    <row r="869" spans="1:20" x14ac:dyDescent="0.35">
      <c r="A869" t="s">
        <v>7801</v>
      </c>
      <c r="B869" t="s">
        <v>30011</v>
      </c>
      <c r="C869" t="s">
        <v>14371</v>
      </c>
      <c r="D869" t="s">
        <v>5810</v>
      </c>
      <c r="E869" t="s">
        <v>6871</v>
      </c>
      <c r="F869" t="s">
        <v>7693</v>
      </c>
      <c r="G869" t="s">
        <v>23</v>
      </c>
      <c r="H869" t="s">
        <v>164</v>
      </c>
      <c r="I869" t="s">
        <v>23</v>
      </c>
      <c r="J869" t="s">
        <v>15495</v>
      </c>
      <c r="K869" t="s">
        <v>14412</v>
      </c>
      <c r="L869" t="s">
        <v>23</v>
      </c>
      <c r="M869" t="s">
        <v>8490</v>
      </c>
      <c r="N869" t="s">
        <v>23</v>
      </c>
      <c r="O869" t="s">
        <v>23</v>
      </c>
      <c r="P869" t="s">
        <v>23</v>
      </c>
      <c r="Q869" t="s">
        <v>6865</v>
      </c>
      <c r="R869" t="s">
        <v>6885</v>
      </c>
      <c r="S869" t="s">
        <v>7691</v>
      </c>
      <c r="T869" t="s">
        <v>7692</v>
      </c>
    </row>
    <row r="870" spans="1:20" x14ac:dyDescent="0.35">
      <c r="A870" t="s">
        <v>7802</v>
      </c>
      <c r="B870" t="s">
        <v>7803</v>
      </c>
      <c r="C870" t="s">
        <v>14371</v>
      </c>
      <c r="D870" t="s">
        <v>5810</v>
      </c>
      <c r="E870" t="s">
        <v>6871</v>
      </c>
      <c r="F870" t="s">
        <v>7695</v>
      </c>
      <c r="G870" t="s">
        <v>23</v>
      </c>
      <c r="H870" t="s">
        <v>164</v>
      </c>
      <c r="I870" t="s">
        <v>23</v>
      </c>
      <c r="J870" t="s">
        <v>15503</v>
      </c>
      <c r="K870" t="s">
        <v>14412</v>
      </c>
      <c r="L870" t="s">
        <v>23</v>
      </c>
      <c r="M870" t="s">
        <v>8490</v>
      </c>
      <c r="N870" t="s">
        <v>23</v>
      </c>
      <c r="O870" t="s">
        <v>23</v>
      </c>
      <c r="P870" t="s">
        <v>23</v>
      </c>
      <c r="Q870" t="s">
        <v>6865</v>
      </c>
      <c r="R870" t="s">
        <v>6885</v>
      </c>
      <c r="S870" t="s">
        <v>7691</v>
      </c>
      <c r="T870" t="s">
        <v>7692</v>
      </c>
    </row>
    <row r="871" spans="1:20" x14ac:dyDescent="0.35">
      <c r="A871" t="s">
        <v>7804</v>
      </c>
      <c r="B871" t="s">
        <v>7805</v>
      </c>
      <c r="C871" t="s">
        <v>14371</v>
      </c>
      <c r="D871" t="s">
        <v>5810</v>
      </c>
      <c r="E871" t="s">
        <v>6871</v>
      </c>
      <c r="F871" t="s">
        <v>7693</v>
      </c>
      <c r="G871" t="s">
        <v>23</v>
      </c>
      <c r="H871" t="s">
        <v>164</v>
      </c>
      <c r="I871" t="s">
        <v>23</v>
      </c>
      <c r="J871" t="s">
        <v>15510</v>
      </c>
      <c r="K871" t="s">
        <v>14412</v>
      </c>
      <c r="L871" t="s">
        <v>23</v>
      </c>
      <c r="M871" t="s">
        <v>8490</v>
      </c>
      <c r="N871" t="s">
        <v>23</v>
      </c>
      <c r="O871" t="s">
        <v>23</v>
      </c>
      <c r="P871" t="s">
        <v>23</v>
      </c>
      <c r="Q871" t="s">
        <v>6865</v>
      </c>
      <c r="R871" t="s">
        <v>6885</v>
      </c>
      <c r="S871" t="s">
        <v>7691</v>
      </c>
      <c r="T871" t="s">
        <v>7692</v>
      </c>
    </row>
    <row r="872" spans="1:20" x14ac:dyDescent="0.35">
      <c r="A872" t="s">
        <v>7806</v>
      </c>
      <c r="B872" t="s">
        <v>7807</v>
      </c>
      <c r="C872" t="s">
        <v>14371</v>
      </c>
      <c r="D872" t="s">
        <v>5810</v>
      </c>
      <c r="E872" t="s">
        <v>6871</v>
      </c>
      <c r="F872" t="s">
        <v>7695</v>
      </c>
      <c r="G872" t="s">
        <v>23</v>
      </c>
      <c r="H872" t="s">
        <v>164</v>
      </c>
      <c r="I872" t="s">
        <v>23</v>
      </c>
      <c r="J872" t="s">
        <v>15521</v>
      </c>
      <c r="K872" t="s">
        <v>14412</v>
      </c>
      <c r="L872" t="s">
        <v>23</v>
      </c>
      <c r="M872" t="s">
        <v>8490</v>
      </c>
      <c r="N872" t="s">
        <v>23</v>
      </c>
      <c r="O872" t="s">
        <v>23</v>
      </c>
      <c r="P872" t="s">
        <v>23</v>
      </c>
      <c r="Q872" t="s">
        <v>6865</v>
      </c>
      <c r="R872" t="s">
        <v>6885</v>
      </c>
      <c r="S872" t="s">
        <v>7691</v>
      </c>
      <c r="T872" t="s">
        <v>7692</v>
      </c>
    </row>
    <row r="873" spans="1:20" x14ac:dyDescent="0.35">
      <c r="A873" t="s">
        <v>8156</v>
      </c>
      <c r="B873" t="s">
        <v>29934</v>
      </c>
      <c r="C873" t="s">
        <v>21</v>
      </c>
      <c r="D873" t="s">
        <v>5832</v>
      </c>
      <c r="E873" t="s">
        <v>6871</v>
      </c>
      <c r="F873" t="s">
        <v>7693</v>
      </c>
      <c r="G873" t="s">
        <v>23</v>
      </c>
      <c r="H873" t="s">
        <v>5867</v>
      </c>
      <c r="I873" t="s">
        <v>23</v>
      </c>
      <c r="J873" t="s">
        <v>14497</v>
      </c>
      <c r="K873" t="s">
        <v>23</v>
      </c>
      <c r="L873" t="s">
        <v>23</v>
      </c>
      <c r="M873" t="s">
        <v>9313</v>
      </c>
      <c r="N873" t="s">
        <v>23</v>
      </c>
      <c r="O873" t="s">
        <v>23</v>
      </c>
      <c r="P873" t="s">
        <v>23</v>
      </c>
      <c r="Q873" t="s">
        <v>6865</v>
      </c>
      <c r="R873" t="s">
        <v>6885</v>
      </c>
      <c r="S873" t="s">
        <v>7691</v>
      </c>
      <c r="T873" t="s">
        <v>7938</v>
      </c>
    </row>
    <row r="874" spans="1:20" x14ac:dyDescent="0.35">
      <c r="A874" t="s">
        <v>7810</v>
      </c>
      <c r="B874" t="s">
        <v>30012</v>
      </c>
      <c r="C874" t="s">
        <v>14371</v>
      </c>
      <c r="D874" t="s">
        <v>5810</v>
      </c>
      <c r="E874" t="s">
        <v>6871</v>
      </c>
      <c r="F874" t="s">
        <v>7693</v>
      </c>
      <c r="G874" t="s">
        <v>23</v>
      </c>
      <c r="H874" t="s">
        <v>3593</v>
      </c>
      <c r="I874" t="s">
        <v>23</v>
      </c>
      <c r="J874" t="s">
        <v>15539</v>
      </c>
      <c r="K874" t="s">
        <v>14412</v>
      </c>
      <c r="L874" t="s">
        <v>23</v>
      </c>
      <c r="M874" t="s">
        <v>8490</v>
      </c>
      <c r="N874" t="s">
        <v>23</v>
      </c>
      <c r="O874" t="s">
        <v>23</v>
      </c>
      <c r="P874" t="s">
        <v>23</v>
      </c>
      <c r="Q874" t="s">
        <v>6865</v>
      </c>
      <c r="R874" t="s">
        <v>6885</v>
      </c>
      <c r="S874" t="s">
        <v>7691</v>
      </c>
      <c r="T874" t="s">
        <v>7692</v>
      </c>
    </row>
    <row r="875" spans="1:20" x14ac:dyDescent="0.35">
      <c r="A875" t="s">
        <v>7811</v>
      </c>
      <c r="B875" t="s">
        <v>7812</v>
      </c>
      <c r="C875" t="s">
        <v>14371</v>
      </c>
      <c r="D875" t="s">
        <v>5810</v>
      </c>
      <c r="E875" t="s">
        <v>6871</v>
      </c>
      <c r="F875" t="s">
        <v>7693</v>
      </c>
      <c r="G875" t="s">
        <v>23</v>
      </c>
      <c r="H875" t="s">
        <v>616</v>
      </c>
      <c r="I875" t="s">
        <v>23</v>
      </c>
      <c r="J875" t="s">
        <v>15555</v>
      </c>
      <c r="K875" t="s">
        <v>14412</v>
      </c>
      <c r="L875" t="s">
        <v>23</v>
      </c>
      <c r="M875" t="s">
        <v>8490</v>
      </c>
      <c r="N875" t="s">
        <v>23</v>
      </c>
      <c r="O875" t="s">
        <v>23</v>
      </c>
      <c r="P875" t="s">
        <v>23</v>
      </c>
      <c r="Q875" t="s">
        <v>6865</v>
      </c>
      <c r="R875" t="s">
        <v>6885</v>
      </c>
      <c r="S875" t="s">
        <v>7691</v>
      </c>
      <c r="T875" t="s">
        <v>7692</v>
      </c>
    </row>
    <row r="876" spans="1:20" x14ac:dyDescent="0.35">
      <c r="A876" t="s">
        <v>7813</v>
      </c>
      <c r="B876" t="s">
        <v>7814</v>
      </c>
      <c r="C876" t="s">
        <v>14371</v>
      </c>
      <c r="D876" t="s">
        <v>5810</v>
      </c>
      <c r="E876" t="s">
        <v>6871</v>
      </c>
      <c r="F876" t="s">
        <v>7693</v>
      </c>
      <c r="G876" t="s">
        <v>23</v>
      </c>
      <c r="H876" t="s">
        <v>883</v>
      </c>
      <c r="I876" t="s">
        <v>23</v>
      </c>
      <c r="J876" t="s">
        <v>15572</v>
      </c>
      <c r="K876" t="s">
        <v>14412</v>
      </c>
      <c r="L876" t="s">
        <v>23</v>
      </c>
      <c r="M876" t="s">
        <v>8490</v>
      </c>
      <c r="N876" t="s">
        <v>23</v>
      </c>
      <c r="O876" t="s">
        <v>23</v>
      </c>
      <c r="P876" t="s">
        <v>23</v>
      </c>
      <c r="Q876" t="s">
        <v>6865</v>
      </c>
      <c r="R876" t="s">
        <v>6885</v>
      </c>
      <c r="S876" t="s">
        <v>7691</v>
      </c>
      <c r="T876" t="s">
        <v>7692</v>
      </c>
    </row>
    <row r="877" spans="1:20" x14ac:dyDescent="0.35">
      <c r="A877" t="s">
        <v>8163</v>
      </c>
      <c r="B877" t="s">
        <v>29935</v>
      </c>
      <c r="C877" t="s">
        <v>21</v>
      </c>
      <c r="D877" t="s">
        <v>5832</v>
      </c>
      <c r="E877" t="s">
        <v>6871</v>
      </c>
      <c r="F877" t="s">
        <v>7695</v>
      </c>
      <c r="G877" t="s">
        <v>23</v>
      </c>
      <c r="H877" t="s">
        <v>638</v>
      </c>
      <c r="I877" t="s">
        <v>23</v>
      </c>
      <c r="J877" t="s">
        <v>14576</v>
      </c>
      <c r="K877" t="s">
        <v>23</v>
      </c>
      <c r="L877" t="s">
        <v>23</v>
      </c>
      <c r="M877" t="s">
        <v>9313</v>
      </c>
      <c r="N877" t="s">
        <v>23</v>
      </c>
      <c r="O877" t="s">
        <v>23</v>
      </c>
      <c r="P877" t="s">
        <v>23</v>
      </c>
      <c r="Q877" t="s">
        <v>6865</v>
      </c>
      <c r="R877" t="s">
        <v>6885</v>
      </c>
      <c r="S877" t="s">
        <v>7691</v>
      </c>
      <c r="T877" t="s">
        <v>7938</v>
      </c>
    </row>
    <row r="878" spans="1:20" x14ac:dyDescent="0.35">
      <c r="A878" t="s">
        <v>7816</v>
      </c>
      <c r="B878" t="s">
        <v>7817</v>
      </c>
      <c r="C878" t="s">
        <v>14371</v>
      </c>
      <c r="D878" t="s">
        <v>5810</v>
      </c>
      <c r="E878" t="s">
        <v>6871</v>
      </c>
      <c r="F878" t="s">
        <v>7695</v>
      </c>
      <c r="G878" t="s">
        <v>23</v>
      </c>
      <c r="H878" t="s">
        <v>7679</v>
      </c>
      <c r="I878" t="s">
        <v>23</v>
      </c>
      <c r="J878" t="s">
        <v>15598</v>
      </c>
      <c r="K878" t="s">
        <v>14412</v>
      </c>
      <c r="L878" t="s">
        <v>23</v>
      </c>
      <c r="M878" t="s">
        <v>8490</v>
      </c>
      <c r="N878" t="s">
        <v>23</v>
      </c>
      <c r="O878" t="s">
        <v>23</v>
      </c>
      <c r="P878" t="s">
        <v>23</v>
      </c>
      <c r="Q878" t="s">
        <v>6865</v>
      </c>
      <c r="R878" t="s">
        <v>6885</v>
      </c>
      <c r="S878" t="s">
        <v>7691</v>
      </c>
      <c r="T878" t="s">
        <v>7692</v>
      </c>
    </row>
    <row r="879" spans="1:20" x14ac:dyDescent="0.35">
      <c r="A879" t="s">
        <v>7818</v>
      </c>
      <c r="B879" t="s">
        <v>7819</v>
      </c>
      <c r="C879" t="s">
        <v>14371</v>
      </c>
      <c r="D879" t="s">
        <v>5810</v>
      </c>
      <c r="E879" t="s">
        <v>6871</v>
      </c>
      <c r="F879" t="s">
        <v>7695</v>
      </c>
      <c r="G879" t="s">
        <v>23</v>
      </c>
      <c r="H879" t="s">
        <v>27443</v>
      </c>
      <c r="I879" t="s">
        <v>23</v>
      </c>
      <c r="J879" t="s">
        <v>15613</v>
      </c>
      <c r="K879" t="s">
        <v>14412</v>
      </c>
      <c r="L879" t="s">
        <v>23</v>
      </c>
      <c r="M879" t="s">
        <v>8490</v>
      </c>
      <c r="N879" t="s">
        <v>23</v>
      </c>
      <c r="O879" t="s">
        <v>23</v>
      </c>
      <c r="P879" t="s">
        <v>23</v>
      </c>
      <c r="Q879" t="s">
        <v>6865</v>
      </c>
      <c r="R879" t="s">
        <v>6885</v>
      </c>
      <c r="S879" t="s">
        <v>7691</v>
      </c>
      <c r="T879" t="s">
        <v>7692</v>
      </c>
    </row>
    <row r="880" spans="1:20" x14ac:dyDescent="0.35">
      <c r="A880" t="s">
        <v>7820</v>
      </c>
      <c r="B880" t="s">
        <v>7821</v>
      </c>
      <c r="C880" t="s">
        <v>14371</v>
      </c>
      <c r="D880" t="s">
        <v>5810</v>
      </c>
      <c r="E880" t="s">
        <v>6871</v>
      </c>
      <c r="F880" t="s">
        <v>7693</v>
      </c>
      <c r="G880" t="s">
        <v>23</v>
      </c>
      <c r="H880" t="s">
        <v>2913</v>
      </c>
      <c r="I880" t="s">
        <v>23</v>
      </c>
      <c r="J880" t="s">
        <v>15607</v>
      </c>
      <c r="K880" t="s">
        <v>14412</v>
      </c>
      <c r="L880" t="s">
        <v>23</v>
      </c>
      <c r="M880" t="s">
        <v>8490</v>
      </c>
      <c r="N880" t="s">
        <v>23</v>
      </c>
      <c r="O880" t="s">
        <v>23</v>
      </c>
      <c r="P880" t="s">
        <v>23</v>
      </c>
      <c r="Q880" t="s">
        <v>6865</v>
      </c>
      <c r="R880" t="s">
        <v>6885</v>
      </c>
      <c r="S880" t="s">
        <v>7691</v>
      </c>
      <c r="T880" t="s">
        <v>7692</v>
      </c>
    </row>
    <row r="881" spans="1:20" x14ac:dyDescent="0.35">
      <c r="A881" t="s">
        <v>7455</v>
      </c>
      <c r="B881" t="s">
        <v>7456</v>
      </c>
      <c r="C881" t="s">
        <v>15016</v>
      </c>
      <c r="D881" t="s">
        <v>5813</v>
      </c>
      <c r="E881" t="s">
        <v>6877</v>
      </c>
      <c r="F881" t="s">
        <v>6869</v>
      </c>
      <c r="G881" t="s">
        <v>14373</v>
      </c>
      <c r="H881" t="s">
        <v>5496</v>
      </c>
      <c r="I881" t="s">
        <v>23</v>
      </c>
      <c r="J881" t="s">
        <v>15986</v>
      </c>
      <c r="K881" t="s">
        <v>14414</v>
      </c>
      <c r="L881" t="s">
        <v>10564</v>
      </c>
      <c r="M881" t="s">
        <v>8428</v>
      </c>
      <c r="N881" t="s">
        <v>23</v>
      </c>
      <c r="O881" t="s">
        <v>23</v>
      </c>
      <c r="P881" t="s">
        <v>23</v>
      </c>
      <c r="Q881" t="s">
        <v>6865</v>
      </c>
      <c r="R881" t="s">
        <v>6885</v>
      </c>
      <c r="S881" t="s">
        <v>18</v>
      </c>
      <c r="T881" t="s">
        <v>23</v>
      </c>
    </row>
    <row r="882" spans="1:20" x14ac:dyDescent="0.35">
      <c r="A882" t="s">
        <v>8166</v>
      </c>
      <c r="B882" t="s">
        <v>8167</v>
      </c>
      <c r="C882" t="s">
        <v>21</v>
      </c>
      <c r="D882" t="s">
        <v>5832</v>
      </c>
      <c r="E882" t="s">
        <v>6871</v>
      </c>
      <c r="F882" t="s">
        <v>7695</v>
      </c>
      <c r="G882" t="s">
        <v>23</v>
      </c>
      <c r="H882" t="s">
        <v>713</v>
      </c>
      <c r="I882" t="s">
        <v>23</v>
      </c>
      <c r="J882" t="s">
        <v>14939</v>
      </c>
      <c r="K882" t="s">
        <v>23</v>
      </c>
      <c r="L882" t="s">
        <v>23</v>
      </c>
      <c r="M882" t="s">
        <v>9313</v>
      </c>
      <c r="N882" t="s">
        <v>23</v>
      </c>
      <c r="O882" t="s">
        <v>23</v>
      </c>
      <c r="P882" t="s">
        <v>23</v>
      </c>
      <c r="Q882" t="s">
        <v>6865</v>
      </c>
      <c r="R882" t="s">
        <v>6885</v>
      </c>
      <c r="S882" t="s">
        <v>7691</v>
      </c>
      <c r="T882" t="s">
        <v>7938</v>
      </c>
    </row>
    <row r="883" spans="1:20" x14ac:dyDescent="0.35">
      <c r="A883" t="s">
        <v>8168</v>
      </c>
      <c r="B883" t="s">
        <v>8169</v>
      </c>
      <c r="C883" t="s">
        <v>21</v>
      </c>
      <c r="D883" t="s">
        <v>5832</v>
      </c>
      <c r="E883" t="s">
        <v>6871</v>
      </c>
      <c r="F883" t="s">
        <v>7693</v>
      </c>
      <c r="G883" t="s">
        <v>23</v>
      </c>
      <c r="H883" t="s">
        <v>713</v>
      </c>
      <c r="I883" t="s">
        <v>23</v>
      </c>
      <c r="J883" t="s">
        <v>14946</v>
      </c>
      <c r="K883" t="s">
        <v>23</v>
      </c>
      <c r="L883" t="s">
        <v>23</v>
      </c>
      <c r="M883" t="s">
        <v>9313</v>
      </c>
      <c r="N883" t="s">
        <v>23</v>
      </c>
      <c r="O883" t="s">
        <v>23</v>
      </c>
      <c r="P883" t="s">
        <v>23</v>
      </c>
      <c r="Q883" t="s">
        <v>6865</v>
      </c>
      <c r="R883" t="s">
        <v>6885</v>
      </c>
      <c r="S883" t="s">
        <v>7691</v>
      </c>
      <c r="T883" t="s">
        <v>7938</v>
      </c>
    </row>
    <row r="884" spans="1:20" x14ac:dyDescent="0.35">
      <c r="A884" t="s">
        <v>7826</v>
      </c>
      <c r="B884" t="s">
        <v>7827</v>
      </c>
      <c r="C884" t="s">
        <v>14371</v>
      </c>
      <c r="D884" t="s">
        <v>5810</v>
      </c>
      <c r="E884" t="s">
        <v>6871</v>
      </c>
      <c r="F884" t="s">
        <v>7693</v>
      </c>
      <c r="G884" t="s">
        <v>23</v>
      </c>
      <c r="H884" t="s">
        <v>24358</v>
      </c>
      <c r="I884" t="s">
        <v>23</v>
      </c>
      <c r="J884" t="s">
        <v>15648</v>
      </c>
      <c r="K884" t="s">
        <v>14412</v>
      </c>
      <c r="L884" t="s">
        <v>23</v>
      </c>
      <c r="M884" t="s">
        <v>11673</v>
      </c>
      <c r="N884" t="s">
        <v>23</v>
      </c>
      <c r="O884" t="s">
        <v>23</v>
      </c>
      <c r="P884" t="s">
        <v>23</v>
      </c>
      <c r="Q884" t="s">
        <v>6865</v>
      </c>
      <c r="R884" t="s">
        <v>6885</v>
      </c>
      <c r="S884" t="s">
        <v>7691</v>
      </c>
      <c r="T884" t="s">
        <v>7692</v>
      </c>
    </row>
    <row r="885" spans="1:20" x14ac:dyDescent="0.35">
      <c r="A885" t="s">
        <v>8170</v>
      </c>
      <c r="B885" t="s">
        <v>8171</v>
      </c>
      <c r="C885" t="s">
        <v>21</v>
      </c>
      <c r="D885" t="s">
        <v>5832</v>
      </c>
      <c r="E885" t="s">
        <v>6871</v>
      </c>
      <c r="F885" t="s">
        <v>7693</v>
      </c>
      <c r="G885" t="s">
        <v>23</v>
      </c>
      <c r="H885" t="s">
        <v>6080</v>
      </c>
      <c r="I885" t="s">
        <v>23</v>
      </c>
      <c r="J885" t="s">
        <v>15131</v>
      </c>
      <c r="K885" t="s">
        <v>23</v>
      </c>
      <c r="L885" t="s">
        <v>23</v>
      </c>
      <c r="M885" t="s">
        <v>9313</v>
      </c>
      <c r="N885" t="s">
        <v>23</v>
      </c>
      <c r="O885" t="s">
        <v>23</v>
      </c>
      <c r="P885" t="s">
        <v>23</v>
      </c>
      <c r="Q885" t="s">
        <v>6865</v>
      </c>
      <c r="R885" t="s">
        <v>6885</v>
      </c>
      <c r="S885" t="s">
        <v>7691</v>
      </c>
      <c r="T885" t="s">
        <v>7938</v>
      </c>
    </row>
    <row r="886" spans="1:20" x14ac:dyDescent="0.35">
      <c r="A886" t="s">
        <v>7830</v>
      </c>
      <c r="B886" t="s">
        <v>7831</v>
      </c>
      <c r="C886" t="s">
        <v>14371</v>
      </c>
      <c r="D886" t="s">
        <v>5810</v>
      </c>
      <c r="E886" t="s">
        <v>6871</v>
      </c>
      <c r="F886" t="s">
        <v>7693</v>
      </c>
      <c r="G886" t="s">
        <v>23</v>
      </c>
      <c r="H886" t="s">
        <v>360</v>
      </c>
      <c r="I886" t="s">
        <v>23</v>
      </c>
      <c r="J886" t="s">
        <v>15717</v>
      </c>
      <c r="K886" t="s">
        <v>14412</v>
      </c>
      <c r="L886" t="s">
        <v>23</v>
      </c>
      <c r="M886" t="s">
        <v>11673</v>
      </c>
      <c r="N886" t="s">
        <v>23</v>
      </c>
      <c r="O886" t="s">
        <v>23</v>
      </c>
      <c r="P886" t="s">
        <v>23</v>
      </c>
      <c r="Q886" t="s">
        <v>6865</v>
      </c>
      <c r="R886" t="s">
        <v>6885</v>
      </c>
      <c r="S886" t="s">
        <v>7691</v>
      </c>
      <c r="T886" t="s">
        <v>7692</v>
      </c>
    </row>
    <row r="887" spans="1:20" x14ac:dyDescent="0.35">
      <c r="A887" t="s">
        <v>7832</v>
      </c>
      <c r="B887" t="s">
        <v>7833</v>
      </c>
      <c r="C887" t="s">
        <v>14371</v>
      </c>
      <c r="D887" t="s">
        <v>5810</v>
      </c>
      <c r="E887" t="s">
        <v>6871</v>
      </c>
      <c r="F887" t="s">
        <v>7695</v>
      </c>
      <c r="G887" t="s">
        <v>23</v>
      </c>
      <c r="H887" t="s">
        <v>4923</v>
      </c>
      <c r="I887" t="s">
        <v>23</v>
      </c>
      <c r="J887" t="s">
        <v>15722</v>
      </c>
      <c r="K887" t="s">
        <v>14412</v>
      </c>
      <c r="L887" t="s">
        <v>23</v>
      </c>
      <c r="M887" t="s">
        <v>11673</v>
      </c>
      <c r="N887" t="s">
        <v>23</v>
      </c>
      <c r="O887" t="s">
        <v>23</v>
      </c>
      <c r="P887" t="s">
        <v>23</v>
      </c>
      <c r="Q887" t="s">
        <v>6865</v>
      </c>
      <c r="R887" t="s">
        <v>6885</v>
      </c>
      <c r="S887" t="s">
        <v>7691</v>
      </c>
      <c r="T887" t="s">
        <v>7692</v>
      </c>
    </row>
    <row r="888" spans="1:20" x14ac:dyDescent="0.35">
      <c r="A888" t="s">
        <v>7470</v>
      </c>
      <c r="B888" t="s">
        <v>23</v>
      </c>
      <c r="C888" t="s">
        <v>14416</v>
      </c>
      <c r="D888" t="s">
        <v>5813</v>
      </c>
      <c r="E888" t="s">
        <v>6871</v>
      </c>
      <c r="F888" t="s">
        <v>6882</v>
      </c>
      <c r="G888" t="s">
        <v>23</v>
      </c>
      <c r="H888" t="s">
        <v>5806</v>
      </c>
      <c r="I888" t="s">
        <v>23</v>
      </c>
      <c r="J888" t="s">
        <v>16316</v>
      </c>
      <c r="K888" t="s">
        <v>16315</v>
      </c>
      <c r="L888" t="s">
        <v>11867</v>
      </c>
      <c r="M888" t="s">
        <v>11867</v>
      </c>
      <c r="N888" t="s">
        <v>23</v>
      </c>
      <c r="O888" t="s">
        <v>23</v>
      </c>
      <c r="P888" t="s">
        <v>23</v>
      </c>
      <c r="Q888" t="s">
        <v>6865</v>
      </c>
      <c r="R888" t="s">
        <v>6885</v>
      </c>
      <c r="S888" t="s">
        <v>18</v>
      </c>
      <c r="T888" t="s">
        <v>23</v>
      </c>
    </row>
    <row r="889" spans="1:20" x14ac:dyDescent="0.35">
      <c r="A889" t="s">
        <v>7836</v>
      </c>
      <c r="B889" t="s">
        <v>7837</v>
      </c>
      <c r="C889" t="s">
        <v>14371</v>
      </c>
      <c r="D889" t="s">
        <v>5810</v>
      </c>
      <c r="E889" t="s">
        <v>6871</v>
      </c>
      <c r="F889" t="s">
        <v>7695</v>
      </c>
      <c r="G889" t="s">
        <v>23</v>
      </c>
      <c r="H889" t="s">
        <v>2720</v>
      </c>
      <c r="I889" t="s">
        <v>23</v>
      </c>
      <c r="J889" t="s">
        <v>15741</v>
      </c>
      <c r="K889" t="s">
        <v>14412</v>
      </c>
      <c r="L889" t="s">
        <v>23</v>
      </c>
      <c r="M889" t="s">
        <v>11673</v>
      </c>
      <c r="N889" t="s">
        <v>23</v>
      </c>
      <c r="O889" t="s">
        <v>23</v>
      </c>
      <c r="P889" t="s">
        <v>23</v>
      </c>
      <c r="Q889" t="s">
        <v>6865</v>
      </c>
      <c r="R889" t="s">
        <v>6885</v>
      </c>
      <c r="S889" t="s">
        <v>7691</v>
      </c>
      <c r="T889" t="s">
        <v>7692</v>
      </c>
    </row>
    <row r="890" spans="1:20" x14ac:dyDescent="0.35">
      <c r="A890" t="s">
        <v>7016</v>
      </c>
      <c r="B890" t="s">
        <v>23</v>
      </c>
      <c r="C890" t="s">
        <v>14422</v>
      </c>
      <c r="D890" t="s">
        <v>5810</v>
      </c>
      <c r="E890" t="s">
        <v>6871</v>
      </c>
      <c r="F890" t="s">
        <v>6953</v>
      </c>
      <c r="G890" t="s">
        <v>23</v>
      </c>
      <c r="H890" t="s">
        <v>2913</v>
      </c>
      <c r="I890" t="s">
        <v>23</v>
      </c>
      <c r="J890" t="s">
        <v>15612</v>
      </c>
      <c r="K890" t="s">
        <v>15610</v>
      </c>
      <c r="L890" t="s">
        <v>15611</v>
      </c>
      <c r="M890" t="s">
        <v>8654</v>
      </c>
      <c r="N890" t="s">
        <v>23</v>
      </c>
      <c r="O890" t="s">
        <v>23</v>
      </c>
      <c r="P890" t="s">
        <v>23</v>
      </c>
      <c r="Q890" t="s">
        <v>6923</v>
      </c>
      <c r="R890" t="s">
        <v>6885</v>
      </c>
      <c r="S890" t="s">
        <v>23</v>
      </c>
      <c r="T890" t="s">
        <v>23</v>
      </c>
    </row>
    <row r="891" spans="1:20" x14ac:dyDescent="0.35">
      <c r="A891" t="s">
        <v>8181</v>
      </c>
      <c r="B891" t="s">
        <v>29869</v>
      </c>
      <c r="C891" t="s">
        <v>21</v>
      </c>
      <c r="D891" t="s">
        <v>5832</v>
      </c>
      <c r="E891" t="s">
        <v>6871</v>
      </c>
      <c r="F891" t="s">
        <v>7695</v>
      </c>
      <c r="G891" t="s">
        <v>23</v>
      </c>
      <c r="H891" t="s">
        <v>865</v>
      </c>
      <c r="I891" t="s">
        <v>23</v>
      </c>
      <c r="J891" t="s">
        <v>15883</v>
      </c>
      <c r="K891" t="s">
        <v>23</v>
      </c>
      <c r="L891" t="s">
        <v>23</v>
      </c>
      <c r="M891" t="s">
        <v>9313</v>
      </c>
      <c r="N891" t="s">
        <v>23</v>
      </c>
      <c r="O891" t="s">
        <v>23</v>
      </c>
      <c r="P891" t="s">
        <v>23</v>
      </c>
      <c r="Q891" t="s">
        <v>6865</v>
      </c>
      <c r="R891" t="s">
        <v>6885</v>
      </c>
      <c r="S891" t="s">
        <v>7691</v>
      </c>
      <c r="T891" t="s">
        <v>7938</v>
      </c>
    </row>
    <row r="892" spans="1:20" x14ac:dyDescent="0.35">
      <c r="A892" t="s">
        <v>8182</v>
      </c>
      <c r="B892" t="s">
        <v>8183</v>
      </c>
      <c r="C892" t="s">
        <v>21</v>
      </c>
      <c r="D892" t="s">
        <v>5832</v>
      </c>
      <c r="E892" t="s">
        <v>6871</v>
      </c>
      <c r="F892" t="s">
        <v>7695</v>
      </c>
      <c r="G892" t="s">
        <v>23</v>
      </c>
      <c r="H892" t="s">
        <v>865</v>
      </c>
      <c r="I892" t="s">
        <v>23</v>
      </c>
      <c r="J892" t="s">
        <v>15885</v>
      </c>
      <c r="K892" t="s">
        <v>23</v>
      </c>
      <c r="L892" t="s">
        <v>23</v>
      </c>
      <c r="M892" t="s">
        <v>9313</v>
      </c>
      <c r="N892" t="s">
        <v>23</v>
      </c>
      <c r="O892" t="s">
        <v>23</v>
      </c>
      <c r="P892" t="s">
        <v>23</v>
      </c>
      <c r="Q892" t="s">
        <v>6865</v>
      </c>
      <c r="R892" t="s">
        <v>6885</v>
      </c>
      <c r="S892" t="s">
        <v>7691</v>
      </c>
      <c r="T892" t="s">
        <v>7938</v>
      </c>
    </row>
    <row r="893" spans="1:20" x14ac:dyDescent="0.35">
      <c r="A893" t="s">
        <v>7840</v>
      </c>
      <c r="B893" t="s">
        <v>7841</v>
      </c>
      <c r="C893" t="s">
        <v>14371</v>
      </c>
      <c r="D893" t="s">
        <v>5810</v>
      </c>
      <c r="E893" t="s">
        <v>6871</v>
      </c>
      <c r="F893" t="s">
        <v>7693</v>
      </c>
      <c r="G893" t="s">
        <v>23</v>
      </c>
      <c r="H893" t="s">
        <v>1199</v>
      </c>
      <c r="I893" t="s">
        <v>23</v>
      </c>
      <c r="J893" t="s">
        <v>15770</v>
      </c>
      <c r="K893" t="s">
        <v>14412</v>
      </c>
      <c r="L893" t="s">
        <v>23</v>
      </c>
      <c r="M893" t="s">
        <v>11673</v>
      </c>
      <c r="N893" t="s">
        <v>23</v>
      </c>
      <c r="O893" t="s">
        <v>23</v>
      </c>
      <c r="P893" t="s">
        <v>23</v>
      </c>
      <c r="Q893" t="s">
        <v>6865</v>
      </c>
      <c r="R893" t="s">
        <v>6885</v>
      </c>
      <c r="S893" t="s">
        <v>7691</v>
      </c>
      <c r="T893" t="s">
        <v>7692</v>
      </c>
    </row>
    <row r="894" spans="1:20" x14ac:dyDescent="0.35">
      <c r="A894" t="s">
        <v>7842</v>
      </c>
      <c r="B894" t="s">
        <v>7843</v>
      </c>
      <c r="C894" t="s">
        <v>14371</v>
      </c>
      <c r="D894" t="s">
        <v>5810</v>
      </c>
      <c r="E894" t="s">
        <v>6871</v>
      </c>
      <c r="F894" t="s">
        <v>7695</v>
      </c>
      <c r="G894" t="s">
        <v>23</v>
      </c>
      <c r="H894" t="s">
        <v>6463</v>
      </c>
      <c r="I894" t="s">
        <v>23</v>
      </c>
      <c r="J894" t="s">
        <v>15779</v>
      </c>
      <c r="K894" t="s">
        <v>14412</v>
      </c>
      <c r="L894" t="s">
        <v>23</v>
      </c>
      <c r="M894" t="s">
        <v>11673</v>
      </c>
      <c r="N894" t="s">
        <v>23</v>
      </c>
      <c r="O894" t="s">
        <v>23</v>
      </c>
      <c r="P894" t="s">
        <v>23</v>
      </c>
      <c r="Q894" t="s">
        <v>6865</v>
      </c>
      <c r="R894" t="s">
        <v>6885</v>
      </c>
      <c r="S894" t="s">
        <v>7691</v>
      </c>
      <c r="T894" t="s">
        <v>7692</v>
      </c>
    </row>
    <row r="895" spans="1:20" x14ac:dyDescent="0.35">
      <c r="A895" t="s">
        <v>7844</v>
      </c>
      <c r="B895" t="s">
        <v>7845</v>
      </c>
      <c r="C895" t="s">
        <v>14371</v>
      </c>
      <c r="D895" t="s">
        <v>5810</v>
      </c>
      <c r="E895" t="s">
        <v>6871</v>
      </c>
      <c r="F895" t="s">
        <v>7695</v>
      </c>
      <c r="G895" t="s">
        <v>23</v>
      </c>
      <c r="H895" t="s">
        <v>12166</v>
      </c>
      <c r="I895" t="s">
        <v>23</v>
      </c>
      <c r="J895" t="s">
        <v>15790</v>
      </c>
      <c r="K895" t="s">
        <v>14412</v>
      </c>
      <c r="L895" t="s">
        <v>23</v>
      </c>
      <c r="M895" t="s">
        <v>11673</v>
      </c>
      <c r="N895" t="s">
        <v>23</v>
      </c>
      <c r="O895" t="s">
        <v>23</v>
      </c>
      <c r="P895" t="s">
        <v>23</v>
      </c>
      <c r="Q895" t="s">
        <v>6865</v>
      </c>
      <c r="R895" t="s">
        <v>6885</v>
      </c>
      <c r="S895" t="s">
        <v>7691</v>
      </c>
      <c r="T895" t="s">
        <v>7692</v>
      </c>
    </row>
    <row r="896" spans="1:20" x14ac:dyDescent="0.35">
      <c r="A896" t="s">
        <v>8188</v>
      </c>
      <c r="B896" t="s">
        <v>8189</v>
      </c>
      <c r="C896" t="s">
        <v>21</v>
      </c>
      <c r="D896" t="s">
        <v>5832</v>
      </c>
      <c r="E896" t="s">
        <v>6871</v>
      </c>
      <c r="F896" t="s">
        <v>7695</v>
      </c>
      <c r="G896" t="s">
        <v>23</v>
      </c>
      <c r="H896" t="s">
        <v>269</v>
      </c>
      <c r="I896" t="s">
        <v>23</v>
      </c>
      <c r="J896" t="s">
        <v>15584</v>
      </c>
      <c r="K896" t="s">
        <v>23</v>
      </c>
      <c r="L896" t="s">
        <v>23</v>
      </c>
      <c r="M896" t="s">
        <v>9313</v>
      </c>
      <c r="N896" t="s">
        <v>23</v>
      </c>
      <c r="O896" t="s">
        <v>23</v>
      </c>
      <c r="P896" t="s">
        <v>23</v>
      </c>
      <c r="Q896" t="s">
        <v>6865</v>
      </c>
      <c r="R896" t="s">
        <v>6885</v>
      </c>
      <c r="S896" t="s">
        <v>7691</v>
      </c>
      <c r="T896" t="s">
        <v>7938</v>
      </c>
    </row>
    <row r="897" spans="1:20" x14ac:dyDescent="0.35">
      <c r="A897" t="s">
        <v>7847</v>
      </c>
      <c r="B897" t="s">
        <v>7848</v>
      </c>
      <c r="C897" t="s">
        <v>14371</v>
      </c>
      <c r="D897" t="s">
        <v>5810</v>
      </c>
      <c r="E897" t="s">
        <v>6871</v>
      </c>
      <c r="F897" t="s">
        <v>7693</v>
      </c>
      <c r="G897" t="s">
        <v>23</v>
      </c>
      <c r="H897" t="s">
        <v>5792</v>
      </c>
      <c r="I897" t="s">
        <v>23</v>
      </c>
      <c r="J897" t="s">
        <v>15839</v>
      </c>
      <c r="K897" t="s">
        <v>14412</v>
      </c>
      <c r="L897" t="s">
        <v>23</v>
      </c>
      <c r="M897" t="s">
        <v>11673</v>
      </c>
      <c r="N897" t="s">
        <v>23</v>
      </c>
      <c r="O897" t="s">
        <v>23</v>
      </c>
      <c r="P897" t="s">
        <v>23</v>
      </c>
      <c r="Q897" t="s">
        <v>6865</v>
      </c>
      <c r="R897" t="s">
        <v>6885</v>
      </c>
      <c r="S897" t="s">
        <v>7691</v>
      </c>
      <c r="T897" t="s">
        <v>7692</v>
      </c>
    </row>
    <row r="898" spans="1:20" x14ac:dyDescent="0.35">
      <c r="A898" t="s">
        <v>7849</v>
      </c>
      <c r="B898" t="s">
        <v>7850</v>
      </c>
      <c r="C898" t="s">
        <v>14371</v>
      </c>
      <c r="D898" t="s">
        <v>5810</v>
      </c>
      <c r="E898" t="s">
        <v>6871</v>
      </c>
      <c r="F898" t="s">
        <v>7695</v>
      </c>
      <c r="G898" t="s">
        <v>23</v>
      </c>
      <c r="H898" t="s">
        <v>1174</v>
      </c>
      <c r="I898" t="s">
        <v>23</v>
      </c>
      <c r="J898" t="s">
        <v>15846</v>
      </c>
      <c r="K898" t="s">
        <v>14412</v>
      </c>
      <c r="L898" t="s">
        <v>23</v>
      </c>
      <c r="M898" t="s">
        <v>11673</v>
      </c>
      <c r="N898" t="s">
        <v>23</v>
      </c>
      <c r="O898" t="s">
        <v>23</v>
      </c>
      <c r="P898" t="s">
        <v>23</v>
      </c>
      <c r="Q898" t="s">
        <v>6865</v>
      </c>
      <c r="R898" t="s">
        <v>6885</v>
      </c>
      <c r="S898" t="s">
        <v>7691</v>
      </c>
      <c r="T898" t="s">
        <v>7692</v>
      </c>
    </row>
    <row r="899" spans="1:20" x14ac:dyDescent="0.35">
      <c r="A899" t="s">
        <v>7851</v>
      </c>
      <c r="B899" t="s">
        <v>7852</v>
      </c>
      <c r="C899" t="s">
        <v>14371</v>
      </c>
      <c r="D899" t="s">
        <v>5810</v>
      </c>
      <c r="E899" t="s">
        <v>6871</v>
      </c>
      <c r="F899" t="s">
        <v>7693</v>
      </c>
      <c r="G899" t="s">
        <v>23</v>
      </c>
      <c r="H899" t="s">
        <v>1174</v>
      </c>
      <c r="I899" t="s">
        <v>23</v>
      </c>
      <c r="J899" t="s">
        <v>15850</v>
      </c>
      <c r="K899" t="s">
        <v>14412</v>
      </c>
      <c r="L899" t="s">
        <v>23</v>
      </c>
      <c r="M899" t="s">
        <v>11673</v>
      </c>
      <c r="N899" t="s">
        <v>23</v>
      </c>
      <c r="O899" t="s">
        <v>23</v>
      </c>
      <c r="P899" t="s">
        <v>23</v>
      </c>
      <c r="Q899" t="s">
        <v>6865</v>
      </c>
      <c r="R899" t="s">
        <v>6885</v>
      </c>
      <c r="S899" t="s">
        <v>7691</v>
      </c>
      <c r="T899" t="s">
        <v>7692</v>
      </c>
    </row>
    <row r="900" spans="1:20" x14ac:dyDescent="0.35">
      <c r="A900" t="s">
        <v>7853</v>
      </c>
      <c r="B900" t="s">
        <v>7706</v>
      </c>
      <c r="C900" t="s">
        <v>14371</v>
      </c>
      <c r="D900" t="s">
        <v>5810</v>
      </c>
      <c r="E900" t="s">
        <v>6871</v>
      </c>
      <c r="F900" t="s">
        <v>7693</v>
      </c>
      <c r="G900" t="s">
        <v>23</v>
      </c>
      <c r="H900" t="s">
        <v>12599</v>
      </c>
      <c r="I900" t="s">
        <v>23</v>
      </c>
      <c r="J900" t="s">
        <v>15853</v>
      </c>
      <c r="K900" t="s">
        <v>14412</v>
      </c>
      <c r="L900" t="s">
        <v>23</v>
      </c>
      <c r="M900" t="s">
        <v>11673</v>
      </c>
      <c r="N900" t="s">
        <v>23</v>
      </c>
      <c r="O900" t="s">
        <v>23</v>
      </c>
      <c r="P900" t="s">
        <v>23</v>
      </c>
      <c r="Q900" t="s">
        <v>6865</v>
      </c>
      <c r="R900" t="s">
        <v>6885</v>
      </c>
      <c r="S900" t="s">
        <v>7691</v>
      </c>
      <c r="T900" t="s">
        <v>7692</v>
      </c>
    </row>
    <row r="901" spans="1:20" x14ac:dyDescent="0.35">
      <c r="A901" t="s">
        <v>7854</v>
      </c>
      <c r="B901" t="s">
        <v>7706</v>
      </c>
      <c r="C901" t="s">
        <v>14371</v>
      </c>
      <c r="D901" t="s">
        <v>5810</v>
      </c>
      <c r="E901" t="s">
        <v>6871</v>
      </c>
      <c r="F901" t="s">
        <v>7693</v>
      </c>
      <c r="G901" t="s">
        <v>23</v>
      </c>
      <c r="H901" t="s">
        <v>6460</v>
      </c>
      <c r="I901" t="s">
        <v>23</v>
      </c>
      <c r="J901" t="s">
        <v>15865</v>
      </c>
      <c r="K901" t="s">
        <v>14412</v>
      </c>
      <c r="L901" t="s">
        <v>23</v>
      </c>
      <c r="M901" t="s">
        <v>11673</v>
      </c>
      <c r="N901" t="s">
        <v>23</v>
      </c>
      <c r="O901" t="s">
        <v>23</v>
      </c>
      <c r="P901" t="s">
        <v>23</v>
      </c>
      <c r="Q901" t="s">
        <v>6865</v>
      </c>
      <c r="R901" t="s">
        <v>6885</v>
      </c>
      <c r="S901" t="s">
        <v>7691</v>
      </c>
      <c r="T901" t="s">
        <v>7692</v>
      </c>
    </row>
    <row r="902" spans="1:20" x14ac:dyDescent="0.35">
      <c r="A902" t="s">
        <v>7855</v>
      </c>
      <c r="B902" t="s">
        <v>7728</v>
      </c>
      <c r="C902" t="s">
        <v>14371</v>
      </c>
      <c r="D902" t="s">
        <v>5810</v>
      </c>
      <c r="E902" t="s">
        <v>6871</v>
      </c>
      <c r="F902" t="s">
        <v>7693</v>
      </c>
      <c r="G902" t="s">
        <v>23</v>
      </c>
      <c r="H902" t="s">
        <v>6234</v>
      </c>
      <c r="I902" t="s">
        <v>23</v>
      </c>
      <c r="J902" t="s">
        <v>15873</v>
      </c>
      <c r="K902" t="s">
        <v>14412</v>
      </c>
      <c r="L902" t="s">
        <v>23</v>
      </c>
      <c r="M902" t="s">
        <v>11673</v>
      </c>
      <c r="N902" t="s">
        <v>23</v>
      </c>
      <c r="O902" t="s">
        <v>23</v>
      </c>
      <c r="P902" t="s">
        <v>23</v>
      </c>
      <c r="Q902" t="s">
        <v>6865</v>
      </c>
      <c r="R902" t="s">
        <v>6885</v>
      </c>
      <c r="S902" t="s">
        <v>7691</v>
      </c>
      <c r="T902" t="s">
        <v>7692</v>
      </c>
    </row>
    <row r="903" spans="1:20" x14ac:dyDescent="0.35">
      <c r="A903" t="s">
        <v>7856</v>
      </c>
      <c r="B903" t="s">
        <v>7857</v>
      </c>
      <c r="C903" t="s">
        <v>14371</v>
      </c>
      <c r="D903" t="s">
        <v>5810</v>
      </c>
      <c r="E903" t="s">
        <v>6871</v>
      </c>
      <c r="F903" t="s">
        <v>7693</v>
      </c>
      <c r="G903" t="s">
        <v>23</v>
      </c>
      <c r="H903" t="s">
        <v>277</v>
      </c>
      <c r="I903" t="s">
        <v>23</v>
      </c>
      <c r="J903" t="s">
        <v>15880</v>
      </c>
      <c r="K903" t="s">
        <v>14412</v>
      </c>
      <c r="L903" t="s">
        <v>23</v>
      </c>
      <c r="M903" t="s">
        <v>11673</v>
      </c>
      <c r="N903" t="s">
        <v>23</v>
      </c>
      <c r="O903" t="s">
        <v>23</v>
      </c>
      <c r="P903" t="s">
        <v>23</v>
      </c>
      <c r="Q903" t="s">
        <v>6865</v>
      </c>
      <c r="R903" t="s">
        <v>6885</v>
      </c>
      <c r="S903" t="s">
        <v>7691</v>
      </c>
      <c r="T903" t="s">
        <v>7692</v>
      </c>
    </row>
    <row r="904" spans="1:20" x14ac:dyDescent="0.35">
      <c r="A904" t="s">
        <v>7858</v>
      </c>
      <c r="B904" t="s">
        <v>7859</v>
      </c>
      <c r="C904" t="s">
        <v>14371</v>
      </c>
      <c r="D904" t="s">
        <v>5810</v>
      </c>
      <c r="E904" t="s">
        <v>6871</v>
      </c>
      <c r="F904" t="s">
        <v>7693</v>
      </c>
      <c r="G904" t="s">
        <v>23</v>
      </c>
      <c r="H904" t="s">
        <v>1362</v>
      </c>
      <c r="I904" t="s">
        <v>23</v>
      </c>
      <c r="J904" t="s">
        <v>15945</v>
      </c>
      <c r="K904" t="s">
        <v>14412</v>
      </c>
      <c r="L904" t="s">
        <v>23</v>
      </c>
      <c r="M904" t="s">
        <v>11673</v>
      </c>
      <c r="N904" t="s">
        <v>23</v>
      </c>
      <c r="O904" t="s">
        <v>23</v>
      </c>
      <c r="P904" t="s">
        <v>23</v>
      </c>
      <c r="Q904" t="s">
        <v>6865</v>
      </c>
      <c r="R904" t="s">
        <v>6885</v>
      </c>
      <c r="S904" t="s">
        <v>7691</v>
      </c>
      <c r="T904" t="s">
        <v>7692</v>
      </c>
    </row>
    <row r="905" spans="1:20" x14ac:dyDescent="0.35">
      <c r="A905" t="s">
        <v>7860</v>
      </c>
      <c r="B905" t="s">
        <v>7861</v>
      </c>
      <c r="C905" t="s">
        <v>14371</v>
      </c>
      <c r="D905" t="s">
        <v>5810</v>
      </c>
      <c r="E905" t="s">
        <v>6871</v>
      </c>
      <c r="F905" t="s">
        <v>7693</v>
      </c>
      <c r="G905" t="s">
        <v>23</v>
      </c>
      <c r="H905" t="s">
        <v>332</v>
      </c>
      <c r="I905" t="s">
        <v>23</v>
      </c>
      <c r="J905" t="s">
        <v>15955</v>
      </c>
      <c r="K905" t="s">
        <v>14412</v>
      </c>
      <c r="L905" t="s">
        <v>23</v>
      </c>
      <c r="M905" t="s">
        <v>11673</v>
      </c>
      <c r="N905" t="s">
        <v>23</v>
      </c>
      <c r="O905" t="s">
        <v>23</v>
      </c>
      <c r="P905" t="s">
        <v>23</v>
      </c>
      <c r="Q905" t="s">
        <v>6865</v>
      </c>
      <c r="R905" t="s">
        <v>6885</v>
      </c>
      <c r="S905" t="s">
        <v>7691</v>
      </c>
      <c r="T905" t="s">
        <v>7692</v>
      </c>
    </row>
    <row r="906" spans="1:20" x14ac:dyDescent="0.35">
      <c r="A906" t="s">
        <v>7143</v>
      </c>
      <c r="B906" t="s">
        <v>23</v>
      </c>
      <c r="C906" t="s">
        <v>14371</v>
      </c>
      <c r="D906" t="s">
        <v>5810</v>
      </c>
      <c r="E906" t="s">
        <v>6871</v>
      </c>
      <c r="F906" t="s">
        <v>6953</v>
      </c>
      <c r="G906" t="s">
        <v>23</v>
      </c>
      <c r="H906" t="s">
        <v>1226</v>
      </c>
      <c r="I906" t="s">
        <v>23</v>
      </c>
      <c r="J906" t="s">
        <v>15476</v>
      </c>
      <c r="K906" t="s">
        <v>15475</v>
      </c>
      <c r="L906" t="s">
        <v>14822</v>
      </c>
      <c r="M906" t="s">
        <v>12701</v>
      </c>
      <c r="N906" t="s">
        <v>23</v>
      </c>
      <c r="O906" t="s">
        <v>23</v>
      </c>
      <c r="P906" t="s">
        <v>23</v>
      </c>
      <c r="Q906" t="s">
        <v>6923</v>
      </c>
      <c r="R906" t="s">
        <v>6885</v>
      </c>
      <c r="S906" t="s">
        <v>6874</v>
      </c>
      <c r="T906" t="s">
        <v>23</v>
      </c>
    </row>
    <row r="907" spans="1:20" x14ac:dyDescent="0.35">
      <c r="A907" t="s">
        <v>7864</v>
      </c>
      <c r="B907" t="s">
        <v>7865</v>
      </c>
      <c r="C907" t="s">
        <v>14371</v>
      </c>
      <c r="D907" t="s">
        <v>5810</v>
      </c>
      <c r="E907" t="s">
        <v>6871</v>
      </c>
      <c r="F907" t="s">
        <v>7693</v>
      </c>
      <c r="G907" t="s">
        <v>23</v>
      </c>
      <c r="H907" t="s">
        <v>286</v>
      </c>
      <c r="I907" t="s">
        <v>23</v>
      </c>
      <c r="J907" t="s">
        <v>16002</v>
      </c>
      <c r="K907" t="s">
        <v>14412</v>
      </c>
      <c r="L907" t="s">
        <v>23</v>
      </c>
      <c r="M907" t="s">
        <v>11673</v>
      </c>
      <c r="N907" t="s">
        <v>23</v>
      </c>
      <c r="O907" t="s">
        <v>23</v>
      </c>
      <c r="P907" t="s">
        <v>23</v>
      </c>
      <c r="Q907" t="s">
        <v>6865</v>
      </c>
      <c r="R907" t="s">
        <v>6885</v>
      </c>
      <c r="S907" t="s">
        <v>7691</v>
      </c>
      <c r="T907" t="s">
        <v>7692</v>
      </c>
    </row>
    <row r="908" spans="1:20" x14ac:dyDescent="0.35">
      <c r="A908" t="s">
        <v>7866</v>
      </c>
      <c r="B908" t="s">
        <v>7867</v>
      </c>
      <c r="C908" t="s">
        <v>14371</v>
      </c>
      <c r="D908" t="s">
        <v>5810</v>
      </c>
      <c r="E908" t="s">
        <v>6871</v>
      </c>
      <c r="F908" t="s">
        <v>7693</v>
      </c>
      <c r="G908" t="s">
        <v>23</v>
      </c>
      <c r="H908" t="s">
        <v>286</v>
      </c>
      <c r="I908" t="s">
        <v>23</v>
      </c>
      <c r="J908" t="s">
        <v>16003</v>
      </c>
      <c r="K908" t="s">
        <v>14412</v>
      </c>
      <c r="L908" t="s">
        <v>23</v>
      </c>
      <c r="M908" t="s">
        <v>11673</v>
      </c>
      <c r="N908" t="s">
        <v>23</v>
      </c>
      <c r="O908" t="s">
        <v>23</v>
      </c>
      <c r="P908" t="s">
        <v>23</v>
      </c>
      <c r="Q908" t="s">
        <v>6865</v>
      </c>
      <c r="R908" t="s">
        <v>6885</v>
      </c>
      <c r="S908" t="s">
        <v>7691</v>
      </c>
      <c r="T908" t="s">
        <v>7692</v>
      </c>
    </row>
    <row r="909" spans="1:20" x14ac:dyDescent="0.35">
      <c r="A909" t="s">
        <v>7868</v>
      </c>
      <c r="B909" t="s">
        <v>7869</v>
      </c>
      <c r="C909" t="s">
        <v>14371</v>
      </c>
      <c r="D909" t="s">
        <v>5810</v>
      </c>
      <c r="E909" t="s">
        <v>6871</v>
      </c>
      <c r="F909" t="s">
        <v>7693</v>
      </c>
      <c r="G909" t="s">
        <v>23</v>
      </c>
      <c r="H909" t="s">
        <v>286</v>
      </c>
      <c r="I909" t="s">
        <v>23</v>
      </c>
      <c r="J909" t="s">
        <v>16006</v>
      </c>
      <c r="K909" t="s">
        <v>14412</v>
      </c>
      <c r="L909" t="s">
        <v>23</v>
      </c>
      <c r="M909" t="s">
        <v>11673</v>
      </c>
      <c r="N909" t="s">
        <v>23</v>
      </c>
      <c r="O909" t="s">
        <v>23</v>
      </c>
      <c r="P909" t="s">
        <v>23</v>
      </c>
      <c r="Q909" t="s">
        <v>6865</v>
      </c>
      <c r="R909" t="s">
        <v>6885</v>
      </c>
      <c r="S909" t="s">
        <v>7691</v>
      </c>
      <c r="T909" t="s">
        <v>7692</v>
      </c>
    </row>
    <row r="910" spans="1:20" x14ac:dyDescent="0.35">
      <c r="A910" t="s">
        <v>7870</v>
      </c>
      <c r="B910" t="s">
        <v>30013</v>
      </c>
      <c r="C910" t="s">
        <v>14371</v>
      </c>
      <c r="D910" t="s">
        <v>5810</v>
      </c>
      <c r="E910" t="s">
        <v>6871</v>
      </c>
      <c r="F910" t="s">
        <v>7693</v>
      </c>
      <c r="G910" t="s">
        <v>23</v>
      </c>
      <c r="H910" t="s">
        <v>286</v>
      </c>
      <c r="I910" t="s">
        <v>23</v>
      </c>
      <c r="J910" t="s">
        <v>16007</v>
      </c>
      <c r="K910" t="s">
        <v>14412</v>
      </c>
      <c r="L910" t="s">
        <v>23</v>
      </c>
      <c r="M910" t="s">
        <v>11673</v>
      </c>
      <c r="N910" t="s">
        <v>23</v>
      </c>
      <c r="O910" t="s">
        <v>23</v>
      </c>
      <c r="P910" t="s">
        <v>23</v>
      </c>
      <c r="Q910" t="s">
        <v>6865</v>
      </c>
      <c r="R910" t="s">
        <v>6885</v>
      </c>
      <c r="S910" t="s">
        <v>7691</v>
      </c>
      <c r="T910" t="s">
        <v>7692</v>
      </c>
    </row>
    <row r="911" spans="1:20" x14ac:dyDescent="0.35">
      <c r="A911" t="s">
        <v>7871</v>
      </c>
      <c r="B911" t="s">
        <v>7706</v>
      </c>
      <c r="C911" t="s">
        <v>14371</v>
      </c>
      <c r="D911" t="s">
        <v>5810</v>
      </c>
      <c r="E911" t="s">
        <v>6871</v>
      </c>
      <c r="F911" t="s">
        <v>7693</v>
      </c>
      <c r="G911" t="s">
        <v>23</v>
      </c>
      <c r="H911" t="s">
        <v>7680</v>
      </c>
      <c r="I911" t="s">
        <v>23</v>
      </c>
      <c r="J911" t="s">
        <v>16097</v>
      </c>
      <c r="K911" t="s">
        <v>14412</v>
      </c>
      <c r="L911" t="s">
        <v>23</v>
      </c>
      <c r="M911" t="s">
        <v>8373</v>
      </c>
      <c r="N911" t="s">
        <v>23</v>
      </c>
      <c r="O911" t="s">
        <v>23</v>
      </c>
      <c r="P911" t="s">
        <v>23</v>
      </c>
      <c r="Q911" t="s">
        <v>6865</v>
      </c>
      <c r="R911" t="s">
        <v>6885</v>
      </c>
      <c r="S911" t="s">
        <v>7691</v>
      </c>
      <c r="T911" t="s">
        <v>7692</v>
      </c>
    </row>
    <row r="912" spans="1:20" x14ac:dyDescent="0.35">
      <c r="A912" t="s">
        <v>7872</v>
      </c>
      <c r="B912" t="s">
        <v>7873</v>
      </c>
      <c r="C912" t="s">
        <v>14371</v>
      </c>
      <c r="D912" t="s">
        <v>5810</v>
      </c>
      <c r="E912" t="s">
        <v>6871</v>
      </c>
      <c r="F912" t="s">
        <v>7695</v>
      </c>
      <c r="G912" t="s">
        <v>23</v>
      </c>
      <c r="H912" t="s">
        <v>1386</v>
      </c>
      <c r="I912" t="s">
        <v>23</v>
      </c>
      <c r="J912" t="s">
        <v>16107</v>
      </c>
      <c r="K912" t="s">
        <v>14412</v>
      </c>
      <c r="L912" t="s">
        <v>23</v>
      </c>
      <c r="M912" t="s">
        <v>11673</v>
      </c>
      <c r="N912" t="s">
        <v>23</v>
      </c>
      <c r="O912" t="s">
        <v>23</v>
      </c>
      <c r="P912" t="s">
        <v>23</v>
      </c>
      <c r="Q912" t="s">
        <v>6865</v>
      </c>
      <c r="R912" t="s">
        <v>6885</v>
      </c>
      <c r="S912" t="s">
        <v>7691</v>
      </c>
      <c r="T912" t="s">
        <v>7692</v>
      </c>
    </row>
    <row r="913" spans="1:20" x14ac:dyDescent="0.35">
      <c r="A913" t="s">
        <v>7874</v>
      </c>
      <c r="B913" t="s">
        <v>7875</v>
      </c>
      <c r="C913" t="s">
        <v>14371</v>
      </c>
      <c r="D913" t="s">
        <v>5810</v>
      </c>
      <c r="E913" t="s">
        <v>6871</v>
      </c>
      <c r="F913" t="s">
        <v>7693</v>
      </c>
      <c r="G913" t="s">
        <v>23</v>
      </c>
      <c r="H913" t="s">
        <v>24466</v>
      </c>
      <c r="I913" t="s">
        <v>23</v>
      </c>
      <c r="J913" t="s">
        <v>16126</v>
      </c>
      <c r="K913" t="s">
        <v>14412</v>
      </c>
      <c r="L913" t="s">
        <v>23</v>
      </c>
      <c r="M913" t="s">
        <v>14369</v>
      </c>
      <c r="N913" t="s">
        <v>23</v>
      </c>
      <c r="O913" t="s">
        <v>23</v>
      </c>
      <c r="P913" t="s">
        <v>23</v>
      </c>
      <c r="Q913" t="s">
        <v>6865</v>
      </c>
      <c r="R913" t="s">
        <v>6885</v>
      </c>
      <c r="S913" t="s">
        <v>7691</v>
      </c>
      <c r="T913" t="s">
        <v>7692</v>
      </c>
    </row>
    <row r="914" spans="1:20" x14ac:dyDescent="0.35">
      <c r="A914" t="s">
        <v>7876</v>
      </c>
      <c r="B914" t="s">
        <v>7706</v>
      </c>
      <c r="C914" t="s">
        <v>14371</v>
      </c>
      <c r="D914" t="s">
        <v>5810</v>
      </c>
      <c r="E914" t="s">
        <v>6871</v>
      </c>
      <c r="F914" t="s">
        <v>7693</v>
      </c>
      <c r="G914" t="s">
        <v>23</v>
      </c>
      <c r="H914" t="s">
        <v>6461</v>
      </c>
      <c r="I914" t="s">
        <v>23</v>
      </c>
      <c r="J914" t="s">
        <v>16127</v>
      </c>
      <c r="K914" t="s">
        <v>14412</v>
      </c>
      <c r="L914" t="s">
        <v>23</v>
      </c>
      <c r="M914" t="s">
        <v>11673</v>
      </c>
      <c r="N914" t="s">
        <v>23</v>
      </c>
      <c r="O914" t="s">
        <v>23</v>
      </c>
      <c r="P914" t="s">
        <v>23</v>
      </c>
      <c r="Q914" t="s">
        <v>6865</v>
      </c>
      <c r="R914" t="s">
        <v>6885</v>
      </c>
      <c r="S914" t="s">
        <v>7691</v>
      </c>
      <c r="T914" t="s">
        <v>7692</v>
      </c>
    </row>
    <row r="915" spans="1:20" x14ac:dyDescent="0.35">
      <c r="A915" t="s">
        <v>7877</v>
      </c>
      <c r="B915" t="s">
        <v>7878</v>
      </c>
      <c r="C915" t="s">
        <v>14371</v>
      </c>
      <c r="D915" t="s">
        <v>5810</v>
      </c>
      <c r="E915" t="s">
        <v>6871</v>
      </c>
      <c r="F915" t="s">
        <v>7695</v>
      </c>
      <c r="G915" t="s">
        <v>23</v>
      </c>
      <c r="H915" t="s">
        <v>1342</v>
      </c>
      <c r="I915" t="s">
        <v>23</v>
      </c>
      <c r="J915" t="s">
        <v>16139</v>
      </c>
      <c r="K915" t="s">
        <v>14412</v>
      </c>
      <c r="L915" t="s">
        <v>23</v>
      </c>
      <c r="M915" t="s">
        <v>11673</v>
      </c>
      <c r="N915" t="s">
        <v>23</v>
      </c>
      <c r="O915" t="s">
        <v>23</v>
      </c>
      <c r="P915" t="s">
        <v>23</v>
      </c>
      <c r="Q915" t="s">
        <v>6865</v>
      </c>
      <c r="R915" t="s">
        <v>6885</v>
      </c>
      <c r="S915" t="s">
        <v>7691</v>
      </c>
      <c r="T915" t="s">
        <v>7692</v>
      </c>
    </row>
    <row r="916" spans="1:20" x14ac:dyDescent="0.35">
      <c r="A916" t="s">
        <v>7421</v>
      </c>
      <c r="B916" t="s">
        <v>7422</v>
      </c>
      <c r="C916" t="s">
        <v>14416</v>
      </c>
      <c r="D916" t="s">
        <v>5810</v>
      </c>
      <c r="E916" t="s">
        <v>6871</v>
      </c>
      <c r="F916" t="s">
        <v>6882</v>
      </c>
      <c r="G916" t="s">
        <v>23</v>
      </c>
      <c r="H916" t="s">
        <v>5762</v>
      </c>
      <c r="I916" t="s">
        <v>23</v>
      </c>
      <c r="J916" t="s">
        <v>16300</v>
      </c>
      <c r="K916" t="s">
        <v>16257</v>
      </c>
      <c r="L916" t="s">
        <v>13819</v>
      </c>
      <c r="M916" t="s">
        <v>13819</v>
      </c>
      <c r="N916" t="s">
        <v>23</v>
      </c>
      <c r="O916" t="s">
        <v>23</v>
      </c>
      <c r="P916" t="s">
        <v>23</v>
      </c>
      <c r="Q916" t="s">
        <v>6923</v>
      </c>
      <c r="R916" t="s">
        <v>6885</v>
      </c>
      <c r="S916" t="s">
        <v>6891</v>
      </c>
      <c r="T916" t="s">
        <v>23</v>
      </c>
    </row>
    <row r="917" spans="1:20" x14ac:dyDescent="0.35">
      <c r="A917" t="s">
        <v>7881</v>
      </c>
      <c r="B917" t="s">
        <v>7882</v>
      </c>
      <c r="C917" t="s">
        <v>14371</v>
      </c>
      <c r="D917" t="s">
        <v>5810</v>
      </c>
      <c r="E917" t="s">
        <v>6871</v>
      </c>
      <c r="F917" t="s">
        <v>7693</v>
      </c>
      <c r="G917" t="s">
        <v>23</v>
      </c>
      <c r="H917" t="s">
        <v>29014</v>
      </c>
      <c r="I917" t="s">
        <v>23</v>
      </c>
      <c r="J917" t="s">
        <v>16161</v>
      </c>
      <c r="K917" t="s">
        <v>14412</v>
      </c>
      <c r="L917" t="s">
        <v>23</v>
      </c>
      <c r="M917" t="s">
        <v>11673</v>
      </c>
      <c r="N917" t="s">
        <v>23</v>
      </c>
      <c r="O917" t="s">
        <v>23</v>
      </c>
      <c r="P917" t="s">
        <v>23</v>
      </c>
      <c r="Q917" t="s">
        <v>6865</v>
      </c>
      <c r="R917" t="s">
        <v>6885</v>
      </c>
      <c r="S917" t="s">
        <v>7691</v>
      </c>
      <c r="T917" t="s">
        <v>7692</v>
      </c>
    </row>
    <row r="918" spans="1:20" x14ac:dyDescent="0.35">
      <c r="A918" t="s">
        <v>7883</v>
      </c>
      <c r="B918" t="s">
        <v>7884</v>
      </c>
      <c r="C918" t="s">
        <v>14371</v>
      </c>
      <c r="D918" t="s">
        <v>5810</v>
      </c>
      <c r="E918" t="s">
        <v>6871</v>
      </c>
      <c r="F918" t="s">
        <v>7693</v>
      </c>
      <c r="G918" t="s">
        <v>23</v>
      </c>
      <c r="H918" t="s">
        <v>463</v>
      </c>
      <c r="I918" t="s">
        <v>23</v>
      </c>
      <c r="J918" t="s">
        <v>16169</v>
      </c>
      <c r="K918" t="s">
        <v>14412</v>
      </c>
      <c r="L918" t="s">
        <v>23</v>
      </c>
      <c r="M918" t="s">
        <v>11673</v>
      </c>
      <c r="N918" t="s">
        <v>23</v>
      </c>
      <c r="O918" t="s">
        <v>23</v>
      </c>
      <c r="P918" t="s">
        <v>23</v>
      </c>
      <c r="Q918" t="s">
        <v>6865</v>
      </c>
      <c r="R918" t="s">
        <v>6885</v>
      </c>
      <c r="S918" t="s">
        <v>7691</v>
      </c>
      <c r="T918" t="s">
        <v>7692</v>
      </c>
    </row>
    <row r="919" spans="1:20" x14ac:dyDescent="0.35">
      <c r="A919" t="s">
        <v>7885</v>
      </c>
      <c r="B919" t="s">
        <v>30014</v>
      </c>
      <c r="C919" t="s">
        <v>14371</v>
      </c>
      <c r="D919" t="s">
        <v>5810</v>
      </c>
      <c r="E919" t="s">
        <v>6871</v>
      </c>
      <c r="F919" t="s">
        <v>7196</v>
      </c>
      <c r="G919" t="s">
        <v>23</v>
      </c>
      <c r="H919" t="s">
        <v>463</v>
      </c>
      <c r="I919" t="s">
        <v>23</v>
      </c>
      <c r="J919" t="s">
        <v>16175</v>
      </c>
      <c r="K919" t="s">
        <v>14412</v>
      </c>
      <c r="L919" t="s">
        <v>23</v>
      </c>
      <c r="M919" t="s">
        <v>12025</v>
      </c>
      <c r="N919" t="s">
        <v>23</v>
      </c>
      <c r="O919" t="s">
        <v>23</v>
      </c>
      <c r="P919" t="s">
        <v>23</v>
      </c>
      <c r="Q919" t="s">
        <v>6865</v>
      </c>
      <c r="R919" t="s">
        <v>6885</v>
      </c>
      <c r="S919" t="s">
        <v>7691</v>
      </c>
      <c r="T919" t="s">
        <v>7692</v>
      </c>
    </row>
    <row r="920" spans="1:20" x14ac:dyDescent="0.35">
      <c r="A920" t="s">
        <v>7101</v>
      </c>
      <c r="B920" t="s">
        <v>23</v>
      </c>
      <c r="C920" t="s">
        <v>14371</v>
      </c>
      <c r="D920" t="s">
        <v>5810</v>
      </c>
      <c r="E920" t="s">
        <v>6877</v>
      </c>
      <c r="F920" t="s">
        <v>6868</v>
      </c>
      <c r="G920" t="s">
        <v>14373</v>
      </c>
      <c r="H920" t="s">
        <v>1200</v>
      </c>
      <c r="I920" t="s">
        <v>6906</v>
      </c>
      <c r="J920" t="s">
        <v>14500</v>
      </c>
      <c r="K920" t="s">
        <v>14499</v>
      </c>
      <c r="L920" t="s">
        <v>14395</v>
      </c>
      <c r="M920" t="s">
        <v>14390</v>
      </c>
      <c r="N920" t="s">
        <v>14390</v>
      </c>
      <c r="O920" t="s">
        <v>23</v>
      </c>
      <c r="P920" t="s">
        <v>23</v>
      </c>
      <c r="Q920" t="s">
        <v>6746</v>
      </c>
      <c r="R920" t="s">
        <v>6885</v>
      </c>
      <c r="S920" t="s">
        <v>23</v>
      </c>
      <c r="T920" t="s">
        <v>23</v>
      </c>
    </row>
    <row r="921" spans="1:20" x14ac:dyDescent="0.35">
      <c r="A921" t="s">
        <v>7888</v>
      </c>
      <c r="B921" t="s">
        <v>7889</v>
      </c>
      <c r="C921" t="s">
        <v>14371</v>
      </c>
      <c r="D921" t="s">
        <v>5810</v>
      </c>
      <c r="E921" t="s">
        <v>6871</v>
      </c>
      <c r="F921" t="s">
        <v>7693</v>
      </c>
      <c r="G921" t="s">
        <v>23</v>
      </c>
      <c r="H921" t="s">
        <v>463</v>
      </c>
      <c r="I921" t="s">
        <v>23</v>
      </c>
      <c r="J921" t="s">
        <v>16172</v>
      </c>
      <c r="K921" t="s">
        <v>14412</v>
      </c>
      <c r="L921" t="s">
        <v>23</v>
      </c>
      <c r="M921" t="s">
        <v>11673</v>
      </c>
      <c r="N921" t="s">
        <v>23</v>
      </c>
      <c r="O921" t="s">
        <v>23</v>
      </c>
      <c r="P921" t="s">
        <v>23</v>
      </c>
      <c r="Q921" t="s">
        <v>6865</v>
      </c>
      <c r="R921" t="s">
        <v>6885</v>
      </c>
      <c r="S921" t="s">
        <v>7691</v>
      </c>
      <c r="T921" t="s">
        <v>7692</v>
      </c>
    </row>
    <row r="922" spans="1:20" x14ac:dyDescent="0.35">
      <c r="A922" t="s">
        <v>7885</v>
      </c>
      <c r="B922" t="s">
        <v>30015</v>
      </c>
      <c r="C922" t="s">
        <v>14371</v>
      </c>
      <c r="D922" t="s">
        <v>5810</v>
      </c>
      <c r="E922" t="s">
        <v>6871</v>
      </c>
      <c r="F922" t="s">
        <v>7693</v>
      </c>
      <c r="G922" t="s">
        <v>23</v>
      </c>
      <c r="H922" t="s">
        <v>463</v>
      </c>
      <c r="I922" t="s">
        <v>23</v>
      </c>
      <c r="J922" t="s">
        <v>16176</v>
      </c>
      <c r="K922" t="s">
        <v>14412</v>
      </c>
      <c r="L922" t="s">
        <v>23</v>
      </c>
      <c r="M922" t="s">
        <v>11673</v>
      </c>
      <c r="N922" t="s">
        <v>23</v>
      </c>
      <c r="O922" t="s">
        <v>23</v>
      </c>
      <c r="P922" t="s">
        <v>23</v>
      </c>
      <c r="Q922" t="s">
        <v>6865</v>
      </c>
      <c r="R922" t="s">
        <v>6885</v>
      </c>
      <c r="S922" t="s">
        <v>7691</v>
      </c>
      <c r="T922" t="s">
        <v>7692</v>
      </c>
    </row>
    <row r="923" spans="1:20" x14ac:dyDescent="0.35">
      <c r="A923" t="s">
        <v>7890</v>
      </c>
      <c r="B923" t="s">
        <v>7891</v>
      </c>
      <c r="C923" t="s">
        <v>14371</v>
      </c>
      <c r="D923" t="s">
        <v>5810</v>
      </c>
      <c r="E923" t="s">
        <v>6871</v>
      </c>
      <c r="F923" t="s">
        <v>7695</v>
      </c>
      <c r="G923" t="s">
        <v>23</v>
      </c>
      <c r="H923" t="s">
        <v>463</v>
      </c>
      <c r="I923" t="s">
        <v>23</v>
      </c>
      <c r="J923" t="s">
        <v>16184</v>
      </c>
      <c r="K923" t="s">
        <v>14412</v>
      </c>
      <c r="L923" t="s">
        <v>23</v>
      </c>
      <c r="M923" t="s">
        <v>10858</v>
      </c>
      <c r="N923" t="s">
        <v>23</v>
      </c>
      <c r="O923" t="s">
        <v>23</v>
      </c>
      <c r="P923" t="s">
        <v>23</v>
      </c>
      <c r="Q923" t="s">
        <v>6865</v>
      </c>
      <c r="R923" t="s">
        <v>6885</v>
      </c>
      <c r="S923" t="s">
        <v>7691</v>
      </c>
      <c r="T923" t="s">
        <v>7692</v>
      </c>
    </row>
    <row r="924" spans="1:20" x14ac:dyDescent="0.35">
      <c r="A924" t="s">
        <v>7890</v>
      </c>
      <c r="B924" t="s">
        <v>7891</v>
      </c>
      <c r="C924" t="s">
        <v>14371</v>
      </c>
      <c r="D924" t="s">
        <v>5810</v>
      </c>
      <c r="E924" t="s">
        <v>6871</v>
      </c>
      <c r="F924" t="s">
        <v>7693</v>
      </c>
      <c r="G924" t="s">
        <v>23</v>
      </c>
      <c r="H924" t="s">
        <v>463</v>
      </c>
      <c r="I924" t="s">
        <v>23</v>
      </c>
      <c r="J924" t="s">
        <v>16185</v>
      </c>
      <c r="K924" t="s">
        <v>14412</v>
      </c>
      <c r="L924" t="s">
        <v>23</v>
      </c>
      <c r="M924" t="s">
        <v>11673</v>
      </c>
      <c r="N924" t="s">
        <v>23</v>
      </c>
      <c r="O924" t="s">
        <v>23</v>
      </c>
      <c r="P924" t="s">
        <v>23</v>
      </c>
      <c r="Q924" t="s">
        <v>6865</v>
      </c>
      <c r="R924" t="s">
        <v>6885</v>
      </c>
      <c r="S924" t="s">
        <v>7691</v>
      </c>
      <c r="T924" t="s">
        <v>7692</v>
      </c>
    </row>
    <row r="925" spans="1:20" x14ac:dyDescent="0.35">
      <c r="A925" t="s">
        <v>7892</v>
      </c>
      <c r="B925" t="s">
        <v>7893</v>
      </c>
      <c r="C925" t="s">
        <v>14371</v>
      </c>
      <c r="D925" t="s">
        <v>5810</v>
      </c>
      <c r="E925" t="s">
        <v>6871</v>
      </c>
      <c r="F925" t="s">
        <v>7693</v>
      </c>
      <c r="G925" t="s">
        <v>23</v>
      </c>
      <c r="H925" t="s">
        <v>463</v>
      </c>
      <c r="I925" t="s">
        <v>23</v>
      </c>
      <c r="J925" t="s">
        <v>16188</v>
      </c>
      <c r="K925" t="s">
        <v>14412</v>
      </c>
      <c r="L925" t="s">
        <v>23</v>
      </c>
      <c r="M925" t="s">
        <v>11673</v>
      </c>
      <c r="N925" t="s">
        <v>23</v>
      </c>
      <c r="O925" t="s">
        <v>23</v>
      </c>
      <c r="P925" t="s">
        <v>23</v>
      </c>
      <c r="Q925" t="s">
        <v>6865</v>
      </c>
      <c r="R925" t="s">
        <v>6885</v>
      </c>
      <c r="S925" t="s">
        <v>7691</v>
      </c>
      <c r="T925" t="s">
        <v>7692</v>
      </c>
    </row>
    <row r="926" spans="1:20" x14ac:dyDescent="0.35">
      <c r="A926" t="s">
        <v>7894</v>
      </c>
      <c r="B926" t="s">
        <v>7895</v>
      </c>
      <c r="C926" t="s">
        <v>14371</v>
      </c>
      <c r="D926" t="s">
        <v>5810</v>
      </c>
      <c r="E926" t="s">
        <v>6871</v>
      </c>
      <c r="F926" t="s">
        <v>7693</v>
      </c>
      <c r="G926" t="s">
        <v>23</v>
      </c>
      <c r="H926" t="s">
        <v>463</v>
      </c>
      <c r="I926" t="s">
        <v>23</v>
      </c>
      <c r="J926" t="s">
        <v>16192</v>
      </c>
      <c r="K926" t="s">
        <v>14412</v>
      </c>
      <c r="L926" t="s">
        <v>23</v>
      </c>
      <c r="M926" t="s">
        <v>11673</v>
      </c>
      <c r="N926" t="s">
        <v>23</v>
      </c>
      <c r="O926" t="s">
        <v>23</v>
      </c>
      <c r="P926" t="s">
        <v>23</v>
      </c>
      <c r="Q926" t="s">
        <v>6865</v>
      </c>
      <c r="R926" t="s">
        <v>6885</v>
      </c>
      <c r="S926" t="s">
        <v>7691</v>
      </c>
      <c r="T926" t="s">
        <v>7692</v>
      </c>
    </row>
    <row r="927" spans="1:20" x14ac:dyDescent="0.35">
      <c r="A927" t="s">
        <v>7896</v>
      </c>
      <c r="B927" t="s">
        <v>7897</v>
      </c>
      <c r="C927" t="s">
        <v>14371</v>
      </c>
      <c r="D927" t="s">
        <v>5810</v>
      </c>
      <c r="E927" t="s">
        <v>6871</v>
      </c>
      <c r="F927" t="s">
        <v>7196</v>
      </c>
      <c r="G927" t="s">
        <v>23</v>
      </c>
      <c r="H927" t="s">
        <v>463</v>
      </c>
      <c r="I927" t="s">
        <v>23</v>
      </c>
      <c r="J927" t="s">
        <v>16196</v>
      </c>
      <c r="K927" t="s">
        <v>14412</v>
      </c>
      <c r="L927" t="s">
        <v>23</v>
      </c>
      <c r="M927" t="s">
        <v>12025</v>
      </c>
      <c r="N927" t="s">
        <v>23</v>
      </c>
      <c r="O927" t="s">
        <v>23</v>
      </c>
      <c r="P927" t="s">
        <v>23</v>
      </c>
      <c r="Q927" t="s">
        <v>6865</v>
      </c>
      <c r="R927" t="s">
        <v>6885</v>
      </c>
      <c r="S927" t="s">
        <v>7691</v>
      </c>
      <c r="T927" t="s">
        <v>7692</v>
      </c>
    </row>
    <row r="928" spans="1:20" x14ac:dyDescent="0.35">
      <c r="A928" t="s">
        <v>7896</v>
      </c>
      <c r="B928" t="s">
        <v>7897</v>
      </c>
      <c r="C928" t="s">
        <v>14371</v>
      </c>
      <c r="D928" t="s">
        <v>5810</v>
      </c>
      <c r="E928" t="s">
        <v>6871</v>
      </c>
      <c r="F928" t="s">
        <v>7693</v>
      </c>
      <c r="G928" t="s">
        <v>23</v>
      </c>
      <c r="H928" t="s">
        <v>463</v>
      </c>
      <c r="I928" t="s">
        <v>23</v>
      </c>
      <c r="J928" t="s">
        <v>16197</v>
      </c>
      <c r="K928" t="s">
        <v>14412</v>
      </c>
      <c r="L928" t="s">
        <v>23</v>
      </c>
      <c r="M928" t="s">
        <v>11673</v>
      </c>
      <c r="N928" t="s">
        <v>23</v>
      </c>
      <c r="O928" t="s">
        <v>23</v>
      </c>
      <c r="P928" t="s">
        <v>23</v>
      </c>
      <c r="Q928" t="s">
        <v>6865</v>
      </c>
      <c r="R928" t="s">
        <v>6885</v>
      </c>
      <c r="S928" t="s">
        <v>7691</v>
      </c>
      <c r="T928" t="s">
        <v>7692</v>
      </c>
    </row>
    <row r="929" spans="1:20" x14ac:dyDescent="0.35">
      <c r="A929" t="s">
        <v>7898</v>
      </c>
      <c r="B929" t="s">
        <v>7899</v>
      </c>
      <c r="C929" t="s">
        <v>14371</v>
      </c>
      <c r="D929" t="s">
        <v>5810</v>
      </c>
      <c r="E929" t="s">
        <v>6871</v>
      </c>
      <c r="F929" t="s">
        <v>7695</v>
      </c>
      <c r="G929" t="s">
        <v>23</v>
      </c>
      <c r="H929" t="s">
        <v>438</v>
      </c>
      <c r="I929" t="s">
        <v>23</v>
      </c>
      <c r="J929" t="s">
        <v>16277</v>
      </c>
      <c r="K929" t="s">
        <v>14412</v>
      </c>
      <c r="L929" t="s">
        <v>23</v>
      </c>
      <c r="M929" t="s">
        <v>11673</v>
      </c>
      <c r="N929" t="s">
        <v>23</v>
      </c>
      <c r="O929" t="s">
        <v>23</v>
      </c>
      <c r="P929" t="s">
        <v>23</v>
      </c>
      <c r="Q929" t="s">
        <v>6865</v>
      </c>
      <c r="R929" t="s">
        <v>6885</v>
      </c>
      <c r="S929" t="s">
        <v>7691</v>
      </c>
      <c r="T929" t="s">
        <v>7692</v>
      </c>
    </row>
    <row r="930" spans="1:20" x14ac:dyDescent="0.35">
      <c r="A930" t="s">
        <v>7900</v>
      </c>
      <c r="B930" t="s">
        <v>7901</v>
      </c>
      <c r="C930" t="s">
        <v>14371</v>
      </c>
      <c r="D930" t="s">
        <v>5810</v>
      </c>
      <c r="E930" t="s">
        <v>6871</v>
      </c>
      <c r="F930" t="s">
        <v>7693</v>
      </c>
      <c r="G930" t="s">
        <v>23</v>
      </c>
      <c r="H930" t="s">
        <v>438</v>
      </c>
      <c r="I930" t="s">
        <v>23</v>
      </c>
      <c r="J930" t="s">
        <v>16276</v>
      </c>
      <c r="K930" t="s">
        <v>14412</v>
      </c>
      <c r="L930" t="s">
        <v>23</v>
      </c>
      <c r="M930" t="s">
        <v>11673</v>
      </c>
      <c r="N930" t="s">
        <v>23</v>
      </c>
      <c r="O930" t="s">
        <v>23</v>
      </c>
      <c r="P930" t="s">
        <v>23</v>
      </c>
      <c r="Q930" t="s">
        <v>6865</v>
      </c>
      <c r="R930" t="s">
        <v>6885</v>
      </c>
      <c r="S930" t="s">
        <v>7691</v>
      </c>
      <c r="T930" t="s">
        <v>7692</v>
      </c>
    </row>
    <row r="931" spans="1:20" x14ac:dyDescent="0.35">
      <c r="A931" t="s">
        <v>7902</v>
      </c>
      <c r="B931" t="s">
        <v>7903</v>
      </c>
      <c r="C931" t="s">
        <v>14371</v>
      </c>
      <c r="D931" t="s">
        <v>5810</v>
      </c>
      <c r="E931" t="s">
        <v>6871</v>
      </c>
      <c r="F931" t="s">
        <v>7695</v>
      </c>
      <c r="G931" t="s">
        <v>23</v>
      </c>
      <c r="H931" t="s">
        <v>5890</v>
      </c>
      <c r="I931" t="s">
        <v>23</v>
      </c>
      <c r="J931" t="s">
        <v>16318</v>
      </c>
      <c r="K931" t="s">
        <v>14412</v>
      </c>
      <c r="L931" t="s">
        <v>23</v>
      </c>
      <c r="M931" t="s">
        <v>11673</v>
      </c>
      <c r="N931" t="s">
        <v>23</v>
      </c>
      <c r="O931" t="s">
        <v>23</v>
      </c>
      <c r="P931" t="s">
        <v>23</v>
      </c>
      <c r="Q931" t="s">
        <v>6865</v>
      </c>
      <c r="R931" t="s">
        <v>6885</v>
      </c>
      <c r="S931" t="s">
        <v>7691</v>
      </c>
      <c r="T931" t="s">
        <v>7692</v>
      </c>
    </row>
    <row r="932" spans="1:20" x14ac:dyDescent="0.35">
      <c r="A932" t="s">
        <v>7904</v>
      </c>
      <c r="B932" t="s">
        <v>30016</v>
      </c>
      <c r="C932" t="s">
        <v>14371</v>
      </c>
      <c r="D932" t="s">
        <v>5810</v>
      </c>
      <c r="E932" t="s">
        <v>6871</v>
      </c>
      <c r="F932" t="s">
        <v>7693</v>
      </c>
      <c r="G932" t="s">
        <v>23</v>
      </c>
      <c r="H932" t="s">
        <v>1074</v>
      </c>
      <c r="I932" t="s">
        <v>23</v>
      </c>
      <c r="J932" t="s">
        <v>14837</v>
      </c>
      <c r="K932" t="s">
        <v>14412</v>
      </c>
      <c r="L932" t="s">
        <v>23</v>
      </c>
      <c r="M932" t="s">
        <v>11673</v>
      </c>
      <c r="N932" t="s">
        <v>23</v>
      </c>
      <c r="O932" t="s">
        <v>23</v>
      </c>
      <c r="P932" t="s">
        <v>23</v>
      </c>
      <c r="Q932" t="s">
        <v>6865</v>
      </c>
      <c r="R932" t="s">
        <v>6885</v>
      </c>
      <c r="S932" t="s">
        <v>7691</v>
      </c>
      <c r="T932" t="s">
        <v>7692</v>
      </c>
    </row>
    <row r="933" spans="1:20" x14ac:dyDescent="0.35">
      <c r="A933" t="s">
        <v>7905</v>
      </c>
      <c r="B933" t="s">
        <v>30017</v>
      </c>
      <c r="C933" t="s">
        <v>14371</v>
      </c>
      <c r="D933" t="s">
        <v>5810</v>
      </c>
      <c r="E933" t="s">
        <v>6871</v>
      </c>
      <c r="F933" t="s">
        <v>7693</v>
      </c>
      <c r="G933" t="s">
        <v>23</v>
      </c>
      <c r="H933" t="s">
        <v>1226</v>
      </c>
      <c r="I933" t="s">
        <v>23</v>
      </c>
      <c r="J933" t="s">
        <v>15477</v>
      </c>
      <c r="K933" t="s">
        <v>14412</v>
      </c>
      <c r="L933" t="s">
        <v>23</v>
      </c>
      <c r="M933" t="s">
        <v>11673</v>
      </c>
      <c r="N933" t="s">
        <v>23</v>
      </c>
      <c r="O933" t="s">
        <v>23</v>
      </c>
      <c r="P933" t="s">
        <v>23</v>
      </c>
      <c r="Q933" t="s">
        <v>6865</v>
      </c>
      <c r="R933" t="s">
        <v>6885</v>
      </c>
      <c r="S933" t="s">
        <v>7691</v>
      </c>
      <c r="T933" t="s">
        <v>7692</v>
      </c>
    </row>
    <row r="934" spans="1:20" x14ac:dyDescent="0.35">
      <c r="A934" t="s">
        <v>7317</v>
      </c>
      <c r="B934" t="s">
        <v>7318</v>
      </c>
      <c r="C934" t="s">
        <v>14371</v>
      </c>
      <c r="D934" t="s">
        <v>5810</v>
      </c>
      <c r="E934" t="s">
        <v>6877</v>
      </c>
      <c r="F934" t="s">
        <v>6882</v>
      </c>
      <c r="G934" t="s">
        <v>14373</v>
      </c>
      <c r="H934" t="s">
        <v>1258</v>
      </c>
      <c r="I934" t="s">
        <v>23</v>
      </c>
      <c r="J934" t="s">
        <v>14791</v>
      </c>
      <c r="K934" t="s">
        <v>8588</v>
      </c>
      <c r="L934" t="s">
        <v>14649</v>
      </c>
      <c r="M934" t="s">
        <v>14790</v>
      </c>
      <c r="N934" t="s">
        <v>23</v>
      </c>
      <c r="O934" t="s">
        <v>23</v>
      </c>
      <c r="P934" t="s">
        <v>23</v>
      </c>
      <c r="Q934" t="s">
        <v>6865</v>
      </c>
      <c r="R934" t="s">
        <v>6885</v>
      </c>
      <c r="S934" t="s">
        <v>6891</v>
      </c>
      <c r="T934" t="s">
        <v>23</v>
      </c>
    </row>
    <row r="935" spans="1:20" x14ac:dyDescent="0.35">
      <c r="A935" t="s">
        <v>29936</v>
      </c>
      <c r="B935" t="s">
        <v>23</v>
      </c>
      <c r="C935" t="s">
        <v>14371</v>
      </c>
      <c r="D935" t="s">
        <v>5810</v>
      </c>
      <c r="E935" t="s">
        <v>6877</v>
      </c>
      <c r="F935" t="s">
        <v>6869</v>
      </c>
      <c r="G935" t="s">
        <v>14373</v>
      </c>
      <c r="H935" t="s">
        <v>1726</v>
      </c>
      <c r="I935" t="s">
        <v>23</v>
      </c>
      <c r="J935" t="s">
        <v>29937</v>
      </c>
      <c r="K935" t="s">
        <v>17937</v>
      </c>
      <c r="L935" t="s">
        <v>30522</v>
      </c>
      <c r="M935" t="s">
        <v>14652</v>
      </c>
      <c r="N935" t="s">
        <v>23</v>
      </c>
      <c r="O935" t="s">
        <v>23</v>
      </c>
      <c r="P935" t="s">
        <v>23</v>
      </c>
      <c r="Q935" t="s">
        <v>6865</v>
      </c>
      <c r="R935" t="s">
        <v>6885</v>
      </c>
      <c r="S935" t="s">
        <v>17895</v>
      </c>
      <c r="T935" t="s">
        <v>17896</v>
      </c>
    </row>
    <row r="936" spans="1:20" x14ac:dyDescent="0.35">
      <c r="A936" t="s">
        <v>8012</v>
      </c>
      <c r="B936" t="s">
        <v>8013</v>
      </c>
      <c r="C936" t="s">
        <v>21</v>
      </c>
      <c r="D936" t="s">
        <v>5810</v>
      </c>
      <c r="E936" t="s">
        <v>6871</v>
      </c>
      <c r="F936" t="s">
        <v>7695</v>
      </c>
      <c r="G936" t="s">
        <v>23</v>
      </c>
      <c r="H936" t="s">
        <v>294</v>
      </c>
      <c r="I936" t="s">
        <v>23</v>
      </c>
      <c r="J936" t="s">
        <v>15679</v>
      </c>
      <c r="K936" t="s">
        <v>23</v>
      </c>
      <c r="L936" t="s">
        <v>23</v>
      </c>
      <c r="M936" t="s">
        <v>14369</v>
      </c>
      <c r="N936" t="s">
        <v>23</v>
      </c>
      <c r="O936" t="s">
        <v>23</v>
      </c>
      <c r="P936" t="s">
        <v>23</v>
      </c>
      <c r="Q936" t="s">
        <v>6865</v>
      </c>
      <c r="R936" t="s">
        <v>6885</v>
      </c>
      <c r="S936" t="s">
        <v>7691</v>
      </c>
      <c r="T936" t="s">
        <v>7692</v>
      </c>
    </row>
    <row r="937" spans="1:20" x14ac:dyDescent="0.35">
      <c r="A937" t="s">
        <v>7269</v>
      </c>
      <c r="B937" t="s">
        <v>23</v>
      </c>
      <c r="C937" t="s">
        <v>14371</v>
      </c>
      <c r="D937" t="s">
        <v>5810</v>
      </c>
      <c r="E937" t="s">
        <v>6877</v>
      </c>
      <c r="F937" t="s">
        <v>6869</v>
      </c>
      <c r="G937" t="s">
        <v>14373</v>
      </c>
      <c r="H937" t="s">
        <v>2740</v>
      </c>
      <c r="I937" t="s">
        <v>23</v>
      </c>
      <c r="J937" t="s">
        <v>15094</v>
      </c>
      <c r="K937" t="s">
        <v>15092</v>
      </c>
      <c r="L937" t="s">
        <v>17978</v>
      </c>
      <c r="M937" t="s">
        <v>12523</v>
      </c>
      <c r="N937" t="s">
        <v>23</v>
      </c>
      <c r="O937" t="s">
        <v>23</v>
      </c>
      <c r="P937" t="s">
        <v>23</v>
      </c>
      <c r="Q937" t="s">
        <v>6865</v>
      </c>
      <c r="R937" t="s">
        <v>6873</v>
      </c>
      <c r="S937" t="s">
        <v>18</v>
      </c>
      <c r="T937" t="s">
        <v>23</v>
      </c>
    </row>
    <row r="938" spans="1:20" x14ac:dyDescent="0.35">
      <c r="A938" t="s">
        <v>6902</v>
      </c>
      <c r="B938" t="s">
        <v>6905</v>
      </c>
      <c r="C938" t="s">
        <v>14422</v>
      </c>
      <c r="D938" t="s">
        <v>5810</v>
      </c>
      <c r="E938" t="s">
        <v>6877</v>
      </c>
      <c r="F938" t="s">
        <v>6868</v>
      </c>
      <c r="G938" t="s">
        <v>14373</v>
      </c>
      <c r="H938" t="s">
        <v>1065</v>
      </c>
      <c r="I938" t="s">
        <v>6906</v>
      </c>
      <c r="J938" t="s">
        <v>16209</v>
      </c>
      <c r="K938" t="s">
        <v>13140</v>
      </c>
      <c r="L938" t="s">
        <v>9227</v>
      </c>
      <c r="M938" t="s">
        <v>11681</v>
      </c>
      <c r="N938" t="s">
        <v>11681</v>
      </c>
      <c r="O938" t="s">
        <v>23</v>
      </c>
      <c r="P938" t="s">
        <v>23</v>
      </c>
      <c r="Q938" t="s">
        <v>6903</v>
      </c>
      <c r="R938" t="s">
        <v>6885</v>
      </c>
      <c r="S938" t="s">
        <v>6891</v>
      </c>
      <c r="T938" t="s">
        <v>23</v>
      </c>
    </row>
    <row r="939" spans="1:20" x14ac:dyDescent="0.35">
      <c r="A939" t="s">
        <v>6986</v>
      </c>
      <c r="B939" t="s">
        <v>23</v>
      </c>
      <c r="C939" t="s">
        <v>14699</v>
      </c>
      <c r="D939" t="s">
        <v>5810</v>
      </c>
      <c r="E939" t="s">
        <v>6877</v>
      </c>
      <c r="F939" t="s">
        <v>6908</v>
      </c>
      <c r="G939" t="s">
        <v>14373</v>
      </c>
      <c r="H939" t="s">
        <v>263</v>
      </c>
      <c r="I939" t="s">
        <v>23</v>
      </c>
      <c r="J939" t="s">
        <v>14700</v>
      </c>
      <c r="K939" t="s">
        <v>14698</v>
      </c>
      <c r="L939" t="s">
        <v>23</v>
      </c>
      <c r="M939" t="s">
        <v>12788</v>
      </c>
      <c r="N939" t="s">
        <v>23</v>
      </c>
      <c r="O939" t="s">
        <v>23</v>
      </c>
      <c r="P939" t="s">
        <v>23</v>
      </c>
      <c r="Q939" t="s">
        <v>6966</v>
      </c>
      <c r="R939" t="s">
        <v>6866</v>
      </c>
      <c r="S939" t="s">
        <v>6880</v>
      </c>
      <c r="T939" t="s">
        <v>23</v>
      </c>
    </row>
    <row r="940" spans="1:20" x14ac:dyDescent="0.35">
      <c r="A940" t="s">
        <v>7321</v>
      </c>
      <c r="B940" t="s">
        <v>29999</v>
      </c>
      <c r="C940" t="s">
        <v>14371</v>
      </c>
      <c r="D940" t="s">
        <v>5810</v>
      </c>
      <c r="E940" t="s">
        <v>6877</v>
      </c>
      <c r="F940" t="s">
        <v>6868</v>
      </c>
      <c r="G940" t="s">
        <v>14373</v>
      </c>
      <c r="H940" t="s">
        <v>6501</v>
      </c>
      <c r="I940" t="s">
        <v>6997</v>
      </c>
      <c r="J940" t="s">
        <v>16299</v>
      </c>
      <c r="K940" t="s">
        <v>15553</v>
      </c>
      <c r="L940" t="s">
        <v>16298</v>
      </c>
      <c r="M940" t="s">
        <v>14430</v>
      </c>
      <c r="N940" t="s">
        <v>14430</v>
      </c>
      <c r="O940" t="s">
        <v>23</v>
      </c>
      <c r="P940" t="s">
        <v>23</v>
      </c>
      <c r="Q940" t="s">
        <v>6884</v>
      </c>
      <c r="R940" t="s">
        <v>6885</v>
      </c>
      <c r="S940" t="s">
        <v>6891</v>
      </c>
      <c r="T940" t="s">
        <v>23</v>
      </c>
    </row>
    <row r="941" spans="1:20" x14ac:dyDescent="0.35">
      <c r="A941" t="s">
        <v>6987</v>
      </c>
      <c r="B941" t="s">
        <v>23</v>
      </c>
      <c r="C941" t="s">
        <v>15390</v>
      </c>
      <c r="D941" t="s">
        <v>5810</v>
      </c>
      <c r="E941" t="s">
        <v>6877</v>
      </c>
      <c r="F941" t="s">
        <v>6908</v>
      </c>
      <c r="G941" t="s">
        <v>14376</v>
      </c>
      <c r="H941" t="s">
        <v>894</v>
      </c>
      <c r="I941" t="s">
        <v>23</v>
      </c>
      <c r="J941" t="s">
        <v>15391</v>
      </c>
      <c r="K941" t="s">
        <v>13693</v>
      </c>
      <c r="L941" t="s">
        <v>23</v>
      </c>
      <c r="M941" t="s">
        <v>12788</v>
      </c>
      <c r="N941" t="s">
        <v>23</v>
      </c>
      <c r="O941" t="s">
        <v>23</v>
      </c>
      <c r="P941" t="s">
        <v>23</v>
      </c>
      <c r="Q941" t="s">
        <v>6966</v>
      </c>
      <c r="R941" t="s">
        <v>6866</v>
      </c>
      <c r="S941" t="s">
        <v>6880</v>
      </c>
      <c r="T941" t="s">
        <v>23</v>
      </c>
    </row>
    <row r="942" spans="1:20" x14ac:dyDescent="0.35">
      <c r="A942" t="s">
        <v>8202</v>
      </c>
      <c r="B942" t="s">
        <v>8203</v>
      </c>
      <c r="C942" t="s">
        <v>21</v>
      </c>
      <c r="D942" t="s">
        <v>5832</v>
      </c>
      <c r="E942" t="s">
        <v>6871</v>
      </c>
      <c r="F942" t="s">
        <v>7693</v>
      </c>
      <c r="G942" t="s">
        <v>23</v>
      </c>
      <c r="H942" t="s">
        <v>5918</v>
      </c>
      <c r="I942" t="s">
        <v>23</v>
      </c>
      <c r="J942" t="s">
        <v>14405</v>
      </c>
      <c r="K942" t="s">
        <v>23</v>
      </c>
      <c r="L942" t="s">
        <v>23</v>
      </c>
      <c r="M942" t="s">
        <v>11673</v>
      </c>
      <c r="N942" t="s">
        <v>23</v>
      </c>
      <c r="O942" t="s">
        <v>23</v>
      </c>
      <c r="P942" t="s">
        <v>23</v>
      </c>
      <c r="Q942" t="s">
        <v>6865</v>
      </c>
      <c r="R942" t="s">
        <v>6885</v>
      </c>
      <c r="S942" t="s">
        <v>7691</v>
      </c>
      <c r="T942" t="s">
        <v>7938</v>
      </c>
    </row>
    <row r="943" spans="1:20" x14ac:dyDescent="0.35">
      <c r="A943" t="s">
        <v>8204</v>
      </c>
      <c r="B943" t="s">
        <v>8205</v>
      </c>
      <c r="C943" t="s">
        <v>21</v>
      </c>
      <c r="D943" t="s">
        <v>5832</v>
      </c>
      <c r="E943" t="s">
        <v>6871</v>
      </c>
      <c r="F943" t="s">
        <v>14403</v>
      </c>
      <c r="G943" t="s">
        <v>23</v>
      </c>
      <c r="H943" t="s">
        <v>5918</v>
      </c>
      <c r="I943" t="s">
        <v>23</v>
      </c>
      <c r="J943" t="s">
        <v>14404</v>
      </c>
      <c r="K943" t="s">
        <v>23</v>
      </c>
      <c r="L943" t="s">
        <v>11673</v>
      </c>
      <c r="M943" t="s">
        <v>8373</v>
      </c>
      <c r="N943" t="s">
        <v>23</v>
      </c>
      <c r="O943" t="s">
        <v>23</v>
      </c>
      <c r="P943" t="s">
        <v>23</v>
      </c>
      <c r="Q943" t="s">
        <v>6865</v>
      </c>
      <c r="R943" t="s">
        <v>6885</v>
      </c>
      <c r="S943" t="s">
        <v>7691</v>
      </c>
      <c r="T943" t="s">
        <v>7938</v>
      </c>
    </row>
    <row r="944" spans="1:20" x14ac:dyDescent="0.35">
      <c r="A944" t="s">
        <v>7371</v>
      </c>
      <c r="B944" t="s">
        <v>7372</v>
      </c>
      <c r="C944" t="s">
        <v>14371</v>
      </c>
      <c r="D944" t="s">
        <v>5810</v>
      </c>
      <c r="E944" t="s">
        <v>6877</v>
      </c>
      <c r="F944" t="s">
        <v>6882</v>
      </c>
      <c r="G944" t="s">
        <v>14373</v>
      </c>
      <c r="H944" t="s">
        <v>5702</v>
      </c>
      <c r="I944" t="s">
        <v>23</v>
      </c>
      <c r="J944" t="s">
        <v>15075</v>
      </c>
      <c r="K944" t="s">
        <v>14415</v>
      </c>
      <c r="L944" t="s">
        <v>9344</v>
      </c>
      <c r="M944" t="s">
        <v>9344</v>
      </c>
      <c r="N944" t="s">
        <v>23</v>
      </c>
      <c r="O944" t="s">
        <v>23</v>
      </c>
      <c r="P944" t="s">
        <v>23</v>
      </c>
      <c r="Q944" t="s">
        <v>6884</v>
      </c>
      <c r="R944" t="s">
        <v>6885</v>
      </c>
      <c r="S944" t="s">
        <v>6891</v>
      </c>
      <c r="T944" t="s">
        <v>7198</v>
      </c>
    </row>
    <row r="945" spans="1:20" x14ac:dyDescent="0.35">
      <c r="A945" t="s">
        <v>8208</v>
      </c>
      <c r="B945" t="s">
        <v>8209</v>
      </c>
      <c r="C945" t="s">
        <v>21</v>
      </c>
      <c r="D945" t="s">
        <v>5832</v>
      </c>
      <c r="E945" t="s">
        <v>6871</v>
      </c>
      <c r="F945" t="s">
        <v>7693</v>
      </c>
      <c r="G945" t="s">
        <v>23</v>
      </c>
      <c r="H945" t="s">
        <v>5936</v>
      </c>
      <c r="I945" t="s">
        <v>23</v>
      </c>
      <c r="J945" t="s">
        <v>14463</v>
      </c>
      <c r="K945" t="s">
        <v>23</v>
      </c>
      <c r="L945" t="s">
        <v>23</v>
      </c>
      <c r="M945" t="s">
        <v>11673</v>
      </c>
      <c r="N945" t="s">
        <v>23</v>
      </c>
      <c r="O945" t="s">
        <v>23</v>
      </c>
      <c r="P945" t="s">
        <v>23</v>
      </c>
      <c r="Q945" t="s">
        <v>6865</v>
      </c>
      <c r="R945" t="s">
        <v>6885</v>
      </c>
      <c r="S945" t="s">
        <v>7691</v>
      </c>
      <c r="T945" t="s">
        <v>7938</v>
      </c>
    </row>
    <row r="946" spans="1:20" x14ac:dyDescent="0.35">
      <c r="A946" t="s">
        <v>6988</v>
      </c>
      <c r="B946" t="s">
        <v>23</v>
      </c>
      <c r="C946" t="s">
        <v>15896</v>
      </c>
      <c r="D946" t="s">
        <v>5810</v>
      </c>
      <c r="E946" t="s">
        <v>6877</v>
      </c>
      <c r="F946" t="s">
        <v>6908</v>
      </c>
      <c r="G946" t="s">
        <v>14373</v>
      </c>
      <c r="H946" t="s">
        <v>865</v>
      </c>
      <c r="I946" t="s">
        <v>23</v>
      </c>
      <c r="J946" t="s">
        <v>15897</v>
      </c>
      <c r="K946" t="s">
        <v>9126</v>
      </c>
      <c r="L946" t="s">
        <v>23</v>
      </c>
      <c r="M946" t="s">
        <v>12788</v>
      </c>
      <c r="N946" t="s">
        <v>23</v>
      </c>
      <c r="O946" t="s">
        <v>23</v>
      </c>
      <c r="P946" t="s">
        <v>23</v>
      </c>
      <c r="Q946" t="s">
        <v>6966</v>
      </c>
      <c r="R946" t="s">
        <v>6866</v>
      </c>
      <c r="S946" t="s">
        <v>6880</v>
      </c>
      <c r="T946" t="s">
        <v>23</v>
      </c>
    </row>
    <row r="947" spans="1:20" x14ac:dyDescent="0.35">
      <c r="A947" t="s">
        <v>8211</v>
      </c>
      <c r="B947" t="s">
        <v>29938</v>
      </c>
      <c r="C947" t="s">
        <v>21</v>
      </c>
      <c r="D947" t="s">
        <v>5832</v>
      </c>
      <c r="E947" t="s">
        <v>6871</v>
      </c>
      <c r="F947" t="s">
        <v>7695</v>
      </c>
      <c r="G947" t="s">
        <v>23</v>
      </c>
      <c r="H947" t="s">
        <v>259</v>
      </c>
      <c r="I947" t="s">
        <v>23</v>
      </c>
      <c r="J947" t="s">
        <v>14776</v>
      </c>
      <c r="K947" t="s">
        <v>23</v>
      </c>
      <c r="L947" t="s">
        <v>23</v>
      </c>
      <c r="M947" t="s">
        <v>10409</v>
      </c>
      <c r="N947" t="s">
        <v>23</v>
      </c>
      <c r="O947" t="s">
        <v>23</v>
      </c>
      <c r="P947" t="s">
        <v>23</v>
      </c>
      <c r="Q947" t="s">
        <v>6865</v>
      </c>
      <c r="R947" t="s">
        <v>6885</v>
      </c>
      <c r="S947" t="s">
        <v>7691</v>
      </c>
      <c r="T947" t="s">
        <v>7938</v>
      </c>
    </row>
    <row r="948" spans="1:20" x14ac:dyDescent="0.35">
      <c r="A948" t="s">
        <v>8212</v>
      </c>
      <c r="B948" t="s">
        <v>8213</v>
      </c>
      <c r="C948" t="s">
        <v>21</v>
      </c>
      <c r="D948" t="s">
        <v>5832</v>
      </c>
      <c r="E948" t="s">
        <v>6871</v>
      </c>
      <c r="F948" t="s">
        <v>7695</v>
      </c>
      <c r="G948" t="s">
        <v>23</v>
      </c>
      <c r="H948" t="s">
        <v>259</v>
      </c>
      <c r="I948" t="s">
        <v>23</v>
      </c>
      <c r="J948" t="s">
        <v>14772</v>
      </c>
      <c r="K948" t="s">
        <v>23</v>
      </c>
      <c r="L948" t="s">
        <v>23</v>
      </c>
      <c r="M948" t="s">
        <v>10858</v>
      </c>
      <c r="N948" t="s">
        <v>23</v>
      </c>
      <c r="O948" t="s">
        <v>23</v>
      </c>
      <c r="P948" t="s">
        <v>23</v>
      </c>
      <c r="Q948" t="s">
        <v>6865</v>
      </c>
      <c r="R948" t="s">
        <v>6885</v>
      </c>
      <c r="S948" t="s">
        <v>7691</v>
      </c>
      <c r="T948" t="s">
        <v>7938</v>
      </c>
    </row>
    <row r="949" spans="1:20" x14ac:dyDescent="0.35">
      <c r="A949" t="s">
        <v>8214</v>
      </c>
      <c r="B949" t="s">
        <v>29939</v>
      </c>
      <c r="C949" t="s">
        <v>21</v>
      </c>
      <c r="D949" t="s">
        <v>5832</v>
      </c>
      <c r="E949" t="s">
        <v>6871</v>
      </c>
      <c r="F949" t="s">
        <v>7825</v>
      </c>
      <c r="G949" t="s">
        <v>23</v>
      </c>
      <c r="H949" t="s">
        <v>638</v>
      </c>
      <c r="I949" t="s">
        <v>23</v>
      </c>
      <c r="J949" t="s">
        <v>14564</v>
      </c>
      <c r="K949" t="s">
        <v>23</v>
      </c>
      <c r="L949" t="s">
        <v>23</v>
      </c>
      <c r="M949" t="s">
        <v>11673</v>
      </c>
      <c r="N949" t="s">
        <v>23</v>
      </c>
      <c r="O949" t="s">
        <v>23</v>
      </c>
      <c r="P949" t="s">
        <v>23</v>
      </c>
      <c r="Q949" t="s">
        <v>6865</v>
      </c>
      <c r="R949" t="s">
        <v>6885</v>
      </c>
      <c r="S949" t="s">
        <v>7691</v>
      </c>
      <c r="T949" t="s">
        <v>7938</v>
      </c>
    </row>
    <row r="950" spans="1:20" x14ac:dyDescent="0.35">
      <c r="A950" t="s">
        <v>8215</v>
      </c>
      <c r="B950" t="s">
        <v>29940</v>
      </c>
      <c r="C950" t="s">
        <v>21</v>
      </c>
      <c r="D950" t="s">
        <v>5832</v>
      </c>
      <c r="E950" t="s">
        <v>6871</v>
      </c>
      <c r="F950" t="s">
        <v>7693</v>
      </c>
      <c r="G950" t="s">
        <v>23</v>
      </c>
      <c r="H950" t="s">
        <v>638</v>
      </c>
      <c r="I950" t="s">
        <v>23</v>
      </c>
      <c r="J950" t="s">
        <v>14574</v>
      </c>
      <c r="K950" t="s">
        <v>23</v>
      </c>
      <c r="L950" t="s">
        <v>23</v>
      </c>
      <c r="M950" t="s">
        <v>11673</v>
      </c>
      <c r="N950" t="s">
        <v>23</v>
      </c>
      <c r="O950" t="s">
        <v>23</v>
      </c>
      <c r="P950" t="s">
        <v>23</v>
      </c>
      <c r="Q950" t="s">
        <v>6865</v>
      </c>
      <c r="R950" t="s">
        <v>6885</v>
      </c>
      <c r="S950" t="s">
        <v>7691</v>
      </c>
      <c r="T950" t="s">
        <v>7938</v>
      </c>
    </row>
    <row r="951" spans="1:20" x14ac:dyDescent="0.35">
      <c r="A951" t="s">
        <v>8216</v>
      </c>
      <c r="B951" t="s">
        <v>8217</v>
      </c>
      <c r="C951" t="s">
        <v>21</v>
      </c>
      <c r="D951" t="s">
        <v>5832</v>
      </c>
      <c r="E951" t="s">
        <v>6871</v>
      </c>
      <c r="F951" t="s">
        <v>7693</v>
      </c>
      <c r="G951" t="s">
        <v>23</v>
      </c>
      <c r="H951" t="s">
        <v>7684</v>
      </c>
      <c r="I951" t="s">
        <v>23</v>
      </c>
      <c r="J951" t="s">
        <v>14612</v>
      </c>
      <c r="K951" t="s">
        <v>23</v>
      </c>
      <c r="L951" t="s">
        <v>23</v>
      </c>
      <c r="M951" t="s">
        <v>11673</v>
      </c>
      <c r="N951" t="s">
        <v>23</v>
      </c>
      <c r="O951" t="s">
        <v>23</v>
      </c>
      <c r="P951" t="s">
        <v>23</v>
      </c>
      <c r="Q951" t="s">
        <v>6865</v>
      </c>
      <c r="R951" t="s">
        <v>6885</v>
      </c>
      <c r="S951" t="s">
        <v>7691</v>
      </c>
      <c r="T951" t="s">
        <v>7938</v>
      </c>
    </row>
    <row r="952" spans="1:20" x14ac:dyDescent="0.35">
      <c r="A952" t="s">
        <v>6989</v>
      </c>
      <c r="B952" t="s">
        <v>23</v>
      </c>
      <c r="C952" t="s">
        <v>16178</v>
      </c>
      <c r="D952" t="s">
        <v>5810</v>
      </c>
      <c r="E952" t="s">
        <v>6877</v>
      </c>
      <c r="F952" t="s">
        <v>6908</v>
      </c>
      <c r="G952" t="s">
        <v>14368</v>
      </c>
      <c r="H952" t="s">
        <v>463</v>
      </c>
      <c r="I952" t="s">
        <v>23</v>
      </c>
      <c r="J952" t="s">
        <v>16179</v>
      </c>
      <c r="K952" t="s">
        <v>16177</v>
      </c>
      <c r="L952" t="s">
        <v>23</v>
      </c>
      <c r="M952" t="s">
        <v>12788</v>
      </c>
      <c r="N952" t="s">
        <v>23</v>
      </c>
      <c r="O952" t="s">
        <v>23</v>
      </c>
      <c r="P952" t="s">
        <v>23</v>
      </c>
      <c r="Q952" t="s">
        <v>6966</v>
      </c>
      <c r="R952" t="s">
        <v>6866</v>
      </c>
      <c r="S952" t="s">
        <v>6891</v>
      </c>
      <c r="T952" t="s">
        <v>23</v>
      </c>
    </row>
    <row r="953" spans="1:20" x14ac:dyDescent="0.35">
      <c r="A953" t="s">
        <v>6934</v>
      </c>
      <c r="B953" t="s">
        <v>6935</v>
      </c>
      <c r="C953" t="s">
        <v>14422</v>
      </c>
      <c r="D953" t="s">
        <v>5810</v>
      </c>
      <c r="E953" t="s">
        <v>6877</v>
      </c>
      <c r="F953" t="s">
        <v>6868</v>
      </c>
      <c r="G953" t="s">
        <v>14373</v>
      </c>
      <c r="H953" t="s">
        <v>1074</v>
      </c>
      <c r="I953" t="s">
        <v>6918</v>
      </c>
      <c r="J953" t="s">
        <v>15210</v>
      </c>
      <c r="K953" t="s">
        <v>15087</v>
      </c>
      <c r="L953" t="s">
        <v>14764</v>
      </c>
      <c r="M953" t="s">
        <v>14390</v>
      </c>
      <c r="N953" t="s">
        <v>14390</v>
      </c>
      <c r="O953" t="s">
        <v>23</v>
      </c>
      <c r="P953" t="s">
        <v>23</v>
      </c>
      <c r="Q953" t="s">
        <v>6923</v>
      </c>
      <c r="R953" t="s">
        <v>6885</v>
      </c>
      <c r="S953" t="s">
        <v>6874</v>
      </c>
      <c r="T953" t="s">
        <v>23</v>
      </c>
    </row>
    <row r="954" spans="1:20" x14ac:dyDescent="0.35">
      <c r="A954" t="s">
        <v>8222</v>
      </c>
      <c r="B954" t="s">
        <v>8223</v>
      </c>
      <c r="C954" t="s">
        <v>21</v>
      </c>
      <c r="D954" t="s">
        <v>5832</v>
      </c>
      <c r="E954" t="s">
        <v>6871</v>
      </c>
      <c r="F954" t="s">
        <v>14403</v>
      </c>
      <c r="G954" t="s">
        <v>23</v>
      </c>
      <c r="H954" t="s">
        <v>7685</v>
      </c>
      <c r="I954" t="s">
        <v>23</v>
      </c>
      <c r="J954" t="s">
        <v>14899</v>
      </c>
      <c r="K954" t="s">
        <v>23</v>
      </c>
      <c r="L954" t="s">
        <v>23</v>
      </c>
      <c r="M954" t="s">
        <v>14105</v>
      </c>
      <c r="N954" t="s">
        <v>23</v>
      </c>
      <c r="O954" t="s">
        <v>23</v>
      </c>
      <c r="P954" t="s">
        <v>23</v>
      </c>
      <c r="Q954" t="s">
        <v>6865</v>
      </c>
      <c r="R954" t="s">
        <v>6885</v>
      </c>
      <c r="S954" t="s">
        <v>7691</v>
      </c>
      <c r="T954" t="s">
        <v>7938</v>
      </c>
    </row>
    <row r="955" spans="1:20" x14ac:dyDescent="0.35">
      <c r="A955" t="s">
        <v>8224</v>
      </c>
      <c r="B955" t="s">
        <v>8225</v>
      </c>
      <c r="C955" t="s">
        <v>21</v>
      </c>
      <c r="D955" t="s">
        <v>5832</v>
      </c>
      <c r="E955" t="s">
        <v>6871</v>
      </c>
      <c r="F955" t="s">
        <v>7693</v>
      </c>
      <c r="G955" t="s">
        <v>23</v>
      </c>
      <c r="H955" t="s">
        <v>7685</v>
      </c>
      <c r="I955" t="s">
        <v>23</v>
      </c>
      <c r="J955" t="s">
        <v>14898</v>
      </c>
      <c r="K955" t="s">
        <v>23</v>
      </c>
      <c r="L955" t="s">
        <v>23</v>
      </c>
      <c r="M955" t="s">
        <v>11673</v>
      </c>
      <c r="N955" t="s">
        <v>23</v>
      </c>
      <c r="O955" t="s">
        <v>23</v>
      </c>
      <c r="P955" t="s">
        <v>23</v>
      </c>
      <c r="Q955" t="s">
        <v>6865</v>
      </c>
      <c r="R955" t="s">
        <v>6885</v>
      </c>
      <c r="S955" t="s">
        <v>7691</v>
      </c>
      <c r="T955" t="s">
        <v>7938</v>
      </c>
    </row>
    <row r="956" spans="1:20" x14ac:dyDescent="0.35">
      <c r="A956" t="s">
        <v>8226</v>
      </c>
      <c r="B956" t="s">
        <v>8227</v>
      </c>
      <c r="C956" t="s">
        <v>21</v>
      </c>
      <c r="D956" t="s">
        <v>5832</v>
      </c>
      <c r="E956" t="s">
        <v>6871</v>
      </c>
      <c r="F956" t="s">
        <v>7693</v>
      </c>
      <c r="G956" t="s">
        <v>23</v>
      </c>
      <c r="H956" t="s">
        <v>713</v>
      </c>
      <c r="I956" t="s">
        <v>23</v>
      </c>
      <c r="J956" t="s">
        <v>14943</v>
      </c>
      <c r="K956" t="s">
        <v>23</v>
      </c>
      <c r="L956" t="s">
        <v>23</v>
      </c>
      <c r="M956" t="s">
        <v>11673</v>
      </c>
      <c r="N956" t="s">
        <v>23</v>
      </c>
      <c r="O956" t="s">
        <v>23</v>
      </c>
      <c r="P956" t="s">
        <v>23</v>
      </c>
      <c r="Q956" t="s">
        <v>6865</v>
      </c>
      <c r="R956" t="s">
        <v>6885</v>
      </c>
      <c r="S956" t="s">
        <v>7691</v>
      </c>
      <c r="T956" t="s">
        <v>7938</v>
      </c>
    </row>
    <row r="957" spans="1:20" x14ac:dyDescent="0.35">
      <c r="A957" t="s">
        <v>8228</v>
      </c>
      <c r="B957" t="s">
        <v>29941</v>
      </c>
      <c r="C957" t="s">
        <v>21</v>
      </c>
      <c r="D957" t="s">
        <v>5832</v>
      </c>
      <c r="E957" t="s">
        <v>6871</v>
      </c>
      <c r="F957" t="s">
        <v>7693</v>
      </c>
      <c r="G957" t="s">
        <v>23</v>
      </c>
      <c r="H957" t="s">
        <v>713</v>
      </c>
      <c r="I957" t="s">
        <v>23</v>
      </c>
      <c r="J957" t="s">
        <v>14932</v>
      </c>
      <c r="K957" t="s">
        <v>23</v>
      </c>
      <c r="L957" t="s">
        <v>23</v>
      </c>
      <c r="M957" t="s">
        <v>11673</v>
      </c>
      <c r="N957" t="s">
        <v>23</v>
      </c>
      <c r="O957" t="s">
        <v>23</v>
      </c>
      <c r="P957" t="s">
        <v>23</v>
      </c>
      <c r="Q957" t="s">
        <v>6865</v>
      </c>
      <c r="R957" t="s">
        <v>6885</v>
      </c>
      <c r="S957" t="s">
        <v>7691</v>
      </c>
      <c r="T957" t="s">
        <v>7938</v>
      </c>
    </row>
    <row r="958" spans="1:20" x14ac:dyDescent="0.35">
      <c r="A958" t="s">
        <v>8229</v>
      </c>
      <c r="B958" t="s">
        <v>8230</v>
      </c>
      <c r="C958" t="s">
        <v>21</v>
      </c>
      <c r="D958" t="s">
        <v>5832</v>
      </c>
      <c r="E958" t="s">
        <v>6871</v>
      </c>
      <c r="F958" t="s">
        <v>7693</v>
      </c>
      <c r="G958" t="s">
        <v>23</v>
      </c>
      <c r="H958" t="s">
        <v>1053</v>
      </c>
      <c r="I958" t="s">
        <v>23</v>
      </c>
      <c r="J958" t="s">
        <v>15057</v>
      </c>
      <c r="K958" t="s">
        <v>23</v>
      </c>
      <c r="L958" t="s">
        <v>23</v>
      </c>
      <c r="M958" t="s">
        <v>11673</v>
      </c>
      <c r="N958" t="s">
        <v>23</v>
      </c>
      <c r="O958" t="s">
        <v>23</v>
      </c>
      <c r="P958" t="s">
        <v>23</v>
      </c>
      <c r="Q958" t="s">
        <v>6865</v>
      </c>
      <c r="R958" t="s">
        <v>6885</v>
      </c>
      <c r="S958" t="s">
        <v>7691</v>
      </c>
      <c r="T958" t="s">
        <v>7938</v>
      </c>
    </row>
    <row r="959" spans="1:20" x14ac:dyDescent="0.35">
      <c r="A959" t="s">
        <v>8231</v>
      </c>
      <c r="B959" t="s">
        <v>8232</v>
      </c>
      <c r="C959" t="s">
        <v>21</v>
      </c>
      <c r="D959" t="s">
        <v>5832</v>
      </c>
      <c r="E959" t="s">
        <v>6871</v>
      </c>
      <c r="F959" t="s">
        <v>7693</v>
      </c>
      <c r="G959" t="s">
        <v>23</v>
      </c>
      <c r="H959" t="s">
        <v>1053</v>
      </c>
      <c r="I959" t="s">
        <v>23</v>
      </c>
      <c r="J959" t="s">
        <v>15056</v>
      </c>
      <c r="K959" t="s">
        <v>23</v>
      </c>
      <c r="L959" t="s">
        <v>23</v>
      </c>
      <c r="M959" t="s">
        <v>11673</v>
      </c>
      <c r="N959" t="s">
        <v>23</v>
      </c>
      <c r="O959" t="s">
        <v>23</v>
      </c>
      <c r="P959" t="s">
        <v>23</v>
      </c>
      <c r="Q959" t="s">
        <v>6865</v>
      </c>
      <c r="R959" t="s">
        <v>6885</v>
      </c>
      <c r="S959" t="s">
        <v>7691</v>
      </c>
      <c r="T959" t="s">
        <v>7938</v>
      </c>
    </row>
    <row r="960" spans="1:20" x14ac:dyDescent="0.35">
      <c r="A960" t="s">
        <v>8233</v>
      </c>
      <c r="B960" t="s">
        <v>29942</v>
      </c>
      <c r="C960" t="s">
        <v>21</v>
      </c>
      <c r="D960" t="s">
        <v>5832</v>
      </c>
      <c r="E960" t="s">
        <v>6871</v>
      </c>
      <c r="F960" t="s">
        <v>7693</v>
      </c>
      <c r="G960" t="s">
        <v>23</v>
      </c>
      <c r="H960" t="s">
        <v>899</v>
      </c>
      <c r="I960" t="s">
        <v>23</v>
      </c>
      <c r="J960" t="s">
        <v>15105</v>
      </c>
      <c r="K960" t="s">
        <v>23</v>
      </c>
      <c r="L960" t="s">
        <v>23</v>
      </c>
      <c r="M960" t="s">
        <v>9313</v>
      </c>
      <c r="N960" t="s">
        <v>23</v>
      </c>
      <c r="O960" t="s">
        <v>23</v>
      </c>
      <c r="P960" t="s">
        <v>23</v>
      </c>
      <c r="Q960" t="s">
        <v>6865</v>
      </c>
      <c r="R960" t="s">
        <v>6885</v>
      </c>
      <c r="S960" t="s">
        <v>7691</v>
      </c>
      <c r="T960" t="s">
        <v>7938</v>
      </c>
    </row>
    <row r="961" spans="1:20" x14ac:dyDescent="0.35">
      <c r="A961" t="s">
        <v>6990</v>
      </c>
      <c r="B961" t="s">
        <v>23</v>
      </c>
      <c r="C961" t="s">
        <v>15654</v>
      </c>
      <c r="D961" t="s">
        <v>5810</v>
      </c>
      <c r="E961" t="s">
        <v>6877</v>
      </c>
      <c r="F961" t="s">
        <v>6908</v>
      </c>
      <c r="G961" t="s">
        <v>14376</v>
      </c>
      <c r="H961" t="s">
        <v>24358</v>
      </c>
      <c r="I961" t="s">
        <v>23</v>
      </c>
      <c r="J961" t="s">
        <v>15655</v>
      </c>
      <c r="K961" t="s">
        <v>14698</v>
      </c>
      <c r="L961" t="s">
        <v>23</v>
      </c>
      <c r="M961" t="s">
        <v>12788</v>
      </c>
      <c r="N961" t="s">
        <v>23</v>
      </c>
      <c r="O961" t="s">
        <v>23</v>
      </c>
      <c r="P961" t="s">
        <v>23</v>
      </c>
      <c r="Q961" t="s">
        <v>6966</v>
      </c>
      <c r="R961" t="s">
        <v>6866</v>
      </c>
      <c r="S961" t="s">
        <v>6880</v>
      </c>
      <c r="T961" t="s">
        <v>23</v>
      </c>
    </row>
    <row r="962" spans="1:20" x14ac:dyDescent="0.35">
      <c r="A962" t="s">
        <v>8235</v>
      </c>
      <c r="B962" t="s">
        <v>29943</v>
      </c>
      <c r="C962" t="s">
        <v>21</v>
      </c>
      <c r="D962" t="s">
        <v>5832</v>
      </c>
      <c r="E962" t="s">
        <v>6871</v>
      </c>
      <c r="F962" t="s">
        <v>7693</v>
      </c>
      <c r="G962" t="s">
        <v>23</v>
      </c>
      <c r="H962" t="s">
        <v>7686</v>
      </c>
      <c r="I962" t="s">
        <v>23</v>
      </c>
      <c r="J962" t="s">
        <v>15112</v>
      </c>
      <c r="K962" t="s">
        <v>23</v>
      </c>
      <c r="L962" t="s">
        <v>23</v>
      </c>
      <c r="M962" t="s">
        <v>11673</v>
      </c>
      <c r="N962" t="s">
        <v>23</v>
      </c>
      <c r="O962" t="s">
        <v>23</v>
      </c>
      <c r="P962" t="s">
        <v>23</v>
      </c>
      <c r="Q962" t="s">
        <v>6865</v>
      </c>
      <c r="R962" t="s">
        <v>6885</v>
      </c>
      <c r="S962" t="s">
        <v>7691</v>
      </c>
      <c r="T962" t="s">
        <v>7938</v>
      </c>
    </row>
    <row r="963" spans="1:20" x14ac:dyDescent="0.35">
      <c r="A963" t="s">
        <v>8236</v>
      </c>
      <c r="B963" t="s">
        <v>8237</v>
      </c>
      <c r="C963" t="s">
        <v>21</v>
      </c>
      <c r="D963" t="s">
        <v>5832</v>
      </c>
      <c r="E963" t="s">
        <v>6871</v>
      </c>
      <c r="F963" t="s">
        <v>7693</v>
      </c>
      <c r="G963" t="s">
        <v>23</v>
      </c>
      <c r="H963" t="s">
        <v>6078</v>
      </c>
      <c r="I963" t="s">
        <v>23</v>
      </c>
      <c r="J963" t="s">
        <v>15116</v>
      </c>
      <c r="K963" t="s">
        <v>23</v>
      </c>
      <c r="L963" t="s">
        <v>23</v>
      </c>
      <c r="M963" t="s">
        <v>11673</v>
      </c>
      <c r="N963" t="s">
        <v>23</v>
      </c>
      <c r="O963" t="s">
        <v>23</v>
      </c>
      <c r="P963" t="s">
        <v>23</v>
      </c>
      <c r="Q963" t="s">
        <v>6865</v>
      </c>
      <c r="R963" t="s">
        <v>6885</v>
      </c>
      <c r="S963" t="s">
        <v>7691</v>
      </c>
      <c r="T963" t="s">
        <v>7938</v>
      </c>
    </row>
    <row r="964" spans="1:20" x14ac:dyDescent="0.35">
      <c r="A964" t="s">
        <v>8238</v>
      </c>
      <c r="B964" t="s">
        <v>8239</v>
      </c>
      <c r="C964" t="s">
        <v>21</v>
      </c>
      <c r="D964" t="s">
        <v>5832</v>
      </c>
      <c r="E964" t="s">
        <v>6871</v>
      </c>
      <c r="F964" t="s">
        <v>7693</v>
      </c>
      <c r="G964" t="s">
        <v>23</v>
      </c>
      <c r="H964" t="s">
        <v>1608</v>
      </c>
      <c r="I964" t="s">
        <v>23</v>
      </c>
      <c r="J964" t="s">
        <v>15165</v>
      </c>
      <c r="K964" t="s">
        <v>23</v>
      </c>
      <c r="L964" t="s">
        <v>23</v>
      </c>
      <c r="M964" t="s">
        <v>10858</v>
      </c>
      <c r="N964" t="s">
        <v>23</v>
      </c>
      <c r="O964" t="s">
        <v>23</v>
      </c>
      <c r="P964" t="s">
        <v>23</v>
      </c>
      <c r="Q964" t="s">
        <v>6865</v>
      </c>
      <c r="R964" t="s">
        <v>6885</v>
      </c>
      <c r="S964" t="s">
        <v>7691</v>
      </c>
      <c r="T964" t="s">
        <v>7938</v>
      </c>
    </row>
    <row r="965" spans="1:20" x14ac:dyDescent="0.35">
      <c r="A965" t="s">
        <v>8240</v>
      </c>
      <c r="B965" t="s">
        <v>8241</v>
      </c>
      <c r="C965" t="s">
        <v>21</v>
      </c>
      <c r="D965" t="s">
        <v>5832</v>
      </c>
      <c r="E965" t="s">
        <v>6871</v>
      </c>
      <c r="F965" t="s">
        <v>14403</v>
      </c>
      <c r="G965" t="s">
        <v>23</v>
      </c>
      <c r="H965" t="s">
        <v>1608</v>
      </c>
      <c r="I965" t="s">
        <v>23</v>
      </c>
      <c r="J965" t="s">
        <v>15164</v>
      </c>
      <c r="K965" t="s">
        <v>23</v>
      </c>
      <c r="L965" t="s">
        <v>23</v>
      </c>
      <c r="M965" t="s">
        <v>17912</v>
      </c>
      <c r="N965" t="s">
        <v>23</v>
      </c>
      <c r="O965" t="s">
        <v>23</v>
      </c>
      <c r="P965" t="s">
        <v>23</v>
      </c>
      <c r="Q965" t="s">
        <v>6865</v>
      </c>
      <c r="R965" t="s">
        <v>6885</v>
      </c>
      <c r="S965" t="s">
        <v>7691</v>
      </c>
      <c r="T965" t="s">
        <v>7938</v>
      </c>
    </row>
    <row r="966" spans="1:20" x14ac:dyDescent="0.35">
      <c r="A966" t="s">
        <v>8242</v>
      </c>
      <c r="B966" t="s">
        <v>8243</v>
      </c>
      <c r="C966" t="s">
        <v>21</v>
      </c>
      <c r="D966" t="s">
        <v>5832</v>
      </c>
      <c r="E966" t="s">
        <v>6871</v>
      </c>
      <c r="F966" t="s">
        <v>7693</v>
      </c>
      <c r="G966" t="s">
        <v>23</v>
      </c>
      <c r="H966" t="s">
        <v>1608</v>
      </c>
      <c r="I966" t="s">
        <v>23</v>
      </c>
      <c r="J966" t="s">
        <v>15163</v>
      </c>
      <c r="K966" t="s">
        <v>23</v>
      </c>
      <c r="L966" t="s">
        <v>23</v>
      </c>
      <c r="M966" t="s">
        <v>11673</v>
      </c>
      <c r="N966" t="s">
        <v>23</v>
      </c>
      <c r="O966" t="s">
        <v>23</v>
      </c>
      <c r="P966" t="s">
        <v>23</v>
      </c>
      <c r="Q966" t="s">
        <v>6865</v>
      </c>
      <c r="R966" t="s">
        <v>6885</v>
      </c>
      <c r="S966" t="s">
        <v>7691</v>
      </c>
      <c r="T966" t="s">
        <v>7938</v>
      </c>
    </row>
    <row r="967" spans="1:20" x14ac:dyDescent="0.35">
      <c r="A967" t="s">
        <v>6991</v>
      </c>
      <c r="B967" t="s">
        <v>23</v>
      </c>
      <c r="C967" t="s">
        <v>14480</v>
      </c>
      <c r="D967" t="s">
        <v>5810</v>
      </c>
      <c r="E967" t="s">
        <v>6877</v>
      </c>
      <c r="F967" t="s">
        <v>6908</v>
      </c>
      <c r="G967" t="s">
        <v>14376</v>
      </c>
      <c r="H967" t="s">
        <v>2887</v>
      </c>
      <c r="I967" t="s">
        <v>23</v>
      </c>
      <c r="J967" t="s">
        <v>15857</v>
      </c>
      <c r="K967" t="s">
        <v>14748</v>
      </c>
      <c r="L967" t="s">
        <v>36656</v>
      </c>
      <c r="M967" t="s">
        <v>12788</v>
      </c>
      <c r="N967" t="s">
        <v>23</v>
      </c>
      <c r="O967" t="s">
        <v>23</v>
      </c>
      <c r="P967" t="s">
        <v>23</v>
      </c>
      <c r="Q967" t="s">
        <v>6884</v>
      </c>
      <c r="R967" t="s">
        <v>6885</v>
      </c>
      <c r="S967" t="s">
        <v>6891</v>
      </c>
      <c r="T967" t="s">
        <v>23</v>
      </c>
    </row>
    <row r="968" spans="1:20" x14ac:dyDescent="0.35">
      <c r="A968" t="s">
        <v>8246</v>
      </c>
      <c r="B968" t="s">
        <v>8247</v>
      </c>
      <c r="C968" t="s">
        <v>21</v>
      </c>
      <c r="D968" t="s">
        <v>5832</v>
      </c>
      <c r="E968" t="s">
        <v>6871</v>
      </c>
      <c r="F968" t="s">
        <v>7693</v>
      </c>
      <c r="G968" t="s">
        <v>23</v>
      </c>
      <c r="H968" t="s">
        <v>6381</v>
      </c>
      <c r="I968" t="s">
        <v>23</v>
      </c>
      <c r="J968" t="s">
        <v>15268</v>
      </c>
      <c r="K968" t="s">
        <v>23</v>
      </c>
      <c r="L968" t="s">
        <v>23</v>
      </c>
      <c r="M968" t="s">
        <v>11673</v>
      </c>
      <c r="N968" t="s">
        <v>23</v>
      </c>
      <c r="O968" t="s">
        <v>23</v>
      </c>
      <c r="P968" t="s">
        <v>23</v>
      </c>
      <c r="Q968" t="s">
        <v>6865</v>
      </c>
      <c r="R968" t="s">
        <v>6885</v>
      </c>
      <c r="S968" t="s">
        <v>7691</v>
      </c>
      <c r="T968" t="s">
        <v>7938</v>
      </c>
    </row>
    <row r="969" spans="1:20" x14ac:dyDescent="0.35">
      <c r="A969" t="s">
        <v>8248</v>
      </c>
      <c r="B969" t="s">
        <v>29944</v>
      </c>
      <c r="C969" t="s">
        <v>21</v>
      </c>
      <c r="D969" t="s">
        <v>5832</v>
      </c>
      <c r="E969" t="s">
        <v>6871</v>
      </c>
      <c r="F969" t="s">
        <v>7693</v>
      </c>
      <c r="G969" t="s">
        <v>23</v>
      </c>
      <c r="H969" t="s">
        <v>119</v>
      </c>
      <c r="I969" t="s">
        <v>23</v>
      </c>
      <c r="J969" t="s">
        <v>15310</v>
      </c>
      <c r="K969" t="s">
        <v>23</v>
      </c>
      <c r="L969" t="s">
        <v>23</v>
      </c>
      <c r="M969" t="s">
        <v>10858</v>
      </c>
      <c r="N969" t="s">
        <v>23</v>
      </c>
      <c r="O969" t="s">
        <v>23</v>
      </c>
      <c r="P969" t="s">
        <v>23</v>
      </c>
      <c r="Q969" t="s">
        <v>6865</v>
      </c>
      <c r="R969" t="s">
        <v>6885</v>
      </c>
      <c r="S969" t="s">
        <v>7691</v>
      </c>
      <c r="T969" t="s">
        <v>7938</v>
      </c>
    </row>
    <row r="970" spans="1:20" x14ac:dyDescent="0.35">
      <c r="A970" t="s">
        <v>8249</v>
      </c>
      <c r="B970" t="s">
        <v>8250</v>
      </c>
      <c r="C970" t="s">
        <v>21</v>
      </c>
      <c r="D970" t="s">
        <v>5832</v>
      </c>
      <c r="E970" t="s">
        <v>6871</v>
      </c>
      <c r="F970" t="s">
        <v>7695</v>
      </c>
      <c r="G970" t="s">
        <v>23</v>
      </c>
      <c r="H970" t="s">
        <v>119</v>
      </c>
      <c r="I970" t="s">
        <v>23</v>
      </c>
      <c r="J970" t="s">
        <v>15309</v>
      </c>
      <c r="K970" t="s">
        <v>23</v>
      </c>
      <c r="L970" t="s">
        <v>23</v>
      </c>
      <c r="M970" t="s">
        <v>10409</v>
      </c>
      <c r="N970" t="s">
        <v>23</v>
      </c>
      <c r="O970" t="s">
        <v>23</v>
      </c>
      <c r="P970" t="s">
        <v>23</v>
      </c>
      <c r="Q970" t="s">
        <v>6865</v>
      </c>
      <c r="R970" t="s">
        <v>6885</v>
      </c>
      <c r="S970" t="s">
        <v>7691</v>
      </c>
      <c r="T970" t="s">
        <v>7938</v>
      </c>
    </row>
    <row r="971" spans="1:20" x14ac:dyDescent="0.35">
      <c r="A971" t="s">
        <v>8251</v>
      </c>
      <c r="B971" t="s">
        <v>8252</v>
      </c>
      <c r="C971" t="s">
        <v>21</v>
      </c>
      <c r="D971" t="s">
        <v>5832</v>
      </c>
      <c r="E971" t="s">
        <v>6871</v>
      </c>
      <c r="F971" t="s">
        <v>7693</v>
      </c>
      <c r="G971" t="s">
        <v>23</v>
      </c>
      <c r="H971" t="s">
        <v>894</v>
      </c>
      <c r="I971" t="s">
        <v>23</v>
      </c>
      <c r="J971" t="s">
        <v>15364</v>
      </c>
      <c r="K971" t="s">
        <v>23</v>
      </c>
      <c r="L971" t="s">
        <v>23</v>
      </c>
      <c r="M971" t="s">
        <v>10858</v>
      </c>
      <c r="N971" t="s">
        <v>23</v>
      </c>
      <c r="O971" t="s">
        <v>23</v>
      </c>
      <c r="P971" t="s">
        <v>23</v>
      </c>
      <c r="Q971" t="s">
        <v>6865</v>
      </c>
      <c r="R971" t="s">
        <v>6885</v>
      </c>
      <c r="S971" t="s">
        <v>7691</v>
      </c>
      <c r="T971" t="s">
        <v>7938</v>
      </c>
    </row>
    <row r="972" spans="1:20" x14ac:dyDescent="0.35">
      <c r="A972" t="s">
        <v>8253</v>
      </c>
      <c r="B972" t="s">
        <v>29945</v>
      </c>
      <c r="C972" t="s">
        <v>21</v>
      </c>
      <c r="D972" t="s">
        <v>5832</v>
      </c>
      <c r="E972" t="s">
        <v>6871</v>
      </c>
      <c r="F972" t="s">
        <v>7693</v>
      </c>
      <c r="G972" t="s">
        <v>23</v>
      </c>
      <c r="H972" t="s">
        <v>7688</v>
      </c>
      <c r="I972" t="s">
        <v>23</v>
      </c>
      <c r="J972" t="s">
        <v>15411</v>
      </c>
      <c r="K972" t="s">
        <v>23</v>
      </c>
      <c r="L972" t="s">
        <v>23</v>
      </c>
      <c r="M972" t="s">
        <v>10858</v>
      </c>
      <c r="N972" t="s">
        <v>23</v>
      </c>
      <c r="O972" t="s">
        <v>23</v>
      </c>
      <c r="P972" t="s">
        <v>23</v>
      </c>
      <c r="Q972" t="s">
        <v>6865</v>
      </c>
      <c r="R972" t="s">
        <v>6885</v>
      </c>
      <c r="S972" t="s">
        <v>7691</v>
      </c>
      <c r="T972" t="s">
        <v>7938</v>
      </c>
    </row>
    <row r="973" spans="1:20" x14ac:dyDescent="0.35">
      <c r="A973" t="s">
        <v>8254</v>
      </c>
      <c r="B973" t="s">
        <v>8255</v>
      </c>
      <c r="C973" t="s">
        <v>21</v>
      </c>
      <c r="D973" t="s">
        <v>5832</v>
      </c>
      <c r="E973" t="s">
        <v>6871</v>
      </c>
      <c r="F973" t="s">
        <v>7693</v>
      </c>
      <c r="G973" t="s">
        <v>23</v>
      </c>
      <c r="H973" t="s">
        <v>6351</v>
      </c>
      <c r="I973" t="s">
        <v>23</v>
      </c>
      <c r="J973" t="s">
        <v>15433</v>
      </c>
      <c r="K973" t="s">
        <v>23</v>
      </c>
      <c r="L973" t="s">
        <v>23</v>
      </c>
      <c r="M973" t="s">
        <v>10858</v>
      </c>
      <c r="N973" t="s">
        <v>23</v>
      </c>
      <c r="O973" t="s">
        <v>23</v>
      </c>
      <c r="P973" t="s">
        <v>23</v>
      </c>
      <c r="Q973" t="s">
        <v>6865</v>
      </c>
      <c r="R973" t="s">
        <v>6885</v>
      </c>
      <c r="S973" t="s">
        <v>7691</v>
      </c>
      <c r="T973" t="s">
        <v>7938</v>
      </c>
    </row>
    <row r="974" spans="1:20" x14ac:dyDescent="0.35">
      <c r="A974" t="s">
        <v>8256</v>
      </c>
      <c r="B974" t="s">
        <v>8257</v>
      </c>
      <c r="C974" t="s">
        <v>21</v>
      </c>
      <c r="D974" t="s">
        <v>5832</v>
      </c>
      <c r="E974" t="s">
        <v>6871</v>
      </c>
      <c r="F974" t="s">
        <v>7693</v>
      </c>
      <c r="G974" t="s">
        <v>23</v>
      </c>
      <c r="H974" t="s">
        <v>6351</v>
      </c>
      <c r="I974" t="s">
        <v>23</v>
      </c>
      <c r="J974" t="s">
        <v>15432</v>
      </c>
      <c r="K974" t="s">
        <v>23</v>
      </c>
      <c r="L974" t="s">
        <v>23</v>
      </c>
      <c r="M974" t="s">
        <v>10858</v>
      </c>
      <c r="N974" t="s">
        <v>23</v>
      </c>
      <c r="O974" t="s">
        <v>23</v>
      </c>
      <c r="P974" t="s">
        <v>23</v>
      </c>
      <c r="Q974" t="s">
        <v>6865</v>
      </c>
      <c r="R974" t="s">
        <v>6885</v>
      </c>
      <c r="S974" t="s">
        <v>7691</v>
      </c>
      <c r="T974" t="s">
        <v>7938</v>
      </c>
    </row>
    <row r="975" spans="1:20" x14ac:dyDescent="0.35">
      <c r="A975" t="s">
        <v>7937</v>
      </c>
      <c r="B975" t="s">
        <v>7939</v>
      </c>
      <c r="C975" t="s">
        <v>21</v>
      </c>
      <c r="D975" t="s">
        <v>5832</v>
      </c>
      <c r="E975" t="s">
        <v>6871</v>
      </c>
      <c r="F975" t="s">
        <v>7693</v>
      </c>
      <c r="G975" t="s">
        <v>23</v>
      </c>
      <c r="H975" t="s">
        <v>164</v>
      </c>
      <c r="I975" t="s">
        <v>23</v>
      </c>
      <c r="J975" t="s">
        <v>15496</v>
      </c>
      <c r="K975" t="s">
        <v>23</v>
      </c>
      <c r="L975" t="s">
        <v>23</v>
      </c>
      <c r="M975" t="s">
        <v>9313</v>
      </c>
      <c r="N975" t="s">
        <v>23</v>
      </c>
      <c r="O975" t="s">
        <v>23</v>
      </c>
      <c r="P975" t="s">
        <v>23</v>
      </c>
      <c r="Q975" t="s">
        <v>6865</v>
      </c>
      <c r="R975" t="s">
        <v>6885</v>
      </c>
      <c r="S975" t="s">
        <v>7691</v>
      </c>
      <c r="T975" t="s">
        <v>7938</v>
      </c>
    </row>
    <row r="976" spans="1:20" x14ac:dyDescent="0.35">
      <c r="A976" t="s">
        <v>7937</v>
      </c>
      <c r="B976" t="s">
        <v>29946</v>
      </c>
      <c r="C976" t="s">
        <v>21</v>
      </c>
      <c r="D976" t="s">
        <v>5832</v>
      </c>
      <c r="E976" t="s">
        <v>6871</v>
      </c>
      <c r="F976" t="s">
        <v>7693</v>
      </c>
      <c r="G976" t="s">
        <v>23</v>
      </c>
      <c r="H976" t="s">
        <v>164</v>
      </c>
      <c r="I976" t="s">
        <v>23</v>
      </c>
      <c r="J976" t="s">
        <v>15497</v>
      </c>
      <c r="K976" t="s">
        <v>23</v>
      </c>
      <c r="L976" t="s">
        <v>23</v>
      </c>
      <c r="M976" t="s">
        <v>10858</v>
      </c>
      <c r="N976" t="s">
        <v>23</v>
      </c>
      <c r="O976" t="s">
        <v>23</v>
      </c>
      <c r="P976" t="s">
        <v>23</v>
      </c>
      <c r="Q976" t="s">
        <v>6865</v>
      </c>
      <c r="R976" t="s">
        <v>6885</v>
      </c>
      <c r="S976" t="s">
        <v>7691</v>
      </c>
      <c r="T976" t="s">
        <v>7938</v>
      </c>
    </row>
    <row r="977" spans="1:20" x14ac:dyDescent="0.35">
      <c r="A977" t="s">
        <v>8258</v>
      </c>
      <c r="B977" t="s">
        <v>8259</v>
      </c>
      <c r="C977" t="s">
        <v>21</v>
      </c>
      <c r="D977" t="s">
        <v>5832</v>
      </c>
      <c r="E977" t="s">
        <v>6871</v>
      </c>
      <c r="F977" t="s">
        <v>7695</v>
      </c>
      <c r="G977" t="s">
        <v>23</v>
      </c>
      <c r="H977" t="s">
        <v>1226</v>
      </c>
      <c r="I977" t="s">
        <v>23</v>
      </c>
      <c r="J977" t="s">
        <v>15474</v>
      </c>
      <c r="K977" t="s">
        <v>23</v>
      </c>
      <c r="L977" t="s">
        <v>23</v>
      </c>
      <c r="M977" t="s">
        <v>10858</v>
      </c>
      <c r="N977" t="s">
        <v>23</v>
      </c>
      <c r="O977" t="s">
        <v>23</v>
      </c>
      <c r="P977" t="s">
        <v>23</v>
      </c>
      <c r="Q977" t="s">
        <v>6865</v>
      </c>
      <c r="R977" t="s">
        <v>6885</v>
      </c>
      <c r="S977" t="s">
        <v>7691</v>
      </c>
      <c r="T977" t="s">
        <v>7938</v>
      </c>
    </row>
    <row r="978" spans="1:20" x14ac:dyDescent="0.35">
      <c r="A978" t="s">
        <v>8260</v>
      </c>
      <c r="B978" t="s">
        <v>8261</v>
      </c>
      <c r="C978" t="s">
        <v>21</v>
      </c>
      <c r="D978" t="s">
        <v>5832</v>
      </c>
      <c r="E978" t="s">
        <v>6871</v>
      </c>
      <c r="F978" t="s">
        <v>7693</v>
      </c>
      <c r="G978" t="s">
        <v>23</v>
      </c>
      <c r="H978" t="s">
        <v>269</v>
      </c>
      <c r="I978" t="s">
        <v>23</v>
      </c>
      <c r="J978" t="s">
        <v>15592</v>
      </c>
      <c r="K978" t="s">
        <v>23</v>
      </c>
      <c r="L978" t="s">
        <v>23</v>
      </c>
      <c r="M978" t="s">
        <v>10858</v>
      </c>
      <c r="N978" t="s">
        <v>23</v>
      </c>
      <c r="O978" t="s">
        <v>23</v>
      </c>
      <c r="P978" t="s">
        <v>23</v>
      </c>
      <c r="Q978" t="s">
        <v>6865</v>
      </c>
      <c r="R978" t="s">
        <v>6885</v>
      </c>
      <c r="S978" t="s">
        <v>7691</v>
      </c>
      <c r="T978" t="s">
        <v>7938</v>
      </c>
    </row>
    <row r="979" spans="1:20" x14ac:dyDescent="0.35">
      <c r="A979" t="s">
        <v>8262</v>
      </c>
      <c r="B979" t="s">
        <v>29947</v>
      </c>
      <c r="C979" t="s">
        <v>21</v>
      </c>
      <c r="D979" t="s">
        <v>5832</v>
      </c>
      <c r="E979" t="s">
        <v>6871</v>
      </c>
      <c r="F979" t="s">
        <v>7693</v>
      </c>
      <c r="G979" t="s">
        <v>23</v>
      </c>
      <c r="H979" t="s">
        <v>269</v>
      </c>
      <c r="I979" t="s">
        <v>23</v>
      </c>
      <c r="J979" t="s">
        <v>15593</v>
      </c>
      <c r="K979" t="s">
        <v>23</v>
      </c>
      <c r="L979" t="s">
        <v>23</v>
      </c>
      <c r="M979" t="s">
        <v>10858</v>
      </c>
      <c r="N979" t="s">
        <v>23</v>
      </c>
      <c r="O979" t="s">
        <v>23</v>
      </c>
      <c r="P979" t="s">
        <v>23</v>
      </c>
      <c r="Q979" t="s">
        <v>6865</v>
      </c>
      <c r="R979" t="s">
        <v>6885</v>
      </c>
      <c r="S979" t="s">
        <v>7691</v>
      </c>
      <c r="T979" t="s">
        <v>7938</v>
      </c>
    </row>
    <row r="980" spans="1:20" x14ac:dyDescent="0.35">
      <c r="A980" t="s">
        <v>8263</v>
      </c>
      <c r="B980" t="s">
        <v>8264</v>
      </c>
      <c r="C980" t="s">
        <v>21</v>
      </c>
      <c r="D980" t="s">
        <v>5832</v>
      </c>
      <c r="E980" t="s">
        <v>6871</v>
      </c>
      <c r="F980" t="s">
        <v>14403</v>
      </c>
      <c r="G980" t="s">
        <v>23</v>
      </c>
      <c r="H980" t="s">
        <v>1171</v>
      </c>
      <c r="I980" t="s">
        <v>23</v>
      </c>
      <c r="J980" t="s">
        <v>15604</v>
      </c>
      <c r="K980" t="s">
        <v>23</v>
      </c>
      <c r="L980" t="s">
        <v>23</v>
      </c>
      <c r="M980" t="s">
        <v>8373</v>
      </c>
      <c r="N980" t="s">
        <v>23</v>
      </c>
      <c r="O980" t="s">
        <v>23</v>
      </c>
      <c r="P980" t="s">
        <v>23</v>
      </c>
      <c r="Q980" t="s">
        <v>6865</v>
      </c>
      <c r="R980" t="s">
        <v>6885</v>
      </c>
      <c r="S980" t="s">
        <v>7691</v>
      </c>
      <c r="T980" t="s">
        <v>7938</v>
      </c>
    </row>
    <row r="981" spans="1:20" x14ac:dyDescent="0.35">
      <c r="A981" t="s">
        <v>8265</v>
      </c>
      <c r="B981" t="s">
        <v>29948</v>
      </c>
      <c r="C981" t="s">
        <v>21</v>
      </c>
      <c r="D981" t="s">
        <v>5832</v>
      </c>
      <c r="E981" t="s">
        <v>6871</v>
      </c>
      <c r="F981" t="s">
        <v>7693</v>
      </c>
      <c r="G981" t="s">
        <v>23</v>
      </c>
      <c r="H981" t="s">
        <v>24358</v>
      </c>
      <c r="I981" t="s">
        <v>23</v>
      </c>
      <c r="J981" t="s">
        <v>15649</v>
      </c>
      <c r="K981" t="s">
        <v>23</v>
      </c>
      <c r="L981" t="s">
        <v>23</v>
      </c>
      <c r="M981" t="s">
        <v>10858</v>
      </c>
      <c r="N981" t="s">
        <v>23</v>
      </c>
      <c r="O981" t="s">
        <v>23</v>
      </c>
      <c r="P981" t="s">
        <v>23</v>
      </c>
      <c r="Q981" t="s">
        <v>6865</v>
      </c>
      <c r="R981" t="s">
        <v>6885</v>
      </c>
      <c r="S981" t="s">
        <v>7691</v>
      </c>
      <c r="T981" t="s">
        <v>7938</v>
      </c>
    </row>
    <row r="982" spans="1:20" x14ac:dyDescent="0.35">
      <c r="A982" t="s">
        <v>8266</v>
      </c>
      <c r="B982" t="s">
        <v>29949</v>
      </c>
      <c r="C982" t="s">
        <v>21</v>
      </c>
      <c r="D982" t="s">
        <v>5832</v>
      </c>
      <c r="E982" t="s">
        <v>6871</v>
      </c>
      <c r="F982" t="s">
        <v>7695</v>
      </c>
      <c r="G982" t="s">
        <v>23</v>
      </c>
      <c r="H982" t="s">
        <v>24358</v>
      </c>
      <c r="I982" t="s">
        <v>23</v>
      </c>
      <c r="J982" t="s">
        <v>15650</v>
      </c>
      <c r="K982" t="s">
        <v>23</v>
      </c>
      <c r="L982" t="s">
        <v>23</v>
      </c>
      <c r="M982" t="s">
        <v>11673</v>
      </c>
      <c r="N982" t="s">
        <v>23</v>
      </c>
      <c r="O982" t="s">
        <v>23</v>
      </c>
      <c r="P982" t="s">
        <v>23</v>
      </c>
      <c r="Q982" t="s">
        <v>6865</v>
      </c>
      <c r="R982" t="s">
        <v>6885</v>
      </c>
      <c r="S982" t="s">
        <v>7691</v>
      </c>
      <c r="T982" t="s">
        <v>7938</v>
      </c>
    </row>
    <row r="983" spans="1:20" x14ac:dyDescent="0.35">
      <c r="A983" t="s">
        <v>8267</v>
      </c>
      <c r="B983" t="s">
        <v>29950</v>
      </c>
      <c r="C983" t="s">
        <v>21</v>
      </c>
      <c r="D983" t="s">
        <v>5832</v>
      </c>
      <c r="E983" t="s">
        <v>6871</v>
      </c>
      <c r="F983" t="s">
        <v>7693</v>
      </c>
      <c r="G983" t="s">
        <v>23</v>
      </c>
      <c r="H983" t="s">
        <v>24358</v>
      </c>
      <c r="I983" t="s">
        <v>23</v>
      </c>
      <c r="J983" t="s">
        <v>15651</v>
      </c>
      <c r="K983" t="s">
        <v>23</v>
      </c>
      <c r="L983" t="s">
        <v>23</v>
      </c>
      <c r="M983" t="s">
        <v>10858</v>
      </c>
      <c r="N983" t="s">
        <v>23</v>
      </c>
      <c r="O983" t="s">
        <v>23</v>
      </c>
      <c r="P983" t="s">
        <v>23</v>
      </c>
      <c r="Q983" t="s">
        <v>6865</v>
      </c>
      <c r="R983" t="s">
        <v>6885</v>
      </c>
      <c r="S983" t="s">
        <v>7691</v>
      </c>
      <c r="T983" t="s">
        <v>7938</v>
      </c>
    </row>
    <row r="984" spans="1:20" x14ac:dyDescent="0.35">
      <c r="A984" t="s">
        <v>8268</v>
      </c>
      <c r="B984" t="s">
        <v>29951</v>
      </c>
      <c r="C984" t="s">
        <v>21</v>
      </c>
      <c r="D984" t="s">
        <v>5832</v>
      </c>
      <c r="E984" t="s">
        <v>6871</v>
      </c>
      <c r="F984" t="s">
        <v>7695</v>
      </c>
      <c r="G984" t="s">
        <v>23</v>
      </c>
      <c r="H984" t="s">
        <v>294</v>
      </c>
      <c r="I984" t="s">
        <v>23</v>
      </c>
      <c r="J984" t="s">
        <v>15704</v>
      </c>
      <c r="K984" t="s">
        <v>23</v>
      </c>
      <c r="L984" t="s">
        <v>23</v>
      </c>
      <c r="M984" t="s">
        <v>10858</v>
      </c>
      <c r="N984" t="s">
        <v>23</v>
      </c>
      <c r="O984" t="s">
        <v>23</v>
      </c>
      <c r="P984" t="s">
        <v>23</v>
      </c>
      <c r="Q984" t="s">
        <v>6865</v>
      </c>
      <c r="R984" t="s">
        <v>6885</v>
      </c>
      <c r="S984" t="s">
        <v>7691</v>
      </c>
      <c r="T984" t="s">
        <v>7938</v>
      </c>
    </row>
    <row r="985" spans="1:20" x14ac:dyDescent="0.35">
      <c r="A985" t="s">
        <v>8269</v>
      </c>
      <c r="B985" t="s">
        <v>8270</v>
      </c>
      <c r="C985" t="s">
        <v>21</v>
      </c>
      <c r="D985" t="s">
        <v>5832</v>
      </c>
      <c r="E985" t="s">
        <v>6871</v>
      </c>
      <c r="F985" t="s">
        <v>7693</v>
      </c>
      <c r="G985" t="s">
        <v>23</v>
      </c>
      <c r="H985" t="s">
        <v>294</v>
      </c>
      <c r="I985" t="s">
        <v>23</v>
      </c>
      <c r="J985" t="s">
        <v>15703</v>
      </c>
      <c r="K985" t="s">
        <v>23</v>
      </c>
      <c r="L985" t="s">
        <v>23</v>
      </c>
      <c r="M985" t="s">
        <v>10858</v>
      </c>
      <c r="N985" t="s">
        <v>23</v>
      </c>
      <c r="O985" t="s">
        <v>23</v>
      </c>
      <c r="P985" t="s">
        <v>23</v>
      </c>
      <c r="Q985" t="s">
        <v>6865</v>
      </c>
      <c r="R985" t="s">
        <v>6885</v>
      </c>
      <c r="S985" t="s">
        <v>7691</v>
      </c>
      <c r="T985" t="s">
        <v>7938</v>
      </c>
    </row>
    <row r="986" spans="1:20" x14ac:dyDescent="0.35">
      <c r="A986" t="s">
        <v>8271</v>
      </c>
      <c r="B986" t="s">
        <v>8272</v>
      </c>
      <c r="C986" t="s">
        <v>21</v>
      </c>
      <c r="D986" t="s">
        <v>5832</v>
      </c>
      <c r="E986" t="s">
        <v>6871</v>
      </c>
      <c r="F986" t="s">
        <v>7693</v>
      </c>
      <c r="G986" t="s">
        <v>23</v>
      </c>
      <c r="H986" t="s">
        <v>3642</v>
      </c>
      <c r="I986" t="s">
        <v>23</v>
      </c>
      <c r="J986" t="s">
        <v>15805</v>
      </c>
      <c r="K986" t="s">
        <v>23</v>
      </c>
      <c r="L986" t="s">
        <v>23</v>
      </c>
      <c r="M986" t="s">
        <v>10858</v>
      </c>
      <c r="N986" t="s">
        <v>23</v>
      </c>
      <c r="O986" t="s">
        <v>23</v>
      </c>
      <c r="P986" t="s">
        <v>23</v>
      </c>
      <c r="Q986" t="s">
        <v>6865</v>
      </c>
      <c r="R986" t="s">
        <v>6885</v>
      </c>
      <c r="S986" t="s">
        <v>7691</v>
      </c>
      <c r="T986" t="s">
        <v>7938</v>
      </c>
    </row>
    <row r="987" spans="1:20" x14ac:dyDescent="0.35">
      <c r="A987" t="s">
        <v>8273</v>
      </c>
      <c r="B987" t="s">
        <v>29952</v>
      </c>
      <c r="C987" t="s">
        <v>21</v>
      </c>
      <c r="D987" t="s">
        <v>5832</v>
      </c>
      <c r="E987" t="s">
        <v>6871</v>
      </c>
      <c r="F987" t="s">
        <v>7693</v>
      </c>
      <c r="G987" t="s">
        <v>23</v>
      </c>
      <c r="H987" t="s">
        <v>3642</v>
      </c>
      <c r="I987" t="s">
        <v>23</v>
      </c>
      <c r="J987" t="s">
        <v>15806</v>
      </c>
      <c r="K987" t="s">
        <v>23</v>
      </c>
      <c r="L987" t="s">
        <v>23</v>
      </c>
      <c r="M987" t="s">
        <v>10858</v>
      </c>
      <c r="N987" t="s">
        <v>23</v>
      </c>
      <c r="O987" t="s">
        <v>23</v>
      </c>
      <c r="P987" t="s">
        <v>23</v>
      </c>
      <c r="Q987" t="s">
        <v>6865</v>
      </c>
      <c r="R987" t="s">
        <v>6885</v>
      </c>
      <c r="S987" t="s">
        <v>7691</v>
      </c>
      <c r="T987" t="s">
        <v>7938</v>
      </c>
    </row>
    <row r="988" spans="1:20" x14ac:dyDescent="0.35">
      <c r="A988" t="s">
        <v>8274</v>
      </c>
      <c r="B988" t="s">
        <v>29952</v>
      </c>
      <c r="C988" t="s">
        <v>21</v>
      </c>
      <c r="D988" t="s">
        <v>5832</v>
      </c>
      <c r="E988" t="s">
        <v>6871</v>
      </c>
      <c r="F988" t="s">
        <v>7693</v>
      </c>
      <c r="G988" t="s">
        <v>23</v>
      </c>
      <c r="H988" t="s">
        <v>5888</v>
      </c>
      <c r="I988" t="s">
        <v>23</v>
      </c>
      <c r="J988" t="s">
        <v>15918</v>
      </c>
      <c r="K988" t="s">
        <v>23</v>
      </c>
      <c r="L988" t="s">
        <v>23</v>
      </c>
      <c r="M988" t="s">
        <v>11673</v>
      </c>
      <c r="N988" t="s">
        <v>23</v>
      </c>
      <c r="O988" t="s">
        <v>23</v>
      </c>
      <c r="P988" t="s">
        <v>23</v>
      </c>
      <c r="Q988" t="s">
        <v>6865</v>
      </c>
      <c r="R988" t="s">
        <v>6885</v>
      </c>
      <c r="S988" t="s">
        <v>7691</v>
      </c>
      <c r="T988" t="s">
        <v>7938</v>
      </c>
    </row>
    <row r="989" spans="1:20" x14ac:dyDescent="0.35">
      <c r="A989" t="s">
        <v>7373</v>
      </c>
      <c r="B989" t="s">
        <v>30020</v>
      </c>
      <c r="C989" t="s">
        <v>14371</v>
      </c>
      <c r="D989" t="s">
        <v>5810</v>
      </c>
      <c r="E989" t="s">
        <v>6877</v>
      </c>
      <c r="F989" t="s">
        <v>6882</v>
      </c>
      <c r="G989" t="s">
        <v>14373</v>
      </c>
      <c r="H989" t="s">
        <v>5703</v>
      </c>
      <c r="I989" t="s">
        <v>23</v>
      </c>
      <c r="J989" t="s">
        <v>14806</v>
      </c>
      <c r="K989" t="s">
        <v>14586</v>
      </c>
      <c r="L989" t="s">
        <v>9918</v>
      </c>
      <c r="M989" t="s">
        <v>9344</v>
      </c>
      <c r="N989" t="s">
        <v>23</v>
      </c>
      <c r="O989" t="s">
        <v>23</v>
      </c>
      <c r="P989" t="s">
        <v>23</v>
      </c>
      <c r="Q989" t="s">
        <v>6884</v>
      </c>
      <c r="R989" t="s">
        <v>6885</v>
      </c>
      <c r="S989" t="s">
        <v>6891</v>
      </c>
      <c r="T989" t="s">
        <v>7198</v>
      </c>
    </row>
    <row r="990" spans="1:20" x14ac:dyDescent="0.35">
      <c r="A990" t="s">
        <v>8277</v>
      </c>
      <c r="B990" t="s">
        <v>8276</v>
      </c>
      <c r="C990" t="s">
        <v>21</v>
      </c>
      <c r="D990" t="s">
        <v>5832</v>
      </c>
      <c r="E990" t="s">
        <v>6871</v>
      </c>
      <c r="F990" t="s">
        <v>7695</v>
      </c>
      <c r="G990" t="s">
        <v>23</v>
      </c>
      <c r="H990" t="s">
        <v>36</v>
      </c>
      <c r="I990" t="s">
        <v>23</v>
      </c>
      <c r="J990" t="s">
        <v>15966</v>
      </c>
      <c r="K990" t="s">
        <v>23</v>
      </c>
      <c r="L990" t="s">
        <v>23</v>
      </c>
      <c r="M990" t="s">
        <v>10966</v>
      </c>
      <c r="N990" t="s">
        <v>23</v>
      </c>
      <c r="O990" t="s">
        <v>23</v>
      </c>
      <c r="P990" t="s">
        <v>23</v>
      </c>
      <c r="Q990" t="s">
        <v>6865</v>
      </c>
      <c r="R990" t="s">
        <v>6885</v>
      </c>
      <c r="S990" t="s">
        <v>7691</v>
      </c>
      <c r="T990" t="s">
        <v>7938</v>
      </c>
    </row>
    <row r="991" spans="1:20" x14ac:dyDescent="0.35">
      <c r="A991" t="s">
        <v>8278</v>
      </c>
      <c r="B991" t="s">
        <v>8276</v>
      </c>
      <c r="C991" t="s">
        <v>21</v>
      </c>
      <c r="D991" t="s">
        <v>5832</v>
      </c>
      <c r="E991" t="s">
        <v>6871</v>
      </c>
      <c r="F991" t="s">
        <v>7693</v>
      </c>
      <c r="G991" t="s">
        <v>23</v>
      </c>
      <c r="H991" t="s">
        <v>36</v>
      </c>
      <c r="I991" t="s">
        <v>23</v>
      </c>
      <c r="J991" t="s">
        <v>15967</v>
      </c>
      <c r="K991" t="s">
        <v>23</v>
      </c>
      <c r="L991" t="s">
        <v>23</v>
      </c>
      <c r="M991" t="s">
        <v>10858</v>
      </c>
      <c r="N991" t="s">
        <v>23</v>
      </c>
      <c r="O991" t="s">
        <v>23</v>
      </c>
      <c r="P991" t="s">
        <v>23</v>
      </c>
      <c r="Q991" t="s">
        <v>6865</v>
      </c>
      <c r="R991" t="s">
        <v>6885</v>
      </c>
      <c r="S991" t="s">
        <v>7691</v>
      </c>
      <c r="T991" t="s">
        <v>7938</v>
      </c>
    </row>
    <row r="992" spans="1:20" x14ac:dyDescent="0.35">
      <c r="A992" t="s">
        <v>8279</v>
      </c>
      <c r="B992" t="s">
        <v>8276</v>
      </c>
      <c r="C992" t="s">
        <v>21</v>
      </c>
      <c r="D992" t="s">
        <v>5832</v>
      </c>
      <c r="E992" t="s">
        <v>6871</v>
      </c>
      <c r="F992" t="s">
        <v>7695</v>
      </c>
      <c r="G992" t="s">
        <v>23</v>
      </c>
      <c r="H992" t="s">
        <v>286</v>
      </c>
      <c r="I992" t="s">
        <v>23</v>
      </c>
      <c r="J992" t="s">
        <v>16005</v>
      </c>
      <c r="K992" t="s">
        <v>23</v>
      </c>
      <c r="L992" t="s">
        <v>23</v>
      </c>
      <c r="M992" t="s">
        <v>10858</v>
      </c>
      <c r="N992" t="s">
        <v>23</v>
      </c>
      <c r="O992" t="s">
        <v>23</v>
      </c>
      <c r="P992" t="s">
        <v>23</v>
      </c>
      <c r="Q992" t="s">
        <v>6865</v>
      </c>
      <c r="R992" t="s">
        <v>6885</v>
      </c>
      <c r="S992" t="s">
        <v>7691</v>
      </c>
      <c r="T992" t="s">
        <v>7938</v>
      </c>
    </row>
    <row r="993" spans="1:20" x14ac:dyDescent="0.35">
      <c r="A993" t="s">
        <v>8280</v>
      </c>
      <c r="B993" t="s">
        <v>8276</v>
      </c>
      <c r="C993" t="s">
        <v>21</v>
      </c>
      <c r="D993" t="s">
        <v>5832</v>
      </c>
      <c r="E993" t="s">
        <v>6871</v>
      </c>
      <c r="F993" t="s">
        <v>7693</v>
      </c>
      <c r="G993" t="s">
        <v>23</v>
      </c>
      <c r="H993" t="s">
        <v>286</v>
      </c>
      <c r="I993" t="s">
        <v>23</v>
      </c>
      <c r="J993" t="s">
        <v>16004</v>
      </c>
      <c r="K993" t="s">
        <v>23</v>
      </c>
      <c r="L993" t="s">
        <v>23</v>
      </c>
      <c r="M993" t="s">
        <v>10858</v>
      </c>
      <c r="N993" t="s">
        <v>23</v>
      </c>
      <c r="O993" t="s">
        <v>23</v>
      </c>
      <c r="P993" t="s">
        <v>23</v>
      </c>
      <c r="Q993" t="s">
        <v>6865</v>
      </c>
      <c r="R993" t="s">
        <v>6885</v>
      </c>
      <c r="S993" t="s">
        <v>7691</v>
      </c>
      <c r="T993" t="s">
        <v>7938</v>
      </c>
    </row>
    <row r="994" spans="1:20" x14ac:dyDescent="0.35">
      <c r="A994" t="s">
        <v>8281</v>
      </c>
      <c r="B994" t="s">
        <v>8276</v>
      </c>
      <c r="C994" t="s">
        <v>21</v>
      </c>
      <c r="D994" t="s">
        <v>5832</v>
      </c>
      <c r="E994" t="s">
        <v>6871</v>
      </c>
      <c r="F994" t="s">
        <v>7693</v>
      </c>
      <c r="G994" t="s">
        <v>23</v>
      </c>
      <c r="H994" t="s">
        <v>6349</v>
      </c>
      <c r="I994" t="s">
        <v>23</v>
      </c>
      <c r="J994" t="s">
        <v>15443</v>
      </c>
      <c r="K994" t="s">
        <v>23</v>
      </c>
      <c r="L994" t="s">
        <v>23</v>
      </c>
      <c r="M994" t="s">
        <v>11673</v>
      </c>
      <c r="N994" t="s">
        <v>23</v>
      </c>
      <c r="O994" t="s">
        <v>23</v>
      </c>
      <c r="P994" t="s">
        <v>23</v>
      </c>
      <c r="Q994" t="s">
        <v>6865</v>
      </c>
      <c r="R994" t="s">
        <v>6885</v>
      </c>
      <c r="S994" t="s">
        <v>7691</v>
      </c>
      <c r="T994" t="s">
        <v>7938</v>
      </c>
    </row>
    <row r="995" spans="1:20" x14ac:dyDescent="0.35">
      <c r="A995" t="s">
        <v>16087</v>
      </c>
      <c r="B995" t="s">
        <v>16088</v>
      </c>
      <c r="C995" t="s">
        <v>21</v>
      </c>
      <c r="D995" t="s">
        <v>5832</v>
      </c>
      <c r="E995" t="s">
        <v>6871</v>
      </c>
      <c r="F995" t="s">
        <v>7693</v>
      </c>
      <c r="G995" t="s">
        <v>23</v>
      </c>
      <c r="H995" t="s">
        <v>1063</v>
      </c>
      <c r="I995" t="s">
        <v>23</v>
      </c>
      <c r="J995" t="s">
        <v>16089</v>
      </c>
      <c r="K995" t="s">
        <v>23</v>
      </c>
      <c r="L995" t="s">
        <v>23</v>
      </c>
      <c r="M995" t="s">
        <v>11673</v>
      </c>
      <c r="N995" t="s">
        <v>23</v>
      </c>
      <c r="O995" t="s">
        <v>23</v>
      </c>
      <c r="P995" t="s">
        <v>23</v>
      </c>
      <c r="Q995" t="s">
        <v>6865</v>
      </c>
      <c r="R995" t="s">
        <v>6885</v>
      </c>
      <c r="S995" t="s">
        <v>7691</v>
      </c>
      <c r="T995" t="s">
        <v>7938</v>
      </c>
    </row>
    <row r="996" spans="1:20" x14ac:dyDescent="0.35">
      <c r="A996" t="s">
        <v>8282</v>
      </c>
      <c r="B996" t="s">
        <v>8276</v>
      </c>
      <c r="C996" t="s">
        <v>21</v>
      </c>
      <c r="D996" t="s">
        <v>5832</v>
      </c>
      <c r="E996" t="s">
        <v>6871</v>
      </c>
      <c r="F996" t="s">
        <v>7693</v>
      </c>
      <c r="G996" t="s">
        <v>23</v>
      </c>
      <c r="H996" t="s">
        <v>6349</v>
      </c>
      <c r="I996" t="s">
        <v>23</v>
      </c>
      <c r="J996" t="s">
        <v>15442</v>
      </c>
      <c r="K996" t="s">
        <v>23</v>
      </c>
      <c r="L996" t="s">
        <v>23</v>
      </c>
      <c r="M996" t="s">
        <v>11673</v>
      </c>
      <c r="N996" t="s">
        <v>23</v>
      </c>
      <c r="O996" t="s">
        <v>23</v>
      </c>
      <c r="P996" t="s">
        <v>23</v>
      </c>
      <c r="Q996" t="s">
        <v>6865</v>
      </c>
      <c r="R996" t="s">
        <v>6885</v>
      </c>
      <c r="S996" t="s">
        <v>7691</v>
      </c>
      <c r="T996" t="s">
        <v>7938</v>
      </c>
    </row>
    <row r="997" spans="1:20" x14ac:dyDescent="0.35">
      <c r="A997" t="s">
        <v>8283</v>
      </c>
      <c r="B997" t="s">
        <v>8276</v>
      </c>
      <c r="C997" t="s">
        <v>21</v>
      </c>
      <c r="D997" t="s">
        <v>5832</v>
      </c>
      <c r="E997" t="s">
        <v>6871</v>
      </c>
      <c r="F997" t="s">
        <v>7693</v>
      </c>
      <c r="G997" t="s">
        <v>23</v>
      </c>
      <c r="H997" t="s">
        <v>6349</v>
      </c>
      <c r="I997" t="s">
        <v>23</v>
      </c>
      <c r="J997" t="s">
        <v>15441</v>
      </c>
      <c r="K997" t="s">
        <v>23</v>
      </c>
      <c r="L997" t="s">
        <v>23</v>
      </c>
      <c r="M997" t="s">
        <v>11673</v>
      </c>
      <c r="N997" t="s">
        <v>23</v>
      </c>
      <c r="O997" t="s">
        <v>23</v>
      </c>
      <c r="P997" t="s">
        <v>23</v>
      </c>
      <c r="Q997" t="s">
        <v>6865</v>
      </c>
      <c r="R997" t="s">
        <v>6885</v>
      </c>
      <c r="S997" t="s">
        <v>7691</v>
      </c>
      <c r="T997" t="s">
        <v>7938</v>
      </c>
    </row>
    <row r="998" spans="1:20" x14ac:dyDescent="0.35">
      <c r="A998" t="s">
        <v>8284</v>
      </c>
      <c r="B998" t="s">
        <v>8276</v>
      </c>
      <c r="C998" t="s">
        <v>21</v>
      </c>
      <c r="D998" t="s">
        <v>5832</v>
      </c>
      <c r="E998" t="s">
        <v>6871</v>
      </c>
      <c r="F998" t="s">
        <v>7693</v>
      </c>
      <c r="G998" t="s">
        <v>23</v>
      </c>
      <c r="H998" t="s">
        <v>6349</v>
      </c>
      <c r="I998" t="s">
        <v>23</v>
      </c>
      <c r="J998" t="s">
        <v>15440</v>
      </c>
      <c r="K998" t="s">
        <v>23</v>
      </c>
      <c r="L998" t="s">
        <v>23</v>
      </c>
      <c r="M998" t="s">
        <v>11673</v>
      </c>
      <c r="N998" t="s">
        <v>23</v>
      </c>
      <c r="O998" t="s">
        <v>23</v>
      </c>
      <c r="P998" t="s">
        <v>23</v>
      </c>
      <c r="Q998" t="s">
        <v>6865</v>
      </c>
      <c r="R998" t="s">
        <v>6885</v>
      </c>
      <c r="S998" t="s">
        <v>7691</v>
      </c>
      <c r="T998" t="s">
        <v>7938</v>
      </c>
    </row>
    <row r="999" spans="1:20" x14ac:dyDescent="0.35">
      <c r="A999" t="s">
        <v>8285</v>
      </c>
      <c r="B999" t="s">
        <v>8276</v>
      </c>
      <c r="C999" t="s">
        <v>21</v>
      </c>
      <c r="D999" t="s">
        <v>5832</v>
      </c>
      <c r="E999" t="s">
        <v>6871</v>
      </c>
      <c r="F999" t="s">
        <v>7693</v>
      </c>
      <c r="G999" t="s">
        <v>23</v>
      </c>
      <c r="H999" t="s">
        <v>3902</v>
      </c>
      <c r="I999" t="s">
        <v>23</v>
      </c>
      <c r="J999" t="s">
        <v>16141</v>
      </c>
      <c r="K999" t="s">
        <v>23</v>
      </c>
      <c r="L999" t="s">
        <v>23</v>
      </c>
      <c r="M999" t="s">
        <v>11673</v>
      </c>
      <c r="N999" t="s">
        <v>23</v>
      </c>
      <c r="O999" t="s">
        <v>23</v>
      </c>
      <c r="P999" t="s">
        <v>23</v>
      </c>
      <c r="Q999" t="s">
        <v>6865</v>
      </c>
      <c r="R999" t="s">
        <v>6885</v>
      </c>
      <c r="S999" t="s">
        <v>7691</v>
      </c>
      <c r="T999" t="s">
        <v>7938</v>
      </c>
    </row>
    <row r="1000" spans="1:20" x14ac:dyDescent="0.35">
      <c r="A1000" t="s">
        <v>7331</v>
      </c>
      <c r="B1000" t="s">
        <v>7332</v>
      </c>
      <c r="C1000" t="s">
        <v>14371</v>
      </c>
      <c r="D1000" t="s">
        <v>5810</v>
      </c>
      <c r="E1000" t="s">
        <v>6877</v>
      </c>
      <c r="F1000" t="s">
        <v>6869</v>
      </c>
      <c r="G1000" t="s">
        <v>14373</v>
      </c>
      <c r="H1000" t="s">
        <v>1176</v>
      </c>
      <c r="I1000" t="s">
        <v>23</v>
      </c>
      <c r="J1000" t="s">
        <v>15456</v>
      </c>
      <c r="K1000" t="s">
        <v>23</v>
      </c>
      <c r="L1000" t="s">
        <v>15454</v>
      </c>
      <c r="M1000" t="s">
        <v>15455</v>
      </c>
      <c r="N1000" t="s">
        <v>23</v>
      </c>
      <c r="O1000" t="s">
        <v>23</v>
      </c>
      <c r="P1000" t="s">
        <v>23</v>
      </c>
      <c r="Q1000" t="s">
        <v>6884</v>
      </c>
      <c r="R1000" t="s">
        <v>6885</v>
      </c>
      <c r="S1000" t="s">
        <v>6891</v>
      </c>
      <c r="T1000" t="s">
        <v>23</v>
      </c>
    </row>
    <row r="1001" spans="1:20" x14ac:dyDescent="0.35">
      <c r="A1001" t="s">
        <v>7340</v>
      </c>
      <c r="B1001" t="s">
        <v>30021</v>
      </c>
      <c r="C1001" t="s">
        <v>14416</v>
      </c>
      <c r="D1001" t="s">
        <v>5810</v>
      </c>
      <c r="E1001" t="s">
        <v>6877</v>
      </c>
      <c r="F1001" t="s">
        <v>6868</v>
      </c>
      <c r="G1001" t="s">
        <v>14373</v>
      </c>
      <c r="H1001" t="s">
        <v>2927</v>
      </c>
      <c r="I1001" t="s">
        <v>6906</v>
      </c>
      <c r="J1001" t="s">
        <v>15927</v>
      </c>
      <c r="K1001" t="s">
        <v>23</v>
      </c>
      <c r="L1001" t="s">
        <v>11681</v>
      </c>
      <c r="M1001" t="s">
        <v>8693</v>
      </c>
      <c r="N1001" t="s">
        <v>8693</v>
      </c>
      <c r="O1001" t="s">
        <v>23</v>
      </c>
      <c r="P1001" t="s">
        <v>23</v>
      </c>
      <c r="Q1001" t="s">
        <v>6923</v>
      </c>
      <c r="R1001" t="s">
        <v>6885</v>
      </c>
      <c r="S1001" t="s">
        <v>6891</v>
      </c>
      <c r="T1001" t="s">
        <v>23</v>
      </c>
    </row>
    <row r="1002" spans="1:20" x14ac:dyDescent="0.35">
      <c r="A1002" t="s">
        <v>7263</v>
      </c>
      <c r="B1002" t="s">
        <v>23</v>
      </c>
      <c r="C1002" t="s">
        <v>14371</v>
      </c>
      <c r="D1002" t="s">
        <v>5810</v>
      </c>
      <c r="E1002" t="s">
        <v>6877</v>
      </c>
      <c r="F1002" t="s">
        <v>6882</v>
      </c>
      <c r="G1002" t="s">
        <v>14373</v>
      </c>
      <c r="H1002" t="s">
        <v>1234</v>
      </c>
      <c r="I1002" t="s">
        <v>23</v>
      </c>
      <c r="J1002" t="s">
        <v>14683</v>
      </c>
      <c r="K1002" t="s">
        <v>8373</v>
      </c>
      <c r="L1002" t="s">
        <v>10439</v>
      </c>
      <c r="M1002" t="s">
        <v>10439</v>
      </c>
      <c r="N1002" t="s">
        <v>23</v>
      </c>
      <c r="O1002" t="s">
        <v>23</v>
      </c>
      <c r="P1002" t="s">
        <v>23</v>
      </c>
      <c r="Q1002" t="s">
        <v>6865</v>
      </c>
      <c r="R1002" t="s">
        <v>6904</v>
      </c>
      <c r="S1002" t="s">
        <v>18</v>
      </c>
      <c r="T1002" t="s">
        <v>23</v>
      </c>
    </row>
    <row r="1003" spans="1:20" x14ac:dyDescent="0.35">
      <c r="A1003" t="s">
        <v>6915</v>
      </c>
      <c r="B1003" t="s">
        <v>23</v>
      </c>
      <c r="C1003" t="s">
        <v>14507</v>
      </c>
      <c r="D1003" t="s">
        <v>5810</v>
      </c>
      <c r="E1003" t="s">
        <v>6877</v>
      </c>
      <c r="F1003" t="s">
        <v>6868</v>
      </c>
      <c r="G1003" t="s">
        <v>14373</v>
      </c>
      <c r="H1003" t="s">
        <v>1067</v>
      </c>
      <c r="I1003" t="s">
        <v>6916</v>
      </c>
      <c r="J1003" t="s">
        <v>15975</v>
      </c>
      <c r="K1003" t="s">
        <v>14584</v>
      </c>
      <c r="L1003" t="s">
        <v>14569</v>
      </c>
      <c r="M1003" t="s">
        <v>14447</v>
      </c>
      <c r="N1003" t="s">
        <v>14447</v>
      </c>
      <c r="O1003" t="s">
        <v>23</v>
      </c>
      <c r="P1003" t="s">
        <v>23</v>
      </c>
      <c r="Q1003" t="s">
        <v>6884</v>
      </c>
      <c r="R1003" t="s">
        <v>6885</v>
      </c>
      <c r="S1003" t="s">
        <v>6874</v>
      </c>
      <c r="T1003" t="s">
        <v>23</v>
      </c>
    </row>
    <row r="1004" spans="1:20" x14ac:dyDescent="0.35">
      <c r="A1004" t="s">
        <v>6917</v>
      </c>
      <c r="B1004" t="s">
        <v>30022</v>
      </c>
      <c r="C1004" t="s">
        <v>15151</v>
      </c>
      <c r="D1004" t="s">
        <v>5810</v>
      </c>
      <c r="E1004" t="s">
        <v>6871</v>
      </c>
      <c r="F1004" t="s">
        <v>6868</v>
      </c>
      <c r="G1004" t="s">
        <v>23</v>
      </c>
      <c r="H1004" t="s">
        <v>1323</v>
      </c>
      <c r="I1004" t="s">
        <v>6918</v>
      </c>
      <c r="J1004" t="s">
        <v>15152</v>
      </c>
      <c r="K1004" t="s">
        <v>14584</v>
      </c>
      <c r="L1004" t="s">
        <v>14569</v>
      </c>
      <c r="M1004" t="s">
        <v>11681</v>
      </c>
      <c r="N1004" t="s">
        <v>11681</v>
      </c>
      <c r="O1004" t="s">
        <v>23</v>
      </c>
      <c r="P1004" t="s">
        <v>23</v>
      </c>
      <c r="Q1004" t="s">
        <v>6884</v>
      </c>
      <c r="R1004" t="s">
        <v>6795</v>
      </c>
      <c r="S1004" t="s">
        <v>6880</v>
      </c>
      <c r="T1004" t="s">
        <v>23</v>
      </c>
    </row>
    <row r="1005" spans="1:20" x14ac:dyDescent="0.35">
      <c r="A1005" t="s">
        <v>7163</v>
      </c>
      <c r="B1005" t="s">
        <v>23</v>
      </c>
      <c r="C1005" t="s">
        <v>14371</v>
      </c>
      <c r="D1005" t="s">
        <v>5810</v>
      </c>
      <c r="E1005" t="s">
        <v>6871</v>
      </c>
      <c r="F1005" t="s">
        <v>6887</v>
      </c>
      <c r="G1005" t="s">
        <v>23</v>
      </c>
      <c r="H1005" t="s">
        <v>345</v>
      </c>
      <c r="I1005" t="s">
        <v>23</v>
      </c>
      <c r="J1005" t="s">
        <v>15014</v>
      </c>
      <c r="K1005" t="s">
        <v>9418</v>
      </c>
      <c r="L1005" t="s">
        <v>17944</v>
      </c>
      <c r="M1005" t="s">
        <v>11437</v>
      </c>
      <c r="N1005" t="s">
        <v>23</v>
      </c>
      <c r="O1005" t="s">
        <v>23</v>
      </c>
      <c r="P1005" t="s">
        <v>23</v>
      </c>
      <c r="Q1005" t="s">
        <v>6884</v>
      </c>
      <c r="R1005" t="s">
        <v>6873</v>
      </c>
      <c r="S1005" t="s">
        <v>6891</v>
      </c>
      <c r="T1005" t="s">
        <v>23</v>
      </c>
    </row>
    <row r="1006" spans="1:20" x14ac:dyDescent="0.35">
      <c r="A1006" t="s">
        <v>7438</v>
      </c>
      <c r="B1006" t="s">
        <v>30023</v>
      </c>
      <c r="C1006" t="s">
        <v>14371</v>
      </c>
      <c r="D1006" t="s">
        <v>5810</v>
      </c>
      <c r="E1006" t="s">
        <v>6877</v>
      </c>
      <c r="F1006" t="s">
        <v>6887</v>
      </c>
      <c r="G1006" t="s">
        <v>14373</v>
      </c>
      <c r="H1006" t="s">
        <v>1063</v>
      </c>
      <c r="I1006" t="s">
        <v>23</v>
      </c>
      <c r="J1006" t="s">
        <v>16091</v>
      </c>
      <c r="K1006" t="s">
        <v>16090</v>
      </c>
      <c r="L1006" t="s">
        <v>23</v>
      </c>
      <c r="M1006" t="s">
        <v>14430</v>
      </c>
      <c r="N1006" t="s">
        <v>23</v>
      </c>
      <c r="O1006" t="s">
        <v>23</v>
      </c>
      <c r="P1006" t="s">
        <v>23</v>
      </c>
      <c r="Q1006" t="s">
        <v>6865</v>
      </c>
      <c r="R1006" t="s">
        <v>6885</v>
      </c>
      <c r="S1006" t="s">
        <v>6891</v>
      </c>
      <c r="T1006" t="s">
        <v>23</v>
      </c>
    </row>
    <row r="1007" spans="1:20" x14ac:dyDescent="0.35">
      <c r="A1007" t="s">
        <v>7102</v>
      </c>
      <c r="B1007" t="s">
        <v>23</v>
      </c>
      <c r="C1007" t="s">
        <v>14371</v>
      </c>
      <c r="D1007" t="s">
        <v>5810</v>
      </c>
      <c r="E1007" t="s">
        <v>6877</v>
      </c>
      <c r="F1007" t="s">
        <v>6868</v>
      </c>
      <c r="G1007" t="s">
        <v>14373</v>
      </c>
      <c r="H1007" t="s">
        <v>2755</v>
      </c>
      <c r="I1007" t="s">
        <v>6960</v>
      </c>
      <c r="J1007" t="s">
        <v>14880</v>
      </c>
      <c r="K1007" t="s">
        <v>14594</v>
      </c>
      <c r="L1007" t="s">
        <v>14879</v>
      </c>
      <c r="M1007" t="s">
        <v>14447</v>
      </c>
      <c r="N1007" t="s">
        <v>14447</v>
      </c>
      <c r="O1007" t="s">
        <v>23</v>
      </c>
      <c r="P1007" t="s">
        <v>23</v>
      </c>
      <c r="Q1007" t="s">
        <v>6884</v>
      </c>
      <c r="R1007" t="s">
        <v>6885</v>
      </c>
      <c r="S1007" t="s">
        <v>6928</v>
      </c>
      <c r="T1007" t="s">
        <v>23</v>
      </c>
    </row>
    <row r="1008" spans="1:20" x14ac:dyDescent="0.35">
      <c r="A1008" t="s">
        <v>14678</v>
      </c>
      <c r="B1008" t="s">
        <v>314</v>
      </c>
      <c r="C1008" t="s">
        <v>14371</v>
      </c>
      <c r="D1008" t="s">
        <v>5810</v>
      </c>
      <c r="E1008" t="s">
        <v>6871</v>
      </c>
      <c r="F1008" t="s">
        <v>7825</v>
      </c>
      <c r="G1008" t="s">
        <v>23</v>
      </c>
      <c r="H1008" t="s">
        <v>970</v>
      </c>
      <c r="I1008" t="s">
        <v>23</v>
      </c>
      <c r="J1008" t="s">
        <v>14679</v>
      </c>
      <c r="K1008" t="s">
        <v>23</v>
      </c>
      <c r="L1008" t="s">
        <v>23</v>
      </c>
      <c r="M1008" t="s">
        <v>9236</v>
      </c>
      <c r="N1008" t="s">
        <v>23</v>
      </c>
      <c r="O1008" t="s">
        <v>23</v>
      </c>
      <c r="P1008" t="s">
        <v>23</v>
      </c>
      <c r="Q1008" t="s">
        <v>6865</v>
      </c>
      <c r="R1008" t="s">
        <v>6885</v>
      </c>
      <c r="S1008" t="s">
        <v>7691</v>
      </c>
      <c r="T1008" t="s">
        <v>14370</v>
      </c>
    </row>
    <row r="1009" spans="1:20" x14ac:dyDescent="0.35">
      <c r="A1009" t="s">
        <v>6971</v>
      </c>
      <c r="B1009" t="s">
        <v>6972</v>
      </c>
      <c r="C1009" t="s">
        <v>14422</v>
      </c>
      <c r="D1009" t="s">
        <v>5810</v>
      </c>
      <c r="E1009" t="s">
        <v>6877</v>
      </c>
      <c r="F1009" t="s">
        <v>6868</v>
      </c>
      <c r="G1009" t="s">
        <v>14373</v>
      </c>
      <c r="H1009" t="s">
        <v>4484</v>
      </c>
      <c r="I1009" t="s">
        <v>6957</v>
      </c>
      <c r="J1009" t="s">
        <v>15531</v>
      </c>
      <c r="K1009" t="s">
        <v>14698</v>
      </c>
      <c r="L1009" t="s">
        <v>15530</v>
      </c>
      <c r="M1009" t="s">
        <v>14447</v>
      </c>
      <c r="N1009" t="s">
        <v>14447</v>
      </c>
      <c r="O1009" t="s">
        <v>23</v>
      </c>
      <c r="P1009" t="s">
        <v>23</v>
      </c>
      <c r="Q1009" t="s">
        <v>6903</v>
      </c>
      <c r="R1009" t="s">
        <v>6795</v>
      </c>
      <c r="S1009" t="s">
        <v>6928</v>
      </c>
      <c r="T1009" t="s">
        <v>23</v>
      </c>
    </row>
    <row r="1010" spans="1:20" x14ac:dyDescent="0.35">
      <c r="A1010" t="s">
        <v>7154</v>
      </c>
      <c r="B1010" t="s">
        <v>23</v>
      </c>
      <c r="C1010" t="s">
        <v>14371</v>
      </c>
      <c r="D1010" t="s">
        <v>5810</v>
      </c>
      <c r="E1010" t="s">
        <v>6877</v>
      </c>
      <c r="F1010" t="s">
        <v>6868</v>
      </c>
      <c r="G1010" t="s">
        <v>14373</v>
      </c>
      <c r="H1010" t="s">
        <v>1303</v>
      </c>
      <c r="I1010" t="s">
        <v>7155</v>
      </c>
      <c r="J1010" t="s">
        <v>14878</v>
      </c>
      <c r="K1010" t="s">
        <v>14394</v>
      </c>
      <c r="L1010" t="s">
        <v>9261</v>
      </c>
      <c r="M1010" t="s">
        <v>14447</v>
      </c>
      <c r="N1010" t="s">
        <v>14447</v>
      </c>
      <c r="O1010" t="s">
        <v>23</v>
      </c>
      <c r="P1010" t="s">
        <v>23</v>
      </c>
      <c r="Q1010" t="s">
        <v>6923</v>
      </c>
      <c r="R1010" t="s">
        <v>6904</v>
      </c>
      <c r="S1010" t="s">
        <v>6911</v>
      </c>
      <c r="T1010" t="s">
        <v>23</v>
      </c>
    </row>
    <row r="1011" spans="1:20" x14ac:dyDescent="0.35">
      <c r="A1011" t="s">
        <v>8174</v>
      </c>
      <c r="B1011" t="s">
        <v>29868</v>
      </c>
      <c r="C1011" t="s">
        <v>21</v>
      </c>
      <c r="D1011" t="s">
        <v>5832</v>
      </c>
      <c r="E1011" t="s">
        <v>6871</v>
      </c>
      <c r="F1011" t="s">
        <v>7693</v>
      </c>
      <c r="G1011" t="s">
        <v>23</v>
      </c>
      <c r="H1011" t="s">
        <v>1047</v>
      </c>
      <c r="I1011" t="s">
        <v>23</v>
      </c>
      <c r="J1011" t="s">
        <v>15146</v>
      </c>
      <c r="K1011" t="s">
        <v>23</v>
      </c>
      <c r="L1011" t="s">
        <v>23</v>
      </c>
      <c r="M1011" t="s">
        <v>9313</v>
      </c>
      <c r="N1011" t="s">
        <v>23</v>
      </c>
      <c r="O1011" t="s">
        <v>23</v>
      </c>
      <c r="P1011" t="s">
        <v>23</v>
      </c>
      <c r="Q1011" t="s">
        <v>6865</v>
      </c>
      <c r="R1011" t="s">
        <v>6885</v>
      </c>
      <c r="S1011" t="s">
        <v>7691</v>
      </c>
      <c r="T1011" t="s">
        <v>7938</v>
      </c>
    </row>
    <row r="1012" spans="1:20" x14ac:dyDescent="0.35">
      <c r="A1012" t="s">
        <v>6949</v>
      </c>
      <c r="B1012" t="s">
        <v>23</v>
      </c>
      <c r="C1012" t="s">
        <v>14422</v>
      </c>
      <c r="D1012" t="s">
        <v>5810</v>
      </c>
      <c r="E1012" t="s">
        <v>6877</v>
      </c>
      <c r="F1012" t="s">
        <v>6868</v>
      </c>
      <c r="G1012" t="s">
        <v>14373</v>
      </c>
      <c r="H1012" t="s">
        <v>1053</v>
      </c>
      <c r="I1012" t="s">
        <v>6938</v>
      </c>
      <c r="J1012" t="s">
        <v>15063</v>
      </c>
      <c r="K1012" t="s">
        <v>14584</v>
      </c>
      <c r="L1012" t="s">
        <v>14634</v>
      </c>
      <c r="M1012" t="s">
        <v>11681</v>
      </c>
      <c r="N1012" t="s">
        <v>11681</v>
      </c>
      <c r="O1012" t="s">
        <v>23</v>
      </c>
      <c r="P1012" t="s">
        <v>23</v>
      </c>
      <c r="Q1012" t="s">
        <v>6884</v>
      </c>
      <c r="R1012" t="s">
        <v>6885</v>
      </c>
      <c r="S1012" t="s">
        <v>6891</v>
      </c>
      <c r="T1012" t="s">
        <v>23</v>
      </c>
    </row>
    <row r="1013" spans="1:20" x14ac:dyDescent="0.35">
      <c r="A1013" t="s">
        <v>6940</v>
      </c>
      <c r="B1013" t="s">
        <v>23</v>
      </c>
      <c r="C1013" t="s">
        <v>14480</v>
      </c>
      <c r="D1013" t="s">
        <v>5810</v>
      </c>
      <c r="E1013" t="s">
        <v>6877</v>
      </c>
      <c r="F1013" t="s">
        <v>6868</v>
      </c>
      <c r="G1013" t="s">
        <v>14373</v>
      </c>
      <c r="H1013" t="s">
        <v>6616</v>
      </c>
      <c r="I1013" t="s">
        <v>6906</v>
      </c>
      <c r="J1013" t="s">
        <v>16095</v>
      </c>
      <c r="K1013" t="s">
        <v>14560</v>
      </c>
      <c r="L1013" t="s">
        <v>12269</v>
      </c>
      <c r="M1013" t="s">
        <v>14390</v>
      </c>
      <c r="N1013" t="s">
        <v>14390</v>
      </c>
      <c r="O1013" t="s">
        <v>23</v>
      </c>
      <c r="P1013" t="s">
        <v>23</v>
      </c>
      <c r="Q1013" t="s">
        <v>6865</v>
      </c>
      <c r="R1013" t="s">
        <v>6885</v>
      </c>
      <c r="S1013" t="s">
        <v>6891</v>
      </c>
      <c r="T1013" t="s">
        <v>23</v>
      </c>
    </row>
    <row r="1014" spans="1:20" x14ac:dyDescent="0.35">
      <c r="A1014" t="s">
        <v>7183</v>
      </c>
      <c r="B1014" t="s">
        <v>23</v>
      </c>
      <c r="C1014" t="s">
        <v>14823</v>
      </c>
      <c r="D1014" t="s">
        <v>5810</v>
      </c>
      <c r="E1014" t="s">
        <v>6871</v>
      </c>
      <c r="F1014" t="s">
        <v>6882</v>
      </c>
      <c r="G1014" t="s">
        <v>23</v>
      </c>
      <c r="H1014" t="s">
        <v>6529</v>
      </c>
      <c r="I1014" t="s">
        <v>23</v>
      </c>
      <c r="J1014" t="s">
        <v>15220</v>
      </c>
      <c r="K1014" t="s">
        <v>15201</v>
      </c>
      <c r="L1014" t="s">
        <v>8613</v>
      </c>
      <c r="M1014" t="s">
        <v>8613</v>
      </c>
      <c r="N1014" t="s">
        <v>23</v>
      </c>
      <c r="O1014" t="s">
        <v>23</v>
      </c>
      <c r="P1014" t="s">
        <v>23</v>
      </c>
      <c r="Q1014" t="s">
        <v>6903</v>
      </c>
      <c r="R1014" t="s">
        <v>6795</v>
      </c>
      <c r="S1014" t="s">
        <v>6891</v>
      </c>
      <c r="T1014" t="s">
        <v>23</v>
      </c>
    </row>
    <row r="1015" spans="1:20" x14ac:dyDescent="0.35">
      <c r="A1015" t="s">
        <v>7203</v>
      </c>
      <c r="B1015" t="s">
        <v>23</v>
      </c>
      <c r="C1015" t="s">
        <v>14371</v>
      </c>
      <c r="D1015" t="s">
        <v>5810</v>
      </c>
      <c r="E1015" t="s">
        <v>6877</v>
      </c>
      <c r="F1015" t="s">
        <v>6882</v>
      </c>
      <c r="G1015" t="s">
        <v>14373</v>
      </c>
      <c r="H1015" t="s">
        <v>273</v>
      </c>
      <c r="I1015" t="s">
        <v>23</v>
      </c>
      <c r="J1015" t="s">
        <v>16032</v>
      </c>
      <c r="K1015" t="s">
        <v>8555</v>
      </c>
      <c r="L1015" t="s">
        <v>10439</v>
      </c>
      <c r="M1015" t="s">
        <v>10439</v>
      </c>
      <c r="N1015" t="s">
        <v>23</v>
      </c>
      <c r="O1015" t="s">
        <v>23</v>
      </c>
      <c r="P1015" t="s">
        <v>23</v>
      </c>
      <c r="Q1015" t="s">
        <v>6865</v>
      </c>
      <c r="R1015" t="s">
        <v>6904</v>
      </c>
      <c r="S1015" t="s">
        <v>6891</v>
      </c>
      <c r="T1015" t="s">
        <v>7198</v>
      </c>
    </row>
    <row r="1016" spans="1:20" x14ac:dyDescent="0.35">
      <c r="A1016" t="s">
        <v>6900</v>
      </c>
      <c r="B1016" t="s">
        <v>6901</v>
      </c>
      <c r="C1016" t="s">
        <v>14422</v>
      </c>
      <c r="D1016" t="s">
        <v>5810</v>
      </c>
      <c r="E1016" t="s">
        <v>6877</v>
      </c>
      <c r="F1016" t="s">
        <v>6868</v>
      </c>
      <c r="G1016" t="s">
        <v>14613</v>
      </c>
      <c r="H1016" t="s">
        <v>1057</v>
      </c>
      <c r="I1016" t="s">
        <v>6870</v>
      </c>
      <c r="J1016" t="s">
        <v>15984</v>
      </c>
      <c r="K1016" t="s">
        <v>15858</v>
      </c>
      <c r="L1016" t="s">
        <v>15212</v>
      </c>
      <c r="M1016" t="s">
        <v>11681</v>
      </c>
      <c r="N1016" t="s">
        <v>11681</v>
      </c>
      <c r="O1016" t="s">
        <v>23</v>
      </c>
      <c r="P1016" t="s">
        <v>23</v>
      </c>
      <c r="Q1016" t="s">
        <v>6884</v>
      </c>
      <c r="R1016" t="s">
        <v>6885</v>
      </c>
      <c r="S1016" t="s">
        <v>6891</v>
      </c>
      <c r="T1016" t="s">
        <v>23</v>
      </c>
    </row>
    <row r="1017" spans="1:20" x14ac:dyDescent="0.35">
      <c r="A1017" t="s">
        <v>8157</v>
      </c>
      <c r="B1017" t="s">
        <v>8158</v>
      </c>
      <c r="C1017" t="s">
        <v>21</v>
      </c>
      <c r="D1017" t="s">
        <v>5832</v>
      </c>
      <c r="E1017" t="s">
        <v>6871</v>
      </c>
      <c r="F1017" t="s">
        <v>7695</v>
      </c>
      <c r="G1017" t="s">
        <v>23</v>
      </c>
      <c r="H1017" t="s">
        <v>5893</v>
      </c>
      <c r="I1017" t="s">
        <v>23</v>
      </c>
      <c r="J1017" t="s">
        <v>15421</v>
      </c>
      <c r="K1017" t="s">
        <v>23</v>
      </c>
      <c r="L1017" t="s">
        <v>23</v>
      </c>
      <c r="M1017" t="s">
        <v>9313</v>
      </c>
      <c r="N1017" t="s">
        <v>23</v>
      </c>
      <c r="O1017" t="s">
        <v>23</v>
      </c>
      <c r="P1017" t="s">
        <v>23</v>
      </c>
      <c r="Q1017" t="s">
        <v>6865</v>
      </c>
      <c r="R1017" t="s">
        <v>6885</v>
      </c>
      <c r="S1017" t="s">
        <v>7691</v>
      </c>
      <c r="T1017" t="s">
        <v>7938</v>
      </c>
    </row>
    <row r="1018" spans="1:20" x14ac:dyDescent="0.35">
      <c r="A1018" t="s">
        <v>8175</v>
      </c>
      <c r="B1018" t="s">
        <v>8176</v>
      </c>
      <c r="C1018" t="s">
        <v>21</v>
      </c>
      <c r="D1018" t="s">
        <v>5832</v>
      </c>
      <c r="E1018" t="s">
        <v>6871</v>
      </c>
      <c r="F1018" t="s">
        <v>7693</v>
      </c>
      <c r="G1018" t="s">
        <v>23</v>
      </c>
      <c r="H1018" t="s">
        <v>6149</v>
      </c>
      <c r="I1018" t="s">
        <v>23</v>
      </c>
      <c r="J1018" t="s">
        <v>16259</v>
      </c>
      <c r="K1018" t="s">
        <v>23</v>
      </c>
      <c r="L1018" t="s">
        <v>23</v>
      </c>
      <c r="M1018" t="s">
        <v>9313</v>
      </c>
      <c r="N1018" t="s">
        <v>23</v>
      </c>
      <c r="O1018" t="s">
        <v>23</v>
      </c>
      <c r="P1018" t="s">
        <v>23</v>
      </c>
      <c r="Q1018" t="s">
        <v>6865</v>
      </c>
      <c r="R1018" t="s">
        <v>6885</v>
      </c>
      <c r="S1018" t="s">
        <v>7691</v>
      </c>
      <c r="T1018" t="s">
        <v>7938</v>
      </c>
    </row>
    <row r="1019" spans="1:20" x14ac:dyDescent="0.35">
      <c r="A1019" t="s">
        <v>7394</v>
      </c>
      <c r="B1019" t="s">
        <v>7395</v>
      </c>
      <c r="C1019" t="s">
        <v>14371</v>
      </c>
      <c r="D1019" t="s">
        <v>5810</v>
      </c>
      <c r="E1019" t="s">
        <v>6877</v>
      </c>
      <c r="F1019" t="s">
        <v>6882</v>
      </c>
      <c r="G1019" t="s">
        <v>14373</v>
      </c>
      <c r="H1019" t="s">
        <v>5180</v>
      </c>
      <c r="I1019" t="s">
        <v>23</v>
      </c>
      <c r="J1019" t="s">
        <v>16158</v>
      </c>
      <c r="K1019" t="s">
        <v>14465</v>
      </c>
      <c r="L1019" t="s">
        <v>13819</v>
      </c>
      <c r="M1019" t="s">
        <v>16157</v>
      </c>
      <c r="N1019" t="s">
        <v>23</v>
      </c>
      <c r="O1019" t="s">
        <v>23</v>
      </c>
      <c r="P1019" t="s">
        <v>23</v>
      </c>
      <c r="Q1019" t="s">
        <v>6884</v>
      </c>
      <c r="R1019" t="s">
        <v>6885</v>
      </c>
      <c r="S1019" t="s">
        <v>6891</v>
      </c>
      <c r="T1019" t="s">
        <v>23</v>
      </c>
    </row>
    <row r="1020" spans="1:20" x14ac:dyDescent="0.35">
      <c r="A1020" t="s">
        <v>7690</v>
      </c>
      <c r="B1020" t="s">
        <v>23</v>
      </c>
      <c r="C1020" t="s">
        <v>14969</v>
      </c>
      <c r="D1020" t="s">
        <v>5810</v>
      </c>
      <c r="E1020" t="s">
        <v>6871</v>
      </c>
      <c r="F1020" t="s">
        <v>7196</v>
      </c>
      <c r="G1020" t="s">
        <v>23</v>
      </c>
      <c r="H1020" t="s">
        <v>5799</v>
      </c>
      <c r="I1020" t="s">
        <v>23</v>
      </c>
      <c r="J1020" t="s">
        <v>15706</v>
      </c>
      <c r="K1020" t="s">
        <v>15705</v>
      </c>
      <c r="L1020" t="s">
        <v>14380</v>
      </c>
      <c r="M1020" t="s">
        <v>11973</v>
      </c>
      <c r="N1020" t="s">
        <v>23</v>
      </c>
      <c r="O1020" t="s">
        <v>23</v>
      </c>
      <c r="P1020" t="s">
        <v>23</v>
      </c>
      <c r="Q1020" t="s">
        <v>6865</v>
      </c>
      <c r="R1020" t="s">
        <v>6885</v>
      </c>
      <c r="S1020" t="s">
        <v>18</v>
      </c>
      <c r="T1020" t="s">
        <v>23</v>
      </c>
    </row>
    <row r="1021" spans="1:20" x14ac:dyDescent="0.35">
      <c r="A1021" t="s">
        <v>15500</v>
      </c>
      <c r="B1021" t="s">
        <v>5652</v>
      </c>
      <c r="C1021" t="s">
        <v>14371</v>
      </c>
      <c r="D1021" t="s">
        <v>5810</v>
      </c>
      <c r="E1021" t="s">
        <v>6871</v>
      </c>
      <c r="F1021" t="s">
        <v>7825</v>
      </c>
      <c r="G1021" t="s">
        <v>23</v>
      </c>
      <c r="H1021" t="s">
        <v>164</v>
      </c>
      <c r="I1021" t="s">
        <v>23</v>
      </c>
      <c r="J1021" t="s">
        <v>15501</v>
      </c>
      <c r="K1021" t="s">
        <v>23</v>
      </c>
      <c r="L1021" t="s">
        <v>23</v>
      </c>
      <c r="M1021" t="s">
        <v>9236</v>
      </c>
      <c r="N1021" t="s">
        <v>23</v>
      </c>
      <c r="O1021" t="s">
        <v>23</v>
      </c>
      <c r="P1021" t="s">
        <v>23</v>
      </c>
      <c r="Q1021" t="s">
        <v>6865</v>
      </c>
      <c r="R1021" t="s">
        <v>6885</v>
      </c>
      <c r="S1021" t="s">
        <v>7691</v>
      </c>
      <c r="T1021" t="s">
        <v>14370</v>
      </c>
    </row>
    <row r="1022" spans="1:20" x14ac:dyDescent="0.35">
      <c r="A1022" t="s">
        <v>7156</v>
      </c>
      <c r="B1022" t="s">
        <v>23</v>
      </c>
      <c r="C1022" t="s">
        <v>14371</v>
      </c>
      <c r="D1022" t="s">
        <v>5810</v>
      </c>
      <c r="E1022" t="s">
        <v>6871</v>
      </c>
      <c r="F1022" t="s">
        <v>6868</v>
      </c>
      <c r="G1022" t="s">
        <v>23</v>
      </c>
      <c r="H1022" t="s">
        <v>383</v>
      </c>
      <c r="I1022" t="s">
        <v>7106</v>
      </c>
      <c r="J1022" t="s">
        <v>16121</v>
      </c>
      <c r="K1022" t="s">
        <v>9177</v>
      </c>
      <c r="L1022" t="s">
        <v>11583</v>
      </c>
      <c r="M1022" t="s">
        <v>14447</v>
      </c>
      <c r="N1022" t="s">
        <v>14447</v>
      </c>
      <c r="O1022" t="s">
        <v>23</v>
      </c>
      <c r="P1022" t="s">
        <v>23</v>
      </c>
      <c r="Q1022" t="s">
        <v>6884</v>
      </c>
      <c r="R1022" t="s">
        <v>6885</v>
      </c>
      <c r="S1022" t="s">
        <v>6983</v>
      </c>
      <c r="T1022" t="s">
        <v>23</v>
      </c>
    </row>
    <row r="1023" spans="1:20" x14ac:dyDescent="0.35">
      <c r="A1023" t="s">
        <v>7215</v>
      </c>
      <c r="B1023" t="s">
        <v>14381</v>
      </c>
      <c r="C1023" t="s">
        <v>14371</v>
      </c>
      <c r="D1023" t="s">
        <v>5810</v>
      </c>
      <c r="E1023" t="s">
        <v>6877</v>
      </c>
      <c r="F1023" t="s">
        <v>7196</v>
      </c>
      <c r="G1023" t="s">
        <v>14373</v>
      </c>
      <c r="H1023" t="s">
        <v>21416</v>
      </c>
      <c r="I1023" t="s">
        <v>23</v>
      </c>
      <c r="J1023" t="s">
        <v>14460</v>
      </c>
      <c r="K1023" t="s">
        <v>14379</v>
      </c>
      <c r="L1023" t="s">
        <v>14459</v>
      </c>
      <c r="M1023" t="s">
        <v>9916</v>
      </c>
      <c r="N1023" t="s">
        <v>23</v>
      </c>
      <c r="O1023" t="s">
        <v>23</v>
      </c>
      <c r="P1023" t="s">
        <v>23</v>
      </c>
      <c r="Q1023" t="s">
        <v>6746</v>
      </c>
      <c r="R1023" t="s">
        <v>6885</v>
      </c>
      <c r="S1023" t="s">
        <v>6891</v>
      </c>
      <c r="T1023" t="s">
        <v>7198</v>
      </c>
    </row>
    <row r="1024" spans="1:20" x14ac:dyDescent="0.35">
      <c r="A1024" t="s">
        <v>7466</v>
      </c>
      <c r="B1024" t="s">
        <v>7467</v>
      </c>
      <c r="C1024" t="s">
        <v>14416</v>
      </c>
      <c r="D1024" t="s">
        <v>5813</v>
      </c>
      <c r="E1024" t="s">
        <v>6871</v>
      </c>
      <c r="F1024" t="s">
        <v>7196</v>
      </c>
      <c r="G1024" t="s">
        <v>23</v>
      </c>
      <c r="H1024" t="s">
        <v>5801</v>
      </c>
      <c r="I1024" t="s">
        <v>23</v>
      </c>
      <c r="J1024" t="s">
        <v>15983</v>
      </c>
      <c r="K1024" t="s">
        <v>14490</v>
      </c>
      <c r="L1024" t="s">
        <v>23</v>
      </c>
      <c r="M1024" t="s">
        <v>8554</v>
      </c>
      <c r="N1024" t="s">
        <v>23</v>
      </c>
      <c r="O1024" t="s">
        <v>23</v>
      </c>
      <c r="P1024" t="s">
        <v>23</v>
      </c>
      <c r="Q1024" t="s">
        <v>6865</v>
      </c>
      <c r="R1024" t="s">
        <v>6885</v>
      </c>
      <c r="S1024" t="s">
        <v>23</v>
      </c>
      <c r="T1024" t="s">
        <v>23</v>
      </c>
    </row>
    <row r="1025" spans="1:20" x14ac:dyDescent="0.35">
      <c r="A1025" t="s">
        <v>16162</v>
      </c>
      <c r="B1025" t="s">
        <v>29953</v>
      </c>
      <c r="C1025" t="s">
        <v>14371</v>
      </c>
      <c r="D1025" t="s">
        <v>5810</v>
      </c>
      <c r="E1025" t="s">
        <v>6871</v>
      </c>
      <c r="F1025" t="s">
        <v>7825</v>
      </c>
      <c r="G1025" t="s">
        <v>23</v>
      </c>
      <c r="H1025" t="s">
        <v>19302</v>
      </c>
      <c r="I1025" t="s">
        <v>23</v>
      </c>
      <c r="J1025" t="s">
        <v>16163</v>
      </c>
      <c r="K1025" t="s">
        <v>23</v>
      </c>
      <c r="L1025" t="s">
        <v>23</v>
      </c>
      <c r="M1025" t="s">
        <v>8373</v>
      </c>
      <c r="N1025" t="s">
        <v>23</v>
      </c>
      <c r="O1025" t="s">
        <v>23</v>
      </c>
      <c r="P1025" t="s">
        <v>23</v>
      </c>
      <c r="Q1025" t="s">
        <v>6865</v>
      </c>
      <c r="R1025" t="s">
        <v>6885</v>
      </c>
      <c r="S1025" t="s">
        <v>7691</v>
      </c>
      <c r="T1025" t="s">
        <v>14370</v>
      </c>
    </row>
    <row r="1026" spans="1:20" x14ac:dyDescent="0.35">
      <c r="A1026" t="s">
        <v>6979</v>
      </c>
      <c r="B1026" t="s">
        <v>6980</v>
      </c>
      <c r="C1026" t="s">
        <v>14480</v>
      </c>
      <c r="D1026" t="s">
        <v>5810</v>
      </c>
      <c r="E1026" t="s">
        <v>6877</v>
      </c>
      <c r="F1026" t="s">
        <v>6868</v>
      </c>
      <c r="G1026" t="s">
        <v>14373</v>
      </c>
      <c r="H1026" t="s">
        <v>36</v>
      </c>
      <c r="I1026" t="s">
        <v>6906</v>
      </c>
      <c r="J1026" t="s">
        <v>15974</v>
      </c>
      <c r="K1026" t="s">
        <v>14560</v>
      </c>
      <c r="L1026" t="s">
        <v>15973</v>
      </c>
      <c r="M1026" t="s">
        <v>14390</v>
      </c>
      <c r="N1026" t="s">
        <v>14390</v>
      </c>
      <c r="O1026" t="s">
        <v>23</v>
      </c>
      <c r="P1026" t="s">
        <v>23</v>
      </c>
      <c r="Q1026" t="s">
        <v>6923</v>
      </c>
      <c r="R1026" t="s">
        <v>6885</v>
      </c>
      <c r="S1026" t="s">
        <v>6880</v>
      </c>
      <c r="T1026" t="s">
        <v>23</v>
      </c>
    </row>
    <row r="1027" spans="1:20" x14ac:dyDescent="0.35">
      <c r="A1027" t="s">
        <v>7399</v>
      </c>
      <c r="B1027" t="s">
        <v>18168</v>
      </c>
      <c r="C1027" t="s">
        <v>14371</v>
      </c>
      <c r="D1027" t="s">
        <v>5810</v>
      </c>
      <c r="E1027" t="s">
        <v>6871</v>
      </c>
      <c r="F1027" t="s">
        <v>6882</v>
      </c>
      <c r="G1027" t="s">
        <v>23</v>
      </c>
      <c r="H1027" t="s">
        <v>247</v>
      </c>
      <c r="I1027" t="s">
        <v>23</v>
      </c>
      <c r="J1027" t="s">
        <v>15203</v>
      </c>
      <c r="K1027" t="s">
        <v>15201</v>
      </c>
      <c r="L1027" t="s">
        <v>15202</v>
      </c>
      <c r="M1027" t="s">
        <v>13505</v>
      </c>
      <c r="N1027" t="s">
        <v>23</v>
      </c>
      <c r="O1027" t="s">
        <v>23</v>
      </c>
      <c r="P1027" t="s">
        <v>23</v>
      </c>
      <c r="Q1027" t="s">
        <v>6884</v>
      </c>
      <c r="R1027" t="s">
        <v>6885</v>
      </c>
      <c r="S1027" t="s">
        <v>6891</v>
      </c>
      <c r="T1027" t="s">
        <v>23</v>
      </c>
    </row>
    <row r="1028" spans="1:20" x14ac:dyDescent="0.35">
      <c r="A1028" t="s">
        <v>7417</v>
      </c>
      <c r="B1028" t="s">
        <v>29954</v>
      </c>
      <c r="C1028" t="s">
        <v>14371</v>
      </c>
      <c r="D1028" t="s">
        <v>5810</v>
      </c>
      <c r="E1028" t="s">
        <v>6871</v>
      </c>
      <c r="F1028" t="s">
        <v>6953</v>
      </c>
      <c r="G1028" t="s">
        <v>23</v>
      </c>
      <c r="H1028" t="s">
        <v>5798</v>
      </c>
      <c r="I1028" t="s">
        <v>23</v>
      </c>
      <c r="J1028" t="s">
        <v>15953</v>
      </c>
      <c r="K1028" t="s">
        <v>15952</v>
      </c>
      <c r="L1028" t="s">
        <v>12247</v>
      </c>
      <c r="M1028" t="s">
        <v>8654</v>
      </c>
      <c r="N1028" t="s">
        <v>23</v>
      </c>
      <c r="O1028" t="s">
        <v>23</v>
      </c>
      <c r="P1028" t="s">
        <v>23</v>
      </c>
      <c r="Q1028" t="s">
        <v>6890</v>
      </c>
      <c r="R1028" t="s">
        <v>6885</v>
      </c>
      <c r="S1028" t="s">
        <v>6928</v>
      </c>
      <c r="T1028" t="s">
        <v>23</v>
      </c>
    </row>
    <row r="1029" spans="1:20" x14ac:dyDescent="0.35">
      <c r="A1029" t="s">
        <v>7432</v>
      </c>
      <c r="B1029" t="s">
        <v>30024</v>
      </c>
      <c r="C1029" t="s">
        <v>14371</v>
      </c>
      <c r="D1029" t="s">
        <v>5810</v>
      </c>
      <c r="E1029" t="s">
        <v>6871</v>
      </c>
      <c r="F1029" t="s">
        <v>6869</v>
      </c>
      <c r="G1029" t="s">
        <v>23</v>
      </c>
      <c r="H1029" t="s">
        <v>866</v>
      </c>
      <c r="I1029" t="s">
        <v>23</v>
      </c>
      <c r="J1029" t="s">
        <v>14756</v>
      </c>
      <c r="K1029" t="s">
        <v>14491</v>
      </c>
      <c r="L1029" t="s">
        <v>14755</v>
      </c>
      <c r="M1029" t="s">
        <v>10525</v>
      </c>
      <c r="N1029" t="s">
        <v>23</v>
      </c>
      <c r="O1029" t="s">
        <v>23</v>
      </c>
      <c r="P1029" t="s">
        <v>23</v>
      </c>
      <c r="Q1029" t="s">
        <v>6884</v>
      </c>
      <c r="R1029" t="s">
        <v>6885</v>
      </c>
      <c r="S1029" t="s">
        <v>6891</v>
      </c>
      <c r="T1029" t="s">
        <v>23</v>
      </c>
    </row>
    <row r="1030" spans="1:20" x14ac:dyDescent="0.35">
      <c r="A1030" t="s">
        <v>15381</v>
      </c>
      <c r="B1030" t="s">
        <v>15382</v>
      </c>
      <c r="C1030" t="s">
        <v>14371</v>
      </c>
      <c r="D1030" t="s">
        <v>5810</v>
      </c>
      <c r="E1030" t="s">
        <v>6871</v>
      </c>
      <c r="F1030" t="s">
        <v>7825</v>
      </c>
      <c r="G1030" t="s">
        <v>23</v>
      </c>
      <c r="H1030" t="s">
        <v>894</v>
      </c>
      <c r="I1030" t="s">
        <v>23</v>
      </c>
      <c r="J1030" t="s">
        <v>15383</v>
      </c>
      <c r="K1030" t="s">
        <v>23</v>
      </c>
      <c r="L1030" t="s">
        <v>23</v>
      </c>
      <c r="M1030" t="s">
        <v>14369</v>
      </c>
      <c r="N1030" t="s">
        <v>23</v>
      </c>
      <c r="O1030" t="s">
        <v>23</v>
      </c>
      <c r="P1030" t="s">
        <v>23</v>
      </c>
      <c r="Q1030" t="s">
        <v>6865</v>
      </c>
      <c r="R1030" t="s">
        <v>6885</v>
      </c>
      <c r="S1030" t="s">
        <v>7691</v>
      </c>
      <c r="T1030" t="s">
        <v>14370</v>
      </c>
    </row>
    <row r="1031" spans="1:20" x14ac:dyDescent="0.35">
      <c r="A1031" t="s">
        <v>7397</v>
      </c>
      <c r="B1031" t="s">
        <v>7398</v>
      </c>
      <c r="C1031" t="s">
        <v>14371</v>
      </c>
      <c r="D1031" t="s">
        <v>5810</v>
      </c>
      <c r="E1031" t="s">
        <v>6877</v>
      </c>
      <c r="F1031" t="s">
        <v>6882</v>
      </c>
      <c r="G1031" t="s">
        <v>14373</v>
      </c>
      <c r="H1031" t="s">
        <v>3335</v>
      </c>
      <c r="I1031" t="s">
        <v>23</v>
      </c>
      <c r="J1031" t="s">
        <v>14402</v>
      </c>
      <c r="K1031" t="s">
        <v>8757</v>
      </c>
      <c r="L1031" t="s">
        <v>8469</v>
      </c>
      <c r="M1031" t="s">
        <v>8469</v>
      </c>
      <c r="N1031" t="s">
        <v>23</v>
      </c>
      <c r="O1031" t="s">
        <v>23</v>
      </c>
      <c r="P1031" t="s">
        <v>23</v>
      </c>
      <c r="Q1031" t="s">
        <v>6884</v>
      </c>
      <c r="R1031" t="s">
        <v>6885</v>
      </c>
      <c r="S1031" t="s">
        <v>6891</v>
      </c>
      <c r="T1031" t="s">
        <v>23</v>
      </c>
    </row>
    <row r="1032" spans="1:20" x14ac:dyDescent="0.35">
      <c r="A1032" t="s">
        <v>6864</v>
      </c>
      <c r="B1032" t="s">
        <v>15161</v>
      </c>
      <c r="C1032" t="s">
        <v>14513</v>
      </c>
      <c r="D1032" t="s">
        <v>5810</v>
      </c>
      <c r="E1032" t="s">
        <v>6871</v>
      </c>
      <c r="F1032" t="s">
        <v>6868</v>
      </c>
      <c r="G1032" t="s">
        <v>23</v>
      </c>
      <c r="H1032" t="s">
        <v>5038</v>
      </c>
      <c r="I1032" t="s">
        <v>6870</v>
      </c>
      <c r="J1032" t="s">
        <v>15162</v>
      </c>
      <c r="K1032" t="s">
        <v>14584</v>
      </c>
      <c r="L1032" t="s">
        <v>15160</v>
      </c>
      <c r="M1032" t="s">
        <v>11681</v>
      </c>
      <c r="N1032" t="s">
        <v>11681</v>
      </c>
      <c r="O1032" t="s">
        <v>23</v>
      </c>
      <c r="P1032" t="s">
        <v>23</v>
      </c>
      <c r="Q1032" t="s">
        <v>6865</v>
      </c>
      <c r="R1032" t="s">
        <v>6866</v>
      </c>
      <c r="S1032" t="s">
        <v>23</v>
      </c>
      <c r="T1032" t="s">
        <v>23</v>
      </c>
    </row>
    <row r="1033" spans="1:20" x14ac:dyDescent="0.35">
      <c r="A1033" t="s">
        <v>7216</v>
      </c>
      <c r="B1033" t="s">
        <v>14381</v>
      </c>
      <c r="C1033" t="s">
        <v>14371</v>
      </c>
      <c r="D1033" t="s">
        <v>5810</v>
      </c>
      <c r="E1033" t="s">
        <v>6877</v>
      </c>
      <c r="F1033" t="s">
        <v>7196</v>
      </c>
      <c r="G1033" t="s">
        <v>14373</v>
      </c>
      <c r="H1033" t="s">
        <v>20229</v>
      </c>
      <c r="I1033" t="s">
        <v>23</v>
      </c>
      <c r="J1033" t="s">
        <v>14419</v>
      </c>
      <c r="K1033" t="s">
        <v>14379</v>
      </c>
      <c r="L1033" t="s">
        <v>23</v>
      </c>
      <c r="M1033" t="s">
        <v>9916</v>
      </c>
      <c r="N1033" t="s">
        <v>23</v>
      </c>
      <c r="O1033" t="s">
        <v>23</v>
      </c>
      <c r="P1033" t="s">
        <v>23</v>
      </c>
      <c r="Q1033" t="s">
        <v>6746</v>
      </c>
      <c r="R1033" t="s">
        <v>6885</v>
      </c>
      <c r="S1033" t="s">
        <v>6891</v>
      </c>
      <c r="T1033" t="s">
        <v>7198</v>
      </c>
    </row>
    <row r="1034" spans="1:20" x14ac:dyDescent="0.35">
      <c r="A1034" t="s">
        <v>7217</v>
      </c>
      <c r="B1034" t="s">
        <v>14381</v>
      </c>
      <c r="C1034" t="s">
        <v>14371</v>
      </c>
      <c r="D1034" t="s">
        <v>5810</v>
      </c>
      <c r="E1034" t="s">
        <v>6877</v>
      </c>
      <c r="F1034" t="s">
        <v>7196</v>
      </c>
      <c r="G1034" t="s">
        <v>14373</v>
      </c>
      <c r="H1034" t="s">
        <v>1130</v>
      </c>
      <c r="I1034" t="s">
        <v>23</v>
      </c>
      <c r="J1034" t="s">
        <v>14382</v>
      </c>
      <c r="K1034" t="s">
        <v>14379</v>
      </c>
      <c r="L1034" t="s">
        <v>12200</v>
      </c>
      <c r="M1034" t="s">
        <v>9916</v>
      </c>
      <c r="N1034" t="s">
        <v>23</v>
      </c>
      <c r="O1034" t="s">
        <v>23</v>
      </c>
      <c r="P1034" t="s">
        <v>23</v>
      </c>
      <c r="Q1034" t="s">
        <v>6746</v>
      </c>
      <c r="R1034" t="s">
        <v>6885</v>
      </c>
      <c r="S1034" t="s">
        <v>6891</v>
      </c>
      <c r="T1034" t="s">
        <v>7198</v>
      </c>
    </row>
    <row r="1035" spans="1:20" x14ac:dyDescent="0.35">
      <c r="A1035" t="s">
        <v>7218</v>
      </c>
      <c r="B1035" t="s">
        <v>14381</v>
      </c>
      <c r="C1035" t="s">
        <v>14371</v>
      </c>
      <c r="D1035" t="s">
        <v>5810</v>
      </c>
      <c r="E1035" t="s">
        <v>6877</v>
      </c>
      <c r="F1035" t="s">
        <v>7196</v>
      </c>
      <c r="G1035" t="s">
        <v>14373</v>
      </c>
      <c r="H1035" t="s">
        <v>259</v>
      </c>
      <c r="I1035" t="s">
        <v>23</v>
      </c>
      <c r="J1035" t="s">
        <v>14552</v>
      </c>
      <c r="K1035" t="s">
        <v>14379</v>
      </c>
      <c r="L1035" t="s">
        <v>14453</v>
      </c>
      <c r="M1035" t="s">
        <v>9916</v>
      </c>
      <c r="N1035" t="s">
        <v>23</v>
      </c>
      <c r="O1035" t="s">
        <v>23</v>
      </c>
      <c r="P1035" t="s">
        <v>23</v>
      </c>
      <c r="Q1035" t="s">
        <v>6746</v>
      </c>
      <c r="R1035" t="s">
        <v>6885</v>
      </c>
      <c r="S1035" t="s">
        <v>6891</v>
      </c>
      <c r="T1035" t="s">
        <v>7198</v>
      </c>
    </row>
    <row r="1036" spans="1:20" x14ac:dyDescent="0.35">
      <c r="A1036" t="s">
        <v>7219</v>
      </c>
      <c r="B1036" t="s">
        <v>14381</v>
      </c>
      <c r="C1036" t="s">
        <v>14371</v>
      </c>
      <c r="D1036" t="s">
        <v>5810</v>
      </c>
      <c r="E1036" t="s">
        <v>6877</v>
      </c>
      <c r="F1036" t="s">
        <v>7196</v>
      </c>
      <c r="G1036" t="s">
        <v>14373</v>
      </c>
      <c r="H1036" t="s">
        <v>1176</v>
      </c>
      <c r="I1036" t="s">
        <v>23</v>
      </c>
      <c r="J1036" t="s">
        <v>15458</v>
      </c>
      <c r="K1036" t="s">
        <v>14379</v>
      </c>
      <c r="L1036" t="s">
        <v>12200</v>
      </c>
      <c r="M1036" t="s">
        <v>9916</v>
      </c>
      <c r="N1036" t="s">
        <v>23</v>
      </c>
      <c r="O1036" t="s">
        <v>23</v>
      </c>
      <c r="P1036" t="s">
        <v>23</v>
      </c>
      <c r="Q1036" t="s">
        <v>6746</v>
      </c>
      <c r="R1036" t="s">
        <v>6885</v>
      </c>
      <c r="S1036" t="s">
        <v>6891</v>
      </c>
      <c r="T1036" t="s">
        <v>7198</v>
      </c>
    </row>
    <row r="1037" spans="1:20" x14ac:dyDescent="0.35">
      <c r="A1037" t="s">
        <v>7220</v>
      </c>
      <c r="B1037" t="s">
        <v>14381</v>
      </c>
      <c r="C1037" t="s">
        <v>14371</v>
      </c>
      <c r="D1037" t="s">
        <v>5810</v>
      </c>
      <c r="E1037" t="s">
        <v>6877</v>
      </c>
      <c r="F1037" t="s">
        <v>7196</v>
      </c>
      <c r="G1037" t="s">
        <v>14373</v>
      </c>
      <c r="H1037" t="s">
        <v>616</v>
      </c>
      <c r="I1037" t="s">
        <v>23</v>
      </c>
      <c r="J1037" t="s">
        <v>15556</v>
      </c>
      <c r="K1037" t="s">
        <v>14379</v>
      </c>
      <c r="L1037" t="s">
        <v>12200</v>
      </c>
      <c r="M1037" t="s">
        <v>9916</v>
      </c>
      <c r="N1037" t="s">
        <v>23</v>
      </c>
      <c r="O1037" t="s">
        <v>23</v>
      </c>
      <c r="P1037" t="s">
        <v>23</v>
      </c>
      <c r="Q1037" t="s">
        <v>6746</v>
      </c>
      <c r="R1037" t="s">
        <v>6885</v>
      </c>
      <c r="S1037" t="s">
        <v>6891</v>
      </c>
      <c r="T1037" t="s">
        <v>7198</v>
      </c>
    </row>
    <row r="1038" spans="1:20" x14ac:dyDescent="0.35">
      <c r="A1038" t="s">
        <v>7221</v>
      </c>
      <c r="B1038" t="s">
        <v>14381</v>
      </c>
      <c r="C1038" t="s">
        <v>14371</v>
      </c>
      <c r="D1038" t="s">
        <v>5810</v>
      </c>
      <c r="E1038" t="s">
        <v>6877</v>
      </c>
      <c r="F1038" t="s">
        <v>7196</v>
      </c>
      <c r="G1038" t="s">
        <v>14373</v>
      </c>
      <c r="H1038" t="s">
        <v>164</v>
      </c>
      <c r="I1038" t="s">
        <v>23</v>
      </c>
      <c r="J1038" t="s">
        <v>15511</v>
      </c>
      <c r="K1038" t="s">
        <v>14379</v>
      </c>
      <c r="L1038" t="s">
        <v>12200</v>
      </c>
      <c r="M1038" t="s">
        <v>9916</v>
      </c>
      <c r="N1038" t="s">
        <v>23</v>
      </c>
      <c r="O1038" t="s">
        <v>23</v>
      </c>
      <c r="P1038" t="s">
        <v>23</v>
      </c>
      <c r="Q1038" t="s">
        <v>6746</v>
      </c>
      <c r="R1038" t="s">
        <v>6885</v>
      </c>
      <c r="S1038" t="s">
        <v>6891</v>
      </c>
      <c r="T1038" t="s">
        <v>7198</v>
      </c>
    </row>
    <row r="1039" spans="1:20" x14ac:dyDescent="0.35">
      <c r="A1039" t="s">
        <v>7222</v>
      </c>
      <c r="B1039" t="s">
        <v>14381</v>
      </c>
      <c r="C1039" t="s">
        <v>14371</v>
      </c>
      <c r="D1039" t="s">
        <v>5810</v>
      </c>
      <c r="E1039" t="s">
        <v>6877</v>
      </c>
      <c r="F1039" t="s">
        <v>7196</v>
      </c>
      <c r="G1039" t="s">
        <v>14373</v>
      </c>
      <c r="H1039" t="s">
        <v>164</v>
      </c>
      <c r="I1039" t="s">
        <v>23</v>
      </c>
      <c r="J1039" t="s">
        <v>15508</v>
      </c>
      <c r="K1039" t="s">
        <v>14379</v>
      </c>
      <c r="L1039" t="s">
        <v>23</v>
      </c>
      <c r="M1039" t="s">
        <v>9916</v>
      </c>
      <c r="N1039" t="s">
        <v>23</v>
      </c>
      <c r="O1039" t="s">
        <v>23</v>
      </c>
      <c r="P1039" t="s">
        <v>23</v>
      </c>
      <c r="Q1039" t="s">
        <v>6746</v>
      </c>
      <c r="R1039" t="s">
        <v>6885</v>
      </c>
      <c r="S1039" t="s">
        <v>6891</v>
      </c>
      <c r="T1039" t="s">
        <v>7198</v>
      </c>
    </row>
    <row r="1040" spans="1:20" x14ac:dyDescent="0.35">
      <c r="A1040" t="s">
        <v>7223</v>
      </c>
      <c r="B1040" t="s">
        <v>14381</v>
      </c>
      <c r="C1040" t="s">
        <v>14371</v>
      </c>
      <c r="D1040" t="s">
        <v>5810</v>
      </c>
      <c r="E1040" t="s">
        <v>6877</v>
      </c>
      <c r="F1040" t="s">
        <v>7196</v>
      </c>
      <c r="G1040" t="s">
        <v>14373</v>
      </c>
      <c r="H1040" t="s">
        <v>1199</v>
      </c>
      <c r="I1040" t="s">
        <v>23</v>
      </c>
      <c r="J1040" t="s">
        <v>15772</v>
      </c>
      <c r="K1040" t="s">
        <v>14379</v>
      </c>
      <c r="L1040" t="s">
        <v>15771</v>
      </c>
      <c r="M1040" t="s">
        <v>9916</v>
      </c>
      <c r="N1040" t="s">
        <v>23</v>
      </c>
      <c r="O1040" t="s">
        <v>23</v>
      </c>
      <c r="P1040" t="s">
        <v>23</v>
      </c>
      <c r="Q1040" t="s">
        <v>6746</v>
      </c>
      <c r="R1040" t="s">
        <v>6885</v>
      </c>
      <c r="S1040" t="s">
        <v>6891</v>
      </c>
      <c r="T1040" t="s">
        <v>7198</v>
      </c>
    </row>
    <row r="1041" spans="1:20" x14ac:dyDescent="0.35">
      <c r="A1041" t="s">
        <v>7224</v>
      </c>
      <c r="B1041" t="s">
        <v>14381</v>
      </c>
      <c r="C1041" t="s">
        <v>14371</v>
      </c>
      <c r="D1041" t="s">
        <v>5810</v>
      </c>
      <c r="E1041" t="s">
        <v>6877</v>
      </c>
      <c r="F1041" t="s">
        <v>7196</v>
      </c>
      <c r="G1041" t="s">
        <v>14373</v>
      </c>
      <c r="H1041" t="s">
        <v>360</v>
      </c>
      <c r="I1041" t="s">
        <v>23</v>
      </c>
      <c r="J1041" t="s">
        <v>15716</v>
      </c>
      <c r="K1041" t="s">
        <v>14379</v>
      </c>
      <c r="L1041" t="s">
        <v>23</v>
      </c>
      <c r="M1041" t="s">
        <v>9916</v>
      </c>
      <c r="N1041" t="s">
        <v>23</v>
      </c>
      <c r="O1041" t="s">
        <v>23</v>
      </c>
      <c r="P1041" t="s">
        <v>23</v>
      </c>
      <c r="Q1041" t="s">
        <v>6746</v>
      </c>
      <c r="R1041" t="s">
        <v>6885</v>
      </c>
      <c r="S1041" t="s">
        <v>6891</v>
      </c>
      <c r="T1041" t="s">
        <v>7198</v>
      </c>
    </row>
    <row r="1042" spans="1:20" x14ac:dyDescent="0.35">
      <c r="A1042" t="s">
        <v>7225</v>
      </c>
      <c r="B1042" t="s">
        <v>14381</v>
      </c>
      <c r="C1042" t="s">
        <v>14371</v>
      </c>
      <c r="D1042" t="s">
        <v>5810</v>
      </c>
      <c r="E1042" t="s">
        <v>6877</v>
      </c>
      <c r="F1042" t="s">
        <v>7196</v>
      </c>
      <c r="G1042" t="s">
        <v>14373</v>
      </c>
      <c r="H1042" t="s">
        <v>164</v>
      </c>
      <c r="I1042" t="s">
        <v>23</v>
      </c>
      <c r="J1042" t="s">
        <v>15509</v>
      </c>
      <c r="K1042" t="s">
        <v>14379</v>
      </c>
      <c r="L1042" t="s">
        <v>23</v>
      </c>
      <c r="M1042" t="s">
        <v>9916</v>
      </c>
      <c r="N1042" t="s">
        <v>23</v>
      </c>
      <c r="O1042" t="s">
        <v>23</v>
      </c>
      <c r="P1042" t="s">
        <v>23</v>
      </c>
      <c r="Q1042" t="s">
        <v>6746</v>
      </c>
      <c r="R1042" t="s">
        <v>6885</v>
      </c>
      <c r="S1042" t="s">
        <v>6891</v>
      </c>
      <c r="T1042" t="s">
        <v>7198</v>
      </c>
    </row>
    <row r="1043" spans="1:20" x14ac:dyDescent="0.35">
      <c r="A1043" t="s">
        <v>7226</v>
      </c>
      <c r="B1043" t="s">
        <v>14381</v>
      </c>
      <c r="C1043" t="s">
        <v>14371</v>
      </c>
      <c r="D1043" t="s">
        <v>5810</v>
      </c>
      <c r="E1043" t="s">
        <v>6877</v>
      </c>
      <c r="F1043" t="s">
        <v>7196</v>
      </c>
      <c r="G1043" t="s">
        <v>14373</v>
      </c>
      <c r="H1043" t="s">
        <v>164</v>
      </c>
      <c r="I1043" t="s">
        <v>23</v>
      </c>
      <c r="J1043" t="s">
        <v>15522</v>
      </c>
      <c r="K1043" t="s">
        <v>14379</v>
      </c>
      <c r="L1043" t="s">
        <v>14453</v>
      </c>
      <c r="M1043" t="s">
        <v>9916</v>
      </c>
      <c r="N1043" t="s">
        <v>23</v>
      </c>
      <c r="O1043" t="s">
        <v>23</v>
      </c>
      <c r="P1043" t="s">
        <v>23</v>
      </c>
      <c r="Q1043" t="s">
        <v>6746</v>
      </c>
      <c r="R1043" t="s">
        <v>6885</v>
      </c>
      <c r="S1043" t="s">
        <v>6891</v>
      </c>
      <c r="T1043" t="s">
        <v>7198</v>
      </c>
    </row>
    <row r="1044" spans="1:20" x14ac:dyDescent="0.35">
      <c r="A1044" t="s">
        <v>7227</v>
      </c>
      <c r="B1044" t="s">
        <v>14381</v>
      </c>
      <c r="C1044" t="s">
        <v>14371</v>
      </c>
      <c r="D1044" t="s">
        <v>5810</v>
      </c>
      <c r="E1044" t="s">
        <v>6877</v>
      </c>
      <c r="F1044" t="s">
        <v>7196</v>
      </c>
      <c r="G1044" t="s">
        <v>14373</v>
      </c>
      <c r="H1044" t="s">
        <v>2821</v>
      </c>
      <c r="I1044" t="s">
        <v>23</v>
      </c>
      <c r="J1044" t="s">
        <v>16294</v>
      </c>
      <c r="K1044" t="s">
        <v>14379</v>
      </c>
      <c r="L1044" t="s">
        <v>12200</v>
      </c>
      <c r="M1044" t="s">
        <v>9916</v>
      </c>
      <c r="N1044" t="s">
        <v>23</v>
      </c>
      <c r="O1044" t="s">
        <v>23</v>
      </c>
      <c r="P1044" t="s">
        <v>23</v>
      </c>
      <c r="Q1044" t="s">
        <v>6746</v>
      </c>
      <c r="R1044" t="s">
        <v>6885</v>
      </c>
      <c r="S1044" t="s">
        <v>6891</v>
      </c>
      <c r="T1044" t="s">
        <v>7198</v>
      </c>
    </row>
    <row r="1045" spans="1:20" x14ac:dyDescent="0.35">
      <c r="A1045" t="s">
        <v>7228</v>
      </c>
      <c r="B1045" t="s">
        <v>14381</v>
      </c>
      <c r="C1045" t="s">
        <v>14371</v>
      </c>
      <c r="D1045" t="s">
        <v>5810</v>
      </c>
      <c r="E1045" t="s">
        <v>6877</v>
      </c>
      <c r="F1045" t="s">
        <v>7196</v>
      </c>
      <c r="G1045" t="s">
        <v>14373</v>
      </c>
      <c r="H1045" t="s">
        <v>164</v>
      </c>
      <c r="I1045" t="s">
        <v>23</v>
      </c>
      <c r="J1045" t="s">
        <v>15514</v>
      </c>
      <c r="K1045" t="s">
        <v>14379</v>
      </c>
      <c r="L1045" t="s">
        <v>23</v>
      </c>
      <c r="M1045" t="s">
        <v>9916</v>
      </c>
      <c r="N1045" t="s">
        <v>23</v>
      </c>
      <c r="O1045" t="s">
        <v>23</v>
      </c>
      <c r="P1045" t="s">
        <v>23</v>
      </c>
      <c r="Q1045" t="s">
        <v>6746</v>
      </c>
      <c r="R1045" t="s">
        <v>6885</v>
      </c>
      <c r="S1045" t="s">
        <v>6891</v>
      </c>
      <c r="T1045" t="s">
        <v>7198</v>
      </c>
    </row>
    <row r="1046" spans="1:20" x14ac:dyDescent="0.35">
      <c r="A1046" t="s">
        <v>7229</v>
      </c>
      <c r="B1046" t="s">
        <v>14381</v>
      </c>
      <c r="C1046" t="s">
        <v>14371</v>
      </c>
      <c r="D1046" t="s">
        <v>5810</v>
      </c>
      <c r="E1046" t="s">
        <v>6877</v>
      </c>
      <c r="F1046" t="s">
        <v>7196</v>
      </c>
      <c r="G1046" t="s">
        <v>14373</v>
      </c>
      <c r="H1046" t="s">
        <v>438</v>
      </c>
      <c r="I1046" t="s">
        <v>23</v>
      </c>
      <c r="J1046" t="s">
        <v>16278</v>
      </c>
      <c r="K1046" t="s">
        <v>14379</v>
      </c>
      <c r="L1046" t="s">
        <v>12200</v>
      </c>
      <c r="M1046" t="s">
        <v>9916</v>
      </c>
      <c r="N1046" t="s">
        <v>23</v>
      </c>
      <c r="O1046" t="s">
        <v>23</v>
      </c>
      <c r="P1046" t="s">
        <v>23</v>
      </c>
      <c r="Q1046" t="s">
        <v>6746</v>
      </c>
      <c r="R1046" t="s">
        <v>6885</v>
      </c>
      <c r="S1046" t="s">
        <v>6891</v>
      </c>
      <c r="T1046" t="s">
        <v>7198</v>
      </c>
    </row>
    <row r="1047" spans="1:20" x14ac:dyDescent="0.35">
      <c r="A1047" t="s">
        <v>7230</v>
      </c>
      <c r="B1047" t="s">
        <v>14381</v>
      </c>
      <c r="C1047" t="s">
        <v>14371</v>
      </c>
      <c r="D1047" t="s">
        <v>5810</v>
      </c>
      <c r="E1047" t="s">
        <v>6877</v>
      </c>
      <c r="F1047" t="s">
        <v>7196</v>
      </c>
      <c r="G1047" t="s">
        <v>14373</v>
      </c>
      <c r="H1047" t="s">
        <v>27190</v>
      </c>
      <c r="I1047" t="s">
        <v>23</v>
      </c>
      <c r="J1047" t="s">
        <v>15569</v>
      </c>
      <c r="K1047" t="s">
        <v>14379</v>
      </c>
      <c r="L1047" t="s">
        <v>23</v>
      </c>
      <c r="M1047" t="s">
        <v>9916</v>
      </c>
      <c r="N1047" t="s">
        <v>23</v>
      </c>
      <c r="O1047" t="s">
        <v>23</v>
      </c>
      <c r="P1047" t="s">
        <v>23</v>
      </c>
      <c r="Q1047" t="s">
        <v>6746</v>
      </c>
      <c r="R1047" t="s">
        <v>6885</v>
      </c>
      <c r="S1047" t="s">
        <v>6891</v>
      </c>
      <c r="T1047" t="s">
        <v>7198</v>
      </c>
    </row>
    <row r="1048" spans="1:20" x14ac:dyDescent="0.35">
      <c r="A1048" t="s">
        <v>7231</v>
      </c>
      <c r="B1048" t="s">
        <v>14381</v>
      </c>
      <c r="C1048" t="s">
        <v>14371</v>
      </c>
      <c r="D1048" t="s">
        <v>5810</v>
      </c>
      <c r="E1048" t="s">
        <v>6877</v>
      </c>
      <c r="F1048" t="s">
        <v>7196</v>
      </c>
      <c r="G1048" t="s">
        <v>14373</v>
      </c>
      <c r="H1048" t="s">
        <v>713</v>
      </c>
      <c r="I1048" t="s">
        <v>23</v>
      </c>
      <c r="J1048" t="s">
        <v>14990</v>
      </c>
      <c r="K1048" t="s">
        <v>14379</v>
      </c>
      <c r="L1048" t="s">
        <v>23</v>
      </c>
      <c r="M1048" t="s">
        <v>9916</v>
      </c>
      <c r="N1048" t="s">
        <v>23</v>
      </c>
      <c r="O1048" t="s">
        <v>23</v>
      </c>
      <c r="P1048" t="s">
        <v>23</v>
      </c>
      <c r="Q1048" t="s">
        <v>6746</v>
      </c>
      <c r="R1048" t="s">
        <v>6885</v>
      </c>
      <c r="S1048" t="s">
        <v>6891</v>
      </c>
      <c r="T1048" t="s">
        <v>7198</v>
      </c>
    </row>
    <row r="1049" spans="1:20" x14ac:dyDescent="0.35">
      <c r="A1049" t="s">
        <v>7232</v>
      </c>
      <c r="B1049" t="s">
        <v>14381</v>
      </c>
      <c r="C1049" t="s">
        <v>14371</v>
      </c>
      <c r="D1049" t="s">
        <v>5810</v>
      </c>
      <c r="E1049" t="s">
        <v>6877</v>
      </c>
      <c r="F1049" t="s">
        <v>7196</v>
      </c>
      <c r="G1049" t="s">
        <v>14373</v>
      </c>
      <c r="H1049" t="s">
        <v>163</v>
      </c>
      <c r="I1049" t="s">
        <v>23</v>
      </c>
      <c r="J1049" t="s">
        <v>15616</v>
      </c>
      <c r="K1049" t="s">
        <v>14379</v>
      </c>
      <c r="L1049" t="s">
        <v>23</v>
      </c>
      <c r="M1049" t="s">
        <v>9916</v>
      </c>
      <c r="N1049" t="s">
        <v>23</v>
      </c>
      <c r="O1049" t="s">
        <v>23</v>
      </c>
      <c r="P1049" t="s">
        <v>23</v>
      </c>
      <c r="Q1049" t="s">
        <v>6746</v>
      </c>
      <c r="R1049" t="s">
        <v>6885</v>
      </c>
      <c r="S1049" t="s">
        <v>6891</v>
      </c>
      <c r="T1049" t="s">
        <v>7198</v>
      </c>
    </row>
    <row r="1050" spans="1:20" x14ac:dyDescent="0.35">
      <c r="A1050" t="s">
        <v>7233</v>
      </c>
      <c r="B1050" t="s">
        <v>14381</v>
      </c>
      <c r="C1050" t="s">
        <v>14371</v>
      </c>
      <c r="D1050" t="s">
        <v>5810</v>
      </c>
      <c r="E1050" t="s">
        <v>6877</v>
      </c>
      <c r="F1050" t="s">
        <v>7196</v>
      </c>
      <c r="G1050" t="s">
        <v>14373</v>
      </c>
      <c r="H1050" t="s">
        <v>164</v>
      </c>
      <c r="I1050" t="s">
        <v>23</v>
      </c>
      <c r="J1050" t="s">
        <v>15513</v>
      </c>
      <c r="K1050" t="s">
        <v>14379</v>
      </c>
      <c r="L1050" t="s">
        <v>14453</v>
      </c>
      <c r="M1050" t="s">
        <v>9916</v>
      </c>
      <c r="N1050" t="s">
        <v>23</v>
      </c>
      <c r="O1050" t="s">
        <v>23</v>
      </c>
      <c r="P1050" t="s">
        <v>23</v>
      </c>
      <c r="Q1050" t="s">
        <v>6746</v>
      </c>
      <c r="R1050" t="s">
        <v>6885</v>
      </c>
      <c r="S1050" t="s">
        <v>6891</v>
      </c>
      <c r="T1050" t="s">
        <v>7198</v>
      </c>
    </row>
    <row r="1051" spans="1:20" x14ac:dyDescent="0.35">
      <c r="A1051" t="s">
        <v>7234</v>
      </c>
      <c r="B1051" t="s">
        <v>14381</v>
      </c>
      <c r="C1051" t="s">
        <v>14371</v>
      </c>
      <c r="D1051" t="s">
        <v>5810</v>
      </c>
      <c r="E1051" t="s">
        <v>6877</v>
      </c>
      <c r="F1051" t="s">
        <v>7196</v>
      </c>
      <c r="G1051" t="s">
        <v>14373</v>
      </c>
      <c r="H1051" t="s">
        <v>1221</v>
      </c>
      <c r="I1051" t="s">
        <v>23</v>
      </c>
      <c r="J1051" t="s">
        <v>14411</v>
      </c>
      <c r="K1051" t="s">
        <v>14379</v>
      </c>
      <c r="L1051" t="s">
        <v>23</v>
      </c>
      <c r="M1051" t="s">
        <v>9916</v>
      </c>
      <c r="N1051" t="s">
        <v>23</v>
      </c>
      <c r="O1051" t="s">
        <v>23</v>
      </c>
      <c r="P1051" t="s">
        <v>23</v>
      </c>
      <c r="Q1051" t="s">
        <v>6746</v>
      </c>
      <c r="R1051" t="s">
        <v>6885</v>
      </c>
      <c r="S1051" t="s">
        <v>6891</v>
      </c>
      <c r="T1051" t="s">
        <v>7198</v>
      </c>
    </row>
    <row r="1052" spans="1:20" x14ac:dyDescent="0.35">
      <c r="A1052" t="s">
        <v>7235</v>
      </c>
      <c r="B1052" t="s">
        <v>14381</v>
      </c>
      <c r="C1052" t="s">
        <v>14371</v>
      </c>
      <c r="D1052" t="s">
        <v>5810</v>
      </c>
      <c r="E1052" t="s">
        <v>6877</v>
      </c>
      <c r="F1052" t="s">
        <v>7196</v>
      </c>
      <c r="G1052" t="s">
        <v>14373</v>
      </c>
      <c r="H1052" t="s">
        <v>294</v>
      </c>
      <c r="I1052" t="s">
        <v>23</v>
      </c>
      <c r="J1052" t="s">
        <v>15701</v>
      </c>
      <c r="K1052" t="s">
        <v>14379</v>
      </c>
      <c r="L1052" t="s">
        <v>23</v>
      </c>
      <c r="M1052" t="s">
        <v>9916</v>
      </c>
      <c r="N1052" t="s">
        <v>23</v>
      </c>
      <c r="O1052" t="s">
        <v>23</v>
      </c>
      <c r="P1052" t="s">
        <v>23</v>
      </c>
      <c r="Q1052" t="s">
        <v>6746</v>
      </c>
      <c r="R1052" t="s">
        <v>6885</v>
      </c>
      <c r="S1052" t="s">
        <v>6891</v>
      </c>
      <c r="T1052" t="s">
        <v>7198</v>
      </c>
    </row>
    <row r="1053" spans="1:20" x14ac:dyDescent="0.35">
      <c r="A1053" t="s">
        <v>7236</v>
      </c>
      <c r="B1053" t="s">
        <v>14381</v>
      </c>
      <c r="C1053" t="s">
        <v>14371</v>
      </c>
      <c r="D1053" t="s">
        <v>5810</v>
      </c>
      <c r="E1053" t="s">
        <v>6877</v>
      </c>
      <c r="F1053" t="s">
        <v>7196</v>
      </c>
      <c r="G1053" t="s">
        <v>14373</v>
      </c>
      <c r="H1053" t="s">
        <v>1081</v>
      </c>
      <c r="I1053" t="s">
        <v>23</v>
      </c>
      <c r="J1053" t="s">
        <v>15066</v>
      </c>
      <c r="K1053" t="s">
        <v>14379</v>
      </c>
      <c r="L1053" t="s">
        <v>14453</v>
      </c>
      <c r="M1053" t="s">
        <v>9916</v>
      </c>
      <c r="N1053" t="s">
        <v>23</v>
      </c>
      <c r="O1053" t="s">
        <v>23</v>
      </c>
      <c r="P1053" t="s">
        <v>23</v>
      </c>
      <c r="Q1053" t="s">
        <v>6746</v>
      </c>
      <c r="R1053" t="s">
        <v>6885</v>
      </c>
      <c r="S1053" t="s">
        <v>6891</v>
      </c>
      <c r="T1053" t="s">
        <v>7198</v>
      </c>
    </row>
    <row r="1054" spans="1:20" x14ac:dyDescent="0.35">
      <c r="A1054" t="s">
        <v>7237</v>
      </c>
      <c r="B1054" t="s">
        <v>14381</v>
      </c>
      <c r="C1054" t="s">
        <v>14371</v>
      </c>
      <c r="D1054" t="s">
        <v>5810</v>
      </c>
      <c r="E1054" t="s">
        <v>6877</v>
      </c>
      <c r="F1054" t="s">
        <v>7196</v>
      </c>
      <c r="G1054" t="s">
        <v>14373</v>
      </c>
      <c r="H1054" t="s">
        <v>195</v>
      </c>
      <c r="I1054" t="s">
        <v>23</v>
      </c>
      <c r="J1054" t="s">
        <v>14637</v>
      </c>
      <c r="K1054" t="s">
        <v>14379</v>
      </c>
      <c r="L1054" t="s">
        <v>23</v>
      </c>
      <c r="M1054" t="s">
        <v>9916</v>
      </c>
      <c r="N1054" t="s">
        <v>23</v>
      </c>
      <c r="O1054" t="s">
        <v>23</v>
      </c>
      <c r="P1054" t="s">
        <v>23</v>
      </c>
      <c r="Q1054" t="s">
        <v>6746</v>
      </c>
      <c r="R1054" t="s">
        <v>6885</v>
      </c>
      <c r="S1054" t="s">
        <v>6891</v>
      </c>
      <c r="T1054" t="s">
        <v>7198</v>
      </c>
    </row>
    <row r="1055" spans="1:20" x14ac:dyDescent="0.35">
      <c r="A1055" t="s">
        <v>7238</v>
      </c>
      <c r="B1055" t="s">
        <v>14381</v>
      </c>
      <c r="C1055" t="s">
        <v>14371</v>
      </c>
      <c r="D1055" t="s">
        <v>5810</v>
      </c>
      <c r="E1055" t="s">
        <v>6877</v>
      </c>
      <c r="F1055" t="s">
        <v>7196</v>
      </c>
      <c r="G1055" t="s">
        <v>14373</v>
      </c>
      <c r="H1055" t="s">
        <v>1309</v>
      </c>
      <c r="I1055" t="s">
        <v>23</v>
      </c>
      <c r="J1055" t="s">
        <v>15635</v>
      </c>
      <c r="K1055" t="s">
        <v>14379</v>
      </c>
      <c r="L1055" t="s">
        <v>14453</v>
      </c>
      <c r="M1055" t="s">
        <v>9916</v>
      </c>
      <c r="N1055" t="s">
        <v>23</v>
      </c>
      <c r="O1055" t="s">
        <v>23</v>
      </c>
      <c r="P1055" t="s">
        <v>23</v>
      </c>
      <c r="Q1055" t="s">
        <v>6746</v>
      </c>
      <c r="R1055" t="s">
        <v>6885</v>
      </c>
      <c r="S1055" t="s">
        <v>6891</v>
      </c>
      <c r="T1055" t="s">
        <v>7198</v>
      </c>
    </row>
    <row r="1056" spans="1:20" x14ac:dyDescent="0.35">
      <c r="A1056" t="s">
        <v>7239</v>
      </c>
      <c r="B1056" t="s">
        <v>14381</v>
      </c>
      <c r="C1056" t="s">
        <v>14371</v>
      </c>
      <c r="D1056" t="s">
        <v>5810</v>
      </c>
      <c r="E1056" t="s">
        <v>6877</v>
      </c>
      <c r="F1056" t="s">
        <v>7196</v>
      </c>
      <c r="G1056" t="s">
        <v>14373</v>
      </c>
      <c r="H1056" t="s">
        <v>2903</v>
      </c>
      <c r="I1056" t="s">
        <v>23</v>
      </c>
      <c r="J1056" t="s">
        <v>15204</v>
      </c>
      <c r="K1056" t="s">
        <v>14379</v>
      </c>
      <c r="L1056" t="s">
        <v>23</v>
      </c>
      <c r="M1056" t="s">
        <v>9916</v>
      </c>
      <c r="N1056" t="s">
        <v>23</v>
      </c>
      <c r="O1056" t="s">
        <v>23</v>
      </c>
      <c r="P1056" t="s">
        <v>23</v>
      </c>
      <c r="Q1056" t="s">
        <v>6746</v>
      </c>
      <c r="R1056" t="s">
        <v>6885</v>
      </c>
      <c r="S1056" t="s">
        <v>6891</v>
      </c>
      <c r="T1056" t="s">
        <v>7198</v>
      </c>
    </row>
    <row r="1057" spans="1:20" x14ac:dyDescent="0.35">
      <c r="A1057" t="s">
        <v>7240</v>
      </c>
      <c r="B1057" t="s">
        <v>14381</v>
      </c>
      <c r="C1057" t="s">
        <v>14371</v>
      </c>
      <c r="D1057" t="s">
        <v>5810</v>
      </c>
      <c r="E1057" t="s">
        <v>6877</v>
      </c>
      <c r="F1057" t="s">
        <v>7196</v>
      </c>
      <c r="G1057" t="s">
        <v>14373</v>
      </c>
      <c r="H1057" t="s">
        <v>2904</v>
      </c>
      <c r="I1057" t="s">
        <v>23</v>
      </c>
      <c r="J1057" t="s">
        <v>16267</v>
      </c>
      <c r="K1057" t="s">
        <v>14379</v>
      </c>
      <c r="L1057" t="s">
        <v>23</v>
      </c>
      <c r="M1057" t="s">
        <v>9916</v>
      </c>
      <c r="N1057" t="s">
        <v>23</v>
      </c>
      <c r="O1057" t="s">
        <v>23</v>
      </c>
      <c r="P1057" t="s">
        <v>23</v>
      </c>
      <c r="Q1057" t="s">
        <v>6746</v>
      </c>
      <c r="R1057" t="s">
        <v>6885</v>
      </c>
      <c r="S1057" t="s">
        <v>6891</v>
      </c>
      <c r="T1057" t="s">
        <v>7198</v>
      </c>
    </row>
    <row r="1058" spans="1:20" x14ac:dyDescent="0.35">
      <c r="A1058" t="s">
        <v>7241</v>
      </c>
      <c r="B1058" t="s">
        <v>14381</v>
      </c>
      <c r="C1058" t="s">
        <v>14371</v>
      </c>
      <c r="D1058" t="s">
        <v>5810</v>
      </c>
      <c r="E1058" t="s">
        <v>6877</v>
      </c>
      <c r="F1058" t="s">
        <v>7196</v>
      </c>
      <c r="G1058" t="s">
        <v>14373</v>
      </c>
      <c r="H1058" t="s">
        <v>1387</v>
      </c>
      <c r="I1058" t="s">
        <v>23</v>
      </c>
      <c r="J1058" t="s">
        <v>15428</v>
      </c>
      <c r="K1058" t="s">
        <v>14379</v>
      </c>
      <c r="L1058" t="s">
        <v>23</v>
      </c>
      <c r="M1058" t="s">
        <v>9916</v>
      </c>
      <c r="N1058" t="s">
        <v>23</v>
      </c>
      <c r="O1058" t="s">
        <v>23</v>
      </c>
      <c r="P1058" t="s">
        <v>23</v>
      </c>
      <c r="Q1058" t="s">
        <v>6746</v>
      </c>
      <c r="R1058" t="s">
        <v>6885</v>
      </c>
      <c r="S1058" t="s">
        <v>6891</v>
      </c>
      <c r="T1058" t="s">
        <v>7198</v>
      </c>
    </row>
    <row r="1059" spans="1:20" x14ac:dyDescent="0.35">
      <c r="A1059" t="s">
        <v>7242</v>
      </c>
      <c r="B1059" t="s">
        <v>14381</v>
      </c>
      <c r="C1059" t="s">
        <v>14371</v>
      </c>
      <c r="D1059" t="s">
        <v>5810</v>
      </c>
      <c r="E1059" t="s">
        <v>6877</v>
      </c>
      <c r="F1059" t="s">
        <v>7196</v>
      </c>
      <c r="G1059" t="s">
        <v>14373</v>
      </c>
      <c r="H1059" t="s">
        <v>713</v>
      </c>
      <c r="I1059" t="s">
        <v>23</v>
      </c>
      <c r="J1059" t="s">
        <v>14987</v>
      </c>
      <c r="K1059" t="s">
        <v>14379</v>
      </c>
      <c r="L1059" t="s">
        <v>23</v>
      </c>
      <c r="M1059" t="s">
        <v>9916</v>
      </c>
      <c r="N1059" t="s">
        <v>23</v>
      </c>
      <c r="O1059" t="s">
        <v>23</v>
      </c>
      <c r="P1059" t="s">
        <v>23</v>
      </c>
      <c r="Q1059" t="s">
        <v>6746</v>
      </c>
      <c r="R1059" t="s">
        <v>6885</v>
      </c>
      <c r="S1059" t="s">
        <v>6891</v>
      </c>
      <c r="T1059" t="s">
        <v>7198</v>
      </c>
    </row>
    <row r="1060" spans="1:20" x14ac:dyDescent="0.35">
      <c r="A1060" t="s">
        <v>7243</v>
      </c>
      <c r="B1060" t="s">
        <v>14381</v>
      </c>
      <c r="C1060" t="s">
        <v>14371</v>
      </c>
      <c r="D1060" t="s">
        <v>5810</v>
      </c>
      <c r="E1060" t="s">
        <v>6877</v>
      </c>
      <c r="F1060" t="s">
        <v>7196</v>
      </c>
      <c r="G1060" t="s">
        <v>14373</v>
      </c>
      <c r="H1060" t="s">
        <v>2915</v>
      </c>
      <c r="I1060" t="s">
        <v>23</v>
      </c>
      <c r="J1060" t="s">
        <v>14494</v>
      </c>
      <c r="K1060" t="s">
        <v>14379</v>
      </c>
      <c r="L1060" t="s">
        <v>23</v>
      </c>
      <c r="M1060" t="s">
        <v>9916</v>
      </c>
      <c r="N1060" t="s">
        <v>23</v>
      </c>
      <c r="O1060" t="s">
        <v>23</v>
      </c>
      <c r="P1060" t="s">
        <v>23</v>
      </c>
      <c r="Q1060" t="s">
        <v>6746</v>
      </c>
      <c r="R1060" t="s">
        <v>6885</v>
      </c>
      <c r="S1060" t="s">
        <v>6891</v>
      </c>
      <c r="T1060" t="s">
        <v>7198</v>
      </c>
    </row>
    <row r="1061" spans="1:20" x14ac:dyDescent="0.35">
      <c r="A1061" t="s">
        <v>7244</v>
      </c>
      <c r="B1061" t="s">
        <v>14381</v>
      </c>
      <c r="C1061" t="s">
        <v>14371</v>
      </c>
      <c r="D1061" t="s">
        <v>5810</v>
      </c>
      <c r="E1061" t="s">
        <v>6877</v>
      </c>
      <c r="F1061" t="s">
        <v>7196</v>
      </c>
      <c r="G1061" t="s">
        <v>14373</v>
      </c>
      <c r="H1061" t="s">
        <v>2842</v>
      </c>
      <c r="I1061" t="s">
        <v>23</v>
      </c>
      <c r="J1061" t="s">
        <v>14474</v>
      </c>
      <c r="K1061" t="s">
        <v>14379</v>
      </c>
      <c r="L1061" t="s">
        <v>23</v>
      </c>
      <c r="M1061" t="s">
        <v>9916</v>
      </c>
      <c r="N1061" t="s">
        <v>23</v>
      </c>
      <c r="O1061" t="s">
        <v>23</v>
      </c>
      <c r="P1061" t="s">
        <v>23</v>
      </c>
      <c r="Q1061" t="s">
        <v>6746</v>
      </c>
      <c r="R1061" t="s">
        <v>6885</v>
      </c>
      <c r="S1061" t="s">
        <v>6891</v>
      </c>
      <c r="T1061" t="s">
        <v>7198</v>
      </c>
    </row>
    <row r="1062" spans="1:20" x14ac:dyDescent="0.35">
      <c r="A1062" t="s">
        <v>7245</v>
      </c>
      <c r="B1062" t="s">
        <v>14381</v>
      </c>
      <c r="C1062" t="s">
        <v>14371</v>
      </c>
      <c r="D1062" t="s">
        <v>5810</v>
      </c>
      <c r="E1062" t="s">
        <v>6877</v>
      </c>
      <c r="F1062" t="s">
        <v>7196</v>
      </c>
      <c r="G1062" t="s">
        <v>14373</v>
      </c>
      <c r="H1062" t="s">
        <v>2916</v>
      </c>
      <c r="I1062" t="s">
        <v>23</v>
      </c>
      <c r="J1062" t="s">
        <v>14458</v>
      </c>
      <c r="K1062" t="s">
        <v>14379</v>
      </c>
      <c r="L1062" t="s">
        <v>23</v>
      </c>
      <c r="M1062" t="s">
        <v>9916</v>
      </c>
      <c r="N1062" t="s">
        <v>23</v>
      </c>
      <c r="O1062" t="s">
        <v>23</v>
      </c>
      <c r="P1062" t="s">
        <v>23</v>
      </c>
      <c r="Q1062" t="s">
        <v>6746</v>
      </c>
      <c r="R1062" t="s">
        <v>6885</v>
      </c>
      <c r="S1062" t="s">
        <v>6891</v>
      </c>
      <c r="T1062" t="s">
        <v>7198</v>
      </c>
    </row>
    <row r="1063" spans="1:20" x14ac:dyDescent="0.35">
      <c r="A1063" t="s">
        <v>7246</v>
      </c>
      <c r="B1063" t="s">
        <v>14381</v>
      </c>
      <c r="C1063" t="s">
        <v>14371</v>
      </c>
      <c r="D1063" t="s">
        <v>5810</v>
      </c>
      <c r="E1063" t="s">
        <v>6877</v>
      </c>
      <c r="F1063" t="s">
        <v>7196</v>
      </c>
      <c r="G1063" t="s">
        <v>14373</v>
      </c>
      <c r="H1063" t="s">
        <v>713</v>
      </c>
      <c r="I1063" t="s">
        <v>23</v>
      </c>
      <c r="J1063" t="s">
        <v>14971</v>
      </c>
      <c r="K1063" t="s">
        <v>14379</v>
      </c>
      <c r="L1063" t="s">
        <v>23</v>
      </c>
      <c r="M1063" t="s">
        <v>9916</v>
      </c>
      <c r="N1063" t="s">
        <v>23</v>
      </c>
      <c r="O1063" t="s">
        <v>23</v>
      </c>
      <c r="P1063" t="s">
        <v>23</v>
      </c>
      <c r="Q1063" t="s">
        <v>6746</v>
      </c>
      <c r="R1063" t="s">
        <v>6885</v>
      </c>
      <c r="S1063" t="s">
        <v>6891</v>
      </c>
      <c r="T1063" t="s">
        <v>7198</v>
      </c>
    </row>
    <row r="1064" spans="1:20" x14ac:dyDescent="0.35">
      <c r="A1064" t="s">
        <v>7247</v>
      </c>
      <c r="B1064" t="s">
        <v>14381</v>
      </c>
      <c r="C1064" t="s">
        <v>14371</v>
      </c>
      <c r="D1064" t="s">
        <v>5810</v>
      </c>
      <c r="E1064" t="s">
        <v>6877</v>
      </c>
      <c r="F1064" t="s">
        <v>7196</v>
      </c>
      <c r="G1064" t="s">
        <v>14373</v>
      </c>
      <c r="H1064" t="s">
        <v>294</v>
      </c>
      <c r="I1064" t="s">
        <v>23</v>
      </c>
      <c r="J1064" t="s">
        <v>15693</v>
      </c>
      <c r="K1064" t="s">
        <v>14379</v>
      </c>
      <c r="L1064" t="s">
        <v>14023</v>
      </c>
      <c r="M1064" t="s">
        <v>9916</v>
      </c>
      <c r="N1064" t="s">
        <v>23</v>
      </c>
      <c r="O1064" t="s">
        <v>23</v>
      </c>
      <c r="P1064" t="s">
        <v>23</v>
      </c>
      <c r="Q1064" t="s">
        <v>6746</v>
      </c>
      <c r="R1064" t="s">
        <v>6885</v>
      </c>
      <c r="S1064" t="s">
        <v>6891</v>
      </c>
      <c r="T1064" t="s">
        <v>7198</v>
      </c>
    </row>
    <row r="1065" spans="1:20" x14ac:dyDescent="0.35">
      <c r="A1065" t="s">
        <v>7248</v>
      </c>
      <c r="B1065" t="s">
        <v>14381</v>
      </c>
      <c r="C1065" t="s">
        <v>14371</v>
      </c>
      <c r="D1065" t="s">
        <v>5810</v>
      </c>
      <c r="E1065" t="s">
        <v>6877</v>
      </c>
      <c r="F1065" t="s">
        <v>7196</v>
      </c>
      <c r="G1065" t="s">
        <v>14373</v>
      </c>
      <c r="H1065" t="s">
        <v>594</v>
      </c>
      <c r="I1065" t="s">
        <v>23</v>
      </c>
      <c r="J1065" t="s">
        <v>14852</v>
      </c>
      <c r="K1065" t="s">
        <v>14379</v>
      </c>
      <c r="L1065" t="s">
        <v>14453</v>
      </c>
      <c r="M1065" t="s">
        <v>9916</v>
      </c>
      <c r="N1065" t="s">
        <v>23</v>
      </c>
      <c r="O1065" t="s">
        <v>23</v>
      </c>
      <c r="P1065" t="s">
        <v>23</v>
      </c>
      <c r="Q1065" t="s">
        <v>6746</v>
      </c>
      <c r="R1065" t="s">
        <v>6885</v>
      </c>
      <c r="S1065" t="s">
        <v>6891</v>
      </c>
      <c r="T1065" t="s">
        <v>7198</v>
      </c>
    </row>
    <row r="1066" spans="1:20" x14ac:dyDescent="0.35">
      <c r="A1066" t="s">
        <v>7303</v>
      </c>
      <c r="B1066" t="s">
        <v>7304</v>
      </c>
      <c r="C1066" t="s">
        <v>14830</v>
      </c>
      <c r="D1066" t="s">
        <v>5810</v>
      </c>
      <c r="E1066" t="s">
        <v>6877</v>
      </c>
      <c r="F1066" t="s">
        <v>6908</v>
      </c>
      <c r="G1066" t="s">
        <v>14613</v>
      </c>
      <c r="H1066" t="s">
        <v>1500</v>
      </c>
      <c r="I1066" t="s">
        <v>23</v>
      </c>
      <c r="J1066" t="s">
        <v>14831</v>
      </c>
      <c r="K1066" t="s">
        <v>14828</v>
      </c>
      <c r="L1066" t="s">
        <v>17944</v>
      </c>
      <c r="M1066" t="s">
        <v>14829</v>
      </c>
      <c r="N1066" t="s">
        <v>23</v>
      </c>
      <c r="O1066" t="s">
        <v>23</v>
      </c>
      <c r="P1066" t="s">
        <v>23</v>
      </c>
      <c r="Q1066" t="s">
        <v>6903</v>
      </c>
      <c r="R1066" t="s">
        <v>6885</v>
      </c>
      <c r="S1066" t="s">
        <v>6891</v>
      </c>
      <c r="T1066" t="s">
        <v>23</v>
      </c>
    </row>
    <row r="1067" spans="1:20" x14ac:dyDescent="0.35">
      <c r="A1067" t="s">
        <v>7250</v>
      </c>
      <c r="B1067" t="s">
        <v>14381</v>
      </c>
      <c r="C1067" t="s">
        <v>14371</v>
      </c>
      <c r="D1067" t="s">
        <v>5810</v>
      </c>
      <c r="E1067" t="s">
        <v>6877</v>
      </c>
      <c r="F1067" t="s">
        <v>7196</v>
      </c>
      <c r="G1067" t="s">
        <v>14373</v>
      </c>
      <c r="H1067" t="s">
        <v>398</v>
      </c>
      <c r="I1067" t="s">
        <v>23</v>
      </c>
      <c r="J1067" t="s">
        <v>14918</v>
      </c>
      <c r="K1067" t="s">
        <v>14379</v>
      </c>
      <c r="L1067" t="s">
        <v>23</v>
      </c>
      <c r="M1067" t="s">
        <v>9916</v>
      </c>
      <c r="N1067" t="s">
        <v>23</v>
      </c>
      <c r="O1067" t="s">
        <v>23</v>
      </c>
      <c r="P1067" t="s">
        <v>23</v>
      </c>
      <c r="Q1067" t="s">
        <v>6746</v>
      </c>
      <c r="R1067" t="s">
        <v>6885</v>
      </c>
      <c r="S1067" t="s">
        <v>6891</v>
      </c>
      <c r="T1067" t="s">
        <v>7198</v>
      </c>
    </row>
    <row r="1068" spans="1:20" x14ac:dyDescent="0.35">
      <c r="A1068" t="s">
        <v>7251</v>
      </c>
      <c r="B1068" t="s">
        <v>14381</v>
      </c>
      <c r="C1068" t="s">
        <v>14371</v>
      </c>
      <c r="D1068" t="s">
        <v>5810</v>
      </c>
      <c r="E1068" t="s">
        <v>6877</v>
      </c>
      <c r="F1068" t="s">
        <v>7196</v>
      </c>
      <c r="G1068" t="s">
        <v>14373</v>
      </c>
      <c r="H1068" t="s">
        <v>246</v>
      </c>
      <c r="I1068" t="s">
        <v>23</v>
      </c>
      <c r="J1068" t="s">
        <v>14730</v>
      </c>
      <c r="K1068" t="s">
        <v>14379</v>
      </c>
      <c r="L1068" t="s">
        <v>23</v>
      </c>
      <c r="M1068" t="s">
        <v>9916</v>
      </c>
      <c r="N1068" t="s">
        <v>23</v>
      </c>
      <c r="O1068" t="s">
        <v>23</v>
      </c>
      <c r="P1068" t="s">
        <v>23</v>
      </c>
      <c r="Q1068" t="s">
        <v>6746</v>
      </c>
      <c r="R1068" t="s">
        <v>6885</v>
      </c>
      <c r="S1068" t="s">
        <v>6891</v>
      </c>
      <c r="T1068" t="s">
        <v>7198</v>
      </c>
    </row>
    <row r="1069" spans="1:20" x14ac:dyDescent="0.35">
      <c r="A1069" t="s">
        <v>7252</v>
      </c>
      <c r="B1069" t="s">
        <v>14381</v>
      </c>
      <c r="C1069" t="s">
        <v>14371</v>
      </c>
      <c r="D1069" t="s">
        <v>5810</v>
      </c>
      <c r="E1069" t="s">
        <v>6877</v>
      </c>
      <c r="F1069" t="s">
        <v>7196</v>
      </c>
      <c r="G1069" t="s">
        <v>14373</v>
      </c>
      <c r="H1069" t="s">
        <v>1175</v>
      </c>
      <c r="I1069" t="s">
        <v>23</v>
      </c>
      <c r="J1069" t="s">
        <v>14870</v>
      </c>
      <c r="K1069" t="s">
        <v>14379</v>
      </c>
      <c r="L1069" t="s">
        <v>23</v>
      </c>
      <c r="M1069" t="s">
        <v>9916</v>
      </c>
      <c r="N1069" t="s">
        <v>23</v>
      </c>
      <c r="O1069" t="s">
        <v>23</v>
      </c>
      <c r="P1069" t="s">
        <v>23</v>
      </c>
      <c r="Q1069" t="s">
        <v>6746</v>
      </c>
      <c r="R1069" t="s">
        <v>6885</v>
      </c>
      <c r="S1069" t="s">
        <v>6891</v>
      </c>
      <c r="T1069" t="s">
        <v>7198</v>
      </c>
    </row>
    <row r="1070" spans="1:20" x14ac:dyDescent="0.35">
      <c r="A1070" t="s">
        <v>7253</v>
      </c>
      <c r="B1070" t="s">
        <v>14381</v>
      </c>
      <c r="C1070" t="s">
        <v>14371</v>
      </c>
      <c r="D1070" t="s">
        <v>5810</v>
      </c>
      <c r="E1070" t="s">
        <v>6877</v>
      </c>
      <c r="F1070" t="s">
        <v>6882</v>
      </c>
      <c r="G1070" t="s">
        <v>14373</v>
      </c>
      <c r="H1070" t="s">
        <v>23445</v>
      </c>
      <c r="I1070" t="s">
        <v>23</v>
      </c>
      <c r="J1070" t="s">
        <v>15145</v>
      </c>
      <c r="K1070" t="s">
        <v>14379</v>
      </c>
      <c r="L1070" t="s">
        <v>9656</v>
      </c>
      <c r="M1070" t="s">
        <v>9656</v>
      </c>
      <c r="N1070" t="s">
        <v>23</v>
      </c>
      <c r="O1070" t="s">
        <v>23</v>
      </c>
      <c r="P1070" t="s">
        <v>23</v>
      </c>
      <c r="Q1070" t="s">
        <v>6746</v>
      </c>
      <c r="R1070" t="s">
        <v>6885</v>
      </c>
      <c r="S1070" t="s">
        <v>6891</v>
      </c>
      <c r="T1070" t="s">
        <v>7198</v>
      </c>
    </row>
    <row r="1071" spans="1:20" x14ac:dyDescent="0.35">
      <c r="A1071" t="s">
        <v>7254</v>
      </c>
      <c r="B1071" t="s">
        <v>14381</v>
      </c>
      <c r="C1071" t="s">
        <v>14371</v>
      </c>
      <c r="D1071" t="s">
        <v>5810</v>
      </c>
      <c r="E1071" t="s">
        <v>6877</v>
      </c>
      <c r="F1071" t="s">
        <v>7196</v>
      </c>
      <c r="G1071" t="s">
        <v>14373</v>
      </c>
      <c r="H1071" t="s">
        <v>4490</v>
      </c>
      <c r="I1071" t="s">
        <v>23</v>
      </c>
      <c r="J1071" t="s">
        <v>15405</v>
      </c>
      <c r="K1071" t="s">
        <v>14379</v>
      </c>
      <c r="L1071" t="s">
        <v>10906</v>
      </c>
      <c r="M1071" t="s">
        <v>9916</v>
      </c>
      <c r="N1071" t="s">
        <v>23</v>
      </c>
      <c r="O1071" t="s">
        <v>23</v>
      </c>
      <c r="P1071" t="s">
        <v>23</v>
      </c>
      <c r="Q1071" t="s">
        <v>6746</v>
      </c>
      <c r="R1071" t="s">
        <v>6885</v>
      </c>
      <c r="S1071" t="s">
        <v>6891</v>
      </c>
      <c r="T1071" t="s">
        <v>7198</v>
      </c>
    </row>
    <row r="1072" spans="1:20" x14ac:dyDescent="0.35">
      <c r="A1072" t="s">
        <v>7255</v>
      </c>
      <c r="B1072" t="s">
        <v>14381</v>
      </c>
      <c r="C1072" t="s">
        <v>14371</v>
      </c>
      <c r="D1072" t="s">
        <v>5810</v>
      </c>
      <c r="E1072" t="s">
        <v>6877</v>
      </c>
      <c r="F1072" t="s">
        <v>7196</v>
      </c>
      <c r="G1072" t="s">
        <v>14373</v>
      </c>
      <c r="H1072" t="s">
        <v>164</v>
      </c>
      <c r="I1072" t="s">
        <v>23</v>
      </c>
      <c r="J1072" t="s">
        <v>15512</v>
      </c>
      <c r="K1072" t="s">
        <v>14379</v>
      </c>
      <c r="L1072" t="s">
        <v>14453</v>
      </c>
      <c r="M1072" t="s">
        <v>9916</v>
      </c>
      <c r="N1072" t="s">
        <v>23</v>
      </c>
      <c r="O1072" t="s">
        <v>23</v>
      </c>
      <c r="P1072" t="s">
        <v>23</v>
      </c>
      <c r="Q1072" t="s">
        <v>6746</v>
      </c>
      <c r="R1072" t="s">
        <v>6885</v>
      </c>
      <c r="S1072" t="s">
        <v>6891</v>
      </c>
      <c r="T1072" t="s">
        <v>7198</v>
      </c>
    </row>
    <row r="1073" spans="1:20" x14ac:dyDescent="0.35">
      <c r="A1073" t="s">
        <v>7256</v>
      </c>
      <c r="B1073" t="s">
        <v>14381</v>
      </c>
      <c r="C1073" t="s">
        <v>14371</v>
      </c>
      <c r="D1073" t="s">
        <v>5810</v>
      </c>
      <c r="E1073" t="s">
        <v>6877</v>
      </c>
      <c r="F1073" t="s">
        <v>7196</v>
      </c>
      <c r="G1073" t="s">
        <v>14373</v>
      </c>
      <c r="H1073" t="s">
        <v>5080</v>
      </c>
      <c r="I1073" t="s">
        <v>23</v>
      </c>
      <c r="J1073" t="s">
        <v>15665</v>
      </c>
      <c r="K1073" t="s">
        <v>14379</v>
      </c>
      <c r="L1073" t="s">
        <v>14453</v>
      </c>
      <c r="M1073" t="s">
        <v>9916</v>
      </c>
      <c r="N1073" t="s">
        <v>23</v>
      </c>
      <c r="O1073" t="s">
        <v>23</v>
      </c>
      <c r="P1073" t="s">
        <v>23</v>
      </c>
      <c r="Q1073" t="s">
        <v>6746</v>
      </c>
      <c r="R1073" t="s">
        <v>6885</v>
      </c>
      <c r="S1073" t="s">
        <v>6891</v>
      </c>
      <c r="T1073" t="s">
        <v>7198</v>
      </c>
    </row>
    <row r="1074" spans="1:20" x14ac:dyDescent="0.35">
      <c r="A1074" t="s">
        <v>7389</v>
      </c>
      <c r="B1074" t="s">
        <v>7390</v>
      </c>
      <c r="C1074" t="s">
        <v>14371</v>
      </c>
      <c r="D1074" t="s">
        <v>5810</v>
      </c>
      <c r="E1074" t="s">
        <v>6877</v>
      </c>
      <c r="F1074" t="s">
        <v>6953</v>
      </c>
      <c r="G1074" t="s">
        <v>14373</v>
      </c>
      <c r="H1074" t="s">
        <v>5710</v>
      </c>
      <c r="I1074" t="s">
        <v>23</v>
      </c>
      <c r="J1074" t="s">
        <v>16134</v>
      </c>
      <c r="K1074" t="s">
        <v>16133</v>
      </c>
      <c r="L1074" t="s">
        <v>8654</v>
      </c>
      <c r="M1074" t="s">
        <v>8654</v>
      </c>
      <c r="N1074" t="s">
        <v>23</v>
      </c>
      <c r="O1074" t="s">
        <v>23</v>
      </c>
      <c r="P1074" t="s">
        <v>23</v>
      </c>
      <c r="Q1074" t="s">
        <v>6884</v>
      </c>
      <c r="R1074" t="s">
        <v>6885</v>
      </c>
      <c r="S1074" t="s">
        <v>6891</v>
      </c>
      <c r="T1074" t="s">
        <v>23</v>
      </c>
    </row>
    <row r="1075" spans="1:20" x14ac:dyDescent="0.35">
      <c r="A1075" t="s">
        <v>7276</v>
      </c>
      <c r="B1075" t="s">
        <v>23</v>
      </c>
      <c r="C1075" t="s">
        <v>14570</v>
      </c>
      <c r="D1075" t="s">
        <v>5810</v>
      </c>
      <c r="E1075" t="s">
        <v>6877</v>
      </c>
      <c r="F1075" t="s">
        <v>6920</v>
      </c>
      <c r="G1075" t="s">
        <v>14613</v>
      </c>
      <c r="H1075" t="s">
        <v>1407</v>
      </c>
      <c r="I1075" t="s">
        <v>23</v>
      </c>
      <c r="J1075" t="s">
        <v>14614</v>
      </c>
      <c r="K1075" t="s">
        <v>8373</v>
      </c>
      <c r="L1075" t="s">
        <v>8552</v>
      </c>
      <c r="M1075" t="s">
        <v>11399</v>
      </c>
      <c r="N1075" t="s">
        <v>23</v>
      </c>
      <c r="O1075" t="s">
        <v>23</v>
      </c>
      <c r="P1075" t="s">
        <v>23</v>
      </c>
      <c r="Q1075" t="s">
        <v>7051</v>
      </c>
      <c r="R1075" t="s">
        <v>6866</v>
      </c>
      <c r="S1075" t="s">
        <v>6983</v>
      </c>
      <c r="T1075" t="s">
        <v>23</v>
      </c>
    </row>
    <row r="1076" spans="1:20" x14ac:dyDescent="0.35">
      <c r="A1076" t="s">
        <v>7214</v>
      </c>
      <c r="B1076" t="s">
        <v>23</v>
      </c>
      <c r="C1076" t="s">
        <v>14371</v>
      </c>
      <c r="D1076" t="s">
        <v>5810</v>
      </c>
      <c r="E1076" t="s">
        <v>6877</v>
      </c>
      <c r="F1076" t="s">
        <v>6953</v>
      </c>
      <c r="G1076" t="s">
        <v>14373</v>
      </c>
      <c r="H1076" t="s">
        <v>6842</v>
      </c>
      <c r="I1076" t="s">
        <v>23</v>
      </c>
      <c r="J1076" t="s">
        <v>15095</v>
      </c>
      <c r="K1076" t="s">
        <v>11973</v>
      </c>
      <c r="L1076" t="s">
        <v>12701</v>
      </c>
      <c r="M1076" t="s">
        <v>12701</v>
      </c>
      <c r="N1076" t="s">
        <v>23</v>
      </c>
      <c r="O1076" t="s">
        <v>23</v>
      </c>
      <c r="P1076" t="s">
        <v>23</v>
      </c>
      <c r="Q1076" t="s">
        <v>6865</v>
      </c>
      <c r="R1076" t="s">
        <v>6885</v>
      </c>
      <c r="S1076" t="s">
        <v>6928</v>
      </c>
      <c r="T1076" t="s">
        <v>23</v>
      </c>
    </row>
    <row r="1077" spans="1:20" x14ac:dyDescent="0.35">
      <c r="A1077" t="s">
        <v>7362</v>
      </c>
      <c r="B1077" t="s">
        <v>30025</v>
      </c>
      <c r="C1077" t="s">
        <v>14371</v>
      </c>
      <c r="D1077" t="s">
        <v>5810</v>
      </c>
      <c r="E1077" t="s">
        <v>6877</v>
      </c>
      <c r="F1077" t="s">
        <v>6953</v>
      </c>
      <c r="G1077" t="s">
        <v>14373</v>
      </c>
      <c r="H1077" t="s">
        <v>5751</v>
      </c>
      <c r="I1077" t="s">
        <v>23</v>
      </c>
      <c r="J1077" t="s">
        <v>16155</v>
      </c>
      <c r="K1077" t="s">
        <v>14180</v>
      </c>
      <c r="L1077" t="s">
        <v>8654</v>
      </c>
      <c r="M1077" t="s">
        <v>8654</v>
      </c>
      <c r="N1077" t="s">
        <v>23</v>
      </c>
      <c r="O1077" t="s">
        <v>23</v>
      </c>
      <c r="P1077" t="s">
        <v>23</v>
      </c>
      <c r="Q1077" t="s">
        <v>6923</v>
      </c>
      <c r="R1077" t="s">
        <v>6885</v>
      </c>
      <c r="S1077" t="s">
        <v>6928</v>
      </c>
      <c r="T1077" t="s">
        <v>23</v>
      </c>
    </row>
    <row r="1078" spans="1:20" x14ac:dyDescent="0.35">
      <c r="A1078" t="s">
        <v>7457</v>
      </c>
      <c r="B1078" t="s">
        <v>30026</v>
      </c>
      <c r="C1078" t="s">
        <v>14416</v>
      </c>
      <c r="D1078" t="s">
        <v>5813</v>
      </c>
      <c r="E1078" t="s">
        <v>6877</v>
      </c>
      <c r="F1078" t="s">
        <v>6869</v>
      </c>
      <c r="G1078" t="s">
        <v>14373</v>
      </c>
      <c r="H1078" t="s">
        <v>20175</v>
      </c>
      <c r="I1078" t="s">
        <v>23</v>
      </c>
      <c r="J1078" t="s">
        <v>14418</v>
      </c>
      <c r="K1078" t="s">
        <v>14180</v>
      </c>
      <c r="L1078" t="s">
        <v>8428</v>
      </c>
      <c r="M1078" t="s">
        <v>8428</v>
      </c>
      <c r="N1078" t="s">
        <v>23</v>
      </c>
      <c r="O1078" t="s">
        <v>23</v>
      </c>
      <c r="P1078" t="s">
        <v>23</v>
      </c>
      <c r="Q1078" t="s">
        <v>6865</v>
      </c>
      <c r="R1078" t="s">
        <v>6885</v>
      </c>
      <c r="S1078" t="s">
        <v>23</v>
      </c>
      <c r="T1078" t="s">
        <v>23</v>
      </c>
    </row>
    <row r="1079" spans="1:20" x14ac:dyDescent="0.35">
      <c r="A1079" t="s">
        <v>7436</v>
      </c>
      <c r="B1079" t="s">
        <v>7437</v>
      </c>
      <c r="C1079" t="s">
        <v>14371</v>
      </c>
      <c r="D1079" t="s">
        <v>5810</v>
      </c>
      <c r="E1079" t="s">
        <v>6871</v>
      </c>
      <c r="F1079" t="s">
        <v>6887</v>
      </c>
      <c r="G1079" t="s">
        <v>23</v>
      </c>
      <c r="H1079" t="s">
        <v>353</v>
      </c>
      <c r="I1079" t="s">
        <v>23</v>
      </c>
      <c r="J1079" t="s">
        <v>15551</v>
      </c>
      <c r="K1079" t="s">
        <v>15549</v>
      </c>
      <c r="L1079" t="s">
        <v>14379</v>
      </c>
      <c r="M1079" t="s">
        <v>15550</v>
      </c>
      <c r="N1079" t="s">
        <v>23</v>
      </c>
      <c r="O1079" t="s">
        <v>23</v>
      </c>
      <c r="P1079" t="s">
        <v>23</v>
      </c>
      <c r="Q1079" t="s">
        <v>6890</v>
      </c>
      <c r="R1079" t="s">
        <v>6885</v>
      </c>
      <c r="S1079" t="s">
        <v>6891</v>
      </c>
      <c r="T1079" t="s">
        <v>23</v>
      </c>
    </row>
    <row r="1080" spans="1:20" x14ac:dyDescent="0.35">
      <c r="A1080" t="s">
        <v>7261</v>
      </c>
      <c r="B1080" t="s">
        <v>23</v>
      </c>
      <c r="C1080" t="s">
        <v>15083</v>
      </c>
      <c r="D1080" t="s">
        <v>5810</v>
      </c>
      <c r="E1080" t="s">
        <v>6871</v>
      </c>
      <c r="F1080" t="s">
        <v>6953</v>
      </c>
      <c r="G1080" t="s">
        <v>23</v>
      </c>
      <c r="H1080" t="s">
        <v>899</v>
      </c>
      <c r="I1080" t="s">
        <v>23</v>
      </c>
      <c r="J1080" t="s">
        <v>15084</v>
      </c>
      <c r="K1080" t="s">
        <v>15081</v>
      </c>
      <c r="L1080" t="s">
        <v>15082</v>
      </c>
      <c r="M1080" t="s">
        <v>15082</v>
      </c>
      <c r="N1080" t="s">
        <v>23</v>
      </c>
      <c r="O1080" t="s">
        <v>23</v>
      </c>
      <c r="P1080" t="s">
        <v>23</v>
      </c>
      <c r="Q1080" t="s">
        <v>6865</v>
      </c>
      <c r="R1080" t="s">
        <v>6885</v>
      </c>
      <c r="S1080" t="s">
        <v>18</v>
      </c>
      <c r="T1080" t="s">
        <v>23</v>
      </c>
    </row>
    <row r="1081" spans="1:20" x14ac:dyDescent="0.35">
      <c r="A1081" t="s">
        <v>7162</v>
      </c>
      <c r="B1081" t="s">
        <v>23</v>
      </c>
      <c r="C1081" t="s">
        <v>14371</v>
      </c>
      <c r="D1081" t="s">
        <v>5810</v>
      </c>
      <c r="E1081" t="s">
        <v>6877</v>
      </c>
      <c r="F1081" t="s">
        <v>6868</v>
      </c>
      <c r="G1081" t="s">
        <v>14373</v>
      </c>
      <c r="H1081" t="s">
        <v>7682</v>
      </c>
      <c r="I1081" t="s">
        <v>7010</v>
      </c>
      <c r="J1081" t="s">
        <v>14860</v>
      </c>
      <c r="K1081" t="s">
        <v>9072</v>
      </c>
      <c r="L1081" t="s">
        <v>9445</v>
      </c>
      <c r="M1081" t="s">
        <v>14390</v>
      </c>
      <c r="N1081" t="s">
        <v>14390</v>
      </c>
      <c r="O1081" t="s">
        <v>23</v>
      </c>
      <c r="P1081" t="s">
        <v>23</v>
      </c>
      <c r="Q1081" t="s">
        <v>6982</v>
      </c>
      <c r="R1081" t="s">
        <v>6885</v>
      </c>
      <c r="S1081" t="s">
        <v>6983</v>
      </c>
      <c r="T1081" t="s">
        <v>23</v>
      </c>
    </row>
    <row r="1082" spans="1:20" x14ac:dyDescent="0.35">
      <c r="A1082" t="s">
        <v>7197</v>
      </c>
      <c r="B1082" t="s">
        <v>23</v>
      </c>
      <c r="C1082" t="s">
        <v>14507</v>
      </c>
      <c r="D1082" t="s">
        <v>5810</v>
      </c>
      <c r="E1082" t="s">
        <v>6871</v>
      </c>
      <c r="F1082" t="s">
        <v>7196</v>
      </c>
      <c r="G1082" t="s">
        <v>23</v>
      </c>
      <c r="H1082" t="s">
        <v>1726</v>
      </c>
      <c r="I1082" t="s">
        <v>23</v>
      </c>
      <c r="J1082" t="s">
        <v>15931</v>
      </c>
      <c r="K1082" t="s">
        <v>11973</v>
      </c>
      <c r="L1082" t="s">
        <v>12034</v>
      </c>
      <c r="M1082" t="s">
        <v>12034</v>
      </c>
      <c r="N1082" t="s">
        <v>23</v>
      </c>
      <c r="O1082" t="s">
        <v>23</v>
      </c>
      <c r="P1082" t="s">
        <v>23</v>
      </c>
      <c r="Q1082" t="s">
        <v>6865</v>
      </c>
      <c r="R1082" t="s">
        <v>6885</v>
      </c>
      <c r="S1082" t="s">
        <v>6891</v>
      </c>
      <c r="T1082" t="s">
        <v>7198</v>
      </c>
    </row>
    <row r="1083" spans="1:20" x14ac:dyDescent="0.35">
      <c r="A1083" t="s">
        <v>15534</v>
      </c>
      <c r="B1083" t="s">
        <v>314</v>
      </c>
      <c r="C1083" t="s">
        <v>14371</v>
      </c>
      <c r="D1083" t="s">
        <v>5810</v>
      </c>
      <c r="E1083" t="s">
        <v>6871</v>
      </c>
      <c r="F1083" t="s">
        <v>7825</v>
      </c>
      <c r="G1083" t="s">
        <v>23</v>
      </c>
      <c r="H1083" t="s">
        <v>26760</v>
      </c>
      <c r="I1083" t="s">
        <v>23</v>
      </c>
      <c r="J1083" t="s">
        <v>15535</v>
      </c>
      <c r="K1083" t="s">
        <v>23</v>
      </c>
      <c r="L1083" t="s">
        <v>23</v>
      </c>
      <c r="M1083" t="s">
        <v>9236</v>
      </c>
      <c r="N1083" t="s">
        <v>23</v>
      </c>
      <c r="O1083" t="s">
        <v>23</v>
      </c>
      <c r="P1083" t="s">
        <v>23</v>
      </c>
      <c r="Q1083" t="s">
        <v>6865</v>
      </c>
      <c r="R1083" t="s">
        <v>6885</v>
      </c>
      <c r="S1083" t="s">
        <v>7691</v>
      </c>
      <c r="T1083" t="s">
        <v>14370</v>
      </c>
    </row>
    <row r="1084" spans="1:20" x14ac:dyDescent="0.35">
      <c r="A1084" t="s">
        <v>7029</v>
      </c>
      <c r="B1084" t="s">
        <v>23</v>
      </c>
      <c r="C1084" t="s">
        <v>14371</v>
      </c>
      <c r="D1084" t="s">
        <v>5810</v>
      </c>
      <c r="E1084" t="s">
        <v>6871</v>
      </c>
      <c r="F1084" t="s">
        <v>6868</v>
      </c>
      <c r="G1084" t="s">
        <v>23</v>
      </c>
      <c r="H1084" t="s">
        <v>2413</v>
      </c>
      <c r="I1084" t="s">
        <v>6918</v>
      </c>
      <c r="J1084" t="s">
        <v>15425</v>
      </c>
      <c r="K1084" t="s">
        <v>14594</v>
      </c>
      <c r="L1084" t="s">
        <v>14709</v>
      </c>
      <c r="M1084" t="s">
        <v>14390</v>
      </c>
      <c r="N1084" t="s">
        <v>14390</v>
      </c>
      <c r="O1084" t="s">
        <v>23</v>
      </c>
      <c r="P1084" t="s">
        <v>23</v>
      </c>
      <c r="Q1084" t="s">
        <v>7030</v>
      </c>
      <c r="R1084" t="s">
        <v>6873</v>
      </c>
      <c r="S1084" t="s">
        <v>6983</v>
      </c>
      <c r="T1084" t="s">
        <v>23</v>
      </c>
    </row>
    <row r="1085" spans="1:20" x14ac:dyDescent="0.35">
      <c r="A1085" t="s">
        <v>7911</v>
      </c>
      <c r="B1085" t="s">
        <v>7907</v>
      </c>
      <c r="C1085" t="s">
        <v>14371</v>
      </c>
      <c r="D1085" t="s">
        <v>5810</v>
      </c>
      <c r="E1085" t="s">
        <v>6871</v>
      </c>
      <c r="F1085" t="s">
        <v>7695</v>
      </c>
      <c r="G1085" t="s">
        <v>23</v>
      </c>
      <c r="H1085" t="s">
        <v>5702</v>
      </c>
      <c r="I1085" t="s">
        <v>23</v>
      </c>
      <c r="J1085" t="s">
        <v>15078</v>
      </c>
      <c r="K1085" t="s">
        <v>14412</v>
      </c>
      <c r="L1085" t="s">
        <v>23</v>
      </c>
      <c r="M1085" t="s">
        <v>11673</v>
      </c>
      <c r="N1085" t="s">
        <v>23</v>
      </c>
      <c r="O1085" t="s">
        <v>23</v>
      </c>
      <c r="P1085" t="s">
        <v>23</v>
      </c>
      <c r="Q1085" t="s">
        <v>6865</v>
      </c>
      <c r="R1085" t="s">
        <v>6885</v>
      </c>
      <c r="S1085" t="s">
        <v>7691</v>
      </c>
      <c r="T1085" t="s">
        <v>7692</v>
      </c>
    </row>
    <row r="1086" spans="1:20" x14ac:dyDescent="0.35">
      <c r="A1086" t="s">
        <v>7199</v>
      </c>
      <c r="B1086" t="s">
        <v>23</v>
      </c>
      <c r="C1086" t="s">
        <v>14507</v>
      </c>
      <c r="D1086" t="s">
        <v>5810</v>
      </c>
      <c r="E1086" t="s">
        <v>6871</v>
      </c>
      <c r="F1086" t="s">
        <v>7196</v>
      </c>
      <c r="G1086" t="s">
        <v>23</v>
      </c>
      <c r="H1086" t="s">
        <v>1342</v>
      </c>
      <c r="I1086" t="s">
        <v>23</v>
      </c>
      <c r="J1086" t="s">
        <v>16138</v>
      </c>
      <c r="K1086" t="s">
        <v>10330</v>
      </c>
      <c r="L1086" t="s">
        <v>36240</v>
      </c>
      <c r="M1086" t="s">
        <v>12034</v>
      </c>
      <c r="N1086" t="s">
        <v>23</v>
      </c>
      <c r="O1086" t="s">
        <v>23</v>
      </c>
      <c r="P1086" t="s">
        <v>23</v>
      </c>
      <c r="Q1086" t="s">
        <v>6865</v>
      </c>
      <c r="R1086" t="s">
        <v>6885</v>
      </c>
      <c r="S1086" t="s">
        <v>6891</v>
      </c>
      <c r="T1086" t="s">
        <v>7198</v>
      </c>
    </row>
    <row r="1087" spans="1:20" x14ac:dyDescent="0.35">
      <c r="A1087" t="s">
        <v>6878</v>
      </c>
      <c r="B1087" t="s">
        <v>30027</v>
      </c>
      <c r="C1087" t="s">
        <v>14371</v>
      </c>
      <c r="D1087" t="s">
        <v>5810</v>
      </c>
      <c r="E1087" t="s">
        <v>6877</v>
      </c>
      <c r="F1087" t="s">
        <v>6881</v>
      </c>
      <c r="G1087" t="s">
        <v>14373</v>
      </c>
      <c r="H1087" t="s">
        <v>24358</v>
      </c>
      <c r="I1087" t="s">
        <v>23</v>
      </c>
      <c r="J1087" t="s">
        <v>15661</v>
      </c>
      <c r="K1087" t="s">
        <v>14584</v>
      </c>
      <c r="L1087" t="s">
        <v>12701</v>
      </c>
      <c r="M1087" t="s">
        <v>12701</v>
      </c>
      <c r="N1087" t="s">
        <v>23</v>
      </c>
      <c r="O1087" t="s">
        <v>23</v>
      </c>
      <c r="P1087" t="s">
        <v>23</v>
      </c>
      <c r="Q1087" t="s">
        <v>6879</v>
      </c>
      <c r="R1087" t="s">
        <v>6866</v>
      </c>
      <c r="S1087" t="s">
        <v>6880</v>
      </c>
      <c r="T1087" t="s">
        <v>23</v>
      </c>
    </row>
    <row r="1088" spans="1:20" x14ac:dyDescent="0.35">
      <c r="A1088" t="s">
        <v>7086</v>
      </c>
      <c r="B1088" t="s">
        <v>23</v>
      </c>
      <c r="C1088" t="s">
        <v>14371</v>
      </c>
      <c r="D1088" t="s">
        <v>5810</v>
      </c>
      <c r="E1088" t="s">
        <v>6877</v>
      </c>
      <c r="F1088" t="s">
        <v>6868</v>
      </c>
      <c r="G1088" t="s">
        <v>14373</v>
      </c>
      <c r="H1088" t="s">
        <v>6776</v>
      </c>
      <c r="I1088" t="s">
        <v>6876</v>
      </c>
      <c r="J1088" t="s">
        <v>15154</v>
      </c>
      <c r="K1088" t="s">
        <v>14741</v>
      </c>
      <c r="L1088" t="s">
        <v>14602</v>
      </c>
      <c r="M1088" t="s">
        <v>14390</v>
      </c>
      <c r="N1088" t="s">
        <v>14390</v>
      </c>
      <c r="O1088" t="s">
        <v>23</v>
      </c>
      <c r="P1088" t="s">
        <v>23</v>
      </c>
      <c r="Q1088" t="s">
        <v>6746</v>
      </c>
      <c r="R1088" t="s">
        <v>6885</v>
      </c>
      <c r="S1088" t="s">
        <v>1133</v>
      </c>
      <c r="T1088" t="s">
        <v>23</v>
      </c>
    </row>
    <row r="1089" spans="1:20" x14ac:dyDescent="0.35">
      <c r="A1089" t="s">
        <v>7200</v>
      </c>
      <c r="B1089" t="s">
        <v>23</v>
      </c>
      <c r="C1089" t="s">
        <v>14507</v>
      </c>
      <c r="D1089" t="s">
        <v>5810</v>
      </c>
      <c r="E1089" t="s">
        <v>6871</v>
      </c>
      <c r="F1089" t="s">
        <v>7196</v>
      </c>
      <c r="G1089" t="s">
        <v>23</v>
      </c>
      <c r="H1089" t="s">
        <v>243</v>
      </c>
      <c r="I1089" t="s">
        <v>23</v>
      </c>
      <c r="J1089" t="s">
        <v>14508</v>
      </c>
      <c r="K1089" t="s">
        <v>8757</v>
      </c>
      <c r="L1089" t="s">
        <v>12034</v>
      </c>
      <c r="M1089" t="s">
        <v>12034</v>
      </c>
      <c r="N1089" t="s">
        <v>23</v>
      </c>
      <c r="O1089" t="s">
        <v>23</v>
      </c>
      <c r="P1089" t="s">
        <v>23</v>
      </c>
      <c r="Q1089" t="s">
        <v>6865</v>
      </c>
      <c r="R1089" t="s">
        <v>6885</v>
      </c>
      <c r="S1089" t="s">
        <v>6891</v>
      </c>
      <c r="T1089" t="s">
        <v>7198</v>
      </c>
    </row>
    <row r="1090" spans="1:20" x14ac:dyDescent="0.35">
      <c r="A1090" t="s">
        <v>6992</v>
      </c>
      <c r="B1090" t="s">
        <v>23</v>
      </c>
      <c r="C1090" t="s">
        <v>14513</v>
      </c>
      <c r="D1090" t="s">
        <v>5810</v>
      </c>
      <c r="E1090" t="s">
        <v>6877</v>
      </c>
      <c r="F1090" t="s">
        <v>6868</v>
      </c>
      <c r="G1090" t="s">
        <v>14373</v>
      </c>
      <c r="H1090" t="s">
        <v>5715</v>
      </c>
      <c r="I1090" t="s">
        <v>6906</v>
      </c>
      <c r="J1090" t="s">
        <v>15409</v>
      </c>
      <c r="K1090" t="s">
        <v>15087</v>
      </c>
      <c r="L1090" t="s">
        <v>14569</v>
      </c>
      <c r="M1090" t="s">
        <v>14390</v>
      </c>
      <c r="N1090" t="s">
        <v>14390</v>
      </c>
      <c r="O1090" t="s">
        <v>23</v>
      </c>
      <c r="P1090" t="s">
        <v>23</v>
      </c>
      <c r="Q1090" t="s">
        <v>6884</v>
      </c>
      <c r="R1090" t="s">
        <v>6866</v>
      </c>
      <c r="S1090" t="s">
        <v>6880</v>
      </c>
      <c r="T1090" t="s">
        <v>23</v>
      </c>
    </row>
    <row r="1091" spans="1:20" x14ac:dyDescent="0.35">
      <c r="A1091" t="s">
        <v>7919</v>
      </c>
      <c r="B1091" t="s">
        <v>7920</v>
      </c>
      <c r="C1091" t="s">
        <v>14371</v>
      </c>
      <c r="D1091" t="s">
        <v>5810</v>
      </c>
      <c r="E1091" t="s">
        <v>6871</v>
      </c>
      <c r="F1091" t="s">
        <v>7693</v>
      </c>
      <c r="G1091" t="s">
        <v>23</v>
      </c>
      <c r="H1091" t="s">
        <v>259</v>
      </c>
      <c r="I1091" t="s">
        <v>23</v>
      </c>
      <c r="J1091" t="s">
        <v>14774</v>
      </c>
      <c r="K1091" t="s">
        <v>14412</v>
      </c>
      <c r="L1091" t="s">
        <v>23</v>
      </c>
      <c r="M1091" t="s">
        <v>11673</v>
      </c>
      <c r="N1091" t="s">
        <v>23</v>
      </c>
      <c r="O1091" t="s">
        <v>23</v>
      </c>
      <c r="P1091" t="s">
        <v>23</v>
      </c>
      <c r="Q1091" t="s">
        <v>6865</v>
      </c>
      <c r="R1091" t="s">
        <v>6885</v>
      </c>
      <c r="S1091" t="s">
        <v>7691</v>
      </c>
      <c r="T1091" t="s">
        <v>7692</v>
      </c>
    </row>
    <row r="1092" spans="1:20" x14ac:dyDescent="0.35">
      <c r="A1092" t="s">
        <v>8198</v>
      </c>
      <c r="B1092" t="s">
        <v>23</v>
      </c>
      <c r="C1092" t="s">
        <v>14371</v>
      </c>
      <c r="D1092" t="s">
        <v>5813</v>
      </c>
      <c r="E1092" t="s">
        <v>6871</v>
      </c>
      <c r="F1092" t="s">
        <v>6869</v>
      </c>
      <c r="G1092" t="s">
        <v>23</v>
      </c>
      <c r="H1092" t="s">
        <v>5306</v>
      </c>
      <c r="I1092" t="s">
        <v>23</v>
      </c>
      <c r="J1092" t="s">
        <v>15979</v>
      </c>
      <c r="K1092" t="s">
        <v>15780</v>
      </c>
      <c r="L1092" t="s">
        <v>17946</v>
      </c>
      <c r="M1092" t="s">
        <v>15913</v>
      </c>
      <c r="N1092" t="s">
        <v>23</v>
      </c>
      <c r="O1092" t="s">
        <v>23</v>
      </c>
      <c r="P1092" t="s">
        <v>23</v>
      </c>
      <c r="Q1092" t="s">
        <v>6865</v>
      </c>
      <c r="R1092" t="s">
        <v>6885</v>
      </c>
      <c r="S1092" t="s">
        <v>6891</v>
      </c>
      <c r="T1092" t="s">
        <v>23</v>
      </c>
    </row>
    <row r="1093" spans="1:20" x14ac:dyDescent="0.35">
      <c r="A1093" t="s">
        <v>7922</v>
      </c>
      <c r="B1093" t="s">
        <v>7920</v>
      </c>
      <c r="C1093" t="s">
        <v>14371</v>
      </c>
      <c r="D1093" t="s">
        <v>5810</v>
      </c>
      <c r="E1093" t="s">
        <v>6871</v>
      </c>
      <c r="F1093" t="s">
        <v>7695</v>
      </c>
      <c r="G1093" t="s">
        <v>23</v>
      </c>
      <c r="H1093" t="s">
        <v>259</v>
      </c>
      <c r="I1093" t="s">
        <v>23</v>
      </c>
      <c r="J1093" t="s">
        <v>14771</v>
      </c>
      <c r="K1093" t="s">
        <v>14412</v>
      </c>
      <c r="L1093" t="s">
        <v>23</v>
      </c>
      <c r="M1093" t="s">
        <v>11673</v>
      </c>
      <c r="N1093" t="s">
        <v>23</v>
      </c>
      <c r="O1093" t="s">
        <v>23</v>
      </c>
      <c r="P1093" t="s">
        <v>23</v>
      </c>
      <c r="Q1093" t="s">
        <v>6865</v>
      </c>
      <c r="R1093" t="s">
        <v>6885</v>
      </c>
      <c r="S1093" t="s">
        <v>7691</v>
      </c>
      <c r="T1093" t="s">
        <v>7692</v>
      </c>
    </row>
    <row r="1094" spans="1:20" x14ac:dyDescent="0.35">
      <c r="A1094" t="s">
        <v>7924</v>
      </c>
      <c r="B1094" t="s">
        <v>7920</v>
      </c>
      <c r="C1094" t="s">
        <v>14371</v>
      </c>
      <c r="D1094" t="s">
        <v>5810</v>
      </c>
      <c r="E1094" t="s">
        <v>6871</v>
      </c>
      <c r="F1094" t="s">
        <v>7693</v>
      </c>
      <c r="G1094" t="s">
        <v>23</v>
      </c>
      <c r="H1094" t="s">
        <v>1872</v>
      </c>
      <c r="I1094" t="s">
        <v>23</v>
      </c>
      <c r="J1094" t="s">
        <v>14592</v>
      </c>
      <c r="K1094" t="s">
        <v>14412</v>
      </c>
      <c r="L1094" t="s">
        <v>23</v>
      </c>
      <c r="M1094" t="s">
        <v>8373</v>
      </c>
      <c r="N1094" t="s">
        <v>23</v>
      </c>
      <c r="O1094" t="s">
        <v>23</v>
      </c>
      <c r="P1094" t="s">
        <v>23</v>
      </c>
      <c r="Q1094" t="s">
        <v>6865</v>
      </c>
      <c r="R1094" t="s">
        <v>6885</v>
      </c>
      <c r="S1094" t="s">
        <v>7691</v>
      </c>
      <c r="T1094" t="s">
        <v>7692</v>
      </c>
    </row>
    <row r="1095" spans="1:20" x14ac:dyDescent="0.35">
      <c r="A1095" t="s">
        <v>7926</v>
      </c>
      <c r="B1095" t="s">
        <v>7927</v>
      </c>
      <c r="C1095" t="s">
        <v>14371</v>
      </c>
      <c r="D1095" t="s">
        <v>5810</v>
      </c>
      <c r="E1095" t="s">
        <v>6871</v>
      </c>
      <c r="F1095" t="s">
        <v>7693</v>
      </c>
      <c r="G1095" t="s">
        <v>23</v>
      </c>
      <c r="H1095" t="s">
        <v>866</v>
      </c>
      <c r="I1095" t="s">
        <v>23</v>
      </c>
      <c r="J1095" t="s">
        <v>14758</v>
      </c>
      <c r="K1095" t="s">
        <v>14412</v>
      </c>
      <c r="L1095" t="s">
        <v>23</v>
      </c>
      <c r="M1095" t="s">
        <v>11673</v>
      </c>
      <c r="N1095" t="s">
        <v>23</v>
      </c>
      <c r="O1095" t="s">
        <v>23</v>
      </c>
      <c r="P1095" t="s">
        <v>23</v>
      </c>
      <c r="Q1095" t="s">
        <v>6865</v>
      </c>
      <c r="R1095" t="s">
        <v>6885</v>
      </c>
      <c r="S1095" t="s">
        <v>7691</v>
      </c>
      <c r="T1095" t="s">
        <v>7692</v>
      </c>
    </row>
    <row r="1096" spans="1:20" x14ac:dyDescent="0.35">
      <c r="A1096" t="s">
        <v>14691</v>
      </c>
      <c r="B1096" t="s">
        <v>5338</v>
      </c>
      <c r="C1096" t="s">
        <v>14371</v>
      </c>
      <c r="D1096" t="s">
        <v>5810</v>
      </c>
      <c r="E1096" t="s">
        <v>6871</v>
      </c>
      <c r="F1096" t="s">
        <v>7825</v>
      </c>
      <c r="G1096" t="s">
        <v>23</v>
      </c>
      <c r="H1096" t="s">
        <v>263</v>
      </c>
      <c r="I1096" t="s">
        <v>23</v>
      </c>
      <c r="J1096" t="s">
        <v>14692</v>
      </c>
      <c r="K1096" t="s">
        <v>23</v>
      </c>
      <c r="L1096" t="s">
        <v>23</v>
      </c>
      <c r="M1096" t="s">
        <v>14369</v>
      </c>
      <c r="N1096" t="s">
        <v>23</v>
      </c>
      <c r="O1096" t="s">
        <v>23</v>
      </c>
      <c r="P1096" t="s">
        <v>23</v>
      </c>
      <c r="Q1096" t="s">
        <v>6865</v>
      </c>
      <c r="R1096" t="s">
        <v>6885</v>
      </c>
      <c r="S1096" t="s">
        <v>7691</v>
      </c>
      <c r="T1096" t="s">
        <v>14370</v>
      </c>
    </row>
    <row r="1097" spans="1:20" x14ac:dyDescent="0.35">
      <c r="A1097" t="s">
        <v>17894</v>
      </c>
      <c r="B1097" t="s">
        <v>23</v>
      </c>
      <c r="C1097" t="s">
        <v>14570</v>
      </c>
      <c r="D1097" t="s">
        <v>5810</v>
      </c>
      <c r="E1097" t="s">
        <v>6877</v>
      </c>
      <c r="F1097" t="s">
        <v>6869</v>
      </c>
      <c r="G1097" t="s">
        <v>14373</v>
      </c>
      <c r="H1097" t="s">
        <v>880</v>
      </c>
      <c r="I1097" t="s">
        <v>23</v>
      </c>
      <c r="J1097" t="s">
        <v>17898</v>
      </c>
      <c r="K1097" t="s">
        <v>15334</v>
      </c>
      <c r="L1097" t="s">
        <v>17911</v>
      </c>
      <c r="M1097" t="s">
        <v>17891</v>
      </c>
      <c r="N1097" t="s">
        <v>23</v>
      </c>
      <c r="O1097" t="s">
        <v>23</v>
      </c>
      <c r="P1097" t="s">
        <v>23</v>
      </c>
      <c r="Q1097" t="s">
        <v>6865</v>
      </c>
      <c r="R1097" t="s">
        <v>6885</v>
      </c>
      <c r="S1097" t="s">
        <v>17895</v>
      </c>
      <c r="T1097" t="s">
        <v>17896</v>
      </c>
    </row>
    <row r="1098" spans="1:20" x14ac:dyDescent="0.35">
      <c r="A1098" t="s">
        <v>7151</v>
      </c>
      <c r="B1098" t="s">
        <v>23</v>
      </c>
      <c r="C1098" t="s">
        <v>14371</v>
      </c>
      <c r="D1098" t="s">
        <v>5810</v>
      </c>
      <c r="E1098" t="s">
        <v>6877</v>
      </c>
      <c r="F1098" t="s">
        <v>6868</v>
      </c>
      <c r="G1098" t="s">
        <v>14373</v>
      </c>
      <c r="H1098" t="s">
        <v>1081</v>
      </c>
      <c r="I1098" t="s">
        <v>7010</v>
      </c>
      <c r="J1098" t="s">
        <v>15069</v>
      </c>
      <c r="K1098" t="s">
        <v>9811</v>
      </c>
      <c r="L1098" t="s">
        <v>15011</v>
      </c>
      <c r="M1098" t="s">
        <v>14390</v>
      </c>
      <c r="N1098" t="s">
        <v>14390</v>
      </c>
      <c r="O1098" t="s">
        <v>23</v>
      </c>
      <c r="P1098" t="s">
        <v>23</v>
      </c>
      <c r="Q1098" t="s">
        <v>6982</v>
      </c>
      <c r="R1098" t="s">
        <v>6866</v>
      </c>
      <c r="S1098" t="s">
        <v>6983</v>
      </c>
      <c r="T1098" t="s">
        <v>23</v>
      </c>
    </row>
    <row r="1099" spans="1:20" x14ac:dyDescent="0.35">
      <c r="A1099" t="s">
        <v>7099</v>
      </c>
      <c r="B1099" t="s">
        <v>7100</v>
      </c>
      <c r="C1099" t="s">
        <v>14513</v>
      </c>
      <c r="D1099" t="s">
        <v>5810</v>
      </c>
      <c r="E1099" t="s">
        <v>6877</v>
      </c>
      <c r="F1099" t="s">
        <v>6868</v>
      </c>
      <c r="G1099" t="s">
        <v>14373</v>
      </c>
      <c r="H1099" t="s">
        <v>1131</v>
      </c>
      <c r="I1099" t="s">
        <v>6918</v>
      </c>
      <c r="J1099" t="s">
        <v>15782</v>
      </c>
      <c r="K1099" t="s">
        <v>15662</v>
      </c>
      <c r="L1099" t="s">
        <v>9177</v>
      </c>
      <c r="M1099" t="s">
        <v>14447</v>
      </c>
      <c r="N1099" t="s">
        <v>14447</v>
      </c>
      <c r="O1099" t="s">
        <v>23</v>
      </c>
      <c r="P1099" t="s">
        <v>23</v>
      </c>
      <c r="Q1099" t="s">
        <v>6923</v>
      </c>
      <c r="R1099" t="s">
        <v>6866</v>
      </c>
      <c r="S1099" t="s">
        <v>6983</v>
      </c>
      <c r="T1099" t="s">
        <v>23</v>
      </c>
    </row>
    <row r="1100" spans="1:20" x14ac:dyDescent="0.35">
      <c r="A1100" t="s">
        <v>14726</v>
      </c>
      <c r="B1100" t="s">
        <v>5503</v>
      </c>
      <c r="C1100" t="s">
        <v>14371</v>
      </c>
      <c r="D1100" t="s">
        <v>5810</v>
      </c>
      <c r="E1100" t="s">
        <v>6871</v>
      </c>
      <c r="F1100" t="s">
        <v>7825</v>
      </c>
      <c r="G1100" t="s">
        <v>23</v>
      </c>
      <c r="H1100" t="s">
        <v>246</v>
      </c>
      <c r="I1100" t="s">
        <v>23</v>
      </c>
      <c r="J1100" t="s">
        <v>14727</v>
      </c>
      <c r="K1100" t="s">
        <v>23</v>
      </c>
      <c r="L1100" t="s">
        <v>23</v>
      </c>
      <c r="M1100" t="s">
        <v>14369</v>
      </c>
      <c r="N1100" t="s">
        <v>23</v>
      </c>
      <c r="O1100" t="s">
        <v>23</v>
      </c>
      <c r="P1100" t="s">
        <v>23</v>
      </c>
      <c r="Q1100" t="s">
        <v>6865</v>
      </c>
      <c r="R1100" t="s">
        <v>6885</v>
      </c>
      <c r="S1100" t="s">
        <v>7691</v>
      </c>
      <c r="T1100" t="s">
        <v>14370</v>
      </c>
    </row>
    <row r="1101" spans="1:20" x14ac:dyDescent="0.35">
      <c r="A1101" t="s">
        <v>7737</v>
      </c>
      <c r="B1101" t="s">
        <v>7738</v>
      </c>
      <c r="C1101" t="s">
        <v>14371</v>
      </c>
      <c r="D1101" t="s">
        <v>5810</v>
      </c>
      <c r="E1101" t="s">
        <v>6871</v>
      </c>
      <c r="F1101" t="s">
        <v>7693</v>
      </c>
      <c r="G1101" t="s">
        <v>23</v>
      </c>
      <c r="H1101" t="s">
        <v>594</v>
      </c>
      <c r="I1101" t="s">
        <v>23</v>
      </c>
      <c r="J1101" t="s">
        <v>14848</v>
      </c>
      <c r="K1101" t="s">
        <v>14412</v>
      </c>
      <c r="L1101" t="s">
        <v>23</v>
      </c>
      <c r="M1101" t="s">
        <v>8490</v>
      </c>
      <c r="N1101" t="s">
        <v>23</v>
      </c>
      <c r="O1101" t="s">
        <v>23</v>
      </c>
      <c r="P1101" t="s">
        <v>23</v>
      </c>
      <c r="Q1101" t="s">
        <v>6865</v>
      </c>
      <c r="R1101" t="s">
        <v>6885</v>
      </c>
      <c r="S1101" t="s">
        <v>7691</v>
      </c>
      <c r="T1101" t="s">
        <v>7692</v>
      </c>
    </row>
    <row r="1102" spans="1:20" x14ac:dyDescent="0.35">
      <c r="A1102" t="s">
        <v>17951</v>
      </c>
      <c r="B1102" t="s">
        <v>4912</v>
      </c>
      <c r="C1102" t="s">
        <v>14371</v>
      </c>
      <c r="D1102" t="s">
        <v>5810</v>
      </c>
      <c r="E1102" t="s">
        <v>6871</v>
      </c>
      <c r="F1102" t="s">
        <v>17953</v>
      </c>
      <c r="G1102" t="s">
        <v>23</v>
      </c>
      <c r="H1102" t="s">
        <v>866</v>
      </c>
      <c r="I1102" t="s">
        <v>23</v>
      </c>
      <c r="J1102" t="s">
        <v>14757</v>
      </c>
      <c r="K1102" t="s">
        <v>23</v>
      </c>
      <c r="L1102" t="s">
        <v>17943</v>
      </c>
      <c r="M1102" t="s">
        <v>17943</v>
      </c>
      <c r="N1102" t="s">
        <v>23</v>
      </c>
      <c r="O1102" t="s">
        <v>23</v>
      </c>
      <c r="P1102" t="s">
        <v>23</v>
      </c>
      <c r="Q1102" t="s">
        <v>6865</v>
      </c>
      <c r="R1102" t="s">
        <v>6885</v>
      </c>
      <c r="S1102" t="s">
        <v>17952</v>
      </c>
      <c r="T1102" t="s">
        <v>14370</v>
      </c>
    </row>
    <row r="1103" spans="1:20" x14ac:dyDescent="0.35">
      <c r="A1103" t="s">
        <v>8052</v>
      </c>
      <c r="B1103" t="s">
        <v>8053</v>
      </c>
      <c r="C1103" t="s">
        <v>21</v>
      </c>
      <c r="D1103" t="s">
        <v>5810</v>
      </c>
      <c r="E1103" t="s">
        <v>6871</v>
      </c>
      <c r="F1103" t="s">
        <v>7695</v>
      </c>
      <c r="G1103" t="s">
        <v>23</v>
      </c>
      <c r="H1103" t="s">
        <v>1199</v>
      </c>
      <c r="I1103" t="s">
        <v>23</v>
      </c>
      <c r="J1103" t="s">
        <v>15769</v>
      </c>
      <c r="K1103" t="s">
        <v>23</v>
      </c>
      <c r="L1103" t="s">
        <v>23</v>
      </c>
      <c r="M1103" t="s">
        <v>14369</v>
      </c>
      <c r="N1103" t="s">
        <v>23</v>
      </c>
      <c r="O1103" t="s">
        <v>23</v>
      </c>
      <c r="P1103" t="s">
        <v>23</v>
      </c>
      <c r="Q1103" t="s">
        <v>6865</v>
      </c>
      <c r="R1103" t="s">
        <v>6885</v>
      </c>
      <c r="S1103" t="s">
        <v>7691</v>
      </c>
      <c r="T1103" t="s">
        <v>7692</v>
      </c>
    </row>
    <row r="1104" spans="1:20" x14ac:dyDescent="0.35">
      <c r="A1104" t="s">
        <v>15868</v>
      </c>
      <c r="B1104" t="s">
        <v>6247</v>
      </c>
      <c r="C1104" t="s">
        <v>14371</v>
      </c>
      <c r="D1104" t="s">
        <v>5810</v>
      </c>
      <c r="E1104" t="s">
        <v>6871</v>
      </c>
      <c r="F1104" t="s">
        <v>7825</v>
      </c>
      <c r="G1104" t="s">
        <v>23</v>
      </c>
      <c r="H1104" t="s">
        <v>682</v>
      </c>
      <c r="I1104" t="s">
        <v>23</v>
      </c>
      <c r="J1104" t="s">
        <v>15869</v>
      </c>
      <c r="K1104" t="s">
        <v>23</v>
      </c>
      <c r="L1104" t="s">
        <v>23</v>
      </c>
      <c r="M1104" t="s">
        <v>14369</v>
      </c>
      <c r="N1104" t="s">
        <v>23</v>
      </c>
      <c r="O1104" t="s">
        <v>23</v>
      </c>
      <c r="P1104" t="s">
        <v>23</v>
      </c>
      <c r="Q1104" t="s">
        <v>6865</v>
      </c>
      <c r="R1104" t="s">
        <v>6885</v>
      </c>
      <c r="S1104" t="s">
        <v>7691</v>
      </c>
      <c r="T1104" t="s">
        <v>14370</v>
      </c>
    </row>
    <row r="1105" spans="1:20" x14ac:dyDescent="0.35">
      <c r="A1105" t="s">
        <v>7035</v>
      </c>
      <c r="B1105" t="s">
        <v>23</v>
      </c>
      <c r="C1105" t="s">
        <v>14371</v>
      </c>
      <c r="D1105" t="s">
        <v>5810</v>
      </c>
      <c r="E1105" t="s">
        <v>6877</v>
      </c>
      <c r="F1105" t="s">
        <v>6868</v>
      </c>
      <c r="G1105" t="s">
        <v>14373</v>
      </c>
      <c r="H1105" t="s">
        <v>4911</v>
      </c>
      <c r="I1105" t="s">
        <v>6898</v>
      </c>
      <c r="J1105" t="s">
        <v>16148</v>
      </c>
      <c r="K1105" t="s">
        <v>16146</v>
      </c>
      <c r="L1105" t="s">
        <v>16147</v>
      </c>
      <c r="M1105" t="s">
        <v>14447</v>
      </c>
      <c r="N1105" t="s">
        <v>14447</v>
      </c>
      <c r="O1105" t="s">
        <v>23</v>
      </c>
      <c r="P1105" t="s">
        <v>23</v>
      </c>
      <c r="Q1105" t="s">
        <v>6746</v>
      </c>
      <c r="R1105" t="s">
        <v>6885</v>
      </c>
      <c r="S1105" t="s">
        <v>23</v>
      </c>
      <c r="T1105" t="s">
        <v>23</v>
      </c>
    </row>
    <row r="1106" spans="1:20" x14ac:dyDescent="0.35">
      <c r="A1106" t="s">
        <v>15050</v>
      </c>
      <c r="B1106" t="s">
        <v>6451</v>
      </c>
      <c r="C1106" t="s">
        <v>14371</v>
      </c>
      <c r="D1106" t="s">
        <v>5810</v>
      </c>
      <c r="E1106" t="s">
        <v>6871</v>
      </c>
      <c r="F1106" t="s">
        <v>7825</v>
      </c>
      <c r="G1106" t="s">
        <v>23</v>
      </c>
      <c r="H1106" t="s">
        <v>1053</v>
      </c>
      <c r="I1106" t="s">
        <v>23</v>
      </c>
      <c r="J1106" t="s">
        <v>15051</v>
      </c>
      <c r="K1106" t="s">
        <v>23</v>
      </c>
      <c r="L1106" t="s">
        <v>23</v>
      </c>
      <c r="M1106" t="s">
        <v>9236</v>
      </c>
      <c r="N1106" t="s">
        <v>23</v>
      </c>
      <c r="O1106" t="s">
        <v>23</v>
      </c>
      <c r="P1106" t="s">
        <v>23</v>
      </c>
      <c r="Q1106" t="s">
        <v>6865</v>
      </c>
      <c r="R1106" t="s">
        <v>6885</v>
      </c>
      <c r="S1106" t="s">
        <v>7691</v>
      </c>
      <c r="T1106" t="s">
        <v>14370</v>
      </c>
    </row>
    <row r="1107" spans="1:20" x14ac:dyDescent="0.35">
      <c r="A1107" t="s">
        <v>16210</v>
      </c>
      <c r="B1107" t="s">
        <v>6160</v>
      </c>
      <c r="C1107" t="s">
        <v>14371</v>
      </c>
      <c r="D1107" t="s">
        <v>5810</v>
      </c>
      <c r="E1107" t="s">
        <v>6871</v>
      </c>
      <c r="F1107" t="s">
        <v>7825</v>
      </c>
      <c r="G1107" t="s">
        <v>23</v>
      </c>
      <c r="H1107" t="s">
        <v>5889</v>
      </c>
      <c r="I1107" t="s">
        <v>23</v>
      </c>
      <c r="J1107" t="s">
        <v>16211</v>
      </c>
      <c r="K1107" t="s">
        <v>23</v>
      </c>
      <c r="L1107" t="s">
        <v>23</v>
      </c>
      <c r="M1107" t="s">
        <v>14369</v>
      </c>
      <c r="N1107" t="s">
        <v>23</v>
      </c>
      <c r="O1107" t="s">
        <v>23</v>
      </c>
      <c r="P1107" t="s">
        <v>23</v>
      </c>
      <c r="Q1107" t="s">
        <v>6865</v>
      </c>
      <c r="R1107" t="s">
        <v>6885</v>
      </c>
      <c r="S1107" t="s">
        <v>7691</v>
      </c>
      <c r="T1107" t="s">
        <v>14370</v>
      </c>
    </row>
    <row r="1108" spans="1:20" x14ac:dyDescent="0.35">
      <c r="A1108" t="s">
        <v>7259</v>
      </c>
      <c r="B1108" t="s">
        <v>23</v>
      </c>
      <c r="C1108" t="s">
        <v>21</v>
      </c>
      <c r="D1108" t="s">
        <v>5810</v>
      </c>
      <c r="E1108" t="s">
        <v>6871</v>
      </c>
      <c r="F1108" t="s">
        <v>7196</v>
      </c>
      <c r="G1108" t="s">
        <v>23</v>
      </c>
      <c r="H1108" t="s">
        <v>6730</v>
      </c>
      <c r="I1108" t="s">
        <v>23</v>
      </c>
      <c r="J1108" t="s">
        <v>15817</v>
      </c>
      <c r="K1108" t="s">
        <v>23</v>
      </c>
      <c r="L1108" t="s">
        <v>11384</v>
      </c>
      <c r="M1108" t="s">
        <v>10906</v>
      </c>
      <c r="N1108" t="s">
        <v>23</v>
      </c>
      <c r="O1108" t="s">
        <v>23</v>
      </c>
      <c r="P1108" t="s">
        <v>23</v>
      </c>
      <c r="Q1108" t="s">
        <v>6865</v>
      </c>
      <c r="R1108" t="s">
        <v>21</v>
      </c>
      <c r="S1108" t="s">
        <v>18</v>
      </c>
      <c r="T1108" t="s">
        <v>23</v>
      </c>
    </row>
    <row r="1109" spans="1:20" x14ac:dyDescent="0.35">
      <c r="A1109" t="s">
        <v>7168</v>
      </c>
      <c r="B1109" t="s">
        <v>23</v>
      </c>
      <c r="C1109" t="s">
        <v>14371</v>
      </c>
      <c r="D1109" t="s">
        <v>5810</v>
      </c>
      <c r="E1109" t="s">
        <v>6877</v>
      </c>
      <c r="F1109" t="s">
        <v>6882</v>
      </c>
      <c r="G1109" t="s">
        <v>14373</v>
      </c>
      <c r="H1109" t="s">
        <v>5845</v>
      </c>
      <c r="I1109" t="s">
        <v>23</v>
      </c>
      <c r="J1109" t="s">
        <v>16152</v>
      </c>
      <c r="K1109" t="s">
        <v>16151</v>
      </c>
      <c r="L1109" t="s">
        <v>10439</v>
      </c>
      <c r="M1109" t="s">
        <v>10439</v>
      </c>
      <c r="N1109" t="s">
        <v>23</v>
      </c>
      <c r="O1109" t="s">
        <v>23</v>
      </c>
      <c r="P1109" t="s">
        <v>23</v>
      </c>
      <c r="Q1109" t="s">
        <v>6884</v>
      </c>
      <c r="R1109" t="s">
        <v>6885</v>
      </c>
      <c r="S1109" t="s">
        <v>6911</v>
      </c>
      <c r="T1109" t="s">
        <v>23</v>
      </c>
    </row>
    <row r="1110" spans="1:20" x14ac:dyDescent="0.35">
      <c r="A1110" t="s">
        <v>7391</v>
      </c>
      <c r="B1110" t="s">
        <v>7392</v>
      </c>
      <c r="C1110" t="s">
        <v>14371</v>
      </c>
      <c r="D1110" t="s">
        <v>5810</v>
      </c>
      <c r="E1110" t="s">
        <v>6877</v>
      </c>
      <c r="F1110" t="s">
        <v>6869</v>
      </c>
      <c r="G1110" t="s">
        <v>14373</v>
      </c>
      <c r="H1110" t="s">
        <v>883</v>
      </c>
      <c r="I1110" t="s">
        <v>23</v>
      </c>
      <c r="J1110" t="s">
        <v>15906</v>
      </c>
      <c r="K1110" t="s">
        <v>10906</v>
      </c>
      <c r="L1110" t="s">
        <v>15015</v>
      </c>
      <c r="M1110" t="s">
        <v>8554</v>
      </c>
      <c r="N1110" t="s">
        <v>23</v>
      </c>
      <c r="O1110" t="s">
        <v>23</v>
      </c>
      <c r="P1110" t="s">
        <v>23</v>
      </c>
      <c r="Q1110" t="s">
        <v>6865</v>
      </c>
      <c r="R1110" t="s">
        <v>21</v>
      </c>
      <c r="S1110" t="s">
        <v>18</v>
      </c>
      <c r="T1110" t="s">
        <v>23</v>
      </c>
    </row>
    <row r="1111" spans="1:20" x14ac:dyDescent="0.35">
      <c r="A1111" t="s">
        <v>7171</v>
      </c>
      <c r="B1111" t="s">
        <v>7172</v>
      </c>
      <c r="C1111" t="s">
        <v>14371</v>
      </c>
      <c r="D1111" t="s">
        <v>5810</v>
      </c>
      <c r="E1111" t="s">
        <v>6877</v>
      </c>
      <c r="F1111" t="s">
        <v>6882</v>
      </c>
      <c r="G1111" t="s">
        <v>14373</v>
      </c>
      <c r="H1111" t="s">
        <v>4999</v>
      </c>
      <c r="I1111" t="s">
        <v>23</v>
      </c>
      <c r="J1111" t="s">
        <v>15222</v>
      </c>
      <c r="K1111" t="s">
        <v>15019</v>
      </c>
      <c r="L1111" t="s">
        <v>10439</v>
      </c>
      <c r="M1111" t="s">
        <v>10439</v>
      </c>
      <c r="N1111" t="s">
        <v>23</v>
      </c>
      <c r="O1111" t="s">
        <v>23</v>
      </c>
      <c r="P1111" t="s">
        <v>23</v>
      </c>
      <c r="Q1111" t="s">
        <v>6865</v>
      </c>
      <c r="R1111" t="s">
        <v>6866</v>
      </c>
      <c r="S1111" t="s">
        <v>7166</v>
      </c>
      <c r="T1111" t="s">
        <v>23</v>
      </c>
    </row>
    <row r="1112" spans="1:20" x14ac:dyDescent="0.35">
      <c r="A1112" t="s">
        <v>7260</v>
      </c>
      <c r="B1112" t="s">
        <v>23</v>
      </c>
      <c r="C1112" t="s">
        <v>14371</v>
      </c>
      <c r="D1112" t="s">
        <v>5810</v>
      </c>
      <c r="E1112" t="s">
        <v>6877</v>
      </c>
      <c r="F1112" t="s">
        <v>7196</v>
      </c>
      <c r="G1112" t="s">
        <v>14373</v>
      </c>
      <c r="H1112" t="s">
        <v>6845</v>
      </c>
      <c r="I1112" t="s">
        <v>23</v>
      </c>
      <c r="J1112" t="s">
        <v>15345</v>
      </c>
      <c r="K1112" t="s">
        <v>10906</v>
      </c>
      <c r="L1112" t="s">
        <v>10906</v>
      </c>
      <c r="M1112" t="s">
        <v>10906</v>
      </c>
      <c r="N1112" t="s">
        <v>23</v>
      </c>
      <c r="O1112" t="s">
        <v>23</v>
      </c>
      <c r="P1112" t="s">
        <v>23</v>
      </c>
      <c r="Q1112" t="s">
        <v>6865</v>
      </c>
      <c r="R1112" t="s">
        <v>6885</v>
      </c>
      <c r="S1112" t="s">
        <v>23</v>
      </c>
      <c r="T1112" t="s">
        <v>23</v>
      </c>
    </row>
    <row r="1113" spans="1:20" x14ac:dyDescent="0.35">
      <c r="A1113" t="s">
        <v>7410</v>
      </c>
      <c r="B1113" t="s">
        <v>7411</v>
      </c>
      <c r="C1113" t="s">
        <v>14371</v>
      </c>
      <c r="D1113" t="s">
        <v>5810</v>
      </c>
      <c r="E1113" t="s">
        <v>6877</v>
      </c>
      <c r="F1113" t="s">
        <v>6882</v>
      </c>
      <c r="G1113" t="s">
        <v>14373</v>
      </c>
      <c r="H1113" t="s">
        <v>5724</v>
      </c>
      <c r="I1113" t="s">
        <v>23</v>
      </c>
      <c r="J1113" t="s">
        <v>15852</v>
      </c>
      <c r="K1113" t="s">
        <v>15851</v>
      </c>
      <c r="L1113" t="s">
        <v>10952</v>
      </c>
      <c r="M1113" t="s">
        <v>10952</v>
      </c>
      <c r="N1113" t="s">
        <v>23</v>
      </c>
      <c r="O1113" t="s">
        <v>23</v>
      </c>
      <c r="P1113" t="s">
        <v>23</v>
      </c>
      <c r="Q1113" t="s">
        <v>6884</v>
      </c>
      <c r="R1113" t="s">
        <v>6885</v>
      </c>
      <c r="S1113" t="s">
        <v>6891</v>
      </c>
      <c r="T1113" t="s">
        <v>23</v>
      </c>
    </row>
    <row r="1114" spans="1:20" x14ac:dyDescent="0.35">
      <c r="A1114" t="s">
        <v>7187</v>
      </c>
      <c r="B1114" t="s">
        <v>7188</v>
      </c>
      <c r="C1114" t="s">
        <v>14416</v>
      </c>
      <c r="D1114" t="s">
        <v>5810</v>
      </c>
      <c r="E1114" t="s">
        <v>6877</v>
      </c>
      <c r="F1114" t="s">
        <v>6953</v>
      </c>
      <c r="G1114" t="s">
        <v>14373</v>
      </c>
      <c r="H1114" t="s">
        <v>1220</v>
      </c>
      <c r="I1114" t="s">
        <v>23</v>
      </c>
      <c r="J1114" t="s">
        <v>15280</v>
      </c>
      <c r="K1114" t="s">
        <v>14502</v>
      </c>
      <c r="L1114" t="s">
        <v>14719</v>
      </c>
      <c r="M1114" t="s">
        <v>8654</v>
      </c>
      <c r="N1114" t="s">
        <v>23</v>
      </c>
      <c r="O1114" t="s">
        <v>23</v>
      </c>
      <c r="P1114" t="s">
        <v>23</v>
      </c>
      <c r="Q1114" t="s">
        <v>6865</v>
      </c>
      <c r="R1114" t="s">
        <v>6873</v>
      </c>
      <c r="S1114" t="s">
        <v>6874</v>
      </c>
      <c r="T1114" t="s">
        <v>23</v>
      </c>
    </row>
    <row r="1115" spans="1:20" x14ac:dyDescent="0.35">
      <c r="A1115" t="s">
        <v>7412</v>
      </c>
      <c r="B1115" t="s">
        <v>30028</v>
      </c>
      <c r="C1115" t="s">
        <v>14371</v>
      </c>
      <c r="D1115" t="s">
        <v>5810</v>
      </c>
      <c r="E1115" t="s">
        <v>6871</v>
      </c>
      <c r="F1115" t="s">
        <v>6953</v>
      </c>
      <c r="G1115" t="s">
        <v>23</v>
      </c>
      <c r="H1115" t="s">
        <v>866</v>
      </c>
      <c r="I1115" t="s">
        <v>23</v>
      </c>
      <c r="J1115" t="s">
        <v>14767</v>
      </c>
      <c r="K1115" t="s">
        <v>14766</v>
      </c>
      <c r="L1115" t="s">
        <v>23</v>
      </c>
      <c r="M1115" t="s">
        <v>14755</v>
      </c>
      <c r="N1115" t="s">
        <v>23</v>
      </c>
      <c r="O1115" t="s">
        <v>23</v>
      </c>
      <c r="P1115" t="s">
        <v>23</v>
      </c>
      <c r="Q1115" t="s">
        <v>6923</v>
      </c>
      <c r="R1115" t="s">
        <v>6885</v>
      </c>
      <c r="S1115" t="s">
        <v>6891</v>
      </c>
      <c r="T1115" t="s">
        <v>23</v>
      </c>
    </row>
    <row r="1116" spans="1:20" x14ac:dyDescent="0.35">
      <c r="A1116" t="s">
        <v>6919</v>
      </c>
      <c r="B1116" t="s">
        <v>23</v>
      </c>
      <c r="C1116" t="s">
        <v>14371</v>
      </c>
      <c r="D1116" t="s">
        <v>5810</v>
      </c>
      <c r="E1116" t="s">
        <v>6877</v>
      </c>
      <c r="F1116" t="s">
        <v>6868</v>
      </c>
      <c r="G1116" t="s">
        <v>14373</v>
      </c>
      <c r="H1116" t="s">
        <v>119</v>
      </c>
      <c r="I1116" t="s">
        <v>6921</v>
      </c>
      <c r="J1116" t="s">
        <v>15295</v>
      </c>
      <c r="K1116" t="s">
        <v>14560</v>
      </c>
      <c r="L1116" t="s">
        <v>10765</v>
      </c>
      <c r="M1116" t="s">
        <v>11681</v>
      </c>
      <c r="N1116" t="s">
        <v>11681</v>
      </c>
      <c r="O1116" t="s">
        <v>23</v>
      </c>
      <c r="P1116" t="s">
        <v>23</v>
      </c>
      <c r="Q1116" t="s">
        <v>6884</v>
      </c>
      <c r="R1116" t="s">
        <v>6885</v>
      </c>
      <c r="S1116" t="s">
        <v>6891</v>
      </c>
      <c r="T1116" t="s">
        <v>23</v>
      </c>
    </row>
    <row r="1117" spans="1:20" x14ac:dyDescent="0.35">
      <c r="A1117" t="s">
        <v>7347</v>
      </c>
      <c r="B1117" t="s">
        <v>30029</v>
      </c>
      <c r="C1117" t="s">
        <v>14371</v>
      </c>
      <c r="D1117" t="s">
        <v>5810</v>
      </c>
      <c r="E1117" t="s">
        <v>6877</v>
      </c>
      <c r="F1117" t="s">
        <v>6868</v>
      </c>
      <c r="G1117" t="s">
        <v>14373</v>
      </c>
      <c r="H1117" t="s">
        <v>3697</v>
      </c>
      <c r="I1117" t="s">
        <v>6888</v>
      </c>
      <c r="J1117" t="s">
        <v>15911</v>
      </c>
      <c r="K1117" t="s">
        <v>15553</v>
      </c>
      <c r="L1117" t="s">
        <v>15910</v>
      </c>
      <c r="M1117" t="s">
        <v>14447</v>
      </c>
      <c r="N1117" t="s">
        <v>14447</v>
      </c>
      <c r="O1117" t="s">
        <v>23</v>
      </c>
      <c r="P1117" t="s">
        <v>23</v>
      </c>
      <c r="Q1117" t="s">
        <v>6890</v>
      </c>
      <c r="R1117" t="s">
        <v>6885</v>
      </c>
      <c r="S1117" t="s">
        <v>6891</v>
      </c>
      <c r="T1117" t="s">
        <v>23</v>
      </c>
    </row>
    <row r="1118" spans="1:20" x14ac:dyDescent="0.35">
      <c r="A1118" t="s">
        <v>7001</v>
      </c>
      <c r="B1118" t="s">
        <v>23</v>
      </c>
      <c r="C1118" t="s">
        <v>14513</v>
      </c>
      <c r="D1118" t="s">
        <v>5810</v>
      </c>
      <c r="E1118" t="s">
        <v>6877</v>
      </c>
      <c r="F1118" t="s">
        <v>6868</v>
      </c>
      <c r="G1118" t="s">
        <v>14373</v>
      </c>
      <c r="H1118" t="s">
        <v>195</v>
      </c>
      <c r="I1118" t="s">
        <v>6906</v>
      </c>
      <c r="J1118" t="s">
        <v>14633</v>
      </c>
      <c r="K1118" t="s">
        <v>14632</v>
      </c>
      <c r="L1118" t="s">
        <v>23</v>
      </c>
      <c r="M1118" t="s">
        <v>14390</v>
      </c>
      <c r="N1118" t="s">
        <v>14390</v>
      </c>
      <c r="O1118" t="s">
        <v>23</v>
      </c>
      <c r="P1118" t="s">
        <v>23</v>
      </c>
      <c r="Q1118" t="s">
        <v>6966</v>
      </c>
      <c r="R1118" t="s">
        <v>6866</v>
      </c>
      <c r="S1118" t="s">
        <v>6880</v>
      </c>
      <c r="T1118" t="s">
        <v>23</v>
      </c>
    </row>
    <row r="1119" spans="1:20" x14ac:dyDescent="0.35">
      <c r="A1119" t="s">
        <v>30529</v>
      </c>
      <c r="B1119" t="s">
        <v>23</v>
      </c>
      <c r="C1119" t="s">
        <v>14371</v>
      </c>
      <c r="D1119" t="s">
        <v>5813</v>
      </c>
      <c r="E1119" t="s">
        <v>6871</v>
      </c>
      <c r="F1119" t="s">
        <v>6920</v>
      </c>
      <c r="G1119" t="s">
        <v>23</v>
      </c>
      <c r="H1119" t="s">
        <v>3019</v>
      </c>
      <c r="I1119" t="s">
        <v>23</v>
      </c>
      <c r="J1119" t="s">
        <v>30530</v>
      </c>
      <c r="K1119" t="s">
        <v>23</v>
      </c>
      <c r="L1119" t="s">
        <v>36233</v>
      </c>
      <c r="M1119" t="s">
        <v>15247</v>
      </c>
      <c r="N1119" t="s">
        <v>23</v>
      </c>
      <c r="O1119" t="s">
        <v>23</v>
      </c>
      <c r="P1119" t="s">
        <v>23</v>
      </c>
      <c r="Q1119" t="s">
        <v>23</v>
      </c>
      <c r="R1119" t="s">
        <v>23</v>
      </c>
      <c r="S1119" t="s">
        <v>23</v>
      </c>
      <c r="T1119" t="s">
        <v>23</v>
      </c>
    </row>
    <row r="1120" spans="1:20" x14ac:dyDescent="0.35">
      <c r="A1120" t="s">
        <v>7462</v>
      </c>
      <c r="B1120" t="s">
        <v>30030</v>
      </c>
      <c r="C1120" t="s">
        <v>14371</v>
      </c>
      <c r="D1120" t="s">
        <v>5813</v>
      </c>
      <c r="E1120" t="s">
        <v>6871</v>
      </c>
      <c r="F1120" t="s">
        <v>6887</v>
      </c>
      <c r="G1120" t="s">
        <v>23</v>
      </c>
      <c r="H1120" t="s">
        <v>29955</v>
      </c>
      <c r="I1120" t="s">
        <v>23</v>
      </c>
      <c r="J1120" t="s">
        <v>15755</v>
      </c>
      <c r="K1120" t="s">
        <v>15753</v>
      </c>
      <c r="L1120" t="s">
        <v>15754</v>
      </c>
      <c r="M1120" t="s">
        <v>11716</v>
      </c>
      <c r="N1120" t="s">
        <v>23</v>
      </c>
      <c r="O1120" t="s">
        <v>23</v>
      </c>
      <c r="P1120" t="s">
        <v>23</v>
      </c>
      <c r="Q1120" t="s">
        <v>6865</v>
      </c>
      <c r="R1120" t="s">
        <v>6885</v>
      </c>
      <c r="S1120" t="s">
        <v>23</v>
      </c>
      <c r="T1120" t="s">
        <v>23</v>
      </c>
    </row>
    <row r="1121" spans="1:20" x14ac:dyDescent="0.35">
      <c r="A1121" t="s">
        <v>7408</v>
      </c>
      <c r="B1121" t="s">
        <v>7409</v>
      </c>
      <c r="C1121" t="s">
        <v>14371</v>
      </c>
      <c r="D1121" t="s">
        <v>5810</v>
      </c>
      <c r="E1121" t="s">
        <v>6877</v>
      </c>
      <c r="F1121" t="s">
        <v>6882</v>
      </c>
      <c r="G1121" t="s">
        <v>14373</v>
      </c>
      <c r="H1121" t="s">
        <v>5720</v>
      </c>
      <c r="I1121" t="s">
        <v>23</v>
      </c>
      <c r="J1121" t="s">
        <v>15273</v>
      </c>
      <c r="K1121" t="s">
        <v>15272</v>
      </c>
      <c r="L1121" t="s">
        <v>23</v>
      </c>
      <c r="M1121" t="s">
        <v>8428</v>
      </c>
      <c r="N1121" t="s">
        <v>23</v>
      </c>
      <c r="O1121" t="s">
        <v>23</v>
      </c>
      <c r="P1121" t="s">
        <v>23</v>
      </c>
      <c r="Q1121" t="s">
        <v>6923</v>
      </c>
      <c r="R1121" t="s">
        <v>6885</v>
      </c>
      <c r="S1121" t="s">
        <v>18</v>
      </c>
      <c r="T1121" t="s">
        <v>23</v>
      </c>
    </row>
    <row r="1122" spans="1:20" x14ac:dyDescent="0.35">
      <c r="A1122" t="s">
        <v>7313</v>
      </c>
      <c r="B1122" t="s">
        <v>7314</v>
      </c>
      <c r="C1122" t="s">
        <v>14416</v>
      </c>
      <c r="D1122" t="s">
        <v>5810</v>
      </c>
      <c r="E1122" t="s">
        <v>6877</v>
      </c>
      <c r="F1122" t="s">
        <v>6882</v>
      </c>
      <c r="G1122" t="s">
        <v>14373</v>
      </c>
      <c r="H1122" t="s">
        <v>1063</v>
      </c>
      <c r="I1122" t="s">
        <v>23</v>
      </c>
      <c r="J1122" t="s">
        <v>16092</v>
      </c>
      <c r="K1122" t="s">
        <v>23</v>
      </c>
      <c r="L1122" t="s">
        <v>11392</v>
      </c>
      <c r="M1122" t="s">
        <v>14565</v>
      </c>
      <c r="N1122" t="s">
        <v>23</v>
      </c>
      <c r="O1122" t="s">
        <v>23</v>
      </c>
      <c r="P1122" t="s">
        <v>23</v>
      </c>
      <c r="Q1122" t="s">
        <v>6923</v>
      </c>
      <c r="R1122" t="s">
        <v>6885</v>
      </c>
      <c r="S1122" t="s">
        <v>6891</v>
      </c>
      <c r="T1122" t="s">
        <v>23</v>
      </c>
    </row>
    <row r="1123" spans="1:20" x14ac:dyDescent="0.35">
      <c r="A1123" t="s">
        <v>7173</v>
      </c>
      <c r="B1123" t="s">
        <v>7174</v>
      </c>
      <c r="C1123" t="s">
        <v>14371</v>
      </c>
      <c r="D1123" t="s">
        <v>5810</v>
      </c>
      <c r="E1123" t="s">
        <v>6877</v>
      </c>
      <c r="F1123" t="s">
        <v>6953</v>
      </c>
      <c r="G1123" t="s">
        <v>14373</v>
      </c>
      <c r="H1123" t="s">
        <v>2731</v>
      </c>
      <c r="I1123" t="s">
        <v>23</v>
      </c>
      <c r="J1123" t="s">
        <v>14599</v>
      </c>
      <c r="K1123" t="s">
        <v>10043</v>
      </c>
      <c r="L1123" t="s">
        <v>23</v>
      </c>
      <c r="M1123" t="s">
        <v>8654</v>
      </c>
      <c r="N1123" t="s">
        <v>23</v>
      </c>
      <c r="O1123" t="s">
        <v>23</v>
      </c>
      <c r="P1123" t="s">
        <v>23</v>
      </c>
      <c r="Q1123" t="s">
        <v>6865</v>
      </c>
      <c r="R1123" t="s">
        <v>6885</v>
      </c>
      <c r="S1123" t="s">
        <v>6891</v>
      </c>
      <c r="T1123" t="s">
        <v>23</v>
      </c>
    </row>
    <row r="1124" spans="1:20" x14ac:dyDescent="0.35">
      <c r="A1124" t="s">
        <v>7191</v>
      </c>
      <c r="B1124" t="s">
        <v>23</v>
      </c>
      <c r="C1124" t="s">
        <v>14513</v>
      </c>
      <c r="D1124" t="s">
        <v>5810</v>
      </c>
      <c r="E1124" t="s">
        <v>6871</v>
      </c>
      <c r="F1124" t="s">
        <v>6882</v>
      </c>
      <c r="G1124" t="s">
        <v>23</v>
      </c>
      <c r="H1124" t="s">
        <v>3525</v>
      </c>
      <c r="I1124" t="s">
        <v>23</v>
      </c>
      <c r="J1124" t="s">
        <v>15342</v>
      </c>
      <c r="K1124" t="s">
        <v>14429</v>
      </c>
      <c r="L1124" t="s">
        <v>10439</v>
      </c>
      <c r="M1124" t="s">
        <v>10439</v>
      </c>
      <c r="N1124" t="s">
        <v>23</v>
      </c>
      <c r="O1124" t="s">
        <v>23</v>
      </c>
      <c r="P1124" t="s">
        <v>23</v>
      </c>
      <c r="Q1124" t="s">
        <v>6962</v>
      </c>
      <c r="R1124" t="s">
        <v>6795</v>
      </c>
      <c r="S1124" t="s">
        <v>6880</v>
      </c>
      <c r="T1124" t="s">
        <v>23</v>
      </c>
    </row>
    <row r="1125" spans="1:20" x14ac:dyDescent="0.35">
      <c r="A1125" t="s">
        <v>7210</v>
      </c>
      <c r="B1125" t="s">
        <v>23</v>
      </c>
      <c r="C1125" t="s">
        <v>14371</v>
      </c>
      <c r="D1125" t="s">
        <v>5810</v>
      </c>
      <c r="E1125" t="s">
        <v>6877</v>
      </c>
      <c r="F1125" t="s">
        <v>6953</v>
      </c>
      <c r="G1125" t="s">
        <v>14373</v>
      </c>
      <c r="H1125" t="s">
        <v>195</v>
      </c>
      <c r="I1125" t="s">
        <v>23</v>
      </c>
      <c r="J1125" t="s">
        <v>14638</v>
      </c>
      <c r="K1125" t="s">
        <v>9344</v>
      </c>
      <c r="L1125" t="s">
        <v>14401</v>
      </c>
      <c r="M1125" t="s">
        <v>12701</v>
      </c>
      <c r="N1125" t="s">
        <v>23</v>
      </c>
      <c r="O1125" t="s">
        <v>23</v>
      </c>
      <c r="P1125" t="s">
        <v>23</v>
      </c>
      <c r="Q1125" t="s">
        <v>6865</v>
      </c>
      <c r="R1125" t="s">
        <v>6885</v>
      </c>
      <c r="S1125" t="s">
        <v>6891</v>
      </c>
      <c r="T1125" t="s">
        <v>7198</v>
      </c>
    </row>
    <row r="1126" spans="1:20" x14ac:dyDescent="0.35">
      <c r="A1126" t="s">
        <v>7193</v>
      </c>
      <c r="B1126" t="s">
        <v>23</v>
      </c>
      <c r="C1126" t="s">
        <v>14416</v>
      </c>
      <c r="D1126" t="s">
        <v>5810</v>
      </c>
      <c r="E1126" t="s">
        <v>6877</v>
      </c>
      <c r="F1126" t="s">
        <v>6882</v>
      </c>
      <c r="G1126" t="s">
        <v>14373</v>
      </c>
      <c r="H1126" t="s">
        <v>713</v>
      </c>
      <c r="I1126" t="s">
        <v>23</v>
      </c>
      <c r="J1126" t="s">
        <v>14973</v>
      </c>
      <c r="K1126" t="s">
        <v>14577</v>
      </c>
      <c r="L1126" t="s">
        <v>10439</v>
      </c>
      <c r="M1126" t="s">
        <v>10439</v>
      </c>
      <c r="N1126" t="s">
        <v>23</v>
      </c>
      <c r="O1126" t="s">
        <v>23</v>
      </c>
      <c r="P1126" t="s">
        <v>23</v>
      </c>
      <c r="Q1126" t="s">
        <v>6746</v>
      </c>
      <c r="R1126" t="s">
        <v>6904</v>
      </c>
      <c r="S1126" t="s">
        <v>6880</v>
      </c>
      <c r="T1126" t="s">
        <v>23</v>
      </c>
    </row>
    <row r="1127" spans="1:20" x14ac:dyDescent="0.35">
      <c r="A1127" t="s">
        <v>15241</v>
      </c>
      <c r="B1127" t="s">
        <v>15242</v>
      </c>
      <c r="C1127" t="s">
        <v>14371</v>
      </c>
      <c r="D1127" t="s">
        <v>5810</v>
      </c>
      <c r="E1127" t="s">
        <v>6871</v>
      </c>
      <c r="F1127" t="s">
        <v>7825</v>
      </c>
      <c r="G1127" t="s">
        <v>23</v>
      </c>
      <c r="H1127" t="s">
        <v>1275</v>
      </c>
      <c r="I1127" t="s">
        <v>23</v>
      </c>
      <c r="J1127" t="s">
        <v>15243</v>
      </c>
      <c r="K1127" t="s">
        <v>23</v>
      </c>
      <c r="L1127" t="s">
        <v>23</v>
      </c>
      <c r="M1127" t="s">
        <v>14369</v>
      </c>
      <c r="N1127" t="s">
        <v>23</v>
      </c>
      <c r="O1127" t="s">
        <v>23</v>
      </c>
      <c r="P1127" t="s">
        <v>23</v>
      </c>
      <c r="Q1127" t="s">
        <v>6865</v>
      </c>
      <c r="R1127" t="s">
        <v>6885</v>
      </c>
      <c r="S1127" t="s">
        <v>7691</v>
      </c>
      <c r="T1127" t="s">
        <v>14370</v>
      </c>
    </row>
    <row r="1128" spans="1:20" x14ac:dyDescent="0.35">
      <c r="A1128" t="s">
        <v>7110</v>
      </c>
      <c r="B1128" t="s">
        <v>23</v>
      </c>
      <c r="C1128" t="s">
        <v>14371</v>
      </c>
      <c r="D1128" t="s">
        <v>5810</v>
      </c>
      <c r="E1128" t="s">
        <v>6877</v>
      </c>
      <c r="F1128" t="s">
        <v>6868</v>
      </c>
      <c r="G1128" t="s">
        <v>14373</v>
      </c>
      <c r="H1128" t="s">
        <v>6678</v>
      </c>
      <c r="I1128" t="s">
        <v>7010</v>
      </c>
      <c r="J1128" t="s">
        <v>15928</v>
      </c>
      <c r="K1128" t="s">
        <v>14857</v>
      </c>
      <c r="L1128" t="s">
        <v>23</v>
      </c>
      <c r="M1128" t="s">
        <v>14390</v>
      </c>
      <c r="N1128" t="s">
        <v>14390</v>
      </c>
      <c r="O1128" t="s">
        <v>23</v>
      </c>
      <c r="P1128" t="s">
        <v>23</v>
      </c>
      <c r="Q1128" t="s">
        <v>6982</v>
      </c>
      <c r="R1128" t="s">
        <v>6885</v>
      </c>
      <c r="S1128" t="s">
        <v>6983</v>
      </c>
      <c r="T1128" t="s">
        <v>23</v>
      </c>
    </row>
    <row r="1129" spans="1:20" x14ac:dyDescent="0.35">
      <c r="A1129" t="s">
        <v>6563</v>
      </c>
      <c r="B1129" t="s">
        <v>23</v>
      </c>
      <c r="C1129" t="s">
        <v>14371</v>
      </c>
      <c r="D1129" t="s">
        <v>5810</v>
      </c>
      <c r="E1129" t="s">
        <v>6877</v>
      </c>
      <c r="F1129" t="s">
        <v>6868</v>
      </c>
      <c r="G1129" t="s">
        <v>14373</v>
      </c>
      <c r="H1129" t="s">
        <v>6563</v>
      </c>
      <c r="I1129" t="s">
        <v>7010</v>
      </c>
      <c r="J1129" t="s">
        <v>15542</v>
      </c>
      <c r="K1129" t="s">
        <v>15541</v>
      </c>
      <c r="L1129" t="s">
        <v>23</v>
      </c>
      <c r="M1129" t="s">
        <v>14390</v>
      </c>
      <c r="N1129" t="s">
        <v>14390</v>
      </c>
      <c r="O1129" t="s">
        <v>23</v>
      </c>
      <c r="P1129" t="s">
        <v>23</v>
      </c>
      <c r="Q1129" t="s">
        <v>6982</v>
      </c>
      <c r="R1129" t="s">
        <v>6885</v>
      </c>
      <c r="S1129" t="s">
        <v>6983</v>
      </c>
      <c r="T1129" t="s">
        <v>23</v>
      </c>
    </row>
    <row r="1130" spans="1:20" x14ac:dyDescent="0.35">
      <c r="A1130" t="s">
        <v>7257</v>
      </c>
      <c r="B1130" t="s">
        <v>23</v>
      </c>
      <c r="C1130" t="s">
        <v>14371</v>
      </c>
      <c r="D1130" t="s">
        <v>5810</v>
      </c>
      <c r="E1130" t="s">
        <v>6871</v>
      </c>
      <c r="F1130" t="s">
        <v>7196</v>
      </c>
      <c r="G1130" t="s">
        <v>23</v>
      </c>
      <c r="H1130" t="s">
        <v>74</v>
      </c>
      <c r="I1130" t="s">
        <v>23</v>
      </c>
      <c r="J1130" t="s">
        <v>15402</v>
      </c>
      <c r="K1130" t="s">
        <v>14586</v>
      </c>
      <c r="L1130" t="s">
        <v>10952</v>
      </c>
      <c r="M1130" t="s">
        <v>14447</v>
      </c>
      <c r="N1130" t="s">
        <v>23</v>
      </c>
      <c r="O1130" t="s">
        <v>23</v>
      </c>
      <c r="P1130" t="s">
        <v>23</v>
      </c>
      <c r="Q1130" t="s">
        <v>6865</v>
      </c>
      <c r="R1130" t="s">
        <v>6873</v>
      </c>
      <c r="S1130" t="s">
        <v>6891</v>
      </c>
      <c r="T1130" t="s">
        <v>23</v>
      </c>
    </row>
    <row r="1131" spans="1:20" x14ac:dyDescent="0.35">
      <c r="A1131" t="s">
        <v>7111</v>
      </c>
      <c r="B1131" t="s">
        <v>23</v>
      </c>
      <c r="C1131" t="s">
        <v>14371</v>
      </c>
      <c r="D1131" t="s">
        <v>5810</v>
      </c>
      <c r="E1131" t="s">
        <v>6877</v>
      </c>
      <c r="F1131" t="s">
        <v>6868</v>
      </c>
      <c r="G1131" t="s">
        <v>14373</v>
      </c>
      <c r="H1131" t="s">
        <v>1081</v>
      </c>
      <c r="I1131" t="s">
        <v>7010</v>
      </c>
      <c r="J1131" t="s">
        <v>15068</v>
      </c>
      <c r="K1131" t="s">
        <v>14857</v>
      </c>
      <c r="L1131" t="s">
        <v>13017</v>
      </c>
      <c r="M1131" t="s">
        <v>14390</v>
      </c>
      <c r="N1131" t="s">
        <v>14390</v>
      </c>
      <c r="O1131" t="s">
        <v>23</v>
      </c>
      <c r="P1131" t="s">
        <v>23</v>
      </c>
      <c r="Q1131" t="s">
        <v>6982</v>
      </c>
      <c r="R1131" t="s">
        <v>6885</v>
      </c>
      <c r="S1131" t="s">
        <v>6983</v>
      </c>
      <c r="T1131" t="s">
        <v>23</v>
      </c>
    </row>
    <row r="1132" spans="1:20" x14ac:dyDescent="0.35">
      <c r="A1132" t="s">
        <v>17980</v>
      </c>
      <c r="B1132" t="s">
        <v>23</v>
      </c>
      <c r="C1132" t="s">
        <v>14371</v>
      </c>
      <c r="D1132" t="s">
        <v>5810</v>
      </c>
      <c r="E1132" t="s">
        <v>6871</v>
      </c>
      <c r="F1132" t="s">
        <v>6869</v>
      </c>
      <c r="G1132" t="s">
        <v>23</v>
      </c>
      <c r="H1132" t="s">
        <v>24121</v>
      </c>
      <c r="I1132" t="s">
        <v>23</v>
      </c>
      <c r="J1132" t="s">
        <v>17982</v>
      </c>
      <c r="K1132" t="s">
        <v>15599</v>
      </c>
      <c r="L1132" t="s">
        <v>23</v>
      </c>
      <c r="M1132" t="s">
        <v>17981</v>
      </c>
      <c r="N1132" t="s">
        <v>23</v>
      </c>
      <c r="O1132" t="s">
        <v>23</v>
      </c>
      <c r="P1132" t="s">
        <v>23</v>
      </c>
      <c r="Q1132" t="s">
        <v>6865</v>
      </c>
      <c r="R1132" t="s">
        <v>6885</v>
      </c>
      <c r="S1132" t="s">
        <v>18</v>
      </c>
      <c r="T1132" t="s">
        <v>23</v>
      </c>
    </row>
    <row r="1133" spans="1:20" x14ac:dyDescent="0.35">
      <c r="A1133" t="s">
        <v>7300</v>
      </c>
      <c r="B1133" t="s">
        <v>7301</v>
      </c>
      <c r="C1133" t="s">
        <v>14371</v>
      </c>
      <c r="D1133" t="s">
        <v>5810</v>
      </c>
      <c r="E1133" t="s">
        <v>6877</v>
      </c>
      <c r="F1133" t="s">
        <v>6953</v>
      </c>
      <c r="G1133" t="s">
        <v>14373</v>
      </c>
      <c r="H1133" t="s">
        <v>36</v>
      </c>
      <c r="I1133" t="s">
        <v>23</v>
      </c>
      <c r="J1133" t="s">
        <v>15972</v>
      </c>
      <c r="K1133" t="s">
        <v>14502</v>
      </c>
      <c r="L1133" t="s">
        <v>8654</v>
      </c>
      <c r="M1133" t="s">
        <v>8654</v>
      </c>
      <c r="N1133" t="s">
        <v>23</v>
      </c>
      <c r="O1133" t="s">
        <v>23</v>
      </c>
      <c r="P1133" t="s">
        <v>23</v>
      </c>
      <c r="Q1133" t="s">
        <v>6903</v>
      </c>
      <c r="R1133" t="s">
        <v>6885</v>
      </c>
      <c r="S1133" t="s">
        <v>6891</v>
      </c>
      <c r="T1133" t="s">
        <v>23</v>
      </c>
    </row>
    <row r="1134" spans="1:20" x14ac:dyDescent="0.35">
      <c r="A1134" t="s">
        <v>7017</v>
      </c>
      <c r="B1134" t="s">
        <v>7018</v>
      </c>
      <c r="C1134" t="s">
        <v>14422</v>
      </c>
      <c r="D1134" t="s">
        <v>5810</v>
      </c>
      <c r="E1134" t="s">
        <v>6877</v>
      </c>
      <c r="F1134" t="s">
        <v>6868</v>
      </c>
      <c r="G1134" t="s">
        <v>14373</v>
      </c>
      <c r="H1134" t="s">
        <v>713</v>
      </c>
      <c r="I1134" t="s">
        <v>6906</v>
      </c>
      <c r="J1134" t="s">
        <v>14960</v>
      </c>
      <c r="K1134" t="s">
        <v>14499</v>
      </c>
      <c r="L1134" t="s">
        <v>14395</v>
      </c>
      <c r="M1134" t="s">
        <v>14736</v>
      </c>
      <c r="N1134" t="s">
        <v>14736</v>
      </c>
      <c r="O1134" t="s">
        <v>23</v>
      </c>
      <c r="P1134" t="s">
        <v>23</v>
      </c>
      <c r="Q1134" t="s">
        <v>6746</v>
      </c>
      <c r="R1134" t="s">
        <v>6885</v>
      </c>
      <c r="S1134" t="s">
        <v>23</v>
      </c>
      <c r="T1134" t="s">
        <v>23</v>
      </c>
    </row>
    <row r="1135" spans="1:20" x14ac:dyDescent="0.35">
      <c r="A1135" t="s">
        <v>6914</v>
      </c>
      <c r="B1135" t="s">
        <v>23</v>
      </c>
      <c r="C1135" t="s">
        <v>14371</v>
      </c>
      <c r="D1135" t="s">
        <v>5810</v>
      </c>
      <c r="E1135" t="s">
        <v>6877</v>
      </c>
      <c r="F1135" t="s">
        <v>6868</v>
      </c>
      <c r="G1135" t="s">
        <v>14373</v>
      </c>
      <c r="H1135" t="s">
        <v>883</v>
      </c>
      <c r="I1135" t="s">
        <v>6906</v>
      </c>
      <c r="J1135" t="s">
        <v>15909</v>
      </c>
      <c r="K1135" t="s">
        <v>14584</v>
      </c>
      <c r="L1135" t="s">
        <v>14447</v>
      </c>
      <c r="M1135" t="s">
        <v>14447</v>
      </c>
      <c r="N1135" t="s">
        <v>14447</v>
      </c>
      <c r="O1135" t="s">
        <v>23</v>
      </c>
      <c r="P1135" t="s">
        <v>23</v>
      </c>
      <c r="Q1135" t="s">
        <v>6884</v>
      </c>
      <c r="R1135" t="s">
        <v>6885</v>
      </c>
      <c r="S1135" t="s">
        <v>6891</v>
      </c>
      <c r="T1135" t="s">
        <v>23</v>
      </c>
    </row>
    <row r="1136" spans="1:20" x14ac:dyDescent="0.35">
      <c r="A1136" t="s">
        <v>7152</v>
      </c>
      <c r="B1136" t="s">
        <v>23</v>
      </c>
      <c r="C1136" t="s">
        <v>14371</v>
      </c>
      <c r="D1136" t="s">
        <v>5810</v>
      </c>
      <c r="E1136" t="s">
        <v>6871</v>
      </c>
      <c r="F1136" t="s">
        <v>6868</v>
      </c>
      <c r="G1136" t="s">
        <v>23</v>
      </c>
      <c r="H1136" t="s">
        <v>955</v>
      </c>
      <c r="I1136" t="s">
        <v>7010</v>
      </c>
      <c r="J1136" t="s">
        <v>15856</v>
      </c>
      <c r="K1136" t="s">
        <v>14565</v>
      </c>
      <c r="L1136" t="s">
        <v>14602</v>
      </c>
      <c r="M1136" t="s">
        <v>14390</v>
      </c>
      <c r="N1136" t="s">
        <v>14390</v>
      </c>
      <c r="O1136" t="s">
        <v>23</v>
      </c>
      <c r="P1136" t="s">
        <v>23</v>
      </c>
      <c r="Q1136" t="s">
        <v>6746</v>
      </c>
      <c r="R1136" t="s">
        <v>6885</v>
      </c>
      <c r="S1136" t="s">
        <v>1133</v>
      </c>
      <c r="T1136" t="s">
        <v>23</v>
      </c>
    </row>
    <row r="1137" spans="1:20" x14ac:dyDescent="0.35">
      <c r="A1137" t="s">
        <v>7207</v>
      </c>
      <c r="B1137" t="s">
        <v>23</v>
      </c>
      <c r="C1137" t="s">
        <v>14371</v>
      </c>
      <c r="D1137" t="s">
        <v>5810</v>
      </c>
      <c r="E1137" t="s">
        <v>6877</v>
      </c>
      <c r="F1137" t="s">
        <v>6953</v>
      </c>
      <c r="G1137" t="s">
        <v>14373</v>
      </c>
      <c r="H1137" t="s">
        <v>675</v>
      </c>
      <c r="I1137" t="s">
        <v>23</v>
      </c>
      <c r="J1137" t="s">
        <v>15536</v>
      </c>
      <c r="K1137" t="s">
        <v>9344</v>
      </c>
      <c r="L1137" t="s">
        <v>8554</v>
      </c>
      <c r="M1137" t="s">
        <v>12701</v>
      </c>
      <c r="N1137" t="s">
        <v>23</v>
      </c>
      <c r="O1137" t="s">
        <v>23</v>
      </c>
      <c r="P1137" t="s">
        <v>23</v>
      </c>
      <c r="Q1137" t="s">
        <v>6865</v>
      </c>
      <c r="R1137" t="s">
        <v>6873</v>
      </c>
      <c r="S1137" t="s">
        <v>6928</v>
      </c>
      <c r="T1137" t="s">
        <v>23</v>
      </c>
    </row>
    <row r="1138" spans="1:20" x14ac:dyDescent="0.35">
      <c r="A1138" t="s">
        <v>7272</v>
      </c>
      <c r="B1138" t="s">
        <v>23</v>
      </c>
      <c r="C1138" t="s">
        <v>14416</v>
      </c>
      <c r="D1138" t="s">
        <v>5810</v>
      </c>
      <c r="E1138" t="s">
        <v>6877</v>
      </c>
      <c r="F1138" t="s">
        <v>6920</v>
      </c>
      <c r="G1138" t="s">
        <v>14373</v>
      </c>
      <c r="H1138" t="s">
        <v>6847</v>
      </c>
      <c r="I1138" t="s">
        <v>23</v>
      </c>
      <c r="J1138" t="s">
        <v>16082</v>
      </c>
      <c r="K1138" t="s">
        <v>10858</v>
      </c>
      <c r="L1138" t="s">
        <v>8654</v>
      </c>
      <c r="M1138" t="s">
        <v>12391</v>
      </c>
      <c r="N1138" t="s">
        <v>23</v>
      </c>
      <c r="O1138" t="s">
        <v>23</v>
      </c>
      <c r="P1138" t="s">
        <v>23</v>
      </c>
      <c r="Q1138" t="s">
        <v>6865</v>
      </c>
      <c r="R1138" t="s">
        <v>6885</v>
      </c>
      <c r="S1138" t="s">
        <v>6911</v>
      </c>
      <c r="T1138" t="s">
        <v>23</v>
      </c>
    </row>
    <row r="1139" spans="1:20" x14ac:dyDescent="0.35">
      <c r="A1139" t="s">
        <v>7145</v>
      </c>
      <c r="B1139" t="s">
        <v>23</v>
      </c>
      <c r="C1139" t="s">
        <v>14371</v>
      </c>
      <c r="D1139" t="s">
        <v>5810</v>
      </c>
      <c r="E1139" t="s">
        <v>6871</v>
      </c>
      <c r="F1139" t="s">
        <v>6868</v>
      </c>
      <c r="G1139" t="s">
        <v>23</v>
      </c>
      <c r="H1139" t="s">
        <v>836</v>
      </c>
      <c r="I1139" t="s">
        <v>7010</v>
      </c>
      <c r="J1139" t="s">
        <v>15221</v>
      </c>
      <c r="K1139" t="s">
        <v>14565</v>
      </c>
      <c r="L1139" t="s">
        <v>14602</v>
      </c>
      <c r="M1139" t="s">
        <v>14390</v>
      </c>
      <c r="N1139" t="s">
        <v>14390</v>
      </c>
      <c r="O1139" t="s">
        <v>23</v>
      </c>
      <c r="P1139" t="s">
        <v>23</v>
      </c>
      <c r="Q1139" t="s">
        <v>6746</v>
      </c>
      <c r="R1139" t="s">
        <v>6885</v>
      </c>
      <c r="S1139" t="s">
        <v>1133</v>
      </c>
      <c r="T1139" t="s">
        <v>23</v>
      </c>
    </row>
    <row r="1140" spans="1:20" x14ac:dyDescent="0.35">
      <c r="A1140" t="s">
        <v>6958</v>
      </c>
      <c r="B1140" t="s">
        <v>6959</v>
      </c>
      <c r="C1140" t="s">
        <v>14371</v>
      </c>
      <c r="D1140" t="s">
        <v>5810</v>
      </c>
      <c r="E1140" t="s">
        <v>6877</v>
      </c>
      <c r="F1140" t="s">
        <v>6868</v>
      </c>
      <c r="G1140" t="s">
        <v>14373</v>
      </c>
      <c r="H1140" t="s">
        <v>592</v>
      </c>
      <c r="I1140" t="s">
        <v>6960</v>
      </c>
      <c r="J1140" t="s">
        <v>15859</v>
      </c>
      <c r="K1140" t="s">
        <v>15858</v>
      </c>
      <c r="L1140" t="s">
        <v>14447</v>
      </c>
      <c r="M1140" t="s">
        <v>14447</v>
      </c>
      <c r="N1140" t="s">
        <v>14447</v>
      </c>
      <c r="O1140" t="s">
        <v>23</v>
      </c>
      <c r="P1140" t="s">
        <v>23</v>
      </c>
      <c r="Q1140" t="s">
        <v>6884</v>
      </c>
      <c r="R1140" t="s">
        <v>6873</v>
      </c>
      <c r="S1140" t="s">
        <v>6928</v>
      </c>
      <c r="T1140" t="s">
        <v>23</v>
      </c>
    </row>
    <row r="1141" spans="1:20" x14ac:dyDescent="0.35">
      <c r="A1141" t="s">
        <v>7266</v>
      </c>
      <c r="B1141" t="s">
        <v>23</v>
      </c>
      <c r="C1141" t="s">
        <v>14823</v>
      </c>
      <c r="D1141" t="s">
        <v>5810</v>
      </c>
      <c r="E1141" t="s">
        <v>6877</v>
      </c>
      <c r="F1141" t="s">
        <v>6869</v>
      </c>
      <c r="G1141" t="s">
        <v>14613</v>
      </c>
      <c r="H1141" t="s">
        <v>865</v>
      </c>
      <c r="I1141" t="s">
        <v>23</v>
      </c>
      <c r="J1141" t="s">
        <v>15891</v>
      </c>
      <c r="K1141" t="s">
        <v>15890</v>
      </c>
      <c r="L1141" t="s">
        <v>15124</v>
      </c>
      <c r="M1141" t="s">
        <v>12515</v>
      </c>
      <c r="N1141" t="s">
        <v>23</v>
      </c>
      <c r="O1141" t="s">
        <v>23</v>
      </c>
      <c r="P1141" t="s">
        <v>23</v>
      </c>
      <c r="Q1141" t="s">
        <v>6865</v>
      </c>
      <c r="R1141" t="s">
        <v>6885</v>
      </c>
      <c r="S1141" t="s">
        <v>6928</v>
      </c>
      <c r="T1141" t="s">
        <v>23</v>
      </c>
    </row>
    <row r="1142" spans="1:20" x14ac:dyDescent="0.35">
      <c r="A1142" t="s">
        <v>6927</v>
      </c>
      <c r="B1142" t="s">
        <v>23</v>
      </c>
      <c r="C1142" t="s">
        <v>14422</v>
      </c>
      <c r="D1142" t="s">
        <v>5810</v>
      </c>
      <c r="E1142" t="s">
        <v>6877</v>
      </c>
      <c r="F1142" t="s">
        <v>6868</v>
      </c>
      <c r="G1142" t="s">
        <v>14373</v>
      </c>
      <c r="H1142" t="s">
        <v>360</v>
      </c>
      <c r="I1142" t="s">
        <v>6870</v>
      </c>
      <c r="J1142" t="s">
        <v>15714</v>
      </c>
      <c r="K1142" t="s">
        <v>14560</v>
      </c>
      <c r="L1142" t="s">
        <v>15713</v>
      </c>
      <c r="M1142" t="s">
        <v>14390</v>
      </c>
      <c r="N1142" t="s">
        <v>14390</v>
      </c>
      <c r="O1142" t="s">
        <v>23</v>
      </c>
      <c r="P1142" t="s">
        <v>23</v>
      </c>
      <c r="Q1142" t="s">
        <v>6865</v>
      </c>
      <c r="R1142" t="s">
        <v>6885</v>
      </c>
      <c r="S1142" t="s">
        <v>6928</v>
      </c>
      <c r="T1142" t="s">
        <v>23</v>
      </c>
    </row>
    <row r="1143" spans="1:20" x14ac:dyDescent="0.35">
      <c r="A1143" t="s">
        <v>7133</v>
      </c>
      <c r="B1143" t="s">
        <v>23</v>
      </c>
      <c r="C1143" t="s">
        <v>14371</v>
      </c>
      <c r="D1143" t="s">
        <v>5810</v>
      </c>
      <c r="E1143" t="s">
        <v>6871</v>
      </c>
      <c r="F1143" t="s">
        <v>6868</v>
      </c>
      <c r="G1143" t="s">
        <v>23</v>
      </c>
      <c r="H1143" t="s">
        <v>259</v>
      </c>
      <c r="I1143" t="s">
        <v>7010</v>
      </c>
      <c r="J1143" t="s">
        <v>14511</v>
      </c>
      <c r="K1143" t="s">
        <v>10665</v>
      </c>
      <c r="L1143" t="s">
        <v>14395</v>
      </c>
      <c r="M1143" t="s">
        <v>14390</v>
      </c>
      <c r="N1143" t="s">
        <v>14390</v>
      </c>
      <c r="O1143" t="s">
        <v>23</v>
      </c>
      <c r="P1143" t="s">
        <v>23</v>
      </c>
      <c r="Q1143" t="s">
        <v>6746</v>
      </c>
      <c r="R1143" t="s">
        <v>6885</v>
      </c>
      <c r="S1143" t="s">
        <v>1133</v>
      </c>
      <c r="T1143" t="s">
        <v>23</v>
      </c>
    </row>
    <row r="1144" spans="1:20" x14ac:dyDescent="0.35">
      <c r="A1144" t="s">
        <v>7204</v>
      </c>
      <c r="B1144" t="s">
        <v>23</v>
      </c>
      <c r="C1144" t="s">
        <v>14371</v>
      </c>
      <c r="D1144" t="s">
        <v>5810</v>
      </c>
      <c r="E1144" t="s">
        <v>6877</v>
      </c>
      <c r="F1144" t="s">
        <v>6882</v>
      </c>
      <c r="G1144" t="s">
        <v>14373</v>
      </c>
      <c r="H1144" t="s">
        <v>6805</v>
      </c>
      <c r="I1144" t="s">
        <v>23</v>
      </c>
      <c r="J1144" t="s">
        <v>15669</v>
      </c>
      <c r="K1144" t="s">
        <v>14577</v>
      </c>
      <c r="L1144" t="s">
        <v>10439</v>
      </c>
      <c r="M1144" t="s">
        <v>10439</v>
      </c>
      <c r="N1144" t="s">
        <v>23</v>
      </c>
      <c r="O1144" t="s">
        <v>23</v>
      </c>
      <c r="P1144" t="s">
        <v>23</v>
      </c>
      <c r="Q1144" t="s">
        <v>6865</v>
      </c>
      <c r="R1144" t="s">
        <v>6885</v>
      </c>
      <c r="S1144" t="s">
        <v>6928</v>
      </c>
      <c r="T1144" t="s">
        <v>23</v>
      </c>
    </row>
    <row r="1145" spans="1:20" x14ac:dyDescent="0.35">
      <c r="A1145" t="s">
        <v>7906</v>
      </c>
      <c r="B1145" t="s">
        <v>7907</v>
      </c>
      <c r="C1145" t="s">
        <v>14371</v>
      </c>
      <c r="D1145" t="s">
        <v>5810</v>
      </c>
      <c r="E1145" t="s">
        <v>6871</v>
      </c>
      <c r="F1145" t="s">
        <v>7695</v>
      </c>
      <c r="G1145" t="s">
        <v>23</v>
      </c>
      <c r="H1145" t="s">
        <v>243</v>
      </c>
      <c r="I1145" t="s">
        <v>23</v>
      </c>
      <c r="J1145" t="s">
        <v>14506</v>
      </c>
      <c r="K1145" t="s">
        <v>14412</v>
      </c>
      <c r="L1145" t="s">
        <v>23</v>
      </c>
      <c r="M1145" t="s">
        <v>11673</v>
      </c>
      <c r="N1145" t="s">
        <v>23</v>
      </c>
      <c r="O1145" t="s">
        <v>23</v>
      </c>
      <c r="P1145" t="s">
        <v>23</v>
      </c>
      <c r="Q1145" t="s">
        <v>6865</v>
      </c>
      <c r="R1145" t="s">
        <v>6885</v>
      </c>
      <c r="S1145" t="s">
        <v>7691</v>
      </c>
      <c r="T1145" t="s">
        <v>7692</v>
      </c>
    </row>
    <row r="1146" spans="1:20" x14ac:dyDescent="0.35">
      <c r="A1146" t="s">
        <v>7908</v>
      </c>
      <c r="B1146" t="s">
        <v>7907</v>
      </c>
      <c r="C1146" t="s">
        <v>14371</v>
      </c>
      <c r="D1146" t="s">
        <v>5810</v>
      </c>
      <c r="E1146" t="s">
        <v>6871</v>
      </c>
      <c r="F1146" t="s">
        <v>7693</v>
      </c>
      <c r="G1146" t="s">
        <v>23</v>
      </c>
      <c r="H1146" t="s">
        <v>246</v>
      </c>
      <c r="I1146" t="s">
        <v>23</v>
      </c>
      <c r="J1146" t="s">
        <v>14735</v>
      </c>
      <c r="K1146" t="s">
        <v>14412</v>
      </c>
      <c r="L1146" t="s">
        <v>23</v>
      </c>
      <c r="M1146" t="s">
        <v>11673</v>
      </c>
      <c r="N1146" t="s">
        <v>23</v>
      </c>
      <c r="O1146" t="s">
        <v>23</v>
      </c>
      <c r="P1146" t="s">
        <v>23</v>
      </c>
      <c r="Q1146" t="s">
        <v>6865</v>
      </c>
      <c r="R1146" t="s">
        <v>6885</v>
      </c>
      <c r="S1146" t="s">
        <v>7691</v>
      </c>
      <c r="T1146" t="s">
        <v>7692</v>
      </c>
    </row>
    <row r="1147" spans="1:20" x14ac:dyDescent="0.35">
      <c r="A1147" t="s">
        <v>7909</v>
      </c>
      <c r="B1147" t="s">
        <v>7907</v>
      </c>
      <c r="C1147" t="s">
        <v>14371</v>
      </c>
      <c r="D1147" t="s">
        <v>5810</v>
      </c>
      <c r="E1147" t="s">
        <v>6871</v>
      </c>
      <c r="F1147" t="s">
        <v>7693</v>
      </c>
      <c r="G1147" t="s">
        <v>23</v>
      </c>
      <c r="H1147" t="s">
        <v>5368</v>
      </c>
      <c r="I1147" t="s">
        <v>23</v>
      </c>
      <c r="J1147" t="s">
        <v>14785</v>
      </c>
      <c r="K1147" t="s">
        <v>14412</v>
      </c>
      <c r="L1147" t="s">
        <v>23</v>
      </c>
      <c r="M1147" t="s">
        <v>11673</v>
      </c>
      <c r="N1147" t="s">
        <v>23</v>
      </c>
      <c r="O1147" t="s">
        <v>23</v>
      </c>
      <c r="P1147" t="s">
        <v>23</v>
      </c>
      <c r="Q1147" t="s">
        <v>6865</v>
      </c>
      <c r="R1147" t="s">
        <v>6885</v>
      </c>
      <c r="S1147" t="s">
        <v>7691</v>
      </c>
      <c r="T1147" t="s">
        <v>7692</v>
      </c>
    </row>
    <row r="1148" spans="1:20" x14ac:dyDescent="0.35">
      <c r="A1148" t="s">
        <v>7910</v>
      </c>
      <c r="B1148" t="s">
        <v>7907</v>
      </c>
      <c r="C1148" t="s">
        <v>14371</v>
      </c>
      <c r="D1148" t="s">
        <v>5810</v>
      </c>
      <c r="E1148" t="s">
        <v>6871</v>
      </c>
      <c r="F1148" t="s">
        <v>7695</v>
      </c>
      <c r="G1148" t="s">
        <v>23</v>
      </c>
      <c r="H1148" t="s">
        <v>594</v>
      </c>
      <c r="I1148" t="s">
        <v>23</v>
      </c>
      <c r="J1148" t="s">
        <v>14853</v>
      </c>
      <c r="K1148" t="s">
        <v>14412</v>
      </c>
      <c r="L1148" t="s">
        <v>23</v>
      </c>
      <c r="M1148" t="s">
        <v>14369</v>
      </c>
      <c r="N1148" t="s">
        <v>23</v>
      </c>
      <c r="O1148" t="s">
        <v>23</v>
      </c>
      <c r="P1148" t="s">
        <v>23</v>
      </c>
      <c r="Q1148" t="s">
        <v>6865</v>
      </c>
      <c r="R1148" t="s">
        <v>6885</v>
      </c>
      <c r="S1148" t="s">
        <v>7691</v>
      </c>
      <c r="T1148" t="s">
        <v>7692</v>
      </c>
    </row>
    <row r="1149" spans="1:20" x14ac:dyDescent="0.35">
      <c r="A1149" t="s">
        <v>7134</v>
      </c>
      <c r="B1149" t="s">
        <v>23</v>
      </c>
      <c r="C1149" t="s">
        <v>14371</v>
      </c>
      <c r="D1149" t="s">
        <v>5810</v>
      </c>
      <c r="E1149" t="s">
        <v>6871</v>
      </c>
      <c r="F1149" t="s">
        <v>6868</v>
      </c>
      <c r="G1149" t="s">
        <v>23</v>
      </c>
      <c r="H1149" t="s">
        <v>29956</v>
      </c>
      <c r="I1149" t="s">
        <v>7010</v>
      </c>
      <c r="J1149" t="s">
        <v>15881</v>
      </c>
      <c r="K1149" t="s">
        <v>14565</v>
      </c>
      <c r="L1149" t="s">
        <v>14395</v>
      </c>
      <c r="M1149" t="s">
        <v>14390</v>
      </c>
      <c r="N1149" t="s">
        <v>14390</v>
      </c>
      <c r="O1149" t="s">
        <v>23</v>
      </c>
      <c r="P1149" t="s">
        <v>23</v>
      </c>
      <c r="Q1149" t="s">
        <v>6746</v>
      </c>
      <c r="R1149" t="s">
        <v>6885</v>
      </c>
      <c r="S1149" t="s">
        <v>1133</v>
      </c>
      <c r="T1149" t="s">
        <v>23</v>
      </c>
    </row>
    <row r="1150" spans="1:20" x14ac:dyDescent="0.35">
      <c r="A1150" t="s">
        <v>7912</v>
      </c>
      <c r="B1150" t="s">
        <v>7907</v>
      </c>
      <c r="C1150" t="s">
        <v>14371</v>
      </c>
      <c r="D1150" t="s">
        <v>5810</v>
      </c>
      <c r="E1150" t="s">
        <v>6871</v>
      </c>
      <c r="F1150" t="s">
        <v>7695</v>
      </c>
      <c r="G1150" t="s">
        <v>23</v>
      </c>
      <c r="H1150" t="s">
        <v>899</v>
      </c>
      <c r="I1150" t="s">
        <v>23</v>
      </c>
      <c r="J1150" t="s">
        <v>15104</v>
      </c>
      <c r="K1150" t="s">
        <v>14412</v>
      </c>
      <c r="L1150" t="s">
        <v>23</v>
      </c>
      <c r="M1150" t="s">
        <v>11673</v>
      </c>
      <c r="N1150" t="s">
        <v>23</v>
      </c>
      <c r="O1150" t="s">
        <v>23</v>
      </c>
      <c r="P1150" t="s">
        <v>23</v>
      </c>
      <c r="Q1150" t="s">
        <v>6865</v>
      </c>
      <c r="R1150" t="s">
        <v>6885</v>
      </c>
      <c r="S1150" t="s">
        <v>7691</v>
      </c>
      <c r="T1150" t="s">
        <v>7692</v>
      </c>
    </row>
    <row r="1151" spans="1:20" x14ac:dyDescent="0.35">
      <c r="A1151" t="s">
        <v>7913</v>
      </c>
      <c r="B1151" t="s">
        <v>7907</v>
      </c>
      <c r="C1151" t="s">
        <v>14371</v>
      </c>
      <c r="D1151" t="s">
        <v>5810</v>
      </c>
      <c r="E1151" t="s">
        <v>6871</v>
      </c>
      <c r="F1151" t="s">
        <v>7693</v>
      </c>
      <c r="G1151" t="s">
        <v>23</v>
      </c>
      <c r="H1151" t="s">
        <v>894</v>
      </c>
      <c r="I1151" t="s">
        <v>23</v>
      </c>
      <c r="J1151" t="s">
        <v>15372</v>
      </c>
      <c r="K1151" t="s">
        <v>14412</v>
      </c>
      <c r="L1151" t="s">
        <v>23</v>
      </c>
      <c r="M1151" t="s">
        <v>11673</v>
      </c>
      <c r="N1151" t="s">
        <v>23</v>
      </c>
      <c r="O1151" t="s">
        <v>23</v>
      </c>
      <c r="P1151" t="s">
        <v>23</v>
      </c>
      <c r="Q1151" t="s">
        <v>6865</v>
      </c>
      <c r="R1151" t="s">
        <v>6885</v>
      </c>
      <c r="S1151" t="s">
        <v>7691</v>
      </c>
      <c r="T1151" t="s">
        <v>7692</v>
      </c>
    </row>
    <row r="1152" spans="1:20" x14ac:dyDescent="0.35">
      <c r="A1152" t="s">
        <v>7914</v>
      </c>
      <c r="B1152" t="s">
        <v>7907</v>
      </c>
      <c r="C1152" t="s">
        <v>14371</v>
      </c>
      <c r="D1152" t="s">
        <v>5810</v>
      </c>
      <c r="E1152" t="s">
        <v>6871</v>
      </c>
      <c r="F1152" t="s">
        <v>7693</v>
      </c>
      <c r="G1152" t="s">
        <v>23</v>
      </c>
      <c r="H1152" t="s">
        <v>1176</v>
      </c>
      <c r="I1152" t="s">
        <v>23</v>
      </c>
      <c r="J1152" t="s">
        <v>15459</v>
      </c>
      <c r="K1152" t="s">
        <v>14412</v>
      </c>
      <c r="L1152" t="s">
        <v>23</v>
      </c>
      <c r="M1152" t="s">
        <v>8373</v>
      </c>
      <c r="N1152" t="s">
        <v>23</v>
      </c>
      <c r="O1152" t="s">
        <v>23</v>
      </c>
      <c r="P1152" t="s">
        <v>23</v>
      </c>
      <c r="Q1152" t="s">
        <v>6865</v>
      </c>
      <c r="R1152" t="s">
        <v>6885</v>
      </c>
      <c r="S1152" t="s">
        <v>7691</v>
      </c>
      <c r="T1152" t="s">
        <v>7692</v>
      </c>
    </row>
    <row r="1153" spans="1:20" x14ac:dyDescent="0.35">
      <c r="A1153" t="s">
        <v>7915</v>
      </c>
      <c r="B1153" t="s">
        <v>7907</v>
      </c>
      <c r="C1153" t="s">
        <v>14371</v>
      </c>
      <c r="D1153" t="s">
        <v>5810</v>
      </c>
      <c r="E1153" t="s">
        <v>6871</v>
      </c>
      <c r="F1153" t="s">
        <v>7693</v>
      </c>
      <c r="G1153" t="s">
        <v>23</v>
      </c>
      <c r="H1153" t="s">
        <v>164</v>
      </c>
      <c r="I1153" t="s">
        <v>23</v>
      </c>
      <c r="J1153" t="s">
        <v>15529</v>
      </c>
      <c r="K1153" t="s">
        <v>14412</v>
      </c>
      <c r="L1153" t="s">
        <v>23</v>
      </c>
      <c r="M1153" t="s">
        <v>11673</v>
      </c>
      <c r="N1153" t="s">
        <v>23</v>
      </c>
      <c r="O1153" t="s">
        <v>23</v>
      </c>
      <c r="P1153" t="s">
        <v>23</v>
      </c>
      <c r="Q1153" t="s">
        <v>6865</v>
      </c>
      <c r="R1153" t="s">
        <v>6885</v>
      </c>
      <c r="S1153" t="s">
        <v>7691</v>
      </c>
      <c r="T1153" t="s">
        <v>7692</v>
      </c>
    </row>
    <row r="1154" spans="1:20" x14ac:dyDescent="0.35">
      <c r="A1154" t="s">
        <v>7916</v>
      </c>
      <c r="B1154" t="s">
        <v>7907</v>
      </c>
      <c r="C1154" t="s">
        <v>14371</v>
      </c>
      <c r="D1154" t="s">
        <v>5810</v>
      </c>
      <c r="E1154" t="s">
        <v>6871</v>
      </c>
      <c r="F1154" t="s">
        <v>7693</v>
      </c>
      <c r="G1154" t="s">
        <v>23</v>
      </c>
      <c r="H1154" t="s">
        <v>7681</v>
      </c>
      <c r="I1154" t="s">
        <v>23</v>
      </c>
      <c r="J1154" t="s">
        <v>15532</v>
      </c>
      <c r="K1154" t="s">
        <v>14412</v>
      </c>
      <c r="L1154" t="s">
        <v>23</v>
      </c>
      <c r="M1154" t="s">
        <v>11673</v>
      </c>
      <c r="N1154" t="s">
        <v>23</v>
      </c>
      <c r="O1154" t="s">
        <v>23</v>
      </c>
      <c r="P1154" t="s">
        <v>23</v>
      </c>
      <c r="Q1154" t="s">
        <v>6865</v>
      </c>
      <c r="R1154" t="s">
        <v>6885</v>
      </c>
      <c r="S1154" t="s">
        <v>7691</v>
      </c>
      <c r="T1154" t="s">
        <v>7692</v>
      </c>
    </row>
    <row r="1155" spans="1:20" x14ac:dyDescent="0.35">
      <c r="A1155" t="s">
        <v>7917</v>
      </c>
      <c r="B1155" t="s">
        <v>7907</v>
      </c>
      <c r="C1155" t="s">
        <v>14371</v>
      </c>
      <c r="D1155" t="s">
        <v>5810</v>
      </c>
      <c r="E1155" t="s">
        <v>6871</v>
      </c>
      <c r="F1155" t="s">
        <v>7693</v>
      </c>
      <c r="G1155" t="s">
        <v>23</v>
      </c>
      <c r="H1155" t="s">
        <v>294</v>
      </c>
      <c r="I1155" t="s">
        <v>23</v>
      </c>
      <c r="J1155" t="s">
        <v>15702</v>
      </c>
      <c r="K1155" t="s">
        <v>14412</v>
      </c>
      <c r="L1155" t="s">
        <v>23</v>
      </c>
      <c r="M1155" t="s">
        <v>11673</v>
      </c>
      <c r="N1155" t="s">
        <v>23</v>
      </c>
      <c r="O1155" t="s">
        <v>23</v>
      </c>
      <c r="P1155" t="s">
        <v>23</v>
      </c>
      <c r="Q1155" t="s">
        <v>6865</v>
      </c>
      <c r="R1155" t="s">
        <v>6885</v>
      </c>
      <c r="S1155" t="s">
        <v>7691</v>
      </c>
      <c r="T1155" t="s">
        <v>7692</v>
      </c>
    </row>
    <row r="1156" spans="1:20" x14ac:dyDescent="0.35">
      <c r="A1156" t="s">
        <v>7918</v>
      </c>
      <c r="B1156" t="s">
        <v>7907</v>
      </c>
      <c r="C1156" t="s">
        <v>14371</v>
      </c>
      <c r="D1156" t="s">
        <v>5810</v>
      </c>
      <c r="E1156" t="s">
        <v>6871</v>
      </c>
      <c r="F1156" t="s">
        <v>7695</v>
      </c>
      <c r="G1156" t="s">
        <v>23</v>
      </c>
      <c r="H1156" t="s">
        <v>383</v>
      </c>
      <c r="I1156" t="s">
        <v>23</v>
      </c>
      <c r="J1156" t="s">
        <v>16118</v>
      </c>
      <c r="K1156" t="s">
        <v>14412</v>
      </c>
      <c r="L1156" t="s">
        <v>23</v>
      </c>
      <c r="M1156" t="s">
        <v>11673</v>
      </c>
      <c r="N1156" t="s">
        <v>23</v>
      </c>
      <c r="O1156" t="s">
        <v>23</v>
      </c>
      <c r="P1156" t="s">
        <v>23</v>
      </c>
      <c r="Q1156" t="s">
        <v>6865</v>
      </c>
      <c r="R1156" t="s">
        <v>6885</v>
      </c>
      <c r="S1156" t="s">
        <v>7691</v>
      </c>
      <c r="T1156" t="s">
        <v>7692</v>
      </c>
    </row>
    <row r="1157" spans="1:20" x14ac:dyDescent="0.35">
      <c r="A1157" t="s">
        <v>7135</v>
      </c>
      <c r="B1157" t="s">
        <v>23</v>
      </c>
      <c r="C1157" t="s">
        <v>14371</v>
      </c>
      <c r="D1157" t="s">
        <v>5810</v>
      </c>
      <c r="E1157" t="s">
        <v>6871</v>
      </c>
      <c r="F1157" t="s">
        <v>6868</v>
      </c>
      <c r="G1157" t="s">
        <v>23</v>
      </c>
      <c r="H1157" t="s">
        <v>5623</v>
      </c>
      <c r="I1157" t="s">
        <v>7010</v>
      </c>
      <c r="J1157" t="s">
        <v>15814</v>
      </c>
      <c r="K1157" t="s">
        <v>15350</v>
      </c>
      <c r="L1157" t="s">
        <v>15813</v>
      </c>
      <c r="M1157" t="s">
        <v>14390</v>
      </c>
      <c r="N1157" t="s">
        <v>14390</v>
      </c>
      <c r="O1157" t="s">
        <v>23</v>
      </c>
      <c r="P1157" t="s">
        <v>23</v>
      </c>
      <c r="Q1157" t="s">
        <v>6746</v>
      </c>
      <c r="R1157" t="s">
        <v>6885</v>
      </c>
      <c r="S1157" t="s">
        <v>1133</v>
      </c>
      <c r="T1157" t="s">
        <v>23</v>
      </c>
    </row>
    <row r="1158" spans="1:20" x14ac:dyDescent="0.35">
      <c r="A1158" t="s">
        <v>7921</v>
      </c>
      <c r="B1158" t="s">
        <v>7920</v>
      </c>
      <c r="C1158" t="s">
        <v>14371</v>
      </c>
      <c r="D1158" t="s">
        <v>5810</v>
      </c>
      <c r="E1158" t="s">
        <v>6871</v>
      </c>
      <c r="F1158" t="s">
        <v>7693</v>
      </c>
      <c r="G1158" t="s">
        <v>23</v>
      </c>
      <c r="H1158" t="s">
        <v>259</v>
      </c>
      <c r="I1158" t="s">
        <v>23</v>
      </c>
      <c r="J1158" t="s">
        <v>14773</v>
      </c>
      <c r="K1158" t="s">
        <v>14412</v>
      </c>
      <c r="L1158" t="s">
        <v>23</v>
      </c>
      <c r="M1158" t="s">
        <v>11673</v>
      </c>
      <c r="N1158" t="s">
        <v>23</v>
      </c>
      <c r="O1158" t="s">
        <v>23</v>
      </c>
      <c r="P1158" t="s">
        <v>23</v>
      </c>
      <c r="Q1158" t="s">
        <v>6865</v>
      </c>
      <c r="R1158" t="s">
        <v>6885</v>
      </c>
      <c r="S1158" t="s">
        <v>7691</v>
      </c>
      <c r="T1158" t="s">
        <v>7692</v>
      </c>
    </row>
    <row r="1159" spans="1:20" x14ac:dyDescent="0.35">
      <c r="A1159" t="s">
        <v>7356</v>
      </c>
      <c r="B1159" t="s">
        <v>7357</v>
      </c>
      <c r="C1159" t="s">
        <v>14371</v>
      </c>
      <c r="D1159" t="s">
        <v>5810</v>
      </c>
      <c r="E1159" t="s">
        <v>6877</v>
      </c>
      <c r="F1159" t="s">
        <v>6882</v>
      </c>
      <c r="G1159" t="s">
        <v>14368</v>
      </c>
      <c r="H1159" t="s">
        <v>713</v>
      </c>
      <c r="I1159" t="s">
        <v>23</v>
      </c>
      <c r="J1159" t="s">
        <v>14964</v>
      </c>
      <c r="K1159" t="s">
        <v>14581</v>
      </c>
      <c r="L1159" t="s">
        <v>8428</v>
      </c>
      <c r="M1159" t="s">
        <v>14962</v>
      </c>
      <c r="N1159" t="s">
        <v>23</v>
      </c>
      <c r="O1159" t="s">
        <v>23</v>
      </c>
      <c r="P1159" t="s">
        <v>23</v>
      </c>
      <c r="Q1159" t="s">
        <v>6884</v>
      </c>
      <c r="R1159" t="s">
        <v>6885</v>
      </c>
      <c r="S1159" t="s">
        <v>6891</v>
      </c>
      <c r="T1159" t="s">
        <v>23</v>
      </c>
    </row>
    <row r="1160" spans="1:20" x14ac:dyDescent="0.35">
      <c r="A1160" t="s">
        <v>7923</v>
      </c>
      <c r="B1160" t="s">
        <v>7920</v>
      </c>
      <c r="C1160" t="s">
        <v>14371</v>
      </c>
      <c r="D1160" t="s">
        <v>5810</v>
      </c>
      <c r="E1160" t="s">
        <v>6871</v>
      </c>
      <c r="F1160" t="s">
        <v>7695</v>
      </c>
      <c r="G1160" t="s">
        <v>23</v>
      </c>
      <c r="H1160" t="s">
        <v>638</v>
      </c>
      <c r="I1160" t="s">
        <v>23</v>
      </c>
      <c r="J1160" t="s">
        <v>14580</v>
      </c>
      <c r="K1160" t="s">
        <v>14412</v>
      </c>
      <c r="L1160" t="s">
        <v>23</v>
      </c>
      <c r="M1160" t="s">
        <v>11673</v>
      </c>
      <c r="N1160" t="s">
        <v>23</v>
      </c>
      <c r="O1160" t="s">
        <v>23</v>
      </c>
      <c r="P1160" t="s">
        <v>23</v>
      </c>
      <c r="Q1160" t="s">
        <v>6865</v>
      </c>
      <c r="R1160" t="s">
        <v>6885</v>
      </c>
      <c r="S1160" t="s">
        <v>7691</v>
      </c>
      <c r="T1160" t="s">
        <v>7692</v>
      </c>
    </row>
    <row r="1161" spans="1:20" x14ac:dyDescent="0.35">
      <c r="A1161" t="s">
        <v>16320</v>
      </c>
      <c r="B1161" t="s">
        <v>23</v>
      </c>
      <c r="C1161" t="s">
        <v>14371</v>
      </c>
      <c r="D1161" t="s">
        <v>5810</v>
      </c>
      <c r="E1161" t="s">
        <v>6877</v>
      </c>
      <c r="F1161" t="s">
        <v>6882</v>
      </c>
      <c r="G1161" t="s">
        <v>14373</v>
      </c>
      <c r="H1161" t="s">
        <v>14364</v>
      </c>
      <c r="I1161" t="s">
        <v>23</v>
      </c>
      <c r="J1161" t="s">
        <v>16322</v>
      </c>
      <c r="K1161" t="s">
        <v>16319</v>
      </c>
      <c r="L1161" t="s">
        <v>23</v>
      </c>
      <c r="M1161" t="s">
        <v>14365</v>
      </c>
      <c r="N1161" t="s">
        <v>23</v>
      </c>
      <c r="O1161" t="s">
        <v>23</v>
      </c>
      <c r="P1161" t="s">
        <v>23</v>
      </c>
      <c r="Q1161" t="s">
        <v>6865</v>
      </c>
      <c r="R1161" t="s">
        <v>6873</v>
      </c>
      <c r="S1161" t="s">
        <v>18</v>
      </c>
      <c r="T1161" t="s">
        <v>23</v>
      </c>
    </row>
    <row r="1162" spans="1:20" x14ac:dyDescent="0.35">
      <c r="A1162" t="s">
        <v>7925</v>
      </c>
      <c r="B1162" t="s">
        <v>7920</v>
      </c>
      <c r="C1162" t="s">
        <v>14371</v>
      </c>
      <c r="D1162" t="s">
        <v>5810</v>
      </c>
      <c r="E1162" t="s">
        <v>6871</v>
      </c>
      <c r="F1162" t="s">
        <v>7693</v>
      </c>
      <c r="G1162" t="s">
        <v>23</v>
      </c>
      <c r="H1162" t="s">
        <v>24358</v>
      </c>
      <c r="I1162" t="s">
        <v>23</v>
      </c>
      <c r="J1162" t="s">
        <v>15653</v>
      </c>
      <c r="K1162" t="s">
        <v>14412</v>
      </c>
      <c r="L1162" t="s">
        <v>23</v>
      </c>
      <c r="M1162" t="s">
        <v>11673</v>
      </c>
      <c r="N1162" t="s">
        <v>23</v>
      </c>
      <c r="O1162" t="s">
        <v>23</v>
      </c>
      <c r="P1162" t="s">
        <v>23</v>
      </c>
      <c r="Q1162" t="s">
        <v>6865</v>
      </c>
      <c r="R1162" t="s">
        <v>6885</v>
      </c>
      <c r="S1162" t="s">
        <v>7691</v>
      </c>
      <c r="T1162" t="s">
        <v>7692</v>
      </c>
    </row>
    <row r="1163" spans="1:20" x14ac:dyDescent="0.35">
      <c r="A1163" t="s">
        <v>14553</v>
      </c>
      <c r="B1163" t="s">
        <v>1239</v>
      </c>
      <c r="C1163" t="s">
        <v>14371</v>
      </c>
      <c r="D1163" t="s">
        <v>5810</v>
      </c>
      <c r="E1163" t="s">
        <v>6871</v>
      </c>
      <c r="F1163" t="s">
        <v>7825</v>
      </c>
      <c r="G1163" t="s">
        <v>23</v>
      </c>
      <c r="H1163" t="s">
        <v>259</v>
      </c>
      <c r="I1163" t="s">
        <v>23</v>
      </c>
      <c r="J1163" t="s">
        <v>14554</v>
      </c>
      <c r="K1163" t="s">
        <v>23</v>
      </c>
      <c r="L1163" t="s">
        <v>23</v>
      </c>
      <c r="M1163" t="s">
        <v>14369</v>
      </c>
      <c r="N1163" t="s">
        <v>23</v>
      </c>
      <c r="O1163" t="s">
        <v>23</v>
      </c>
      <c r="P1163" t="s">
        <v>23</v>
      </c>
      <c r="Q1163" t="s">
        <v>6865</v>
      </c>
      <c r="R1163" t="s">
        <v>6885</v>
      </c>
      <c r="S1163" t="s">
        <v>7691</v>
      </c>
      <c r="T1163" t="s">
        <v>14370</v>
      </c>
    </row>
    <row r="1164" spans="1:20" x14ac:dyDescent="0.35">
      <c r="A1164" t="s">
        <v>7430</v>
      </c>
      <c r="B1164" t="s">
        <v>7431</v>
      </c>
      <c r="C1164" t="s">
        <v>14371</v>
      </c>
      <c r="D1164" t="s">
        <v>5810</v>
      </c>
      <c r="E1164" t="s">
        <v>6871</v>
      </c>
      <c r="F1164" t="s">
        <v>6882</v>
      </c>
      <c r="G1164" t="s">
        <v>23</v>
      </c>
      <c r="H1164" t="s">
        <v>4600</v>
      </c>
      <c r="I1164" t="s">
        <v>23</v>
      </c>
      <c r="J1164" t="s">
        <v>15153</v>
      </c>
      <c r="K1164" t="s">
        <v>14491</v>
      </c>
      <c r="L1164" t="s">
        <v>8435</v>
      </c>
      <c r="M1164" t="s">
        <v>8435</v>
      </c>
      <c r="N1164" t="s">
        <v>23</v>
      </c>
      <c r="O1164" t="s">
        <v>23</v>
      </c>
      <c r="P1164" t="s">
        <v>23</v>
      </c>
      <c r="Q1164" t="s">
        <v>6923</v>
      </c>
      <c r="R1164" t="s">
        <v>6885</v>
      </c>
      <c r="S1164" t="s">
        <v>7424</v>
      </c>
      <c r="T1164" t="s">
        <v>23</v>
      </c>
    </row>
    <row r="1165" spans="1:20" x14ac:dyDescent="0.35">
      <c r="A1165" t="s">
        <v>7928</v>
      </c>
      <c r="B1165" t="s">
        <v>7927</v>
      </c>
      <c r="C1165" t="s">
        <v>14371</v>
      </c>
      <c r="D1165" t="s">
        <v>5810</v>
      </c>
      <c r="E1165" t="s">
        <v>6871</v>
      </c>
      <c r="F1165" t="s">
        <v>7695</v>
      </c>
      <c r="G1165" t="s">
        <v>23</v>
      </c>
      <c r="H1165" t="s">
        <v>1074</v>
      </c>
      <c r="I1165" t="s">
        <v>23</v>
      </c>
      <c r="J1165" t="s">
        <v>14840</v>
      </c>
      <c r="K1165" t="s">
        <v>14412</v>
      </c>
      <c r="L1165" t="s">
        <v>23</v>
      </c>
      <c r="M1165" t="s">
        <v>11673</v>
      </c>
      <c r="N1165" t="s">
        <v>23</v>
      </c>
      <c r="O1165" t="s">
        <v>23</v>
      </c>
      <c r="P1165" t="s">
        <v>23</v>
      </c>
      <c r="Q1165" t="s">
        <v>6865</v>
      </c>
      <c r="R1165" t="s">
        <v>6885</v>
      </c>
      <c r="S1165" t="s">
        <v>7691</v>
      </c>
      <c r="T1165" t="s">
        <v>7692</v>
      </c>
    </row>
    <row r="1166" spans="1:20" x14ac:dyDescent="0.35">
      <c r="A1166" t="s">
        <v>7929</v>
      </c>
      <c r="B1166" t="s">
        <v>7927</v>
      </c>
      <c r="C1166" t="s">
        <v>14371</v>
      </c>
      <c r="D1166" t="s">
        <v>5810</v>
      </c>
      <c r="E1166" t="s">
        <v>6871</v>
      </c>
      <c r="F1166" t="s">
        <v>7693</v>
      </c>
      <c r="G1166" t="s">
        <v>23</v>
      </c>
      <c r="H1166" t="s">
        <v>1074</v>
      </c>
      <c r="I1166" t="s">
        <v>23</v>
      </c>
      <c r="J1166" t="s">
        <v>14839</v>
      </c>
      <c r="K1166" t="s">
        <v>14412</v>
      </c>
      <c r="L1166" t="s">
        <v>23</v>
      </c>
      <c r="M1166" t="s">
        <v>11673</v>
      </c>
      <c r="N1166" t="s">
        <v>23</v>
      </c>
      <c r="O1166" t="s">
        <v>23</v>
      </c>
      <c r="P1166" t="s">
        <v>23</v>
      </c>
      <c r="Q1166" t="s">
        <v>6865</v>
      </c>
      <c r="R1166" t="s">
        <v>6885</v>
      </c>
      <c r="S1166" t="s">
        <v>7691</v>
      </c>
      <c r="T1166" t="s">
        <v>7692</v>
      </c>
    </row>
    <row r="1167" spans="1:20" x14ac:dyDescent="0.35">
      <c r="A1167" t="s">
        <v>7930</v>
      </c>
      <c r="B1167" t="s">
        <v>7927</v>
      </c>
      <c r="C1167" t="s">
        <v>14371</v>
      </c>
      <c r="D1167" t="s">
        <v>5810</v>
      </c>
      <c r="E1167" t="s">
        <v>6871</v>
      </c>
      <c r="F1167" t="s">
        <v>7695</v>
      </c>
      <c r="G1167" t="s">
        <v>23</v>
      </c>
      <c r="H1167" t="s">
        <v>2603</v>
      </c>
      <c r="I1167" t="s">
        <v>23</v>
      </c>
      <c r="J1167" t="s">
        <v>14894</v>
      </c>
      <c r="K1167" t="s">
        <v>14412</v>
      </c>
      <c r="L1167" t="s">
        <v>23</v>
      </c>
      <c r="M1167" t="s">
        <v>11673</v>
      </c>
      <c r="N1167" t="s">
        <v>23</v>
      </c>
      <c r="O1167" t="s">
        <v>23</v>
      </c>
      <c r="P1167" t="s">
        <v>23</v>
      </c>
      <c r="Q1167" t="s">
        <v>6865</v>
      </c>
      <c r="R1167" t="s">
        <v>6885</v>
      </c>
      <c r="S1167" t="s">
        <v>7691</v>
      </c>
      <c r="T1167" t="s">
        <v>7692</v>
      </c>
    </row>
    <row r="1168" spans="1:20" x14ac:dyDescent="0.35">
      <c r="A1168" t="s">
        <v>7931</v>
      </c>
      <c r="B1168" t="s">
        <v>7927</v>
      </c>
      <c r="C1168" t="s">
        <v>14371</v>
      </c>
      <c r="D1168" t="s">
        <v>5810</v>
      </c>
      <c r="E1168" t="s">
        <v>6871</v>
      </c>
      <c r="F1168" t="s">
        <v>7695</v>
      </c>
      <c r="G1168" t="s">
        <v>23</v>
      </c>
      <c r="H1168" t="s">
        <v>5871</v>
      </c>
      <c r="I1168" t="s">
        <v>23</v>
      </c>
      <c r="J1168" t="s">
        <v>15071</v>
      </c>
      <c r="K1168" t="s">
        <v>14412</v>
      </c>
      <c r="L1168" t="s">
        <v>23</v>
      </c>
      <c r="M1168" t="s">
        <v>14369</v>
      </c>
      <c r="N1168" t="s">
        <v>23</v>
      </c>
      <c r="O1168" t="s">
        <v>23</v>
      </c>
      <c r="P1168" t="s">
        <v>23</v>
      </c>
      <c r="Q1168" t="s">
        <v>6865</v>
      </c>
      <c r="R1168" t="s">
        <v>6885</v>
      </c>
      <c r="S1168" t="s">
        <v>7691</v>
      </c>
      <c r="T1168" t="s">
        <v>7692</v>
      </c>
    </row>
    <row r="1169" spans="1:20" x14ac:dyDescent="0.35">
      <c r="A1169" t="s">
        <v>7932</v>
      </c>
      <c r="B1169" t="s">
        <v>7927</v>
      </c>
      <c r="C1169" t="s">
        <v>14371</v>
      </c>
      <c r="D1169" t="s">
        <v>5810</v>
      </c>
      <c r="E1169" t="s">
        <v>6871</v>
      </c>
      <c r="F1169" t="s">
        <v>7695</v>
      </c>
      <c r="G1169" t="s">
        <v>23</v>
      </c>
      <c r="H1169" t="s">
        <v>899</v>
      </c>
      <c r="I1169" t="s">
        <v>23</v>
      </c>
      <c r="J1169" t="s">
        <v>15106</v>
      </c>
      <c r="K1169" t="s">
        <v>14412</v>
      </c>
      <c r="L1169" t="s">
        <v>23</v>
      </c>
      <c r="M1169" t="s">
        <v>11673</v>
      </c>
      <c r="N1169" t="s">
        <v>23</v>
      </c>
      <c r="O1169" t="s">
        <v>23</v>
      </c>
      <c r="P1169" t="s">
        <v>23</v>
      </c>
      <c r="Q1169" t="s">
        <v>6865</v>
      </c>
      <c r="R1169" t="s">
        <v>6885</v>
      </c>
      <c r="S1169" t="s">
        <v>7691</v>
      </c>
      <c r="T1169" t="s">
        <v>7692</v>
      </c>
    </row>
    <row r="1170" spans="1:20" x14ac:dyDescent="0.35">
      <c r="A1170" t="s">
        <v>7933</v>
      </c>
      <c r="B1170" t="s">
        <v>7927</v>
      </c>
      <c r="C1170" t="s">
        <v>14371</v>
      </c>
      <c r="D1170" t="s">
        <v>5810</v>
      </c>
      <c r="E1170" t="s">
        <v>6871</v>
      </c>
      <c r="F1170" t="s">
        <v>7695</v>
      </c>
      <c r="G1170" t="s">
        <v>23</v>
      </c>
      <c r="H1170" t="s">
        <v>164</v>
      </c>
      <c r="I1170" t="s">
        <v>23</v>
      </c>
      <c r="J1170" t="s">
        <v>15528</v>
      </c>
      <c r="K1170" t="s">
        <v>14412</v>
      </c>
      <c r="L1170" t="s">
        <v>23</v>
      </c>
      <c r="M1170" t="s">
        <v>11673</v>
      </c>
      <c r="N1170" t="s">
        <v>23</v>
      </c>
      <c r="O1170" t="s">
        <v>23</v>
      </c>
      <c r="P1170" t="s">
        <v>23</v>
      </c>
      <c r="Q1170" t="s">
        <v>6865</v>
      </c>
      <c r="R1170" t="s">
        <v>6885</v>
      </c>
      <c r="S1170" t="s">
        <v>7691</v>
      </c>
      <c r="T1170" t="s">
        <v>7692</v>
      </c>
    </row>
    <row r="1171" spans="1:20" x14ac:dyDescent="0.35">
      <c r="A1171" t="s">
        <v>7934</v>
      </c>
      <c r="B1171" t="s">
        <v>7927</v>
      </c>
      <c r="C1171" t="s">
        <v>14371</v>
      </c>
      <c r="D1171" t="s">
        <v>5810</v>
      </c>
      <c r="E1171" t="s">
        <v>6871</v>
      </c>
      <c r="F1171" t="s">
        <v>7695</v>
      </c>
      <c r="G1171" t="s">
        <v>23</v>
      </c>
      <c r="H1171" t="s">
        <v>1199</v>
      </c>
      <c r="I1171" t="s">
        <v>23</v>
      </c>
      <c r="J1171" t="s">
        <v>15768</v>
      </c>
      <c r="K1171" t="s">
        <v>14412</v>
      </c>
      <c r="L1171" t="s">
        <v>23</v>
      </c>
      <c r="M1171" t="s">
        <v>11673</v>
      </c>
      <c r="N1171" t="s">
        <v>23</v>
      </c>
      <c r="O1171" t="s">
        <v>23</v>
      </c>
      <c r="P1171" t="s">
        <v>23</v>
      </c>
      <c r="Q1171" t="s">
        <v>6865</v>
      </c>
      <c r="R1171" t="s">
        <v>6885</v>
      </c>
      <c r="S1171" t="s">
        <v>7691</v>
      </c>
      <c r="T1171" t="s">
        <v>7692</v>
      </c>
    </row>
    <row r="1172" spans="1:20" x14ac:dyDescent="0.35">
      <c r="A1172" t="s">
        <v>6981</v>
      </c>
      <c r="B1172" t="s">
        <v>6984</v>
      </c>
      <c r="C1172" t="s">
        <v>14480</v>
      </c>
      <c r="D1172" t="s">
        <v>5810</v>
      </c>
      <c r="E1172" t="s">
        <v>6877</v>
      </c>
      <c r="F1172" t="s">
        <v>6868</v>
      </c>
      <c r="G1172" t="s">
        <v>14373</v>
      </c>
      <c r="H1172" t="s">
        <v>197</v>
      </c>
      <c r="I1172" t="s">
        <v>6906</v>
      </c>
      <c r="J1172" t="s">
        <v>15049</v>
      </c>
      <c r="K1172" t="s">
        <v>14470</v>
      </c>
      <c r="L1172" t="s">
        <v>14709</v>
      </c>
      <c r="M1172" t="s">
        <v>14390</v>
      </c>
      <c r="N1172" t="s">
        <v>14390</v>
      </c>
      <c r="O1172" t="s">
        <v>23</v>
      </c>
      <c r="P1172" t="s">
        <v>23</v>
      </c>
      <c r="Q1172" t="s">
        <v>6982</v>
      </c>
      <c r="R1172" t="s">
        <v>6795</v>
      </c>
      <c r="S1172" t="s">
        <v>6983</v>
      </c>
      <c r="T1172" t="s">
        <v>23</v>
      </c>
    </row>
    <row r="1173" spans="1:20" x14ac:dyDescent="0.35">
      <c r="A1173" t="s">
        <v>16018</v>
      </c>
      <c r="B1173" t="s">
        <v>3925</v>
      </c>
      <c r="C1173" t="s">
        <v>14371</v>
      </c>
      <c r="D1173" t="s">
        <v>5810</v>
      </c>
      <c r="E1173" t="s">
        <v>6871</v>
      </c>
      <c r="F1173" t="s">
        <v>7825</v>
      </c>
      <c r="G1173" t="s">
        <v>23</v>
      </c>
      <c r="H1173" t="s">
        <v>286</v>
      </c>
      <c r="I1173" t="s">
        <v>23</v>
      </c>
      <c r="J1173" t="s">
        <v>16019</v>
      </c>
      <c r="K1173" t="s">
        <v>23</v>
      </c>
      <c r="L1173" t="s">
        <v>23</v>
      </c>
      <c r="M1173" t="s">
        <v>14369</v>
      </c>
      <c r="N1173" t="s">
        <v>23</v>
      </c>
      <c r="O1173" t="s">
        <v>23</v>
      </c>
      <c r="P1173" t="s">
        <v>23</v>
      </c>
      <c r="Q1173" t="s">
        <v>6865</v>
      </c>
      <c r="R1173" t="s">
        <v>6885</v>
      </c>
      <c r="S1173" t="s">
        <v>7691</v>
      </c>
      <c r="T1173" t="s">
        <v>14370</v>
      </c>
    </row>
    <row r="1174" spans="1:20" x14ac:dyDescent="0.35">
      <c r="A1174" t="s">
        <v>14799</v>
      </c>
      <c r="B1174" t="s">
        <v>6007</v>
      </c>
      <c r="C1174" t="s">
        <v>14371</v>
      </c>
      <c r="D1174" t="s">
        <v>5810</v>
      </c>
      <c r="E1174" t="s">
        <v>6871</v>
      </c>
      <c r="F1174" t="s">
        <v>7825</v>
      </c>
      <c r="G1174" t="s">
        <v>23</v>
      </c>
      <c r="H1174" t="s">
        <v>318</v>
      </c>
      <c r="I1174" t="s">
        <v>23</v>
      </c>
      <c r="J1174" t="s">
        <v>14800</v>
      </c>
      <c r="K1174" t="s">
        <v>23</v>
      </c>
      <c r="L1174" t="s">
        <v>23</v>
      </c>
      <c r="M1174" t="s">
        <v>14369</v>
      </c>
      <c r="N1174" t="s">
        <v>23</v>
      </c>
      <c r="O1174" t="s">
        <v>23</v>
      </c>
      <c r="P1174" t="s">
        <v>23</v>
      </c>
      <c r="Q1174" t="s">
        <v>6865</v>
      </c>
      <c r="R1174" t="s">
        <v>6885</v>
      </c>
      <c r="S1174" t="s">
        <v>7691</v>
      </c>
      <c r="T1174" t="s">
        <v>14370</v>
      </c>
    </row>
    <row r="1175" spans="1:20" x14ac:dyDescent="0.35">
      <c r="A1175" t="s">
        <v>7043</v>
      </c>
      <c r="B1175" t="s">
        <v>23</v>
      </c>
      <c r="C1175" t="s">
        <v>14371</v>
      </c>
      <c r="D1175" t="s">
        <v>5810</v>
      </c>
      <c r="E1175" t="s">
        <v>6877</v>
      </c>
      <c r="F1175" t="s">
        <v>6868</v>
      </c>
      <c r="G1175" t="s">
        <v>14373</v>
      </c>
      <c r="H1175" t="s">
        <v>1872</v>
      </c>
      <c r="I1175" t="s">
        <v>7010</v>
      </c>
      <c r="J1175" t="s">
        <v>14593</v>
      </c>
      <c r="K1175" t="s">
        <v>14394</v>
      </c>
      <c r="L1175" t="s">
        <v>9537</v>
      </c>
      <c r="M1175" t="s">
        <v>14390</v>
      </c>
      <c r="N1175" t="s">
        <v>14390</v>
      </c>
      <c r="O1175" t="s">
        <v>23</v>
      </c>
      <c r="P1175" t="s">
        <v>23</v>
      </c>
      <c r="Q1175" t="s">
        <v>6982</v>
      </c>
      <c r="R1175" t="s">
        <v>6885</v>
      </c>
      <c r="S1175" t="s">
        <v>6983</v>
      </c>
      <c r="T1175" t="s">
        <v>23</v>
      </c>
    </row>
    <row r="1176" spans="1:20" x14ac:dyDescent="0.35">
      <c r="A1176" t="s">
        <v>7044</v>
      </c>
      <c r="B1176" t="s">
        <v>23</v>
      </c>
      <c r="C1176" t="s">
        <v>14371</v>
      </c>
      <c r="D1176" t="s">
        <v>5810</v>
      </c>
      <c r="E1176" t="s">
        <v>6877</v>
      </c>
      <c r="F1176" t="s">
        <v>6868</v>
      </c>
      <c r="G1176" t="s">
        <v>14373</v>
      </c>
      <c r="H1176" t="s">
        <v>1872</v>
      </c>
      <c r="I1176" t="s">
        <v>7010</v>
      </c>
      <c r="J1176" t="s">
        <v>14595</v>
      </c>
      <c r="K1176" t="s">
        <v>14594</v>
      </c>
      <c r="L1176" t="s">
        <v>23</v>
      </c>
      <c r="M1176" t="s">
        <v>14390</v>
      </c>
      <c r="N1176" t="s">
        <v>14390</v>
      </c>
      <c r="O1176" t="s">
        <v>23</v>
      </c>
      <c r="P1176" t="s">
        <v>23</v>
      </c>
      <c r="Q1176" t="s">
        <v>6982</v>
      </c>
      <c r="R1176" t="s">
        <v>6873</v>
      </c>
      <c r="S1176" t="s">
        <v>6983</v>
      </c>
      <c r="T1176" t="s">
        <v>23</v>
      </c>
    </row>
    <row r="1177" spans="1:20" x14ac:dyDescent="0.35">
      <c r="A1177" t="s">
        <v>17902</v>
      </c>
      <c r="B1177" t="s">
        <v>23</v>
      </c>
      <c r="C1177" t="s">
        <v>14371</v>
      </c>
      <c r="D1177" t="s">
        <v>5810</v>
      </c>
      <c r="E1177" t="s">
        <v>6877</v>
      </c>
      <c r="F1177" t="s">
        <v>6869</v>
      </c>
      <c r="G1177" t="s">
        <v>14373</v>
      </c>
      <c r="H1177" t="s">
        <v>883</v>
      </c>
      <c r="I1177" t="s">
        <v>23</v>
      </c>
      <c r="J1177" t="s">
        <v>17903</v>
      </c>
      <c r="K1177" t="s">
        <v>17901</v>
      </c>
      <c r="L1177" t="s">
        <v>17945</v>
      </c>
      <c r="M1177" t="s">
        <v>17891</v>
      </c>
      <c r="N1177" t="s">
        <v>23</v>
      </c>
      <c r="O1177" t="s">
        <v>23</v>
      </c>
      <c r="P1177" t="s">
        <v>23</v>
      </c>
      <c r="Q1177" t="s">
        <v>6865</v>
      </c>
      <c r="R1177" t="s">
        <v>6885</v>
      </c>
      <c r="S1177" t="s">
        <v>18</v>
      </c>
      <c r="T1177" t="s">
        <v>23</v>
      </c>
    </row>
    <row r="1178" spans="1:20" x14ac:dyDescent="0.35">
      <c r="A1178" t="s">
        <v>7211</v>
      </c>
      <c r="B1178" t="s">
        <v>23</v>
      </c>
      <c r="C1178" t="s">
        <v>14371</v>
      </c>
      <c r="D1178" t="s">
        <v>5810</v>
      </c>
      <c r="E1178" t="s">
        <v>6877</v>
      </c>
      <c r="F1178" t="s">
        <v>7196</v>
      </c>
      <c r="G1178" t="s">
        <v>14373</v>
      </c>
      <c r="H1178" t="s">
        <v>866</v>
      </c>
      <c r="I1178" t="s">
        <v>23</v>
      </c>
      <c r="J1178" t="s">
        <v>14747</v>
      </c>
      <c r="K1178" t="s">
        <v>9344</v>
      </c>
      <c r="L1178" t="s">
        <v>10525</v>
      </c>
      <c r="M1178" t="s">
        <v>9344</v>
      </c>
      <c r="N1178" t="s">
        <v>23</v>
      </c>
      <c r="O1178" t="s">
        <v>23</v>
      </c>
      <c r="P1178" t="s">
        <v>23</v>
      </c>
      <c r="Q1178" t="s">
        <v>6865</v>
      </c>
      <c r="R1178" t="s">
        <v>6885</v>
      </c>
      <c r="S1178" t="s">
        <v>6891</v>
      </c>
      <c r="T1178" t="s">
        <v>23</v>
      </c>
    </row>
    <row r="1179" spans="1:20" x14ac:dyDescent="0.35">
      <c r="A1179" t="s">
        <v>6993</v>
      </c>
      <c r="B1179" t="s">
        <v>23</v>
      </c>
      <c r="C1179" t="s">
        <v>14480</v>
      </c>
      <c r="D1179" t="s">
        <v>5810</v>
      </c>
      <c r="E1179" t="s">
        <v>6877</v>
      </c>
      <c r="F1179" t="s">
        <v>6868</v>
      </c>
      <c r="G1179" t="s">
        <v>14373</v>
      </c>
      <c r="H1179" t="s">
        <v>1241</v>
      </c>
      <c r="I1179" t="s">
        <v>6906</v>
      </c>
      <c r="J1179" t="s">
        <v>15088</v>
      </c>
      <c r="K1179" t="s">
        <v>15087</v>
      </c>
      <c r="L1179" t="s">
        <v>23</v>
      </c>
      <c r="M1179" t="s">
        <v>14390</v>
      </c>
      <c r="N1179" t="s">
        <v>14390</v>
      </c>
      <c r="O1179" t="s">
        <v>23</v>
      </c>
      <c r="P1179" t="s">
        <v>23</v>
      </c>
      <c r="Q1179" t="s">
        <v>6865</v>
      </c>
      <c r="R1179" t="s">
        <v>6885</v>
      </c>
      <c r="S1179" t="s">
        <v>6928</v>
      </c>
      <c r="T1179" t="s">
        <v>23</v>
      </c>
    </row>
    <row r="1180" spans="1:20" x14ac:dyDescent="0.35">
      <c r="A1180" t="s">
        <v>7132</v>
      </c>
      <c r="B1180" t="s">
        <v>23</v>
      </c>
      <c r="C1180" t="s">
        <v>14371</v>
      </c>
      <c r="D1180" t="s">
        <v>5810</v>
      </c>
      <c r="E1180" t="s">
        <v>6877</v>
      </c>
      <c r="F1180" t="s">
        <v>6868</v>
      </c>
      <c r="G1180" t="s">
        <v>14373</v>
      </c>
      <c r="H1180" t="s">
        <v>6524</v>
      </c>
      <c r="I1180" t="s">
        <v>7010</v>
      </c>
      <c r="J1180" t="s">
        <v>16261</v>
      </c>
      <c r="K1180" t="s">
        <v>14394</v>
      </c>
      <c r="L1180" t="s">
        <v>14709</v>
      </c>
      <c r="M1180" t="s">
        <v>14390</v>
      </c>
      <c r="N1180" t="s">
        <v>14390</v>
      </c>
      <c r="O1180" t="s">
        <v>23</v>
      </c>
      <c r="P1180" t="s">
        <v>23</v>
      </c>
      <c r="Q1180" t="s">
        <v>6982</v>
      </c>
      <c r="R1180" t="s">
        <v>6885</v>
      </c>
      <c r="S1180" t="s">
        <v>6983</v>
      </c>
      <c r="T1180" t="s">
        <v>23</v>
      </c>
    </row>
    <row r="1181" spans="1:20" x14ac:dyDescent="0.35">
      <c r="A1181" t="s">
        <v>7433</v>
      </c>
      <c r="B1181" t="s">
        <v>30032</v>
      </c>
      <c r="C1181" t="s">
        <v>14371</v>
      </c>
      <c r="D1181" t="s">
        <v>5810</v>
      </c>
      <c r="E1181" t="s">
        <v>6871</v>
      </c>
      <c r="F1181" t="s">
        <v>6882</v>
      </c>
      <c r="G1181" t="s">
        <v>23</v>
      </c>
      <c r="H1181" t="s">
        <v>261</v>
      </c>
      <c r="I1181" t="s">
        <v>23</v>
      </c>
      <c r="J1181" t="s">
        <v>16258</v>
      </c>
      <c r="K1181" t="s">
        <v>16257</v>
      </c>
      <c r="L1181" t="s">
        <v>11209</v>
      </c>
      <c r="M1181" t="s">
        <v>11209</v>
      </c>
      <c r="N1181" t="s">
        <v>23</v>
      </c>
      <c r="O1181" t="s">
        <v>23</v>
      </c>
      <c r="P1181" t="s">
        <v>23</v>
      </c>
      <c r="Q1181" t="s">
        <v>6890</v>
      </c>
      <c r="R1181" t="s">
        <v>6885</v>
      </c>
      <c r="S1181" t="s">
        <v>7424</v>
      </c>
      <c r="T1181" t="s">
        <v>23</v>
      </c>
    </row>
    <row r="1182" spans="1:20" x14ac:dyDescent="0.35">
      <c r="A1182" t="s">
        <v>7045</v>
      </c>
      <c r="B1182" t="s">
        <v>23</v>
      </c>
      <c r="C1182" t="s">
        <v>14371</v>
      </c>
      <c r="D1182" t="s">
        <v>5810</v>
      </c>
      <c r="E1182" t="s">
        <v>6877</v>
      </c>
      <c r="F1182" t="s">
        <v>6868</v>
      </c>
      <c r="G1182" t="s">
        <v>14373</v>
      </c>
      <c r="H1182" t="s">
        <v>1131</v>
      </c>
      <c r="I1182" t="s">
        <v>23</v>
      </c>
      <c r="J1182" t="s">
        <v>15783</v>
      </c>
      <c r="K1182" t="s">
        <v>14857</v>
      </c>
      <c r="L1182" t="s">
        <v>14709</v>
      </c>
      <c r="M1182" t="s">
        <v>11808</v>
      </c>
      <c r="N1182" t="s">
        <v>11808</v>
      </c>
      <c r="O1182" t="s">
        <v>23</v>
      </c>
      <c r="P1182" t="s">
        <v>23</v>
      </c>
      <c r="Q1182" t="s">
        <v>6865</v>
      </c>
      <c r="R1182" t="s">
        <v>6873</v>
      </c>
      <c r="S1182" t="s">
        <v>6983</v>
      </c>
      <c r="T1182" t="s">
        <v>23</v>
      </c>
    </row>
    <row r="1183" spans="1:20" x14ac:dyDescent="0.35">
      <c r="A1183" t="s">
        <v>7377</v>
      </c>
      <c r="B1183" t="s">
        <v>30033</v>
      </c>
      <c r="C1183" t="s">
        <v>14371</v>
      </c>
      <c r="D1183" t="s">
        <v>5810</v>
      </c>
      <c r="E1183" t="s">
        <v>6871</v>
      </c>
      <c r="F1183" t="s">
        <v>6869</v>
      </c>
      <c r="G1183" t="s">
        <v>23</v>
      </c>
      <c r="H1183" t="s">
        <v>1687</v>
      </c>
      <c r="I1183" t="s">
        <v>23</v>
      </c>
      <c r="J1183" t="s">
        <v>15914</v>
      </c>
      <c r="K1183" t="s">
        <v>15913</v>
      </c>
      <c r="L1183" t="s">
        <v>15586</v>
      </c>
      <c r="M1183" t="s">
        <v>9656</v>
      </c>
      <c r="N1183" t="s">
        <v>23</v>
      </c>
      <c r="O1183" t="s">
        <v>23</v>
      </c>
      <c r="P1183" t="s">
        <v>23</v>
      </c>
      <c r="Q1183" t="s">
        <v>6890</v>
      </c>
      <c r="R1183" t="s">
        <v>6885</v>
      </c>
      <c r="S1183" t="s">
        <v>7166</v>
      </c>
      <c r="T1183" t="s">
        <v>23</v>
      </c>
    </row>
    <row r="1184" spans="1:20" x14ac:dyDescent="0.35">
      <c r="A1184" t="s">
        <v>7046</v>
      </c>
      <c r="B1184" t="s">
        <v>7047</v>
      </c>
      <c r="C1184" t="s">
        <v>14371</v>
      </c>
      <c r="D1184" t="s">
        <v>5810</v>
      </c>
      <c r="E1184" t="s">
        <v>6871</v>
      </c>
      <c r="F1184" t="s">
        <v>6868</v>
      </c>
      <c r="G1184" t="s">
        <v>23</v>
      </c>
      <c r="H1184" t="s">
        <v>5306</v>
      </c>
      <c r="I1184" t="s">
        <v>23</v>
      </c>
      <c r="J1184" t="s">
        <v>15980</v>
      </c>
      <c r="K1184" t="s">
        <v>14394</v>
      </c>
      <c r="L1184" t="s">
        <v>14709</v>
      </c>
      <c r="M1184" t="s">
        <v>11808</v>
      </c>
      <c r="N1184" t="s">
        <v>11808</v>
      </c>
      <c r="O1184" t="s">
        <v>23</v>
      </c>
      <c r="P1184" t="s">
        <v>23</v>
      </c>
      <c r="Q1184" t="s">
        <v>6865</v>
      </c>
      <c r="R1184" t="s">
        <v>6873</v>
      </c>
      <c r="S1184" t="s">
        <v>6983</v>
      </c>
      <c r="T1184" t="s">
        <v>23</v>
      </c>
    </row>
    <row r="1185" spans="1:20" x14ac:dyDescent="0.35">
      <c r="A1185" t="s">
        <v>7048</v>
      </c>
      <c r="B1185" t="s">
        <v>23</v>
      </c>
      <c r="C1185" t="s">
        <v>14371</v>
      </c>
      <c r="D1185" t="s">
        <v>5810</v>
      </c>
      <c r="E1185" t="s">
        <v>6877</v>
      </c>
      <c r="F1185" t="s">
        <v>6868</v>
      </c>
      <c r="G1185" t="s">
        <v>14373</v>
      </c>
      <c r="H1185" t="s">
        <v>5871</v>
      </c>
      <c r="I1185" t="s">
        <v>7010</v>
      </c>
      <c r="J1185" t="s">
        <v>15072</v>
      </c>
      <c r="K1185" t="s">
        <v>14394</v>
      </c>
      <c r="L1185" t="s">
        <v>12354</v>
      </c>
      <c r="M1185" t="s">
        <v>14390</v>
      </c>
      <c r="N1185" t="s">
        <v>14390</v>
      </c>
      <c r="O1185" t="s">
        <v>23</v>
      </c>
      <c r="P1185" t="s">
        <v>23</v>
      </c>
      <c r="Q1185" t="s">
        <v>6884</v>
      </c>
      <c r="R1185" t="s">
        <v>6873</v>
      </c>
      <c r="S1185" t="s">
        <v>6983</v>
      </c>
      <c r="T1185" t="s">
        <v>23</v>
      </c>
    </row>
    <row r="1186" spans="1:20" x14ac:dyDescent="0.35">
      <c r="A1186" t="s">
        <v>7049</v>
      </c>
      <c r="B1186" t="s">
        <v>23</v>
      </c>
      <c r="C1186" t="s">
        <v>14371</v>
      </c>
      <c r="D1186" t="s">
        <v>5810</v>
      </c>
      <c r="E1186" t="s">
        <v>6877</v>
      </c>
      <c r="F1186" t="s">
        <v>6868</v>
      </c>
      <c r="G1186" t="s">
        <v>14373</v>
      </c>
      <c r="H1186" t="s">
        <v>6560</v>
      </c>
      <c r="I1186" t="s">
        <v>7010</v>
      </c>
      <c r="J1186" t="s">
        <v>16096</v>
      </c>
      <c r="K1186" t="s">
        <v>14857</v>
      </c>
      <c r="L1186" t="s">
        <v>14709</v>
      </c>
      <c r="M1186" t="s">
        <v>14390</v>
      </c>
      <c r="N1186" t="s">
        <v>14390</v>
      </c>
      <c r="O1186" t="s">
        <v>23</v>
      </c>
      <c r="P1186" t="s">
        <v>23</v>
      </c>
      <c r="Q1186" t="s">
        <v>6982</v>
      </c>
      <c r="R1186" t="s">
        <v>6873</v>
      </c>
      <c r="S1186" t="s">
        <v>6983</v>
      </c>
      <c r="T1186" t="s">
        <v>23</v>
      </c>
    </row>
    <row r="1187" spans="1:20" x14ac:dyDescent="0.35">
      <c r="A1187" t="s">
        <v>7031</v>
      </c>
      <c r="B1187" t="s">
        <v>23</v>
      </c>
      <c r="C1187" t="s">
        <v>15012</v>
      </c>
      <c r="D1187" t="s">
        <v>5810</v>
      </c>
      <c r="E1187" t="s">
        <v>6877</v>
      </c>
      <c r="F1187" t="s">
        <v>6908</v>
      </c>
      <c r="G1187" t="s">
        <v>14376</v>
      </c>
      <c r="H1187" t="s">
        <v>24358</v>
      </c>
      <c r="I1187" t="s">
        <v>23</v>
      </c>
      <c r="J1187" t="s">
        <v>15656</v>
      </c>
      <c r="K1187" t="s">
        <v>14698</v>
      </c>
      <c r="L1187" t="s">
        <v>23</v>
      </c>
      <c r="M1187" t="s">
        <v>9015</v>
      </c>
      <c r="N1187" t="s">
        <v>23</v>
      </c>
      <c r="O1187" t="s">
        <v>23</v>
      </c>
      <c r="P1187" t="s">
        <v>23</v>
      </c>
      <c r="Q1187" t="s">
        <v>6879</v>
      </c>
      <c r="R1187" t="s">
        <v>6866</v>
      </c>
      <c r="S1187" t="s">
        <v>6880</v>
      </c>
      <c r="T1187" t="s">
        <v>23</v>
      </c>
    </row>
    <row r="1188" spans="1:20" x14ac:dyDescent="0.35">
      <c r="A1188" t="s">
        <v>7050</v>
      </c>
      <c r="B1188" t="s">
        <v>7052</v>
      </c>
      <c r="C1188" t="s">
        <v>14371</v>
      </c>
      <c r="D1188" t="s">
        <v>5810</v>
      </c>
      <c r="E1188" t="s">
        <v>6871</v>
      </c>
      <c r="F1188" t="s">
        <v>6868</v>
      </c>
      <c r="G1188" t="s">
        <v>23</v>
      </c>
      <c r="H1188" t="s">
        <v>1231</v>
      </c>
      <c r="I1188" t="s">
        <v>7010</v>
      </c>
      <c r="J1188" t="s">
        <v>15985</v>
      </c>
      <c r="K1188" t="s">
        <v>14857</v>
      </c>
      <c r="L1188" t="s">
        <v>14709</v>
      </c>
      <c r="M1188" t="s">
        <v>14390</v>
      </c>
      <c r="N1188" t="s">
        <v>14390</v>
      </c>
      <c r="O1188" t="s">
        <v>23</v>
      </c>
      <c r="P1188" t="s">
        <v>23</v>
      </c>
      <c r="Q1188" t="s">
        <v>7051</v>
      </c>
      <c r="R1188" t="s">
        <v>6873</v>
      </c>
      <c r="S1188" t="s">
        <v>6983</v>
      </c>
      <c r="T1188" t="s">
        <v>23</v>
      </c>
    </row>
    <row r="1189" spans="1:20" x14ac:dyDescent="0.35">
      <c r="A1189" t="s">
        <v>7053</v>
      </c>
      <c r="B1189" t="s">
        <v>23</v>
      </c>
      <c r="C1189" t="s">
        <v>14371</v>
      </c>
      <c r="D1189" t="s">
        <v>5810</v>
      </c>
      <c r="E1189" t="s">
        <v>6877</v>
      </c>
      <c r="F1189" t="s">
        <v>6868</v>
      </c>
      <c r="G1189" t="s">
        <v>14373</v>
      </c>
      <c r="H1189" t="s">
        <v>263</v>
      </c>
      <c r="I1189" t="s">
        <v>7010</v>
      </c>
      <c r="J1189" t="s">
        <v>14710</v>
      </c>
      <c r="K1189" t="s">
        <v>14394</v>
      </c>
      <c r="L1189" t="s">
        <v>14709</v>
      </c>
      <c r="M1189" t="s">
        <v>14390</v>
      </c>
      <c r="N1189" t="s">
        <v>14390</v>
      </c>
      <c r="O1189" t="s">
        <v>23</v>
      </c>
      <c r="P1189" t="s">
        <v>23</v>
      </c>
      <c r="Q1189" t="s">
        <v>6903</v>
      </c>
      <c r="R1189" t="s">
        <v>6873</v>
      </c>
      <c r="S1189" t="s">
        <v>6983</v>
      </c>
      <c r="T1189" t="s">
        <v>23</v>
      </c>
    </row>
    <row r="1190" spans="1:20" x14ac:dyDescent="0.35">
      <c r="A1190" t="s">
        <v>6479</v>
      </c>
      <c r="B1190" t="s">
        <v>6858</v>
      </c>
      <c r="C1190" t="s">
        <v>29826</v>
      </c>
      <c r="D1190" t="s">
        <v>12</v>
      </c>
      <c r="E1190" t="s">
        <v>6863</v>
      </c>
      <c r="F1190" t="s">
        <v>6857</v>
      </c>
      <c r="G1190" t="s">
        <v>6859</v>
      </c>
      <c r="H1190" t="s">
        <v>6860</v>
      </c>
      <c r="I1190" t="s">
        <v>6862</v>
      </c>
      <c r="J1190" t="s">
        <v>7</v>
      </c>
      <c r="K1190" t="s">
        <v>6852</v>
      </c>
      <c r="L1190" t="s">
        <v>9</v>
      </c>
      <c r="M1190" t="s">
        <v>6853</v>
      </c>
      <c r="N1190" t="s">
        <v>6861</v>
      </c>
      <c r="O1190" t="s">
        <v>36238</v>
      </c>
      <c r="P1190" t="s">
        <v>36239</v>
      </c>
      <c r="Q1190" t="s">
        <v>2983</v>
      </c>
      <c r="R1190" t="s">
        <v>6854</v>
      </c>
      <c r="S1190" t="s">
        <v>6855</v>
      </c>
      <c r="T1190" t="s">
        <v>6856</v>
      </c>
    </row>
    <row r="1191" spans="1:20" x14ac:dyDescent="0.35">
      <c r="A1191" t="s">
        <v>7054</v>
      </c>
      <c r="B1191" t="s">
        <v>23</v>
      </c>
      <c r="C1191" t="s">
        <v>14480</v>
      </c>
      <c r="D1191" t="s">
        <v>5810</v>
      </c>
      <c r="E1191" t="s">
        <v>6877</v>
      </c>
      <c r="F1191" t="s">
        <v>6868</v>
      </c>
      <c r="G1191" t="s">
        <v>14373</v>
      </c>
      <c r="H1191" t="s">
        <v>22</v>
      </c>
      <c r="I1191" t="s">
        <v>7010</v>
      </c>
      <c r="J1191" t="s">
        <v>15877</v>
      </c>
      <c r="K1191" t="s">
        <v>14742</v>
      </c>
      <c r="L1191" t="s">
        <v>15876</v>
      </c>
      <c r="M1191" t="s">
        <v>14390</v>
      </c>
      <c r="N1191" t="s">
        <v>14390</v>
      </c>
      <c r="O1191" t="s">
        <v>23</v>
      </c>
      <c r="P1191" t="s">
        <v>23</v>
      </c>
      <c r="Q1191" t="s">
        <v>6865</v>
      </c>
      <c r="R1191" t="s">
        <v>6873</v>
      </c>
      <c r="S1191" t="s">
        <v>6911</v>
      </c>
      <c r="T1191" t="s">
        <v>23</v>
      </c>
    </row>
  </sheetData>
  <sortState xmlns:xlrd2="http://schemas.microsoft.com/office/spreadsheetml/2017/richdata2" ref="A1:T1190">
    <sortCondition ref="P2:P119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34F9B-A964-4125-A9E3-A61E2DB44EAB}">
  <sheetPr codeName="Sheet5"/>
  <dimension ref="A1:L11111"/>
  <sheetViews>
    <sheetView workbookViewId="0">
      <selection activeCell="I32" sqref="I32"/>
    </sheetView>
  </sheetViews>
  <sheetFormatPr defaultRowHeight="14.5" x14ac:dyDescent="0.35"/>
  <cols>
    <col min="1" max="1" width="15.26953125" customWidth="1"/>
  </cols>
  <sheetData>
    <row r="1" spans="1:12" ht="15.65" customHeight="1" x14ac:dyDescent="0.35">
      <c r="A1" t="s">
        <v>8324</v>
      </c>
      <c r="B1" t="s">
        <v>23</v>
      </c>
      <c r="C1" t="s">
        <v>23</v>
      </c>
      <c r="D1" t="s">
        <v>23</v>
      </c>
      <c r="E1" t="s">
        <v>23</v>
      </c>
      <c r="F1" t="s">
        <v>8325</v>
      </c>
      <c r="G1" t="s">
        <v>8326</v>
      </c>
      <c r="H1" t="s">
        <v>17987</v>
      </c>
      <c r="I1" t="s">
        <v>6522</v>
      </c>
      <c r="J1" t="s">
        <v>23</v>
      </c>
      <c r="K1" t="s">
        <v>23</v>
      </c>
      <c r="L1" t="s">
        <v>30532</v>
      </c>
    </row>
    <row r="2" spans="1:12" x14ac:dyDescent="0.35">
      <c r="A2" t="s">
        <v>8324</v>
      </c>
      <c r="B2" t="s">
        <v>23</v>
      </c>
      <c r="C2" t="s">
        <v>23</v>
      </c>
      <c r="D2" t="s">
        <v>23</v>
      </c>
      <c r="E2" t="s">
        <v>8325</v>
      </c>
      <c r="F2" t="s">
        <v>23</v>
      </c>
      <c r="G2" t="s">
        <v>23</v>
      </c>
      <c r="H2" t="s">
        <v>6522</v>
      </c>
      <c r="I2" t="s">
        <v>23</v>
      </c>
      <c r="J2" t="s">
        <v>23</v>
      </c>
      <c r="K2" t="s">
        <v>30532</v>
      </c>
    </row>
    <row r="3" spans="1:12" x14ac:dyDescent="0.35">
      <c r="A3" t="s">
        <v>27278</v>
      </c>
      <c r="B3" t="s">
        <v>23</v>
      </c>
      <c r="C3" t="s">
        <v>23</v>
      </c>
      <c r="D3" t="s">
        <v>5810</v>
      </c>
      <c r="E3" t="s">
        <v>27279</v>
      </c>
      <c r="F3" t="s">
        <v>23</v>
      </c>
      <c r="G3" t="s">
        <v>23</v>
      </c>
      <c r="H3" t="s">
        <v>6746</v>
      </c>
      <c r="I3" t="s">
        <v>23</v>
      </c>
      <c r="J3" t="s">
        <v>23</v>
      </c>
      <c r="K3" t="s">
        <v>30532</v>
      </c>
    </row>
    <row r="4" spans="1:12" x14ac:dyDescent="0.35">
      <c r="A4" t="s">
        <v>25272</v>
      </c>
      <c r="B4" t="s">
        <v>23</v>
      </c>
      <c r="C4" t="s">
        <v>23</v>
      </c>
      <c r="D4" t="s">
        <v>5810</v>
      </c>
      <c r="E4" t="s">
        <v>25273</v>
      </c>
      <c r="F4" t="s">
        <v>23</v>
      </c>
      <c r="G4" t="s">
        <v>23</v>
      </c>
      <c r="H4" t="s">
        <v>6746</v>
      </c>
      <c r="I4" t="s">
        <v>23</v>
      </c>
      <c r="J4" t="s">
        <v>23</v>
      </c>
      <c r="K4" t="s">
        <v>34003</v>
      </c>
    </row>
    <row r="5" spans="1:12" x14ac:dyDescent="0.35">
      <c r="A5" t="s">
        <v>1405</v>
      </c>
      <c r="B5" t="s">
        <v>23</v>
      </c>
      <c r="C5" t="s">
        <v>23</v>
      </c>
      <c r="D5" t="s">
        <v>23</v>
      </c>
      <c r="E5" t="s">
        <v>14363</v>
      </c>
      <c r="F5" t="s">
        <v>23</v>
      </c>
      <c r="G5" t="s">
        <v>23</v>
      </c>
      <c r="H5" t="s">
        <v>6522</v>
      </c>
      <c r="I5" t="s">
        <v>23</v>
      </c>
      <c r="J5" t="s">
        <v>23</v>
      </c>
      <c r="K5" t="s">
        <v>30532</v>
      </c>
    </row>
    <row r="6" spans="1:12" x14ac:dyDescent="0.35">
      <c r="A6" t="s">
        <v>581</v>
      </c>
      <c r="B6" t="s">
        <v>23</v>
      </c>
      <c r="C6" t="s">
        <v>23</v>
      </c>
      <c r="D6" t="s">
        <v>23</v>
      </c>
      <c r="E6" t="s">
        <v>8327</v>
      </c>
      <c r="F6" t="s">
        <v>23</v>
      </c>
      <c r="G6" t="s">
        <v>23</v>
      </c>
      <c r="H6" t="s">
        <v>6522</v>
      </c>
      <c r="I6" t="s">
        <v>23</v>
      </c>
      <c r="J6" t="s">
        <v>23</v>
      </c>
      <c r="K6" t="s">
        <v>30532</v>
      </c>
    </row>
    <row r="7" spans="1:12" x14ac:dyDescent="0.35">
      <c r="A7" t="s">
        <v>8329</v>
      </c>
      <c r="B7" t="s">
        <v>23</v>
      </c>
      <c r="C7" t="s">
        <v>23</v>
      </c>
      <c r="D7" t="s">
        <v>5810</v>
      </c>
      <c r="E7" t="s">
        <v>8330</v>
      </c>
      <c r="F7" t="s">
        <v>23</v>
      </c>
      <c r="G7" t="s">
        <v>23</v>
      </c>
      <c r="H7" t="s">
        <v>6746</v>
      </c>
      <c r="I7" t="s">
        <v>23</v>
      </c>
      <c r="J7" t="s">
        <v>23</v>
      </c>
      <c r="K7" t="s">
        <v>30532</v>
      </c>
    </row>
    <row r="8" spans="1:12" x14ac:dyDescent="0.35">
      <c r="A8" t="s">
        <v>3211</v>
      </c>
      <c r="B8" t="s">
        <v>23</v>
      </c>
      <c r="C8" t="s">
        <v>23</v>
      </c>
      <c r="D8" t="s">
        <v>23</v>
      </c>
      <c r="E8" t="s">
        <v>8331</v>
      </c>
      <c r="F8" t="s">
        <v>23</v>
      </c>
      <c r="G8" t="s">
        <v>23</v>
      </c>
      <c r="H8" t="s">
        <v>6522</v>
      </c>
      <c r="I8" t="s">
        <v>23</v>
      </c>
      <c r="J8" t="s">
        <v>23</v>
      </c>
      <c r="K8" t="s">
        <v>30532</v>
      </c>
    </row>
    <row r="9" spans="1:12" x14ac:dyDescent="0.35">
      <c r="A9" t="s">
        <v>19853</v>
      </c>
      <c r="B9" t="s">
        <v>23</v>
      </c>
      <c r="C9" t="s">
        <v>23</v>
      </c>
      <c r="D9" t="s">
        <v>5810</v>
      </c>
      <c r="E9" t="s">
        <v>19854</v>
      </c>
      <c r="F9" t="s">
        <v>23</v>
      </c>
      <c r="G9" t="s">
        <v>23</v>
      </c>
      <c r="H9" t="s">
        <v>6746</v>
      </c>
      <c r="I9" t="s">
        <v>23</v>
      </c>
      <c r="J9" t="s">
        <v>23</v>
      </c>
      <c r="K9" t="s">
        <v>31448</v>
      </c>
    </row>
    <row r="10" spans="1:12" x14ac:dyDescent="0.35">
      <c r="A10" t="s">
        <v>19855</v>
      </c>
      <c r="B10" t="s">
        <v>23</v>
      </c>
      <c r="C10" t="s">
        <v>23</v>
      </c>
      <c r="D10" t="s">
        <v>5810</v>
      </c>
      <c r="E10" t="s">
        <v>19856</v>
      </c>
      <c r="F10" t="s">
        <v>23</v>
      </c>
      <c r="G10" t="s">
        <v>23</v>
      </c>
      <c r="H10" t="s">
        <v>6746</v>
      </c>
      <c r="I10" t="s">
        <v>23</v>
      </c>
      <c r="J10" t="s">
        <v>23</v>
      </c>
      <c r="K10" t="s">
        <v>31449</v>
      </c>
    </row>
    <row r="11" spans="1:12" x14ac:dyDescent="0.35">
      <c r="A11" t="s">
        <v>19861</v>
      </c>
      <c r="B11" t="s">
        <v>23</v>
      </c>
      <c r="C11" t="s">
        <v>23</v>
      </c>
      <c r="D11" t="s">
        <v>5810</v>
      </c>
      <c r="E11" t="s">
        <v>19862</v>
      </c>
      <c r="F11" t="s">
        <v>23</v>
      </c>
      <c r="G11" t="s">
        <v>23</v>
      </c>
      <c r="H11" t="s">
        <v>6746</v>
      </c>
      <c r="I11" t="s">
        <v>23</v>
      </c>
      <c r="J11" t="s">
        <v>23</v>
      </c>
      <c r="K11" t="s">
        <v>31452</v>
      </c>
    </row>
    <row r="12" spans="1:12" x14ac:dyDescent="0.35">
      <c r="A12" t="s">
        <v>19857</v>
      </c>
      <c r="B12" t="s">
        <v>23</v>
      </c>
      <c r="C12" t="s">
        <v>23</v>
      </c>
      <c r="D12" t="s">
        <v>5810</v>
      </c>
      <c r="E12" t="s">
        <v>19858</v>
      </c>
      <c r="F12" t="s">
        <v>23</v>
      </c>
      <c r="G12" t="s">
        <v>23</v>
      </c>
      <c r="H12" t="s">
        <v>6746</v>
      </c>
      <c r="I12" t="s">
        <v>23</v>
      </c>
      <c r="J12" t="s">
        <v>23</v>
      </c>
      <c r="K12" t="s">
        <v>31450</v>
      </c>
    </row>
    <row r="13" spans="1:12" x14ac:dyDescent="0.35">
      <c r="A13" t="s">
        <v>19859</v>
      </c>
      <c r="B13" t="s">
        <v>23</v>
      </c>
      <c r="C13" t="s">
        <v>23</v>
      </c>
      <c r="D13" t="s">
        <v>5810</v>
      </c>
      <c r="E13" t="s">
        <v>19860</v>
      </c>
      <c r="F13" t="s">
        <v>23</v>
      </c>
      <c r="G13" t="s">
        <v>23</v>
      </c>
      <c r="H13" t="s">
        <v>6746</v>
      </c>
      <c r="I13" t="s">
        <v>23</v>
      </c>
      <c r="J13" t="s">
        <v>23</v>
      </c>
      <c r="K13" t="s">
        <v>31451</v>
      </c>
    </row>
    <row r="14" spans="1:12" x14ac:dyDescent="0.35">
      <c r="A14" t="s">
        <v>19863</v>
      </c>
      <c r="B14" t="s">
        <v>23</v>
      </c>
      <c r="C14" t="s">
        <v>23</v>
      </c>
      <c r="D14" t="s">
        <v>5810</v>
      </c>
      <c r="E14" t="s">
        <v>19864</v>
      </c>
      <c r="F14" t="s">
        <v>23</v>
      </c>
      <c r="G14" t="s">
        <v>23</v>
      </c>
      <c r="H14" t="s">
        <v>6746</v>
      </c>
      <c r="I14" t="s">
        <v>23</v>
      </c>
      <c r="J14" t="s">
        <v>23</v>
      </c>
      <c r="K14" t="s">
        <v>31453</v>
      </c>
    </row>
    <row r="15" spans="1:12" x14ac:dyDescent="0.35">
      <c r="A15" t="s">
        <v>19865</v>
      </c>
      <c r="B15" t="s">
        <v>23</v>
      </c>
      <c r="C15" t="s">
        <v>23</v>
      </c>
      <c r="D15" t="s">
        <v>5810</v>
      </c>
      <c r="E15" t="s">
        <v>19866</v>
      </c>
      <c r="F15" t="s">
        <v>23</v>
      </c>
      <c r="G15" t="s">
        <v>23</v>
      </c>
      <c r="H15" t="s">
        <v>6746</v>
      </c>
      <c r="I15" t="s">
        <v>23</v>
      </c>
      <c r="J15" t="s">
        <v>23</v>
      </c>
      <c r="K15" t="s">
        <v>31454</v>
      </c>
    </row>
    <row r="16" spans="1:12" x14ac:dyDescent="0.35">
      <c r="A16" t="s">
        <v>19867</v>
      </c>
      <c r="B16" t="s">
        <v>23</v>
      </c>
      <c r="C16" t="s">
        <v>23</v>
      </c>
      <c r="D16" t="s">
        <v>5810</v>
      </c>
      <c r="E16" t="s">
        <v>19868</v>
      </c>
      <c r="F16" t="s">
        <v>23</v>
      </c>
      <c r="G16" t="s">
        <v>23</v>
      </c>
      <c r="H16" t="s">
        <v>6746</v>
      </c>
      <c r="I16" t="s">
        <v>23</v>
      </c>
      <c r="J16" t="s">
        <v>23</v>
      </c>
      <c r="K16" t="s">
        <v>31455</v>
      </c>
    </row>
    <row r="17" spans="1:11" x14ac:dyDescent="0.35">
      <c r="A17" t="s">
        <v>19869</v>
      </c>
      <c r="B17" t="s">
        <v>23</v>
      </c>
      <c r="C17" t="s">
        <v>23</v>
      </c>
      <c r="D17" t="s">
        <v>5810</v>
      </c>
      <c r="E17" t="s">
        <v>19870</v>
      </c>
      <c r="F17" t="s">
        <v>23</v>
      </c>
      <c r="G17" t="s">
        <v>23</v>
      </c>
      <c r="H17" t="s">
        <v>6746</v>
      </c>
      <c r="I17" t="s">
        <v>23</v>
      </c>
      <c r="J17" t="s">
        <v>23</v>
      </c>
      <c r="K17" t="s">
        <v>31456</v>
      </c>
    </row>
    <row r="18" spans="1:11" x14ac:dyDescent="0.35">
      <c r="A18" t="s">
        <v>19871</v>
      </c>
      <c r="B18" t="s">
        <v>23</v>
      </c>
      <c r="C18" t="s">
        <v>23</v>
      </c>
      <c r="D18" t="s">
        <v>5810</v>
      </c>
      <c r="E18" t="s">
        <v>19872</v>
      </c>
      <c r="F18" t="s">
        <v>23</v>
      </c>
      <c r="G18" t="s">
        <v>23</v>
      </c>
      <c r="H18" t="s">
        <v>6746</v>
      </c>
      <c r="I18" t="s">
        <v>23</v>
      </c>
      <c r="J18" t="s">
        <v>23</v>
      </c>
      <c r="K18" t="s">
        <v>31457</v>
      </c>
    </row>
    <row r="19" spans="1:11" x14ac:dyDescent="0.35">
      <c r="A19" t="s">
        <v>19873</v>
      </c>
      <c r="B19" t="s">
        <v>23</v>
      </c>
      <c r="C19" t="s">
        <v>23</v>
      </c>
      <c r="D19" t="s">
        <v>5810</v>
      </c>
      <c r="E19" t="s">
        <v>19874</v>
      </c>
      <c r="F19" t="s">
        <v>23</v>
      </c>
      <c r="G19" t="s">
        <v>23</v>
      </c>
      <c r="H19" t="s">
        <v>6746</v>
      </c>
      <c r="I19" t="s">
        <v>23</v>
      </c>
      <c r="J19" t="s">
        <v>23</v>
      </c>
      <c r="K19" t="s">
        <v>31458</v>
      </c>
    </row>
    <row r="20" spans="1:11" x14ac:dyDescent="0.35">
      <c r="A20" t="s">
        <v>19875</v>
      </c>
      <c r="B20" t="s">
        <v>23</v>
      </c>
      <c r="C20" t="s">
        <v>23</v>
      </c>
      <c r="D20" t="s">
        <v>5810</v>
      </c>
      <c r="E20" t="s">
        <v>19876</v>
      </c>
      <c r="F20" t="s">
        <v>23</v>
      </c>
      <c r="G20" t="s">
        <v>23</v>
      </c>
      <c r="H20" t="s">
        <v>6746</v>
      </c>
      <c r="I20" t="s">
        <v>23</v>
      </c>
      <c r="J20" t="s">
        <v>23</v>
      </c>
      <c r="K20" t="s">
        <v>31459</v>
      </c>
    </row>
    <row r="21" spans="1:11" x14ac:dyDescent="0.35">
      <c r="A21" t="s">
        <v>8332</v>
      </c>
      <c r="B21" t="s">
        <v>23</v>
      </c>
      <c r="C21" t="s">
        <v>23</v>
      </c>
      <c r="D21" t="s">
        <v>5810</v>
      </c>
      <c r="E21" t="s">
        <v>8333</v>
      </c>
      <c r="F21" t="s">
        <v>23</v>
      </c>
      <c r="G21" t="s">
        <v>23</v>
      </c>
      <c r="H21" t="s">
        <v>6746</v>
      </c>
      <c r="I21" t="s">
        <v>23</v>
      </c>
      <c r="J21" t="s">
        <v>23</v>
      </c>
      <c r="K21" t="s">
        <v>30532</v>
      </c>
    </row>
    <row r="22" spans="1:11" x14ac:dyDescent="0.35">
      <c r="A22" t="s">
        <v>8334</v>
      </c>
      <c r="B22" t="s">
        <v>23</v>
      </c>
      <c r="C22" t="s">
        <v>23</v>
      </c>
      <c r="D22" t="s">
        <v>5810</v>
      </c>
      <c r="E22" t="s">
        <v>8335</v>
      </c>
      <c r="F22" t="s">
        <v>23</v>
      </c>
      <c r="G22" t="s">
        <v>23</v>
      </c>
      <c r="H22" t="s">
        <v>6746</v>
      </c>
      <c r="I22" t="s">
        <v>23</v>
      </c>
      <c r="J22" t="s">
        <v>23</v>
      </c>
      <c r="K22" t="s">
        <v>30532</v>
      </c>
    </row>
    <row r="23" spans="1:11" x14ac:dyDescent="0.35">
      <c r="A23" t="s">
        <v>786</v>
      </c>
      <c r="B23" t="s">
        <v>23</v>
      </c>
      <c r="C23" t="s">
        <v>23</v>
      </c>
      <c r="D23" t="s">
        <v>23</v>
      </c>
      <c r="E23" t="s">
        <v>8336</v>
      </c>
      <c r="F23" t="s">
        <v>23</v>
      </c>
      <c r="G23" t="s">
        <v>23</v>
      </c>
      <c r="H23" t="s">
        <v>6504</v>
      </c>
      <c r="I23" t="s">
        <v>6485</v>
      </c>
      <c r="J23" t="s">
        <v>23</v>
      </c>
      <c r="K23" t="s">
        <v>30532</v>
      </c>
    </row>
    <row r="24" spans="1:11" x14ac:dyDescent="0.35">
      <c r="A24" t="s">
        <v>8337</v>
      </c>
      <c r="B24" t="s">
        <v>23</v>
      </c>
      <c r="C24" t="s">
        <v>23</v>
      </c>
      <c r="D24" t="s">
        <v>5810</v>
      </c>
      <c r="E24" t="s">
        <v>8338</v>
      </c>
      <c r="F24" t="s">
        <v>23</v>
      </c>
      <c r="G24" t="s">
        <v>23</v>
      </c>
      <c r="H24" t="s">
        <v>6746</v>
      </c>
      <c r="I24" t="s">
        <v>23</v>
      </c>
      <c r="J24" t="s">
        <v>23</v>
      </c>
      <c r="K24" t="s">
        <v>30532</v>
      </c>
    </row>
    <row r="25" spans="1:11" x14ac:dyDescent="0.35">
      <c r="A25" t="s">
        <v>19883</v>
      </c>
      <c r="B25" t="s">
        <v>23</v>
      </c>
      <c r="C25" t="s">
        <v>23</v>
      </c>
      <c r="D25" t="s">
        <v>5810</v>
      </c>
      <c r="E25" t="s">
        <v>19884</v>
      </c>
      <c r="F25" t="s">
        <v>23</v>
      </c>
      <c r="G25" t="s">
        <v>23</v>
      </c>
      <c r="H25" t="s">
        <v>6746</v>
      </c>
      <c r="I25" t="s">
        <v>23</v>
      </c>
      <c r="J25" t="s">
        <v>23</v>
      </c>
      <c r="K25" t="s">
        <v>31463</v>
      </c>
    </row>
    <row r="26" spans="1:11" x14ac:dyDescent="0.35">
      <c r="A26" t="s">
        <v>2719</v>
      </c>
      <c r="B26" t="s">
        <v>23</v>
      </c>
      <c r="C26" t="s">
        <v>23</v>
      </c>
      <c r="D26" t="s">
        <v>23</v>
      </c>
      <c r="E26" t="s">
        <v>8339</v>
      </c>
      <c r="F26" t="s">
        <v>23</v>
      </c>
      <c r="G26" t="s">
        <v>23</v>
      </c>
      <c r="H26" t="s">
        <v>6522</v>
      </c>
      <c r="I26" t="s">
        <v>23</v>
      </c>
      <c r="J26" t="s">
        <v>23</v>
      </c>
      <c r="K26" t="s">
        <v>30532</v>
      </c>
    </row>
    <row r="27" spans="1:11" x14ac:dyDescent="0.35">
      <c r="A27" t="s">
        <v>8341</v>
      </c>
      <c r="B27" t="s">
        <v>23</v>
      </c>
      <c r="C27" t="s">
        <v>23</v>
      </c>
      <c r="D27" t="s">
        <v>5810</v>
      </c>
      <c r="E27" t="s">
        <v>8342</v>
      </c>
      <c r="F27" t="s">
        <v>23</v>
      </c>
      <c r="G27" t="s">
        <v>23</v>
      </c>
      <c r="H27" t="s">
        <v>6746</v>
      </c>
      <c r="I27" t="s">
        <v>23</v>
      </c>
      <c r="J27" t="s">
        <v>23</v>
      </c>
      <c r="K27" t="s">
        <v>30532</v>
      </c>
    </row>
    <row r="28" spans="1:11" x14ac:dyDescent="0.35">
      <c r="A28" t="s">
        <v>19877</v>
      </c>
      <c r="B28" t="s">
        <v>23</v>
      </c>
      <c r="C28" t="s">
        <v>23</v>
      </c>
      <c r="D28" t="s">
        <v>5810</v>
      </c>
      <c r="E28" t="s">
        <v>19878</v>
      </c>
      <c r="F28" t="s">
        <v>23</v>
      </c>
      <c r="G28" t="s">
        <v>23</v>
      </c>
      <c r="H28" t="s">
        <v>6746</v>
      </c>
      <c r="I28" t="s">
        <v>23</v>
      </c>
      <c r="J28" t="s">
        <v>23</v>
      </c>
      <c r="K28" t="s">
        <v>31460</v>
      </c>
    </row>
    <row r="29" spans="1:11" x14ac:dyDescent="0.35">
      <c r="A29" t="s">
        <v>19879</v>
      </c>
      <c r="B29" t="s">
        <v>23</v>
      </c>
      <c r="C29" t="s">
        <v>23</v>
      </c>
      <c r="D29" t="s">
        <v>5810</v>
      </c>
      <c r="E29" t="s">
        <v>19880</v>
      </c>
      <c r="F29" t="s">
        <v>23</v>
      </c>
      <c r="G29" t="s">
        <v>23</v>
      </c>
      <c r="H29" t="s">
        <v>6746</v>
      </c>
      <c r="I29" t="s">
        <v>23</v>
      </c>
      <c r="J29" t="s">
        <v>23</v>
      </c>
      <c r="K29" t="s">
        <v>31461</v>
      </c>
    </row>
    <row r="30" spans="1:11" x14ac:dyDescent="0.35">
      <c r="A30" t="s">
        <v>19885</v>
      </c>
      <c r="B30" t="s">
        <v>23</v>
      </c>
      <c r="C30" t="s">
        <v>23</v>
      </c>
      <c r="D30" t="s">
        <v>5810</v>
      </c>
      <c r="E30" t="s">
        <v>19886</v>
      </c>
      <c r="F30" t="s">
        <v>23</v>
      </c>
      <c r="G30" t="s">
        <v>23</v>
      </c>
      <c r="H30" t="s">
        <v>6746</v>
      </c>
      <c r="I30" t="s">
        <v>23</v>
      </c>
      <c r="J30" t="s">
        <v>23</v>
      </c>
      <c r="K30" t="s">
        <v>31464</v>
      </c>
    </row>
    <row r="31" spans="1:11" x14ac:dyDescent="0.35">
      <c r="A31" t="s">
        <v>736</v>
      </c>
      <c r="B31" t="s">
        <v>23</v>
      </c>
      <c r="C31" t="s">
        <v>23</v>
      </c>
      <c r="D31" t="s">
        <v>23</v>
      </c>
      <c r="E31" t="s">
        <v>8343</v>
      </c>
      <c r="F31" t="s">
        <v>23</v>
      </c>
      <c r="G31" t="s">
        <v>23</v>
      </c>
      <c r="H31" t="s">
        <v>6522</v>
      </c>
      <c r="I31" t="s">
        <v>23</v>
      </c>
      <c r="J31" t="s">
        <v>23</v>
      </c>
      <c r="K31" t="s">
        <v>30532</v>
      </c>
    </row>
    <row r="32" spans="1:11" x14ac:dyDescent="0.35">
      <c r="A32" t="s">
        <v>3252</v>
      </c>
      <c r="B32" t="s">
        <v>23</v>
      </c>
      <c r="C32" t="s">
        <v>23</v>
      </c>
      <c r="D32" t="s">
        <v>23</v>
      </c>
      <c r="E32" t="s">
        <v>8344</v>
      </c>
      <c r="F32" t="s">
        <v>23</v>
      </c>
      <c r="G32" t="s">
        <v>23</v>
      </c>
      <c r="H32" t="s">
        <v>6487</v>
      </c>
      <c r="I32" t="s">
        <v>6485</v>
      </c>
      <c r="J32" t="s">
        <v>23</v>
      </c>
      <c r="K32" t="s">
        <v>30532</v>
      </c>
    </row>
    <row r="33" spans="1:11" x14ac:dyDescent="0.35">
      <c r="A33" t="s">
        <v>19899</v>
      </c>
      <c r="B33" t="s">
        <v>23</v>
      </c>
      <c r="C33" t="s">
        <v>23</v>
      </c>
      <c r="D33" t="s">
        <v>5810</v>
      </c>
      <c r="E33" t="s">
        <v>19900</v>
      </c>
      <c r="F33" t="s">
        <v>23</v>
      </c>
      <c r="G33" t="s">
        <v>23</v>
      </c>
      <c r="H33" t="s">
        <v>6746</v>
      </c>
      <c r="I33" t="s">
        <v>23</v>
      </c>
      <c r="J33" t="s">
        <v>23</v>
      </c>
      <c r="K33" t="s">
        <v>31471</v>
      </c>
    </row>
    <row r="34" spans="1:11" x14ac:dyDescent="0.35">
      <c r="A34" t="s">
        <v>2718</v>
      </c>
      <c r="B34" t="s">
        <v>23</v>
      </c>
      <c r="C34" t="s">
        <v>23</v>
      </c>
      <c r="D34" t="s">
        <v>23</v>
      </c>
      <c r="E34" t="s">
        <v>8345</v>
      </c>
      <c r="F34" t="s">
        <v>23</v>
      </c>
      <c r="G34" t="s">
        <v>23</v>
      </c>
      <c r="H34" t="s">
        <v>6522</v>
      </c>
      <c r="I34" t="s">
        <v>23</v>
      </c>
      <c r="J34" t="s">
        <v>23</v>
      </c>
      <c r="K34" t="s">
        <v>30532</v>
      </c>
    </row>
    <row r="35" spans="1:11" x14ac:dyDescent="0.35">
      <c r="A35" t="s">
        <v>19907</v>
      </c>
      <c r="B35" t="s">
        <v>23</v>
      </c>
      <c r="C35" t="s">
        <v>23</v>
      </c>
      <c r="D35" t="s">
        <v>5810</v>
      </c>
      <c r="E35" t="s">
        <v>19908</v>
      </c>
      <c r="F35" t="s">
        <v>23</v>
      </c>
      <c r="G35" t="s">
        <v>23</v>
      </c>
      <c r="H35" t="s">
        <v>6746</v>
      </c>
      <c r="I35" t="s">
        <v>23</v>
      </c>
      <c r="J35" t="s">
        <v>23</v>
      </c>
      <c r="K35" t="s">
        <v>31475</v>
      </c>
    </row>
    <row r="36" spans="1:11" x14ac:dyDescent="0.35">
      <c r="A36" t="s">
        <v>2860</v>
      </c>
      <c r="B36" t="s">
        <v>23</v>
      </c>
      <c r="C36" t="s">
        <v>23</v>
      </c>
      <c r="D36" t="s">
        <v>23</v>
      </c>
      <c r="E36" t="s">
        <v>8353</v>
      </c>
      <c r="F36" t="s">
        <v>23</v>
      </c>
      <c r="G36" t="s">
        <v>23</v>
      </c>
      <c r="H36" t="s">
        <v>6522</v>
      </c>
      <c r="I36" t="s">
        <v>23</v>
      </c>
      <c r="J36" t="s">
        <v>23</v>
      </c>
      <c r="K36" t="s">
        <v>30532</v>
      </c>
    </row>
    <row r="37" spans="1:11" x14ac:dyDescent="0.35">
      <c r="A37" t="s">
        <v>19887</v>
      </c>
      <c r="B37" t="s">
        <v>23</v>
      </c>
      <c r="C37" t="s">
        <v>23</v>
      </c>
      <c r="D37" t="s">
        <v>5810</v>
      </c>
      <c r="E37" t="s">
        <v>19888</v>
      </c>
      <c r="F37" t="s">
        <v>23</v>
      </c>
      <c r="G37" t="s">
        <v>23</v>
      </c>
      <c r="H37" t="s">
        <v>6746</v>
      </c>
      <c r="I37" t="s">
        <v>23</v>
      </c>
      <c r="J37" t="s">
        <v>23</v>
      </c>
      <c r="K37" t="s">
        <v>31465</v>
      </c>
    </row>
    <row r="38" spans="1:11" x14ac:dyDescent="0.35">
      <c r="A38" t="s">
        <v>5011</v>
      </c>
      <c r="B38" t="s">
        <v>23</v>
      </c>
      <c r="C38" t="s">
        <v>23</v>
      </c>
      <c r="D38" t="s">
        <v>23</v>
      </c>
      <c r="E38" t="s">
        <v>8346</v>
      </c>
      <c r="F38" t="s">
        <v>23</v>
      </c>
      <c r="G38" t="s">
        <v>23</v>
      </c>
      <c r="H38" t="s">
        <v>6522</v>
      </c>
      <c r="I38" t="s">
        <v>23</v>
      </c>
      <c r="J38" t="s">
        <v>23</v>
      </c>
      <c r="K38" t="s">
        <v>30532</v>
      </c>
    </row>
    <row r="39" spans="1:11" x14ac:dyDescent="0.35">
      <c r="A39" t="s">
        <v>4917</v>
      </c>
      <c r="B39" t="s">
        <v>23</v>
      </c>
      <c r="C39" t="s">
        <v>23</v>
      </c>
      <c r="D39" t="s">
        <v>23</v>
      </c>
      <c r="E39" t="s">
        <v>8347</v>
      </c>
      <c r="F39" t="s">
        <v>23</v>
      </c>
      <c r="G39" t="s">
        <v>23</v>
      </c>
      <c r="H39" t="s">
        <v>6487</v>
      </c>
      <c r="I39" t="s">
        <v>2721</v>
      </c>
      <c r="J39" t="s">
        <v>23</v>
      </c>
      <c r="K39" t="s">
        <v>30532</v>
      </c>
    </row>
    <row r="40" spans="1:11" x14ac:dyDescent="0.35">
      <c r="A40" t="s">
        <v>19889</v>
      </c>
      <c r="B40" t="s">
        <v>23</v>
      </c>
      <c r="C40" t="s">
        <v>23</v>
      </c>
      <c r="D40" t="s">
        <v>5810</v>
      </c>
      <c r="E40" t="s">
        <v>19890</v>
      </c>
      <c r="F40" t="s">
        <v>23</v>
      </c>
      <c r="G40" t="s">
        <v>23</v>
      </c>
      <c r="H40" t="s">
        <v>6746</v>
      </c>
      <c r="I40" t="s">
        <v>23</v>
      </c>
      <c r="J40" t="s">
        <v>23</v>
      </c>
      <c r="K40" t="s">
        <v>31466</v>
      </c>
    </row>
    <row r="41" spans="1:11" x14ac:dyDescent="0.35">
      <c r="A41" t="s">
        <v>19897</v>
      </c>
      <c r="B41" t="s">
        <v>23</v>
      </c>
      <c r="C41" t="s">
        <v>23</v>
      </c>
      <c r="D41" t="s">
        <v>5810</v>
      </c>
      <c r="E41" t="s">
        <v>19898</v>
      </c>
      <c r="F41" t="s">
        <v>23</v>
      </c>
      <c r="G41" t="s">
        <v>23</v>
      </c>
      <c r="H41" t="s">
        <v>6746</v>
      </c>
      <c r="I41" t="s">
        <v>23</v>
      </c>
      <c r="J41" t="s">
        <v>23</v>
      </c>
      <c r="K41" t="s">
        <v>31470</v>
      </c>
    </row>
    <row r="42" spans="1:11" x14ac:dyDescent="0.35">
      <c r="A42" t="s">
        <v>2717</v>
      </c>
      <c r="B42" t="s">
        <v>23</v>
      </c>
      <c r="C42" t="s">
        <v>23</v>
      </c>
      <c r="D42" t="s">
        <v>23</v>
      </c>
      <c r="E42" t="s">
        <v>8348</v>
      </c>
      <c r="F42" t="s">
        <v>23</v>
      </c>
      <c r="G42" t="s">
        <v>23</v>
      </c>
      <c r="H42" t="s">
        <v>6522</v>
      </c>
      <c r="I42" t="s">
        <v>23</v>
      </c>
      <c r="J42" t="s">
        <v>23</v>
      </c>
      <c r="K42" t="s">
        <v>30532</v>
      </c>
    </row>
    <row r="43" spans="1:11" x14ac:dyDescent="0.35">
      <c r="A43" t="s">
        <v>19891</v>
      </c>
      <c r="B43" t="s">
        <v>23</v>
      </c>
      <c r="C43" t="s">
        <v>23</v>
      </c>
      <c r="D43" t="s">
        <v>5810</v>
      </c>
      <c r="E43" t="s">
        <v>19892</v>
      </c>
      <c r="F43" t="s">
        <v>23</v>
      </c>
      <c r="G43" t="s">
        <v>23</v>
      </c>
      <c r="H43" t="s">
        <v>6746</v>
      </c>
      <c r="I43" t="s">
        <v>23</v>
      </c>
      <c r="J43" t="s">
        <v>23</v>
      </c>
      <c r="K43" t="s">
        <v>31467</v>
      </c>
    </row>
    <row r="44" spans="1:11" x14ac:dyDescent="0.35">
      <c r="A44" t="s">
        <v>19893</v>
      </c>
      <c r="B44" t="s">
        <v>23</v>
      </c>
      <c r="C44" t="s">
        <v>23</v>
      </c>
      <c r="D44" t="s">
        <v>5810</v>
      </c>
      <c r="E44" t="s">
        <v>19894</v>
      </c>
      <c r="F44" t="s">
        <v>23</v>
      </c>
      <c r="G44" t="s">
        <v>23</v>
      </c>
      <c r="H44" t="s">
        <v>6746</v>
      </c>
      <c r="I44" t="s">
        <v>23</v>
      </c>
      <c r="J44" t="s">
        <v>23</v>
      </c>
      <c r="K44" t="s">
        <v>31468</v>
      </c>
    </row>
    <row r="45" spans="1:11" x14ac:dyDescent="0.35">
      <c r="A45" t="s">
        <v>19895</v>
      </c>
      <c r="B45" t="s">
        <v>23</v>
      </c>
      <c r="C45" t="s">
        <v>23</v>
      </c>
      <c r="D45" t="s">
        <v>5810</v>
      </c>
      <c r="E45" t="s">
        <v>19896</v>
      </c>
      <c r="F45" t="s">
        <v>23</v>
      </c>
      <c r="G45" t="s">
        <v>23</v>
      </c>
      <c r="H45" t="s">
        <v>6746</v>
      </c>
      <c r="I45" t="s">
        <v>23</v>
      </c>
      <c r="J45" t="s">
        <v>23</v>
      </c>
      <c r="K45" t="s">
        <v>31469</v>
      </c>
    </row>
    <row r="46" spans="1:11" x14ac:dyDescent="0.35">
      <c r="A46" t="s">
        <v>4965</v>
      </c>
      <c r="B46" t="s">
        <v>23</v>
      </c>
      <c r="C46" t="s">
        <v>23</v>
      </c>
      <c r="D46" t="s">
        <v>23</v>
      </c>
      <c r="E46" t="s">
        <v>8349</v>
      </c>
      <c r="F46" t="s">
        <v>23</v>
      </c>
      <c r="G46" t="s">
        <v>23</v>
      </c>
      <c r="H46" t="s">
        <v>6522</v>
      </c>
      <c r="I46" t="s">
        <v>23</v>
      </c>
      <c r="J46" t="s">
        <v>23</v>
      </c>
      <c r="K46" t="s">
        <v>30532</v>
      </c>
    </row>
    <row r="47" spans="1:11" x14ac:dyDescent="0.35">
      <c r="A47" t="s">
        <v>3926</v>
      </c>
      <c r="B47" t="s">
        <v>23</v>
      </c>
      <c r="C47" t="s">
        <v>23</v>
      </c>
      <c r="D47" t="s">
        <v>23</v>
      </c>
      <c r="E47" t="s">
        <v>8350</v>
      </c>
      <c r="F47" t="s">
        <v>23</v>
      </c>
      <c r="G47" t="s">
        <v>23</v>
      </c>
      <c r="H47" t="s">
        <v>6746</v>
      </c>
      <c r="I47" t="s">
        <v>23</v>
      </c>
      <c r="J47" t="s">
        <v>23</v>
      </c>
      <c r="K47" t="s">
        <v>30532</v>
      </c>
    </row>
    <row r="48" spans="1:11" x14ac:dyDescent="0.35">
      <c r="A48" t="s">
        <v>19901</v>
      </c>
      <c r="B48" t="s">
        <v>23</v>
      </c>
      <c r="C48" t="s">
        <v>23</v>
      </c>
      <c r="D48" t="s">
        <v>5810</v>
      </c>
      <c r="E48" t="s">
        <v>19902</v>
      </c>
      <c r="F48" t="s">
        <v>23</v>
      </c>
      <c r="G48" t="s">
        <v>23</v>
      </c>
      <c r="H48" t="s">
        <v>6746</v>
      </c>
      <c r="I48" t="s">
        <v>23</v>
      </c>
      <c r="J48" t="s">
        <v>23</v>
      </c>
      <c r="K48" t="s">
        <v>31472</v>
      </c>
    </row>
    <row r="49" spans="1:11" x14ac:dyDescent="0.35">
      <c r="A49" t="s">
        <v>1406</v>
      </c>
      <c r="B49" t="s">
        <v>23</v>
      </c>
      <c r="C49" t="s">
        <v>23</v>
      </c>
      <c r="D49" t="s">
        <v>23</v>
      </c>
      <c r="E49" t="s">
        <v>8351</v>
      </c>
      <c r="F49" t="s">
        <v>23</v>
      </c>
      <c r="G49" t="s">
        <v>23</v>
      </c>
      <c r="H49" t="s">
        <v>6522</v>
      </c>
      <c r="I49" t="s">
        <v>23</v>
      </c>
      <c r="J49" t="s">
        <v>23</v>
      </c>
      <c r="K49" t="s">
        <v>30532</v>
      </c>
    </row>
    <row r="50" spans="1:11" x14ac:dyDescent="0.35">
      <c r="A50" t="s">
        <v>19903</v>
      </c>
      <c r="B50" t="s">
        <v>23</v>
      </c>
      <c r="C50" t="s">
        <v>23</v>
      </c>
      <c r="D50" t="s">
        <v>5810</v>
      </c>
      <c r="E50" t="s">
        <v>19904</v>
      </c>
      <c r="F50" t="s">
        <v>23</v>
      </c>
      <c r="G50" t="s">
        <v>23</v>
      </c>
      <c r="H50" t="s">
        <v>6746</v>
      </c>
      <c r="I50" t="s">
        <v>23</v>
      </c>
      <c r="J50" t="s">
        <v>23</v>
      </c>
      <c r="K50" t="s">
        <v>31473</v>
      </c>
    </row>
    <row r="51" spans="1:11" x14ac:dyDescent="0.35">
      <c r="A51" t="s">
        <v>19905</v>
      </c>
      <c r="B51" t="s">
        <v>23</v>
      </c>
      <c r="C51" t="s">
        <v>23</v>
      </c>
      <c r="D51" t="s">
        <v>5810</v>
      </c>
      <c r="E51" t="s">
        <v>19906</v>
      </c>
      <c r="F51" t="s">
        <v>23</v>
      </c>
      <c r="G51" t="s">
        <v>23</v>
      </c>
      <c r="H51" t="s">
        <v>6746</v>
      </c>
      <c r="I51" t="s">
        <v>23</v>
      </c>
      <c r="J51" t="s">
        <v>23</v>
      </c>
      <c r="K51" t="s">
        <v>31474</v>
      </c>
    </row>
    <row r="52" spans="1:11" x14ac:dyDescent="0.35">
      <c r="A52" t="s">
        <v>5426</v>
      </c>
      <c r="B52" t="s">
        <v>23</v>
      </c>
      <c r="C52" t="s">
        <v>23</v>
      </c>
      <c r="D52" t="s">
        <v>23</v>
      </c>
      <c r="E52" t="s">
        <v>8352</v>
      </c>
      <c r="F52" t="s">
        <v>23</v>
      </c>
      <c r="G52" t="s">
        <v>23</v>
      </c>
      <c r="H52" t="s">
        <v>6522</v>
      </c>
      <c r="I52" t="s">
        <v>23</v>
      </c>
      <c r="J52" t="s">
        <v>23</v>
      </c>
      <c r="K52" t="s">
        <v>30532</v>
      </c>
    </row>
    <row r="53" spans="1:11" x14ac:dyDescent="0.35">
      <c r="A53" t="s">
        <v>19909</v>
      </c>
      <c r="B53" t="s">
        <v>23</v>
      </c>
      <c r="C53" t="s">
        <v>23</v>
      </c>
      <c r="D53" t="s">
        <v>5810</v>
      </c>
      <c r="E53" t="s">
        <v>19910</v>
      </c>
      <c r="F53" t="s">
        <v>23</v>
      </c>
      <c r="G53" t="s">
        <v>23</v>
      </c>
      <c r="H53" t="s">
        <v>6746</v>
      </c>
      <c r="I53" t="s">
        <v>23</v>
      </c>
      <c r="J53" t="s">
        <v>23</v>
      </c>
      <c r="K53" t="s">
        <v>31476</v>
      </c>
    </row>
    <row r="54" spans="1:11" x14ac:dyDescent="0.35">
      <c r="A54" t="s">
        <v>19911</v>
      </c>
      <c r="B54" t="s">
        <v>23</v>
      </c>
      <c r="C54" t="s">
        <v>23</v>
      </c>
      <c r="D54" t="s">
        <v>5810</v>
      </c>
      <c r="E54" t="s">
        <v>19912</v>
      </c>
      <c r="F54" t="s">
        <v>23</v>
      </c>
      <c r="G54" t="s">
        <v>23</v>
      </c>
      <c r="H54" t="s">
        <v>6746</v>
      </c>
      <c r="I54" t="s">
        <v>23</v>
      </c>
      <c r="J54" t="s">
        <v>23</v>
      </c>
      <c r="K54" t="s">
        <v>31477</v>
      </c>
    </row>
    <row r="55" spans="1:11" x14ac:dyDescent="0.35">
      <c r="A55" t="s">
        <v>8354</v>
      </c>
      <c r="B55" t="s">
        <v>23</v>
      </c>
      <c r="C55" t="s">
        <v>23</v>
      </c>
      <c r="D55" t="s">
        <v>5810</v>
      </c>
      <c r="E55" t="s">
        <v>8355</v>
      </c>
      <c r="F55" t="s">
        <v>23</v>
      </c>
      <c r="G55" t="s">
        <v>23</v>
      </c>
      <c r="H55" t="s">
        <v>6746</v>
      </c>
      <c r="I55" t="s">
        <v>23</v>
      </c>
      <c r="J55" t="s">
        <v>23</v>
      </c>
      <c r="K55" t="s">
        <v>30532</v>
      </c>
    </row>
    <row r="56" spans="1:11" x14ac:dyDescent="0.35">
      <c r="A56" t="s">
        <v>19913</v>
      </c>
      <c r="B56" t="s">
        <v>23</v>
      </c>
      <c r="C56" t="s">
        <v>23</v>
      </c>
      <c r="D56" t="s">
        <v>5810</v>
      </c>
      <c r="E56" t="s">
        <v>19914</v>
      </c>
      <c r="F56" t="s">
        <v>23</v>
      </c>
      <c r="G56" t="s">
        <v>23</v>
      </c>
      <c r="H56" t="s">
        <v>6746</v>
      </c>
      <c r="I56" t="s">
        <v>23</v>
      </c>
      <c r="J56" t="s">
        <v>23</v>
      </c>
      <c r="K56" t="s">
        <v>31478</v>
      </c>
    </row>
    <row r="57" spans="1:11" x14ac:dyDescent="0.35">
      <c r="A57" t="s">
        <v>8356</v>
      </c>
      <c r="B57" t="s">
        <v>23</v>
      </c>
      <c r="C57" t="s">
        <v>23</v>
      </c>
      <c r="D57" t="s">
        <v>5810</v>
      </c>
      <c r="E57" t="s">
        <v>8357</v>
      </c>
      <c r="F57" t="s">
        <v>23</v>
      </c>
      <c r="G57" t="s">
        <v>23</v>
      </c>
      <c r="H57" t="s">
        <v>6746</v>
      </c>
      <c r="I57" t="s">
        <v>23</v>
      </c>
      <c r="J57" t="s">
        <v>23</v>
      </c>
      <c r="K57" t="s">
        <v>30532</v>
      </c>
    </row>
    <row r="58" spans="1:11" x14ac:dyDescent="0.35">
      <c r="A58" t="s">
        <v>1903</v>
      </c>
      <c r="B58" t="s">
        <v>23</v>
      </c>
      <c r="C58" t="s">
        <v>23</v>
      </c>
      <c r="D58" t="s">
        <v>23</v>
      </c>
      <c r="E58" t="s">
        <v>8358</v>
      </c>
      <c r="F58" t="s">
        <v>23</v>
      </c>
      <c r="G58" t="s">
        <v>23</v>
      </c>
      <c r="H58" t="s">
        <v>6746</v>
      </c>
      <c r="I58" t="s">
        <v>23</v>
      </c>
      <c r="J58" t="s">
        <v>23</v>
      </c>
      <c r="K58" t="s">
        <v>30532</v>
      </c>
    </row>
    <row r="59" spans="1:11" x14ac:dyDescent="0.35">
      <c r="A59" t="s">
        <v>1727</v>
      </c>
      <c r="B59" t="s">
        <v>23</v>
      </c>
      <c r="C59" t="s">
        <v>23</v>
      </c>
      <c r="D59" t="s">
        <v>23</v>
      </c>
      <c r="E59" t="s">
        <v>8359</v>
      </c>
      <c r="F59" t="s">
        <v>23</v>
      </c>
      <c r="G59" t="s">
        <v>23</v>
      </c>
      <c r="H59" t="s">
        <v>6746</v>
      </c>
      <c r="I59" t="s">
        <v>23</v>
      </c>
      <c r="J59" t="s">
        <v>23</v>
      </c>
      <c r="K59" t="s">
        <v>30532</v>
      </c>
    </row>
    <row r="60" spans="1:11" x14ac:dyDescent="0.35">
      <c r="A60" t="s">
        <v>2942</v>
      </c>
      <c r="B60" t="s">
        <v>23</v>
      </c>
      <c r="C60" t="s">
        <v>23</v>
      </c>
      <c r="D60" t="s">
        <v>23</v>
      </c>
      <c r="E60" t="s">
        <v>8360</v>
      </c>
      <c r="F60" t="s">
        <v>23</v>
      </c>
      <c r="G60" t="s">
        <v>23</v>
      </c>
      <c r="H60" t="s">
        <v>6487</v>
      </c>
      <c r="I60" t="s">
        <v>6485</v>
      </c>
      <c r="J60" t="s">
        <v>23</v>
      </c>
      <c r="K60" t="s">
        <v>30532</v>
      </c>
    </row>
    <row r="61" spans="1:11" x14ac:dyDescent="0.35">
      <c r="A61" t="s">
        <v>19915</v>
      </c>
      <c r="B61" t="s">
        <v>23</v>
      </c>
      <c r="C61" t="s">
        <v>23</v>
      </c>
      <c r="D61" t="s">
        <v>5810</v>
      </c>
      <c r="E61" t="s">
        <v>19916</v>
      </c>
      <c r="F61" t="s">
        <v>23</v>
      </c>
      <c r="G61" t="s">
        <v>23</v>
      </c>
      <c r="H61" t="s">
        <v>6746</v>
      </c>
      <c r="I61" t="s">
        <v>23</v>
      </c>
      <c r="J61" t="s">
        <v>23</v>
      </c>
      <c r="K61" t="s">
        <v>31479</v>
      </c>
    </row>
    <row r="62" spans="1:11" x14ac:dyDescent="0.35">
      <c r="A62" t="s">
        <v>19917</v>
      </c>
      <c r="B62" t="s">
        <v>23</v>
      </c>
      <c r="C62" t="s">
        <v>23</v>
      </c>
      <c r="D62" t="s">
        <v>5810</v>
      </c>
      <c r="E62" t="s">
        <v>19918</v>
      </c>
      <c r="F62" t="s">
        <v>23</v>
      </c>
      <c r="G62" t="s">
        <v>23</v>
      </c>
      <c r="H62" t="s">
        <v>6746</v>
      </c>
      <c r="I62" t="s">
        <v>23</v>
      </c>
      <c r="J62" t="s">
        <v>23</v>
      </c>
      <c r="K62" t="s">
        <v>31480</v>
      </c>
    </row>
    <row r="63" spans="1:11" x14ac:dyDescent="0.35">
      <c r="A63" t="s">
        <v>19919</v>
      </c>
      <c r="B63" t="s">
        <v>23</v>
      </c>
      <c r="C63" t="s">
        <v>23</v>
      </c>
      <c r="D63" t="s">
        <v>5810</v>
      </c>
      <c r="E63" t="s">
        <v>19920</v>
      </c>
      <c r="F63" t="s">
        <v>23</v>
      </c>
      <c r="G63" t="s">
        <v>23</v>
      </c>
      <c r="H63" t="s">
        <v>6746</v>
      </c>
      <c r="I63" t="s">
        <v>23</v>
      </c>
      <c r="J63" t="s">
        <v>23</v>
      </c>
      <c r="K63" t="s">
        <v>31481</v>
      </c>
    </row>
    <row r="64" spans="1:11" x14ac:dyDescent="0.35">
      <c r="A64" t="s">
        <v>1408</v>
      </c>
      <c r="B64" t="s">
        <v>23</v>
      </c>
      <c r="C64" t="s">
        <v>23</v>
      </c>
      <c r="D64" t="s">
        <v>23</v>
      </c>
      <c r="E64" t="s">
        <v>8361</v>
      </c>
      <c r="F64" t="s">
        <v>23</v>
      </c>
      <c r="G64" t="s">
        <v>23</v>
      </c>
      <c r="H64" t="s">
        <v>6522</v>
      </c>
      <c r="I64" t="s">
        <v>23</v>
      </c>
      <c r="J64" t="s">
        <v>23</v>
      </c>
      <c r="K64" t="s">
        <v>30532</v>
      </c>
    </row>
    <row r="65" spans="1:11" x14ac:dyDescent="0.35">
      <c r="A65" t="s">
        <v>1409</v>
      </c>
      <c r="B65" t="s">
        <v>23</v>
      </c>
      <c r="C65" t="s">
        <v>23</v>
      </c>
      <c r="D65" t="s">
        <v>23</v>
      </c>
      <c r="E65" t="s">
        <v>8362</v>
      </c>
      <c r="F65" t="s">
        <v>23</v>
      </c>
      <c r="G65" t="s">
        <v>23</v>
      </c>
      <c r="H65" t="s">
        <v>6522</v>
      </c>
      <c r="I65" t="s">
        <v>23</v>
      </c>
      <c r="J65" t="s">
        <v>23</v>
      </c>
      <c r="K65" t="s">
        <v>30532</v>
      </c>
    </row>
    <row r="66" spans="1:11" x14ac:dyDescent="0.35">
      <c r="A66" t="s">
        <v>8363</v>
      </c>
      <c r="B66" t="s">
        <v>23</v>
      </c>
      <c r="C66" t="s">
        <v>23</v>
      </c>
      <c r="D66" t="s">
        <v>5810</v>
      </c>
      <c r="E66" t="s">
        <v>8364</v>
      </c>
      <c r="F66" t="s">
        <v>23</v>
      </c>
      <c r="G66" t="s">
        <v>23</v>
      </c>
      <c r="H66" t="s">
        <v>6746</v>
      </c>
      <c r="I66" t="s">
        <v>23</v>
      </c>
      <c r="J66" t="s">
        <v>23</v>
      </c>
      <c r="K66" t="s">
        <v>30532</v>
      </c>
    </row>
    <row r="67" spans="1:11" x14ac:dyDescent="0.35">
      <c r="A67" t="s">
        <v>19921</v>
      </c>
      <c r="B67" t="s">
        <v>23</v>
      </c>
      <c r="C67" t="s">
        <v>23</v>
      </c>
      <c r="D67" t="s">
        <v>5810</v>
      </c>
      <c r="E67" t="s">
        <v>19922</v>
      </c>
      <c r="F67" t="s">
        <v>23</v>
      </c>
      <c r="G67" t="s">
        <v>23</v>
      </c>
      <c r="H67" t="s">
        <v>6746</v>
      </c>
      <c r="I67" t="s">
        <v>23</v>
      </c>
      <c r="J67" t="s">
        <v>23</v>
      </c>
      <c r="K67" t="s">
        <v>31482</v>
      </c>
    </row>
    <row r="68" spans="1:11" x14ac:dyDescent="0.35">
      <c r="A68" t="s">
        <v>2716</v>
      </c>
      <c r="B68" t="s">
        <v>23</v>
      </c>
      <c r="C68" t="s">
        <v>23</v>
      </c>
      <c r="D68" t="s">
        <v>23</v>
      </c>
      <c r="E68" t="s">
        <v>8365</v>
      </c>
      <c r="F68" t="s">
        <v>23</v>
      </c>
      <c r="G68" t="s">
        <v>23</v>
      </c>
      <c r="H68" t="s">
        <v>6522</v>
      </c>
      <c r="I68" t="s">
        <v>23</v>
      </c>
      <c r="J68" t="s">
        <v>23</v>
      </c>
      <c r="K68" t="s">
        <v>30532</v>
      </c>
    </row>
    <row r="69" spans="1:11" x14ac:dyDescent="0.35">
      <c r="A69" t="s">
        <v>1410</v>
      </c>
      <c r="B69" t="s">
        <v>23</v>
      </c>
      <c r="C69" t="s">
        <v>23</v>
      </c>
      <c r="D69" t="s">
        <v>23</v>
      </c>
      <c r="E69" t="s">
        <v>8366</v>
      </c>
      <c r="F69" t="s">
        <v>23</v>
      </c>
      <c r="G69" t="s">
        <v>23</v>
      </c>
      <c r="H69" t="s">
        <v>6487</v>
      </c>
      <c r="I69" t="s">
        <v>6485</v>
      </c>
      <c r="J69" t="s">
        <v>23</v>
      </c>
      <c r="K69" t="s">
        <v>30532</v>
      </c>
    </row>
    <row r="70" spans="1:11" x14ac:dyDescent="0.35">
      <c r="A70" t="s">
        <v>19925</v>
      </c>
      <c r="B70" t="s">
        <v>23</v>
      </c>
      <c r="C70" t="s">
        <v>23</v>
      </c>
      <c r="D70" t="s">
        <v>5810</v>
      </c>
      <c r="E70" t="s">
        <v>19926</v>
      </c>
      <c r="F70" t="s">
        <v>23</v>
      </c>
      <c r="G70" t="s">
        <v>23</v>
      </c>
      <c r="H70" t="s">
        <v>6746</v>
      </c>
      <c r="I70" t="s">
        <v>23</v>
      </c>
      <c r="J70" t="s">
        <v>23</v>
      </c>
      <c r="K70" t="s">
        <v>31484</v>
      </c>
    </row>
    <row r="71" spans="1:11" x14ac:dyDescent="0.35">
      <c r="A71" t="s">
        <v>19927</v>
      </c>
      <c r="B71" t="s">
        <v>23</v>
      </c>
      <c r="C71" t="s">
        <v>23</v>
      </c>
      <c r="D71" t="s">
        <v>5810</v>
      </c>
      <c r="E71" t="s">
        <v>19928</v>
      </c>
      <c r="F71" t="s">
        <v>23</v>
      </c>
      <c r="G71" t="s">
        <v>23</v>
      </c>
      <c r="H71" t="s">
        <v>6746</v>
      </c>
      <c r="I71" t="s">
        <v>23</v>
      </c>
      <c r="J71" t="s">
        <v>23</v>
      </c>
      <c r="K71" t="s">
        <v>31485</v>
      </c>
    </row>
    <row r="72" spans="1:11" x14ac:dyDescent="0.35">
      <c r="A72" t="s">
        <v>19923</v>
      </c>
      <c r="B72" t="s">
        <v>23</v>
      </c>
      <c r="C72" t="s">
        <v>23</v>
      </c>
      <c r="D72" t="s">
        <v>5810</v>
      </c>
      <c r="E72" t="s">
        <v>19924</v>
      </c>
      <c r="F72" t="s">
        <v>23</v>
      </c>
      <c r="G72" t="s">
        <v>23</v>
      </c>
      <c r="H72" t="s">
        <v>6746</v>
      </c>
      <c r="I72" t="s">
        <v>23</v>
      </c>
      <c r="J72" t="s">
        <v>23</v>
      </c>
      <c r="K72" t="s">
        <v>31483</v>
      </c>
    </row>
    <row r="73" spans="1:11" x14ac:dyDescent="0.35">
      <c r="A73" t="s">
        <v>6696</v>
      </c>
      <c r="B73" t="s">
        <v>23</v>
      </c>
      <c r="C73" t="s">
        <v>23</v>
      </c>
      <c r="D73" t="s">
        <v>23</v>
      </c>
      <c r="E73" t="s">
        <v>8367</v>
      </c>
      <c r="F73" t="s">
        <v>23</v>
      </c>
      <c r="G73" t="s">
        <v>23</v>
      </c>
      <c r="H73" t="s">
        <v>6522</v>
      </c>
      <c r="I73" t="s">
        <v>23</v>
      </c>
      <c r="J73" t="s">
        <v>23</v>
      </c>
      <c r="K73" t="s">
        <v>30532</v>
      </c>
    </row>
    <row r="74" spans="1:11" x14ac:dyDescent="0.35">
      <c r="A74" t="s">
        <v>19929</v>
      </c>
      <c r="B74" t="s">
        <v>23</v>
      </c>
      <c r="C74" t="s">
        <v>23</v>
      </c>
      <c r="D74" t="s">
        <v>5810</v>
      </c>
      <c r="E74" t="s">
        <v>19930</v>
      </c>
      <c r="F74" t="s">
        <v>23</v>
      </c>
      <c r="G74" t="s">
        <v>23</v>
      </c>
      <c r="H74" t="s">
        <v>6746</v>
      </c>
      <c r="I74" t="s">
        <v>23</v>
      </c>
      <c r="J74" t="s">
        <v>23</v>
      </c>
      <c r="K74" t="s">
        <v>31486</v>
      </c>
    </row>
    <row r="75" spans="1:11" x14ac:dyDescent="0.35">
      <c r="A75" t="s">
        <v>19931</v>
      </c>
      <c r="B75" t="s">
        <v>23</v>
      </c>
      <c r="C75" t="s">
        <v>23</v>
      </c>
      <c r="D75" t="s">
        <v>5810</v>
      </c>
      <c r="E75" t="s">
        <v>19932</v>
      </c>
      <c r="F75" t="s">
        <v>23</v>
      </c>
      <c r="G75" t="s">
        <v>23</v>
      </c>
      <c r="H75" t="s">
        <v>6746</v>
      </c>
      <c r="I75" t="s">
        <v>23</v>
      </c>
      <c r="J75" t="s">
        <v>23</v>
      </c>
      <c r="K75" t="s">
        <v>31487</v>
      </c>
    </row>
    <row r="76" spans="1:11" x14ac:dyDescent="0.35">
      <c r="A76" t="s">
        <v>19933</v>
      </c>
      <c r="B76" t="s">
        <v>23</v>
      </c>
      <c r="C76" t="s">
        <v>23</v>
      </c>
      <c r="D76" t="s">
        <v>5810</v>
      </c>
      <c r="E76" t="s">
        <v>19934</v>
      </c>
      <c r="F76" t="s">
        <v>23</v>
      </c>
      <c r="G76" t="s">
        <v>23</v>
      </c>
      <c r="H76" t="s">
        <v>6746</v>
      </c>
      <c r="I76" t="s">
        <v>23</v>
      </c>
      <c r="J76" t="s">
        <v>23</v>
      </c>
      <c r="K76" t="s">
        <v>31488</v>
      </c>
    </row>
    <row r="77" spans="1:11" x14ac:dyDescent="0.35">
      <c r="A77" t="s">
        <v>6620</v>
      </c>
      <c r="B77" t="s">
        <v>23</v>
      </c>
      <c r="C77" t="s">
        <v>23</v>
      </c>
      <c r="D77" t="s">
        <v>23</v>
      </c>
      <c r="E77" t="s">
        <v>8368</v>
      </c>
      <c r="F77" t="s">
        <v>23</v>
      </c>
      <c r="G77" t="s">
        <v>23</v>
      </c>
      <c r="H77" t="s">
        <v>6502</v>
      </c>
      <c r="I77" t="s">
        <v>2721</v>
      </c>
      <c r="J77" t="s">
        <v>23</v>
      </c>
      <c r="K77" t="s">
        <v>30532</v>
      </c>
    </row>
    <row r="78" spans="1:11" x14ac:dyDescent="0.35">
      <c r="A78" t="s">
        <v>1412</v>
      </c>
      <c r="B78" t="s">
        <v>23</v>
      </c>
      <c r="C78" t="s">
        <v>23</v>
      </c>
      <c r="D78" t="s">
        <v>23</v>
      </c>
      <c r="E78" t="s">
        <v>8369</v>
      </c>
      <c r="F78" t="s">
        <v>23</v>
      </c>
      <c r="G78" t="s">
        <v>23</v>
      </c>
      <c r="H78" t="s">
        <v>6522</v>
      </c>
      <c r="I78" t="s">
        <v>23</v>
      </c>
      <c r="J78" t="s">
        <v>23</v>
      </c>
      <c r="K78" t="s">
        <v>30532</v>
      </c>
    </row>
    <row r="79" spans="1:11" x14ac:dyDescent="0.35">
      <c r="A79" t="s">
        <v>2902</v>
      </c>
      <c r="B79" t="s">
        <v>23</v>
      </c>
      <c r="C79" t="s">
        <v>23</v>
      </c>
      <c r="D79" t="s">
        <v>23</v>
      </c>
      <c r="E79" t="s">
        <v>8370</v>
      </c>
      <c r="F79" t="s">
        <v>23</v>
      </c>
      <c r="G79" t="s">
        <v>23</v>
      </c>
      <c r="H79" t="s">
        <v>6522</v>
      </c>
      <c r="I79" t="s">
        <v>23</v>
      </c>
      <c r="J79" t="s">
        <v>23</v>
      </c>
      <c r="K79" t="s">
        <v>30532</v>
      </c>
    </row>
    <row r="80" spans="1:11" x14ac:dyDescent="0.35">
      <c r="A80" t="s">
        <v>2827</v>
      </c>
      <c r="B80" t="s">
        <v>23</v>
      </c>
      <c r="C80" t="s">
        <v>23</v>
      </c>
      <c r="D80" t="s">
        <v>23</v>
      </c>
      <c r="E80" t="s">
        <v>8371</v>
      </c>
      <c r="F80" t="s">
        <v>23</v>
      </c>
      <c r="G80" t="s">
        <v>23</v>
      </c>
      <c r="H80" t="s">
        <v>6522</v>
      </c>
      <c r="I80" t="s">
        <v>23</v>
      </c>
      <c r="J80" t="s">
        <v>23</v>
      </c>
      <c r="K80" t="s">
        <v>30532</v>
      </c>
    </row>
    <row r="81" spans="1:11" x14ac:dyDescent="0.35">
      <c r="A81" t="s">
        <v>19935</v>
      </c>
      <c r="B81" t="s">
        <v>23</v>
      </c>
      <c r="C81" t="s">
        <v>23</v>
      </c>
      <c r="D81" t="s">
        <v>5810</v>
      </c>
      <c r="E81" t="s">
        <v>19936</v>
      </c>
      <c r="F81" t="s">
        <v>23</v>
      </c>
      <c r="G81" t="s">
        <v>23</v>
      </c>
      <c r="H81" t="s">
        <v>6746</v>
      </c>
      <c r="I81" t="s">
        <v>23</v>
      </c>
      <c r="J81" t="s">
        <v>23</v>
      </c>
      <c r="K81" t="s">
        <v>31489</v>
      </c>
    </row>
    <row r="82" spans="1:11" x14ac:dyDescent="0.35">
      <c r="A82" t="s">
        <v>19937</v>
      </c>
      <c r="B82" t="s">
        <v>23</v>
      </c>
      <c r="C82" t="s">
        <v>23</v>
      </c>
      <c r="D82" t="s">
        <v>5810</v>
      </c>
      <c r="E82" t="s">
        <v>19938</v>
      </c>
      <c r="F82" t="s">
        <v>23</v>
      </c>
      <c r="G82" t="s">
        <v>23</v>
      </c>
      <c r="H82" t="s">
        <v>6746</v>
      </c>
      <c r="I82" t="s">
        <v>23</v>
      </c>
      <c r="J82" t="s">
        <v>23</v>
      </c>
      <c r="K82" t="s">
        <v>31490</v>
      </c>
    </row>
    <row r="83" spans="1:11" x14ac:dyDescent="0.35">
      <c r="A83" t="s">
        <v>8372</v>
      </c>
      <c r="B83" t="s">
        <v>23</v>
      </c>
      <c r="C83" t="s">
        <v>23</v>
      </c>
      <c r="D83" t="s">
        <v>5810</v>
      </c>
      <c r="E83" t="s">
        <v>8374</v>
      </c>
      <c r="F83" t="s">
        <v>23</v>
      </c>
      <c r="G83" t="s">
        <v>23</v>
      </c>
      <c r="H83" t="s">
        <v>6746</v>
      </c>
      <c r="I83" t="s">
        <v>23</v>
      </c>
      <c r="J83" t="s">
        <v>23</v>
      </c>
      <c r="K83" t="s">
        <v>30532</v>
      </c>
    </row>
    <row r="84" spans="1:11" x14ac:dyDescent="0.35">
      <c r="A84" t="s">
        <v>19939</v>
      </c>
      <c r="B84" t="s">
        <v>23</v>
      </c>
      <c r="C84" t="s">
        <v>23</v>
      </c>
      <c r="D84" t="s">
        <v>5810</v>
      </c>
      <c r="E84" t="s">
        <v>19940</v>
      </c>
      <c r="F84" t="s">
        <v>23</v>
      </c>
      <c r="G84" t="s">
        <v>23</v>
      </c>
      <c r="H84" t="s">
        <v>6746</v>
      </c>
      <c r="I84" t="s">
        <v>23</v>
      </c>
      <c r="J84" t="s">
        <v>23</v>
      </c>
      <c r="K84" t="s">
        <v>31491</v>
      </c>
    </row>
    <row r="85" spans="1:11" x14ac:dyDescent="0.35">
      <c r="A85" t="s">
        <v>3036</v>
      </c>
      <c r="B85" t="s">
        <v>23</v>
      </c>
      <c r="C85" t="s">
        <v>23</v>
      </c>
      <c r="D85" t="s">
        <v>23</v>
      </c>
      <c r="E85" t="s">
        <v>8375</v>
      </c>
      <c r="F85" t="s">
        <v>23</v>
      </c>
      <c r="G85" t="s">
        <v>23</v>
      </c>
      <c r="H85" t="s">
        <v>6522</v>
      </c>
      <c r="I85" t="s">
        <v>23</v>
      </c>
      <c r="J85" t="s">
        <v>23</v>
      </c>
      <c r="K85" t="s">
        <v>30532</v>
      </c>
    </row>
    <row r="86" spans="1:11" x14ac:dyDescent="0.35">
      <c r="A86" t="s">
        <v>19941</v>
      </c>
      <c r="B86" t="s">
        <v>23</v>
      </c>
      <c r="C86" t="s">
        <v>23</v>
      </c>
      <c r="D86" t="s">
        <v>5810</v>
      </c>
      <c r="E86" t="s">
        <v>19942</v>
      </c>
      <c r="F86" t="s">
        <v>23</v>
      </c>
      <c r="G86" t="s">
        <v>23</v>
      </c>
      <c r="H86" t="s">
        <v>6746</v>
      </c>
      <c r="I86" t="s">
        <v>23</v>
      </c>
      <c r="J86" t="s">
        <v>23</v>
      </c>
      <c r="K86" t="s">
        <v>31492</v>
      </c>
    </row>
    <row r="87" spans="1:11" x14ac:dyDescent="0.35">
      <c r="A87" t="s">
        <v>1413</v>
      </c>
      <c r="B87" t="s">
        <v>23</v>
      </c>
      <c r="C87" t="s">
        <v>23</v>
      </c>
      <c r="D87" t="s">
        <v>23</v>
      </c>
      <c r="E87" t="s">
        <v>8376</v>
      </c>
      <c r="F87" t="s">
        <v>23</v>
      </c>
      <c r="G87" t="s">
        <v>23</v>
      </c>
      <c r="H87" t="s">
        <v>6522</v>
      </c>
      <c r="I87" t="s">
        <v>23</v>
      </c>
      <c r="J87" t="s">
        <v>23</v>
      </c>
      <c r="K87" t="s">
        <v>30532</v>
      </c>
    </row>
    <row r="88" spans="1:11" x14ac:dyDescent="0.35">
      <c r="A88" t="s">
        <v>219</v>
      </c>
      <c r="B88" t="s">
        <v>23</v>
      </c>
      <c r="C88" t="s">
        <v>23</v>
      </c>
      <c r="D88" t="s">
        <v>23</v>
      </c>
      <c r="E88" t="s">
        <v>8377</v>
      </c>
      <c r="F88" t="s">
        <v>23</v>
      </c>
      <c r="G88" t="s">
        <v>23</v>
      </c>
      <c r="H88" t="s">
        <v>6487</v>
      </c>
      <c r="I88" t="s">
        <v>6485</v>
      </c>
      <c r="J88" t="s">
        <v>23</v>
      </c>
      <c r="K88" t="s">
        <v>30532</v>
      </c>
    </row>
    <row r="89" spans="1:11" x14ac:dyDescent="0.35">
      <c r="A89" t="s">
        <v>19943</v>
      </c>
      <c r="B89" t="s">
        <v>23</v>
      </c>
      <c r="C89" t="s">
        <v>23</v>
      </c>
      <c r="D89" t="s">
        <v>5810</v>
      </c>
      <c r="E89" t="s">
        <v>19944</v>
      </c>
      <c r="F89" t="s">
        <v>23</v>
      </c>
      <c r="G89" t="s">
        <v>23</v>
      </c>
      <c r="H89" t="s">
        <v>6746</v>
      </c>
      <c r="I89" t="s">
        <v>23</v>
      </c>
      <c r="J89" t="s">
        <v>23</v>
      </c>
      <c r="K89" t="s">
        <v>31493</v>
      </c>
    </row>
    <row r="90" spans="1:11" x14ac:dyDescent="0.35">
      <c r="A90" t="s">
        <v>905</v>
      </c>
      <c r="B90" t="s">
        <v>23</v>
      </c>
      <c r="C90" t="s">
        <v>23</v>
      </c>
      <c r="D90" t="s">
        <v>23</v>
      </c>
      <c r="E90" t="s">
        <v>8378</v>
      </c>
      <c r="F90" t="s">
        <v>23</v>
      </c>
      <c r="G90" t="s">
        <v>23</v>
      </c>
      <c r="H90" t="s">
        <v>6522</v>
      </c>
      <c r="I90" t="s">
        <v>23</v>
      </c>
      <c r="J90" t="s">
        <v>23</v>
      </c>
      <c r="K90" t="s">
        <v>30532</v>
      </c>
    </row>
    <row r="91" spans="1:11" x14ac:dyDescent="0.35">
      <c r="A91" t="s">
        <v>367</v>
      </c>
      <c r="B91" t="s">
        <v>23</v>
      </c>
      <c r="C91" t="s">
        <v>23</v>
      </c>
      <c r="D91" t="s">
        <v>23</v>
      </c>
      <c r="E91" t="s">
        <v>8379</v>
      </c>
      <c r="F91" t="s">
        <v>23</v>
      </c>
      <c r="G91" t="s">
        <v>23</v>
      </c>
      <c r="H91" t="s">
        <v>6522</v>
      </c>
      <c r="I91" t="s">
        <v>23</v>
      </c>
      <c r="J91" t="s">
        <v>23</v>
      </c>
      <c r="K91" t="s">
        <v>30532</v>
      </c>
    </row>
    <row r="92" spans="1:11" x14ac:dyDescent="0.35">
      <c r="A92" t="s">
        <v>4047</v>
      </c>
      <c r="B92" t="s">
        <v>23</v>
      </c>
      <c r="C92" t="s">
        <v>23</v>
      </c>
      <c r="D92" t="s">
        <v>23</v>
      </c>
      <c r="E92" t="s">
        <v>8380</v>
      </c>
      <c r="F92" t="s">
        <v>23</v>
      </c>
      <c r="G92" t="s">
        <v>23</v>
      </c>
      <c r="H92" t="s">
        <v>6746</v>
      </c>
      <c r="I92" t="s">
        <v>23</v>
      </c>
      <c r="J92" t="s">
        <v>23</v>
      </c>
      <c r="K92" t="s">
        <v>30532</v>
      </c>
    </row>
    <row r="93" spans="1:11" x14ac:dyDescent="0.35">
      <c r="A93" t="s">
        <v>524</v>
      </c>
      <c r="B93" t="s">
        <v>23</v>
      </c>
      <c r="C93" t="s">
        <v>23</v>
      </c>
      <c r="D93" t="s">
        <v>23</v>
      </c>
      <c r="E93" t="s">
        <v>8381</v>
      </c>
      <c r="F93" t="s">
        <v>23</v>
      </c>
      <c r="G93" t="s">
        <v>23</v>
      </c>
      <c r="H93" t="s">
        <v>6522</v>
      </c>
      <c r="I93" t="s">
        <v>23</v>
      </c>
      <c r="J93" t="s">
        <v>23</v>
      </c>
      <c r="K93" t="s">
        <v>30532</v>
      </c>
    </row>
    <row r="94" spans="1:11" x14ac:dyDescent="0.35">
      <c r="A94" t="s">
        <v>5012</v>
      </c>
      <c r="B94" t="s">
        <v>23</v>
      </c>
      <c r="C94" t="s">
        <v>23</v>
      </c>
      <c r="D94" t="s">
        <v>23</v>
      </c>
      <c r="E94" t="s">
        <v>8382</v>
      </c>
      <c r="F94" t="s">
        <v>23</v>
      </c>
      <c r="G94" t="s">
        <v>23</v>
      </c>
      <c r="H94" t="s">
        <v>6487</v>
      </c>
      <c r="I94" t="s">
        <v>6485</v>
      </c>
      <c r="J94" t="s">
        <v>23</v>
      </c>
      <c r="K94" t="s">
        <v>30532</v>
      </c>
    </row>
    <row r="95" spans="1:11" x14ac:dyDescent="0.35">
      <c r="A95" t="s">
        <v>19945</v>
      </c>
      <c r="B95" t="s">
        <v>23</v>
      </c>
      <c r="C95" t="s">
        <v>23</v>
      </c>
      <c r="D95" t="s">
        <v>5810</v>
      </c>
      <c r="E95" t="s">
        <v>19946</v>
      </c>
      <c r="F95" t="s">
        <v>23</v>
      </c>
      <c r="G95" t="s">
        <v>23</v>
      </c>
      <c r="H95" t="s">
        <v>6746</v>
      </c>
      <c r="I95" t="s">
        <v>23</v>
      </c>
      <c r="J95" t="s">
        <v>23</v>
      </c>
      <c r="K95" t="s">
        <v>31494</v>
      </c>
    </row>
    <row r="96" spans="1:11" x14ac:dyDescent="0.35">
      <c r="A96" t="s">
        <v>19947</v>
      </c>
      <c r="B96" t="s">
        <v>23</v>
      </c>
      <c r="C96" t="s">
        <v>23</v>
      </c>
      <c r="D96" t="s">
        <v>5810</v>
      </c>
      <c r="E96" t="s">
        <v>19948</v>
      </c>
      <c r="F96" t="s">
        <v>23</v>
      </c>
      <c r="G96" t="s">
        <v>23</v>
      </c>
      <c r="H96" t="s">
        <v>6746</v>
      </c>
      <c r="I96" t="s">
        <v>23</v>
      </c>
      <c r="J96" t="s">
        <v>23</v>
      </c>
      <c r="K96" t="s">
        <v>31495</v>
      </c>
    </row>
    <row r="97" spans="1:11" x14ac:dyDescent="0.35">
      <c r="A97" t="s">
        <v>19949</v>
      </c>
      <c r="B97" t="s">
        <v>23</v>
      </c>
      <c r="C97" t="s">
        <v>23</v>
      </c>
      <c r="D97" t="s">
        <v>5810</v>
      </c>
      <c r="E97" t="s">
        <v>19950</v>
      </c>
      <c r="F97" t="s">
        <v>23</v>
      </c>
      <c r="G97" t="s">
        <v>23</v>
      </c>
      <c r="H97" t="s">
        <v>6746</v>
      </c>
      <c r="I97" t="s">
        <v>23</v>
      </c>
      <c r="J97" t="s">
        <v>23</v>
      </c>
      <c r="K97" t="s">
        <v>31496</v>
      </c>
    </row>
    <row r="98" spans="1:11" x14ac:dyDescent="0.35">
      <c r="A98" t="s">
        <v>19951</v>
      </c>
      <c r="B98" t="s">
        <v>23</v>
      </c>
      <c r="C98" t="s">
        <v>23</v>
      </c>
      <c r="D98" t="s">
        <v>5810</v>
      </c>
      <c r="E98" t="s">
        <v>19952</v>
      </c>
      <c r="F98" t="s">
        <v>23</v>
      </c>
      <c r="G98" t="s">
        <v>23</v>
      </c>
      <c r="H98" t="s">
        <v>6746</v>
      </c>
      <c r="I98" t="s">
        <v>23</v>
      </c>
      <c r="J98" t="s">
        <v>23</v>
      </c>
      <c r="K98" t="s">
        <v>31497</v>
      </c>
    </row>
    <row r="99" spans="1:11" x14ac:dyDescent="0.35">
      <c r="A99" t="s">
        <v>2715</v>
      </c>
      <c r="B99" t="s">
        <v>23</v>
      </c>
      <c r="C99" t="s">
        <v>23</v>
      </c>
      <c r="D99" t="s">
        <v>23</v>
      </c>
      <c r="E99" t="s">
        <v>8383</v>
      </c>
      <c r="F99" t="s">
        <v>23</v>
      </c>
      <c r="G99" t="s">
        <v>23</v>
      </c>
      <c r="H99" t="s">
        <v>6522</v>
      </c>
      <c r="I99" t="s">
        <v>23</v>
      </c>
      <c r="J99" t="s">
        <v>23</v>
      </c>
      <c r="K99" t="s">
        <v>30532</v>
      </c>
    </row>
    <row r="100" spans="1:11" x14ac:dyDescent="0.35">
      <c r="A100" t="s">
        <v>1030</v>
      </c>
      <c r="B100" t="s">
        <v>23</v>
      </c>
      <c r="C100" t="s">
        <v>23</v>
      </c>
      <c r="D100" t="s">
        <v>23</v>
      </c>
      <c r="E100" t="s">
        <v>8384</v>
      </c>
      <c r="F100" t="s">
        <v>23</v>
      </c>
      <c r="G100" t="s">
        <v>23</v>
      </c>
      <c r="H100" t="s">
        <v>6522</v>
      </c>
      <c r="I100" t="s">
        <v>23</v>
      </c>
      <c r="J100" t="s">
        <v>23</v>
      </c>
      <c r="K100" t="s">
        <v>30532</v>
      </c>
    </row>
    <row r="101" spans="1:11" x14ac:dyDescent="0.35">
      <c r="A101" t="s">
        <v>19953</v>
      </c>
      <c r="B101" t="s">
        <v>23</v>
      </c>
      <c r="C101" t="s">
        <v>23</v>
      </c>
      <c r="D101" t="s">
        <v>5810</v>
      </c>
      <c r="E101" t="s">
        <v>19954</v>
      </c>
      <c r="F101" t="s">
        <v>23</v>
      </c>
      <c r="G101" t="s">
        <v>23</v>
      </c>
      <c r="H101" t="s">
        <v>6746</v>
      </c>
      <c r="I101" t="s">
        <v>23</v>
      </c>
      <c r="J101" t="s">
        <v>23</v>
      </c>
      <c r="K101" t="s">
        <v>31498</v>
      </c>
    </row>
    <row r="102" spans="1:11" x14ac:dyDescent="0.35">
      <c r="A102" t="s">
        <v>3218</v>
      </c>
      <c r="B102" t="s">
        <v>23</v>
      </c>
      <c r="C102" t="s">
        <v>23</v>
      </c>
      <c r="D102" t="s">
        <v>23</v>
      </c>
      <c r="E102" t="s">
        <v>8385</v>
      </c>
      <c r="F102" t="s">
        <v>23</v>
      </c>
      <c r="G102" t="s">
        <v>23</v>
      </c>
      <c r="H102" t="s">
        <v>23</v>
      </c>
      <c r="I102" t="s">
        <v>23</v>
      </c>
      <c r="J102" t="s">
        <v>23</v>
      </c>
      <c r="K102" t="s">
        <v>30532</v>
      </c>
    </row>
    <row r="103" spans="1:11" x14ac:dyDescent="0.35">
      <c r="A103" t="s">
        <v>871</v>
      </c>
      <c r="B103" t="s">
        <v>23</v>
      </c>
      <c r="C103" t="s">
        <v>23</v>
      </c>
      <c r="D103" t="s">
        <v>23</v>
      </c>
      <c r="E103" t="s">
        <v>8386</v>
      </c>
      <c r="F103" t="s">
        <v>23</v>
      </c>
      <c r="G103" t="s">
        <v>23</v>
      </c>
      <c r="H103" t="s">
        <v>6522</v>
      </c>
      <c r="I103" t="s">
        <v>23</v>
      </c>
      <c r="J103" t="s">
        <v>23</v>
      </c>
      <c r="K103" t="s">
        <v>30532</v>
      </c>
    </row>
    <row r="104" spans="1:11" x14ac:dyDescent="0.35">
      <c r="A104" t="s">
        <v>6621</v>
      </c>
      <c r="B104" t="s">
        <v>23</v>
      </c>
      <c r="C104" t="s">
        <v>23</v>
      </c>
      <c r="D104" t="s">
        <v>23</v>
      </c>
      <c r="E104" t="s">
        <v>8387</v>
      </c>
      <c r="F104" t="s">
        <v>23</v>
      </c>
      <c r="G104" t="s">
        <v>23</v>
      </c>
      <c r="H104" t="s">
        <v>23</v>
      </c>
      <c r="I104" t="s">
        <v>23</v>
      </c>
      <c r="J104" t="s">
        <v>23</v>
      </c>
      <c r="K104" t="s">
        <v>30532</v>
      </c>
    </row>
    <row r="105" spans="1:11" x14ac:dyDescent="0.35">
      <c r="A105" t="s">
        <v>19955</v>
      </c>
      <c r="B105" t="s">
        <v>23</v>
      </c>
      <c r="C105" t="s">
        <v>23</v>
      </c>
      <c r="D105" t="s">
        <v>5810</v>
      </c>
      <c r="E105" t="s">
        <v>19956</v>
      </c>
      <c r="F105" t="s">
        <v>23</v>
      </c>
      <c r="G105" t="s">
        <v>23</v>
      </c>
      <c r="H105" t="s">
        <v>6746</v>
      </c>
      <c r="I105" t="s">
        <v>23</v>
      </c>
      <c r="J105" t="s">
        <v>23</v>
      </c>
      <c r="K105" t="s">
        <v>31499</v>
      </c>
    </row>
    <row r="106" spans="1:11" x14ac:dyDescent="0.35">
      <c r="A106" t="s">
        <v>19957</v>
      </c>
      <c r="B106" t="s">
        <v>23</v>
      </c>
      <c r="C106" t="s">
        <v>23</v>
      </c>
      <c r="D106" t="s">
        <v>5810</v>
      </c>
      <c r="E106" t="s">
        <v>19958</v>
      </c>
      <c r="F106" t="s">
        <v>23</v>
      </c>
      <c r="G106" t="s">
        <v>23</v>
      </c>
      <c r="H106" t="s">
        <v>6746</v>
      </c>
      <c r="I106" t="s">
        <v>23</v>
      </c>
      <c r="J106" t="s">
        <v>23</v>
      </c>
      <c r="K106" t="s">
        <v>31500</v>
      </c>
    </row>
    <row r="107" spans="1:11" x14ac:dyDescent="0.35">
      <c r="A107" t="s">
        <v>19959</v>
      </c>
      <c r="B107" t="s">
        <v>23</v>
      </c>
      <c r="C107" t="s">
        <v>23</v>
      </c>
      <c r="D107" t="s">
        <v>5810</v>
      </c>
      <c r="E107" t="s">
        <v>19960</v>
      </c>
      <c r="F107" t="s">
        <v>23</v>
      </c>
      <c r="G107" t="s">
        <v>23</v>
      </c>
      <c r="H107" t="s">
        <v>6746</v>
      </c>
      <c r="I107" t="s">
        <v>23</v>
      </c>
      <c r="J107" t="s">
        <v>23</v>
      </c>
      <c r="K107" t="s">
        <v>31501</v>
      </c>
    </row>
    <row r="108" spans="1:11" x14ac:dyDescent="0.35">
      <c r="A108" t="s">
        <v>6622</v>
      </c>
      <c r="B108" t="s">
        <v>23</v>
      </c>
      <c r="C108" t="s">
        <v>23</v>
      </c>
      <c r="D108" t="s">
        <v>23</v>
      </c>
      <c r="E108" t="s">
        <v>8388</v>
      </c>
      <c r="F108" t="s">
        <v>23</v>
      </c>
      <c r="G108" t="s">
        <v>23</v>
      </c>
      <c r="H108" t="s">
        <v>6483</v>
      </c>
      <c r="I108" t="s">
        <v>2721</v>
      </c>
      <c r="J108" t="s">
        <v>23</v>
      </c>
      <c r="K108" t="s">
        <v>30532</v>
      </c>
    </row>
    <row r="109" spans="1:11" x14ac:dyDescent="0.35">
      <c r="A109" t="s">
        <v>5904</v>
      </c>
      <c r="B109" t="s">
        <v>23</v>
      </c>
      <c r="C109" t="s">
        <v>23</v>
      </c>
      <c r="D109" t="s">
        <v>5810</v>
      </c>
      <c r="E109" t="s">
        <v>8389</v>
      </c>
      <c r="F109" t="s">
        <v>23</v>
      </c>
      <c r="G109" t="s">
        <v>23</v>
      </c>
      <c r="H109" t="s">
        <v>6502</v>
      </c>
      <c r="I109" t="s">
        <v>23</v>
      </c>
      <c r="J109" t="s">
        <v>23</v>
      </c>
      <c r="K109" t="s">
        <v>30532</v>
      </c>
    </row>
    <row r="110" spans="1:11" x14ac:dyDescent="0.35">
      <c r="A110" t="s">
        <v>19961</v>
      </c>
      <c r="B110" t="s">
        <v>23</v>
      </c>
      <c r="C110" t="s">
        <v>23</v>
      </c>
      <c r="D110" t="s">
        <v>5810</v>
      </c>
      <c r="E110" t="s">
        <v>19962</v>
      </c>
      <c r="F110" t="s">
        <v>23</v>
      </c>
      <c r="G110" t="s">
        <v>23</v>
      </c>
      <c r="H110" t="s">
        <v>6746</v>
      </c>
      <c r="I110" t="s">
        <v>23</v>
      </c>
      <c r="J110" t="s">
        <v>23</v>
      </c>
      <c r="K110" t="s">
        <v>31502</v>
      </c>
    </row>
    <row r="111" spans="1:11" x14ac:dyDescent="0.35">
      <c r="A111" t="s">
        <v>2714</v>
      </c>
      <c r="B111" t="s">
        <v>23</v>
      </c>
      <c r="C111" t="s">
        <v>23</v>
      </c>
      <c r="D111" t="s">
        <v>23</v>
      </c>
      <c r="E111" t="s">
        <v>8390</v>
      </c>
      <c r="F111" t="s">
        <v>23</v>
      </c>
      <c r="G111" t="s">
        <v>23</v>
      </c>
      <c r="H111" t="s">
        <v>6522</v>
      </c>
      <c r="I111" t="s">
        <v>23</v>
      </c>
      <c r="J111" t="s">
        <v>23</v>
      </c>
      <c r="K111" t="s">
        <v>30532</v>
      </c>
    </row>
    <row r="112" spans="1:11" x14ac:dyDescent="0.35">
      <c r="A112" t="s">
        <v>3172</v>
      </c>
      <c r="B112" t="s">
        <v>23</v>
      </c>
      <c r="C112" t="s">
        <v>23</v>
      </c>
      <c r="D112" t="s">
        <v>23</v>
      </c>
      <c r="E112" t="s">
        <v>8391</v>
      </c>
      <c r="F112" t="s">
        <v>23</v>
      </c>
      <c r="G112" t="s">
        <v>23</v>
      </c>
      <c r="H112" t="s">
        <v>23</v>
      </c>
      <c r="I112" t="s">
        <v>2721</v>
      </c>
      <c r="J112" t="s">
        <v>23</v>
      </c>
      <c r="K112" t="s">
        <v>30532</v>
      </c>
    </row>
    <row r="113" spans="1:11" x14ac:dyDescent="0.35">
      <c r="A113" t="s">
        <v>19963</v>
      </c>
      <c r="B113" t="s">
        <v>23</v>
      </c>
      <c r="C113" t="s">
        <v>23</v>
      </c>
      <c r="D113" t="s">
        <v>5810</v>
      </c>
      <c r="E113" t="s">
        <v>19964</v>
      </c>
      <c r="F113" t="s">
        <v>23</v>
      </c>
      <c r="G113" t="s">
        <v>23</v>
      </c>
      <c r="H113" t="s">
        <v>6746</v>
      </c>
      <c r="I113" t="s">
        <v>23</v>
      </c>
      <c r="J113" t="s">
        <v>23</v>
      </c>
      <c r="K113" t="s">
        <v>31503</v>
      </c>
    </row>
    <row r="114" spans="1:11" x14ac:dyDescent="0.35">
      <c r="A114" t="s">
        <v>19965</v>
      </c>
      <c r="B114" t="s">
        <v>23</v>
      </c>
      <c r="C114" t="s">
        <v>23</v>
      </c>
      <c r="D114" t="s">
        <v>5810</v>
      </c>
      <c r="E114" t="s">
        <v>19966</v>
      </c>
      <c r="F114" t="s">
        <v>23</v>
      </c>
      <c r="G114" t="s">
        <v>23</v>
      </c>
      <c r="H114" t="s">
        <v>6746</v>
      </c>
      <c r="I114" t="s">
        <v>23</v>
      </c>
      <c r="J114" t="s">
        <v>23</v>
      </c>
      <c r="K114" t="s">
        <v>31504</v>
      </c>
    </row>
    <row r="115" spans="1:11" x14ac:dyDescent="0.35">
      <c r="A115" t="s">
        <v>19967</v>
      </c>
      <c r="B115" t="s">
        <v>23</v>
      </c>
      <c r="C115" t="s">
        <v>23</v>
      </c>
      <c r="D115" t="s">
        <v>5810</v>
      </c>
      <c r="E115" t="s">
        <v>19968</v>
      </c>
      <c r="F115" t="s">
        <v>23</v>
      </c>
      <c r="G115" t="s">
        <v>23</v>
      </c>
      <c r="H115" t="s">
        <v>6746</v>
      </c>
      <c r="I115" t="s">
        <v>23</v>
      </c>
      <c r="J115" t="s">
        <v>23</v>
      </c>
      <c r="K115" t="s">
        <v>31505</v>
      </c>
    </row>
    <row r="116" spans="1:11" x14ac:dyDescent="0.35">
      <c r="A116" t="s">
        <v>2713</v>
      </c>
      <c r="B116" t="s">
        <v>23</v>
      </c>
      <c r="C116" t="s">
        <v>23</v>
      </c>
      <c r="D116" t="s">
        <v>23</v>
      </c>
      <c r="E116" t="s">
        <v>8392</v>
      </c>
      <c r="F116" t="s">
        <v>23</v>
      </c>
      <c r="G116" t="s">
        <v>23</v>
      </c>
      <c r="H116" t="s">
        <v>6516</v>
      </c>
      <c r="I116" t="s">
        <v>2721</v>
      </c>
      <c r="J116" t="s">
        <v>23</v>
      </c>
      <c r="K116" t="s">
        <v>30532</v>
      </c>
    </row>
    <row r="117" spans="1:11" x14ac:dyDescent="0.35">
      <c r="A117" t="s">
        <v>19971</v>
      </c>
      <c r="B117" t="s">
        <v>23</v>
      </c>
      <c r="C117" t="s">
        <v>23</v>
      </c>
      <c r="D117" t="s">
        <v>5810</v>
      </c>
      <c r="E117" t="s">
        <v>19972</v>
      </c>
      <c r="F117" t="s">
        <v>23</v>
      </c>
      <c r="G117" t="s">
        <v>23</v>
      </c>
      <c r="H117" t="s">
        <v>6746</v>
      </c>
      <c r="I117" t="s">
        <v>23</v>
      </c>
      <c r="J117" t="s">
        <v>23</v>
      </c>
      <c r="K117" t="s">
        <v>31507</v>
      </c>
    </row>
    <row r="118" spans="1:11" x14ac:dyDescent="0.35">
      <c r="A118" t="s">
        <v>19973</v>
      </c>
      <c r="B118" t="s">
        <v>23</v>
      </c>
      <c r="C118" t="s">
        <v>23</v>
      </c>
      <c r="D118" t="s">
        <v>5810</v>
      </c>
      <c r="E118" t="s">
        <v>19974</v>
      </c>
      <c r="F118" t="s">
        <v>23</v>
      </c>
      <c r="G118" t="s">
        <v>23</v>
      </c>
      <c r="H118" t="s">
        <v>6746</v>
      </c>
      <c r="I118" t="s">
        <v>23</v>
      </c>
      <c r="J118" t="s">
        <v>23</v>
      </c>
      <c r="K118" t="s">
        <v>31508</v>
      </c>
    </row>
    <row r="119" spans="1:11" x14ac:dyDescent="0.35">
      <c r="A119" t="s">
        <v>6600</v>
      </c>
      <c r="B119" t="s">
        <v>23</v>
      </c>
      <c r="C119" t="s">
        <v>23</v>
      </c>
      <c r="D119" t="s">
        <v>23</v>
      </c>
      <c r="E119" t="s">
        <v>8393</v>
      </c>
      <c r="F119" t="s">
        <v>23</v>
      </c>
      <c r="G119" t="s">
        <v>23</v>
      </c>
      <c r="H119" t="s">
        <v>6483</v>
      </c>
      <c r="I119" t="s">
        <v>2721</v>
      </c>
      <c r="J119" t="s">
        <v>23</v>
      </c>
      <c r="K119" t="s">
        <v>30532</v>
      </c>
    </row>
    <row r="120" spans="1:11" x14ac:dyDescent="0.35">
      <c r="A120" t="s">
        <v>19975</v>
      </c>
      <c r="B120" t="s">
        <v>23</v>
      </c>
      <c r="C120" t="s">
        <v>23</v>
      </c>
      <c r="D120" t="s">
        <v>5810</v>
      </c>
      <c r="E120" t="s">
        <v>19976</v>
      </c>
      <c r="F120" t="s">
        <v>23</v>
      </c>
      <c r="G120" t="s">
        <v>23</v>
      </c>
      <c r="H120" t="s">
        <v>6746</v>
      </c>
      <c r="I120" t="s">
        <v>23</v>
      </c>
      <c r="J120" t="s">
        <v>23</v>
      </c>
      <c r="K120" t="s">
        <v>31509</v>
      </c>
    </row>
    <row r="121" spans="1:11" x14ac:dyDescent="0.35">
      <c r="A121" t="s">
        <v>1027</v>
      </c>
      <c r="B121" t="s">
        <v>23</v>
      </c>
      <c r="C121" t="s">
        <v>23</v>
      </c>
      <c r="D121" t="s">
        <v>23</v>
      </c>
      <c r="E121" t="s">
        <v>8394</v>
      </c>
      <c r="F121" t="s">
        <v>23</v>
      </c>
      <c r="G121" t="s">
        <v>23</v>
      </c>
      <c r="H121" t="s">
        <v>6522</v>
      </c>
      <c r="I121" t="s">
        <v>23</v>
      </c>
      <c r="J121" t="s">
        <v>23</v>
      </c>
      <c r="K121" t="s">
        <v>30532</v>
      </c>
    </row>
    <row r="122" spans="1:11" x14ac:dyDescent="0.35">
      <c r="A122" t="s">
        <v>978</v>
      </c>
      <c r="B122" t="s">
        <v>23</v>
      </c>
      <c r="C122" t="s">
        <v>23</v>
      </c>
      <c r="D122" t="s">
        <v>23</v>
      </c>
      <c r="E122" t="s">
        <v>8395</v>
      </c>
      <c r="F122" t="s">
        <v>23</v>
      </c>
      <c r="G122" t="s">
        <v>23</v>
      </c>
      <c r="H122" t="s">
        <v>6522</v>
      </c>
      <c r="I122" t="s">
        <v>23</v>
      </c>
      <c r="J122" t="s">
        <v>23</v>
      </c>
      <c r="K122" t="s">
        <v>30532</v>
      </c>
    </row>
    <row r="123" spans="1:11" x14ac:dyDescent="0.35">
      <c r="A123" t="s">
        <v>19977</v>
      </c>
      <c r="B123" t="s">
        <v>23</v>
      </c>
      <c r="C123" t="s">
        <v>23</v>
      </c>
      <c r="D123" t="s">
        <v>5810</v>
      </c>
      <c r="E123" t="s">
        <v>19978</v>
      </c>
      <c r="F123" t="s">
        <v>23</v>
      </c>
      <c r="G123" t="s">
        <v>23</v>
      </c>
      <c r="H123" t="s">
        <v>6746</v>
      </c>
      <c r="I123" t="s">
        <v>23</v>
      </c>
      <c r="J123" t="s">
        <v>23</v>
      </c>
      <c r="K123" t="s">
        <v>31510</v>
      </c>
    </row>
    <row r="124" spans="1:11" x14ac:dyDescent="0.35">
      <c r="A124" t="s">
        <v>19979</v>
      </c>
      <c r="B124" t="s">
        <v>23</v>
      </c>
      <c r="C124" t="s">
        <v>23</v>
      </c>
      <c r="D124" t="s">
        <v>5810</v>
      </c>
      <c r="E124" t="s">
        <v>19980</v>
      </c>
      <c r="F124" t="s">
        <v>23</v>
      </c>
      <c r="G124" t="s">
        <v>23</v>
      </c>
      <c r="H124" t="s">
        <v>6746</v>
      </c>
      <c r="I124" t="s">
        <v>23</v>
      </c>
      <c r="J124" t="s">
        <v>23</v>
      </c>
      <c r="K124" t="s">
        <v>31511</v>
      </c>
    </row>
    <row r="125" spans="1:11" x14ac:dyDescent="0.35">
      <c r="A125" t="s">
        <v>5862</v>
      </c>
      <c r="B125" t="s">
        <v>23</v>
      </c>
      <c r="C125" t="s">
        <v>23</v>
      </c>
      <c r="D125" t="s">
        <v>23</v>
      </c>
      <c r="E125" t="s">
        <v>8396</v>
      </c>
      <c r="F125" t="s">
        <v>23</v>
      </c>
      <c r="G125" t="s">
        <v>23</v>
      </c>
      <c r="H125" t="s">
        <v>6483</v>
      </c>
      <c r="I125" t="s">
        <v>2721</v>
      </c>
      <c r="J125" t="s">
        <v>23</v>
      </c>
      <c r="K125" t="s">
        <v>30532</v>
      </c>
    </row>
    <row r="126" spans="1:11" x14ac:dyDescent="0.35">
      <c r="A126" t="s">
        <v>19981</v>
      </c>
      <c r="B126" t="s">
        <v>23</v>
      </c>
      <c r="C126" t="s">
        <v>23</v>
      </c>
      <c r="D126" t="s">
        <v>5810</v>
      </c>
      <c r="E126" t="s">
        <v>19982</v>
      </c>
      <c r="F126" t="s">
        <v>23</v>
      </c>
      <c r="G126" t="s">
        <v>23</v>
      </c>
      <c r="H126" t="s">
        <v>6746</v>
      </c>
      <c r="I126" t="s">
        <v>23</v>
      </c>
      <c r="J126" t="s">
        <v>23</v>
      </c>
      <c r="K126" t="s">
        <v>31512</v>
      </c>
    </row>
    <row r="127" spans="1:11" x14ac:dyDescent="0.35">
      <c r="A127" t="s">
        <v>19983</v>
      </c>
      <c r="B127" t="s">
        <v>23</v>
      </c>
      <c r="C127" t="s">
        <v>23</v>
      </c>
      <c r="D127" t="s">
        <v>5810</v>
      </c>
      <c r="E127" t="s">
        <v>19984</v>
      </c>
      <c r="F127" t="s">
        <v>23</v>
      </c>
      <c r="G127" t="s">
        <v>23</v>
      </c>
      <c r="H127" t="s">
        <v>6746</v>
      </c>
      <c r="I127" t="s">
        <v>23</v>
      </c>
      <c r="J127" t="s">
        <v>23</v>
      </c>
      <c r="K127" t="s">
        <v>31513</v>
      </c>
    </row>
    <row r="128" spans="1:11" x14ac:dyDescent="0.35">
      <c r="A128" t="s">
        <v>19985</v>
      </c>
      <c r="B128" t="s">
        <v>23</v>
      </c>
      <c r="C128" t="s">
        <v>23</v>
      </c>
      <c r="D128" t="s">
        <v>5810</v>
      </c>
      <c r="E128" t="s">
        <v>19986</v>
      </c>
      <c r="F128" t="s">
        <v>23</v>
      </c>
      <c r="G128" t="s">
        <v>23</v>
      </c>
      <c r="H128" t="s">
        <v>6746</v>
      </c>
      <c r="I128" t="s">
        <v>23</v>
      </c>
      <c r="J128" t="s">
        <v>23</v>
      </c>
      <c r="K128" t="s">
        <v>31514</v>
      </c>
    </row>
    <row r="129" spans="1:11" x14ac:dyDescent="0.35">
      <c r="A129" t="s">
        <v>7668</v>
      </c>
      <c r="B129" t="s">
        <v>23</v>
      </c>
      <c r="C129" t="s">
        <v>23</v>
      </c>
      <c r="D129" t="s">
        <v>5810</v>
      </c>
      <c r="E129" t="s">
        <v>8397</v>
      </c>
      <c r="F129" t="s">
        <v>23</v>
      </c>
      <c r="G129" t="s">
        <v>23</v>
      </c>
      <c r="H129" t="s">
        <v>6483</v>
      </c>
      <c r="I129" t="s">
        <v>23</v>
      </c>
      <c r="J129" t="s">
        <v>23</v>
      </c>
      <c r="K129" t="s">
        <v>30532</v>
      </c>
    </row>
    <row r="130" spans="1:11" x14ac:dyDescent="0.35">
      <c r="A130" t="s">
        <v>5905</v>
      </c>
      <c r="B130" t="s">
        <v>23</v>
      </c>
      <c r="C130" t="s">
        <v>23</v>
      </c>
      <c r="D130" t="s">
        <v>5810</v>
      </c>
      <c r="E130" t="s">
        <v>8398</v>
      </c>
      <c r="F130" t="s">
        <v>23</v>
      </c>
      <c r="G130" t="s">
        <v>23</v>
      </c>
      <c r="H130" t="s">
        <v>6502</v>
      </c>
      <c r="I130" t="s">
        <v>23</v>
      </c>
      <c r="J130" t="s">
        <v>23</v>
      </c>
      <c r="K130" t="s">
        <v>30532</v>
      </c>
    </row>
    <row r="131" spans="1:11" x14ac:dyDescent="0.35">
      <c r="A131" t="s">
        <v>8399</v>
      </c>
      <c r="B131" t="s">
        <v>23</v>
      </c>
      <c r="C131" t="s">
        <v>23</v>
      </c>
      <c r="D131" t="s">
        <v>5810</v>
      </c>
      <c r="E131" t="s">
        <v>8400</v>
      </c>
      <c r="F131" t="s">
        <v>23</v>
      </c>
      <c r="G131" t="s">
        <v>23</v>
      </c>
      <c r="H131" t="s">
        <v>23</v>
      </c>
      <c r="I131" t="s">
        <v>23</v>
      </c>
      <c r="J131" t="s">
        <v>23</v>
      </c>
      <c r="K131" t="s">
        <v>30532</v>
      </c>
    </row>
    <row r="132" spans="1:11" x14ac:dyDescent="0.35">
      <c r="A132" t="s">
        <v>19987</v>
      </c>
      <c r="B132" t="s">
        <v>23</v>
      </c>
      <c r="C132" t="s">
        <v>23</v>
      </c>
      <c r="D132" t="s">
        <v>5810</v>
      </c>
      <c r="E132" t="s">
        <v>19988</v>
      </c>
      <c r="F132" t="s">
        <v>23</v>
      </c>
      <c r="G132" t="s">
        <v>23</v>
      </c>
      <c r="H132" t="s">
        <v>6746</v>
      </c>
      <c r="I132" t="s">
        <v>23</v>
      </c>
      <c r="J132" t="s">
        <v>23</v>
      </c>
      <c r="K132" t="s">
        <v>31515</v>
      </c>
    </row>
    <row r="133" spans="1:11" x14ac:dyDescent="0.35">
      <c r="A133" t="s">
        <v>19989</v>
      </c>
      <c r="B133" t="s">
        <v>23</v>
      </c>
      <c r="C133" t="s">
        <v>23</v>
      </c>
      <c r="D133" t="s">
        <v>5810</v>
      </c>
      <c r="E133" t="s">
        <v>19990</v>
      </c>
      <c r="F133" t="s">
        <v>23</v>
      </c>
      <c r="G133" t="s">
        <v>23</v>
      </c>
      <c r="H133" t="s">
        <v>6746</v>
      </c>
      <c r="I133" t="s">
        <v>23</v>
      </c>
      <c r="J133" t="s">
        <v>23</v>
      </c>
      <c r="K133" t="s">
        <v>31516</v>
      </c>
    </row>
    <row r="134" spans="1:11" x14ac:dyDescent="0.35">
      <c r="A134" t="s">
        <v>2712</v>
      </c>
      <c r="B134" t="s">
        <v>23</v>
      </c>
      <c r="C134" t="s">
        <v>23</v>
      </c>
      <c r="D134" t="s">
        <v>23</v>
      </c>
      <c r="E134" t="s">
        <v>8401</v>
      </c>
      <c r="F134" t="s">
        <v>23</v>
      </c>
      <c r="G134" t="s">
        <v>23</v>
      </c>
      <c r="H134" t="s">
        <v>6522</v>
      </c>
      <c r="I134" t="s">
        <v>23</v>
      </c>
      <c r="J134" t="s">
        <v>23</v>
      </c>
      <c r="K134" t="s">
        <v>30532</v>
      </c>
    </row>
    <row r="135" spans="1:11" x14ac:dyDescent="0.35">
      <c r="A135" t="s">
        <v>2711</v>
      </c>
      <c r="B135" t="s">
        <v>23</v>
      </c>
      <c r="C135" t="s">
        <v>23</v>
      </c>
      <c r="D135" t="s">
        <v>23</v>
      </c>
      <c r="E135" t="s">
        <v>8402</v>
      </c>
      <c r="F135" t="s">
        <v>23</v>
      </c>
      <c r="G135" t="s">
        <v>23</v>
      </c>
      <c r="H135" t="s">
        <v>6522</v>
      </c>
      <c r="I135" t="s">
        <v>23</v>
      </c>
      <c r="J135" t="s">
        <v>23</v>
      </c>
      <c r="K135" t="s">
        <v>30532</v>
      </c>
    </row>
    <row r="136" spans="1:11" x14ac:dyDescent="0.35">
      <c r="A136" t="s">
        <v>1130</v>
      </c>
      <c r="B136" t="s">
        <v>23</v>
      </c>
      <c r="C136" t="s">
        <v>23</v>
      </c>
      <c r="D136" t="s">
        <v>23</v>
      </c>
      <c r="E136" t="s">
        <v>8404</v>
      </c>
      <c r="F136" t="s">
        <v>23</v>
      </c>
      <c r="G136" t="s">
        <v>23</v>
      </c>
      <c r="H136" t="s">
        <v>6484</v>
      </c>
      <c r="I136" t="s">
        <v>6485</v>
      </c>
      <c r="J136" t="s">
        <v>6486</v>
      </c>
      <c r="K136" t="s">
        <v>30532</v>
      </c>
    </row>
    <row r="137" spans="1:11" x14ac:dyDescent="0.35">
      <c r="A137" t="s">
        <v>2708</v>
      </c>
      <c r="B137" t="s">
        <v>23</v>
      </c>
      <c r="C137" t="s">
        <v>23</v>
      </c>
      <c r="D137" t="s">
        <v>23</v>
      </c>
      <c r="E137" t="s">
        <v>8405</v>
      </c>
      <c r="F137" t="s">
        <v>23</v>
      </c>
      <c r="G137" t="s">
        <v>23</v>
      </c>
      <c r="H137" t="s">
        <v>6522</v>
      </c>
      <c r="I137" t="s">
        <v>23</v>
      </c>
      <c r="J137" t="s">
        <v>23</v>
      </c>
      <c r="K137" t="s">
        <v>30532</v>
      </c>
    </row>
    <row r="138" spans="1:11" x14ac:dyDescent="0.35">
      <c r="A138" t="s">
        <v>19993</v>
      </c>
      <c r="B138" t="s">
        <v>23</v>
      </c>
      <c r="C138" t="s">
        <v>23</v>
      </c>
      <c r="D138" t="s">
        <v>5810</v>
      </c>
      <c r="E138" t="s">
        <v>19994</v>
      </c>
      <c r="F138" t="s">
        <v>23</v>
      </c>
      <c r="G138" t="s">
        <v>23</v>
      </c>
      <c r="H138" t="s">
        <v>6746</v>
      </c>
      <c r="I138" t="s">
        <v>23</v>
      </c>
      <c r="J138" t="s">
        <v>23</v>
      </c>
      <c r="K138" t="s">
        <v>31518</v>
      </c>
    </row>
    <row r="139" spans="1:11" x14ac:dyDescent="0.35">
      <c r="A139" t="s">
        <v>5661</v>
      </c>
      <c r="B139" t="s">
        <v>23</v>
      </c>
      <c r="C139" t="s">
        <v>23</v>
      </c>
      <c r="D139" t="s">
        <v>23</v>
      </c>
      <c r="E139" t="s">
        <v>8406</v>
      </c>
      <c r="F139" t="s">
        <v>23</v>
      </c>
      <c r="G139" t="s">
        <v>23</v>
      </c>
      <c r="H139" t="s">
        <v>6522</v>
      </c>
      <c r="I139" t="s">
        <v>23</v>
      </c>
      <c r="J139" t="s">
        <v>23</v>
      </c>
      <c r="K139" t="s">
        <v>30532</v>
      </c>
    </row>
    <row r="140" spans="1:11" x14ac:dyDescent="0.35">
      <c r="A140" t="s">
        <v>21841</v>
      </c>
      <c r="B140" t="s">
        <v>23</v>
      </c>
      <c r="C140" t="s">
        <v>23</v>
      </c>
      <c r="D140" t="s">
        <v>5810</v>
      </c>
      <c r="E140" t="s">
        <v>21842</v>
      </c>
      <c r="F140" t="s">
        <v>23</v>
      </c>
      <c r="G140" t="s">
        <v>23</v>
      </c>
      <c r="H140" t="s">
        <v>6746</v>
      </c>
      <c r="I140" t="s">
        <v>23</v>
      </c>
      <c r="J140" t="s">
        <v>23</v>
      </c>
      <c r="K140" t="s">
        <v>32436</v>
      </c>
    </row>
    <row r="141" spans="1:11" x14ac:dyDescent="0.35">
      <c r="A141" t="s">
        <v>1367</v>
      </c>
      <c r="B141" t="s">
        <v>23</v>
      </c>
      <c r="C141" t="s">
        <v>23</v>
      </c>
      <c r="D141" t="s">
        <v>23</v>
      </c>
      <c r="E141" t="s">
        <v>8407</v>
      </c>
      <c r="F141" t="s">
        <v>23</v>
      </c>
      <c r="G141" t="s">
        <v>23</v>
      </c>
      <c r="H141" t="s">
        <v>6487</v>
      </c>
      <c r="I141" t="s">
        <v>2721</v>
      </c>
      <c r="J141" t="s">
        <v>3894</v>
      </c>
      <c r="K141" t="s">
        <v>30532</v>
      </c>
    </row>
    <row r="142" spans="1:11" x14ac:dyDescent="0.35">
      <c r="A142" t="s">
        <v>19991</v>
      </c>
      <c r="B142" t="s">
        <v>23</v>
      </c>
      <c r="C142" t="s">
        <v>23</v>
      </c>
      <c r="D142" t="s">
        <v>5810</v>
      </c>
      <c r="E142" t="s">
        <v>19992</v>
      </c>
      <c r="F142" t="s">
        <v>23</v>
      </c>
      <c r="G142" t="s">
        <v>23</v>
      </c>
      <c r="H142" t="s">
        <v>6746</v>
      </c>
      <c r="I142" t="s">
        <v>23</v>
      </c>
      <c r="J142" t="s">
        <v>23</v>
      </c>
      <c r="K142" t="s">
        <v>31517</v>
      </c>
    </row>
    <row r="143" spans="1:11" x14ac:dyDescent="0.35">
      <c r="A143" t="s">
        <v>8409</v>
      </c>
      <c r="B143" t="s">
        <v>23</v>
      </c>
      <c r="C143" t="s">
        <v>23</v>
      </c>
      <c r="D143" t="s">
        <v>5810</v>
      </c>
      <c r="E143" t="s">
        <v>8410</v>
      </c>
      <c r="F143" t="s">
        <v>23</v>
      </c>
      <c r="G143" t="s">
        <v>23</v>
      </c>
      <c r="H143" t="s">
        <v>6746</v>
      </c>
      <c r="I143" t="s">
        <v>23</v>
      </c>
      <c r="J143" t="s">
        <v>23</v>
      </c>
      <c r="K143" t="s">
        <v>30532</v>
      </c>
    </row>
    <row r="144" spans="1:11" x14ac:dyDescent="0.35">
      <c r="A144" t="s">
        <v>19995</v>
      </c>
      <c r="B144" t="s">
        <v>23</v>
      </c>
      <c r="C144" t="s">
        <v>23</v>
      </c>
      <c r="D144" t="s">
        <v>5810</v>
      </c>
      <c r="E144" t="s">
        <v>19996</v>
      </c>
      <c r="F144" t="s">
        <v>23</v>
      </c>
      <c r="G144" t="s">
        <v>23</v>
      </c>
      <c r="H144" t="s">
        <v>6746</v>
      </c>
      <c r="I144" t="s">
        <v>23</v>
      </c>
      <c r="J144" t="s">
        <v>23</v>
      </c>
      <c r="K144" t="s">
        <v>31519</v>
      </c>
    </row>
    <row r="145" spans="1:11" x14ac:dyDescent="0.35">
      <c r="A145" t="s">
        <v>926</v>
      </c>
      <c r="B145" t="s">
        <v>23</v>
      </c>
      <c r="C145" t="s">
        <v>23</v>
      </c>
      <c r="D145" t="s">
        <v>23</v>
      </c>
      <c r="E145" t="s">
        <v>8411</v>
      </c>
      <c r="F145" t="s">
        <v>23</v>
      </c>
      <c r="G145" t="s">
        <v>23</v>
      </c>
      <c r="H145" t="s">
        <v>6522</v>
      </c>
      <c r="I145" t="s">
        <v>23</v>
      </c>
      <c r="J145" t="s">
        <v>23</v>
      </c>
      <c r="K145" t="s">
        <v>30532</v>
      </c>
    </row>
    <row r="146" spans="1:11" x14ac:dyDescent="0.35">
      <c r="A146" t="s">
        <v>19997</v>
      </c>
      <c r="B146" t="s">
        <v>23</v>
      </c>
      <c r="C146" t="s">
        <v>23</v>
      </c>
      <c r="D146" t="s">
        <v>5810</v>
      </c>
      <c r="E146" t="s">
        <v>19998</v>
      </c>
      <c r="F146" t="s">
        <v>23</v>
      </c>
      <c r="G146" t="s">
        <v>23</v>
      </c>
      <c r="H146" t="s">
        <v>6746</v>
      </c>
      <c r="I146" t="s">
        <v>23</v>
      </c>
      <c r="J146" t="s">
        <v>23</v>
      </c>
      <c r="K146" t="s">
        <v>31520</v>
      </c>
    </row>
    <row r="147" spans="1:11" x14ac:dyDescent="0.35">
      <c r="A147" t="s">
        <v>5362</v>
      </c>
      <c r="B147" t="s">
        <v>23</v>
      </c>
      <c r="C147" t="s">
        <v>23</v>
      </c>
      <c r="D147" t="s">
        <v>23</v>
      </c>
      <c r="E147" t="s">
        <v>8412</v>
      </c>
      <c r="F147" t="s">
        <v>23</v>
      </c>
      <c r="G147" t="s">
        <v>23</v>
      </c>
      <c r="H147" t="s">
        <v>6522</v>
      </c>
      <c r="I147" t="s">
        <v>23</v>
      </c>
      <c r="J147" t="s">
        <v>23</v>
      </c>
      <c r="K147" t="s">
        <v>30532</v>
      </c>
    </row>
    <row r="148" spans="1:11" x14ac:dyDescent="0.35">
      <c r="A148" t="s">
        <v>8413</v>
      </c>
      <c r="B148" t="s">
        <v>23</v>
      </c>
      <c r="C148" t="s">
        <v>23</v>
      </c>
      <c r="D148" t="s">
        <v>5810</v>
      </c>
      <c r="E148" t="s">
        <v>8414</v>
      </c>
      <c r="F148" t="s">
        <v>23</v>
      </c>
      <c r="G148" t="s">
        <v>23</v>
      </c>
      <c r="H148" t="s">
        <v>6746</v>
      </c>
      <c r="I148" t="s">
        <v>23</v>
      </c>
      <c r="J148" t="s">
        <v>23</v>
      </c>
      <c r="K148" t="s">
        <v>30532</v>
      </c>
    </row>
    <row r="149" spans="1:11" x14ac:dyDescent="0.35">
      <c r="A149" t="s">
        <v>20011</v>
      </c>
      <c r="B149" t="s">
        <v>23</v>
      </c>
      <c r="C149" t="s">
        <v>23</v>
      </c>
      <c r="D149" t="s">
        <v>5810</v>
      </c>
      <c r="E149" t="s">
        <v>20012</v>
      </c>
      <c r="F149" t="s">
        <v>23</v>
      </c>
      <c r="G149" t="s">
        <v>23</v>
      </c>
      <c r="H149" t="s">
        <v>6746</v>
      </c>
      <c r="I149" t="s">
        <v>23</v>
      </c>
      <c r="J149" t="s">
        <v>23</v>
      </c>
      <c r="K149" t="s">
        <v>31528</v>
      </c>
    </row>
    <row r="150" spans="1:11" x14ac:dyDescent="0.35">
      <c r="A150" t="s">
        <v>8415</v>
      </c>
      <c r="B150" t="s">
        <v>23</v>
      </c>
      <c r="C150" t="s">
        <v>23</v>
      </c>
      <c r="D150" t="s">
        <v>5810</v>
      </c>
      <c r="E150" t="s">
        <v>8416</v>
      </c>
      <c r="F150" t="s">
        <v>23</v>
      </c>
      <c r="G150" t="s">
        <v>23</v>
      </c>
      <c r="H150" t="s">
        <v>6746</v>
      </c>
      <c r="I150" t="s">
        <v>23</v>
      </c>
      <c r="J150" t="s">
        <v>23</v>
      </c>
      <c r="K150" t="s">
        <v>30532</v>
      </c>
    </row>
    <row r="151" spans="1:11" x14ac:dyDescent="0.35">
      <c r="A151" t="s">
        <v>8417</v>
      </c>
      <c r="B151" t="s">
        <v>23</v>
      </c>
      <c r="C151" t="s">
        <v>23</v>
      </c>
      <c r="D151" t="s">
        <v>5810</v>
      </c>
      <c r="E151" t="s">
        <v>8418</v>
      </c>
      <c r="F151" t="s">
        <v>23</v>
      </c>
      <c r="G151" t="s">
        <v>23</v>
      </c>
      <c r="H151" t="s">
        <v>6746</v>
      </c>
      <c r="I151" t="s">
        <v>23</v>
      </c>
      <c r="J151" t="s">
        <v>23</v>
      </c>
      <c r="K151" t="s">
        <v>30532</v>
      </c>
    </row>
    <row r="152" spans="1:11" x14ac:dyDescent="0.35">
      <c r="A152" t="s">
        <v>779</v>
      </c>
      <c r="B152" t="s">
        <v>23</v>
      </c>
      <c r="C152" t="s">
        <v>23</v>
      </c>
      <c r="D152" t="s">
        <v>23</v>
      </c>
      <c r="E152" t="s">
        <v>8419</v>
      </c>
      <c r="F152" t="s">
        <v>23</v>
      </c>
      <c r="G152" t="s">
        <v>23</v>
      </c>
      <c r="H152" t="s">
        <v>23</v>
      </c>
      <c r="I152" t="s">
        <v>23</v>
      </c>
      <c r="J152" t="s">
        <v>23</v>
      </c>
      <c r="K152" t="s">
        <v>30532</v>
      </c>
    </row>
    <row r="153" spans="1:11" x14ac:dyDescent="0.35">
      <c r="A153" t="s">
        <v>20001</v>
      </c>
      <c r="B153" t="s">
        <v>23</v>
      </c>
      <c r="C153" t="s">
        <v>23</v>
      </c>
      <c r="D153" t="s">
        <v>5810</v>
      </c>
      <c r="E153" t="s">
        <v>20002</v>
      </c>
      <c r="F153" t="s">
        <v>23</v>
      </c>
      <c r="G153" t="s">
        <v>23</v>
      </c>
      <c r="H153" t="s">
        <v>6746</v>
      </c>
      <c r="I153" t="s">
        <v>23</v>
      </c>
      <c r="J153" t="s">
        <v>23</v>
      </c>
      <c r="K153" t="s">
        <v>31522</v>
      </c>
    </row>
    <row r="154" spans="1:11" x14ac:dyDescent="0.35">
      <c r="A154" t="s">
        <v>19999</v>
      </c>
      <c r="B154" t="s">
        <v>23</v>
      </c>
      <c r="C154" t="s">
        <v>23</v>
      </c>
      <c r="D154" t="s">
        <v>5810</v>
      </c>
      <c r="E154" t="s">
        <v>20000</v>
      </c>
      <c r="F154" t="s">
        <v>23</v>
      </c>
      <c r="G154" t="s">
        <v>23</v>
      </c>
      <c r="H154" t="s">
        <v>6746</v>
      </c>
      <c r="I154" t="s">
        <v>23</v>
      </c>
      <c r="J154" t="s">
        <v>23</v>
      </c>
      <c r="K154" t="s">
        <v>31521</v>
      </c>
    </row>
    <row r="155" spans="1:11" x14ac:dyDescent="0.35">
      <c r="A155" t="s">
        <v>5415</v>
      </c>
      <c r="B155" t="s">
        <v>23</v>
      </c>
      <c r="C155" t="s">
        <v>23</v>
      </c>
      <c r="D155" t="s">
        <v>23</v>
      </c>
      <c r="E155" t="s">
        <v>8420</v>
      </c>
      <c r="F155" t="s">
        <v>23</v>
      </c>
      <c r="G155" t="s">
        <v>23</v>
      </c>
      <c r="H155" t="s">
        <v>6522</v>
      </c>
      <c r="I155" t="s">
        <v>23</v>
      </c>
      <c r="J155" t="s">
        <v>23</v>
      </c>
      <c r="K155" t="s">
        <v>30532</v>
      </c>
    </row>
    <row r="156" spans="1:11" x14ac:dyDescent="0.35">
      <c r="A156" t="s">
        <v>2974</v>
      </c>
      <c r="B156" t="s">
        <v>23</v>
      </c>
      <c r="C156" t="s">
        <v>23</v>
      </c>
      <c r="D156" t="s">
        <v>23</v>
      </c>
      <c r="E156" t="s">
        <v>8421</v>
      </c>
      <c r="F156" t="s">
        <v>23</v>
      </c>
      <c r="G156" t="s">
        <v>23</v>
      </c>
      <c r="H156" t="s">
        <v>6522</v>
      </c>
      <c r="I156" t="s">
        <v>23</v>
      </c>
      <c r="J156" t="s">
        <v>23</v>
      </c>
      <c r="K156" t="s">
        <v>30532</v>
      </c>
    </row>
    <row r="157" spans="1:11" x14ac:dyDescent="0.35">
      <c r="A157" t="s">
        <v>6430</v>
      </c>
      <c r="B157" t="s">
        <v>23</v>
      </c>
      <c r="C157" t="s">
        <v>23</v>
      </c>
      <c r="D157" t="s">
        <v>5810</v>
      </c>
      <c r="E157" t="s">
        <v>8422</v>
      </c>
      <c r="F157" t="s">
        <v>23</v>
      </c>
      <c r="G157" t="s">
        <v>23</v>
      </c>
      <c r="H157" t="s">
        <v>6493</v>
      </c>
      <c r="I157" t="s">
        <v>23</v>
      </c>
      <c r="J157" t="s">
        <v>23</v>
      </c>
      <c r="K157" t="s">
        <v>30532</v>
      </c>
    </row>
    <row r="158" spans="1:11" x14ac:dyDescent="0.35">
      <c r="A158" t="s">
        <v>2832</v>
      </c>
      <c r="B158" t="s">
        <v>23</v>
      </c>
      <c r="C158" t="s">
        <v>23</v>
      </c>
      <c r="D158" t="s">
        <v>23</v>
      </c>
      <c r="E158" t="s">
        <v>8423</v>
      </c>
      <c r="F158" t="s">
        <v>23</v>
      </c>
      <c r="G158" t="s">
        <v>23</v>
      </c>
      <c r="H158" t="s">
        <v>6522</v>
      </c>
      <c r="I158" t="s">
        <v>23</v>
      </c>
      <c r="J158" t="s">
        <v>23</v>
      </c>
      <c r="K158" t="s">
        <v>30532</v>
      </c>
    </row>
    <row r="159" spans="1:11" x14ac:dyDescent="0.35">
      <c r="A159" t="s">
        <v>1787</v>
      </c>
      <c r="B159" t="s">
        <v>23</v>
      </c>
      <c r="C159" t="s">
        <v>23</v>
      </c>
      <c r="D159" t="s">
        <v>23</v>
      </c>
      <c r="E159" t="s">
        <v>8424</v>
      </c>
      <c r="F159" t="s">
        <v>23</v>
      </c>
      <c r="G159" t="s">
        <v>23</v>
      </c>
      <c r="H159" t="s">
        <v>6746</v>
      </c>
      <c r="I159" t="s">
        <v>23</v>
      </c>
      <c r="J159" t="s">
        <v>23</v>
      </c>
      <c r="K159" t="s">
        <v>30532</v>
      </c>
    </row>
    <row r="160" spans="1:11" x14ac:dyDescent="0.35">
      <c r="A160" t="s">
        <v>8425</v>
      </c>
      <c r="B160" t="s">
        <v>23</v>
      </c>
      <c r="C160" t="s">
        <v>23</v>
      </c>
      <c r="D160" t="s">
        <v>5810</v>
      </c>
      <c r="E160" t="s">
        <v>8426</v>
      </c>
      <c r="F160" t="s">
        <v>23</v>
      </c>
      <c r="G160" t="s">
        <v>23</v>
      </c>
      <c r="H160" t="s">
        <v>6746</v>
      </c>
      <c r="I160" t="s">
        <v>23</v>
      </c>
      <c r="J160" t="s">
        <v>23</v>
      </c>
      <c r="K160" t="s">
        <v>30532</v>
      </c>
    </row>
    <row r="161" spans="1:11" x14ac:dyDescent="0.35">
      <c r="A161" t="s">
        <v>2707</v>
      </c>
      <c r="B161" t="s">
        <v>23</v>
      </c>
      <c r="C161" t="s">
        <v>23</v>
      </c>
      <c r="D161" t="s">
        <v>23</v>
      </c>
      <c r="E161" t="s">
        <v>8427</v>
      </c>
      <c r="F161" t="s">
        <v>23</v>
      </c>
      <c r="G161" t="s">
        <v>23</v>
      </c>
      <c r="H161" t="s">
        <v>6522</v>
      </c>
      <c r="I161" t="s">
        <v>23</v>
      </c>
      <c r="J161" t="s">
        <v>23</v>
      </c>
      <c r="K161" t="s">
        <v>30532</v>
      </c>
    </row>
    <row r="162" spans="1:11" x14ac:dyDescent="0.35">
      <c r="A162" t="s">
        <v>5722</v>
      </c>
      <c r="B162" t="s">
        <v>23</v>
      </c>
      <c r="C162" t="s">
        <v>23</v>
      </c>
      <c r="D162" t="s">
        <v>23</v>
      </c>
      <c r="E162" t="s">
        <v>8429</v>
      </c>
      <c r="F162" t="s">
        <v>23</v>
      </c>
      <c r="G162" t="s">
        <v>23</v>
      </c>
      <c r="H162" t="s">
        <v>6522</v>
      </c>
      <c r="I162" t="s">
        <v>2721</v>
      </c>
      <c r="J162" t="s">
        <v>3894</v>
      </c>
      <c r="K162" t="s">
        <v>30532</v>
      </c>
    </row>
    <row r="163" spans="1:11" x14ac:dyDescent="0.35">
      <c r="A163" t="s">
        <v>20003</v>
      </c>
      <c r="B163" t="s">
        <v>23</v>
      </c>
      <c r="C163" t="s">
        <v>23</v>
      </c>
      <c r="D163" t="s">
        <v>5810</v>
      </c>
      <c r="E163" t="s">
        <v>20004</v>
      </c>
      <c r="F163" t="s">
        <v>23</v>
      </c>
      <c r="G163" t="s">
        <v>23</v>
      </c>
      <c r="H163" t="s">
        <v>6746</v>
      </c>
      <c r="I163" t="s">
        <v>23</v>
      </c>
      <c r="J163" t="s">
        <v>23</v>
      </c>
      <c r="K163" t="s">
        <v>31523</v>
      </c>
    </row>
    <row r="164" spans="1:11" x14ac:dyDescent="0.35">
      <c r="A164" t="s">
        <v>720</v>
      </c>
      <c r="B164" t="s">
        <v>23</v>
      </c>
      <c r="C164" t="s">
        <v>23</v>
      </c>
      <c r="D164" t="s">
        <v>23</v>
      </c>
      <c r="E164" t="s">
        <v>8430</v>
      </c>
      <c r="F164" t="s">
        <v>23</v>
      </c>
      <c r="G164" t="s">
        <v>23</v>
      </c>
      <c r="H164" t="s">
        <v>6502</v>
      </c>
      <c r="I164" t="s">
        <v>6499</v>
      </c>
      <c r="J164" t="s">
        <v>23</v>
      </c>
      <c r="K164" t="s">
        <v>30532</v>
      </c>
    </row>
    <row r="165" spans="1:11" x14ac:dyDescent="0.35">
      <c r="A165" t="s">
        <v>2706</v>
      </c>
      <c r="B165" t="s">
        <v>23</v>
      </c>
      <c r="C165" t="s">
        <v>23</v>
      </c>
      <c r="D165" t="s">
        <v>23</v>
      </c>
      <c r="E165" t="s">
        <v>8432</v>
      </c>
      <c r="F165" t="s">
        <v>23</v>
      </c>
      <c r="G165" t="s">
        <v>23</v>
      </c>
      <c r="H165" t="s">
        <v>6522</v>
      </c>
      <c r="I165" t="s">
        <v>23</v>
      </c>
      <c r="J165" t="s">
        <v>23</v>
      </c>
      <c r="K165" t="s">
        <v>30532</v>
      </c>
    </row>
    <row r="166" spans="1:11" x14ac:dyDescent="0.35">
      <c r="A166" t="s">
        <v>6431</v>
      </c>
      <c r="B166" t="s">
        <v>23</v>
      </c>
      <c r="C166" t="s">
        <v>23</v>
      </c>
      <c r="D166" t="s">
        <v>5810</v>
      </c>
      <c r="E166" t="s">
        <v>8433</v>
      </c>
      <c r="F166" t="s">
        <v>23</v>
      </c>
      <c r="G166" t="s">
        <v>23</v>
      </c>
      <c r="H166" t="s">
        <v>6504</v>
      </c>
      <c r="I166" t="s">
        <v>23</v>
      </c>
      <c r="J166" t="s">
        <v>23</v>
      </c>
      <c r="K166" t="s">
        <v>30532</v>
      </c>
    </row>
    <row r="167" spans="1:11" x14ac:dyDescent="0.35">
      <c r="A167" t="s">
        <v>6697</v>
      </c>
      <c r="B167" t="s">
        <v>23</v>
      </c>
      <c r="C167" t="s">
        <v>23</v>
      </c>
      <c r="D167" t="s">
        <v>23</v>
      </c>
      <c r="E167" t="s">
        <v>8434</v>
      </c>
      <c r="F167" t="s">
        <v>23</v>
      </c>
      <c r="G167" t="s">
        <v>23</v>
      </c>
      <c r="H167" t="s">
        <v>6522</v>
      </c>
      <c r="I167" t="s">
        <v>23</v>
      </c>
      <c r="J167" t="s">
        <v>23</v>
      </c>
      <c r="K167" t="s">
        <v>30532</v>
      </c>
    </row>
    <row r="168" spans="1:11" x14ac:dyDescent="0.35">
      <c r="A168" t="s">
        <v>3392</v>
      </c>
      <c r="B168" t="s">
        <v>23</v>
      </c>
      <c r="C168" t="s">
        <v>23</v>
      </c>
      <c r="D168" t="s">
        <v>23</v>
      </c>
      <c r="E168" t="s">
        <v>8436</v>
      </c>
      <c r="F168" t="s">
        <v>23</v>
      </c>
      <c r="G168" t="s">
        <v>23</v>
      </c>
      <c r="H168" t="s">
        <v>6518</v>
      </c>
      <c r="I168" t="s">
        <v>2721</v>
      </c>
      <c r="J168" t="s">
        <v>23</v>
      </c>
      <c r="K168" t="s">
        <v>30532</v>
      </c>
    </row>
    <row r="169" spans="1:11" x14ac:dyDescent="0.35">
      <c r="A169" t="s">
        <v>20005</v>
      </c>
      <c r="B169" t="s">
        <v>23</v>
      </c>
      <c r="C169" t="s">
        <v>23</v>
      </c>
      <c r="D169" t="s">
        <v>5810</v>
      </c>
      <c r="E169" t="s">
        <v>20006</v>
      </c>
      <c r="F169" t="s">
        <v>23</v>
      </c>
      <c r="G169" t="s">
        <v>23</v>
      </c>
      <c r="H169" t="s">
        <v>6746</v>
      </c>
      <c r="I169" t="s">
        <v>23</v>
      </c>
      <c r="J169" t="s">
        <v>23</v>
      </c>
      <c r="K169" t="s">
        <v>31524</v>
      </c>
    </row>
    <row r="170" spans="1:11" x14ac:dyDescent="0.35">
      <c r="A170" t="s">
        <v>20007</v>
      </c>
      <c r="B170" t="s">
        <v>23</v>
      </c>
      <c r="C170" t="s">
        <v>23</v>
      </c>
      <c r="D170" t="s">
        <v>5810</v>
      </c>
      <c r="E170" t="s">
        <v>20008</v>
      </c>
      <c r="F170" t="s">
        <v>23</v>
      </c>
      <c r="G170" t="s">
        <v>23</v>
      </c>
      <c r="H170" t="s">
        <v>6746</v>
      </c>
      <c r="I170" t="s">
        <v>23</v>
      </c>
      <c r="J170" t="s">
        <v>23</v>
      </c>
      <c r="K170" t="s">
        <v>31525</v>
      </c>
    </row>
    <row r="171" spans="1:11" x14ac:dyDescent="0.35">
      <c r="A171" t="s">
        <v>742</v>
      </c>
      <c r="B171" t="s">
        <v>23</v>
      </c>
      <c r="C171" t="s">
        <v>23</v>
      </c>
      <c r="D171" t="s">
        <v>23</v>
      </c>
      <c r="E171" t="s">
        <v>8437</v>
      </c>
      <c r="F171" t="s">
        <v>23</v>
      </c>
      <c r="G171" t="s">
        <v>23</v>
      </c>
      <c r="H171" t="s">
        <v>6522</v>
      </c>
      <c r="I171" t="s">
        <v>23</v>
      </c>
      <c r="J171" t="s">
        <v>23</v>
      </c>
      <c r="K171" t="s">
        <v>30532</v>
      </c>
    </row>
    <row r="172" spans="1:11" x14ac:dyDescent="0.35">
      <c r="A172" t="s">
        <v>595</v>
      </c>
      <c r="B172" t="s">
        <v>23</v>
      </c>
      <c r="C172" t="s">
        <v>23</v>
      </c>
      <c r="D172" t="s">
        <v>23</v>
      </c>
      <c r="E172" t="s">
        <v>8438</v>
      </c>
      <c r="F172" t="s">
        <v>23</v>
      </c>
      <c r="G172" t="s">
        <v>23</v>
      </c>
      <c r="H172" t="s">
        <v>6522</v>
      </c>
      <c r="I172" t="s">
        <v>23</v>
      </c>
      <c r="J172" t="s">
        <v>23</v>
      </c>
      <c r="K172" t="s">
        <v>30532</v>
      </c>
    </row>
    <row r="173" spans="1:11" x14ac:dyDescent="0.35">
      <c r="A173" t="s">
        <v>339</v>
      </c>
      <c r="B173" t="s">
        <v>23</v>
      </c>
      <c r="C173" t="s">
        <v>23</v>
      </c>
      <c r="D173" t="s">
        <v>23</v>
      </c>
      <c r="E173" t="s">
        <v>8439</v>
      </c>
      <c r="F173" t="s">
        <v>23</v>
      </c>
      <c r="G173" t="s">
        <v>23</v>
      </c>
      <c r="H173" t="s">
        <v>6522</v>
      </c>
      <c r="I173" t="s">
        <v>23</v>
      </c>
      <c r="J173" t="s">
        <v>23</v>
      </c>
      <c r="K173" t="s">
        <v>30532</v>
      </c>
    </row>
    <row r="174" spans="1:11" x14ac:dyDescent="0.35">
      <c r="A174" t="s">
        <v>512</v>
      </c>
      <c r="B174" t="s">
        <v>23</v>
      </c>
      <c r="C174" t="s">
        <v>23</v>
      </c>
      <c r="D174" t="s">
        <v>23</v>
      </c>
      <c r="E174" t="s">
        <v>8440</v>
      </c>
      <c r="F174" t="s">
        <v>23</v>
      </c>
      <c r="G174" t="s">
        <v>23</v>
      </c>
      <c r="H174" t="s">
        <v>6522</v>
      </c>
      <c r="I174" t="s">
        <v>23</v>
      </c>
      <c r="J174" t="s">
        <v>23</v>
      </c>
      <c r="K174" t="s">
        <v>30532</v>
      </c>
    </row>
    <row r="175" spans="1:11" x14ac:dyDescent="0.35">
      <c r="A175" t="s">
        <v>3106</v>
      </c>
      <c r="B175" t="s">
        <v>23</v>
      </c>
      <c r="C175" t="s">
        <v>23</v>
      </c>
      <c r="D175" t="s">
        <v>23</v>
      </c>
      <c r="E175" t="s">
        <v>8441</v>
      </c>
      <c r="F175" t="s">
        <v>23</v>
      </c>
      <c r="G175" t="s">
        <v>23</v>
      </c>
      <c r="H175" t="s">
        <v>6522</v>
      </c>
      <c r="I175" t="s">
        <v>23</v>
      </c>
      <c r="J175" t="s">
        <v>23</v>
      </c>
      <c r="K175" t="s">
        <v>30532</v>
      </c>
    </row>
    <row r="176" spans="1:11" x14ac:dyDescent="0.35">
      <c r="A176" t="s">
        <v>1899</v>
      </c>
      <c r="B176" t="s">
        <v>23</v>
      </c>
      <c r="C176" t="s">
        <v>23</v>
      </c>
      <c r="D176" t="s">
        <v>23</v>
      </c>
      <c r="E176" t="s">
        <v>8442</v>
      </c>
      <c r="F176" t="s">
        <v>23</v>
      </c>
      <c r="G176" t="s">
        <v>23</v>
      </c>
      <c r="H176" t="s">
        <v>6746</v>
      </c>
      <c r="I176" t="s">
        <v>23</v>
      </c>
      <c r="J176" t="s">
        <v>23</v>
      </c>
      <c r="K176" t="s">
        <v>30532</v>
      </c>
    </row>
    <row r="177" spans="1:11" x14ac:dyDescent="0.35">
      <c r="A177" t="s">
        <v>2703</v>
      </c>
      <c r="B177" t="s">
        <v>23</v>
      </c>
      <c r="C177" t="s">
        <v>23</v>
      </c>
      <c r="D177" t="s">
        <v>23</v>
      </c>
      <c r="E177" t="s">
        <v>8443</v>
      </c>
      <c r="F177" t="s">
        <v>23</v>
      </c>
      <c r="G177" t="s">
        <v>23</v>
      </c>
      <c r="H177" t="s">
        <v>6522</v>
      </c>
      <c r="I177" t="s">
        <v>23</v>
      </c>
      <c r="J177" t="s">
        <v>23</v>
      </c>
      <c r="K177" t="s">
        <v>30532</v>
      </c>
    </row>
    <row r="178" spans="1:11" x14ac:dyDescent="0.35">
      <c r="A178" t="s">
        <v>8444</v>
      </c>
      <c r="B178" t="s">
        <v>23</v>
      </c>
      <c r="C178" t="s">
        <v>23</v>
      </c>
      <c r="D178" t="s">
        <v>5810</v>
      </c>
      <c r="E178" t="s">
        <v>8445</v>
      </c>
      <c r="F178" t="s">
        <v>23</v>
      </c>
      <c r="G178" t="s">
        <v>23</v>
      </c>
      <c r="H178" t="s">
        <v>6746</v>
      </c>
      <c r="I178" t="s">
        <v>23</v>
      </c>
      <c r="J178" t="s">
        <v>23</v>
      </c>
      <c r="K178" t="s">
        <v>30532</v>
      </c>
    </row>
    <row r="179" spans="1:11" x14ac:dyDescent="0.35">
      <c r="A179" t="s">
        <v>20743</v>
      </c>
      <c r="B179" t="s">
        <v>23</v>
      </c>
      <c r="C179" t="s">
        <v>23</v>
      </c>
      <c r="D179" t="s">
        <v>5810</v>
      </c>
      <c r="E179" t="s">
        <v>20744</v>
      </c>
      <c r="F179" t="s">
        <v>23</v>
      </c>
      <c r="G179" t="s">
        <v>23</v>
      </c>
      <c r="H179" t="s">
        <v>6746</v>
      </c>
      <c r="I179" t="s">
        <v>23</v>
      </c>
      <c r="J179" t="s">
        <v>23</v>
      </c>
      <c r="K179" t="s">
        <v>31526</v>
      </c>
    </row>
    <row r="180" spans="1:11" x14ac:dyDescent="0.35">
      <c r="A180" t="s">
        <v>20009</v>
      </c>
      <c r="B180" t="s">
        <v>23</v>
      </c>
      <c r="C180" t="s">
        <v>23</v>
      </c>
      <c r="D180" t="s">
        <v>5810</v>
      </c>
      <c r="E180" t="s">
        <v>20010</v>
      </c>
      <c r="F180" t="s">
        <v>23</v>
      </c>
      <c r="G180" t="s">
        <v>23</v>
      </c>
      <c r="H180" t="s">
        <v>6746</v>
      </c>
      <c r="I180" t="s">
        <v>23</v>
      </c>
      <c r="J180" t="s">
        <v>23</v>
      </c>
      <c r="K180" t="s">
        <v>31527</v>
      </c>
    </row>
    <row r="181" spans="1:11" x14ac:dyDescent="0.35">
      <c r="A181" t="s">
        <v>2702</v>
      </c>
      <c r="B181" t="s">
        <v>23</v>
      </c>
      <c r="C181" t="s">
        <v>23</v>
      </c>
      <c r="D181" t="s">
        <v>23</v>
      </c>
      <c r="E181" t="s">
        <v>8446</v>
      </c>
      <c r="F181" t="s">
        <v>23</v>
      </c>
      <c r="G181" t="s">
        <v>23</v>
      </c>
      <c r="H181" t="s">
        <v>6522</v>
      </c>
      <c r="I181" t="s">
        <v>23</v>
      </c>
      <c r="J181" t="s">
        <v>23</v>
      </c>
      <c r="K181" t="s">
        <v>30532</v>
      </c>
    </row>
    <row r="182" spans="1:11" x14ac:dyDescent="0.35">
      <c r="A182" t="s">
        <v>4956</v>
      </c>
      <c r="B182" t="s">
        <v>23</v>
      </c>
      <c r="C182" t="s">
        <v>23</v>
      </c>
      <c r="D182" t="s">
        <v>23</v>
      </c>
      <c r="E182" t="s">
        <v>8447</v>
      </c>
      <c r="F182" t="s">
        <v>23</v>
      </c>
      <c r="G182" t="s">
        <v>23</v>
      </c>
      <c r="H182" t="s">
        <v>6502</v>
      </c>
      <c r="I182" t="s">
        <v>2721</v>
      </c>
      <c r="J182" t="s">
        <v>23</v>
      </c>
      <c r="K182" t="s">
        <v>30532</v>
      </c>
    </row>
    <row r="183" spans="1:11" x14ac:dyDescent="0.35">
      <c r="A183" t="s">
        <v>20013</v>
      </c>
      <c r="B183" t="s">
        <v>23</v>
      </c>
      <c r="C183" t="s">
        <v>23</v>
      </c>
      <c r="D183" t="s">
        <v>5810</v>
      </c>
      <c r="E183" t="s">
        <v>20014</v>
      </c>
      <c r="F183" t="s">
        <v>23</v>
      </c>
      <c r="G183" t="s">
        <v>23</v>
      </c>
      <c r="H183" t="s">
        <v>6746</v>
      </c>
      <c r="I183" t="s">
        <v>23</v>
      </c>
      <c r="J183" t="s">
        <v>23</v>
      </c>
      <c r="K183" t="s">
        <v>31529</v>
      </c>
    </row>
    <row r="184" spans="1:11" x14ac:dyDescent="0.35">
      <c r="A184" t="s">
        <v>20015</v>
      </c>
      <c r="B184" t="s">
        <v>23</v>
      </c>
      <c r="C184" t="s">
        <v>23</v>
      </c>
      <c r="D184" t="s">
        <v>5810</v>
      </c>
      <c r="E184" t="s">
        <v>20016</v>
      </c>
      <c r="F184" t="s">
        <v>23</v>
      </c>
      <c r="G184" t="s">
        <v>23</v>
      </c>
      <c r="H184" t="s">
        <v>6746</v>
      </c>
      <c r="I184" t="s">
        <v>23</v>
      </c>
      <c r="J184" t="s">
        <v>23</v>
      </c>
      <c r="K184" t="s">
        <v>31530</v>
      </c>
    </row>
    <row r="185" spans="1:11" x14ac:dyDescent="0.35">
      <c r="A185" t="s">
        <v>20017</v>
      </c>
      <c r="B185" t="s">
        <v>23</v>
      </c>
      <c r="C185" t="s">
        <v>23</v>
      </c>
      <c r="D185" t="s">
        <v>5810</v>
      </c>
      <c r="E185" t="s">
        <v>20018</v>
      </c>
      <c r="F185" t="s">
        <v>23</v>
      </c>
      <c r="G185" t="s">
        <v>23</v>
      </c>
      <c r="H185" t="s">
        <v>6746</v>
      </c>
      <c r="I185" t="s">
        <v>23</v>
      </c>
      <c r="J185" t="s">
        <v>23</v>
      </c>
      <c r="K185" t="s">
        <v>31531</v>
      </c>
    </row>
    <row r="186" spans="1:11" x14ac:dyDescent="0.35">
      <c r="A186" t="s">
        <v>20019</v>
      </c>
      <c r="B186" t="s">
        <v>23</v>
      </c>
      <c r="C186" t="s">
        <v>23</v>
      </c>
      <c r="D186" t="s">
        <v>5810</v>
      </c>
      <c r="E186" t="s">
        <v>20020</v>
      </c>
      <c r="F186" t="s">
        <v>23</v>
      </c>
      <c r="G186" t="s">
        <v>23</v>
      </c>
      <c r="H186" t="s">
        <v>6746</v>
      </c>
      <c r="I186" t="s">
        <v>23</v>
      </c>
      <c r="J186" t="s">
        <v>23</v>
      </c>
      <c r="K186" t="s">
        <v>31532</v>
      </c>
    </row>
    <row r="187" spans="1:11" x14ac:dyDescent="0.35">
      <c r="A187" t="s">
        <v>3321</v>
      </c>
      <c r="B187" t="s">
        <v>23</v>
      </c>
      <c r="C187" t="s">
        <v>23</v>
      </c>
      <c r="D187" t="s">
        <v>23</v>
      </c>
      <c r="E187" t="s">
        <v>8448</v>
      </c>
      <c r="F187" t="s">
        <v>23</v>
      </c>
      <c r="G187" t="s">
        <v>23</v>
      </c>
      <c r="H187" t="s">
        <v>6522</v>
      </c>
      <c r="I187" t="s">
        <v>23</v>
      </c>
      <c r="J187" t="s">
        <v>23</v>
      </c>
      <c r="K187" t="s">
        <v>30532</v>
      </c>
    </row>
    <row r="188" spans="1:11" x14ac:dyDescent="0.35">
      <c r="A188" t="s">
        <v>20021</v>
      </c>
      <c r="B188" t="s">
        <v>23</v>
      </c>
      <c r="C188" t="s">
        <v>23</v>
      </c>
      <c r="D188" t="s">
        <v>5810</v>
      </c>
      <c r="E188" t="s">
        <v>20022</v>
      </c>
      <c r="F188" t="s">
        <v>23</v>
      </c>
      <c r="G188" t="s">
        <v>23</v>
      </c>
      <c r="H188" t="s">
        <v>6746</v>
      </c>
      <c r="I188" t="s">
        <v>23</v>
      </c>
      <c r="J188" t="s">
        <v>23</v>
      </c>
      <c r="K188" t="s">
        <v>31533</v>
      </c>
    </row>
    <row r="189" spans="1:11" x14ac:dyDescent="0.35">
      <c r="A189" t="s">
        <v>20023</v>
      </c>
      <c r="B189" t="s">
        <v>23</v>
      </c>
      <c r="C189" t="s">
        <v>23</v>
      </c>
      <c r="D189" t="s">
        <v>5810</v>
      </c>
      <c r="E189" t="s">
        <v>20024</v>
      </c>
      <c r="F189" t="s">
        <v>23</v>
      </c>
      <c r="G189" t="s">
        <v>23</v>
      </c>
      <c r="H189" t="s">
        <v>6746</v>
      </c>
      <c r="I189" t="s">
        <v>23</v>
      </c>
      <c r="J189" t="s">
        <v>23</v>
      </c>
      <c r="K189" t="s">
        <v>31534</v>
      </c>
    </row>
    <row r="190" spans="1:11" x14ac:dyDescent="0.35">
      <c r="A190" t="s">
        <v>20025</v>
      </c>
      <c r="B190" t="s">
        <v>23</v>
      </c>
      <c r="C190" t="s">
        <v>23</v>
      </c>
      <c r="D190" t="s">
        <v>5810</v>
      </c>
      <c r="E190" t="s">
        <v>20026</v>
      </c>
      <c r="F190" t="s">
        <v>23</v>
      </c>
      <c r="G190" t="s">
        <v>23</v>
      </c>
      <c r="H190" t="s">
        <v>6746</v>
      </c>
      <c r="I190" t="s">
        <v>23</v>
      </c>
      <c r="J190" t="s">
        <v>23</v>
      </c>
      <c r="K190" t="s">
        <v>31535</v>
      </c>
    </row>
    <row r="191" spans="1:11" x14ac:dyDescent="0.35">
      <c r="A191" t="s">
        <v>3970</v>
      </c>
      <c r="B191" t="s">
        <v>23</v>
      </c>
      <c r="C191" t="s">
        <v>23</v>
      </c>
      <c r="D191" t="s">
        <v>23</v>
      </c>
      <c r="E191" t="s">
        <v>8449</v>
      </c>
      <c r="F191" t="s">
        <v>23</v>
      </c>
      <c r="G191" t="s">
        <v>23</v>
      </c>
      <c r="H191" t="s">
        <v>6483</v>
      </c>
      <c r="I191" t="s">
        <v>2721</v>
      </c>
      <c r="J191" t="s">
        <v>23</v>
      </c>
      <c r="K191" t="s">
        <v>30532</v>
      </c>
    </row>
    <row r="192" spans="1:11" x14ac:dyDescent="0.35">
      <c r="A192" t="s">
        <v>8450</v>
      </c>
      <c r="B192" t="s">
        <v>23</v>
      </c>
      <c r="C192" t="s">
        <v>23</v>
      </c>
      <c r="D192" t="s">
        <v>5810</v>
      </c>
      <c r="E192" t="s">
        <v>8451</v>
      </c>
      <c r="F192" t="s">
        <v>23</v>
      </c>
      <c r="G192" t="s">
        <v>23</v>
      </c>
      <c r="H192" t="s">
        <v>6746</v>
      </c>
      <c r="I192" t="s">
        <v>23</v>
      </c>
      <c r="J192" t="s">
        <v>23</v>
      </c>
      <c r="K192" t="s">
        <v>30532</v>
      </c>
    </row>
    <row r="193" spans="1:11" x14ac:dyDescent="0.35">
      <c r="A193" t="s">
        <v>20027</v>
      </c>
      <c r="B193" t="s">
        <v>23</v>
      </c>
      <c r="C193" t="s">
        <v>23</v>
      </c>
      <c r="D193" t="s">
        <v>5810</v>
      </c>
      <c r="E193" t="s">
        <v>20028</v>
      </c>
      <c r="F193" t="s">
        <v>23</v>
      </c>
      <c r="G193" t="s">
        <v>23</v>
      </c>
      <c r="H193" t="s">
        <v>6746</v>
      </c>
      <c r="I193" t="s">
        <v>23</v>
      </c>
      <c r="J193" t="s">
        <v>23</v>
      </c>
      <c r="K193" t="s">
        <v>31536</v>
      </c>
    </row>
    <row r="194" spans="1:11" x14ac:dyDescent="0.35">
      <c r="A194" t="s">
        <v>1414</v>
      </c>
      <c r="B194" t="s">
        <v>23</v>
      </c>
      <c r="C194" t="s">
        <v>23</v>
      </c>
      <c r="D194" t="s">
        <v>23</v>
      </c>
      <c r="E194" t="s">
        <v>8452</v>
      </c>
      <c r="F194" t="s">
        <v>23</v>
      </c>
      <c r="G194" t="s">
        <v>23</v>
      </c>
      <c r="H194" t="s">
        <v>6522</v>
      </c>
      <c r="I194" t="s">
        <v>23</v>
      </c>
      <c r="J194" t="s">
        <v>23</v>
      </c>
      <c r="K194" t="s">
        <v>30532</v>
      </c>
    </row>
    <row r="195" spans="1:11" x14ac:dyDescent="0.35">
      <c r="A195" t="s">
        <v>20029</v>
      </c>
      <c r="B195" t="s">
        <v>23</v>
      </c>
      <c r="C195" t="s">
        <v>23</v>
      </c>
      <c r="D195" t="s">
        <v>5810</v>
      </c>
      <c r="E195" t="s">
        <v>20030</v>
      </c>
      <c r="F195" t="s">
        <v>23</v>
      </c>
      <c r="G195" t="s">
        <v>23</v>
      </c>
      <c r="H195" t="s">
        <v>6746</v>
      </c>
      <c r="I195" t="s">
        <v>23</v>
      </c>
      <c r="J195" t="s">
        <v>23</v>
      </c>
      <c r="K195" t="s">
        <v>31537</v>
      </c>
    </row>
    <row r="196" spans="1:11" x14ac:dyDescent="0.35">
      <c r="A196" t="s">
        <v>2701</v>
      </c>
      <c r="B196" t="s">
        <v>23</v>
      </c>
      <c r="C196" t="s">
        <v>23</v>
      </c>
      <c r="D196" t="s">
        <v>23</v>
      </c>
      <c r="E196" t="s">
        <v>8453</v>
      </c>
      <c r="F196" t="s">
        <v>23</v>
      </c>
      <c r="G196" t="s">
        <v>23</v>
      </c>
      <c r="H196" t="s">
        <v>6522</v>
      </c>
      <c r="I196" t="s">
        <v>23</v>
      </c>
      <c r="J196" t="s">
        <v>23</v>
      </c>
      <c r="K196" t="s">
        <v>30532</v>
      </c>
    </row>
    <row r="197" spans="1:11" x14ac:dyDescent="0.35">
      <c r="A197" t="s">
        <v>20031</v>
      </c>
      <c r="B197" t="s">
        <v>23</v>
      </c>
      <c r="C197" t="s">
        <v>23</v>
      </c>
      <c r="D197" t="s">
        <v>5810</v>
      </c>
      <c r="E197" t="s">
        <v>20032</v>
      </c>
      <c r="F197" t="s">
        <v>23</v>
      </c>
      <c r="G197" t="s">
        <v>23</v>
      </c>
      <c r="H197" t="s">
        <v>6746</v>
      </c>
      <c r="I197" t="s">
        <v>23</v>
      </c>
      <c r="J197" t="s">
        <v>23</v>
      </c>
      <c r="K197" t="s">
        <v>31538</v>
      </c>
    </row>
    <row r="198" spans="1:11" x14ac:dyDescent="0.35">
      <c r="A198" t="s">
        <v>20033</v>
      </c>
      <c r="B198" t="s">
        <v>23</v>
      </c>
      <c r="C198" t="s">
        <v>23</v>
      </c>
      <c r="D198" t="s">
        <v>5810</v>
      </c>
      <c r="E198" t="s">
        <v>20034</v>
      </c>
      <c r="F198" t="s">
        <v>23</v>
      </c>
      <c r="G198" t="s">
        <v>23</v>
      </c>
      <c r="H198" t="s">
        <v>6746</v>
      </c>
      <c r="I198" t="s">
        <v>23</v>
      </c>
      <c r="J198" t="s">
        <v>23</v>
      </c>
      <c r="K198" t="s">
        <v>31539</v>
      </c>
    </row>
    <row r="199" spans="1:11" x14ac:dyDescent="0.35">
      <c r="A199" t="s">
        <v>70</v>
      </c>
      <c r="B199" t="s">
        <v>23</v>
      </c>
      <c r="C199" t="s">
        <v>23</v>
      </c>
      <c r="D199" t="s">
        <v>23</v>
      </c>
      <c r="E199" t="s">
        <v>8454</v>
      </c>
      <c r="F199" t="s">
        <v>23</v>
      </c>
      <c r="G199" t="s">
        <v>23</v>
      </c>
      <c r="H199" t="s">
        <v>6522</v>
      </c>
      <c r="I199" t="s">
        <v>23</v>
      </c>
      <c r="J199" t="s">
        <v>23</v>
      </c>
      <c r="K199" t="s">
        <v>30532</v>
      </c>
    </row>
    <row r="200" spans="1:11" x14ac:dyDescent="0.35">
      <c r="A200" t="s">
        <v>21350</v>
      </c>
      <c r="B200" t="s">
        <v>23</v>
      </c>
      <c r="C200" t="s">
        <v>23</v>
      </c>
      <c r="D200" t="s">
        <v>5810</v>
      </c>
      <c r="E200" t="s">
        <v>21351</v>
      </c>
      <c r="F200" t="s">
        <v>23</v>
      </c>
      <c r="G200" t="s">
        <v>23</v>
      </c>
      <c r="H200" t="s">
        <v>6746</v>
      </c>
      <c r="I200" t="s">
        <v>23</v>
      </c>
      <c r="J200" t="s">
        <v>23</v>
      </c>
      <c r="K200" t="s">
        <v>30532</v>
      </c>
    </row>
    <row r="201" spans="1:11" x14ac:dyDescent="0.35">
      <c r="A201" t="s">
        <v>20035</v>
      </c>
      <c r="B201" t="s">
        <v>23</v>
      </c>
      <c r="C201" t="s">
        <v>23</v>
      </c>
      <c r="D201" t="s">
        <v>5810</v>
      </c>
      <c r="E201" t="s">
        <v>20036</v>
      </c>
      <c r="F201" t="s">
        <v>23</v>
      </c>
      <c r="G201" t="s">
        <v>23</v>
      </c>
      <c r="H201" t="s">
        <v>6746</v>
      </c>
      <c r="I201" t="s">
        <v>23</v>
      </c>
      <c r="J201" t="s">
        <v>23</v>
      </c>
      <c r="K201" t="s">
        <v>31540</v>
      </c>
    </row>
    <row r="202" spans="1:11" x14ac:dyDescent="0.35">
      <c r="A202" t="s">
        <v>20037</v>
      </c>
      <c r="B202" t="s">
        <v>23</v>
      </c>
      <c r="C202" t="s">
        <v>23</v>
      </c>
      <c r="D202" t="s">
        <v>5810</v>
      </c>
      <c r="E202" t="s">
        <v>20038</v>
      </c>
      <c r="F202" t="s">
        <v>23</v>
      </c>
      <c r="G202" t="s">
        <v>23</v>
      </c>
      <c r="H202" t="s">
        <v>6746</v>
      </c>
      <c r="I202" t="s">
        <v>23</v>
      </c>
      <c r="J202" t="s">
        <v>23</v>
      </c>
      <c r="K202" t="s">
        <v>31541</v>
      </c>
    </row>
    <row r="203" spans="1:11" x14ac:dyDescent="0.35">
      <c r="A203" t="s">
        <v>6432</v>
      </c>
      <c r="B203" t="s">
        <v>23</v>
      </c>
      <c r="C203" t="s">
        <v>23</v>
      </c>
      <c r="D203" t="s">
        <v>5810</v>
      </c>
      <c r="E203" t="s">
        <v>8455</v>
      </c>
      <c r="F203" t="s">
        <v>23</v>
      </c>
      <c r="G203" t="s">
        <v>23</v>
      </c>
      <c r="H203" t="s">
        <v>6493</v>
      </c>
      <c r="I203" t="s">
        <v>23</v>
      </c>
      <c r="J203" t="s">
        <v>23</v>
      </c>
      <c r="K203" t="s">
        <v>30532</v>
      </c>
    </row>
    <row r="204" spans="1:11" x14ac:dyDescent="0.35">
      <c r="A204" t="s">
        <v>20039</v>
      </c>
      <c r="B204" t="s">
        <v>23</v>
      </c>
      <c r="C204" t="s">
        <v>23</v>
      </c>
      <c r="D204" t="s">
        <v>5810</v>
      </c>
      <c r="E204" t="s">
        <v>20040</v>
      </c>
      <c r="F204" t="s">
        <v>23</v>
      </c>
      <c r="G204" t="s">
        <v>23</v>
      </c>
      <c r="H204" t="s">
        <v>6746</v>
      </c>
      <c r="I204" t="s">
        <v>23</v>
      </c>
      <c r="J204" t="s">
        <v>23</v>
      </c>
      <c r="K204" t="s">
        <v>31542</v>
      </c>
    </row>
    <row r="205" spans="1:11" x14ac:dyDescent="0.35">
      <c r="A205" t="s">
        <v>2700</v>
      </c>
      <c r="B205" t="s">
        <v>23</v>
      </c>
      <c r="C205" t="s">
        <v>23</v>
      </c>
      <c r="D205" t="s">
        <v>23</v>
      </c>
      <c r="E205" t="s">
        <v>8456</v>
      </c>
      <c r="F205" t="s">
        <v>23</v>
      </c>
      <c r="G205" t="s">
        <v>23</v>
      </c>
      <c r="H205" t="s">
        <v>6522</v>
      </c>
      <c r="I205" t="s">
        <v>23</v>
      </c>
      <c r="J205" t="s">
        <v>23</v>
      </c>
      <c r="K205" t="s">
        <v>30532</v>
      </c>
    </row>
    <row r="206" spans="1:11" x14ac:dyDescent="0.35">
      <c r="A206" t="s">
        <v>20041</v>
      </c>
      <c r="B206" t="s">
        <v>23</v>
      </c>
      <c r="C206" t="s">
        <v>23</v>
      </c>
      <c r="D206" t="s">
        <v>5810</v>
      </c>
      <c r="E206" t="s">
        <v>20042</v>
      </c>
      <c r="F206" t="s">
        <v>23</v>
      </c>
      <c r="G206" t="s">
        <v>23</v>
      </c>
      <c r="H206" t="s">
        <v>6746</v>
      </c>
      <c r="I206" t="s">
        <v>23</v>
      </c>
      <c r="J206" t="s">
        <v>23</v>
      </c>
      <c r="K206" t="s">
        <v>31543</v>
      </c>
    </row>
    <row r="207" spans="1:11" x14ac:dyDescent="0.35">
      <c r="A207" t="s">
        <v>2699</v>
      </c>
      <c r="B207" t="s">
        <v>23</v>
      </c>
      <c r="C207" t="s">
        <v>23</v>
      </c>
      <c r="D207" t="s">
        <v>23</v>
      </c>
      <c r="E207" t="s">
        <v>8457</v>
      </c>
      <c r="F207" t="s">
        <v>23</v>
      </c>
      <c r="G207" t="s">
        <v>23</v>
      </c>
      <c r="H207" t="s">
        <v>6522</v>
      </c>
      <c r="I207" t="s">
        <v>23</v>
      </c>
      <c r="J207" t="s">
        <v>23</v>
      </c>
      <c r="K207" t="s">
        <v>30532</v>
      </c>
    </row>
    <row r="208" spans="1:11" x14ac:dyDescent="0.35">
      <c r="A208" t="s">
        <v>20043</v>
      </c>
      <c r="B208" t="s">
        <v>23</v>
      </c>
      <c r="C208" t="s">
        <v>23</v>
      </c>
      <c r="D208" t="s">
        <v>5810</v>
      </c>
      <c r="E208" t="s">
        <v>20044</v>
      </c>
      <c r="F208" t="s">
        <v>23</v>
      </c>
      <c r="G208" t="s">
        <v>23</v>
      </c>
      <c r="H208" t="s">
        <v>6746</v>
      </c>
      <c r="I208" t="s">
        <v>23</v>
      </c>
      <c r="J208" t="s">
        <v>23</v>
      </c>
      <c r="K208" t="s">
        <v>31544</v>
      </c>
    </row>
    <row r="209" spans="1:11" x14ac:dyDescent="0.35">
      <c r="A209" t="s">
        <v>20045</v>
      </c>
      <c r="B209" t="s">
        <v>23</v>
      </c>
      <c r="C209" t="s">
        <v>23</v>
      </c>
      <c r="D209" t="s">
        <v>5810</v>
      </c>
      <c r="E209" t="s">
        <v>20046</v>
      </c>
      <c r="F209" t="s">
        <v>23</v>
      </c>
      <c r="G209" t="s">
        <v>23</v>
      </c>
      <c r="H209" t="s">
        <v>6746</v>
      </c>
      <c r="I209" t="s">
        <v>23</v>
      </c>
      <c r="J209" t="s">
        <v>23</v>
      </c>
      <c r="K209" t="s">
        <v>31545</v>
      </c>
    </row>
    <row r="210" spans="1:11" x14ac:dyDescent="0.35">
      <c r="A210" t="s">
        <v>1418</v>
      </c>
      <c r="B210" t="s">
        <v>23</v>
      </c>
      <c r="C210" t="s">
        <v>23</v>
      </c>
      <c r="D210" t="s">
        <v>23</v>
      </c>
      <c r="E210" t="s">
        <v>8458</v>
      </c>
      <c r="F210" t="s">
        <v>23</v>
      </c>
      <c r="G210" t="s">
        <v>23</v>
      </c>
      <c r="H210" t="s">
        <v>6522</v>
      </c>
      <c r="I210" t="s">
        <v>23</v>
      </c>
      <c r="J210" t="s">
        <v>23</v>
      </c>
      <c r="K210" t="s">
        <v>30532</v>
      </c>
    </row>
    <row r="211" spans="1:11" x14ac:dyDescent="0.35">
      <c r="A211" t="s">
        <v>20047</v>
      </c>
      <c r="B211" t="s">
        <v>23</v>
      </c>
      <c r="C211" t="s">
        <v>23</v>
      </c>
      <c r="D211" t="s">
        <v>5810</v>
      </c>
      <c r="E211" t="s">
        <v>20048</v>
      </c>
      <c r="F211" t="s">
        <v>23</v>
      </c>
      <c r="G211" t="s">
        <v>23</v>
      </c>
      <c r="H211" t="s">
        <v>6746</v>
      </c>
      <c r="I211" t="s">
        <v>23</v>
      </c>
      <c r="J211" t="s">
        <v>23</v>
      </c>
      <c r="K211" t="s">
        <v>31546</v>
      </c>
    </row>
    <row r="212" spans="1:11" x14ac:dyDescent="0.35">
      <c r="A212" t="s">
        <v>2698</v>
      </c>
      <c r="B212" t="s">
        <v>23</v>
      </c>
      <c r="C212" t="s">
        <v>23</v>
      </c>
      <c r="D212" t="s">
        <v>23</v>
      </c>
      <c r="E212" t="s">
        <v>8459</v>
      </c>
      <c r="F212" t="s">
        <v>23</v>
      </c>
      <c r="G212" t="s">
        <v>23</v>
      </c>
      <c r="H212" t="s">
        <v>6522</v>
      </c>
      <c r="I212" t="s">
        <v>23</v>
      </c>
      <c r="J212" t="s">
        <v>23</v>
      </c>
      <c r="K212" t="s">
        <v>30532</v>
      </c>
    </row>
    <row r="213" spans="1:11" x14ac:dyDescent="0.35">
      <c r="A213" t="s">
        <v>6433</v>
      </c>
      <c r="B213" t="s">
        <v>23</v>
      </c>
      <c r="C213" t="s">
        <v>23</v>
      </c>
      <c r="D213" t="s">
        <v>5810</v>
      </c>
      <c r="E213" t="s">
        <v>8460</v>
      </c>
      <c r="F213" t="s">
        <v>23</v>
      </c>
      <c r="G213" t="s">
        <v>23</v>
      </c>
      <c r="H213" t="s">
        <v>6493</v>
      </c>
      <c r="I213" t="s">
        <v>23</v>
      </c>
      <c r="J213" t="s">
        <v>23</v>
      </c>
      <c r="K213" t="s">
        <v>30532</v>
      </c>
    </row>
    <row r="214" spans="1:11" x14ac:dyDescent="0.35">
      <c r="A214" t="s">
        <v>20051</v>
      </c>
      <c r="B214" t="s">
        <v>23</v>
      </c>
      <c r="C214" t="s">
        <v>23</v>
      </c>
      <c r="D214" t="s">
        <v>5810</v>
      </c>
      <c r="E214" t="s">
        <v>20052</v>
      </c>
      <c r="F214" t="s">
        <v>23</v>
      </c>
      <c r="G214" t="s">
        <v>23</v>
      </c>
      <c r="H214" t="s">
        <v>6746</v>
      </c>
      <c r="I214" t="s">
        <v>23</v>
      </c>
      <c r="J214" t="s">
        <v>23</v>
      </c>
      <c r="K214" t="s">
        <v>31548</v>
      </c>
    </row>
    <row r="215" spans="1:11" x14ac:dyDescent="0.35">
      <c r="A215" t="s">
        <v>20049</v>
      </c>
      <c r="B215" t="s">
        <v>23</v>
      </c>
      <c r="C215" t="s">
        <v>23</v>
      </c>
      <c r="D215" t="s">
        <v>5810</v>
      </c>
      <c r="E215" t="s">
        <v>20050</v>
      </c>
      <c r="F215" t="s">
        <v>23</v>
      </c>
      <c r="G215" t="s">
        <v>23</v>
      </c>
      <c r="H215" t="s">
        <v>6746</v>
      </c>
      <c r="I215" t="s">
        <v>23</v>
      </c>
      <c r="J215" t="s">
        <v>23</v>
      </c>
      <c r="K215" t="s">
        <v>31547</v>
      </c>
    </row>
    <row r="216" spans="1:11" x14ac:dyDescent="0.35">
      <c r="A216" t="s">
        <v>20053</v>
      </c>
      <c r="B216" t="s">
        <v>23</v>
      </c>
      <c r="C216" t="s">
        <v>23</v>
      </c>
      <c r="D216" t="s">
        <v>5810</v>
      </c>
      <c r="E216" t="s">
        <v>20054</v>
      </c>
      <c r="F216" t="s">
        <v>23</v>
      </c>
      <c r="G216" t="s">
        <v>23</v>
      </c>
      <c r="H216" t="s">
        <v>6746</v>
      </c>
      <c r="I216" t="s">
        <v>23</v>
      </c>
      <c r="J216" t="s">
        <v>23</v>
      </c>
      <c r="K216" t="s">
        <v>31549</v>
      </c>
    </row>
    <row r="217" spans="1:11" x14ac:dyDescent="0.35">
      <c r="A217" t="s">
        <v>20055</v>
      </c>
      <c r="B217" t="s">
        <v>23</v>
      </c>
      <c r="C217" t="s">
        <v>23</v>
      </c>
      <c r="D217" t="s">
        <v>5810</v>
      </c>
      <c r="E217" t="s">
        <v>20056</v>
      </c>
      <c r="F217" t="s">
        <v>23</v>
      </c>
      <c r="G217" t="s">
        <v>23</v>
      </c>
      <c r="H217" t="s">
        <v>6746</v>
      </c>
      <c r="I217" t="s">
        <v>23</v>
      </c>
      <c r="J217" t="s">
        <v>23</v>
      </c>
      <c r="K217" t="s">
        <v>31550</v>
      </c>
    </row>
    <row r="218" spans="1:11" x14ac:dyDescent="0.35">
      <c r="A218" t="s">
        <v>5562</v>
      </c>
      <c r="B218" t="s">
        <v>23</v>
      </c>
      <c r="C218" t="s">
        <v>23</v>
      </c>
      <c r="D218" t="s">
        <v>23</v>
      </c>
      <c r="E218" t="s">
        <v>8461</v>
      </c>
      <c r="F218" t="s">
        <v>23</v>
      </c>
      <c r="G218" t="s">
        <v>23</v>
      </c>
      <c r="H218" t="s">
        <v>6514</v>
      </c>
      <c r="I218" t="s">
        <v>2721</v>
      </c>
      <c r="J218" t="s">
        <v>23</v>
      </c>
      <c r="K218" t="s">
        <v>30532</v>
      </c>
    </row>
    <row r="219" spans="1:11" x14ac:dyDescent="0.35">
      <c r="A219" t="s">
        <v>5519</v>
      </c>
      <c r="B219" t="s">
        <v>23</v>
      </c>
      <c r="C219" t="s">
        <v>23</v>
      </c>
      <c r="D219" t="s">
        <v>23</v>
      </c>
      <c r="E219" t="s">
        <v>8462</v>
      </c>
      <c r="F219" t="s">
        <v>23</v>
      </c>
      <c r="G219" t="s">
        <v>23</v>
      </c>
      <c r="H219" t="s">
        <v>6522</v>
      </c>
      <c r="I219" t="s">
        <v>23</v>
      </c>
      <c r="J219" t="s">
        <v>23</v>
      </c>
      <c r="K219" t="s">
        <v>30532</v>
      </c>
    </row>
    <row r="220" spans="1:11" x14ac:dyDescent="0.35">
      <c r="A220" t="s">
        <v>3037</v>
      </c>
      <c r="B220" t="s">
        <v>23</v>
      </c>
      <c r="C220" t="s">
        <v>23</v>
      </c>
      <c r="D220" t="s">
        <v>23</v>
      </c>
      <c r="E220" t="s">
        <v>8463</v>
      </c>
      <c r="F220" t="s">
        <v>23</v>
      </c>
      <c r="G220" t="s">
        <v>23</v>
      </c>
      <c r="H220" t="s">
        <v>6522</v>
      </c>
      <c r="I220" t="s">
        <v>23</v>
      </c>
      <c r="J220" t="s">
        <v>23</v>
      </c>
      <c r="K220" t="s">
        <v>30532</v>
      </c>
    </row>
    <row r="221" spans="1:11" x14ac:dyDescent="0.35">
      <c r="A221" t="s">
        <v>5906</v>
      </c>
      <c r="B221" t="s">
        <v>23</v>
      </c>
      <c r="C221" t="s">
        <v>23</v>
      </c>
      <c r="D221" t="s">
        <v>23</v>
      </c>
      <c r="E221" t="s">
        <v>8464</v>
      </c>
      <c r="F221" t="s">
        <v>23</v>
      </c>
      <c r="G221" t="s">
        <v>23</v>
      </c>
      <c r="H221" t="s">
        <v>6518</v>
      </c>
      <c r="I221" t="s">
        <v>23</v>
      </c>
      <c r="J221" t="s">
        <v>23</v>
      </c>
      <c r="K221" t="s">
        <v>30532</v>
      </c>
    </row>
    <row r="222" spans="1:11" x14ac:dyDescent="0.35">
      <c r="A222" t="s">
        <v>2697</v>
      </c>
      <c r="B222" t="s">
        <v>23</v>
      </c>
      <c r="C222" t="s">
        <v>23</v>
      </c>
      <c r="D222" t="s">
        <v>23</v>
      </c>
      <c r="E222" t="s">
        <v>8465</v>
      </c>
      <c r="F222" t="s">
        <v>23</v>
      </c>
      <c r="G222" t="s">
        <v>23</v>
      </c>
      <c r="H222" t="s">
        <v>6518</v>
      </c>
      <c r="I222" t="s">
        <v>2721</v>
      </c>
      <c r="J222" t="s">
        <v>23</v>
      </c>
      <c r="K222" t="s">
        <v>30532</v>
      </c>
    </row>
    <row r="223" spans="1:11" x14ac:dyDescent="0.35">
      <c r="A223" t="s">
        <v>359</v>
      </c>
      <c r="B223" t="s">
        <v>23</v>
      </c>
      <c r="C223" t="s">
        <v>23</v>
      </c>
      <c r="D223" t="s">
        <v>23</v>
      </c>
      <c r="E223" t="s">
        <v>8466</v>
      </c>
      <c r="F223" t="s">
        <v>23</v>
      </c>
      <c r="G223" t="s">
        <v>23</v>
      </c>
      <c r="H223" t="s">
        <v>6522</v>
      </c>
      <c r="I223" t="s">
        <v>23</v>
      </c>
      <c r="J223" t="s">
        <v>23</v>
      </c>
      <c r="K223" t="s">
        <v>30532</v>
      </c>
    </row>
    <row r="224" spans="1:11" x14ac:dyDescent="0.35">
      <c r="A224" t="s">
        <v>20057</v>
      </c>
      <c r="B224" t="s">
        <v>23</v>
      </c>
      <c r="C224" t="s">
        <v>23</v>
      </c>
      <c r="D224" t="s">
        <v>5810</v>
      </c>
      <c r="E224" t="s">
        <v>20058</v>
      </c>
      <c r="F224" t="s">
        <v>23</v>
      </c>
      <c r="G224" t="s">
        <v>23</v>
      </c>
      <c r="H224" t="s">
        <v>6746</v>
      </c>
      <c r="I224" t="s">
        <v>23</v>
      </c>
      <c r="J224" t="s">
        <v>23</v>
      </c>
      <c r="K224" t="s">
        <v>31551</v>
      </c>
    </row>
    <row r="225" spans="1:11" x14ac:dyDescent="0.35">
      <c r="A225" t="s">
        <v>20059</v>
      </c>
      <c r="B225" t="s">
        <v>23</v>
      </c>
      <c r="C225" t="s">
        <v>23</v>
      </c>
      <c r="D225" t="s">
        <v>5810</v>
      </c>
      <c r="E225" t="s">
        <v>20060</v>
      </c>
      <c r="F225" t="s">
        <v>23</v>
      </c>
      <c r="G225" t="s">
        <v>23</v>
      </c>
      <c r="H225" t="s">
        <v>6746</v>
      </c>
      <c r="I225" t="s">
        <v>23</v>
      </c>
      <c r="J225" t="s">
        <v>23</v>
      </c>
      <c r="K225" t="s">
        <v>31552</v>
      </c>
    </row>
    <row r="226" spans="1:11" x14ac:dyDescent="0.35">
      <c r="A226" t="s">
        <v>8467</v>
      </c>
      <c r="B226" t="s">
        <v>23</v>
      </c>
      <c r="C226" t="s">
        <v>23</v>
      </c>
      <c r="D226" t="s">
        <v>5810</v>
      </c>
      <c r="E226" t="s">
        <v>8468</v>
      </c>
      <c r="F226" t="s">
        <v>23</v>
      </c>
      <c r="G226" t="s">
        <v>23</v>
      </c>
      <c r="H226" t="s">
        <v>6746</v>
      </c>
      <c r="I226" t="s">
        <v>23</v>
      </c>
      <c r="J226" t="s">
        <v>23</v>
      </c>
      <c r="K226" t="s">
        <v>30532</v>
      </c>
    </row>
    <row r="227" spans="1:11" x14ac:dyDescent="0.35">
      <c r="A227" t="s">
        <v>3335</v>
      </c>
      <c r="B227" t="s">
        <v>23</v>
      </c>
      <c r="C227" t="s">
        <v>23</v>
      </c>
      <c r="D227" t="s">
        <v>23</v>
      </c>
      <c r="E227" t="s">
        <v>8470</v>
      </c>
      <c r="F227" t="s">
        <v>23</v>
      </c>
      <c r="G227" t="s">
        <v>23</v>
      </c>
      <c r="H227" t="s">
        <v>6518</v>
      </c>
      <c r="I227" t="s">
        <v>2721</v>
      </c>
      <c r="J227" t="s">
        <v>3894</v>
      </c>
      <c r="K227" t="s">
        <v>30532</v>
      </c>
    </row>
    <row r="228" spans="1:11" x14ac:dyDescent="0.35">
      <c r="A228" t="s">
        <v>20061</v>
      </c>
      <c r="B228" t="s">
        <v>23</v>
      </c>
      <c r="C228" t="s">
        <v>23</v>
      </c>
      <c r="D228" t="s">
        <v>5810</v>
      </c>
      <c r="E228" t="s">
        <v>20062</v>
      </c>
      <c r="F228" t="s">
        <v>23</v>
      </c>
      <c r="G228" t="s">
        <v>23</v>
      </c>
      <c r="H228" t="s">
        <v>6746</v>
      </c>
      <c r="I228" t="s">
        <v>23</v>
      </c>
      <c r="J228" t="s">
        <v>23</v>
      </c>
      <c r="K228" t="s">
        <v>31553</v>
      </c>
    </row>
    <row r="229" spans="1:11" x14ac:dyDescent="0.35">
      <c r="A229" t="s">
        <v>20063</v>
      </c>
      <c r="B229" t="s">
        <v>23</v>
      </c>
      <c r="C229" t="s">
        <v>23</v>
      </c>
      <c r="D229" t="s">
        <v>5810</v>
      </c>
      <c r="E229" t="s">
        <v>20064</v>
      </c>
      <c r="F229" t="s">
        <v>23</v>
      </c>
      <c r="G229" t="s">
        <v>23</v>
      </c>
      <c r="H229" t="s">
        <v>6746</v>
      </c>
      <c r="I229" t="s">
        <v>23</v>
      </c>
      <c r="J229" t="s">
        <v>23</v>
      </c>
      <c r="K229" t="s">
        <v>31554</v>
      </c>
    </row>
    <row r="230" spans="1:11" x14ac:dyDescent="0.35">
      <c r="A230" t="s">
        <v>20065</v>
      </c>
      <c r="B230" t="s">
        <v>23</v>
      </c>
      <c r="C230" t="s">
        <v>23</v>
      </c>
      <c r="D230" t="s">
        <v>5810</v>
      </c>
      <c r="E230" t="s">
        <v>20066</v>
      </c>
      <c r="F230" t="s">
        <v>23</v>
      </c>
      <c r="G230" t="s">
        <v>23</v>
      </c>
      <c r="H230" t="s">
        <v>6746</v>
      </c>
      <c r="I230" t="s">
        <v>23</v>
      </c>
      <c r="J230" t="s">
        <v>23</v>
      </c>
      <c r="K230" t="s">
        <v>31555</v>
      </c>
    </row>
    <row r="231" spans="1:11" x14ac:dyDescent="0.35">
      <c r="A231" t="s">
        <v>20067</v>
      </c>
      <c r="B231" t="s">
        <v>23</v>
      </c>
      <c r="C231" t="s">
        <v>23</v>
      </c>
      <c r="D231" t="s">
        <v>5810</v>
      </c>
      <c r="E231" t="s">
        <v>20068</v>
      </c>
      <c r="F231" t="s">
        <v>23</v>
      </c>
      <c r="G231" t="s">
        <v>23</v>
      </c>
      <c r="H231" t="s">
        <v>6746</v>
      </c>
      <c r="I231" t="s">
        <v>23</v>
      </c>
      <c r="J231" t="s">
        <v>23</v>
      </c>
      <c r="K231" t="s">
        <v>31556</v>
      </c>
    </row>
    <row r="232" spans="1:11" x14ac:dyDescent="0.35">
      <c r="A232" t="s">
        <v>20069</v>
      </c>
      <c r="B232" t="s">
        <v>23</v>
      </c>
      <c r="C232" t="s">
        <v>23</v>
      </c>
      <c r="D232" t="s">
        <v>5810</v>
      </c>
      <c r="E232" t="s">
        <v>20070</v>
      </c>
      <c r="F232" t="s">
        <v>23</v>
      </c>
      <c r="G232" t="s">
        <v>23</v>
      </c>
      <c r="H232" t="s">
        <v>6746</v>
      </c>
      <c r="I232" t="s">
        <v>23</v>
      </c>
      <c r="J232" t="s">
        <v>23</v>
      </c>
      <c r="K232" t="s">
        <v>31557</v>
      </c>
    </row>
    <row r="233" spans="1:11" x14ac:dyDescent="0.35">
      <c r="A233" t="s">
        <v>20071</v>
      </c>
      <c r="B233" t="s">
        <v>23</v>
      </c>
      <c r="C233" t="s">
        <v>23</v>
      </c>
      <c r="D233" t="s">
        <v>5810</v>
      </c>
      <c r="E233" t="s">
        <v>20072</v>
      </c>
      <c r="F233" t="s">
        <v>23</v>
      </c>
      <c r="G233" t="s">
        <v>23</v>
      </c>
      <c r="H233" t="s">
        <v>6746</v>
      </c>
      <c r="I233" t="s">
        <v>23</v>
      </c>
      <c r="J233" t="s">
        <v>23</v>
      </c>
      <c r="K233" t="s">
        <v>31558</v>
      </c>
    </row>
    <row r="234" spans="1:11" x14ac:dyDescent="0.35">
      <c r="A234" t="s">
        <v>5915</v>
      </c>
      <c r="B234" t="s">
        <v>23</v>
      </c>
      <c r="C234" t="s">
        <v>23</v>
      </c>
      <c r="D234" t="s">
        <v>23</v>
      </c>
      <c r="E234" t="s">
        <v>8471</v>
      </c>
      <c r="F234" t="s">
        <v>23</v>
      </c>
      <c r="G234" t="s">
        <v>23</v>
      </c>
      <c r="H234" t="s">
        <v>6522</v>
      </c>
      <c r="I234" t="s">
        <v>23</v>
      </c>
      <c r="J234" t="s">
        <v>23</v>
      </c>
      <c r="K234" t="s">
        <v>30532</v>
      </c>
    </row>
    <row r="235" spans="1:11" x14ac:dyDescent="0.35">
      <c r="A235" t="s">
        <v>20073</v>
      </c>
      <c r="B235" t="s">
        <v>23</v>
      </c>
      <c r="C235" t="s">
        <v>23</v>
      </c>
      <c r="D235" t="s">
        <v>5810</v>
      </c>
      <c r="E235" t="s">
        <v>20074</v>
      </c>
      <c r="F235" t="s">
        <v>23</v>
      </c>
      <c r="G235" t="s">
        <v>23</v>
      </c>
      <c r="H235" t="s">
        <v>6746</v>
      </c>
      <c r="I235" t="s">
        <v>23</v>
      </c>
      <c r="J235" t="s">
        <v>23</v>
      </c>
      <c r="K235" t="s">
        <v>31559</v>
      </c>
    </row>
    <row r="236" spans="1:11" x14ac:dyDescent="0.35">
      <c r="A236" t="s">
        <v>20075</v>
      </c>
      <c r="B236" t="s">
        <v>23</v>
      </c>
      <c r="C236" t="s">
        <v>23</v>
      </c>
      <c r="D236" t="s">
        <v>5810</v>
      </c>
      <c r="E236" t="s">
        <v>20076</v>
      </c>
      <c r="F236" t="s">
        <v>23</v>
      </c>
      <c r="G236" t="s">
        <v>23</v>
      </c>
      <c r="H236" t="s">
        <v>6746</v>
      </c>
      <c r="I236" t="s">
        <v>23</v>
      </c>
      <c r="J236" t="s">
        <v>23</v>
      </c>
      <c r="K236" t="s">
        <v>31560</v>
      </c>
    </row>
    <row r="237" spans="1:11" x14ac:dyDescent="0.35">
      <c r="A237" t="s">
        <v>3035</v>
      </c>
      <c r="B237" t="s">
        <v>23</v>
      </c>
      <c r="C237" t="s">
        <v>23</v>
      </c>
      <c r="D237" t="s">
        <v>23</v>
      </c>
      <c r="E237" t="s">
        <v>8473</v>
      </c>
      <c r="F237" t="s">
        <v>23</v>
      </c>
      <c r="G237" t="s">
        <v>23</v>
      </c>
      <c r="H237" t="s">
        <v>6522</v>
      </c>
      <c r="I237" t="s">
        <v>23</v>
      </c>
      <c r="J237" t="s">
        <v>23</v>
      </c>
      <c r="K237" t="s">
        <v>30532</v>
      </c>
    </row>
    <row r="238" spans="1:11" x14ac:dyDescent="0.35">
      <c r="A238" t="s">
        <v>20077</v>
      </c>
      <c r="B238" t="s">
        <v>23</v>
      </c>
      <c r="C238" t="s">
        <v>23</v>
      </c>
      <c r="D238" t="s">
        <v>5810</v>
      </c>
      <c r="E238" t="s">
        <v>20078</v>
      </c>
      <c r="F238" t="s">
        <v>23</v>
      </c>
      <c r="G238" t="s">
        <v>23</v>
      </c>
      <c r="H238" t="s">
        <v>6746</v>
      </c>
      <c r="I238" t="s">
        <v>23</v>
      </c>
      <c r="J238" t="s">
        <v>23</v>
      </c>
      <c r="K238" t="s">
        <v>31561</v>
      </c>
    </row>
    <row r="239" spans="1:11" x14ac:dyDescent="0.35">
      <c r="A239" t="s">
        <v>5863</v>
      </c>
      <c r="B239" t="s">
        <v>23</v>
      </c>
      <c r="C239" t="s">
        <v>23</v>
      </c>
      <c r="D239" t="s">
        <v>23</v>
      </c>
      <c r="E239" t="s">
        <v>8474</v>
      </c>
      <c r="F239" t="s">
        <v>23</v>
      </c>
      <c r="G239" t="s">
        <v>23</v>
      </c>
      <c r="H239" t="s">
        <v>6522</v>
      </c>
      <c r="I239" t="s">
        <v>23</v>
      </c>
      <c r="J239" t="s">
        <v>23</v>
      </c>
      <c r="K239" t="s">
        <v>30532</v>
      </c>
    </row>
    <row r="240" spans="1:11" x14ac:dyDescent="0.35">
      <c r="A240" t="s">
        <v>5917</v>
      </c>
      <c r="B240" t="s">
        <v>23</v>
      </c>
      <c r="C240" t="s">
        <v>23</v>
      </c>
      <c r="D240" t="s">
        <v>5810</v>
      </c>
      <c r="E240" t="s">
        <v>8475</v>
      </c>
      <c r="F240" t="s">
        <v>23</v>
      </c>
      <c r="G240" t="s">
        <v>23</v>
      </c>
      <c r="H240" t="s">
        <v>6502</v>
      </c>
      <c r="I240" t="s">
        <v>23</v>
      </c>
      <c r="J240" t="s">
        <v>23</v>
      </c>
      <c r="K240" t="s">
        <v>30532</v>
      </c>
    </row>
    <row r="241" spans="1:11" x14ac:dyDescent="0.35">
      <c r="A241" t="s">
        <v>20079</v>
      </c>
      <c r="B241" t="s">
        <v>23</v>
      </c>
      <c r="C241" t="s">
        <v>23</v>
      </c>
      <c r="D241" t="s">
        <v>5810</v>
      </c>
      <c r="E241" t="s">
        <v>20080</v>
      </c>
      <c r="F241" t="s">
        <v>23</v>
      </c>
      <c r="G241" t="s">
        <v>23</v>
      </c>
      <c r="H241" t="s">
        <v>6746</v>
      </c>
      <c r="I241" t="s">
        <v>23</v>
      </c>
      <c r="J241" t="s">
        <v>23</v>
      </c>
      <c r="K241" t="s">
        <v>31562</v>
      </c>
    </row>
    <row r="242" spans="1:11" x14ac:dyDescent="0.35">
      <c r="A242" t="s">
        <v>5014</v>
      </c>
      <c r="B242" t="s">
        <v>23</v>
      </c>
      <c r="C242" t="s">
        <v>23</v>
      </c>
      <c r="D242" t="s">
        <v>23</v>
      </c>
      <c r="E242" t="s">
        <v>8476</v>
      </c>
      <c r="F242" t="s">
        <v>23</v>
      </c>
      <c r="G242" t="s">
        <v>23</v>
      </c>
      <c r="H242" t="s">
        <v>6522</v>
      </c>
      <c r="I242" t="s">
        <v>23</v>
      </c>
      <c r="J242" t="s">
        <v>23</v>
      </c>
      <c r="K242" t="s">
        <v>30532</v>
      </c>
    </row>
    <row r="243" spans="1:11" x14ac:dyDescent="0.35">
      <c r="A243" t="s">
        <v>1419</v>
      </c>
      <c r="B243" t="s">
        <v>23</v>
      </c>
      <c r="C243" t="s">
        <v>23</v>
      </c>
      <c r="D243" t="s">
        <v>23</v>
      </c>
      <c r="E243" t="s">
        <v>8477</v>
      </c>
      <c r="F243" t="s">
        <v>23</v>
      </c>
      <c r="G243" t="s">
        <v>23</v>
      </c>
      <c r="H243" t="s">
        <v>6493</v>
      </c>
      <c r="I243" t="s">
        <v>6485</v>
      </c>
      <c r="J243" t="s">
        <v>23</v>
      </c>
      <c r="K243" t="s">
        <v>30532</v>
      </c>
    </row>
    <row r="244" spans="1:11" x14ac:dyDescent="0.35">
      <c r="A244" t="s">
        <v>1420</v>
      </c>
      <c r="B244" t="s">
        <v>23</v>
      </c>
      <c r="C244" t="s">
        <v>23</v>
      </c>
      <c r="D244" t="s">
        <v>23</v>
      </c>
      <c r="E244" t="s">
        <v>8478</v>
      </c>
      <c r="F244" t="s">
        <v>23</v>
      </c>
      <c r="G244" t="s">
        <v>23</v>
      </c>
      <c r="H244" t="s">
        <v>6522</v>
      </c>
      <c r="I244" t="s">
        <v>23</v>
      </c>
      <c r="J244" t="s">
        <v>23</v>
      </c>
      <c r="K244" t="s">
        <v>30532</v>
      </c>
    </row>
    <row r="245" spans="1:11" x14ac:dyDescent="0.35">
      <c r="A245" t="s">
        <v>5918</v>
      </c>
      <c r="B245" t="s">
        <v>23</v>
      </c>
      <c r="C245" t="s">
        <v>23</v>
      </c>
      <c r="D245" t="s">
        <v>5810</v>
      </c>
      <c r="E245" t="s">
        <v>8479</v>
      </c>
      <c r="F245" t="s">
        <v>23</v>
      </c>
      <c r="G245" t="s">
        <v>23</v>
      </c>
      <c r="H245" t="s">
        <v>6514</v>
      </c>
      <c r="I245" t="s">
        <v>23</v>
      </c>
      <c r="J245" t="s">
        <v>23</v>
      </c>
      <c r="K245" t="s">
        <v>30532</v>
      </c>
    </row>
    <row r="246" spans="1:11" x14ac:dyDescent="0.35">
      <c r="A246" t="s">
        <v>2696</v>
      </c>
      <c r="B246" t="s">
        <v>23</v>
      </c>
      <c r="C246" t="s">
        <v>23</v>
      </c>
      <c r="D246" t="s">
        <v>23</v>
      </c>
      <c r="E246" t="s">
        <v>8480</v>
      </c>
      <c r="F246" t="s">
        <v>23</v>
      </c>
      <c r="G246" t="s">
        <v>23</v>
      </c>
      <c r="H246" t="s">
        <v>6522</v>
      </c>
      <c r="I246" t="s">
        <v>23</v>
      </c>
      <c r="J246" t="s">
        <v>23</v>
      </c>
      <c r="K246" t="s">
        <v>30532</v>
      </c>
    </row>
    <row r="247" spans="1:11" x14ac:dyDescent="0.35">
      <c r="A247" t="s">
        <v>1421</v>
      </c>
      <c r="B247" t="s">
        <v>23</v>
      </c>
      <c r="C247" t="s">
        <v>23</v>
      </c>
      <c r="D247" t="s">
        <v>23</v>
      </c>
      <c r="E247" t="s">
        <v>8481</v>
      </c>
      <c r="F247" t="s">
        <v>23</v>
      </c>
      <c r="G247" t="s">
        <v>23</v>
      </c>
      <c r="H247" t="s">
        <v>6522</v>
      </c>
      <c r="I247" t="s">
        <v>23</v>
      </c>
      <c r="J247" t="s">
        <v>23</v>
      </c>
      <c r="K247" t="s">
        <v>30532</v>
      </c>
    </row>
    <row r="248" spans="1:11" x14ac:dyDescent="0.35">
      <c r="A248" t="s">
        <v>8482</v>
      </c>
      <c r="B248" t="s">
        <v>23</v>
      </c>
      <c r="C248" t="s">
        <v>23</v>
      </c>
      <c r="D248" t="s">
        <v>5810</v>
      </c>
      <c r="E248" t="s">
        <v>8483</v>
      </c>
      <c r="F248" t="s">
        <v>23</v>
      </c>
      <c r="G248" t="s">
        <v>23</v>
      </c>
      <c r="H248" t="s">
        <v>6746</v>
      </c>
      <c r="I248" t="s">
        <v>23</v>
      </c>
      <c r="J248" t="s">
        <v>23</v>
      </c>
      <c r="K248" t="s">
        <v>30532</v>
      </c>
    </row>
    <row r="249" spans="1:11" x14ac:dyDescent="0.35">
      <c r="A249" t="s">
        <v>756</v>
      </c>
      <c r="B249" t="s">
        <v>23</v>
      </c>
      <c r="C249" t="s">
        <v>23</v>
      </c>
      <c r="D249" t="s">
        <v>23</v>
      </c>
      <c r="E249" t="s">
        <v>8484</v>
      </c>
      <c r="F249" t="s">
        <v>23</v>
      </c>
      <c r="G249" t="s">
        <v>23</v>
      </c>
      <c r="H249" t="s">
        <v>6522</v>
      </c>
      <c r="I249" t="s">
        <v>23</v>
      </c>
      <c r="J249" t="s">
        <v>23</v>
      </c>
      <c r="K249" t="s">
        <v>30532</v>
      </c>
    </row>
    <row r="250" spans="1:11" x14ac:dyDescent="0.35">
      <c r="A250" t="s">
        <v>1218</v>
      </c>
      <c r="B250" t="s">
        <v>23</v>
      </c>
      <c r="C250" t="s">
        <v>23</v>
      </c>
      <c r="D250" t="s">
        <v>23</v>
      </c>
      <c r="E250" t="s">
        <v>8485</v>
      </c>
      <c r="F250" t="s">
        <v>23</v>
      </c>
      <c r="G250" t="s">
        <v>23</v>
      </c>
      <c r="H250" t="s">
        <v>6518</v>
      </c>
      <c r="I250" t="s">
        <v>2721</v>
      </c>
      <c r="J250" t="s">
        <v>23</v>
      </c>
      <c r="K250" t="s">
        <v>30532</v>
      </c>
    </row>
    <row r="251" spans="1:11" x14ac:dyDescent="0.35">
      <c r="A251" t="s">
        <v>1136</v>
      </c>
      <c r="B251" t="s">
        <v>23</v>
      </c>
      <c r="C251" t="s">
        <v>23</v>
      </c>
      <c r="D251" t="s">
        <v>23</v>
      </c>
      <c r="E251" t="s">
        <v>8486</v>
      </c>
      <c r="F251" t="s">
        <v>23</v>
      </c>
      <c r="G251" t="s">
        <v>23</v>
      </c>
      <c r="H251" t="s">
        <v>6514</v>
      </c>
      <c r="I251" t="s">
        <v>23</v>
      </c>
      <c r="J251" t="s">
        <v>23</v>
      </c>
      <c r="K251" t="s">
        <v>30532</v>
      </c>
    </row>
    <row r="252" spans="1:11" x14ac:dyDescent="0.35">
      <c r="A252" t="s">
        <v>20081</v>
      </c>
      <c r="B252" t="s">
        <v>23</v>
      </c>
      <c r="C252" t="s">
        <v>23</v>
      </c>
      <c r="D252" t="s">
        <v>5810</v>
      </c>
      <c r="E252" t="s">
        <v>20082</v>
      </c>
      <c r="F252" t="s">
        <v>23</v>
      </c>
      <c r="G252" t="s">
        <v>23</v>
      </c>
      <c r="H252" t="s">
        <v>6746</v>
      </c>
      <c r="I252" t="s">
        <v>23</v>
      </c>
      <c r="J252" t="s">
        <v>23</v>
      </c>
      <c r="K252" t="s">
        <v>31563</v>
      </c>
    </row>
    <row r="253" spans="1:11" x14ac:dyDescent="0.35">
      <c r="A253" t="s">
        <v>20083</v>
      </c>
      <c r="B253" t="s">
        <v>23</v>
      </c>
      <c r="C253" t="s">
        <v>23</v>
      </c>
      <c r="D253" t="s">
        <v>5810</v>
      </c>
      <c r="E253" t="s">
        <v>20084</v>
      </c>
      <c r="F253" t="s">
        <v>23</v>
      </c>
      <c r="G253" t="s">
        <v>23</v>
      </c>
      <c r="H253" t="s">
        <v>6746</v>
      </c>
      <c r="I253" t="s">
        <v>23</v>
      </c>
      <c r="J253" t="s">
        <v>23</v>
      </c>
      <c r="K253" t="s">
        <v>31564</v>
      </c>
    </row>
    <row r="254" spans="1:11" x14ac:dyDescent="0.35">
      <c r="A254" t="s">
        <v>8487</v>
      </c>
      <c r="B254" t="s">
        <v>23</v>
      </c>
      <c r="C254" t="s">
        <v>23</v>
      </c>
      <c r="D254" t="s">
        <v>5810</v>
      </c>
      <c r="E254" t="s">
        <v>8488</v>
      </c>
      <c r="F254" t="s">
        <v>23</v>
      </c>
      <c r="G254" t="s">
        <v>23</v>
      </c>
      <c r="H254" t="s">
        <v>6746</v>
      </c>
      <c r="I254" t="s">
        <v>23</v>
      </c>
      <c r="J254" t="s">
        <v>23</v>
      </c>
      <c r="K254" t="s">
        <v>30532</v>
      </c>
    </row>
    <row r="255" spans="1:11" x14ac:dyDescent="0.35">
      <c r="A255" t="s">
        <v>20089</v>
      </c>
      <c r="B255" t="s">
        <v>23</v>
      </c>
      <c r="C255" t="s">
        <v>23</v>
      </c>
      <c r="D255" t="s">
        <v>5810</v>
      </c>
      <c r="E255" t="s">
        <v>20090</v>
      </c>
      <c r="F255" t="s">
        <v>23</v>
      </c>
      <c r="G255" t="s">
        <v>23</v>
      </c>
      <c r="H255" t="s">
        <v>6746</v>
      </c>
      <c r="I255" t="s">
        <v>23</v>
      </c>
      <c r="J255" t="s">
        <v>23</v>
      </c>
      <c r="K255" t="s">
        <v>31567</v>
      </c>
    </row>
    <row r="256" spans="1:11" x14ac:dyDescent="0.35">
      <c r="A256" t="s">
        <v>1422</v>
      </c>
      <c r="B256" t="s">
        <v>23</v>
      </c>
      <c r="C256" t="s">
        <v>23</v>
      </c>
      <c r="D256" t="s">
        <v>23</v>
      </c>
      <c r="E256" t="s">
        <v>8489</v>
      </c>
      <c r="F256" t="s">
        <v>23</v>
      </c>
      <c r="G256" t="s">
        <v>23</v>
      </c>
      <c r="H256" t="s">
        <v>6518</v>
      </c>
      <c r="I256" t="s">
        <v>2721</v>
      </c>
      <c r="J256" t="s">
        <v>23</v>
      </c>
      <c r="K256" t="s">
        <v>30532</v>
      </c>
    </row>
    <row r="257" spans="1:11" x14ac:dyDescent="0.35">
      <c r="A257" t="s">
        <v>20085</v>
      </c>
      <c r="B257" t="s">
        <v>23</v>
      </c>
      <c r="C257" t="s">
        <v>23</v>
      </c>
      <c r="D257" t="s">
        <v>5810</v>
      </c>
      <c r="E257" t="s">
        <v>20086</v>
      </c>
      <c r="F257" t="s">
        <v>23</v>
      </c>
      <c r="G257" t="s">
        <v>23</v>
      </c>
      <c r="H257" t="s">
        <v>6746</v>
      </c>
      <c r="I257" t="s">
        <v>23</v>
      </c>
      <c r="J257" t="s">
        <v>23</v>
      </c>
      <c r="K257" t="s">
        <v>31565</v>
      </c>
    </row>
    <row r="258" spans="1:11" x14ac:dyDescent="0.35">
      <c r="A258" t="s">
        <v>20087</v>
      </c>
      <c r="B258" t="s">
        <v>23</v>
      </c>
      <c r="C258" t="s">
        <v>23</v>
      </c>
      <c r="D258" t="s">
        <v>5810</v>
      </c>
      <c r="E258" t="s">
        <v>20088</v>
      </c>
      <c r="F258" t="s">
        <v>23</v>
      </c>
      <c r="G258" t="s">
        <v>23</v>
      </c>
      <c r="H258" t="s">
        <v>6746</v>
      </c>
      <c r="I258" t="s">
        <v>23</v>
      </c>
      <c r="J258" t="s">
        <v>23</v>
      </c>
      <c r="K258" t="s">
        <v>31566</v>
      </c>
    </row>
    <row r="259" spans="1:11" x14ac:dyDescent="0.35">
      <c r="A259" t="s">
        <v>7683</v>
      </c>
      <c r="B259" t="s">
        <v>23</v>
      </c>
      <c r="C259" t="s">
        <v>23</v>
      </c>
      <c r="D259" t="s">
        <v>5810</v>
      </c>
      <c r="E259" t="s">
        <v>8491</v>
      </c>
      <c r="F259" t="s">
        <v>23</v>
      </c>
      <c r="G259" t="s">
        <v>23</v>
      </c>
      <c r="H259" t="s">
        <v>6746</v>
      </c>
      <c r="I259" t="s">
        <v>23</v>
      </c>
      <c r="J259" t="s">
        <v>23</v>
      </c>
      <c r="K259" t="s">
        <v>30532</v>
      </c>
    </row>
    <row r="260" spans="1:11" x14ac:dyDescent="0.35">
      <c r="A260" t="s">
        <v>22349</v>
      </c>
      <c r="B260" t="s">
        <v>23</v>
      </c>
      <c r="C260" t="s">
        <v>23</v>
      </c>
      <c r="D260" t="s">
        <v>5810</v>
      </c>
      <c r="E260" t="s">
        <v>22350</v>
      </c>
      <c r="F260" t="s">
        <v>23</v>
      </c>
      <c r="G260" t="s">
        <v>23</v>
      </c>
      <c r="H260" t="s">
        <v>6746</v>
      </c>
      <c r="I260" t="s">
        <v>23</v>
      </c>
      <c r="J260" t="s">
        <v>23</v>
      </c>
      <c r="K260" t="s">
        <v>32697</v>
      </c>
    </row>
    <row r="261" spans="1:11" x14ac:dyDescent="0.35">
      <c r="A261" t="s">
        <v>20091</v>
      </c>
      <c r="B261" t="s">
        <v>23</v>
      </c>
      <c r="C261" t="s">
        <v>23</v>
      </c>
      <c r="D261" t="s">
        <v>5810</v>
      </c>
      <c r="E261" t="s">
        <v>20092</v>
      </c>
      <c r="F261" t="s">
        <v>23</v>
      </c>
      <c r="G261" t="s">
        <v>23</v>
      </c>
      <c r="H261" t="s">
        <v>6746</v>
      </c>
      <c r="I261" t="s">
        <v>23</v>
      </c>
      <c r="J261" t="s">
        <v>23</v>
      </c>
      <c r="K261" t="s">
        <v>31568</v>
      </c>
    </row>
    <row r="262" spans="1:11" x14ac:dyDescent="0.35">
      <c r="A262" t="s">
        <v>641</v>
      </c>
      <c r="B262" t="s">
        <v>23</v>
      </c>
      <c r="C262" t="s">
        <v>23</v>
      </c>
      <c r="D262" t="s">
        <v>23</v>
      </c>
      <c r="E262" t="s">
        <v>8492</v>
      </c>
      <c r="F262" t="s">
        <v>23</v>
      </c>
      <c r="G262" t="s">
        <v>23</v>
      </c>
      <c r="H262" t="s">
        <v>6522</v>
      </c>
      <c r="I262" t="s">
        <v>23</v>
      </c>
      <c r="J262" t="s">
        <v>23</v>
      </c>
      <c r="K262" t="s">
        <v>30532</v>
      </c>
    </row>
    <row r="263" spans="1:11" x14ac:dyDescent="0.35">
      <c r="A263" t="s">
        <v>20093</v>
      </c>
      <c r="B263" t="s">
        <v>23</v>
      </c>
      <c r="C263" t="s">
        <v>23</v>
      </c>
      <c r="D263" t="s">
        <v>5810</v>
      </c>
      <c r="E263" t="s">
        <v>20094</v>
      </c>
      <c r="F263" t="s">
        <v>23</v>
      </c>
      <c r="G263" t="s">
        <v>23</v>
      </c>
      <c r="H263" t="s">
        <v>6746</v>
      </c>
      <c r="I263" t="s">
        <v>23</v>
      </c>
      <c r="J263" t="s">
        <v>23</v>
      </c>
      <c r="K263" t="s">
        <v>31569</v>
      </c>
    </row>
    <row r="264" spans="1:11" x14ac:dyDescent="0.35">
      <c r="A264" t="s">
        <v>8493</v>
      </c>
      <c r="B264" t="s">
        <v>23</v>
      </c>
      <c r="C264" t="s">
        <v>23</v>
      </c>
      <c r="D264" t="s">
        <v>5810</v>
      </c>
      <c r="E264" t="s">
        <v>8494</v>
      </c>
      <c r="F264" t="s">
        <v>23</v>
      </c>
      <c r="G264" t="s">
        <v>23</v>
      </c>
      <c r="H264" t="s">
        <v>6746</v>
      </c>
      <c r="I264" t="s">
        <v>23</v>
      </c>
      <c r="J264" t="s">
        <v>23</v>
      </c>
      <c r="K264" t="s">
        <v>30532</v>
      </c>
    </row>
    <row r="265" spans="1:11" x14ac:dyDescent="0.35">
      <c r="A265" t="s">
        <v>20095</v>
      </c>
      <c r="B265" t="s">
        <v>23</v>
      </c>
      <c r="C265" t="s">
        <v>23</v>
      </c>
      <c r="D265" t="s">
        <v>5810</v>
      </c>
      <c r="E265" t="s">
        <v>20096</v>
      </c>
      <c r="F265" t="s">
        <v>23</v>
      </c>
      <c r="G265" t="s">
        <v>23</v>
      </c>
      <c r="H265" t="s">
        <v>6746</v>
      </c>
      <c r="I265" t="s">
        <v>23</v>
      </c>
      <c r="J265" t="s">
        <v>23</v>
      </c>
      <c r="K265" t="s">
        <v>31570</v>
      </c>
    </row>
    <row r="266" spans="1:11" x14ac:dyDescent="0.35">
      <c r="A266" t="s">
        <v>8495</v>
      </c>
      <c r="B266" t="s">
        <v>23</v>
      </c>
      <c r="C266" t="s">
        <v>23</v>
      </c>
      <c r="D266" t="s">
        <v>5810</v>
      </c>
      <c r="E266" t="s">
        <v>8496</v>
      </c>
      <c r="F266" t="s">
        <v>23</v>
      </c>
      <c r="G266" t="s">
        <v>23</v>
      </c>
      <c r="H266" t="s">
        <v>6746</v>
      </c>
      <c r="I266" t="s">
        <v>23</v>
      </c>
      <c r="J266" t="s">
        <v>23</v>
      </c>
      <c r="K266" t="s">
        <v>30532</v>
      </c>
    </row>
    <row r="267" spans="1:11" x14ac:dyDescent="0.35">
      <c r="A267" t="s">
        <v>8497</v>
      </c>
      <c r="B267" t="s">
        <v>23</v>
      </c>
      <c r="C267" t="s">
        <v>23</v>
      </c>
      <c r="D267" t="s">
        <v>5810</v>
      </c>
      <c r="E267" t="s">
        <v>8498</v>
      </c>
      <c r="F267" t="s">
        <v>23</v>
      </c>
      <c r="G267" t="s">
        <v>23</v>
      </c>
      <c r="H267" t="s">
        <v>6746</v>
      </c>
      <c r="I267" t="s">
        <v>23</v>
      </c>
      <c r="J267" t="s">
        <v>23</v>
      </c>
      <c r="K267" t="s">
        <v>30532</v>
      </c>
    </row>
    <row r="268" spans="1:11" x14ac:dyDescent="0.35">
      <c r="A268" t="s">
        <v>8499</v>
      </c>
      <c r="B268" t="s">
        <v>23</v>
      </c>
      <c r="C268" t="s">
        <v>23</v>
      </c>
      <c r="D268" t="s">
        <v>5810</v>
      </c>
      <c r="E268" t="s">
        <v>8500</v>
      </c>
      <c r="F268" t="s">
        <v>23</v>
      </c>
      <c r="G268" t="s">
        <v>23</v>
      </c>
      <c r="H268" t="s">
        <v>6746</v>
      </c>
      <c r="I268" t="s">
        <v>23</v>
      </c>
      <c r="J268" t="s">
        <v>23</v>
      </c>
      <c r="K268" t="s">
        <v>30532</v>
      </c>
    </row>
    <row r="269" spans="1:11" x14ac:dyDescent="0.35">
      <c r="A269" t="s">
        <v>20097</v>
      </c>
      <c r="B269" t="s">
        <v>23</v>
      </c>
      <c r="C269" t="s">
        <v>23</v>
      </c>
      <c r="D269" t="s">
        <v>5810</v>
      </c>
      <c r="E269" t="s">
        <v>20098</v>
      </c>
      <c r="F269" t="s">
        <v>23</v>
      </c>
      <c r="G269" t="s">
        <v>23</v>
      </c>
      <c r="H269" t="s">
        <v>6746</v>
      </c>
      <c r="I269" t="s">
        <v>23</v>
      </c>
      <c r="J269" t="s">
        <v>23</v>
      </c>
      <c r="K269" t="s">
        <v>31571</v>
      </c>
    </row>
    <row r="270" spans="1:11" x14ac:dyDescent="0.35">
      <c r="A270" t="s">
        <v>20099</v>
      </c>
      <c r="B270" t="s">
        <v>23</v>
      </c>
      <c r="C270" t="s">
        <v>23</v>
      </c>
      <c r="D270" t="s">
        <v>5810</v>
      </c>
      <c r="E270" t="s">
        <v>20100</v>
      </c>
      <c r="F270" t="s">
        <v>23</v>
      </c>
      <c r="G270" t="s">
        <v>23</v>
      </c>
      <c r="H270" t="s">
        <v>6746</v>
      </c>
      <c r="I270" t="s">
        <v>23</v>
      </c>
      <c r="J270" t="s">
        <v>23</v>
      </c>
      <c r="K270" t="s">
        <v>31572</v>
      </c>
    </row>
    <row r="271" spans="1:11" x14ac:dyDescent="0.35">
      <c r="A271" t="s">
        <v>22369</v>
      </c>
      <c r="B271" t="s">
        <v>23</v>
      </c>
      <c r="C271" t="s">
        <v>23</v>
      </c>
      <c r="D271" t="s">
        <v>5810</v>
      </c>
      <c r="E271" t="s">
        <v>22370</v>
      </c>
      <c r="F271" t="s">
        <v>23</v>
      </c>
      <c r="G271" t="s">
        <v>23</v>
      </c>
      <c r="H271" t="s">
        <v>6746</v>
      </c>
      <c r="I271" t="s">
        <v>23</v>
      </c>
      <c r="J271" t="s">
        <v>23</v>
      </c>
      <c r="K271" t="s">
        <v>32707</v>
      </c>
    </row>
    <row r="272" spans="1:11" x14ac:dyDescent="0.35">
      <c r="A272" t="s">
        <v>20101</v>
      </c>
      <c r="B272" t="s">
        <v>23</v>
      </c>
      <c r="C272" t="s">
        <v>23</v>
      </c>
      <c r="D272" t="s">
        <v>5810</v>
      </c>
      <c r="E272" t="s">
        <v>20102</v>
      </c>
      <c r="F272" t="s">
        <v>23</v>
      </c>
      <c r="G272" t="s">
        <v>23</v>
      </c>
      <c r="H272" t="s">
        <v>6746</v>
      </c>
      <c r="I272" t="s">
        <v>23</v>
      </c>
      <c r="J272" t="s">
        <v>23</v>
      </c>
      <c r="K272" t="s">
        <v>31573</v>
      </c>
    </row>
    <row r="273" spans="1:11" x14ac:dyDescent="0.35">
      <c r="A273" t="s">
        <v>6760</v>
      </c>
      <c r="B273" t="s">
        <v>23</v>
      </c>
      <c r="C273" t="s">
        <v>23</v>
      </c>
      <c r="D273" t="s">
        <v>23</v>
      </c>
      <c r="E273" t="s">
        <v>8501</v>
      </c>
      <c r="F273" t="s">
        <v>23</v>
      </c>
      <c r="G273" t="s">
        <v>23</v>
      </c>
      <c r="H273" t="s">
        <v>6518</v>
      </c>
      <c r="I273" t="s">
        <v>2721</v>
      </c>
      <c r="J273" t="s">
        <v>23</v>
      </c>
      <c r="K273" t="s">
        <v>30532</v>
      </c>
    </row>
    <row r="274" spans="1:11" x14ac:dyDescent="0.35">
      <c r="A274" t="s">
        <v>5919</v>
      </c>
      <c r="B274" t="s">
        <v>23</v>
      </c>
      <c r="C274" t="s">
        <v>23</v>
      </c>
      <c r="D274" t="s">
        <v>5810</v>
      </c>
      <c r="E274" t="s">
        <v>8502</v>
      </c>
      <c r="F274" t="s">
        <v>23</v>
      </c>
      <c r="G274" t="s">
        <v>23</v>
      </c>
      <c r="H274" t="s">
        <v>6514</v>
      </c>
      <c r="I274" t="s">
        <v>23</v>
      </c>
      <c r="J274" t="s">
        <v>23</v>
      </c>
      <c r="K274" t="s">
        <v>30532</v>
      </c>
    </row>
    <row r="275" spans="1:11" x14ac:dyDescent="0.35">
      <c r="A275" t="s">
        <v>22387</v>
      </c>
      <c r="B275" t="s">
        <v>23</v>
      </c>
      <c r="C275" t="s">
        <v>23</v>
      </c>
      <c r="D275" t="s">
        <v>5810</v>
      </c>
      <c r="E275" t="s">
        <v>22388</v>
      </c>
      <c r="F275" t="s">
        <v>23</v>
      </c>
      <c r="G275" t="s">
        <v>23</v>
      </c>
      <c r="H275" t="s">
        <v>6746</v>
      </c>
      <c r="I275" t="s">
        <v>23</v>
      </c>
      <c r="J275" t="s">
        <v>23</v>
      </c>
      <c r="K275" t="s">
        <v>32716</v>
      </c>
    </row>
    <row r="276" spans="1:11" x14ac:dyDescent="0.35">
      <c r="A276" t="s">
        <v>5015</v>
      </c>
      <c r="B276" t="s">
        <v>23</v>
      </c>
      <c r="C276" t="s">
        <v>23</v>
      </c>
      <c r="D276" t="s">
        <v>23</v>
      </c>
      <c r="E276" t="s">
        <v>8503</v>
      </c>
      <c r="F276" t="s">
        <v>23</v>
      </c>
      <c r="G276" t="s">
        <v>23</v>
      </c>
      <c r="H276" t="s">
        <v>6522</v>
      </c>
      <c r="I276" t="s">
        <v>23</v>
      </c>
      <c r="J276" t="s">
        <v>23</v>
      </c>
      <c r="K276" t="s">
        <v>30532</v>
      </c>
    </row>
    <row r="277" spans="1:11" x14ac:dyDescent="0.35">
      <c r="A277" t="s">
        <v>20103</v>
      </c>
      <c r="B277" t="s">
        <v>23</v>
      </c>
      <c r="C277" t="s">
        <v>23</v>
      </c>
      <c r="D277" t="s">
        <v>5810</v>
      </c>
      <c r="E277" t="s">
        <v>20104</v>
      </c>
      <c r="F277" t="s">
        <v>23</v>
      </c>
      <c r="G277" t="s">
        <v>23</v>
      </c>
      <c r="H277" t="s">
        <v>6746</v>
      </c>
      <c r="I277" t="s">
        <v>23</v>
      </c>
      <c r="J277" t="s">
        <v>23</v>
      </c>
      <c r="K277" t="s">
        <v>31574</v>
      </c>
    </row>
    <row r="278" spans="1:11" x14ac:dyDescent="0.35">
      <c r="A278" t="s">
        <v>20105</v>
      </c>
      <c r="B278" t="s">
        <v>23</v>
      </c>
      <c r="C278" t="s">
        <v>23</v>
      </c>
      <c r="D278" t="s">
        <v>5810</v>
      </c>
      <c r="E278" t="s">
        <v>20106</v>
      </c>
      <c r="F278" t="s">
        <v>23</v>
      </c>
      <c r="G278" t="s">
        <v>23</v>
      </c>
      <c r="H278" t="s">
        <v>6746</v>
      </c>
      <c r="I278" t="s">
        <v>23</v>
      </c>
      <c r="J278" t="s">
        <v>23</v>
      </c>
      <c r="K278" t="s">
        <v>31575</v>
      </c>
    </row>
    <row r="279" spans="1:11" x14ac:dyDescent="0.35">
      <c r="A279" t="s">
        <v>1800</v>
      </c>
      <c r="B279" t="s">
        <v>23</v>
      </c>
      <c r="C279" t="s">
        <v>23</v>
      </c>
      <c r="D279" t="s">
        <v>23</v>
      </c>
      <c r="E279" t="s">
        <v>8504</v>
      </c>
      <c r="F279" t="s">
        <v>23</v>
      </c>
      <c r="G279" t="s">
        <v>23</v>
      </c>
      <c r="H279" t="s">
        <v>6746</v>
      </c>
      <c r="I279" t="s">
        <v>23</v>
      </c>
      <c r="J279" t="s">
        <v>23</v>
      </c>
      <c r="K279" t="s">
        <v>30532</v>
      </c>
    </row>
    <row r="280" spans="1:11" x14ac:dyDescent="0.35">
      <c r="A280" t="s">
        <v>20107</v>
      </c>
      <c r="B280" t="s">
        <v>23</v>
      </c>
      <c r="C280" t="s">
        <v>23</v>
      </c>
      <c r="D280" t="s">
        <v>5810</v>
      </c>
      <c r="E280" t="s">
        <v>20108</v>
      </c>
      <c r="F280" t="s">
        <v>23</v>
      </c>
      <c r="G280" t="s">
        <v>23</v>
      </c>
      <c r="H280" t="s">
        <v>6746</v>
      </c>
      <c r="I280" t="s">
        <v>23</v>
      </c>
      <c r="J280" t="s">
        <v>23</v>
      </c>
      <c r="K280" t="s">
        <v>31576</v>
      </c>
    </row>
    <row r="281" spans="1:11" x14ac:dyDescent="0.35">
      <c r="A281" t="s">
        <v>2695</v>
      </c>
      <c r="B281" t="s">
        <v>23</v>
      </c>
      <c r="C281" t="s">
        <v>23</v>
      </c>
      <c r="D281" t="s">
        <v>23</v>
      </c>
      <c r="E281" t="s">
        <v>8505</v>
      </c>
      <c r="F281" t="s">
        <v>23</v>
      </c>
      <c r="G281" t="s">
        <v>23</v>
      </c>
      <c r="H281" t="s">
        <v>6522</v>
      </c>
      <c r="I281" t="s">
        <v>23</v>
      </c>
      <c r="J281" t="s">
        <v>23</v>
      </c>
      <c r="K281" t="s">
        <v>30532</v>
      </c>
    </row>
    <row r="282" spans="1:11" x14ac:dyDescent="0.35">
      <c r="A282" t="s">
        <v>20109</v>
      </c>
      <c r="B282" t="s">
        <v>23</v>
      </c>
      <c r="C282" t="s">
        <v>23</v>
      </c>
      <c r="D282" t="s">
        <v>5810</v>
      </c>
      <c r="E282" t="s">
        <v>20110</v>
      </c>
      <c r="F282" t="s">
        <v>23</v>
      </c>
      <c r="G282" t="s">
        <v>23</v>
      </c>
      <c r="H282" t="s">
        <v>6746</v>
      </c>
      <c r="I282" t="s">
        <v>23</v>
      </c>
      <c r="J282" t="s">
        <v>23</v>
      </c>
      <c r="K282" t="s">
        <v>31577</v>
      </c>
    </row>
    <row r="283" spans="1:11" x14ac:dyDescent="0.35">
      <c r="A283" t="s">
        <v>4955</v>
      </c>
      <c r="B283" t="s">
        <v>23</v>
      </c>
      <c r="C283" t="s">
        <v>23</v>
      </c>
      <c r="D283" t="s">
        <v>23</v>
      </c>
      <c r="E283" t="s">
        <v>8506</v>
      </c>
      <c r="F283" t="s">
        <v>23</v>
      </c>
      <c r="G283" t="s">
        <v>23</v>
      </c>
      <c r="H283" t="s">
        <v>6514</v>
      </c>
      <c r="I283" t="s">
        <v>2721</v>
      </c>
      <c r="J283" t="s">
        <v>23</v>
      </c>
      <c r="K283" t="s">
        <v>30532</v>
      </c>
    </row>
    <row r="284" spans="1:11" x14ac:dyDescent="0.35">
      <c r="A284" t="s">
        <v>20111</v>
      </c>
      <c r="B284" t="s">
        <v>23</v>
      </c>
      <c r="C284" t="s">
        <v>23</v>
      </c>
      <c r="D284" t="s">
        <v>5810</v>
      </c>
      <c r="E284" t="s">
        <v>20112</v>
      </c>
      <c r="F284" t="s">
        <v>23</v>
      </c>
      <c r="G284" t="s">
        <v>23</v>
      </c>
      <c r="H284" t="s">
        <v>6746</v>
      </c>
      <c r="I284" t="s">
        <v>23</v>
      </c>
      <c r="J284" t="s">
        <v>23</v>
      </c>
      <c r="K284" t="s">
        <v>31578</v>
      </c>
    </row>
    <row r="285" spans="1:11" x14ac:dyDescent="0.35">
      <c r="A285" t="s">
        <v>2694</v>
      </c>
      <c r="B285" t="s">
        <v>23</v>
      </c>
      <c r="C285" t="s">
        <v>23</v>
      </c>
      <c r="D285" t="s">
        <v>23</v>
      </c>
      <c r="E285" t="s">
        <v>8507</v>
      </c>
      <c r="F285" t="s">
        <v>23</v>
      </c>
      <c r="G285" t="s">
        <v>23</v>
      </c>
      <c r="H285" t="s">
        <v>6522</v>
      </c>
      <c r="I285" t="s">
        <v>23</v>
      </c>
      <c r="J285" t="s">
        <v>23</v>
      </c>
      <c r="K285" t="s">
        <v>30532</v>
      </c>
    </row>
    <row r="286" spans="1:11" x14ac:dyDescent="0.35">
      <c r="A286" t="s">
        <v>20113</v>
      </c>
      <c r="B286" t="s">
        <v>23</v>
      </c>
      <c r="C286" t="s">
        <v>23</v>
      </c>
      <c r="D286" t="s">
        <v>5810</v>
      </c>
      <c r="E286" t="s">
        <v>20114</v>
      </c>
      <c r="F286" t="s">
        <v>23</v>
      </c>
      <c r="G286" t="s">
        <v>23</v>
      </c>
      <c r="H286" t="s">
        <v>6746</v>
      </c>
      <c r="I286" t="s">
        <v>23</v>
      </c>
      <c r="J286" t="s">
        <v>23</v>
      </c>
      <c r="K286" t="s">
        <v>31579</v>
      </c>
    </row>
    <row r="287" spans="1:11" x14ac:dyDescent="0.35">
      <c r="A287" t="s">
        <v>2691</v>
      </c>
      <c r="B287" t="s">
        <v>23</v>
      </c>
      <c r="C287" t="s">
        <v>23</v>
      </c>
      <c r="D287" t="s">
        <v>23</v>
      </c>
      <c r="E287" t="s">
        <v>8508</v>
      </c>
      <c r="F287" t="s">
        <v>23</v>
      </c>
      <c r="G287" t="s">
        <v>23</v>
      </c>
      <c r="H287" t="s">
        <v>6522</v>
      </c>
      <c r="I287" t="s">
        <v>23</v>
      </c>
      <c r="J287" t="s">
        <v>23</v>
      </c>
      <c r="K287" t="s">
        <v>30532</v>
      </c>
    </row>
    <row r="288" spans="1:11" x14ac:dyDescent="0.35">
      <c r="A288" t="s">
        <v>5392</v>
      </c>
      <c r="B288" t="s">
        <v>23</v>
      </c>
      <c r="C288" t="s">
        <v>23</v>
      </c>
      <c r="D288" t="s">
        <v>23</v>
      </c>
      <c r="E288" t="s">
        <v>8509</v>
      </c>
      <c r="F288" t="s">
        <v>23</v>
      </c>
      <c r="G288" t="s">
        <v>23</v>
      </c>
      <c r="H288" t="s">
        <v>6522</v>
      </c>
      <c r="I288" t="s">
        <v>23</v>
      </c>
      <c r="J288" t="s">
        <v>23</v>
      </c>
      <c r="K288" t="s">
        <v>30532</v>
      </c>
    </row>
    <row r="289" spans="1:11" x14ac:dyDescent="0.35">
      <c r="A289" t="s">
        <v>22464</v>
      </c>
      <c r="B289" t="s">
        <v>23</v>
      </c>
      <c r="C289" t="s">
        <v>23</v>
      </c>
      <c r="D289" t="s">
        <v>5810</v>
      </c>
      <c r="E289" t="s">
        <v>22465</v>
      </c>
      <c r="F289" t="s">
        <v>23</v>
      </c>
      <c r="G289" t="s">
        <v>23</v>
      </c>
      <c r="H289" t="s">
        <v>6746</v>
      </c>
      <c r="I289" t="s">
        <v>23</v>
      </c>
      <c r="J289" t="s">
        <v>23</v>
      </c>
      <c r="K289" t="s">
        <v>32755</v>
      </c>
    </row>
    <row r="290" spans="1:11" x14ac:dyDescent="0.35">
      <c r="A290" t="s">
        <v>2690</v>
      </c>
      <c r="B290" t="s">
        <v>23</v>
      </c>
      <c r="C290" t="s">
        <v>23</v>
      </c>
      <c r="D290" t="s">
        <v>23</v>
      </c>
      <c r="E290" t="s">
        <v>8510</v>
      </c>
      <c r="F290" t="s">
        <v>23</v>
      </c>
      <c r="G290" t="s">
        <v>23</v>
      </c>
      <c r="H290" t="s">
        <v>6514</v>
      </c>
      <c r="I290" t="s">
        <v>23</v>
      </c>
      <c r="J290" t="s">
        <v>23</v>
      </c>
      <c r="K290" t="s">
        <v>30532</v>
      </c>
    </row>
    <row r="291" spans="1:11" x14ac:dyDescent="0.35">
      <c r="A291" t="s">
        <v>6523</v>
      </c>
      <c r="B291" t="s">
        <v>23</v>
      </c>
      <c r="C291" t="s">
        <v>23</v>
      </c>
      <c r="D291" t="s">
        <v>23</v>
      </c>
      <c r="E291" t="s">
        <v>8511</v>
      </c>
      <c r="F291" t="s">
        <v>23</v>
      </c>
      <c r="G291" t="s">
        <v>23</v>
      </c>
      <c r="H291" t="s">
        <v>6504</v>
      </c>
      <c r="I291" t="s">
        <v>6485</v>
      </c>
      <c r="J291" t="s">
        <v>23</v>
      </c>
      <c r="K291" t="s">
        <v>30532</v>
      </c>
    </row>
    <row r="292" spans="1:11" x14ac:dyDescent="0.35">
      <c r="A292" t="s">
        <v>2689</v>
      </c>
      <c r="B292" t="s">
        <v>23</v>
      </c>
      <c r="C292" t="s">
        <v>23</v>
      </c>
      <c r="D292" t="s">
        <v>23</v>
      </c>
      <c r="E292" t="s">
        <v>8512</v>
      </c>
      <c r="F292" t="s">
        <v>23</v>
      </c>
      <c r="G292" t="s">
        <v>23</v>
      </c>
      <c r="H292" t="s">
        <v>6514</v>
      </c>
      <c r="I292" t="s">
        <v>23</v>
      </c>
      <c r="J292" t="s">
        <v>23</v>
      </c>
      <c r="K292" t="s">
        <v>30532</v>
      </c>
    </row>
    <row r="293" spans="1:11" x14ac:dyDescent="0.35">
      <c r="A293" t="s">
        <v>20115</v>
      </c>
      <c r="B293" t="s">
        <v>23</v>
      </c>
      <c r="C293" t="s">
        <v>23</v>
      </c>
      <c r="D293" t="s">
        <v>5810</v>
      </c>
      <c r="E293" t="s">
        <v>20116</v>
      </c>
      <c r="F293" t="s">
        <v>23</v>
      </c>
      <c r="G293" t="s">
        <v>23</v>
      </c>
      <c r="H293" t="s">
        <v>6746</v>
      </c>
      <c r="I293" t="s">
        <v>23</v>
      </c>
      <c r="J293" t="s">
        <v>23</v>
      </c>
      <c r="K293" t="s">
        <v>31580</v>
      </c>
    </row>
    <row r="294" spans="1:11" x14ac:dyDescent="0.35">
      <c r="A294" t="s">
        <v>8513</v>
      </c>
      <c r="B294" t="s">
        <v>23</v>
      </c>
      <c r="C294" t="s">
        <v>23</v>
      </c>
      <c r="D294" t="s">
        <v>5810</v>
      </c>
      <c r="E294" t="s">
        <v>8514</v>
      </c>
      <c r="F294" t="s">
        <v>23</v>
      </c>
      <c r="G294" t="s">
        <v>23</v>
      </c>
      <c r="H294" t="s">
        <v>6746</v>
      </c>
      <c r="I294" t="s">
        <v>23</v>
      </c>
      <c r="J294" t="s">
        <v>23</v>
      </c>
      <c r="K294" t="s">
        <v>30532</v>
      </c>
    </row>
    <row r="295" spans="1:11" x14ac:dyDescent="0.35">
      <c r="A295" t="s">
        <v>8515</v>
      </c>
      <c r="B295" t="s">
        <v>23</v>
      </c>
      <c r="C295" t="s">
        <v>23</v>
      </c>
      <c r="D295" t="s">
        <v>5810</v>
      </c>
      <c r="E295" t="s">
        <v>8516</v>
      </c>
      <c r="F295" t="s">
        <v>23</v>
      </c>
      <c r="G295" t="s">
        <v>23</v>
      </c>
      <c r="H295" t="s">
        <v>6746</v>
      </c>
      <c r="I295" t="s">
        <v>23</v>
      </c>
      <c r="J295" t="s">
        <v>23</v>
      </c>
      <c r="K295" t="s">
        <v>30532</v>
      </c>
    </row>
    <row r="296" spans="1:11" x14ac:dyDescent="0.35">
      <c r="A296" t="s">
        <v>20123</v>
      </c>
      <c r="B296" t="s">
        <v>23</v>
      </c>
      <c r="C296" t="s">
        <v>23</v>
      </c>
      <c r="D296" t="s">
        <v>5810</v>
      </c>
      <c r="E296" t="s">
        <v>20124</v>
      </c>
      <c r="F296" t="s">
        <v>23</v>
      </c>
      <c r="G296" t="s">
        <v>23</v>
      </c>
      <c r="H296" t="s">
        <v>6746</v>
      </c>
      <c r="I296" t="s">
        <v>23</v>
      </c>
      <c r="J296" t="s">
        <v>23</v>
      </c>
      <c r="K296" t="s">
        <v>31584</v>
      </c>
    </row>
    <row r="297" spans="1:11" x14ac:dyDescent="0.35">
      <c r="A297" t="s">
        <v>2688</v>
      </c>
      <c r="B297" t="s">
        <v>23</v>
      </c>
      <c r="C297" t="s">
        <v>23</v>
      </c>
      <c r="D297" t="s">
        <v>23</v>
      </c>
      <c r="E297" t="s">
        <v>8517</v>
      </c>
      <c r="F297" t="s">
        <v>23</v>
      </c>
      <c r="G297" t="s">
        <v>23</v>
      </c>
      <c r="H297" t="s">
        <v>6502</v>
      </c>
      <c r="I297" t="s">
        <v>23</v>
      </c>
      <c r="J297" t="s">
        <v>23</v>
      </c>
      <c r="K297" t="s">
        <v>30532</v>
      </c>
    </row>
    <row r="298" spans="1:11" x14ac:dyDescent="0.35">
      <c r="A298" t="s">
        <v>20117</v>
      </c>
      <c r="B298" t="s">
        <v>23</v>
      </c>
      <c r="C298" t="s">
        <v>23</v>
      </c>
      <c r="D298" t="s">
        <v>5810</v>
      </c>
      <c r="E298" t="s">
        <v>20118</v>
      </c>
      <c r="F298" t="s">
        <v>23</v>
      </c>
      <c r="G298" t="s">
        <v>23</v>
      </c>
      <c r="H298" t="s">
        <v>6746</v>
      </c>
      <c r="I298" t="s">
        <v>23</v>
      </c>
      <c r="J298" t="s">
        <v>23</v>
      </c>
      <c r="K298" t="s">
        <v>31581</v>
      </c>
    </row>
    <row r="299" spans="1:11" x14ac:dyDescent="0.35">
      <c r="A299" t="s">
        <v>20119</v>
      </c>
      <c r="B299" t="s">
        <v>23</v>
      </c>
      <c r="C299" t="s">
        <v>23</v>
      </c>
      <c r="D299" t="s">
        <v>5810</v>
      </c>
      <c r="E299" t="s">
        <v>20120</v>
      </c>
      <c r="F299" t="s">
        <v>23</v>
      </c>
      <c r="G299" t="s">
        <v>23</v>
      </c>
      <c r="H299" t="s">
        <v>6746</v>
      </c>
      <c r="I299" t="s">
        <v>23</v>
      </c>
      <c r="J299" t="s">
        <v>23</v>
      </c>
      <c r="K299" t="s">
        <v>31582</v>
      </c>
    </row>
    <row r="300" spans="1:11" x14ac:dyDescent="0.35">
      <c r="A300" t="s">
        <v>20121</v>
      </c>
      <c r="B300" t="s">
        <v>23</v>
      </c>
      <c r="C300" t="s">
        <v>23</v>
      </c>
      <c r="D300" t="s">
        <v>5810</v>
      </c>
      <c r="E300" t="s">
        <v>20122</v>
      </c>
      <c r="F300" t="s">
        <v>23</v>
      </c>
      <c r="G300" t="s">
        <v>23</v>
      </c>
      <c r="H300" t="s">
        <v>6746</v>
      </c>
      <c r="I300" t="s">
        <v>23</v>
      </c>
      <c r="J300" t="s">
        <v>23</v>
      </c>
      <c r="K300" t="s">
        <v>31583</v>
      </c>
    </row>
    <row r="301" spans="1:11" x14ac:dyDescent="0.35">
      <c r="A301" t="s">
        <v>5921</v>
      </c>
      <c r="B301" t="s">
        <v>23</v>
      </c>
      <c r="C301" t="s">
        <v>23</v>
      </c>
      <c r="D301" t="s">
        <v>5810</v>
      </c>
      <c r="E301" t="s">
        <v>8518</v>
      </c>
      <c r="F301" t="s">
        <v>23</v>
      </c>
      <c r="G301" t="s">
        <v>23</v>
      </c>
      <c r="H301" t="s">
        <v>6493</v>
      </c>
      <c r="I301" t="s">
        <v>23</v>
      </c>
      <c r="J301" t="s">
        <v>23</v>
      </c>
      <c r="K301" t="s">
        <v>30532</v>
      </c>
    </row>
    <row r="302" spans="1:11" x14ac:dyDescent="0.35">
      <c r="A302" t="s">
        <v>1849</v>
      </c>
      <c r="B302" t="s">
        <v>23</v>
      </c>
      <c r="C302" t="s">
        <v>23</v>
      </c>
      <c r="D302" t="s">
        <v>23</v>
      </c>
      <c r="E302" t="s">
        <v>8519</v>
      </c>
      <c r="F302" t="s">
        <v>23</v>
      </c>
      <c r="G302" t="s">
        <v>23</v>
      </c>
      <c r="H302" t="s">
        <v>6746</v>
      </c>
      <c r="I302" t="s">
        <v>23</v>
      </c>
      <c r="J302" t="s">
        <v>23</v>
      </c>
      <c r="K302" t="s">
        <v>30532</v>
      </c>
    </row>
    <row r="303" spans="1:11" x14ac:dyDescent="0.35">
      <c r="A303" t="s">
        <v>22503</v>
      </c>
      <c r="B303" t="s">
        <v>23</v>
      </c>
      <c r="C303" t="s">
        <v>23</v>
      </c>
      <c r="D303" t="s">
        <v>5810</v>
      </c>
      <c r="E303" t="s">
        <v>22504</v>
      </c>
      <c r="F303" t="s">
        <v>23</v>
      </c>
      <c r="G303" t="s">
        <v>23</v>
      </c>
      <c r="H303" t="s">
        <v>6746</v>
      </c>
      <c r="I303" t="s">
        <v>23</v>
      </c>
      <c r="J303" t="s">
        <v>23</v>
      </c>
      <c r="K303" t="s">
        <v>32774</v>
      </c>
    </row>
    <row r="304" spans="1:11" x14ac:dyDescent="0.35">
      <c r="A304" t="s">
        <v>20125</v>
      </c>
      <c r="B304" t="s">
        <v>23</v>
      </c>
      <c r="C304" t="s">
        <v>23</v>
      </c>
      <c r="D304" t="s">
        <v>5810</v>
      </c>
      <c r="E304" t="s">
        <v>20126</v>
      </c>
      <c r="F304" t="s">
        <v>23</v>
      </c>
      <c r="G304" t="s">
        <v>23</v>
      </c>
      <c r="H304" t="s">
        <v>6746</v>
      </c>
      <c r="I304" t="s">
        <v>23</v>
      </c>
      <c r="J304" t="s">
        <v>23</v>
      </c>
      <c r="K304" t="s">
        <v>31585</v>
      </c>
    </row>
    <row r="305" spans="1:11" x14ac:dyDescent="0.35">
      <c r="A305" t="s">
        <v>20127</v>
      </c>
      <c r="B305" t="s">
        <v>23</v>
      </c>
      <c r="C305" t="s">
        <v>23</v>
      </c>
      <c r="D305" t="s">
        <v>5810</v>
      </c>
      <c r="E305" t="s">
        <v>20128</v>
      </c>
      <c r="F305" t="s">
        <v>23</v>
      </c>
      <c r="G305" t="s">
        <v>23</v>
      </c>
      <c r="H305" t="s">
        <v>6746</v>
      </c>
      <c r="I305" t="s">
        <v>23</v>
      </c>
      <c r="J305" t="s">
        <v>23</v>
      </c>
      <c r="K305" t="s">
        <v>31586</v>
      </c>
    </row>
    <row r="306" spans="1:11" x14ac:dyDescent="0.35">
      <c r="A306" t="s">
        <v>3080</v>
      </c>
      <c r="B306" t="s">
        <v>23</v>
      </c>
      <c r="C306" t="s">
        <v>23</v>
      </c>
      <c r="D306" t="s">
        <v>23</v>
      </c>
      <c r="E306" t="s">
        <v>8520</v>
      </c>
      <c r="F306" t="s">
        <v>23</v>
      </c>
      <c r="G306" t="s">
        <v>23</v>
      </c>
      <c r="H306" t="s">
        <v>6522</v>
      </c>
      <c r="I306" t="s">
        <v>23</v>
      </c>
      <c r="J306" t="s">
        <v>23</v>
      </c>
      <c r="K306" t="s">
        <v>30532</v>
      </c>
    </row>
    <row r="307" spans="1:11" x14ac:dyDescent="0.35">
      <c r="A307" t="s">
        <v>3927</v>
      </c>
      <c r="B307" t="s">
        <v>23</v>
      </c>
      <c r="C307" t="s">
        <v>23</v>
      </c>
      <c r="D307" t="s">
        <v>23</v>
      </c>
      <c r="E307" t="s">
        <v>8521</v>
      </c>
      <c r="F307" t="s">
        <v>23</v>
      </c>
      <c r="G307" t="s">
        <v>23</v>
      </c>
      <c r="H307" t="s">
        <v>6746</v>
      </c>
      <c r="I307" t="s">
        <v>23</v>
      </c>
      <c r="J307" t="s">
        <v>23</v>
      </c>
      <c r="K307" t="s">
        <v>30532</v>
      </c>
    </row>
    <row r="308" spans="1:11" x14ac:dyDescent="0.35">
      <c r="A308" t="s">
        <v>6704</v>
      </c>
      <c r="B308" t="s">
        <v>23</v>
      </c>
      <c r="C308" t="s">
        <v>23</v>
      </c>
      <c r="D308" t="s">
        <v>23</v>
      </c>
      <c r="E308" t="s">
        <v>8522</v>
      </c>
      <c r="F308" t="s">
        <v>23</v>
      </c>
      <c r="G308" t="s">
        <v>23</v>
      </c>
      <c r="H308" t="s">
        <v>6522</v>
      </c>
      <c r="I308" t="s">
        <v>23</v>
      </c>
      <c r="J308" t="s">
        <v>23</v>
      </c>
      <c r="K308" t="s">
        <v>30532</v>
      </c>
    </row>
    <row r="309" spans="1:11" x14ac:dyDescent="0.35">
      <c r="A309" t="s">
        <v>20129</v>
      </c>
      <c r="B309" t="s">
        <v>23</v>
      </c>
      <c r="C309" t="s">
        <v>23</v>
      </c>
      <c r="D309" t="s">
        <v>5810</v>
      </c>
      <c r="E309" t="s">
        <v>20130</v>
      </c>
      <c r="F309" t="s">
        <v>23</v>
      </c>
      <c r="G309" t="s">
        <v>23</v>
      </c>
      <c r="H309" t="s">
        <v>6746</v>
      </c>
      <c r="I309" t="s">
        <v>23</v>
      </c>
      <c r="J309" t="s">
        <v>23</v>
      </c>
      <c r="K309" t="s">
        <v>31587</v>
      </c>
    </row>
    <row r="310" spans="1:11" x14ac:dyDescent="0.35">
      <c r="A310" t="s">
        <v>5554</v>
      </c>
      <c r="B310" t="s">
        <v>23</v>
      </c>
      <c r="C310" t="s">
        <v>23</v>
      </c>
      <c r="D310" t="s">
        <v>23</v>
      </c>
      <c r="E310" t="s">
        <v>8523</v>
      </c>
      <c r="F310" t="s">
        <v>23</v>
      </c>
      <c r="G310" t="s">
        <v>23</v>
      </c>
      <c r="H310" t="s">
        <v>6522</v>
      </c>
      <c r="I310" t="s">
        <v>23</v>
      </c>
      <c r="J310" t="s">
        <v>23</v>
      </c>
      <c r="K310" t="s">
        <v>30532</v>
      </c>
    </row>
    <row r="311" spans="1:11" x14ac:dyDescent="0.35">
      <c r="A311" t="s">
        <v>1423</v>
      </c>
      <c r="B311" t="s">
        <v>23</v>
      </c>
      <c r="C311" t="s">
        <v>23</v>
      </c>
      <c r="D311" t="s">
        <v>23</v>
      </c>
      <c r="E311" t="s">
        <v>8524</v>
      </c>
      <c r="F311" t="s">
        <v>23</v>
      </c>
      <c r="G311" t="s">
        <v>23</v>
      </c>
      <c r="H311" t="s">
        <v>6522</v>
      </c>
      <c r="I311" t="s">
        <v>23</v>
      </c>
      <c r="J311" t="s">
        <v>23</v>
      </c>
      <c r="K311" t="s">
        <v>30532</v>
      </c>
    </row>
    <row r="312" spans="1:11" x14ac:dyDescent="0.35">
      <c r="A312" t="s">
        <v>3085</v>
      </c>
      <c r="B312" t="s">
        <v>23</v>
      </c>
      <c r="C312" t="s">
        <v>23</v>
      </c>
      <c r="D312" t="s">
        <v>23</v>
      </c>
      <c r="E312" t="s">
        <v>8525</v>
      </c>
      <c r="F312" t="s">
        <v>23</v>
      </c>
      <c r="G312" t="s">
        <v>23</v>
      </c>
      <c r="H312" t="s">
        <v>6522</v>
      </c>
      <c r="I312" t="s">
        <v>23</v>
      </c>
      <c r="J312" t="s">
        <v>23</v>
      </c>
      <c r="K312" t="s">
        <v>30532</v>
      </c>
    </row>
    <row r="313" spans="1:11" x14ac:dyDescent="0.35">
      <c r="A313" t="s">
        <v>3023</v>
      </c>
      <c r="B313" t="s">
        <v>23</v>
      </c>
      <c r="C313" t="s">
        <v>23</v>
      </c>
      <c r="D313" t="s">
        <v>23</v>
      </c>
      <c r="E313" t="s">
        <v>8526</v>
      </c>
      <c r="F313" t="s">
        <v>23</v>
      </c>
      <c r="G313" t="s">
        <v>23</v>
      </c>
      <c r="H313" t="s">
        <v>6522</v>
      </c>
      <c r="I313" t="s">
        <v>23</v>
      </c>
      <c r="J313" t="s">
        <v>23</v>
      </c>
      <c r="K313" t="s">
        <v>30532</v>
      </c>
    </row>
    <row r="314" spans="1:11" x14ac:dyDescent="0.35">
      <c r="A314" t="s">
        <v>20131</v>
      </c>
      <c r="B314" t="s">
        <v>23</v>
      </c>
      <c r="C314" t="s">
        <v>23</v>
      </c>
      <c r="D314" t="s">
        <v>5810</v>
      </c>
      <c r="E314" t="s">
        <v>20132</v>
      </c>
      <c r="F314" t="s">
        <v>23</v>
      </c>
      <c r="G314" t="s">
        <v>23</v>
      </c>
      <c r="H314" t="s">
        <v>6746</v>
      </c>
      <c r="I314" t="s">
        <v>23</v>
      </c>
      <c r="J314" t="s">
        <v>23</v>
      </c>
      <c r="K314" t="s">
        <v>31588</v>
      </c>
    </row>
    <row r="315" spans="1:11" x14ac:dyDescent="0.35">
      <c r="A315" t="s">
        <v>20133</v>
      </c>
      <c r="B315" t="s">
        <v>23</v>
      </c>
      <c r="C315" t="s">
        <v>23</v>
      </c>
      <c r="D315" t="s">
        <v>5810</v>
      </c>
      <c r="E315" t="s">
        <v>20134</v>
      </c>
      <c r="F315" t="s">
        <v>23</v>
      </c>
      <c r="G315" t="s">
        <v>23</v>
      </c>
      <c r="H315" t="s">
        <v>6746</v>
      </c>
      <c r="I315" t="s">
        <v>23</v>
      </c>
      <c r="J315" t="s">
        <v>23</v>
      </c>
      <c r="K315" t="s">
        <v>31589</v>
      </c>
    </row>
    <row r="316" spans="1:11" x14ac:dyDescent="0.35">
      <c r="A316" t="s">
        <v>17971</v>
      </c>
      <c r="B316" t="s">
        <v>23</v>
      </c>
      <c r="C316" t="s">
        <v>23</v>
      </c>
      <c r="D316" t="s">
        <v>5810</v>
      </c>
      <c r="E316" t="s">
        <v>17972</v>
      </c>
      <c r="F316" t="s">
        <v>23</v>
      </c>
      <c r="G316" t="s">
        <v>23</v>
      </c>
      <c r="H316" t="s">
        <v>6502</v>
      </c>
      <c r="I316" t="s">
        <v>2721</v>
      </c>
      <c r="J316" t="s">
        <v>3894</v>
      </c>
      <c r="K316" t="s">
        <v>30532</v>
      </c>
    </row>
    <row r="317" spans="1:11" x14ac:dyDescent="0.35">
      <c r="A317" t="s">
        <v>6747</v>
      </c>
      <c r="B317" t="s">
        <v>23</v>
      </c>
      <c r="C317" t="s">
        <v>23</v>
      </c>
      <c r="D317" t="s">
        <v>23</v>
      </c>
      <c r="E317" t="s">
        <v>8527</v>
      </c>
      <c r="F317" t="s">
        <v>23</v>
      </c>
      <c r="G317" t="s">
        <v>23</v>
      </c>
      <c r="H317" t="s">
        <v>6746</v>
      </c>
      <c r="I317" t="s">
        <v>23</v>
      </c>
      <c r="J317" t="s">
        <v>23</v>
      </c>
      <c r="K317" t="s">
        <v>30532</v>
      </c>
    </row>
    <row r="318" spans="1:11" x14ac:dyDescent="0.35">
      <c r="A318" t="s">
        <v>20135</v>
      </c>
      <c r="B318" t="s">
        <v>23</v>
      </c>
      <c r="C318" t="s">
        <v>23</v>
      </c>
      <c r="D318" t="s">
        <v>5810</v>
      </c>
      <c r="E318" t="s">
        <v>20136</v>
      </c>
      <c r="F318" t="s">
        <v>23</v>
      </c>
      <c r="G318" t="s">
        <v>23</v>
      </c>
      <c r="H318" t="s">
        <v>6746</v>
      </c>
      <c r="I318" t="s">
        <v>23</v>
      </c>
      <c r="J318" t="s">
        <v>23</v>
      </c>
      <c r="K318" t="s">
        <v>31590</v>
      </c>
    </row>
    <row r="319" spans="1:11" x14ac:dyDescent="0.35">
      <c r="A319" t="s">
        <v>320</v>
      </c>
      <c r="B319" t="s">
        <v>23</v>
      </c>
      <c r="C319" t="s">
        <v>23</v>
      </c>
      <c r="D319" t="s">
        <v>23</v>
      </c>
      <c r="E319" t="s">
        <v>8528</v>
      </c>
      <c r="F319" t="s">
        <v>23</v>
      </c>
      <c r="G319" t="s">
        <v>23</v>
      </c>
      <c r="H319" t="s">
        <v>6522</v>
      </c>
      <c r="I319" t="s">
        <v>23</v>
      </c>
      <c r="J319" t="s">
        <v>23</v>
      </c>
      <c r="K319" t="s">
        <v>30532</v>
      </c>
    </row>
    <row r="320" spans="1:11" x14ac:dyDescent="0.35">
      <c r="A320" t="s">
        <v>20137</v>
      </c>
      <c r="B320" t="s">
        <v>23</v>
      </c>
      <c r="C320" t="s">
        <v>23</v>
      </c>
      <c r="D320" t="s">
        <v>5810</v>
      </c>
      <c r="E320" t="s">
        <v>20138</v>
      </c>
      <c r="F320" t="s">
        <v>23</v>
      </c>
      <c r="G320" t="s">
        <v>23</v>
      </c>
      <c r="H320" t="s">
        <v>6746</v>
      </c>
      <c r="I320" t="s">
        <v>23</v>
      </c>
      <c r="J320" t="s">
        <v>23</v>
      </c>
      <c r="K320" t="s">
        <v>31591</v>
      </c>
    </row>
    <row r="321" spans="1:11" x14ac:dyDescent="0.35">
      <c r="A321" t="s">
        <v>6503</v>
      </c>
      <c r="B321" t="s">
        <v>23</v>
      </c>
      <c r="C321" t="s">
        <v>23</v>
      </c>
      <c r="D321" t="s">
        <v>23</v>
      </c>
      <c r="E321" t="s">
        <v>8529</v>
      </c>
      <c r="F321" t="s">
        <v>23</v>
      </c>
      <c r="G321" t="s">
        <v>23</v>
      </c>
      <c r="H321" t="s">
        <v>6504</v>
      </c>
      <c r="I321" t="s">
        <v>6485</v>
      </c>
      <c r="J321" t="s">
        <v>6505</v>
      </c>
      <c r="K321" t="s">
        <v>30532</v>
      </c>
    </row>
    <row r="322" spans="1:11" x14ac:dyDescent="0.35">
      <c r="A322" t="s">
        <v>20139</v>
      </c>
      <c r="B322" t="s">
        <v>23</v>
      </c>
      <c r="C322" t="s">
        <v>23</v>
      </c>
      <c r="D322" t="s">
        <v>5810</v>
      </c>
      <c r="E322" t="s">
        <v>20140</v>
      </c>
      <c r="F322" t="s">
        <v>23</v>
      </c>
      <c r="G322" t="s">
        <v>23</v>
      </c>
      <c r="H322" t="s">
        <v>6746</v>
      </c>
      <c r="I322" t="s">
        <v>23</v>
      </c>
      <c r="J322" t="s">
        <v>23</v>
      </c>
      <c r="K322" t="s">
        <v>31592</v>
      </c>
    </row>
    <row r="323" spans="1:11" x14ac:dyDescent="0.35">
      <c r="A323" t="s">
        <v>20141</v>
      </c>
      <c r="B323" t="s">
        <v>23</v>
      </c>
      <c r="C323" t="s">
        <v>23</v>
      </c>
      <c r="D323" t="s">
        <v>5810</v>
      </c>
      <c r="E323" t="s">
        <v>20142</v>
      </c>
      <c r="F323" t="s">
        <v>23</v>
      </c>
      <c r="G323" t="s">
        <v>23</v>
      </c>
      <c r="H323" t="s">
        <v>6746</v>
      </c>
      <c r="I323" t="s">
        <v>23</v>
      </c>
      <c r="J323" t="s">
        <v>23</v>
      </c>
      <c r="K323" t="s">
        <v>31593</v>
      </c>
    </row>
    <row r="324" spans="1:11" x14ac:dyDescent="0.35">
      <c r="A324" t="s">
        <v>2686</v>
      </c>
      <c r="B324" t="s">
        <v>23</v>
      </c>
      <c r="C324" t="s">
        <v>23</v>
      </c>
      <c r="D324" t="s">
        <v>23</v>
      </c>
      <c r="E324" t="s">
        <v>8530</v>
      </c>
      <c r="F324" t="s">
        <v>23</v>
      </c>
      <c r="G324" t="s">
        <v>23</v>
      </c>
      <c r="H324" t="s">
        <v>6522</v>
      </c>
      <c r="I324" t="s">
        <v>23</v>
      </c>
      <c r="J324" t="s">
        <v>23</v>
      </c>
      <c r="K324" t="s">
        <v>30532</v>
      </c>
    </row>
    <row r="325" spans="1:11" x14ac:dyDescent="0.35">
      <c r="A325" t="s">
        <v>2684</v>
      </c>
      <c r="B325" t="s">
        <v>23</v>
      </c>
      <c r="C325" t="s">
        <v>23</v>
      </c>
      <c r="D325" t="s">
        <v>23</v>
      </c>
      <c r="E325" t="s">
        <v>8531</v>
      </c>
      <c r="F325" t="s">
        <v>23</v>
      </c>
      <c r="G325" t="s">
        <v>23</v>
      </c>
      <c r="H325" t="s">
        <v>6522</v>
      </c>
      <c r="I325" t="s">
        <v>23</v>
      </c>
      <c r="J325" t="s">
        <v>23</v>
      </c>
      <c r="K325" t="s">
        <v>30532</v>
      </c>
    </row>
    <row r="326" spans="1:11" x14ac:dyDescent="0.35">
      <c r="A326" t="s">
        <v>20143</v>
      </c>
      <c r="B326" t="s">
        <v>23</v>
      </c>
      <c r="C326" t="s">
        <v>23</v>
      </c>
      <c r="D326" t="s">
        <v>5810</v>
      </c>
      <c r="E326" t="s">
        <v>20144</v>
      </c>
      <c r="F326" t="s">
        <v>23</v>
      </c>
      <c r="G326" t="s">
        <v>23</v>
      </c>
      <c r="H326" t="s">
        <v>6746</v>
      </c>
      <c r="I326" t="s">
        <v>23</v>
      </c>
      <c r="J326" t="s">
        <v>23</v>
      </c>
      <c r="K326" t="s">
        <v>31594</v>
      </c>
    </row>
    <row r="327" spans="1:11" x14ac:dyDescent="0.35">
      <c r="A327" t="s">
        <v>5922</v>
      </c>
      <c r="B327" t="s">
        <v>23</v>
      </c>
      <c r="C327" t="s">
        <v>23</v>
      </c>
      <c r="D327" t="s">
        <v>5810</v>
      </c>
      <c r="E327" t="s">
        <v>8532</v>
      </c>
      <c r="F327" t="s">
        <v>23</v>
      </c>
      <c r="G327" t="s">
        <v>23</v>
      </c>
      <c r="H327" t="s">
        <v>6504</v>
      </c>
      <c r="I327" t="s">
        <v>23</v>
      </c>
      <c r="J327" t="s">
        <v>23</v>
      </c>
      <c r="K327" t="s">
        <v>30532</v>
      </c>
    </row>
    <row r="328" spans="1:11" x14ac:dyDescent="0.35">
      <c r="A328" t="s">
        <v>5923</v>
      </c>
      <c r="B328" t="s">
        <v>23</v>
      </c>
      <c r="C328" t="s">
        <v>23</v>
      </c>
      <c r="D328" t="s">
        <v>5810</v>
      </c>
      <c r="E328" t="s">
        <v>8533</v>
      </c>
      <c r="F328" t="s">
        <v>23</v>
      </c>
      <c r="G328" t="s">
        <v>23</v>
      </c>
      <c r="H328" t="s">
        <v>6504</v>
      </c>
      <c r="I328" t="s">
        <v>23</v>
      </c>
      <c r="J328" t="s">
        <v>23</v>
      </c>
      <c r="K328" t="s">
        <v>30532</v>
      </c>
    </row>
    <row r="329" spans="1:11" x14ac:dyDescent="0.35">
      <c r="A329" t="s">
        <v>20145</v>
      </c>
      <c r="B329" t="s">
        <v>23</v>
      </c>
      <c r="C329" t="s">
        <v>23</v>
      </c>
      <c r="D329" t="s">
        <v>5810</v>
      </c>
      <c r="E329" t="s">
        <v>20146</v>
      </c>
      <c r="F329" t="s">
        <v>23</v>
      </c>
      <c r="G329" t="s">
        <v>23</v>
      </c>
      <c r="H329" t="s">
        <v>6746</v>
      </c>
      <c r="I329" t="s">
        <v>23</v>
      </c>
      <c r="J329" t="s">
        <v>23</v>
      </c>
      <c r="K329" t="s">
        <v>31595</v>
      </c>
    </row>
    <row r="330" spans="1:11" x14ac:dyDescent="0.35">
      <c r="A330" t="s">
        <v>2683</v>
      </c>
      <c r="B330" t="s">
        <v>23</v>
      </c>
      <c r="C330" t="s">
        <v>23</v>
      </c>
      <c r="D330" t="s">
        <v>23</v>
      </c>
      <c r="E330" t="s">
        <v>8534</v>
      </c>
      <c r="F330" t="s">
        <v>23</v>
      </c>
      <c r="G330" t="s">
        <v>23</v>
      </c>
      <c r="H330" t="s">
        <v>6522</v>
      </c>
      <c r="I330" t="s">
        <v>23</v>
      </c>
      <c r="J330" t="s">
        <v>23</v>
      </c>
      <c r="K330" t="s">
        <v>30532</v>
      </c>
    </row>
    <row r="331" spans="1:11" x14ac:dyDescent="0.35">
      <c r="A331" t="s">
        <v>92</v>
      </c>
      <c r="B331" t="s">
        <v>23</v>
      </c>
      <c r="C331" t="s">
        <v>23</v>
      </c>
      <c r="D331" t="s">
        <v>23</v>
      </c>
      <c r="E331" t="s">
        <v>8535</v>
      </c>
      <c r="F331" t="s">
        <v>23</v>
      </c>
      <c r="G331" t="s">
        <v>23</v>
      </c>
      <c r="H331" t="s">
        <v>6522</v>
      </c>
      <c r="I331" t="s">
        <v>23</v>
      </c>
      <c r="J331" t="s">
        <v>23</v>
      </c>
      <c r="K331" t="s">
        <v>30532</v>
      </c>
    </row>
    <row r="332" spans="1:11" x14ac:dyDescent="0.35">
      <c r="A332" t="s">
        <v>3011</v>
      </c>
      <c r="B332" t="s">
        <v>23</v>
      </c>
      <c r="C332" t="s">
        <v>23</v>
      </c>
      <c r="D332" t="s">
        <v>23</v>
      </c>
      <c r="E332" t="s">
        <v>8536</v>
      </c>
      <c r="F332" t="s">
        <v>23</v>
      </c>
      <c r="G332" t="s">
        <v>23</v>
      </c>
      <c r="H332" t="s">
        <v>6522</v>
      </c>
      <c r="I332" t="s">
        <v>23</v>
      </c>
      <c r="J332" t="s">
        <v>23</v>
      </c>
      <c r="K332" t="s">
        <v>30532</v>
      </c>
    </row>
    <row r="333" spans="1:11" x14ac:dyDescent="0.35">
      <c r="A333" t="s">
        <v>5480</v>
      </c>
      <c r="B333" t="s">
        <v>23</v>
      </c>
      <c r="C333" t="s">
        <v>23</v>
      </c>
      <c r="D333" t="s">
        <v>23</v>
      </c>
      <c r="E333" t="s">
        <v>8537</v>
      </c>
      <c r="F333" t="s">
        <v>23</v>
      </c>
      <c r="G333" t="s">
        <v>23</v>
      </c>
      <c r="H333" t="s">
        <v>6522</v>
      </c>
      <c r="I333" t="s">
        <v>23</v>
      </c>
      <c r="J333" t="s">
        <v>23</v>
      </c>
      <c r="K333" t="s">
        <v>30532</v>
      </c>
    </row>
    <row r="334" spans="1:11" x14ac:dyDescent="0.35">
      <c r="A334" t="s">
        <v>20147</v>
      </c>
      <c r="B334" t="s">
        <v>23</v>
      </c>
      <c r="C334" t="s">
        <v>23</v>
      </c>
      <c r="D334" t="s">
        <v>5810</v>
      </c>
      <c r="E334" t="s">
        <v>20148</v>
      </c>
      <c r="F334" t="s">
        <v>23</v>
      </c>
      <c r="G334" t="s">
        <v>23</v>
      </c>
      <c r="H334" t="s">
        <v>6746</v>
      </c>
      <c r="I334" t="s">
        <v>23</v>
      </c>
      <c r="J334" t="s">
        <v>23</v>
      </c>
      <c r="K334" t="s">
        <v>31596</v>
      </c>
    </row>
    <row r="335" spans="1:11" x14ac:dyDescent="0.35">
      <c r="A335" t="s">
        <v>4810</v>
      </c>
      <c r="B335" t="s">
        <v>23</v>
      </c>
      <c r="C335" t="s">
        <v>23</v>
      </c>
      <c r="D335" t="s">
        <v>23</v>
      </c>
      <c r="E335" t="s">
        <v>8538</v>
      </c>
      <c r="F335" t="s">
        <v>23</v>
      </c>
      <c r="G335" t="s">
        <v>23</v>
      </c>
      <c r="H335" t="s">
        <v>6522</v>
      </c>
      <c r="I335" t="s">
        <v>23</v>
      </c>
      <c r="J335" t="s">
        <v>23</v>
      </c>
      <c r="K335" t="s">
        <v>30532</v>
      </c>
    </row>
    <row r="336" spans="1:11" x14ac:dyDescent="0.35">
      <c r="A336" t="s">
        <v>1221</v>
      </c>
      <c r="B336" t="s">
        <v>23</v>
      </c>
      <c r="C336" t="s">
        <v>23</v>
      </c>
      <c r="D336" t="s">
        <v>23</v>
      </c>
      <c r="E336" t="s">
        <v>8539</v>
      </c>
      <c r="F336" t="s">
        <v>23</v>
      </c>
      <c r="G336" t="s">
        <v>23</v>
      </c>
      <c r="H336" t="s">
        <v>6514</v>
      </c>
      <c r="I336" t="s">
        <v>6499</v>
      </c>
      <c r="J336" t="s">
        <v>23</v>
      </c>
      <c r="K336" t="s">
        <v>30532</v>
      </c>
    </row>
    <row r="337" spans="1:11" x14ac:dyDescent="0.35">
      <c r="A337" t="s">
        <v>20149</v>
      </c>
      <c r="B337" t="s">
        <v>23</v>
      </c>
      <c r="C337" t="s">
        <v>23</v>
      </c>
      <c r="D337" t="s">
        <v>5810</v>
      </c>
      <c r="E337" t="s">
        <v>20150</v>
      </c>
      <c r="F337" t="s">
        <v>23</v>
      </c>
      <c r="G337" t="s">
        <v>23</v>
      </c>
      <c r="H337" t="s">
        <v>6746</v>
      </c>
      <c r="I337" t="s">
        <v>23</v>
      </c>
      <c r="J337" t="s">
        <v>23</v>
      </c>
      <c r="K337" t="s">
        <v>31597</v>
      </c>
    </row>
    <row r="338" spans="1:11" x14ac:dyDescent="0.35">
      <c r="A338" t="s">
        <v>22739</v>
      </c>
      <c r="B338" t="s">
        <v>23</v>
      </c>
      <c r="C338" t="s">
        <v>23</v>
      </c>
      <c r="D338" t="s">
        <v>5810</v>
      </c>
      <c r="E338" t="s">
        <v>22740</v>
      </c>
      <c r="F338" t="s">
        <v>23</v>
      </c>
      <c r="G338" t="s">
        <v>23</v>
      </c>
      <c r="H338" t="s">
        <v>6746</v>
      </c>
      <c r="I338" t="s">
        <v>23</v>
      </c>
      <c r="J338" t="s">
        <v>23</v>
      </c>
      <c r="K338" t="s">
        <v>32891</v>
      </c>
    </row>
    <row r="339" spans="1:11" x14ac:dyDescent="0.35">
      <c r="A339" t="s">
        <v>1424</v>
      </c>
      <c r="B339" t="s">
        <v>23</v>
      </c>
      <c r="C339" t="s">
        <v>23</v>
      </c>
      <c r="D339" t="s">
        <v>23</v>
      </c>
      <c r="E339" t="s">
        <v>8540</v>
      </c>
      <c r="F339" t="s">
        <v>23</v>
      </c>
      <c r="G339" t="s">
        <v>23</v>
      </c>
      <c r="H339" t="s">
        <v>6522</v>
      </c>
      <c r="I339" t="s">
        <v>23</v>
      </c>
      <c r="J339" t="s">
        <v>23</v>
      </c>
      <c r="K339" t="s">
        <v>30532</v>
      </c>
    </row>
    <row r="340" spans="1:11" x14ac:dyDescent="0.35">
      <c r="A340" t="s">
        <v>20151</v>
      </c>
      <c r="B340" t="s">
        <v>23</v>
      </c>
      <c r="C340" t="s">
        <v>23</v>
      </c>
      <c r="D340" t="s">
        <v>5810</v>
      </c>
      <c r="E340" t="s">
        <v>20152</v>
      </c>
      <c r="F340" t="s">
        <v>23</v>
      </c>
      <c r="G340" t="s">
        <v>23</v>
      </c>
      <c r="H340" t="s">
        <v>6746</v>
      </c>
      <c r="I340" t="s">
        <v>23</v>
      </c>
      <c r="J340" t="s">
        <v>23</v>
      </c>
      <c r="K340" t="s">
        <v>31598</v>
      </c>
    </row>
    <row r="341" spans="1:11" x14ac:dyDescent="0.35">
      <c r="A341" t="s">
        <v>1425</v>
      </c>
      <c r="B341" t="s">
        <v>23</v>
      </c>
      <c r="C341" t="s">
        <v>23</v>
      </c>
      <c r="D341" t="s">
        <v>23</v>
      </c>
      <c r="E341" t="s">
        <v>8541</v>
      </c>
      <c r="F341" t="s">
        <v>23</v>
      </c>
      <c r="G341" t="s">
        <v>23</v>
      </c>
      <c r="H341" t="s">
        <v>6522</v>
      </c>
      <c r="I341" t="s">
        <v>23</v>
      </c>
      <c r="J341" t="s">
        <v>23</v>
      </c>
      <c r="K341" t="s">
        <v>30532</v>
      </c>
    </row>
    <row r="342" spans="1:11" x14ac:dyDescent="0.35">
      <c r="A342" t="s">
        <v>8542</v>
      </c>
      <c r="B342" t="s">
        <v>23</v>
      </c>
      <c r="C342" t="s">
        <v>23</v>
      </c>
      <c r="D342" t="s">
        <v>5810</v>
      </c>
      <c r="E342" t="s">
        <v>8543</v>
      </c>
      <c r="F342" t="s">
        <v>23</v>
      </c>
      <c r="G342" t="s">
        <v>23</v>
      </c>
      <c r="H342" t="s">
        <v>6746</v>
      </c>
      <c r="I342" t="s">
        <v>23</v>
      </c>
      <c r="J342" t="s">
        <v>23</v>
      </c>
      <c r="K342" t="s">
        <v>30532</v>
      </c>
    </row>
    <row r="343" spans="1:11" x14ac:dyDescent="0.35">
      <c r="A343" t="s">
        <v>20153</v>
      </c>
      <c r="B343" t="s">
        <v>23</v>
      </c>
      <c r="C343" t="s">
        <v>23</v>
      </c>
      <c r="D343" t="s">
        <v>5810</v>
      </c>
      <c r="E343" t="s">
        <v>20154</v>
      </c>
      <c r="F343" t="s">
        <v>23</v>
      </c>
      <c r="G343" t="s">
        <v>23</v>
      </c>
      <c r="H343" t="s">
        <v>6746</v>
      </c>
      <c r="I343" t="s">
        <v>23</v>
      </c>
      <c r="J343" t="s">
        <v>23</v>
      </c>
      <c r="K343" t="s">
        <v>30532</v>
      </c>
    </row>
    <row r="344" spans="1:11" x14ac:dyDescent="0.35">
      <c r="A344" t="s">
        <v>1426</v>
      </c>
      <c r="B344" t="s">
        <v>23</v>
      </c>
      <c r="C344" t="s">
        <v>23</v>
      </c>
      <c r="D344" t="s">
        <v>23</v>
      </c>
      <c r="E344" t="s">
        <v>8544</v>
      </c>
      <c r="F344" t="s">
        <v>23</v>
      </c>
      <c r="G344" t="s">
        <v>23</v>
      </c>
      <c r="H344" t="s">
        <v>6522</v>
      </c>
      <c r="I344" t="s">
        <v>23</v>
      </c>
      <c r="J344" t="s">
        <v>23</v>
      </c>
      <c r="K344" t="s">
        <v>30532</v>
      </c>
    </row>
    <row r="345" spans="1:11" x14ac:dyDescent="0.35">
      <c r="A345" t="s">
        <v>5546</v>
      </c>
      <c r="B345" t="s">
        <v>23</v>
      </c>
      <c r="C345" t="s">
        <v>23</v>
      </c>
      <c r="D345" t="s">
        <v>23</v>
      </c>
      <c r="E345" t="s">
        <v>8545</v>
      </c>
      <c r="F345" t="s">
        <v>23</v>
      </c>
      <c r="G345" t="s">
        <v>23</v>
      </c>
      <c r="H345" t="s">
        <v>6522</v>
      </c>
      <c r="I345" t="s">
        <v>23</v>
      </c>
      <c r="J345" t="s">
        <v>23</v>
      </c>
      <c r="K345" t="s">
        <v>30532</v>
      </c>
    </row>
    <row r="346" spans="1:11" x14ac:dyDescent="0.35">
      <c r="A346" t="s">
        <v>468</v>
      </c>
      <c r="B346" t="s">
        <v>23</v>
      </c>
      <c r="C346" t="s">
        <v>23</v>
      </c>
      <c r="D346" t="s">
        <v>23</v>
      </c>
      <c r="E346" t="s">
        <v>8546</v>
      </c>
      <c r="F346" t="s">
        <v>23</v>
      </c>
      <c r="G346" t="s">
        <v>23</v>
      </c>
      <c r="H346" t="s">
        <v>6522</v>
      </c>
      <c r="I346" t="s">
        <v>23</v>
      </c>
      <c r="J346" t="s">
        <v>23</v>
      </c>
      <c r="K346" t="s">
        <v>30532</v>
      </c>
    </row>
    <row r="347" spans="1:11" x14ac:dyDescent="0.35">
      <c r="A347" t="s">
        <v>4825</v>
      </c>
      <c r="B347" t="s">
        <v>23</v>
      </c>
      <c r="C347" t="s">
        <v>23</v>
      </c>
      <c r="D347" t="s">
        <v>23</v>
      </c>
      <c r="E347" t="s">
        <v>8547</v>
      </c>
      <c r="F347" t="s">
        <v>23</v>
      </c>
      <c r="G347" t="s">
        <v>23</v>
      </c>
      <c r="H347" t="s">
        <v>6522</v>
      </c>
      <c r="I347" t="s">
        <v>23</v>
      </c>
      <c r="J347" t="s">
        <v>23</v>
      </c>
      <c r="K347" t="s">
        <v>30532</v>
      </c>
    </row>
    <row r="348" spans="1:11" x14ac:dyDescent="0.35">
      <c r="A348" t="s">
        <v>20155</v>
      </c>
      <c r="B348" t="s">
        <v>23</v>
      </c>
      <c r="C348" t="s">
        <v>23</v>
      </c>
      <c r="D348" t="s">
        <v>5810</v>
      </c>
      <c r="E348" t="s">
        <v>20156</v>
      </c>
      <c r="F348" t="s">
        <v>23</v>
      </c>
      <c r="G348" t="s">
        <v>23</v>
      </c>
      <c r="H348" t="s">
        <v>6746</v>
      </c>
      <c r="I348" t="s">
        <v>23</v>
      </c>
      <c r="J348" t="s">
        <v>23</v>
      </c>
      <c r="K348" t="s">
        <v>31599</v>
      </c>
    </row>
    <row r="349" spans="1:11" x14ac:dyDescent="0.35">
      <c r="A349" t="s">
        <v>20157</v>
      </c>
      <c r="B349" t="s">
        <v>23</v>
      </c>
      <c r="C349" t="s">
        <v>23</v>
      </c>
      <c r="D349" t="s">
        <v>5810</v>
      </c>
      <c r="E349" t="s">
        <v>20158</v>
      </c>
      <c r="F349" t="s">
        <v>23</v>
      </c>
      <c r="G349" t="s">
        <v>23</v>
      </c>
      <c r="H349" t="s">
        <v>6746</v>
      </c>
      <c r="I349" t="s">
        <v>23</v>
      </c>
      <c r="J349" t="s">
        <v>23</v>
      </c>
      <c r="K349" t="s">
        <v>31600</v>
      </c>
    </row>
    <row r="350" spans="1:11" x14ac:dyDescent="0.35">
      <c r="A350" t="s">
        <v>4809</v>
      </c>
      <c r="B350" t="s">
        <v>23</v>
      </c>
      <c r="C350" t="s">
        <v>23</v>
      </c>
      <c r="D350" t="s">
        <v>23</v>
      </c>
      <c r="E350" t="s">
        <v>8548</v>
      </c>
      <c r="F350" t="s">
        <v>23</v>
      </c>
      <c r="G350" t="s">
        <v>23</v>
      </c>
      <c r="H350" t="s">
        <v>6522</v>
      </c>
      <c r="I350" t="s">
        <v>23</v>
      </c>
      <c r="J350" t="s">
        <v>23</v>
      </c>
      <c r="K350" t="s">
        <v>30532</v>
      </c>
    </row>
    <row r="351" spans="1:11" x14ac:dyDescent="0.35">
      <c r="A351" t="s">
        <v>5767</v>
      </c>
      <c r="B351" t="s">
        <v>23</v>
      </c>
      <c r="C351" t="s">
        <v>23</v>
      </c>
      <c r="D351" t="s">
        <v>23</v>
      </c>
      <c r="E351" t="s">
        <v>8549</v>
      </c>
      <c r="F351" t="s">
        <v>23</v>
      </c>
      <c r="G351" t="s">
        <v>23</v>
      </c>
      <c r="H351" t="s">
        <v>6522</v>
      </c>
      <c r="I351" t="s">
        <v>23</v>
      </c>
      <c r="J351" t="s">
        <v>23</v>
      </c>
      <c r="K351" t="s">
        <v>30532</v>
      </c>
    </row>
    <row r="352" spans="1:11" x14ac:dyDescent="0.35">
      <c r="A352" t="s">
        <v>20159</v>
      </c>
      <c r="B352" t="s">
        <v>23</v>
      </c>
      <c r="C352" t="s">
        <v>23</v>
      </c>
      <c r="D352" t="s">
        <v>5810</v>
      </c>
      <c r="E352" t="s">
        <v>20160</v>
      </c>
      <c r="F352" t="s">
        <v>23</v>
      </c>
      <c r="G352" t="s">
        <v>23</v>
      </c>
      <c r="H352" t="s">
        <v>6746</v>
      </c>
      <c r="I352" t="s">
        <v>23</v>
      </c>
      <c r="J352" t="s">
        <v>23</v>
      </c>
      <c r="K352" t="s">
        <v>31601</v>
      </c>
    </row>
    <row r="353" spans="1:11" x14ac:dyDescent="0.35">
      <c r="A353" t="s">
        <v>4903</v>
      </c>
      <c r="B353" t="s">
        <v>23</v>
      </c>
      <c r="C353" t="s">
        <v>23</v>
      </c>
      <c r="D353" t="s">
        <v>23</v>
      </c>
      <c r="E353" t="s">
        <v>8550</v>
      </c>
      <c r="F353" t="s">
        <v>23</v>
      </c>
      <c r="G353" t="s">
        <v>23</v>
      </c>
      <c r="H353" t="s">
        <v>6522</v>
      </c>
      <c r="I353" t="s">
        <v>23</v>
      </c>
      <c r="J353" t="s">
        <v>23</v>
      </c>
      <c r="K353" t="s">
        <v>30532</v>
      </c>
    </row>
    <row r="354" spans="1:11" x14ac:dyDescent="0.35">
      <c r="A354" t="s">
        <v>20161</v>
      </c>
      <c r="B354" t="s">
        <v>23</v>
      </c>
      <c r="C354" t="s">
        <v>23</v>
      </c>
      <c r="D354" t="s">
        <v>5810</v>
      </c>
      <c r="E354" t="s">
        <v>20162</v>
      </c>
      <c r="F354" t="s">
        <v>23</v>
      </c>
      <c r="G354" t="s">
        <v>23</v>
      </c>
      <c r="H354" t="s">
        <v>6746</v>
      </c>
      <c r="I354" t="s">
        <v>23</v>
      </c>
      <c r="J354" t="s">
        <v>23</v>
      </c>
      <c r="K354" t="s">
        <v>31602</v>
      </c>
    </row>
    <row r="355" spans="1:11" x14ac:dyDescent="0.35">
      <c r="A355" t="s">
        <v>20163</v>
      </c>
      <c r="B355" t="s">
        <v>23</v>
      </c>
      <c r="C355" t="s">
        <v>23</v>
      </c>
      <c r="D355" t="s">
        <v>5810</v>
      </c>
      <c r="E355" t="s">
        <v>20164</v>
      </c>
      <c r="F355" t="s">
        <v>23</v>
      </c>
      <c r="G355" t="s">
        <v>23</v>
      </c>
      <c r="H355" t="s">
        <v>6746</v>
      </c>
      <c r="I355" t="s">
        <v>23</v>
      </c>
      <c r="J355" t="s">
        <v>23</v>
      </c>
      <c r="K355" t="s">
        <v>31603</v>
      </c>
    </row>
    <row r="356" spans="1:11" x14ac:dyDescent="0.35">
      <c r="A356" t="s">
        <v>6470</v>
      </c>
      <c r="B356" t="s">
        <v>23</v>
      </c>
      <c r="C356" t="s">
        <v>23</v>
      </c>
      <c r="D356" t="s">
        <v>5810</v>
      </c>
      <c r="E356" t="s">
        <v>8551</v>
      </c>
      <c r="F356" t="s">
        <v>23</v>
      </c>
      <c r="G356" t="s">
        <v>23</v>
      </c>
      <c r="H356" t="s">
        <v>6493</v>
      </c>
      <c r="I356" t="s">
        <v>6485</v>
      </c>
      <c r="J356" t="s">
        <v>23</v>
      </c>
      <c r="K356" t="s">
        <v>30532</v>
      </c>
    </row>
    <row r="357" spans="1:11" x14ac:dyDescent="0.35">
      <c r="A357" t="s">
        <v>20165</v>
      </c>
      <c r="B357" t="s">
        <v>23</v>
      </c>
      <c r="C357" t="s">
        <v>23</v>
      </c>
      <c r="D357" t="s">
        <v>5810</v>
      </c>
      <c r="E357" t="s">
        <v>20166</v>
      </c>
      <c r="F357" t="s">
        <v>23</v>
      </c>
      <c r="G357" t="s">
        <v>23</v>
      </c>
      <c r="H357" t="s">
        <v>6746</v>
      </c>
      <c r="I357" t="s">
        <v>23</v>
      </c>
      <c r="J357" t="s">
        <v>23</v>
      </c>
      <c r="K357" t="s">
        <v>31604</v>
      </c>
    </row>
    <row r="358" spans="1:11" x14ac:dyDescent="0.35">
      <c r="A358" t="s">
        <v>7674</v>
      </c>
      <c r="B358" t="s">
        <v>23</v>
      </c>
      <c r="C358" t="s">
        <v>23</v>
      </c>
      <c r="D358" t="s">
        <v>5810</v>
      </c>
      <c r="E358" t="s">
        <v>19581</v>
      </c>
      <c r="F358" t="s">
        <v>23</v>
      </c>
      <c r="G358" t="s">
        <v>23</v>
      </c>
      <c r="H358" t="s">
        <v>6493</v>
      </c>
      <c r="I358" t="s">
        <v>6485</v>
      </c>
      <c r="J358" t="s">
        <v>23</v>
      </c>
      <c r="K358" t="s">
        <v>30532</v>
      </c>
    </row>
    <row r="359" spans="1:11" x14ac:dyDescent="0.35">
      <c r="A359" t="s">
        <v>1427</v>
      </c>
      <c r="B359" t="s">
        <v>23</v>
      </c>
      <c r="C359" t="s">
        <v>23</v>
      </c>
      <c r="D359" t="s">
        <v>23</v>
      </c>
      <c r="E359" t="s">
        <v>8553</v>
      </c>
      <c r="F359" t="s">
        <v>23</v>
      </c>
      <c r="G359" t="s">
        <v>23</v>
      </c>
      <c r="H359" t="s">
        <v>6522</v>
      </c>
      <c r="I359" t="s">
        <v>23</v>
      </c>
      <c r="J359" t="s">
        <v>23</v>
      </c>
      <c r="K359" t="s">
        <v>30532</v>
      </c>
    </row>
    <row r="360" spans="1:11" x14ac:dyDescent="0.35">
      <c r="A360" t="s">
        <v>20167</v>
      </c>
      <c r="B360" t="s">
        <v>23</v>
      </c>
      <c r="C360" t="s">
        <v>23</v>
      </c>
      <c r="D360" t="s">
        <v>5810</v>
      </c>
      <c r="E360" t="s">
        <v>20168</v>
      </c>
      <c r="F360" t="s">
        <v>23</v>
      </c>
      <c r="G360" t="s">
        <v>23</v>
      </c>
      <c r="H360" t="s">
        <v>6746</v>
      </c>
      <c r="I360" t="s">
        <v>23</v>
      </c>
      <c r="J360" t="s">
        <v>23</v>
      </c>
      <c r="K360" t="s">
        <v>31605</v>
      </c>
    </row>
    <row r="361" spans="1:11" x14ac:dyDescent="0.35">
      <c r="A361" t="s">
        <v>19849</v>
      </c>
      <c r="B361" t="s">
        <v>23</v>
      </c>
      <c r="C361" t="s">
        <v>23</v>
      </c>
      <c r="D361" t="s">
        <v>5810</v>
      </c>
      <c r="E361" t="s">
        <v>19850</v>
      </c>
      <c r="F361" t="s">
        <v>23</v>
      </c>
      <c r="G361" t="s">
        <v>23</v>
      </c>
      <c r="H361" t="s">
        <v>6746</v>
      </c>
      <c r="I361" t="s">
        <v>23</v>
      </c>
      <c r="J361" t="s">
        <v>23</v>
      </c>
      <c r="K361" t="s">
        <v>31446</v>
      </c>
    </row>
    <row r="362" spans="1:11" x14ac:dyDescent="0.35">
      <c r="A362" t="s">
        <v>20175</v>
      </c>
      <c r="B362" t="s">
        <v>23</v>
      </c>
      <c r="C362" t="s">
        <v>23</v>
      </c>
      <c r="D362" t="s">
        <v>5810</v>
      </c>
      <c r="E362" t="s">
        <v>20176</v>
      </c>
      <c r="F362" t="s">
        <v>23</v>
      </c>
      <c r="G362" t="s">
        <v>23</v>
      </c>
      <c r="H362" t="s">
        <v>6746</v>
      </c>
      <c r="I362" t="s">
        <v>23</v>
      </c>
      <c r="J362" t="s">
        <v>23</v>
      </c>
      <c r="K362" t="s">
        <v>31609</v>
      </c>
    </row>
    <row r="363" spans="1:11" x14ac:dyDescent="0.35">
      <c r="A363" t="s">
        <v>20177</v>
      </c>
      <c r="B363" t="s">
        <v>23</v>
      </c>
      <c r="C363" t="s">
        <v>23</v>
      </c>
      <c r="D363" t="s">
        <v>5810</v>
      </c>
      <c r="E363" t="s">
        <v>20178</v>
      </c>
      <c r="F363" t="s">
        <v>23</v>
      </c>
      <c r="G363" t="s">
        <v>23</v>
      </c>
      <c r="H363" t="s">
        <v>6746</v>
      </c>
      <c r="I363" t="s">
        <v>23</v>
      </c>
      <c r="J363" t="s">
        <v>23</v>
      </c>
      <c r="K363" t="s">
        <v>31610</v>
      </c>
    </row>
    <row r="364" spans="1:11" x14ac:dyDescent="0.35">
      <c r="A364" t="s">
        <v>20179</v>
      </c>
      <c r="B364" t="s">
        <v>23</v>
      </c>
      <c r="C364" t="s">
        <v>23</v>
      </c>
      <c r="D364" t="s">
        <v>5810</v>
      </c>
      <c r="E364" t="s">
        <v>20180</v>
      </c>
      <c r="F364" t="s">
        <v>23</v>
      </c>
      <c r="G364" t="s">
        <v>23</v>
      </c>
      <c r="H364" t="s">
        <v>6746</v>
      </c>
      <c r="I364" t="s">
        <v>23</v>
      </c>
      <c r="J364" t="s">
        <v>23</v>
      </c>
      <c r="K364" t="s">
        <v>31611</v>
      </c>
    </row>
    <row r="365" spans="1:11" x14ac:dyDescent="0.35">
      <c r="A365" t="s">
        <v>20183</v>
      </c>
      <c r="B365" t="s">
        <v>23</v>
      </c>
      <c r="C365" t="s">
        <v>23</v>
      </c>
      <c r="D365" t="s">
        <v>5810</v>
      </c>
      <c r="E365" t="s">
        <v>20184</v>
      </c>
      <c r="F365" t="s">
        <v>23</v>
      </c>
      <c r="G365" t="s">
        <v>23</v>
      </c>
      <c r="H365" t="s">
        <v>6746</v>
      </c>
      <c r="I365" t="s">
        <v>23</v>
      </c>
      <c r="J365" t="s">
        <v>23</v>
      </c>
      <c r="K365" t="s">
        <v>31613</v>
      </c>
    </row>
    <row r="366" spans="1:11" x14ac:dyDescent="0.35">
      <c r="A366" t="s">
        <v>3908</v>
      </c>
      <c r="B366" t="s">
        <v>23</v>
      </c>
      <c r="C366" t="s">
        <v>23</v>
      </c>
      <c r="D366" t="s">
        <v>23</v>
      </c>
      <c r="E366" t="s">
        <v>8556</v>
      </c>
      <c r="F366" t="s">
        <v>23</v>
      </c>
      <c r="G366" t="s">
        <v>23</v>
      </c>
      <c r="H366" t="s">
        <v>6518</v>
      </c>
      <c r="I366" t="s">
        <v>2721</v>
      </c>
      <c r="J366" t="s">
        <v>23</v>
      </c>
      <c r="K366" t="s">
        <v>30532</v>
      </c>
    </row>
    <row r="367" spans="1:11" x14ac:dyDescent="0.35">
      <c r="A367" t="s">
        <v>20169</v>
      </c>
      <c r="B367" t="s">
        <v>23</v>
      </c>
      <c r="C367" t="s">
        <v>23</v>
      </c>
      <c r="D367" t="s">
        <v>5810</v>
      </c>
      <c r="E367" t="s">
        <v>20170</v>
      </c>
      <c r="F367" t="s">
        <v>23</v>
      </c>
      <c r="G367" t="s">
        <v>23</v>
      </c>
      <c r="H367" t="s">
        <v>6746</v>
      </c>
      <c r="I367" t="s">
        <v>23</v>
      </c>
      <c r="J367" t="s">
        <v>23</v>
      </c>
      <c r="K367" t="s">
        <v>31606</v>
      </c>
    </row>
    <row r="368" spans="1:11" x14ac:dyDescent="0.35">
      <c r="A368" t="s">
        <v>20171</v>
      </c>
      <c r="B368" t="s">
        <v>23</v>
      </c>
      <c r="C368" t="s">
        <v>23</v>
      </c>
      <c r="D368" t="s">
        <v>5810</v>
      </c>
      <c r="E368" t="s">
        <v>20172</v>
      </c>
      <c r="F368" t="s">
        <v>23</v>
      </c>
      <c r="G368" t="s">
        <v>23</v>
      </c>
      <c r="H368" t="s">
        <v>6746</v>
      </c>
      <c r="I368" t="s">
        <v>23</v>
      </c>
      <c r="J368" t="s">
        <v>23</v>
      </c>
      <c r="K368" t="s">
        <v>31607</v>
      </c>
    </row>
    <row r="369" spans="1:11" x14ac:dyDescent="0.35">
      <c r="A369" t="s">
        <v>20173</v>
      </c>
      <c r="B369" t="s">
        <v>23</v>
      </c>
      <c r="C369" t="s">
        <v>23</v>
      </c>
      <c r="D369" t="s">
        <v>5810</v>
      </c>
      <c r="E369" t="s">
        <v>20174</v>
      </c>
      <c r="F369" t="s">
        <v>23</v>
      </c>
      <c r="G369" t="s">
        <v>23</v>
      </c>
      <c r="H369" t="s">
        <v>6746</v>
      </c>
      <c r="I369" t="s">
        <v>23</v>
      </c>
      <c r="J369" t="s">
        <v>23</v>
      </c>
      <c r="K369" t="s">
        <v>31608</v>
      </c>
    </row>
    <row r="370" spans="1:11" x14ac:dyDescent="0.35">
      <c r="A370" t="s">
        <v>22925</v>
      </c>
      <c r="B370" t="s">
        <v>23</v>
      </c>
      <c r="C370" t="s">
        <v>23</v>
      </c>
      <c r="D370" t="s">
        <v>5810</v>
      </c>
      <c r="E370" t="s">
        <v>22926</v>
      </c>
      <c r="F370" t="s">
        <v>23</v>
      </c>
      <c r="G370" t="s">
        <v>23</v>
      </c>
      <c r="H370" t="s">
        <v>6746</v>
      </c>
      <c r="I370" t="s">
        <v>23</v>
      </c>
      <c r="J370" t="s">
        <v>23</v>
      </c>
      <c r="K370" t="s">
        <v>32984</v>
      </c>
    </row>
    <row r="371" spans="1:11" x14ac:dyDescent="0.35">
      <c r="A371" t="s">
        <v>6705</v>
      </c>
      <c r="B371" t="s">
        <v>23</v>
      </c>
      <c r="C371" t="s">
        <v>23</v>
      </c>
      <c r="D371" t="s">
        <v>23</v>
      </c>
      <c r="E371" t="s">
        <v>8557</v>
      </c>
      <c r="F371" t="s">
        <v>23</v>
      </c>
      <c r="G371" t="s">
        <v>23</v>
      </c>
      <c r="H371" t="s">
        <v>6522</v>
      </c>
      <c r="I371" t="s">
        <v>23</v>
      </c>
      <c r="J371" t="s">
        <v>23</v>
      </c>
      <c r="K371" t="s">
        <v>30532</v>
      </c>
    </row>
    <row r="372" spans="1:11" x14ac:dyDescent="0.35">
      <c r="A372" t="s">
        <v>20181</v>
      </c>
      <c r="B372" t="s">
        <v>23</v>
      </c>
      <c r="C372" t="s">
        <v>23</v>
      </c>
      <c r="D372" t="s">
        <v>5810</v>
      </c>
      <c r="E372" t="s">
        <v>20182</v>
      </c>
      <c r="F372" t="s">
        <v>23</v>
      </c>
      <c r="G372" t="s">
        <v>23</v>
      </c>
      <c r="H372" t="s">
        <v>6746</v>
      </c>
      <c r="I372" t="s">
        <v>23</v>
      </c>
      <c r="J372" t="s">
        <v>23</v>
      </c>
      <c r="K372" t="s">
        <v>31612</v>
      </c>
    </row>
    <row r="373" spans="1:11" x14ac:dyDescent="0.35">
      <c r="A373" t="s">
        <v>22959</v>
      </c>
      <c r="B373" t="s">
        <v>23</v>
      </c>
      <c r="C373" t="s">
        <v>23</v>
      </c>
      <c r="D373" t="s">
        <v>5810</v>
      </c>
      <c r="E373" t="s">
        <v>22960</v>
      </c>
      <c r="F373" t="s">
        <v>23</v>
      </c>
      <c r="G373" t="s">
        <v>23</v>
      </c>
      <c r="H373" t="s">
        <v>6746</v>
      </c>
      <c r="I373" t="s">
        <v>23</v>
      </c>
      <c r="J373" t="s">
        <v>23</v>
      </c>
      <c r="K373" t="s">
        <v>33002</v>
      </c>
    </row>
    <row r="374" spans="1:11" x14ac:dyDescent="0.35">
      <c r="A374" t="s">
        <v>542</v>
      </c>
      <c r="B374" t="s">
        <v>23</v>
      </c>
      <c r="C374" t="s">
        <v>23</v>
      </c>
      <c r="D374" t="s">
        <v>23</v>
      </c>
      <c r="E374" t="s">
        <v>8558</v>
      </c>
      <c r="F374" t="s">
        <v>23</v>
      </c>
      <c r="G374" t="s">
        <v>23</v>
      </c>
      <c r="H374" t="s">
        <v>6487</v>
      </c>
      <c r="I374" t="s">
        <v>6485</v>
      </c>
      <c r="J374" t="s">
        <v>23</v>
      </c>
      <c r="K374" t="s">
        <v>30532</v>
      </c>
    </row>
    <row r="375" spans="1:11" x14ac:dyDescent="0.35">
      <c r="A375" t="s">
        <v>20185</v>
      </c>
      <c r="B375" t="s">
        <v>23</v>
      </c>
      <c r="C375" t="s">
        <v>23</v>
      </c>
      <c r="D375" t="s">
        <v>5810</v>
      </c>
      <c r="E375" t="s">
        <v>20186</v>
      </c>
      <c r="F375" t="s">
        <v>23</v>
      </c>
      <c r="G375" t="s">
        <v>23</v>
      </c>
      <c r="H375" t="s">
        <v>6746</v>
      </c>
      <c r="I375" t="s">
        <v>23</v>
      </c>
      <c r="J375" t="s">
        <v>23</v>
      </c>
      <c r="K375" t="s">
        <v>31614</v>
      </c>
    </row>
    <row r="376" spans="1:11" x14ac:dyDescent="0.35">
      <c r="A376" t="s">
        <v>20217</v>
      </c>
      <c r="B376" t="s">
        <v>23</v>
      </c>
      <c r="C376" t="s">
        <v>23</v>
      </c>
      <c r="D376" t="s">
        <v>5810</v>
      </c>
      <c r="E376" t="s">
        <v>20218</v>
      </c>
      <c r="F376" t="s">
        <v>23</v>
      </c>
      <c r="G376" t="s">
        <v>23</v>
      </c>
      <c r="H376" t="s">
        <v>6746</v>
      </c>
      <c r="I376" t="s">
        <v>23</v>
      </c>
      <c r="J376" t="s">
        <v>23</v>
      </c>
      <c r="K376" t="s">
        <v>31630</v>
      </c>
    </row>
    <row r="377" spans="1:11" x14ac:dyDescent="0.35">
      <c r="A377" t="s">
        <v>20221</v>
      </c>
      <c r="B377" t="s">
        <v>23</v>
      </c>
      <c r="C377" t="s">
        <v>23</v>
      </c>
      <c r="D377" t="s">
        <v>5810</v>
      </c>
      <c r="E377" t="s">
        <v>20222</v>
      </c>
      <c r="F377" t="s">
        <v>23</v>
      </c>
      <c r="G377" t="s">
        <v>23</v>
      </c>
      <c r="H377" t="s">
        <v>6746</v>
      </c>
      <c r="I377" t="s">
        <v>23</v>
      </c>
      <c r="J377" t="s">
        <v>23</v>
      </c>
      <c r="K377" t="s">
        <v>31632</v>
      </c>
    </row>
    <row r="378" spans="1:11" x14ac:dyDescent="0.35">
      <c r="A378" t="s">
        <v>20233</v>
      </c>
      <c r="B378" t="s">
        <v>23</v>
      </c>
      <c r="C378" t="s">
        <v>23</v>
      </c>
      <c r="D378" t="s">
        <v>5810</v>
      </c>
      <c r="E378" t="s">
        <v>20234</v>
      </c>
      <c r="F378" t="s">
        <v>23</v>
      </c>
      <c r="G378" t="s">
        <v>23</v>
      </c>
      <c r="H378" t="s">
        <v>6746</v>
      </c>
      <c r="I378" t="s">
        <v>23</v>
      </c>
      <c r="J378" t="s">
        <v>23</v>
      </c>
      <c r="K378" t="s">
        <v>31638</v>
      </c>
    </row>
    <row r="379" spans="1:11" x14ac:dyDescent="0.35">
      <c r="A379" t="s">
        <v>928</v>
      </c>
      <c r="B379" t="s">
        <v>23</v>
      </c>
      <c r="C379" t="s">
        <v>23</v>
      </c>
      <c r="D379" t="s">
        <v>23</v>
      </c>
      <c r="E379" t="s">
        <v>8559</v>
      </c>
      <c r="F379" t="s">
        <v>23</v>
      </c>
      <c r="G379" t="s">
        <v>23</v>
      </c>
      <c r="H379" t="s">
        <v>6522</v>
      </c>
      <c r="I379" t="s">
        <v>23</v>
      </c>
      <c r="J379" t="s">
        <v>23</v>
      </c>
      <c r="K379" t="s">
        <v>30532</v>
      </c>
    </row>
    <row r="380" spans="1:11" x14ac:dyDescent="0.35">
      <c r="A380" t="s">
        <v>1428</v>
      </c>
      <c r="B380" t="s">
        <v>23</v>
      </c>
      <c r="C380" t="s">
        <v>23</v>
      </c>
      <c r="D380" t="s">
        <v>23</v>
      </c>
      <c r="E380" t="s">
        <v>8560</v>
      </c>
      <c r="F380" t="s">
        <v>23</v>
      </c>
      <c r="G380" t="s">
        <v>23</v>
      </c>
      <c r="H380" t="s">
        <v>6504</v>
      </c>
      <c r="I380" t="s">
        <v>6485</v>
      </c>
      <c r="J380" t="s">
        <v>23</v>
      </c>
      <c r="K380" t="s">
        <v>30532</v>
      </c>
    </row>
    <row r="381" spans="1:11" x14ac:dyDescent="0.35">
      <c r="A381" t="s">
        <v>20294</v>
      </c>
      <c r="B381" t="s">
        <v>23</v>
      </c>
      <c r="C381" t="s">
        <v>23</v>
      </c>
      <c r="D381" t="s">
        <v>5810</v>
      </c>
      <c r="E381" t="s">
        <v>20295</v>
      </c>
      <c r="F381" t="s">
        <v>23</v>
      </c>
      <c r="G381" t="s">
        <v>23</v>
      </c>
      <c r="H381" t="s">
        <v>6746</v>
      </c>
      <c r="I381" t="s">
        <v>23</v>
      </c>
      <c r="J381" t="s">
        <v>23</v>
      </c>
      <c r="K381" t="s">
        <v>31668</v>
      </c>
    </row>
    <row r="382" spans="1:11" x14ac:dyDescent="0.35">
      <c r="A382" t="s">
        <v>2738</v>
      </c>
      <c r="B382" t="s">
        <v>23</v>
      </c>
      <c r="C382" t="s">
        <v>23</v>
      </c>
      <c r="D382" t="s">
        <v>23</v>
      </c>
      <c r="E382" t="s">
        <v>8561</v>
      </c>
      <c r="F382" t="s">
        <v>23</v>
      </c>
      <c r="G382" t="s">
        <v>23</v>
      </c>
      <c r="H382" t="s">
        <v>6522</v>
      </c>
      <c r="I382" t="s">
        <v>23</v>
      </c>
      <c r="J382" t="s">
        <v>23</v>
      </c>
      <c r="K382" t="s">
        <v>30532</v>
      </c>
    </row>
    <row r="383" spans="1:11" x14ac:dyDescent="0.35">
      <c r="A383" t="s">
        <v>6506</v>
      </c>
      <c r="B383" t="s">
        <v>23</v>
      </c>
      <c r="C383" t="s">
        <v>23</v>
      </c>
      <c r="D383" t="s">
        <v>23</v>
      </c>
      <c r="E383" t="s">
        <v>8562</v>
      </c>
      <c r="F383" t="s">
        <v>23</v>
      </c>
      <c r="G383" t="s">
        <v>23</v>
      </c>
      <c r="H383" t="s">
        <v>6504</v>
      </c>
      <c r="I383" t="s">
        <v>2721</v>
      </c>
      <c r="J383" t="s">
        <v>6507</v>
      </c>
      <c r="K383" t="s">
        <v>30532</v>
      </c>
    </row>
    <row r="384" spans="1:11" x14ac:dyDescent="0.35">
      <c r="A384" t="s">
        <v>20366</v>
      </c>
      <c r="B384" t="s">
        <v>23</v>
      </c>
      <c r="C384" t="s">
        <v>23</v>
      </c>
      <c r="D384" t="s">
        <v>5810</v>
      </c>
      <c r="E384" t="s">
        <v>20367</v>
      </c>
      <c r="F384" t="s">
        <v>23</v>
      </c>
      <c r="G384" t="s">
        <v>23</v>
      </c>
      <c r="H384" t="s">
        <v>6746</v>
      </c>
      <c r="I384" t="s">
        <v>23</v>
      </c>
      <c r="J384" t="s">
        <v>23</v>
      </c>
      <c r="K384" t="s">
        <v>31704</v>
      </c>
    </row>
    <row r="385" spans="1:11" x14ac:dyDescent="0.35">
      <c r="A385" t="s">
        <v>20369</v>
      </c>
      <c r="B385" t="s">
        <v>23</v>
      </c>
      <c r="C385" t="s">
        <v>23</v>
      </c>
      <c r="D385" t="s">
        <v>5810</v>
      </c>
      <c r="E385" t="s">
        <v>20370</v>
      </c>
      <c r="F385" t="s">
        <v>23</v>
      </c>
      <c r="G385" t="s">
        <v>23</v>
      </c>
      <c r="H385" t="s">
        <v>6746</v>
      </c>
      <c r="I385" t="s">
        <v>23</v>
      </c>
      <c r="J385" t="s">
        <v>23</v>
      </c>
      <c r="K385" t="s">
        <v>31705</v>
      </c>
    </row>
    <row r="386" spans="1:11" x14ac:dyDescent="0.35">
      <c r="A386" t="s">
        <v>1429</v>
      </c>
      <c r="B386" t="s">
        <v>23</v>
      </c>
      <c r="C386" t="s">
        <v>23</v>
      </c>
      <c r="D386" t="s">
        <v>23</v>
      </c>
      <c r="E386" t="s">
        <v>8563</v>
      </c>
      <c r="F386" t="s">
        <v>23</v>
      </c>
      <c r="G386" t="s">
        <v>23</v>
      </c>
      <c r="H386" t="s">
        <v>6487</v>
      </c>
      <c r="I386" t="s">
        <v>6485</v>
      </c>
      <c r="J386" t="s">
        <v>23</v>
      </c>
      <c r="K386" t="s">
        <v>30532</v>
      </c>
    </row>
    <row r="387" spans="1:11" x14ac:dyDescent="0.35">
      <c r="A387" t="s">
        <v>20187</v>
      </c>
      <c r="B387" t="s">
        <v>23</v>
      </c>
      <c r="C387" t="s">
        <v>23</v>
      </c>
      <c r="D387" t="s">
        <v>5810</v>
      </c>
      <c r="E387" t="s">
        <v>20188</v>
      </c>
      <c r="F387" t="s">
        <v>23</v>
      </c>
      <c r="G387" t="s">
        <v>23</v>
      </c>
      <c r="H387" t="s">
        <v>6746</v>
      </c>
      <c r="I387" t="s">
        <v>23</v>
      </c>
      <c r="J387" t="s">
        <v>23</v>
      </c>
      <c r="K387" t="s">
        <v>31615</v>
      </c>
    </row>
    <row r="388" spans="1:11" x14ac:dyDescent="0.35">
      <c r="A388" t="s">
        <v>20189</v>
      </c>
      <c r="B388" t="s">
        <v>23</v>
      </c>
      <c r="C388" t="s">
        <v>23</v>
      </c>
      <c r="D388" t="s">
        <v>5810</v>
      </c>
      <c r="E388" t="s">
        <v>20190</v>
      </c>
      <c r="F388" t="s">
        <v>23</v>
      </c>
      <c r="G388" t="s">
        <v>23</v>
      </c>
      <c r="H388" t="s">
        <v>6746</v>
      </c>
      <c r="I388" t="s">
        <v>23</v>
      </c>
      <c r="J388" t="s">
        <v>23</v>
      </c>
      <c r="K388" t="s">
        <v>31616</v>
      </c>
    </row>
    <row r="389" spans="1:11" x14ac:dyDescent="0.35">
      <c r="A389" t="s">
        <v>20191</v>
      </c>
      <c r="B389" t="s">
        <v>23</v>
      </c>
      <c r="C389" t="s">
        <v>23</v>
      </c>
      <c r="D389" t="s">
        <v>5810</v>
      </c>
      <c r="E389" t="s">
        <v>20192</v>
      </c>
      <c r="F389" t="s">
        <v>23</v>
      </c>
      <c r="G389" t="s">
        <v>23</v>
      </c>
      <c r="H389" t="s">
        <v>6746</v>
      </c>
      <c r="I389" t="s">
        <v>23</v>
      </c>
      <c r="J389" t="s">
        <v>23</v>
      </c>
      <c r="K389" t="s">
        <v>31617</v>
      </c>
    </row>
    <row r="390" spans="1:11" x14ac:dyDescent="0.35">
      <c r="A390" t="s">
        <v>20193</v>
      </c>
      <c r="B390" t="s">
        <v>23</v>
      </c>
      <c r="C390" t="s">
        <v>23</v>
      </c>
      <c r="D390" t="s">
        <v>5810</v>
      </c>
      <c r="E390" t="s">
        <v>20194</v>
      </c>
      <c r="F390" t="s">
        <v>23</v>
      </c>
      <c r="G390" t="s">
        <v>23</v>
      </c>
      <c r="H390" t="s">
        <v>6746</v>
      </c>
      <c r="I390" t="s">
        <v>23</v>
      </c>
      <c r="J390" t="s">
        <v>23</v>
      </c>
      <c r="K390" t="s">
        <v>31618</v>
      </c>
    </row>
    <row r="391" spans="1:11" x14ac:dyDescent="0.35">
      <c r="A391" t="s">
        <v>20195</v>
      </c>
      <c r="B391" t="s">
        <v>23</v>
      </c>
      <c r="C391" t="s">
        <v>23</v>
      </c>
      <c r="D391" t="s">
        <v>5810</v>
      </c>
      <c r="E391" t="s">
        <v>20196</v>
      </c>
      <c r="F391" t="s">
        <v>23</v>
      </c>
      <c r="G391" t="s">
        <v>23</v>
      </c>
      <c r="H391" t="s">
        <v>6746</v>
      </c>
      <c r="I391" t="s">
        <v>23</v>
      </c>
      <c r="J391" t="s">
        <v>23</v>
      </c>
      <c r="K391" t="s">
        <v>31619</v>
      </c>
    </row>
    <row r="392" spans="1:11" x14ac:dyDescent="0.35">
      <c r="A392" t="s">
        <v>23085</v>
      </c>
      <c r="B392" t="s">
        <v>23</v>
      </c>
      <c r="C392" t="s">
        <v>23</v>
      </c>
      <c r="D392" t="s">
        <v>5810</v>
      </c>
      <c r="E392" t="s">
        <v>23086</v>
      </c>
      <c r="F392" t="s">
        <v>23</v>
      </c>
      <c r="G392" t="s">
        <v>23</v>
      </c>
      <c r="H392" t="s">
        <v>6746</v>
      </c>
      <c r="I392" t="s">
        <v>23</v>
      </c>
      <c r="J392" t="s">
        <v>23</v>
      </c>
      <c r="K392" t="s">
        <v>33064</v>
      </c>
    </row>
    <row r="393" spans="1:11" x14ac:dyDescent="0.35">
      <c r="A393" t="s">
        <v>20201</v>
      </c>
      <c r="B393" t="s">
        <v>23</v>
      </c>
      <c r="C393" t="s">
        <v>23</v>
      </c>
      <c r="D393" t="s">
        <v>5810</v>
      </c>
      <c r="E393" t="s">
        <v>20202</v>
      </c>
      <c r="F393" t="s">
        <v>23</v>
      </c>
      <c r="G393" t="s">
        <v>23</v>
      </c>
      <c r="H393" t="s">
        <v>6746</v>
      </c>
      <c r="I393" t="s">
        <v>23</v>
      </c>
      <c r="J393" t="s">
        <v>23</v>
      </c>
      <c r="K393" t="s">
        <v>31622</v>
      </c>
    </row>
    <row r="394" spans="1:11" x14ac:dyDescent="0.35">
      <c r="A394" t="s">
        <v>20203</v>
      </c>
      <c r="B394" t="s">
        <v>23</v>
      </c>
      <c r="C394" t="s">
        <v>23</v>
      </c>
      <c r="D394" t="s">
        <v>5810</v>
      </c>
      <c r="E394" t="s">
        <v>20204</v>
      </c>
      <c r="F394" t="s">
        <v>23</v>
      </c>
      <c r="G394" t="s">
        <v>23</v>
      </c>
      <c r="H394" t="s">
        <v>6746</v>
      </c>
      <c r="I394" t="s">
        <v>23</v>
      </c>
      <c r="J394" t="s">
        <v>23</v>
      </c>
      <c r="K394" t="s">
        <v>31623</v>
      </c>
    </row>
    <row r="395" spans="1:11" x14ac:dyDescent="0.35">
      <c r="A395" t="s">
        <v>20205</v>
      </c>
      <c r="B395" t="s">
        <v>23</v>
      </c>
      <c r="C395" t="s">
        <v>23</v>
      </c>
      <c r="D395" t="s">
        <v>5810</v>
      </c>
      <c r="E395" t="s">
        <v>20206</v>
      </c>
      <c r="F395" t="s">
        <v>23</v>
      </c>
      <c r="G395" t="s">
        <v>23</v>
      </c>
      <c r="H395" t="s">
        <v>6746</v>
      </c>
      <c r="I395" t="s">
        <v>23</v>
      </c>
      <c r="J395" t="s">
        <v>23</v>
      </c>
      <c r="K395" t="s">
        <v>31624</v>
      </c>
    </row>
    <row r="396" spans="1:11" x14ac:dyDescent="0.35">
      <c r="A396" t="s">
        <v>20197</v>
      </c>
      <c r="B396" t="s">
        <v>23</v>
      </c>
      <c r="C396" t="s">
        <v>23</v>
      </c>
      <c r="D396" t="s">
        <v>5810</v>
      </c>
      <c r="E396" t="s">
        <v>20198</v>
      </c>
      <c r="F396" t="s">
        <v>23</v>
      </c>
      <c r="G396" t="s">
        <v>23</v>
      </c>
      <c r="H396" t="s">
        <v>6746</v>
      </c>
      <c r="I396" t="s">
        <v>23</v>
      </c>
      <c r="J396" t="s">
        <v>23</v>
      </c>
      <c r="K396" t="s">
        <v>31620</v>
      </c>
    </row>
    <row r="397" spans="1:11" x14ac:dyDescent="0.35">
      <c r="A397" t="s">
        <v>20199</v>
      </c>
      <c r="B397" t="s">
        <v>23</v>
      </c>
      <c r="C397" t="s">
        <v>23</v>
      </c>
      <c r="D397" t="s">
        <v>5810</v>
      </c>
      <c r="E397" t="s">
        <v>20200</v>
      </c>
      <c r="F397" t="s">
        <v>23</v>
      </c>
      <c r="G397" t="s">
        <v>23</v>
      </c>
      <c r="H397" t="s">
        <v>6746</v>
      </c>
      <c r="I397" t="s">
        <v>23</v>
      </c>
      <c r="J397" t="s">
        <v>23</v>
      </c>
      <c r="K397" t="s">
        <v>31621</v>
      </c>
    </row>
    <row r="398" spans="1:11" x14ac:dyDescent="0.35">
      <c r="A398" t="s">
        <v>20207</v>
      </c>
      <c r="B398" t="s">
        <v>23</v>
      </c>
      <c r="C398" t="s">
        <v>23</v>
      </c>
      <c r="D398" t="s">
        <v>5810</v>
      </c>
      <c r="E398" t="s">
        <v>20208</v>
      </c>
      <c r="F398" t="s">
        <v>23</v>
      </c>
      <c r="G398" t="s">
        <v>23</v>
      </c>
      <c r="H398" t="s">
        <v>6746</v>
      </c>
      <c r="I398" t="s">
        <v>23</v>
      </c>
      <c r="J398" t="s">
        <v>23</v>
      </c>
      <c r="K398" t="s">
        <v>31625</v>
      </c>
    </row>
    <row r="399" spans="1:11" x14ac:dyDescent="0.35">
      <c r="A399" t="s">
        <v>8564</v>
      </c>
      <c r="B399" t="s">
        <v>23</v>
      </c>
      <c r="C399" t="s">
        <v>23</v>
      </c>
      <c r="D399" t="s">
        <v>5810</v>
      </c>
      <c r="E399" t="s">
        <v>8565</v>
      </c>
      <c r="F399" t="s">
        <v>23</v>
      </c>
      <c r="G399" t="s">
        <v>23</v>
      </c>
      <c r="H399" t="s">
        <v>6746</v>
      </c>
      <c r="I399" t="s">
        <v>23</v>
      </c>
      <c r="J399" t="s">
        <v>23</v>
      </c>
      <c r="K399" t="s">
        <v>30532</v>
      </c>
    </row>
    <row r="400" spans="1:11" x14ac:dyDescent="0.35">
      <c r="A400" t="s">
        <v>20209</v>
      </c>
      <c r="B400" t="s">
        <v>23</v>
      </c>
      <c r="C400" t="s">
        <v>23</v>
      </c>
      <c r="D400" t="s">
        <v>5810</v>
      </c>
      <c r="E400" t="s">
        <v>20210</v>
      </c>
      <c r="F400" t="s">
        <v>23</v>
      </c>
      <c r="G400" t="s">
        <v>23</v>
      </c>
      <c r="H400" t="s">
        <v>6746</v>
      </c>
      <c r="I400" t="s">
        <v>23</v>
      </c>
      <c r="J400" t="s">
        <v>23</v>
      </c>
      <c r="K400" t="s">
        <v>31626</v>
      </c>
    </row>
    <row r="401" spans="1:11" x14ac:dyDescent="0.35">
      <c r="A401" t="s">
        <v>8566</v>
      </c>
      <c r="B401" t="s">
        <v>23</v>
      </c>
      <c r="C401" t="s">
        <v>23</v>
      </c>
      <c r="D401" t="s">
        <v>5810</v>
      </c>
      <c r="E401" t="s">
        <v>8567</v>
      </c>
      <c r="F401" t="s">
        <v>23</v>
      </c>
      <c r="G401" t="s">
        <v>23</v>
      </c>
      <c r="H401" t="s">
        <v>6746</v>
      </c>
      <c r="I401" t="s">
        <v>23</v>
      </c>
      <c r="J401" t="s">
        <v>23</v>
      </c>
      <c r="K401" t="s">
        <v>30532</v>
      </c>
    </row>
    <row r="402" spans="1:11" x14ac:dyDescent="0.35">
      <c r="A402" t="s">
        <v>20211</v>
      </c>
      <c r="B402" t="s">
        <v>23</v>
      </c>
      <c r="C402" t="s">
        <v>23</v>
      </c>
      <c r="D402" t="s">
        <v>5810</v>
      </c>
      <c r="E402" t="s">
        <v>20212</v>
      </c>
      <c r="F402" t="s">
        <v>23</v>
      </c>
      <c r="G402" t="s">
        <v>23</v>
      </c>
      <c r="H402" t="s">
        <v>6746</v>
      </c>
      <c r="I402" t="s">
        <v>23</v>
      </c>
      <c r="J402" t="s">
        <v>23</v>
      </c>
      <c r="K402" t="s">
        <v>31627</v>
      </c>
    </row>
    <row r="403" spans="1:11" x14ac:dyDescent="0.35">
      <c r="A403" t="s">
        <v>20213</v>
      </c>
      <c r="B403" t="s">
        <v>23</v>
      </c>
      <c r="C403" t="s">
        <v>23</v>
      </c>
      <c r="D403" t="s">
        <v>5810</v>
      </c>
      <c r="E403" t="s">
        <v>20214</v>
      </c>
      <c r="F403" t="s">
        <v>23</v>
      </c>
      <c r="G403" t="s">
        <v>23</v>
      </c>
      <c r="H403" t="s">
        <v>6746</v>
      </c>
      <c r="I403" t="s">
        <v>23</v>
      </c>
      <c r="J403" t="s">
        <v>23</v>
      </c>
      <c r="K403" t="s">
        <v>31628</v>
      </c>
    </row>
    <row r="404" spans="1:11" x14ac:dyDescent="0.35">
      <c r="A404" t="s">
        <v>4858</v>
      </c>
      <c r="B404" t="s">
        <v>23</v>
      </c>
      <c r="C404" t="s">
        <v>23</v>
      </c>
      <c r="D404" t="s">
        <v>23</v>
      </c>
      <c r="E404" t="s">
        <v>8568</v>
      </c>
      <c r="F404" t="s">
        <v>23</v>
      </c>
      <c r="G404" t="s">
        <v>23</v>
      </c>
      <c r="H404" t="s">
        <v>6493</v>
      </c>
      <c r="I404" t="s">
        <v>2721</v>
      </c>
      <c r="J404" t="s">
        <v>23</v>
      </c>
      <c r="K404" t="s">
        <v>30532</v>
      </c>
    </row>
    <row r="405" spans="1:11" x14ac:dyDescent="0.35">
      <c r="A405" t="s">
        <v>20215</v>
      </c>
      <c r="B405" t="s">
        <v>23</v>
      </c>
      <c r="C405" t="s">
        <v>23</v>
      </c>
      <c r="D405" t="s">
        <v>5810</v>
      </c>
      <c r="E405" t="s">
        <v>20216</v>
      </c>
      <c r="F405" t="s">
        <v>23</v>
      </c>
      <c r="G405" t="s">
        <v>23</v>
      </c>
      <c r="H405" t="s">
        <v>6746</v>
      </c>
      <c r="I405" t="s">
        <v>23</v>
      </c>
      <c r="J405" t="s">
        <v>23</v>
      </c>
      <c r="K405" t="s">
        <v>31629</v>
      </c>
    </row>
    <row r="406" spans="1:11" x14ac:dyDescent="0.35">
      <c r="A406" t="s">
        <v>20219</v>
      </c>
      <c r="B406" t="s">
        <v>23</v>
      </c>
      <c r="C406" t="s">
        <v>23</v>
      </c>
      <c r="D406" t="s">
        <v>5810</v>
      </c>
      <c r="E406" t="s">
        <v>20220</v>
      </c>
      <c r="F406" t="s">
        <v>23</v>
      </c>
      <c r="G406" t="s">
        <v>23</v>
      </c>
      <c r="H406" t="s">
        <v>6746</v>
      </c>
      <c r="I406" t="s">
        <v>23</v>
      </c>
      <c r="J406" t="s">
        <v>23</v>
      </c>
      <c r="K406" t="s">
        <v>31631</v>
      </c>
    </row>
    <row r="407" spans="1:11" x14ac:dyDescent="0.35">
      <c r="A407" t="s">
        <v>4808</v>
      </c>
      <c r="B407" t="s">
        <v>23</v>
      </c>
      <c r="C407" t="s">
        <v>23</v>
      </c>
      <c r="D407" t="s">
        <v>23</v>
      </c>
      <c r="E407" t="s">
        <v>8569</v>
      </c>
      <c r="F407" t="s">
        <v>23</v>
      </c>
      <c r="G407" t="s">
        <v>23</v>
      </c>
      <c r="H407" t="s">
        <v>6522</v>
      </c>
      <c r="I407" t="s">
        <v>23</v>
      </c>
      <c r="J407" t="s">
        <v>23</v>
      </c>
      <c r="K407" t="s">
        <v>30532</v>
      </c>
    </row>
    <row r="408" spans="1:11" x14ac:dyDescent="0.35">
      <c r="A408" t="s">
        <v>3271</v>
      </c>
      <c r="B408" t="s">
        <v>23</v>
      </c>
      <c r="C408" t="s">
        <v>23</v>
      </c>
      <c r="D408" t="s">
        <v>23</v>
      </c>
      <c r="E408" t="s">
        <v>8570</v>
      </c>
      <c r="F408" t="s">
        <v>23</v>
      </c>
      <c r="G408" t="s">
        <v>23</v>
      </c>
      <c r="H408" t="s">
        <v>6522</v>
      </c>
      <c r="I408" t="s">
        <v>23</v>
      </c>
      <c r="J408" t="s">
        <v>23</v>
      </c>
      <c r="K408" t="s">
        <v>30532</v>
      </c>
    </row>
    <row r="409" spans="1:11" x14ac:dyDescent="0.35">
      <c r="A409" t="s">
        <v>20223</v>
      </c>
      <c r="B409" t="s">
        <v>23</v>
      </c>
      <c r="C409" t="s">
        <v>23</v>
      </c>
      <c r="D409" t="s">
        <v>5810</v>
      </c>
      <c r="E409" t="s">
        <v>20224</v>
      </c>
      <c r="F409" t="s">
        <v>23</v>
      </c>
      <c r="G409" t="s">
        <v>23</v>
      </c>
      <c r="H409" t="s">
        <v>6746</v>
      </c>
      <c r="I409" t="s">
        <v>23</v>
      </c>
      <c r="J409" t="s">
        <v>23</v>
      </c>
      <c r="K409" t="s">
        <v>31633</v>
      </c>
    </row>
    <row r="410" spans="1:11" x14ac:dyDescent="0.35">
      <c r="A410" t="s">
        <v>4807</v>
      </c>
      <c r="B410" t="s">
        <v>23</v>
      </c>
      <c r="C410" t="s">
        <v>23</v>
      </c>
      <c r="D410" t="s">
        <v>23</v>
      </c>
      <c r="E410" t="s">
        <v>8571</v>
      </c>
      <c r="F410" t="s">
        <v>23</v>
      </c>
      <c r="G410" t="s">
        <v>23</v>
      </c>
      <c r="H410" t="s">
        <v>6522</v>
      </c>
      <c r="I410" t="s">
        <v>23</v>
      </c>
      <c r="J410" t="s">
        <v>23</v>
      </c>
      <c r="K410" t="s">
        <v>30532</v>
      </c>
    </row>
    <row r="411" spans="1:11" x14ac:dyDescent="0.35">
      <c r="A411" t="s">
        <v>4018</v>
      </c>
      <c r="B411" t="s">
        <v>23</v>
      </c>
      <c r="C411" t="s">
        <v>23</v>
      </c>
      <c r="D411" t="s">
        <v>23</v>
      </c>
      <c r="E411" t="s">
        <v>8572</v>
      </c>
      <c r="F411" t="s">
        <v>23</v>
      </c>
      <c r="G411" t="s">
        <v>23</v>
      </c>
      <c r="H411" t="s">
        <v>6746</v>
      </c>
      <c r="I411" t="s">
        <v>23</v>
      </c>
      <c r="J411" t="s">
        <v>23</v>
      </c>
      <c r="K411" t="s">
        <v>30532</v>
      </c>
    </row>
    <row r="412" spans="1:11" x14ac:dyDescent="0.35">
      <c r="A412" t="s">
        <v>4806</v>
      </c>
      <c r="B412" t="s">
        <v>23</v>
      </c>
      <c r="C412" t="s">
        <v>23</v>
      </c>
      <c r="D412" t="s">
        <v>23</v>
      </c>
      <c r="E412" t="s">
        <v>8573</v>
      </c>
      <c r="F412" t="s">
        <v>23</v>
      </c>
      <c r="G412" t="s">
        <v>23</v>
      </c>
      <c r="H412" t="s">
        <v>6522</v>
      </c>
      <c r="I412" t="s">
        <v>23</v>
      </c>
      <c r="J412" t="s">
        <v>23</v>
      </c>
      <c r="K412" t="s">
        <v>30532</v>
      </c>
    </row>
    <row r="413" spans="1:11" x14ac:dyDescent="0.35">
      <c r="A413" t="s">
        <v>20227</v>
      </c>
      <c r="B413" t="s">
        <v>23</v>
      </c>
      <c r="C413" t="s">
        <v>23</v>
      </c>
      <c r="D413" t="s">
        <v>5810</v>
      </c>
      <c r="E413" t="s">
        <v>20228</v>
      </c>
      <c r="F413" t="s">
        <v>23</v>
      </c>
      <c r="G413" t="s">
        <v>23</v>
      </c>
      <c r="H413" t="s">
        <v>6746</v>
      </c>
      <c r="I413" t="s">
        <v>23</v>
      </c>
      <c r="J413" t="s">
        <v>23</v>
      </c>
      <c r="K413" t="s">
        <v>31635</v>
      </c>
    </row>
    <row r="414" spans="1:11" x14ac:dyDescent="0.35">
      <c r="A414" t="s">
        <v>20225</v>
      </c>
      <c r="B414" t="s">
        <v>23</v>
      </c>
      <c r="C414" t="s">
        <v>23</v>
      </c>
      <c r="D414" t="s">
        <v>5810</v>
      </c>
      <c r="E414" t="s">
        <v>20226</v>
      </c>
      <c r="F414" t="s">
        <v>23</v>
      </c>
      <c r="G414" t="s">
        <v>23</v>
      </c>
      <c r="H414" t="s">
        <v>6746</v>
      </c>
      <c r="I414" t="s">
        <v>23</v>
      </c>
      <c r="J414" t="s">
        <v>23</v>
      </c>
      <c r="K414" t="s">
        <v>31634</v>
      </c>
    </row>
    <row r="415" spans="1:11" x14ac:dyDescent="0.35">
      <c r="A415" t="s">
        <v>1430</v>
      </c>
      <c r="B415" t="s">
        <v>23</v>
      </c>
      <c r="C415" t="s">
        <v>23</v>
      </c>
      <c r="D415" t="s">
        <v>23</v>
      </c>
      <c r="E415" t="s">
        <v>8574</v>
      </c>
      <c r="F415" t="s">
        <v>23</v>
      </c>
      <c r="G415" t="s">
        <v>23</v>
      </c>
      <c r="H415" t="s">
        <v>6493</v>
      </c>
      <c r="I415" t="s">
        <v>6485</v>
      </c>
      <c r="J415" t="s">
        <v>23</v>
      </c>
      <c r="K415" t="s">
        <v>30532</v>
      </c>
    </row>
    <row r="416" spans="1:11" x14ac:dyDescent="0.35">
      <c r="A416" t="s">
        <v>6761</v>
      </c>
      <c r="B416" t="s">
        <v>23</v>
      </c>
      <c r="C416" t="s">
        <v>23</v>
      </c>
      <c r="D416" t="s">
        <v>23</v>
      </c>
      <c r="E416" t="s">
        <v>8575</v>
      </c>
      <c r="F416" t="s">
        <v>23</v>
      </c>
      <c r="G416" t="s">
        <v>23</v>
      </c>
      <c r="H416" t="s">
        <v>6514</v>
      </c>
      <c r="I416" t="s">
        <v>6485</v>
      </c>
      <c r="J416" t="s">
        <v>23</v>
      </c>
      <c r="K416" t="s">
        <v>30532</v>
      </c>
    </row>
    <row r="417" spans="1:11" x14ac:dyDescent="0.35">
      <c r="A417" t="s">
        <v>5563</v>
      </c>
      <c r="B417" t="s">
        <v>23</v>
      </c>
      <c r="C417" t="s">
        <v>23</v>
      </c>
      <c r="D417" t="s">
        <v>23</v>
      </c>
      <c r="E417" t="s">
        <v>8576</v>
      </c>
      <c r="F417" t="s">
        <v>23</v>
      </c>
      <c r="G417" t="s">
        <v>23</v>
      </c>
      <c r="H417" t="s">
        <v>6522</v>
      </c>
      <c r="I417" t="s">
        <v>23</v>
      </c>
      <c r="J417" t="s">
        <v>23</v>
      </c>
      <c r="K417" t="s">
        <v>30532</v>
      </c>
    </row>
    <row r="418" spans="1:11" x14ac:dyDescent="0.35">
      <c r="A418" t="s">
        <v>4805</v>
      </c>
      <c r="B418" t="s">
        <v>23</v>
      </c>
      <c r="C418" t="s">
        <v>23</v>
      </c>
      <c r="D418" t="s">
        <v>23</v>
      </c>
      <c r="E418" t="s">
        <v>8577</v>
      </c>
      <c r="F418" t="s">
        <v>23</v>
      </c>
      <c r="G418" t="s">
        <v>23</v>
      </c>
      <c r="H418" t="s">
        <v>6522</v>
      </c>
      <c r="I418" t="s">
        <v>23</v>
      </c>
      <c r="J418" t="s">
        <v>23</v>
      </c>
      <c r="K418" t="s">
        <v>30532</v>
      </c>
    </row>
    <row r="419" spans="1:11" x14ac:dyDescent="0.35">
      <c r="A419" t="s">
        <v>20229</v>
      </c>
      <c r="B419" t="s">
        <v>23</v>
      </c>
      <c r="C419" t="s">
        <v>23</v>
      </c>
      <c r="D419" t="s">
        <v>5810</v>
      </c>
      <c r="E419" t="s">
        <v>20230</v>
      </c>
      <c r="F419" t="s">
        <v>23</v>
      </c>
      <c r="G419" t="s">
        <v>23</v>
      </c>
      <c r="H419" t="s">
        <v>6746</v>
      </c>
      <c r="I419" t="s">
        <v>23</v>
      </c>
      <c r="J419" t="s">
        <v>23</v>
      </c>
      <c r="K419" t="s">
        <v>31636</v>
      </c>
    </row>
    <row r="420" spans="1:11" x14ac:dyDescent="0.35">
      <c r="A420" t="s">
        <v>20231</v>
      </c>
      <c r="B420" t="s">
        <v>23</v>
      </c>
      <c r="C420" t="s">
        <v>23</v>
      </c>
      <c r="D420" t="s">
        <v>5810</v>
      </c>
      <c r="E420" t="s">
        <v>20232</v>
      </c>
      <c r="F420" t="s">
        <v>23</v>
      </c>
      <c r="G420" t="s">
        <v>23</v>
      </c>
      <c r="H420" t="s">
        <v>6746</v>
      </c>
      <c r="I420" t="s">
        <v>23</v>
      </c>
      <c r="J420" t="s">
        <v>23</v>
      </c>
      <c r="K420" t="s">
        <v>31637</v>
      </c>
    </row>
    <row r="421" spans="1:11" x14ac:dyDescent="0.35">
      <c r="A421" t="s">
        <v>4804</v>
      </c>
      <c r="B421" t="s">
        <v>23</v>
      </c>
      <c r="C421" t="s">
        <v>23</v>
      </c>
      <c r="D421" t="s">
        <v>23</v>
      </c>
      <c r="E421" t="s">
        <v>8578</v>
      </c>
      <c r="F421" t="s">
        <v>23</v>
      </c>
      <c r="G421" t="s">
        <v>23</v>
      </c>
      <c r="H421" t="s">
        <v>6522</v>
      </c>
      <c r="I421" t="s">
        <v>23</v>
      </c>
      <c r="J421" t="s">
        <v>23</v>
      </c>
      <c r="K421" t="s">
        <v>30532</v>
      </c>
    </row>
    <row r="422" spans="1:11" x14ac:dyDescent="0.35">
      <c r="A422" t="s">
        <v>20235</v>
      </c>
      <c r="B422" t="s">
        <v>23</v>
      </c>
      <c r="C422" t="s">
        <v>23</v>
      </c>
      <c r="D422" t="s">
        <v>5810</v>
      </c>
      <c r="E422" t="s">
        <v>20236</v>
      </c>
      <c r="F422" t="s">
        <v>23</v>
      </c>
      <c r="G422" t="s">
        <v>23</v>
      </c>
      <c r="H422" t="s">
        <v>6746</v>
      </c>
      <c r="I422" t="s">
        <v>23</v>
      </c>
      <c r="J422" t="s">
        <v>23</v>
      </c>
      <c r="K422" t="s">
        <v>31639</v>
      </c>
    </row>
    <row r="423" spans="1:11" x14ac:dyDescent="0.35">
      <c r="A423" t="s">
        <v>20237</v>
      </c>
      <c r="B423" t="s">
        <v>23</v>
      </c>
      <c r="C423" t="s">
        <v>23</v>
      </c>
      <c r="D423" t="s">
        <v>5810</v>
      </c>
      <c r="E423" t="s">
        <v>20238</v>
      </c>
      <c r="F423" t="s">
        <v>23</v>
      </c>
      <c r="G423" t="s">
        <v>23</v>
      </c>
      <c r="H423" t="s">
        <v>6746</v>
      </c>
      <c r="I423" t="s">
        <v>23</v>
      </c>
      <c r="J423" t="s">
        <v>23</v>
      </c>
      <c r="K423" t="s">
        <v>31640</v>
      </c>
    </row>
    <row r="424" spans="1:11" x14ac:dyDescent="0.35">
      <c r="A424" t="s">
        <v>687</v>
      </c>
      <c r="B424" t="s">
        <v>23</v>
      </c>
      <c r="C424" t="s">
        <v>23</v>
      </c>
      <c r="D424" t="s">
        <v>23</v>
      </c>
      <c r="E424" t="s">
        <v>8579</v>
      </c>
      <c r="F424" t="s">
        <v>23</v>
      </c>
      <c r="G424" t="s">
        <v>23</v>
      </c>
      <c r="H424" t="s">
        <v>6522</v>
      </c>
      <c r="I424" t="s">
        <v>23</v>
      </c>
      <c r="J424" t="s">
        <v>23</v>
      </c>
      <c r="K424" t="s">
        <v>30532</v>
      </c>
    </row>
    <row r="425" spans="1:11" x14ac:dyDescent="0.35">
      <c r="A425" t="s">
        <v>20239</v>
      </c>
      <c r="B425" t="s">
        <v>23</v>
      </c>
      <c r="C425" t="s">
        <v>23</v>
      </c>
      <c r="D425" t="s">
        <v>5810</v>
      </c>
      <c r="E425" t="s">
        <v>20240</v>
      </c>
      <c r="F425" t="s">
        <v>23</v>
      </c>
      <c r="G425" t="s">
        <v>23</v>
      </c>
      <c r="H425" t="s">
        <v>6746</v>
      </c>
      <c r="I425" t="s">
        <v>23</v>
      </c>
      <c r="J425" t="s">
        <v>23</v>
      </c>
      <c r="K425" t="s">
        <v>31641</v>
      </c>
    </row>
    <row r="426" spans="1:11" x14ac:dyDescent="0.35">
      <c r="A426" t="s">
        <v>6441</v>
      </c>
      <c r="B426" t="s">
        <v>23</v>
      </c>
      <c r="C426" t="s">
        <v>23</v>
      </c>
      <c r="D426" t="s">
        <v>5810</v>
      </c>
      <c r="E426" t="s">
        <v>8580</v>
      </c>
      <c r="F426" t="s">
        <v>23</v>
      </c>
      <c r="G426" t="s">
        <v>23</v>
      </c>
      <c r="H426" t="s">
        <v>6746</v>
      </c>
      <c r="I426" t="s">
        <v>23</v>
      </c>
      <c r="J426" t="s">
        <v>23</v>
      </c>
      <c r="K426" t="s">
        <v>30532</v>
      </c>
    </row>
    <row r="427" spans="1:11" x14ac:dyDescent="0.35">
      <c r="A427" t="s">
        <v>20243</v>
      </c>
      <c r="B427" t="s">
        <v>23</v>
      </c>
      <c r="C427" t="s">
        <v>23</v>
      </c>
      <c r="D427" t="s">
        <v>5810</v>
      </c>
      <c r="E427" t="s">
        <v>20244</v>
      </c>
      <c r="F427" t="s">
        <v>23</v>
      </c>
      <c r="G427" t="s">
        <v>23</v>
      </c>
      <c r="H427" t="s">
        <v>6746</v>
      </c>
      <c r="I427" t="s">
        <v>23</v>
      </c>
      <c r="J427" t="s">
        <v>23</v>
      </c>
      <c r="K427" t="s">
        <v>31643</v>
      </c>
    </row>
    <row r="428" spans="1:11" x14ac:dyDescent="0.35">
      <c r="A428" t="s">
        <v>20247</v>
      </c>
      <c r="B428" t="s">
        <v>23</v>
      </c>
      <c r="C428" t="s">
        <v>23</v>
      </c>
      <c r="D428" t="s">
        <v>5810</v>
      </c>
      <c r="E428" t="s">
        <v>20248</v>
      </c>
      <c r="F428" t="s">
        <v>23</v>
      </c>
      <c r="G428" t="s">
        <v>23</v>
      </c>
      <c r="H428" t="s">
        <v>6746</v>
      </c>
      <c r="I428" t="s">
        <v>23</v>
      </c>
      <c r="J428" t="s">
        <v>23</v>
      </c>
      <c r="K428" t="s">
        <v>31645</v>
      </c>
    </row>
    <row r="429" spans="1:11" x14ac:dyDescent="0.35">
      <c r="A429" t="s">
        <v>20249</v>
      </c>
      <c r="B429" t="s">
        <v>23</v>
      </c>
      <c r="C429" t="s">
        <v>23</v>
      </c>
      <c r="D429" t="s">
        <v>5810</v>
      </c>
      <c r="E429" t="s">
        <v>20250</v>
      </c>
      <c r="F429" t="s">
        <v>23</v>
      </c>
      <c r="G429" t="s">
        <v>23</v>
      </c>
      <c r="H429" t="s">
        <v>6746</v>
      </c>
      <c r="I429" t="s">
        <v>23</v>
      </c>
      <c r="J429" t="s">
        <v>23</v>
      </c>
      <c r="K429" t="s">
        <v>31646</v>
      </c>
    </row>
    <row r="430" spans="1:11" x14ac:dyDescent="0.35">
      <c r="A430" t="s">
        <v>20241</v>
      </c>
      <c r="B430" t="s">
        <v>23</v>
      </c>
      <c r="C430" t="s">
        <v>23</v>
      </c>
      <c r="D430" t="s">
        <v>5810</v>
      </c>
      <c r="E430" t="s">
        <v>20242</v>
      </c>
      <c r="F430" t="s">
        <v>23</v>
      </c>
      <c r="G430" t="s">
        <v>23</v>
      </c>
      <c r="H430" t="s">
        <v>6746</v>
      </c>
      <c r="I430" t="s">
        <v>23</v>
      </c>
      <c r="J430" t="s">
        <v>23</v>
      </c>
      <c r="K430" t="s">
        <v>31642</v>
      </c>
    </row>
    <row r="431" spans="1:11" x14ac:dyDescent="0.35">
      <c r="A431" t="s">
        <v>7675</v>
      </c>
      <c r="B431" t="s">
        <v>23</v>
      </c>
      <c r="C431" t="s">
        <v>23</v>
      </c>
      <c r="D431" t="s">
        <v>5810</v>
      </c>
      <c r="E431" t="s">
        <v>19582</v>
      </c>
      <c r="F431" t="s">
        <v>23</v>
      </c>
      <c r="G431" t="s">
        <v>23</v>
      </c>
      <c r="H431" t="s">
        <v>23</v>
      </c>
      <c r="I431" t="s">
        <v>23</v>
      </c>
      <c r="J431" t="s">
        <v>23</v>
      </c>
      <c r="K431" t="s">
        <v>30532</v>
      </c>
    </row>
    <row r="432" spans="1:11" x14ac:dyDescent="0.35">
      <c r="A432" t="s">
        <v>20245</v>
      </c>
      <c r="B432" t="s">
        <v>23</v>
      </c>
      <c r="C432" t="s">
        <v>23</v>
      </c>
      <c r="D432" t="s">
        <v>5810</v>
      </c>
      <c r="E432" t="s">
        <v>20246</v>
      </c>
      <c r="F432" t="s">
        <v>23</v>
      </c>
      <c r="G432" t="s">
        <v>23</v>
      </c>
      <c r="H432" t="s">
        <v>6746</v>
      </c>
      <c r="I432" t="s">
        <v>23</v>
      </c>
      <c r="J432" t="s">
        <v>23</v>
      </c>
      <c r="K432" t="s">
        <v>31644</v>
      </c>
    </row>
    <row r="433" spans="1:11" x14ac:dyDescent="0.35">
      <c r="A433" t="s">
        <v>28182</v>
      </c>
      <c r="B433" t="s">
        <v>23</v>
      </c>
      <c r="C433" t="s">
        <v>23</v>
      </c>
      <c r="D433" t="s">
        <v>5810</v>
      </c>
      <c r="E433" t="s">
        <v>28183</v>
      </c>
      <c r="F433" t="s">
        <v>23</v>
      </c>
      <c r="G433" t="s">
        <v>23</v>
      </c>
      <c r="H433" t="s">
        <v>6746</v>
      </c>
      <c r="I433" t="s">
        <v>23</v>
      </c>
      <c r="J433" t="s">
        <v>23</v>
      </c>
      <c r="K433" t="s">
        <v>35419</v>
      </c>
    </row>
    <row r="434" spans="1:11" x14ac:dyDescent="0.35">
      <c r="A434" t="s">
        <v>1431</v>
      </c>
      <c r="B434" t="s">
        <v>23</v>
      </c>
      <c r="C434" t="s">
        <v>23</v>
      </c>
      <c r="D434" t="s">
        <v>23</v>
      </c>
      <c r="E434" t="s">
        <v>8581</v>
      </c>
      <c r="F434" t="s">
        <v>23</v>
      </c>
      <c r="G434" t="s">
        <v>23</v>
      </c>
      <c r="H434" t="s">
        <v>6522</v>
      </c>
      <c r="I434" t="s">
        <v>23</v>
      </c>
      <c r="J434" t="s">
        <v>23</v>
      </c>
      <c r="K434" t="s">
        <v>30532</v>
      </c>
    </row>
    <row r="435" spans="1:11" x14ac:dyDescent="0.35">
      <c r="A435" t="s">
        <v>3403</v>
      </c>
      <c r="B435" t="s">
        <v>23</v>
      </c>
      <c r="C435" t="s">
        <v>23</v>
      </c>
      <c r="D435" t="s">
        <v>23</v>
      </c>
      <c r="E435" t="s">
        <v>8582</v>
      </c>
      <c r="F435" t="s">
        <v>23</v>
      </c>
      <c r="G435" t="s">
        <v>23</v>
      </c>
      <c r="H435" t="s">
        <v>6518</v>
      </c>
      <c r="I435" t="s">
        <v>2721</v>
      </c>
      <c r="J435" t="s">
        <v>23</v>
      </c>
      <c r="K435" t="s">
        <v>30532</v>
      </c>
    </row>
    <row r="436" spans="1:11" x14ac:dyDescent="0.35">
      <c r="A436" t="s">
        <v>20251</v>
      </c>
      <c r="B436" t="s">
        <v>23</v>
      </c>
      <c r="C436" t="s">
        <v>23</v>
      </c>
      <c r="D436" t="s">
        <v>5810</v>
      </c>
      <c r="E436" t="s">
        <v>20252</v>
      </c>
      <c r="F436" t="s">
        <v>23</v>
      </c>
      <c r="G436" t="s">
        <v>23</v>
      </c>
      <c r="H436" t="s">
        <v>6746</v>
      </c>
      <c r="I436" t="s">
        <v>23</v>
      </c>
      <c r="J436" t="s">
        <v>23</v>
      </c>
      <c r="K436" t="s">
        <v>31647</v>
      </c>
    </row>
    <row r="437" spans="1:11" x14ac:dyDescent="0.35">
      <c r="A437" t="s">
        <v>20253</v>
      </c>
      <c r="B437" t="s">
        <v>23</v>
      </c>
      <c r="C437" t="s">
        <v>23</v>
      </c>
      <c r="D437" t="s">
        <v>5810</v>
      </c>
      <c r="E437" t="s">
        <v>20254</v>
      </c>
      <c r="F437" t="s">
        <v>23</v>
      </c>
      <c r="G437" t="s">
        <v>23</v>
      </c>
      <c r="H437" t="s">
        <v>6746</v>
      </c>
      <c r="I437" t="s">
        <v>23</v>
      </c>
      <c r="J437" t="s">
        <v>23</v>
      </c>
      <c r="K437" t="s">
        <v>31648</v>
      </c>
    </row>
    <row r="438" spans="1:11" x14ac:dyDescent="0.35">
      <c r="A438" t="s">
        <v>20255</v>
      </c>
      <c r="B438" t="s">
        <v>23</v>
      </c>
      <c r="C438" t="s">
        <v>23</v>
      </c>
      <c r="D438" t="s">
        <v>5810</v>
      </c>
      <c r="E438" t="s">
        <v>20256</v>
      </c>
      <c r="F438" t="s">
        <v>23</v>
      </c>
      <c r="G438" t="s">
        <v>23</v>
      </c>
      <c r="H438" t="s">
        <v>6746</v>
      </c>
      <c r="I438" t="s">
        <v>23</v>
      </c>
      <c r="J438" t="s">
        <v>23</v>
      </c>
      <c r="K438" t="s">
        <v>31649</v>
      </c>
    </row>
    <row r="439" spans="1:11" x14ac:dyDescent="0.35">
      <c r="A439" t="s">
        <v>8583</v>
      </c>
      <c r="B439" t="s">
        <v>23</v>
      </c>
      <c r="C439" t="s">
        <v>23</v>
      </c>
      <c r="D439" t="s">
        <v>5810</v>
      </c>
      <c r="E439" t="s">
        <v>8584</v>
      </c>
      <c r="F439" t="s">
        <v>23</v>
      </c>
      <c r="G439" t="s">
        <v>23</v>
      </c>
      <c r="H439" t="s">
        <v>6746</v>
      </c>
      <c r="I439" t="s">
        <v>23</v>
      </c>
      <c r="J439" t="s">
        <v>23</v>
      </c>
      <c r="K439" t="s">
        <v>30532</v>
      </c>
    </row>
    <row r="440" spans="1:11" x14ac:dyDescent="0.35">
      <c r="A440" t="s">
        <v>3289</v>
      </c>
      <c r="B440" t="s">
        <v>23</v>
      </c>
      <c r="C440" t="s">
        <v>23</v>
      </c>
      <c r="D440" t="s">
        <v>23</v>
      </c>
      <c r="E440" t="s">
        <v>8585</v>
      </c>
      <c r="F440" t="s">
        <v>23</v>
      </c>
      <c r="G440" t="s">
        <v>23</v>
      </c>
      <c r="H440" t="s">
        <v>6522</v>
      </c>
      <c r="I440" t="s">
        <v>23</v>
      </c>
      <c r="J440" t="s">
        <v>23</v>
      </c>
      <c r="K440" t="s">
        <v>30532</v>
      </c>
    </row>
    <row r="441" spans="1:11" x14ac:dyDescent="0.35">
      <c r="A441" t="s">
        <v>665</v>
      </c>
      <c r="B441" t="s">
        <v>23</v>
      </c>
      <c r="C441" t="s">
        <v>23</v>
      </c>
      <c r="D441" t="s">
        <v>23</v>
      </c>
      <c r="E441" t="s">
        <v>8586</v>
      </c>
      <c r="F441" t="s">
        <v>23</v>
      </c>
      <c r="G441" t="s">
        <v>23</v>
      </c>
      <c r="H441" t="s">
        <v>6522</v>
      </c>
      <c r="I441" t="s">
        <v>23</v>
      </c>
      <c r="J441" t="s">
        <v>23</v>
      </c>
      <c r="K441" t="s">
        <v>30532</v>
      </c>
    </row>
    <row r="442" spans="1:11" x14ac:dyDescent="0.35">
      <c r="A442" t="s">
        <v>5809</v>
      </c>
      <c r="B442" t="s">
        <v>23</v>
      </c>
      <c r="C442" t="s">
        <v>23</v>
      </c>
      <c r="D442" t="s">
        <v>23</v>
      </c>
      <c r="E442" t="s">
        <v>8587</v>
      </c>
      <c r="F442" t="s">
        <v>23</v>
      </c>
      <c r="G442" t="s">
        <v>23</v>
      </c>
      <c r="H442" t="s">
        <v>6484</v>
      </c>
      <c r="I442" t="s">
        <v>6485</v>
      </c>
      <c r="J442" t="s">
        <v>6507</v>
      </c>
      <c r="K442" t="s">
        <v>30532</v>
      </c>
    </row>
    <row r="443" spans="1:11" x14ac:dyDescent="0.35">
      <c r="A443" t="s">
        <v>20258</v>
      </c>
      <c r="B443" t="s">
        <v>23</v>
      </c>
      <c r="C443" t="s">
        <v>23</v>
      </c>
      <c r="D443" t="s">
        <v>5810</v>
      </c>
      <c r="E443" t="s">
        <v>20259</v>
      </c>
      <c r="F443" t="s">
        <v>23</v>
      </c>
      <c r="G443" t="s">
        <v>23</v>
      </c>
      <c r="H443" t="s">
        <v>6746</v>
      </c>
      <c r="I443" t="s">
        <v>23</v>
      </c>
      <c r="J443" t="s">
        <v>23</v>
      </c>
      <c r="K443" t="s">
        <v>31650</v>
      </c>
    </row>
    <row r="444" spans="1:11" x14ac:dyDescent="0.35">
      <c r="A444" t="s">
        <v>890</v>
      </c>
      <c r="B444" t="s">
        <v>23</v>
      </c>
      <c r="C444" t="s">
        <v>23</v>
      </c>
      <c r="D444" t="s">
        <v>23</v>
      </c>
      <c r="E444" t="s">
        <v>8589</v>
      </c>
      <c r="F444" t="s">
        <v>23</v>
      </c>
      <c r="G444" t="s">
        <v>23</v>
      </c>
      <c r="H444" t="s">
        <v>6487</v>
      </c>
      <c r="I444" t="s">
        <v>6485</v>
      </c>
      <c r="J444" t="s">
        <v>23</v>
      </c>
      <c r="K444" t="s">
        <v>30532</v>
      </c>
    </row>
    <row r="445" spans="1:11" x14ac:dyDescent="0.35">
      <c r="A445" t="s">
        <v>20260</v>
      </c>
      <c r="B445" t="s">
        <v>23</v>
      </c>
      <c r="C445" t="s">
        <v>23</v>
      </c>
      <c r="D445" t="s">
        <v>5810</v>
      </c>
      <c r="E445" t="s">
        <v>20261</v>
      </c>
      <c r="F445" t="s">
        <v>23</v>
      </c>
      <c r="G445" t="s">
        <v>23</v>
      </c>
      <c r="H445" t="s">
        <v>6746</v>
      </c>
      <c r="I445" t="s">
        <v>23</v>
      </c>
      <c r="J445" t="s">
        <v>23</v>
      </c>
      <c r="K445" t="s">
        <v>31651</v>
      </c>
    </row>
    <row r="446" spans="1:11" x14ac:dyDescent="0.35">
      <c r="A446" t="s">
        <v>4803</v>
      </c>
      <c r="B446" t="s">
        <v>23</v>
      </c>
      <c r="C446" t="s">
        <v>23</v>
      </c>
      <c r="D446" t="s">
        <v>23</v>
      </c>
      <c r="E446" t="s">
        <v>8590</v>
      </c>
      <c r="F446" t="s">
        <v>23</v>
      </c>
      <c r="G446" t="s">
        <v>23</v>
      </c>
      <c r="H446" t="s">
        <v>6522</v>
      </c>
      <c r="I446" t="s">
        <v>23</v>
      </c>
      <c r="J446" t="s">
        <v>23</v>
      </c>
      <c r="K446" t="s">
        <v>30532</v>
      </c>
    </row>
    <row r="447" spans="1:11" x14ac:dyDescent="0.35">
      <c r="A447" t="s">
        <v>20266</v>
      </c>
      <c r="B447" t="s">
        <v>23</v>
      </c>
      <c r="C447" t="s">
        <v>23</v>
      </c>
      <c r="D447" t="s">
        <v>5810</v>
      </c>
      <c r="E447" t="s">
        <v>20267</v>
      </c>
      <c r="F447" t="s">
        <v>23</v>
      </c>
      <c r="G447" t="s">
        <v>23</v>
      </c>
      <c r="H447" t="s">
        <v>6746</v>
      </c>
      <c r="I447" t="s">
        <v>23</v>
      </c>
      <c r="J447" t="s">
        <v>23</v>
      </c>
      <c r="K447" t="s">
        <v>31654</v>
      </c>
    </row>
    <row r="448" spans="1:11" x14ac:dyDescent="0.35">
      <c r="A448" t="s">
        <v>20276</v>
      </c>
      <c r="B448" t="s">
        <v>23</v>
      </c>
      <c r="C448" t="s">
        <v>23</v>
      </c>
      <c r="D448" t="s">
        <v>5810</v>
      </c>
      <c r="E448" t="s">
        <v>20277</v>
      </c>
      <c r="F448" t="s">
        <v>23</v>
      </c>
      <c r="G448" t="s">
        <v>23</v>
      </c>
      <c r="H448" t="s">
        <v>6746</v>
      </c>
      <c r="I448" t="s">
        <v>23</v>
      </c>
      <c r="J448" t="s">
        <v>23</v>
      </c>
      <c r="K448" t="s">
        <v>31659</v>
      </c>
    </row>
    <row r="449" spans="1:11" x14ac:dyDescent="0.35">
      <c r="A449" t="s">
        <v>20286</v>
      </c>
      <c r="B449" t="s">
        <v>23</v>
      </c>
      <c r="C449" t="s">
        <v>23</v>
      </c>
      <c r="D449" t="s">
        <v>5810</v>
      </c>
      <c r="E449" t="s">
        <v>20287</v>
      </c>
      <c r="F449" t="s">
        <v>23</v>
      </c>
      <c r="G449" t="s">
        <v>23</v>
      </c>
      <c r="H449" t="s">
        <v>6746</v>
      </c>
      <c r="I449" t="s">
        <v>23</v>
      </c>
      <c r="J449" t="s">
        <v>23</v>
      </c>
      <c r="K449" t="s">
        <v>31664</v>
      </c>
    </row>
    <row r="450" spans="1:11" x14ac:dyDescent="0.35">
      <c r="A450" t="s">
        <v>20290</v>
      </c>
      <c r="B450" t="s">
        <v>23</v>
      </c>
      <c r="C450" t="s">
        <v>23</v>
      </c>
      <c r="D450" t="s">
        <v>5810</v>
      </c>
      <c r="E450" t="s">
        <v>20291</v>
      </c>
      <c r="F450" t="s">
        <v>23</v>
      </c>
      <c r="G450" t="s">
        <v>23</v>
      </c>
      <c r="H450" t="s">
        <v>6746</v>
      </c>
      <c r="I450" t="s">
        <v>23</v>
      </c>
      <c r="J450" t="s">
        <v>23</v>
      </c>
      <c r="K450" t="s">
        <v>31666</v>
      </c>
    </row>
    <row r="451" spans="1:11" x14ac:dyDescent="0.35">
      <c r="A451" t="s">
        <v>23390</v>
      </c>
      <c r="B451" t="s">
        <v>23</v>
      </c>
      <c r="C451" t="s">
        <v>23</v>
      </c>
      <c r="D451" t="s">
        <v>5810</v>
      </c>
      <c r="E451" t="s">
        <v>23391</v>
      </c>
      <c r="F451" t="s">
        <v>23</v>
      </c>
      <c r="G451" t="s">
        <v>23</v>
      </c>
      <c r="H451" t="s">
        <v>6746</v>
      </c>
      <c r="I451" t="s">
        <v>23</v>
      </c>
      <c r="J451" t="s">
        <v>23</v>
      </c>
      <c r="K451" t="s">
        <v>33211</v>
      </c>
    </row>
    <row r="452" spans="1:11" x14ac:dyDescent="0.35">
      <c r="A452" t="s">
        <v>20262</v>
      </c>
      <c r="B452" t="s">
        <v>23</v>
      </c>
      <c r="C452" t="s">
        <v>23</v>
      </c>
      <c r="D452" t="s">
        <v>5810</v>
      </c>
      <c r="E452" t="s">
        <v>20263</v>
      </c>
      <c r="F452" t="s">
        <v>23</v>
      </c>
      <c r="G452" t="s">
        <v>23</v>
      </c>
      <c r="H452" t="s">
        <v>6746</v>
      </c>
      <c r="I452" t="s">
        <v>23</v>
      </c>
      <c r="J452" t="s">
        <v>23</v>
      </c>
      <c r="K452" t="s">
        <v>31652</v>
      </c>
    </row>
    <row r="453" spans="1:11" x14ac:dyDescent="0.35">
      <c r="A453" t="s">
        <v>20264</v>
      </c>
      <c r="B453" t="s">
        <v>23</v>
      </c>
      <c r="C453" t="s">
        <v>23</v>
      </c>
      <c r="D453" t="s">
        <v>5810</v>
      </c>
      <c r="E453" t="s">
        <v>20265</v>
      </c>
      <c r="F453" t="s">
        <v>23</v>
      </c>
      <c r="G453" t="s">
        <v>23</v>
      </c>
      <c r="H453" t="s">
        <v>6746</v>
      </c>
      <c r="I453" t="s">
        <v>23</v>
      </c>
      <c r="J453" t="s">
        <v>23</v>
      </c>
      <c r="K453" t="s">
        <v>31653</v>
      </c>
    </row>
    <row r="454" spans="1:11" x14ac:dyDescent="0.35">
      <c r="A454" t="s">
        <v>4802</v>
      </c>
      <c r="B454" t="s">
        <v>23</v>
      </c>
      <c r="C454" t="s">
        <v>23</v>
      </c>
      <c r="D454" t="s">
        <v>23</v>
      </c>
      <c r="E454" t="s">
        <v>8591</v>
      </c>
      <c r="F454" t="s">
        <v>23</v>
      </c>
      <c r="G454" t="s">
        <v>23</v>
      </c>
      <c r="H454" t="s">
        <v>6504</v>
      </c>
      <c r="I454" t="s">
        <v>23</v>
      </c>
      <c r="J454" t="s">
        <v>23</v>
      </c>
      <c r="K454" t="s">
        <v>30532</v>
      </c>
    </row>
    <row r="455" spans="1:11" x14ac:dyDescent="0.35">
      <c r="A455" t="s">
        <v>8592</v>
      </c>
      <c r="B455" t="s">
        <v>23</v>
      </c>
      <c r="C455" t="s">
        <v>23</v>
      </c>
      <c r="D455" t="s">
        <v>5810</v>
      </c>
      <c r="E455" t="s">
        <v>8593</v>
      </c>
      <c r="F455" t="s">
        <v>23</v>
      </c>
      <c r="G455" t="s">
        <v>23</v>
      </c>
      <c r="H455" t="s">
        <v>6746</v>
      </c>
      <c r="I455" t="s">
        <v>23</v>
      </c>
      <c r="J455" t="s">
        <v>23</v>
      </c>
      <c r="K455" t="s">
        <v>30532</v>
      </c>
    </row>
    <row r="456" spans="1:11" x14ac:dyDescent="0.35">
      <c r="A456" t="s">
        <v>20268</v>
      </c>
      <c r="B456" t="s">
        <v>23</v>
      </c>
      <c r="C456" t="s">
        <v>23</v>
      </c>
      <c r="D456" t="s">
        <v>5810</v>
      </c>
      <c r="E456" t="s">
        <v>20269</v>
      </c>
      <c r="F456" t="s">
        <v>23</v>
      </c>
      <c r="G456" t="s">
        <v>23</v>
      </c>
      <c r="H456" t="s">
        <v>6746</v>
      </c>
      <c r="I456" t="s">
        <v>23</v>
      </c>
      <c r="J456" t="s">
        <v>23</v>
      </c>
      <c r="K456" t="s">
        <v>31655</v>
      </c>
    </row>
    <row r="457" spans="1:11" x14ac:dyDescent="0.35">
      <c r="A457" t="s">
        <v>20270</v>
      </c>
      <c r="B457" t="s">
        <v>23</v>
      </c>
      <c r="C457" t="s">
        <v>23</v>
      </c>
      <c r="D457" t="s">
        <v>5810</v>
      </c>
      <c r="E457" t="s">
        <v>20271</v>
      </c>
      <c r="F457" t="s">
        <v>23</v>
      </c>
      <c r="G457" t="s">
        <v>23</v>
      </c>
      <c r="H457" t="s">
        <v>6746</v>
      </c>
      <c r="I457" t="s">
        <v>23</v>
      </c>
      <c r="J457" t="s">
        <v>23</v>
      </c>
      <c r="K457" t="s">
        <v>31656</v>
      </c>
    </row>
    <row r="458" spans="1:11" x14ac:dyDescent="0.35">
      <c r="A458" t="s">
        <v>20272</v>
      </c>
      <c r="B458" t="s">
        <v>23</v>
      </c>
      <c r="C458" t="s">
        <v>23</v>
      </c>
      <c r="D458" t="s">
        <v>5810</v>
      </c>
      <c r="E458" t="s">
        <v>20273</v>
      </c>
      <c r="F458" t="s">
        <v>23</v>
      </c>
      <c r="G458" t="s">
        <v>23</v>
      </c>
      <c r="H458" t="s">
        <v>6746</v>
      </c>
      <c r="I458" t="s">
        <v>23</v>
      </c>
      <c r="J458" t="s">
        <v>23</v>
      </c>
      <c r="K458" t="s">
        <v>31657</v>
      </c>
    </row>
    <row r="459" spans="1:11" x14ac:dyDescent="0.35">
      <c r="A459" t="s">
        <v>1432</v>
      </c>
      <c r="B459" t="s">
        <v>23</v>
      </c>
      <c r="C459" t="s">
        <v>23</v>
      </c>
      <c r="D459" t="s">
        <v>23</v>
      </c>
      <c r="E459" t="s">
        <v>8594</v>
      </c>
      <c r="F459" t="s">
        <v>23</v>
      </c>
      <c r="G459" t="s">
        <v>23</v>
      </c>
      <c r="H459" t="s">
        <v>6522</v>
      </c>
      <c r="I459" t="s">
        <v>23</v>
      </c>
      <c r="J459" t="s">
        <v>23</v>
      </c>
      <c r="K459" t="s">
        <v>30532</v>
      </c>
    </row>
    <row r="460" spans="1:11" x14ac:dyDescent="0.35">
      <c r="A460" t="s">
        <v>20274</v>
      </c>
      <c r="B460" t="s">
        <v>23</v>
      </c>
      <c r="C460" t="s">
        <v>23</v>
      </c>
      <c r="D460" t="s">
        <v>5810</v>
      </c>
      <c r="E460" t="s">
        <v>20275</v>
      </c>
      <c r="F460" t="s">
        <v>23</v>
      </c>
      <c r="G460" t="s">
        <v>23</v>
      </c>
      <c r="H460" t="s">
        <v>6746</v>
      </c>
      <c r="I460" t="s">
        <v>23</v>
      </c>
      <c r="J460" t="s">
        <v>23</v>
      </c>
      <c r="K460" t="s">
        <v>31658</v>
      </c>
    </row>
    <row r="461" spans="1:11" x14ac:dyDescent="0.35">
      <c r="A461" t="s">
        <v>381</v>
      </c>
      <c r="B461" t="s">
        <v>23</v>
      </c>
      <c r="C461" t="s">
        <v>23</v>
      </c>
      <c r="D461" t="s">
        <v>23</v>
      </c>
      <c r="E461" t="s">
        <v>8595</v>
      </c>
      <c r="F461" t="s">
        <v>23</v>
      </c>
      <c r="G461" t="s">
        <v>23</v>
      </c>
      <c r="H461" t="s">
        <v>6493</v>
      </c>
      <c r="I461" t="s">
        <v>6499</v>
      </c>
      <c r="J461" t="s">
        <v>23</v>
      </c>
      <c r="K461" t="s">
        <v>30532</v>
      </c>
    </row>
    <row r="462" spans="1:11" x14ac:dyDescent="0.35">
      <c r="A462" t="s">
        <v>3406</v>
      </c>
      <c r="B462" t="s">
        <v>23</v>
      </c>
      <c r="C462" t="s">
        <v>23</v>
      </c>
      <c r="D462" t="s">
        <v>23</v>
      </c>
      <c r="E462" t="s">
        <v>8596</v>
      </c>
      <c r="F462" t="s">
        <v>23</v>
      </c>
      <c r="G462" t="s">
        <v>23</v>
      </c>
      <c r="H462" t="s">
        <v>6493</v>
      </c>
      <c r="I462" t="s">
        <v>6499</v>
      </c>
      <c r="J462" t="s">
        <v>23</v>
      </c>
      <c r="K462" t="s">
        <v>30532</v>
      </c>
    </row>
    <row r="463" spans="1:11" x14ac:dyDescent="0.35">
      <c r="A463" t="s">
        <v>1433</v>
      </c>
      <c r="B463" t="s">
        <v>23</v>
      </c>
      <c r="C463" t="s">
        <v>23</v>
      </c>
      <c r="D463" t="s">
        <v>23</v>
      </c>
      <c r="E463" t="s">
        <v>8597</v>
      </c>
      <c r="F463" t="s">
        <v>23</v>
      </c>
      <c r="G463" t="s">
        <v>23</v>
      </c>
      <c r="H463" t="s">
        <v>6522</v>
      </c>
      <c r="I463" t="s">
        <v>23</v>
      </c>
      <c r="J463" t="s">
        <v>23</v>
      </c>
      <c r="K463" t="s">
        <v>30532</v>
      </c>
    </row>
    <row r="464" spans="1:11" x14ac:dyDescent="0.35">
      <c r="A464" t="s">
        <v>984</v>
      </c>
      <c r="B464" t="s">
        <v>23</v>
      </c>
      <c r="C464" t="s">
        <v>23</v>
      </c>
      <c r="D464" t="s">
        <v>23</v>
      </c>
      <c r="E464" t="s">
        <v>8598</v>
      </c>
      <c r="F464" t="s">
        <v>23</v>
      </c>
      <c r="G464" t="s">
        <v>23</v>
      </c>
      <c r="H464" t="s">
        <v>6522</v>
      </c>
      <c r="I464" t="s">
        <v>23</v>
      </c>
      <c r="J464" t="s">
        <v>23</v>
      </c>
      <c r="K464" t="s">
        <v>30532</v>
      </c>
    </row>
    <row r="465" spans="1:11" x14ac:dyDescent="0.35">
      <c r="A465" t="s">
        <v>5658</v>
      </c>
      <c r="B465" t="s">
        <v>23</v>
      </c>
      <c r="C465" t="s">
        <v>23</v>
      </c>
      <c r="D465" t="s">
        <v>23</v>
      </c>
      <c r="E465" t="s">
        <v>8599</v>
      </c>
      <c r="F465" t="s">
        <v>23</v>
      </c>
      <c r="G465" t="s">
        <v>23</v>
      </c>
      <c r="H465" t="s">
        <v>6522</v>
      </c>
      <c r="I465" t="s">
        <v>23</v>
      </c>
      <c r="J465" t="s">
        <v>23</v>
      </c>
      <c r="K465" t="s">
        <v>30532</v>
      </c>
    </row>
    <row r="466" spans="1:11" x14ac:dyDescent="0.35">
      <c r="A466" t="s">
        <v>20278</v>
      </c>
      <c r="B466" t="s">
        <v>23</v>
      </c>
      <c r="C466" t="s">
        <v>23</v>
      </c>
      <c r="D466" t="s">
        <v>5810</v>
      </c>
      <c r="E466" t="s">
        <v>20279</v>
      </c>
      <c r="F466" t="s">
        <v>23</v>
      </c>
      <c r="G466" t="s">
        <v>23</v>
      </c>
      <c r="H466" t="s">
        <v>6746</v>
      </c>
      <c r="I466" t="s">
        <v>23</v>
      </c>
      <c r="J466" t="s">
        <v>23</v>
      </c>
      <c r="K466" t="s">
        <v>31660</v>
      </c>
    </row>
    <row r="467" spans="1:11" x14ac:dyDescent="0.35">
      <c r="A467" t="s">
        <v>20280</v>
      </c>
      <c r="B467" t="s">
        <v>23</v>
      </c>
      <c r="C467" t="s">
        <v>23</v>
      </c>
      <c r="D467" t="s">
        <v>5810</v>
      </c>
      <c r="E467" t="s">
        <v>20281</v>
      </c>
      <c r="F467" t="s">
        <v>23</v>
      </c>
      <c r="G467" t="s">
        <v>23</v>
      </c>
      <c r="H467" t="s">
        <v>6746</v>
      </c>
      <c r="I467" t="s">
        <v>23</v>
      </c>
      <c r="J467" t="s">
        <v>23</v>
      </c>
      <c r="K467" t="s">
        <v>31661</v>
      </c>
    </row>
    <row r="468" spans="1:11" x14ac:dyDescent="0.35">
      <c r="A468" t="s">
        <v>20282</v>
      </c>
      <c r="B468" t="s">
        <v>23</v>
      </c>
      <c r="C468" t="s">
        <v>23</v>
      </c>
      <c r="D468" t="s">
        <v>5810</v>
      </c>
      <c r="E468" t="s">
        <v>20283</v>
      </c>
      <c r="F468" t="s">
        <v>23</v>
      </c>
      <c r="G468" t="s">
        <v>23</v>
      </c>
      <c r="H468" t="s">
        <v>6746</v>
      </c>
      <c r="I468" t="s">
        <v>23</v>
      </c>
      <c r="J468" t="s">
        <v>23</v>
      </c>
      <c r="K468" t="s">
        <v>31662</v>
      </c>
    </row>
    <row r="469" spans="1:11" x14ac:dyDescent="0.35">
      <c r="A469" t="s">
        <v>1014</v>
      </c>
      <c r="B469" t="s">
        <v>23</v>
      </c>
      <c r="C469" t="s">
        <v>23</v>
      </c>
      <c r="D469" t="s">
        <v>23</v>
      </c>
      <c r="E469" t="s">
        <v>8600</v>
      </c>
      <c r="F469" t="s">
        <v>23</v>
      </c>
      <c r="G469" t="s">
        <v>23</v>
      </c>
      <c r="H469" t="s">
        <v>6522</v>
      </c>
      <c r="I469" t="s">
        <v>23</v>
      </c>
      <c r="J469" t="s">
        <v>23</v>
      </c>
      <c r="K469" t="s">
        <v>30532</v>
      </c>
    </row>
    <row r="470" spans="1:11" x14ac:dyDescent="0.35">
      <c r="A470" t="s">
        <v>8601</v>
      </c>
      <c r="B470" t="s">
        <v>23</v>
      </c>
      <c r="C470" t="s">
        <v>23</v>
      </c>
      <c r="D470" t="s">
        <v>5810</v>
      </c>
      <c r="E470" t="s">
        <v>8602</v>
      </c>
      <c r="F470" t="s">
        <v>23</v>
      </c>
      <c r="G470" t="s">
        <v>23</v>
      </c>
      <c r="H470" t="s">
        <v>6746</v>
      </c>
      <c r="I470" t="s">
        <v>23</v>
      </c>
      <c r="J470" t="s">
        <v>23</v>
      </c>
      <c r="K470" t="s">
        <v>30532</v>
      </c>
    </row>
    <row r="471" spans="1:11" x14ac:dyDescent="0.35">
      <c r="A471" t="s">
        <v>3407</v>
      </c>
      <c r="B471" t="s">
        <v>23</v>
      </c>
      <c r="C471" t="s">
        <v>23</v>
      </c>
      <c r="D471" t="s">
        <v>23</v>
      </c>
      <c r="E471" t="s">
        <v>8603</v>
      </c>
      <c r="F471" t="s">
        <v>23</v>
      </c>
      <c r="G471" t="s">
        <v>23</v>
      </c>
      <c r="H471" t="s">
        <v>6522</v>
      </c>
      <c r="I471" t="s">
        <v>23</v>
      </c>
      <c r="J471" t="s">
        <v>23</v>
      </c>
      <c r="K471" t="s">
        <v>30532</v>
      </c>
    </row>
    <row r="472" spans="1:11" x14ac:dyDescent="0.35">
      <c r="A472" t="s">
        <v>20288</v>
      </c>
      <c r="B472" t="s">
        <v>23</v>
      </c>
      <c r="C472" t="s">
        <v>23</v>
      </c>
      <c r="D472" t="s">
        <v>5810</v>
      </c>
      <c r="E472" t="s">
        <v>20289</v>
      </c>
      <c r="F472" t="s">
        <v>23</v>
      </c>
      <c r="G472" t="s">
        <v>23</v>
      </c>
      <c r="H472" t="s">
        <v>6746</v>
      </c>
      <c r="I472" t="s">
        <v>23</v>
      </c>
      <c r="J472" t="s">
        <v>23</v>
      </c>
      <c r="K472" t="s">
        <v>31665</v>
      </c>
    </row>
    <row r="473" spans="1:11" x14ac:dyDescent="0.35">
      <c r="A473" t="s">
        <v>217</v>
      </c>
      <c r="B473" t="s">
        <v>23</v>
      </c>
      <c r="C473" t="s">
        <v>23</v>
      </c>
      <c r="D473" t="s">
        <v>23</v>
      </c>
      <c r="E473" t="s">
        <v>8604</v>
      </c>
      <c r="F473" t="s">
        <v>23</v>
      </c>
      <c r="G473" t="s">
        <v>23</v>
      </c>
      <c r="H473" t="s">
        <v>6522</v>
      </c>
      <c r="I473" t="s">
        <v>23</v>
      </c>
      <c r="J473" t="s">
        <v>23</v>
      </c>
      <c r="K473" t="s">
        <v>30532</v>
      </c>
    </row>
    <row r="474" spans="1:11" x14ac:dyDescent="0.35">
      <c r="A474" t="s">
        <v>4801</v>
      </c>
      <c r="B474" t="s">
        <v>23</v>
      </c>
      <c r="C474" t="s">
        <v>23</v>
      </c>
      <c r="D474" t="s">
        <v>23</v>
      </c>
      <c r="E474" t="s">
        <v>8605</v>
      </c>
      <c r="F474" t="s">
        <v>23</v>
      </c>
      <c r="G474" t="s">
        <v>23</v>
      </c>
      <c r="H474" t="s">
        <v>6522</v>
      </c>
      <c r="I474" t="s">
        <v>23</v>
      </c>
      <c r="J474" t="s">
        <v>23</v>
      </c>
      <c r="K474" t="s">
        <v>30532</v>
      </c>
    </row>
    <row r="475" spans="1:11" x14ac:dyDescent="0.35">
      <c r="A475" t="s">
        <v>20292</v>
      </c>
      <c r="B475" t="s">
        <v>23</v>
      </c>
      <c r="C475" t="s">
        <v>23</v>
      </c>
      <c r="D475" t="s">
        <v>5810</v>
      </c>
      <c r="E475" t="s">
        <v>20293</v>
      </c>
      <c r="F475" t="s">
        <v>23</v>
      </c>
      <c r="G475" t="s">
        <v>23</v>
      </c>
      <c r="H475" t="s">
        <v>6746</v>
      </c>
      <c r="I475" t="s">
        <v>23</v>
      </c>
      <c r="J475" t="s">
        <v>23</v>
      </c>
      <c r="K475" t="s">
        <v>31667</v>
      </c>
    </row>
    <row r="476" spans="1:11" x14ac:dyDescent="0.35">
      <c r="A476" t="s">
        <v>4800</v>
      </c>
      <c r="B476" t="s">
        <v>23</v>
      </c>
      <c r="C476" t="s">
        <v>23</v>
      </c>
      <c r="D476" t="s">
        <v>23</v>
      </c>
      <c r="E476" t="s">
        <v>8606</v>
      </c>
      <c r="F476" t="s">
        <v>23</v>
      </c>
      <c r="G476" t="s">
        <v>23</v>
      </c>
      <c r="H476" t="s">
        <v>6514</v>
      </c>
      <c r="I476" t="s">
        <v>23</v>
      </c>
      <c r="J476" t="s">
        <v>23</v>
      </c>
      <c r="K476" t="s">
        <v>30532</v>
      </c>
    </row>
    <row r="477" spans="1:11" x14ac:dyDescent="0.35">
      <c r="A477" t="s">
        <v>20298</v>
      </c>
      <c r="B477" t="s">
        <v>23</v>
      </c>
      <c r="C477" t="s">
        <v>23</v>
      </c>
      <c r="D477" t="s">
        <v>5810</v>
      </c>
      <c r="E477" t="s">
        <v>20299</v>
      </c>
      <c r="F477" t="s">
        <v>23</v>
      </c>
      <c r="G477" t="s">
        <v>23</v>
      </c>
      <c r="H477" t="s">
        <v>6746</v>
      </c>
      <c r="I477" t="s">
        <v>23</v>
      </c>
      <c r="J477" t="s">
        <v>23</v>
      </c>
      <c r="K477" t="s">
        <v>31670</v>
      </c>
    </row>
    <row r="478" spans="1:11" x14ac:dyDescent="0.35">
      <c r="A478" t="s">
        <v>20296</v>
      </c>
      <c r="B478" t="s">
        <v>23</v>
      </c>
      <c r="C478" t="s">
        <v>23</v>
      </c>
      <c r="D478" t="s">
        <v>5810</v>
      </c>
      <c r="E478" t="s">
        <v>20297</v>
      </c>
      <c r="F478" t="s">
        <v>23</v>
      </c>
      <c r="G478" t="s">
        <v>23</v>
      </c>
      <c r="H478" t="s">
        <v>6746</v>
      </c>
      <c r="I478" t="s">
        <v>23</v>
      </c>
      <c r="J478" t="s">
        <v>23</v>
      </c>
      <c r="K478" t="s">
        <v>31669</v>
      </c>
    </row>
    <row r="479" spans="1:11" x14ac:dyDescent="0.35">
      <c r="A479" t="s">
        <v>20300</v>
      </c>
      <c r="B479" t="s">
        <v>23</v>
      </c>
      <c r="C479" t="s">
        <v>23</v>
      </c>
      <c r="D479" t="s">
        <v>5810</v>
      </c>
      <c r="E479" t="s">
        <v>20301</v>
      </c>
      <c r="F479" t="s">
        <v>23</v>
      </c>
      <c r="G479" t="s">
        <v>23</v>
      </c>
      <c r="H479" t="s">
        <v>6746</v>
      </c>
      <c r="I479" t="s">
        <v>23</v>
      </c>
      <c r="J479" t="s">
        <v>23</v>
      </c>
      <c r="K479" t="s">
        <v>31671</v>
      </c>
    </row>
    <row r="480" spans="1:11" x14ac:dyDescent="0.35">
      <c r="A480" t="s">
        <v>20302</v>
      </c>
      <c r="B480" t="s">
        <v>23</v>
      </c>
      <c r="C480" t="s">
        <v>23</v>
      </c>
      <c r="D480" t="s">
        <v>5810</v>
      </c>
      <c r="E480" t="s">
        <v>20303</v>
      </c>
      <c r="F480" t="s">
        <v>23</v>
      </c>
      <c r="G480" t="s">
        <v>23</v>
      </c>
      <c r="H480" t="s">
        <v>6746</v>
      </c>
      <c r="I480" t="s">
        <v>23</v>
      </c>
      <c r="J480" t="s">
        <v>23</v>
      </c>
      <c r="K480" t="s">
        <v>31672</v>
      </c>
    </row>
    <row r="481" spans="1:11" x14ac:dyDescent="0.35">
      <c r="A481" t="s">
        <v>20304</v>
      </c>
      <c r="B481" t="s">
        <v>23</v>
      </c>
      <c r="C481" t="s">
        <v>23</v>
      </c>
      <c r="D481" t="s">
        <v>5810</v>
      </c>
      <c r="E481" t="s">
        <v>20305</v>
      </c>
      <c r="F481" t="s">
        <v>23</v>
      </c>
      <c r="G481" t="s">
        <v>23</v>
      </c>
      <c r="H481" t="s">
        <v>6746</v>
      </c>
      <c r="I481" t="s">
        <v>23</v>
      </c>
      <c r="J481" t="s">
        <v>23</v>
      </c>
      <c r="K481" t="s">
        <v>31673</v>
      </c>
    </row>
    <row r="482" spans="1:11" x14ac:dyDescent="0.35">
      <c r="A482" t="s">
        <v>20306</v>
      </c>
      <c r="B482" t="s">
        <v>23</v>
      </c>
      <c r="C482" t="s">
        <v>23</v>
      </c>
      <c r="D482" t="s">
        <v>5810</v>
      </c>
      <c r="E482" t="s">
        <v>20307</v>
      </c>
      <c r="F482" t="s">
        <v>23</v>
      </c>
      <c r="G482" t="s">
        <v>23</v>
      </c>
      <c r="H482" t="s">
        <v>6746</v>
      </c>
      <c r="I482" t="s">
        <v>23</v>
      </c>
      <c r="J482" t="s">
        <v>23</v>
      </c>
      <c r="K482" t="s">
        <v>31674</v>
      </c>
    </row>
    <row r="483" spans="1:11" x14ac:dyDescent="0.35">
      <c r="A483" t="s">
        <v>20308</v>
      </c>
      <c r="B483" t="s">
        <v>23</v>
      </c>
      <c r="C483" t="s">
        <v>23</v>
      </c>
      <c r="D483" t="s">
        <v>5810</v>
      </c>
      <c r="E483" t="s">
        <v>20309</v>
      </c>
      <c r="F483" t="s">
        <v>23</v>
      </c>
      <c r="G483" t="s">
        <v>23</v>
      </c>
      <c r="H483" t="s">
        <v>6746</v>
      </c>
      <c r="I483" t="s">
        <v>23</v>
      </c>
      <c r="J483" t="s">
        <v>23</v>
      </c>
      <c r="K483" t="s">
        <v>31675</v>
      </c>
    </row>
    <row r="484" spans="1:11" x14ac:dyDescent="0.35">
      <c r="A484" t="s">
        <v>20332</v>
      </c>
      <c r="B484" t="s">
        <v>23</v>
      </c>
      <c r="C484" t="s">
        <v>23</v>
      </c>
      <c r="D484" t="s">
        <v>5810</v>
      </c>
      <c r="E484" t="s">
        <v>20333</v>
      </c>
      <c r="F484" t="s">
        <v>23</v>
      </c>
      <c r="G484" t="s">
        <v>23</v>
      </c>
      <c r="H484" t="s">
        <v>6746</v>
      </c>
      <c r="I484" t="s">
        <v>23</v>
      </c>
      <c r="J484" t="s">
        <v>23</v>
      </c>
      <c r="K484" t="s">
        <v>30532</v>
      </c>
    </row>
    <row r="485" spans="1:11" x14ac:dyDescent="0.35">
      <c r="A485" t="s">
        <v>20310</v>
      </c>
      <c r="B485" t="s">
        <v>23</v>
      </c>
      <c r="C485" t="s">
        <v>23</v>
      </c>
      <c r="D485" t="s">
        <v>5810</v>
      </c>
      <c r="E485" t="s">
        <v>20311</v>
      </c>
      <c r="F485" t="s">
        <v>23</v>
      </c>
      <c r="G485" t="s">
        <v>23</v>
      </c>
      <c r="H485" t="s">
        <v>6746</v>
      </c>
      <c r="I485" t="s">
        <v>23</v>
      </c>
      <c r="J485" t="s">
        <v>23</v>
      </c>
      <c r="K485" t="s">
        <v>31676</v>
      </c>
    </row>
    <row r="486" spans="1:11" x14ac:dyDescent="0.35">
      <c r="A486" t="s">
        <v>20318</v>
      </c>
      <c r="B486" t="s">
        <v>23</v>
      </c>
      <c r="C486" t="s">
        <v>23</v>
      </c>
      <c r="D486" t="s">
        <v>5810</v>
      </c>
      <c r="E486" t="s">
        <v>20319</v>
      </c>
      <c r="F486" t="s">
        <v>23</v>
      </c>
      <c r="G486" t="s">
        <v>23</v>
      </c>
      <c r="H486" t="s">
        <v>6746</v>
      </c>
      <c r="I486" t="s">
        <v>23</v>
      </c>
      <c r="J486" t="s">
        <v>23</v>
      </c>
      <c r="K486" t="s">
        <v>31680</v>
      </c>
    </row>
    <row r="487" spans="1:11" x14ac:dyDescent="0.35">
      <c r="A487" t="s">
        <v>8607</v>
      </c>
      <c r="B487" t="s">
        <v>23</v>
      </c>
      <c r="C487" t="s">
        <v>23</v>
      </c>
      <c r="D487" t="s">
        <v>5810</v>
      </c>
      <c r="E487" t="s">
        <v>8608</v>
      </c>
      <c r="F487" t="s">
        <v>23</v>
      </c>
      <c r="G487" t="s">
        <v>23</v>
      </c>
      <c r="H487" t="s">
        <v>6746</v>
      </c>
      <c r="I487" t="s">
        <v>23</v>
      </c>
      <c r="J487" t="s">
        <v>23</v>
      </c>
      <c r="K487" t="s">
        <v>30532</v>
      </c>
    </row>
    <row r="488" spans="1:11" x14ac:dyDescent="0.35">
      <c r="A488" t="s">
        <v>20322</v>
      </c>
      <c r="B488" t="s">
        <v>23</v>
      </c>
      <c r="C488" t="s">
        <v>23</v>
      </c>
      <c r="D488" t="s">
        <v>5810</v>
      </c>
      <c r="E488" t="s">
        <v>20323</v>
      </c>
      <c r="F488" t="s">
        <v>23</v>
      </c>
      <c r="G488" t="s">
        <v>23</v>
      </c>
      <c r="H488" t="s">
        <v>6746</v>
      </c>
      <c r="I488" t="s">
        <v>23</v>
      </c>
      <c r="J488" t="s">
        <v>23</v>
      </c>
      <c r="K488" t="s">
        <v>31683</v>
      </c>
    </row>
    <row r="489" spans="1:11" x14ac:dyDescent="0.35">
      <c r="A489" t="s">
        <v>606</v>
      </c>
      <c r="B489" t="s">
        <v>23</v>
      </c>
      <c r="C489" t="s">
        <v>23</v>
      </c>
      <c r="D489" t="s">
        <v>23</v>
      </c>
      <c r="E489" t="s">
        <v>8609</v>
      </c>
      <c r="F489" t="s">
        <v>23</v>
      </c>
      <c r="G489" t="s">
        <v>23</v>
      </c>
      <c r="H489" t="s">
        <v>6502</v>
      </c>
      <c r="I489" t="s">
        <v>2721</v>
      </c>
      <c r="J489" t="s">
        <v>23</v>
      </c>
      <c r="K489" t="s">
        <v>30532</v>
      </c>
    </row>
    <row r="490" spans="1:11" x14ac:dyDescent="0.35">
      <c r="A490" t="s">
        <v>20324</v>
      </c>
      <c r="B490" t="s">
        <v>23</v>
      </c>
      <c r="C490" t="s">
        <v>23</v>
      </c>
      <c r="D490" t="s">
        <v>5810</v>
      </c>
      <c r="E490" t="s">
        <v>20325</v>
      </c>
      <c r="F490" t="s">
        <v>23</v>
      </c>
      <c r="G490" t="s">
        <v>23</v>
      </c>
      <c r="H490" t="s">
        <v>6746</v>
      </c>
      <c r="I490" t="s">
        <v>23</v>
      </c>
      <c r="J490" t="s">
        <v>23</v>
      </c>
      <c r="K490" t="s">
        <v>31684</v>
      </c>
    </row>
    <row r="491" spans="1:11" x14ac:dyDescent="0.35">
      <c r="A491" t="s">
        <v>20326</v>
      </c>
      <c r="B491" t="s">
        <v>23</v>
      </c>
      <c r="C491" t="s">
        <v>23</v>
      </c>
      <c r="D491" t="s">
        <v>5810</v>
      </c>
      <c r="E491" t="s">
        <v>20327</v>
      </c>
      <c r="F491" t="s">
        <v>23</v>
      </c>
      <c r="G491" t="s">
        <v>23</v>
      </c>
      <c r="H491" t="s">
        <v>6746</v>
      </c>
      <c r="I491" t="s">
        <v>23</v>
      </c>
      <c r="J491" t="s">
        <v>23</v>
      </c>
      <c r="K491" t="s">
        <v>31685</v>
      </c>
    </row>
    <row r="492" spans="1:11" x14ac:dyDescent="0.35">
      <c r="A492" t="s">
        <v>20330</v>
      </c>
      <c r="B492" t="s">
        <v>23</v>
      </c>
      <c r="C492" t="s">
        <v>23</v>
      </c>
      <c r="D492" t="s">
        <v>5810</v>
      </c>
      <c r="E492" t="s">
        <v>20331</v>
      </c>
      <c r="F492" t="s">
        <v>23</v>
      </c>
      <c r="G492" t="s">
        <v>23</v>
      </c>
      <c r="H492" t="s">
        <v>6746</v>
      </c>
      <c r="I492" t="s">
        <v>23</v>
      </c>
      <c r="J492" t="s">
        <v>23</v>
      </c>
      <c r="K492" t="s">
        <v>31687</v>
      </c>
    </row>
    <row r="493" spans="1:11" x14ac:dyDescent="0.35">
      <c r="A493" t="s">
        <v>20336</v>
      </c>
      <c r="B493" t="s">
        <v>23</v>
      </c>
      <c r="C493" t="s">
        <v>23</v>
      </c>
      <c r="D493" t="s">
        <v>5810</v>
      </c>
      <c r="E493" t="s">
        <v>20337</v>
      </c>
      <c r="F493" t="s">
        <v>23</v>
      </c>
      <c r="G493" t="s">
        <v>23</v>
      </c>
      <c r="H493" t="s">
        <v>6746</v>
      </c>
      <c r="I493" t="s">
        <v>23</v>
      </c>
      <c r="J493" t="s">
        <v>23</v>
      </c>
      <c r="K493" t="s">
        <v>31689</v>
      </c>
    </row>
    <row r="494" spans="1:11" x14ac:dyDescent="0.35">
      <c r="A494" t="s">
        <v>20340</v>
      </c>
      <c r="B494" t="s">
        <v>23</v>
      </c>
      <c r="C494" t="s">
        <v>23</v>
      </c>
      <c r="D494" t="s">
        <v>5810</v>
      </c>
      <c r="E494" t="s">
        <v>20341</v>
      </c>
      <c r="F494" t="s">
        <v>23</v>
      </c>
      <c r="G494" t="s">
        <v>23</v>
      </c>
      <c r="H494" t="s">
        <v>6746</v>
      </c>
      <c r="I494" t="s">
        <v>23</v>
      </c>
      <c r="J494" t="s">
        <v>23</v>
      </c>
      <c r="K494" t="s">
        <v>31691</v>
      </c>
    </row>
    <row r="495" spans="1:11" x14ac:dyDescent="0.35">
      <c r="A495" t="s">
        <v>20342</v>
      </c>
      <c r="B495" t="s">
        <v>23</v>
      </c>
      <c r="C495" t="s">
        <v>23</v>
      </c>
      <c r="D495" t="s">
        <v>5810</v>
      </c>
      <c r="E495" t="s">
        <v>20343</v>
      </c>
      <c r="F495" t="s">
        <v>23</v>
      </c>
      <c r="G495" t="s">
        <v>23</v>
      </c>
      <c r="H495" t="s">
        <v>6746</v>
      </c>
      <c r="I495" t="s">
        <v>23</v>
      </c>
      <c r="J495" t="s">
        <v>23</v>
      </c>
      <c r="K495" t="s">
        <v>31692</v>
      </c>
    </row>
    <row r="496" spans="1:11" x14ac:dyDescent="0.35">
      <c r="A496" t="s">
        <v>20344</v>
      </c>
      <c r="B496" t="s">
        <v>23</v>
      </c>
      <c r="C496" t="s">
        <v>23</v>
      </c>
      <c r="D496" t="s">
        <v>5810</v>
      </c>
      <c r="E496" t="s">
        <v>20345</v>
      </c>
      <c r="F496" t="s">
        <v>23</v>
      </c>
      <c r="G496" t="s">
        <v>23</v>
      </c>
      <c r="H496" t="s">
        <v>6746</v>
      </c>
      <c r="I496" t="s">
        <v>23</v>
      </c>
      <c r="J496" t="s">
        <v>23</v>
      </c>
      <c r="K496" t="s">
        <v>31693</v>
      </c>
    </row>
    <row r="497" spans="1:11" x14ac:dyDescent="0.35">
      <c r="A497" t="s">
        <v>20348</v>
      </c>
      <c r="B497" t="s">
        <v>23</v>
      </c>
      <c r="C497" t="s">
        <v>23</v>
      </c>
      <c r="D497" t="s">
        <v>5810</v>
      </c>
      <c r="E497" t="s">
        <v>20349</v>
      </c>
      <c r="F497" t="s">
        <v>23</v>
      </c>
      <c r="G497" t="s">
        <v>23</v>
      </c>
      <c r="H497" t="s">
        <v>6746</v>
      </c>
      <c r="I497" t="s">
        <v>23</v>
      </c>
      <c r="J497" t="s">
        <v>23</v>
      </c>
      <c r="K497" t="s">
        <v>31695</v>
      </c>
    </row>
    <row r="498" spans="1:11" x14ac:dyDescent="0.35">
      <c r="A498" t="s">
        <v>20312</v>
      </c>
      <c r="B498" t="s">
        <v>23</v>
      </c>
      <c r="C498" t="s">
        <v>23</v>
      </c>
      <c r="D498" t="s">
        <v>5810</v>
      </c>
      <c r="E498" t="s">
        <v>20313</v>
      </c>
      <c r="F498" t="s">
        <v>23</v>
      </c>
      <c r="G498" t="s">
        <v>23</v>
      </c>
      <c r="H498" t="s">
        <v>6746</v>
      </c>
      <c r="I498" t="s">
        <v>23</v>
      </c>
      <c r="J498" t="s">
        <v>23</v>
      </c>
      <c r="K498" t="s">
        <v>31677</v>
      </c>
    </row>
    <row r="499" spans="1:11" x14ac:dyDescent="0.35">
      <c r="A499" t="s">
        <v>20314</v>
      </c>
      <c r="B499" t="s">
        <v>23</v>
      </c>
      <c r="C499" t="s">
        <v>23</v>
      </c>
      <c r="D499" t="s">
        <v>5810</v>
      </c>
      <c r="E499" t="s">
        <v>20315</v>
      </c>
      <c r="F499" t="s">
        <v>23</v>
      </c>
      <c r="G499" t="s">
        <v>23</v>
      </c>
      <c r="H499" t="s">
        <v>6746</v>
      </c>
      <c r="I499" t="s">
        <v>23</v>
      </c>
      <c r="J499" t="s">
        <v>23</v>
      </c>
      <c r="K499" t="s">
        <v>31678</v>
      </c>
    </row>
    <row r="500" spans="1:11" x14ac:dyDescent="0.35">
      <c r="A500" t="s">
        <v>8610</v>
      </c>
      <c r="B500" t="s">
        <v>23</v>
      </c>
      <c r="C500" t="s">
        <v>23</v>
      </c>
      <c r="D500" t="s">
        <v>5810</v>
      </c>
      <c r="E500" t="s">
        <v>8611</v>
      </c>
      <c r="F500" t="s">
        <v>23</v>
      </c>
      <c r="G500" t="s">
        <v>23</v>
      </c>
      <c r="H500" t="s">
        <v>6746</v>
      </c>
      <c r="I500" t="s">
        <v>23</v>
      </c>
      <c r="J500" t="s">
        <v>23</v>
      </c>
      <c r="K500" t="s">
        <v>30532</v>
      </c>
    </row>
    <row r="501" spans="1:11" x14ac:dyDescent="0.35">
      <c r="A501" t="s">
        <v>6577</v>
      </c>
      <c r="B501" t="s">
        <v>23</v>
      </c>
      <c r="C501" t="s">
        <v>23</v>
      </c>
      <c r="D501" t="s">
        <v>23</v>
      </c>
      <c r="E501" t="s">
        <v>8612</v>
      </c>
      <c r="F501" t="s">
        <v>23</v>
      </c>
      <c r="G501" t="s">
        <v>23</v>
      </c>
      <c r="H501" t="s">
        <v>6493</v>
      </c>
      <c r="I501" t="s">
        <v>2721</v>
      </c>
      <c r="J501" t="s">
        <v>3894</v>
      </c>
      <c r="K501" t="s">
        <v>30532</v>
      </c>
    </row>
    <row r="502" spans="1:11" x14ac:dyDescent="0.35">
      <c r="A502" t="s">
        <v>5564</v>
      </c>
      <c r="B502" t="s">
        <v>23</v>
      </c>
      <c r="C502" t="s">
        <v>23</v>
      </c>
      <c r="D502" t="s">
        <v>23</v>
      </c>
      <c r="E502" t="s">
        <v>8614</v>
      </c>
      <c r="F502" t="s">
        <v>23</v>
      </c>
      <c r="G502" t="s">
        <v>23</v>
      </c>
      <c r="H502" t="s">
        <v>6518</v>
      </c>
      <c r="I502" t="s">
        <v>2721</v>
      </c>
      <c r="J502" t="s">
        <v>23</v>
      </c>
      <c r="K502" t="s">
        <v>30532</v>
      </c>
    </row>
    <row r="503" spans="1:11" x14ac:dyDescent="0.35">
      <c r="A503" t="s">
        <v>20316</v>
      </c>
      <c r="B503" t="s">
        <v>23</v>
      </c>
      <c r="C503" t="s">
        <v>23</v>
      </c>
      <c r="D503" t="s">
        <v>5810</v>
      </c>
      <c r="E503" t="s">
        <v>20317</v>
      </c>
      <c r="F503" t="s">
        <v>23</v>
      </c>
      <c r="G503" t="s">
        <v>23</v>
      </c>
      <c r="H503" t="s">
        <v>6746</v>
      </c>
      <c r="I503" t="s">
        <v>23</v>
      </c>
      <c r="J503" t="s">
        <v>23</v>
      </c>
      <c r="K503" t="s">
        <v>31679</v>
      </c>
    </row>
    <row r="504" spans="1:11" x14ac:dyDescent="0.35">
      <c r="A504" t="s">
        <v>20745</v>
      </c>
      <c r="B504" t="s">
        <v>23</v>
      </c>
      <c r="C504" t="s">
        <v>23</v>
      </c>
      <c r="D504" t="s">
        <v>5810</v>
      </c>
      <c r="E504" t="s">
        <v>20746</v>
      </c>
      <c r="F504" t="s">
        <v>23</v>
      </c>
      <c r="G504" t="s">
        <v>23</v>
      </c>
      <c r="H504" t="s">
        <v>6746</v>
      </c>
      <c r="I504" t="s">
        <v>23</v>
      </c>
      <c r="J504" t="s">
        <v>23</v>
      </c>
      <c r="K504" t="s">
        <v>31681</v>
      </c>
    </row>
    <row r="505" spans="1:11" x14ac:dyDescent="0.35">
      <c r="A505" t="s">
        <v>20320</v>
      </c>
      <c r="B505" t="s">
        <v>23</v>
      </c>
      <c r="C505" t="s">
        <v>23</v>
      </c>
      <c r="D505" t="s">
        <v>5810</v>
      </c>
      <c r="E505" t="s">
        <v>20321</v>
      </c>
      <c r="F505" t="s">
        <v>23</v>
      </c>
      <c r="G505" t="s">
        <v>23</v>
      </c>
      <c r="H505" t="s">
        <v>6746</v>
      </c>
      <c r="I505" t="s">
        <v>23</v>
      </c>
      <c r="J505" t="s">
        <v>23</v>
      </c>
      <c r="K505" t="s">
        <v>31682</v>
      </c>
    </row>
    <row r="506" spans="1:11" x14ac:dyDescent="0.35">
      <c r="A506" t="s">
        <v>1438</v>
      </c>
      <c r="B506" t="s">
        <v>23</v>
      </c>
      <c r="C506" t="s">
        <v>23</v>
      </c>
      <c r="D506" t="s">
        <v>23</v>
      </c>
      <c r="E506" t="s">
        <v>8615</v>
      </c>
      <c r="F506" t="s">
        <v>23</v>
      </c>
      <c r="G506" t="s">
        <v>23</v>
      </c>
      <c r="H506" t="s">
        <v>6487</v>
      </c>
      <c r="I506" t="s">
        <v>6485</v>
      </c>
      <c r="J506" t="s">
        <v>23</v>
      </c>
      <c r="K506" t="s">
        <v>30532</v>
      </c>
    </row>
    <row r="507" spans="1:11" x14ac:dyDescent="0.35">
      <c r="A507" t="s">
        <v>20328</v>
      </c>
      <c r="B507" t="s">
        <v>23</v>
      </c>
      <c r="C507" t="s">
        <v>23</v>
      </c>
      <c r="D507" t="s">
        <v>5810</v>
      </c>
      <c r="E507" t="s">
        <v>20329</v>
      </c>
      <c r="F507" t="s">
        <v>23</v>
      </c>
      <c r="G507" t="s">
        <v>23</v>
      </c>
      <c r="H507" t="s">
        <v>6746</v>
      </c>
      <c r="I507" t="s">
        <v>23</v>
      </c>
      <c r="J507" t="s">
        <v>23</v>
      </c>
      <c r="K507" t="s">
        <v>31686</v>
      </c>
    </row>
    <row r="508" spans="1:11" x14ac:dyDescent="0.35">
      <c r="A508" t="s">
        <v>5929</v>
      </c>
      <c r="B508" t="s">
        <v>23</v>
      </c>
      <c r="C508" t="s">
        <v>23</v>
      </c>
      <c r="D508" t="s">
        <v>5810</v>
      </c>
      <c r="E508" t="s">
        <v>8616</v>
      </c>
      <c r="F508" t="s">
        <v>23</v>
      </c>
      <c r="G508" t="s">
        <v>23</v>
      </c>
      <c r="H508" t="s">
        <v>6502</v>
      </c>
      <c r="I508" t="s">
        <v>23</v>
      </c>
      <c r="J508" t="s">
        <v>23</v>
      </c>
      <c r="K508" t="s">
        <v>30532</v>
      </c>
    </row>
    <row r="509" spans="1:11" x14ac:dyDescent="0.35">
      <c r="A509" t="s">
        <v>224</v>
      </c>
      <c r="B509" t="s">
        <v>23</v>
      </c>
      <c r="C509" t="s">
        <v>23</v>
      </c>
      <c r="D509" t="s">
        <v>23</v>
      </c>
      <c r="E509" t="s">
        <v>8617</v>
      </c>
      <c r="F509" t="s">
        <v>23</v>
      </c>
      <c r="G509" t="s">
        <v>23</v>
      </c>
      <c r="H509" t="s">
        <v>6522</v>
      </c>
      <c r="I509" t="s">
        <v>23</v>
      </c>
      <c r="J509" t="s">
        <v>23</v>
      </c>
      <c r="K509" t="s">
        <v>30532</v>
      </c>
    </row>
    <row r="510" spans="1:11" x14ac:dyDescent="0.35">
      <c r="A510" t="s">
        <v>1790</v>
      </c>
      <c r="B510" t="s">
        <v>23</v>
      </c>
      <c r="C510" t="s">
        <v>23</v>
      </c>
      <c r="D510" t="s">
        <v>23</v>
      </c>
      <c r="E510" t="s">
        <v>8618</v>
      </c>
      <c r="F510" t="s">
        <v>23</v>
      </c>
      <c r="G510" t="s">
        <v>23</v>
      </c>
      <c r="H510" t="s">
        <v>6502</v>
      </c>
      <c r="I510" t="s">
        <v>2721</v>
      </c>
      <c r="J510" t="s">
        <v>23</v>
      </c>
      <c r="K510" t="s">
        <v>30532</v>
      </c>
    </row>
    <row r="511" spans="1:11" x14ac:dyDescent="0.35">
      <c r="A511" t="s">
        <v>20334</v>
      </c>
      <c r="B511" t="s">
        <v>23</v>
      </c>
      <c r="C511" t="s">
        <v>23</v>
      </c>
      <c r="D511" t="s">
        <v>5810</v>
      </c>
      <c r="E511" t="s">
        <v>20335</v>
      </c>
      <c r="F511" t="s">
        <v>23</v>
      </c>
      <c r="G511" t="s">
        <v>23</v>
      </c>
      <c r="H511" t="s">
        <v>6746</v>
      </c>
      <c r="I511" t="s">
        <v>23</v>
      </c>
      <c r="J511" t="s">
        <v>23</v>
      </c>
      <c r="K511" t="s">
        <v>31688</v>
      </c>
    </row>
    <row r="512" spans="1:11" x14ac:dyDescent="0.35">
      <c r="A512" t="s">
        <v>20338</v>
      </c>
      <c r="B512" t="s">
        <v>23</v>
      </c>
      <c r="C512" t="s">
        <v>23</v>
      </c>
      <c r="D512" t="s">
        <v>5810</v>
      </c>
      <c r="E512" t="s">
        <v>20339</v>
      </c>
      <c r="F512" t="s">
        <v>23</v>
      </c>
      <c r="G512" t="s">
        <v>23</v>
      </c>
      <c r="H512" t="s">
        <v>6746</v>
      </c>
      <c r="I512" t="s">
        <v>23</v>
      </c>
      <c r="J512" t="s">
        <v>23</v>
      </c>
      <c r="K512" t="s">
        <v>31690</v>
      </c>
    </row>
    <row r="513" spans="1:11" x14ac:dyDescent="0.35">
      <c r="A513" t="s">
        <v>20346</v>
      </c>
      <c r="B513" t="s">
        <v>23</v>
      </c>
      <c r="C513" t="s">
        <v>23</v>
      </c>
      <c r="D513" t="s">
        <v>5810</v>
      </c>
      <c r="E513" t="s">
        <v>20347</v>
      </c>
      <c r="F513" t="s">
        <v>23</v>
      </c>
      <c r="G513" t="s">
        <v>23</v>
      </c>
      <c r="H513" t="s">
        <v>6746</v>
      </c>
      <c r="I513" t="s">
        <v>23</v>
      </c>
      <c r="J513" t="s">
        <v>23</v>
      </c>
      <c r="K513" t="s">
        <v>31694</v>
      </c>
    </row>
    <row r="514" spans="1:11" x14ac:dyDescent="0.35">
      <c r="A514" t="s">
        <v>20352</v>
      </c>
      <c r="B514" t="s">
        <v>23</v>
      </c>
      <c r="C514" t="s">
        <v>23</v>
      </c>
      <c r="D514" t="s">
        <v>5810</v>
      </c>
      <c r="E514" t="s">
        <v>20353</v>
      </c>
      <c r="F514" t="s">
        <v>23</v>
      </c>
      <c r="G514" t="s">
        <v>23</v>
      </c>
      <c r="H514" t="s">
        <v>6746</v>
      </c>
      <c r="I514" t="s">
        <v>23</v>
      </c>
      <c r="J514" t="s">
        <v>23</v>
      </c>
      <c r="K514" t="s">
        <v>31697</v>
      </c>
    </row>
    <row r="515" spans="1:11" x14ac:dyDescent="0.35">
      <c r="A515" t="s">
        <v>20350</v>
      </c>
      <c r="B515" t="s">
        <v>23</v>
      </c>
      <c r="C515" t="s">
        <v>23</v>
      </c>
      <c r="D515" t="s">
        <v>5810</v>
      </c>
      <c r="E515" t="s">
        <v>20351</v>
      </c>
      <c r="F515" t="s">
        <v>23</v>
      </c>
      <c r="G515" t="s">
        <v>23</v>
      </c>
      <c r="H515" t="s">
        <v>6746</v>
      </c>
      <c r="I515" t="s">
        <v>23</v>
      </c>
      <c r="J515" t="s">
        <v>23</v>
      </c>
      <c r="K515" t="s">
        <v>31696</v>
      </c>
    </row>
    <row r="516" spans="1:11" x14ac:dyDescent="0.35">
      <c r="A516" t="s">
        <v>20354</v>
      </c>
      <c r="B516" t="s">
        <v>23</v>
      </c>
      <c r="C516" t="s">
        <v>23</v>
      </c>
      <c r="D516" t="s">
        <v>5810</v>
      </c>
      <c r="E516" t="s">
        <v>20355</v>
      </c>
      <c r="F516" t="s">
        <v>23</v>
      </c>
      <c r="G516" t="s">
        <v>23</v>
      </c>
      <c r="H516" t="s">
        <v>6746</v>
      </c>
      <c r="I516" t="s">
        <v>23</v>
      </c>
      <c r="J516" t="s">
        <v>23</v>
      </c>
      <c r="K516" t="s">
        <v>31698</v>
      </c>
    </row>
    <row r="517" spans="1:11" x14ac:dyDescent="0.35">
      <c r="A517" t="s">
        <v>21406</v>
      </c>
      <c r="B517" t="s">
        <v>23</v>
      </c>
      <c r="C517" t="s">
        <v>23</v>
      </c>
      <c r="D517" t="s">
        <v>5810</v>
      </c>
      <c r="E517" t="s">
        <v>21407</v>
      </c>
      <c r="F517" t="s">
        <v>23</v>
      </c>
      <c r="G517" t="s">
        <v>23</v>
      </c>
      <c r="H517" t="s">
        <v>6746</v>
      </c>
      <c r="I517" t="s">
        <v>23</v>
      </c>
      <c r="J517" t="s">
        <v>23</v>
      </c>
      <c r="K517" t="s">
        <v>30532</v>
      </c>
    </row>
    <row r="518" spans="1:11" x14ac:dyDescent="0.35">
      <c r="A518" t="s">
        <v>20356</v>
      </c>
      <c r="B518" t="s">
        <v>23</v>
      </c>
      <c r="C518" t="s">
        <v>23</v>
      </c>
      <c r="D518" t="s">
        <v>5810</v>
      </c>
      <c r="E518" t="s">
        <v>20357</v>
      </c>
      <c r="F518" t="s">
        <v>23</v>
      </c>
      <c r="G518" t="s">
        <v>23</v>
      </c>
      <c r="H518" t="s">
        <v>6746</v>
      </c>
      <c r="I518" t="s">
        <v>23</v>
      </c>
      <c r="J518" t="s">
        <v>23</v>
      </c>
      <c r="K518" t="s">
        <v>31699</v>
      </c>
    </row>
    <row r="519" spans="1:11" x14ac:dyDescent="0.35">
      <c r="A519" t="s">
        <v>20358</v>
      </c>
      <c r="B519" t="s">
        <v>23</v>
      </c>
      <c r="C519" t="s">
        <v>23</v>
      </c>
      <c r="D519" t="s">
        <v>5810</v>
      </c>
      <c r="E519" t="s">
        <v>20359</v>
      </c>
      <c r="F519" t="s">
        <v>23</v>
      </c>
      <c r="G519" t="s">
        <v>23</v>
      </c>
      <c r="H519" t="s">
        <v>6746</v>
      </c>
      <c r="I519" t="s">
        <v>23</v>
      </c>
      <c r="J519" t="s">
        <v>23</v>
      </c>
      <c r="K519" t="s">
        <v>31700</v>
      </c>
    </row>
    <row r="520" spans="1:11" x14ac:dyDescent="0.35">
      <c r="A520" t="s">
        <v>8619</v>
      </c>
      <c r="B520" t="s">
        <v>23</v>
      </c>
      <c r="C520" t="s">
        <v>23</v>
      </c>
      <c r="D520" t="s">
        <v>5810</v>
      </c>
      <c r="E520" t="s">
        <v>8620</v>
      </c>
      <c r="F520" t="s">
        <v>23</v>
      </c>
      <c r="G520" t="s">
        <v>23</v>
      </c>
      <c r="H520" t="s">
        <v>6746</v>
      </c>
      <c r="I520" t="s">
        <v>23</v>
      </c>
      <c r="J520" t="s">
        <v>23</v>
      </c>
      <c r="K520" t="s">
        <v>30532</v>
      </c>
    </row>
    <row r="521" spans="1:11" x14ac:dyDescent="0.35">
      <c r="A521" t="s">
        <v>20360</v>
      </c>
      <c r="B521" t="s">
        <v>23</v>
      </c>
      <c r="C521" t="s">
        <v>23</v>
      </c>
      <c r="D521" t="s">
        <v>5810</v>
      </c>
      <c r="E521" t="s">
        <v>20361</v>
      </c>
      <c r="F521" t="s">
        <v>23</v>
      </c>
      <c r="G521" t="s">
        <v>23</v>
      </c>
      <c r="H521" t="s">
        <v>6746</v>
      </c>
      <c r="I521" t="s">
        <v>23</v>
      </c>
      <c r="J521" t="s">
        <v>23</v>
      </c>
      <c r="K521" t="s">
        <v>31701</v>
      </c>
    </row>
    <row r="522" spans="1:11" x14ac:dyDescent="0.35">
      <c r="A522" t="s">
        <v>4799</v>
      </c>
      <c r="B522" t="s">
        <v>23</v>
      </c>
      <c r="C522" t="s">
        <v>23</v>
      </c>
      <c r="D522" t="s">
        <v>23</v>
      </c>
      <c r="E522" t="s">
        <v>8621</v>
      </c>
      <c r="F522" t="s">
        <v>23</v>
      </c>
      <c r="G522" t="s">
        <v>23</v>
      </c>
      <c r="H522" t="s">
        <v>6522</v>
      </c>
      <c r="I522" t="s">
        <v>23</v>
      </c>
      <c r="J522" t="s">
        <v>23</v>
      </c>
      <c r="K522" t="s">
        <v>30532</v>
      </c>
    </row>
    <row r="523" spans="1:11" x14ac:dyDescent="0.35">
      <c r="A523" t="s">
        <v>20362</v>
      </c>
      <c r="B523" t="s">
        <v>23</v>
      </c>
      <c r="C523" t="s">
        <v>23</v>
      </c>
      <c r="D523" t="s">
        <v>5810</v>
      </c>
      <c r="E523" t="s">
        <v>20363</v>
      </c>
      <c r="F523" t="s">
        <v>23</v>
      </c>
      <c r="G523" t="s">
        <v>23</v>
      </c>
      <c r="H523" t="s">
        <v>6746</v>
      </c>
      <c r="I523" t="s">
        <v>23</v>
      </c>
      <c r="J523" t="s">
        <v>23</v>
      </c>
      <c r="K523" t="s">
        <v>31702</v>
      </c>
    </row>
    <row r="524" spans="1:11" x14ac:dyDescent="0.35">
      <c r="A524" t="s">
        <v>20364</v>
      </c>
      <c r="B524" t="s">
        <v>23</v>
      </c>
      <c r="C524" t="s">
        <v>23</v>
      </c>
      <c r="D524" t="s">
        <v>5810</v>
      </c>
      <c r="E524" t="s">
        <v>20365</v>
      </c>
      <c r="F524" t="s">
        <v>23</v>
      </c>
      <c r="G524" t="s">
        <v>23</v>
      </c>
      <c r="H524" t="s">
        <v>6746</v>
      </c>
      <c r="I524" t="s">
        <v>23</v>
      </c>
      <c r="J524" t="s">
        <v>23</v>
      </c>
      <c r="K524" t="s">
        <v>31703</v>
      </c>
    </row>
    <row r="525" spans="1:11" x14ac:dyDescent="0.35">
      <c r="A525" t="s">
        <v>20373</v>
      </c>
      <c r="B525" t="s">
        <v>23</v>
      </c>
      <c r="C525" t="s">
        <v>23</v>
      </c>
      <c r="D525" t="s">
        <v>5810</v>
      </c>
      <c r="E525" t="s">
        <v>20374</v>
      </c>
      <c r="F525" t="s">
        <v>23</v>
      </c>
      <c r="G525" t="s">
        <v>23</v>
      </c>
      <c r="H525" t="s">
        <v>6746</v>
      </c>
      <c r="I525" t="s">
        <v>23</v>
      </c>
      <c r="J525" t="s">
        <v>23</v>
      </c>
      <c r="K525" t="s">
        <v>31707</v>
      </c>
    </row>
    <row r="526" spans="1:11" x14ac:dyDescent="0.35">
      <c r="A526" t="s">
        <v>20379</v>
      </c>
      <c r="B526" t="s">
        <v>23</v>
      </c>
      <c r="C526" t="s">
        <v>23</v>
      </c>
      <c r="D526" t="s">
        <v>5810</v>
      </c>
      <c r="E526" t="s">
        <v>20380</v>
      </c>
      <c r="F526" t="s">
        <v>23</v>
      </c>
      <c r="G526" t="s">
        <v>23</v>
      </c>
      <c r="H526" t="s">
        <v>6746</v>
      </c>
      <c r="I526" t="s">
        <v>23</v>
      </c>
      <c r="J526" t="s">
        <v>23</v>
      </c>
      <c r="K526" t="s">
        <v>31710</v>
      </c>
    </row>
    <row r="527" spans="1:11" x14ac:dyDescent="0.35">
      <c r="A527" t="s">
        <v>20371</v>
      </c>
      <c r="B527" t="s">
        <v>23</v>
      </c>
      <c r="C527" t="s">
        <v>23</v>
      </c>
      <c r="D527" t="s">
        <v>5810</v>
      </c>
      <c r="E527" t="s">
        <v>20372</v>
      </c>
      <c r="F527" t="s">
        <v>23</v>
      </c>
      <c r="G527" t="s">
        <v>23</v>
      </c>
      <c r="H527" t="s">
        <v>6746</v>
      </c>
      <c r="I527" t="s">
        <v>23</v>
      </c>
      <c r="J527" t="s">
        <v>23</v>
      </c>
      <c r="K527" t="s">
        <v>31706</v>
      </c>
    </row>
    <row r="528" spans="1:11" x14ac:dyDescent="0.35">
      <c r="A528" t="s">
        <v>5266</v>
      </c>
      <c r="B528" t="s">
        <v>23</v>
      </c>
      <c r="C528" t="s">
        <v>23</v>
      </c>
      <c r="D528" t="s">
        <v>23</v>
      </c>
      <c r="E528" t="s">
        <v>8622</v>
      </c>
      <c r="F528" t="s">
        <v>23</v>
      </c>
      <c r="G528" t="s">
        <v>23</v>
      </c>
      <c r="H528" t="s">
        <v>23</v>
      </c>
      <c r="I528" t="s">
        <v>23</v>
      </c>
      <c r="J528" t="s">
        <v>23</v>
      </c>
      <c r="K528" t="s">
        <v>30532</v>
      </c>
    </row>
    <row r="529" spans="1:11" x14ac:dyDescent="0.35">
      <c r="A529" t="s">
        <v>20375</v>
      </c>
      <c r="B529" t="s">
        <v>23</v>
      </c>
      <c r="C529" t="s">
        <v>23</v>
      </c>
      <c r="D529" t="s">
        <v>5810</v>
      </c>
      <c r="E529" t="s">
        <v>20376</v>
      </c>
      <c r="F529" t="s">
        <v>23</v>
      </c>
      <c r="G529" t="s">
        <v>23</v>
      </c>
      <c r="H529" t="s">
        <v>6746</v>
      </c>
      <c r="I529" t="s">
        <v>23</v>
      </c>
      <c r="J529" t="s">
        <v>23</v>
      </c>
      <c r="K529" t="s">
        <v>31708</v>
      </c>
    </row>
    <row r="530" spans="1:11" x14ac:dyDescent="0.35">
      <c r="A530" t="s">
        <v>20377</v>
      </c>
      <c r="B530" t="s">
        <v>23</v>
      </c>
      <c r="C530" t="s">
        <v>23</v>
      </c>
      <c r="D530" t="s">
        <v>5810</v>
      </c>
      <c r="E530" t="s">
        <v>20378</v>
      </c>
      <c r="F530" t="s">
        <v>23</v>
      </c>
      <c r="G530" t="s">
        <v>23</v>
      </c>
      <c r="H530" t="s">
        <v>6746</v>
      </c>
      <c r="I530" t="s">
        <v>23</v>
      </c>
      <c r="J530" t="s">
        <v>23</v>
      </c>
      <c r="K530" t="s">
        <v>31709</v>
      </c>
    </row>
    <row r="531" spans="1:11" x14ac:dyDescent="0.35">
      <c r="A531" t="s">
        <v>5930</v>
      </c>
      <c r="B531" t="s">
        <v>23</v>
      </c>
      <c r="C531" t="s">
        <v>23</v>
      </c>
      <c r="D531" t="s">
        <v>5810</v>
      </c>
      <c r="E531" t="s">
        <v>8623</v>
      </c>
      <c r="F531" t="s">
        <v>23</v>
      </c>
      <c r="G531" t="s">
        <v>23</v>
      </c>
      <c r="H531" t="s">
        <v>6483</v>
      </c>
      <c r="I531" t="s">
        <v>23</v>
      </c>
      <c r="J531" t="s">
        <v>23</v>
      </c>
      <c r="K531" t="s">
        <v>30532</v>
      </c>
    </row>
    <row r="532" spans="1:11" x14ac:dyDescent="0.35">
      <c r="A532" t="s">
        <v>20381</v>
      </c>
      <c r="B532" t="s">
        <v>23</v>
      </c>
      <c r="C532" t="s">
        <v>23</v>
      </c>
      <c r="D532" t="s">
        <v>5810</v>
      </c>
      <c r="E532" t="s">
        <v>20382</v>
      </c>
      <c r="F532" t="s">
        <v>23</v>
      </c>
      <c r="G532" t="s">
        <v>23</v>
      </c>
      <c r="H532" t="s">
        <v>6746</v>
      </c>
      <c r="I532" t="s">
        <v>23</v>
      </c>
      <c r="J532" t="s">
        <v>23</v>
      </c>
      <c r="K532" t="s">
        <v>31711</v>
      </c>
    </row>
    <row r="533" spans="1:11" x14ac:dyDescent="0.35">
      <c r="A533" t="s">
        <v>20383</v>
      </c>
      <c r="B533" t="s">
        <v>23</v>
      </c>
      <c r="C533" t="s">
        <v>23</v>
      </c>
      <c r="D533" t="s">
        <v>5810</v>
      </c>
      <c r="E533" t="s">
        <v>20384</v>
      </c>
      <c r="F533" t="s">
        <v>23</v>
      </c>
      <c r="G533" t="s">
        <v>23</v>
      </c>
      <c r="H533" t="s">
        <v>6746</v>
      </c>
      <c r="I533" t="s">
        <v>23</v>
      </c>
      <c r="J533" t="s">
        <v>23</v>
      </c>
      <c r="K533" t="s">
        <v>31712</v>
      </c>
    </row>
    <row r="534" spans="1:11" x14ac:dyDescent="0.35">
      <c r="A534" t="s">
        <v>20385</v>
      </c>
      <c r="B534" t="s">
        <v>23</v>
      </c>
      <c r="C534" t="s">
        <v>23</v>
      </c>
      <c r="D534" t="s">
        <v>5810</v>
      </c>
      <c r="E534" t="s">
        <v>20386</v>
      </c>
      <c r="F534" t="s">
        <v>23</v>
      </c>
      <c r="G534" t="s">
        <v>23</v>
      </c>
      <c r="H534" t="s">
        <v>6746</v>
      </c>
      <c r="I534" t="s">
        <v>23</v>
      </c>
      <c r="J534" t="s">
        <v>23</v>
      </c>
      <c r="K534" t="s">
        <v>31713</v>
      </c>
    </row>
    <row r="535" spans="1:11" x14ac:dyDescent="0.35">
      <c r="A535" t="s">
        <v>20387</v>
      </c>
      <c r="B535" t="s">
        <v>23</v>
      </c>
      <c r="C535" t="s">
        <v>23</v>
      </c>
      <c r="D535" t="s">
        <v>5810</v>
      </c>
      <c r="E535" t="s">
        <v>20388</v>
      </c>
      <c r="F535" t="s">
        <v>23</v>
      </c>
      <c r="G535" t="s">
        <v>23</v>
      </c>
      <c r="H535" t="s">
        <v>6746</v>
      </c>
      <c r="I535" t="s">
        <v>23</v>
      </c>
      <c r="J535" t="s">
        <v>23</v>
      </c>
      <c r="K535" t="s">
        <v>31714</v>
      </c>
    </row>
    <row r="536" spans="1:11" x14ac:dyDescent="0.35">
      <c r="A536" t="s">
        <v>8624</v>
      </c>
      <c r="B536" t="s">
        <v>23</v>
      </c>
      <c r="C536" t="s">
        <v>23</v>
      </c>
      <c r="D536" t="s">
        <v>5810</v>
      </c>
      <c r="E536" t="s">
        <v>8625</v>
      </c>
      <c r="F536" t="s">
        <v>23</v>
      </c>
      <c r="G536" t="s">
        <v>23</v>
      </c>
      <c r="H536" t="s">
        <v>6746</v>
      </c>
      <c r="I536" t="s">
        <v>23</v>
      </c>
      <c r="J536" t="s">
        <v>23</v>
      </c>
      <c r="K536" t="s">
        <v>30532</v>
      </c>
    </row>
    <row r="537" spans="1:11" x14ac:dyDescent="0.35">
      <c r="A537" t="s">
        <v>6762</v>
      </c>
      <c r="B537" t="s">
        <v>23</v>
      </c>
      <c r="C537" t="s">
        <v>23</v>
      </c>
      <c r="D537" t="s">
        <v>23</v>
      </c>
      <c r="E537" t="s">
        <v>8626</v>
      </c>
      <c r="F537" t="s">
        <v>23</v>
      </c>
      <c r="G537" t="s">
        <v>23</v>
      </c>
      <c r="H537" t="s">
        <v>6518</v>
      </c>
      <c r="I537" t="s">
        <v>2721</v>
      </c>
      <c r="J537" t="s">
        <v>23</v>
      </c>
      <c r="K537" t="s">
        <v>30532</v>
      </c>
    </row>
    <row r="538" spans="1:11" x14ac:dyDescent="0.35">
      <c r="A538" t="s">
        <v>5537</v>
      </c>
      <c r="B538" t="s">
        <v>23</v>
      </c>
      <c r="C538" t="s">
        <v>23</v>
      </c>
      <c r="D538" t="s">
        <v>23</v>
      </c>
      <c r="E538" t="s">
        <v>8627</v>
      </c>
      <c r="F538" t="s">
        <v>23</v>
      </c>
      <c r="G538" t="s">
        <v>23</v>
      </c>
      <c r="H538" t="s">
        <v>6522</v>
      </c>
      <c r="I538" t="s">
        <v>23</v>
      </c>
      <c r="J538" t="s">
        <v>23</v>
      </c>
      <c r="K538" t="s">
        <v>30532</v>
      </c>
    </row>
    <row r="539" spans="1:11" x14ac:dyDescent="0.35">
      <c r="A539" t="s">
        <v>4798</v>
      </c>
      <c r="B539" t="s">
        <v>23</v>
      </c>
      <c r="C539" t="s">
        <v>23</v>
      </c>
      <c r="D539" t="s">
        <v>23</v>
      </c>
      <c r="E539" t="s">
        <v>8628</v>
      </c>
      <c r="F539" t="s">
        <v>23</v>
      </c>
      <c r="G539" t="s">
        <v>23</v>
      </c>
      <c r="H539" t="s">
        <v>6518</v>
      </c>
      <c r="I539" t="s">
        <v>23</v>
      </c>
      <c r="J539" t="s">
        <v>23</v>
      </c>
      <c r="K539" t="s">
        <v>30532</v>
      </c>
    </row>
    <row r="540" spans="1:11" x14ac:dyDescent="0.35">
      <c r="A540" t="s">
        <v>5414</v>
      </c>
      <c r="B540" t="s">
        <v>23</v>
      </c>
      <c r="C540" t="s">
        <v>23</v>
      </c>
      <c r="D540" t="s">
        <v>23</v>
      </c>
      <c r="E540" t="s">
        <v>8629</v>
      </c>
      <c r="F540" t="s">
        <v>23</v>
      </c>
      <c r="G540" t="s">
        <v>23</v>
      </c>
      <c r="H540" t="s">
        <v>6522</v>
      </c>
      <c r="I540" t="s">
        <v>23</v>
      </c>
      <c r="J540" t="s">
        <v>23</v>
      </c>
      <c r="K540" t="s">
        <v>30532</v>
      </c>
    </row>
    <row r="541" spans="1:11" x14ac:dyDescent="0.35">
      <c r="A541" t="s">
        <v>20389</v>
      </c>
      <c r="B541" t="s">
        <v>23</v>
      </c>
      <c r="C541" t="s">
        <v>23</v>
      </c>
      <c r="D541" t="s">
        <v>5810</v>
      </c>
      <c r="E541" t="s">
        <v>20390</v>
      </c>
      <c r="F541" t="s">
        <v>23</v>
      </c>
      <c r="G541" t="s">
        <v>23</v>
      </c>
      <c r="H541" t="s">
        <v>6746</v>
      </c>
      <c r="I541" t="s">
        <v>23</v>
      </c>
      <c r="J541" t="s">
        <v>23</v>
      </c>
      <c r="K541" t="s">
        <v>31715</v>
      </c>
    </row>
    <row r="542" spans="1:11" x14ac:dyDescent="0.35">
      <c r="A542" t="s">
        <v>20391</v>
      </c>
      <c r="B542" t="s">
        <v>23</v>
      </c>
      <c r="C542" t="s">
        <v>23</v>
      </c>
      <c r="D542" t="s">
        <v>5810</v>
      </c>
      <c r="E542" t="s">
        <v>20392</v>
      </c>
      <c r="F542" t="s">
        <v>23</v>
      </c>
      <c r="G542" t="s">
        <v>23</v>
      </c>
      <c r="H542" t="s">
        <v>6746</v>
      </c>
      <c r="I542" t="s">
        <v>23</v>
      </c>
      <c r="J542" t="s">
        <v>23</v>
      </c>
      <c r="K542" t="s">
        <v>31716</v>
      </c>
    </row>
    <row r="543" spans="1:11" x14ac:dyDescent="0.35">
      <c r="A543" t="s">
        <v>20393</v>
      </c>
      <c r="B543" t="s">
        <v>23</v>
      </c>
      <c r="C543" t="s">
        <v>23</v>
      </c>
      <c r="D543" t="s">
        <v>5810</v>
      </c>
      <c r="E543" t="s">
        <v>20394</v>
      </c>
      <c r="F543" t="s">
        <v>23</v>
      </c>
      <c r="G543" t="s">
        <v>23</v>
      </c>
      <c r="H543" t="s">
        <v>6746</v>
      </c>
      <c r="I543" t="s">
        <v>23</v>
      </c>
      <c r="J543" t="s">
        <v>23</v>
      </c>
      <c r="K543" t="s">
        <v>31717</v>
      </c>
    </row>
    <row r="544" spans="1:11" x14ac:dyDescent="0.35">
      <c r="A544" t="s">
        <v>20395</v>
      </c>
      <c r="B544" t="s">
        <v>23</v>
      </c>
      <c r="C544" t="s">
        <v>23</v>
      </c>
      <c r="D544" t="s">
        <v>5810</v>
      </c>
      <c r="E544" t="s">
        <v>20396</v>
      </c>
      <c r="F544" t="s">
        <v>23</v>
      </c>
      <c r="G544" t="s">
        <v>23</v>
      </c>
      <c r="H544" t="s">
        <v>6746</v>
      </c>
      <c r="I544" t="s">
        <v>23</v>
      </c>
      <c r="J544" t="s">
        <v>23</v>
      </c>
      <c r="K544" t="s">
        <v>31718</v>
      </c>
    </row>
    <row r="545" spans="1:11" x14ac:dyDescent="0.35">
      <c r="A545" t="s">
        <v>8630</v>
      </c>
      <c r="B545" t="s">
        <v>23</v>
      </c>
      <c r="C545" t="s">
        <v>23</v>
      </c>
      <c r="D545" t="s">
        <v>5810</v>
      </c>
      <c r="E545" t="s">
        <v>8631</v>
      </c>
      <c r="F545" t="s">
        <v>23</v>
      </c>
      <c r="G545" t="s">
        <v>23</v>
      </c>
      <c r="H545" t="s">
        <v>6746</v>
      </c>
      <c r="I545" t="s">
        <v>23</v>
      </c>
      <c r="J545" t="s">
        <v>23</v>
      </c>
      <c r="K545" t="s">
        <v>30532</v>
      </c>
    </row>
    <row r="546" spans="1:11" x14ac:dyDescent="0.35">
      <c r="A546" t="s">
        <v>20397</v>
      </c>
      <c r="B546" t="s">
        <v>23</v>
      </c>
      <c r="C546" t="s">
        <v>23</v>
      </c>
      <c r="D546" t="s">
        <v>5810</v>
      </c>
      <c r="E546" t="s">
        <v>20398</v>
      </c>
      <c r="F546" t="s">
        <v>23</v>
      </c>
      <c r="G546" t="s">
        <v>23</v>
      </c>
      <c r="H546" t="s">
        <v>6746</v>
      </c>
      <c r="I546" t="s">
        <v>23</v>
      </c>
      <c r="J546" t="s">
        <v>23</v>
      </c>
      <c r="K546" t="s">
        <v>31719</v>
      </c>
    </row>
    <row r="547" spans="1:11" x14ac:dyDescent="0.35">
      <c r="A547" t="s">
        <v>8632</v>
      </c>
      <c r="B547" t="s">
        <v>23</v>
      </c>
      <c r="C547" t="s">
        <v>23</v>
      </c>
      <c r="D547" t="s">
        <v>5810</v>
      </c>
      <c r="E547" t="s">
        <v>8633</v>
      </c>
      <c r="F547" t="s">
        <v>23</v>
      </c>
      <c r="G547" t="s">
        <v>23</v>
      </c>
      <c r="H547" t="s">
        <v>6746</v>
      </c>
      <c r="I547" t="s">
        <v>23</v>
      </c>
      <c r="J547" t="s">
        <v>23</v>
      </c>
      <c r="K547" t="s">
        <v>30532</v>
      </c>
    </row>
    <row r="548" spans="1:11" x14ac:dyDescent="0.35">
      <c r="A548" t="s">
        <v>20399</v>
      </c>
      <c r="B548" t="s">
        <v>23</v>
      </c>
      <c r="C548" t="s">
        <v>23</v>
      </c>
      <c r="D548" t="s">
        <v>5810</v>
      </c>
      <c r="E548" t="s">
        <v>20400</v>
      </c>
      <c r="F548" t="s">
        <v>23</v>
      </c>
      <c r="G548" t="s">
        <v>23</v>
      </c>
      <c r="H548" t="s">
        <v>6746</v>
      </c>
      <c r="I548" t="s">
        <v>23</v>
      </c>
      <c r="J548" t="s">
        <v>23</v>
      </c>
      <c r="K548" t="s">
        <v>31720</v>
      </c>
    </row>
    <row r="549" spans="1:11" x14ac:dyDescent="0.35">
      <c r="A549" t="s">
        <v>8634</v>
      </c>
      <c r="B549" t="s">
        <v>23</v>
      </c>
      <c r="C549" t="s">
        <v>23</v>
      </c>
      <c r="D549" t="s">
        <v>5810</v>
      </c>
      <c r="E549" t="s">
        <v>8635</v>
      </c>
      <c r="F549" t="s">
        <v>23</v>
      </c>
      <c r="G549" t="s">
        <v>23</v>
      </c>
      <c r="H549" t="s">
        <v>6746</v>
      </c>
      <c r="I549" t="s">
        <v>23</v>
      </c>
      <c r="J549" t="s">
        <v>23</v>
      </c>
      <c r="K549" t="s">
        <v>30532</v>
      </c>
    </row>
    <row r="550" spans="1:11" x14ac:dyDescent="0.35">
      <c r="A550" t="s">
        <v>20401</v>
      </c>
      <c r="B550" t="s">
        <v>23</v>
      </c>
      <c r="C550" t="s">
        <v>23</v>
      </c>
      <c r="D550" t="s">
        <v>5810</v>
      </c>
      <c r="E550" t="s">
        <v>20402</v>
      </c>
      <c r="F550" t="s">
        <v>23</v>
      </c>
      <c r="G550" t="s">
        <v>23</v>
      </c>
      <c r="H550" t="s">
        <v>6746</v>
      </c>
      <c r="I550" t="s">
        <v>23</v>
      </c>
      <c r="J550" t="s">
        <v>23</v>
      </c>
      <c r="K550" t="s">
        <v>31721</v>
      </c>
    </row>
    <row r="551" spans="1:11" x14ac:dyDescent="0.35">
      <c r="A551" t="s">
        <v>20403</v>
      </c>
      <c r="B551" t="s">
        <v>23</v>
      </c>
      <c r="C551" t="s">
        <v>23</v>
      </c>
      <c r="D551" t="s">
        <v>5810</v>
      </c>
      <c r="E551" t="s">
        <v>20404</v>
      </c>
      <c r="F551" t="s">
        <v>23</v>
      </c>
      <c r="G551" t="s">
        <v>23</v>
      </c>
      <c r="H551" t="s">
        <v>6746</v>
      </c>
      <c r="I551" t="s">
        <v>23</v>
      </c>
      <c r="J551" t="s">
        <v>23</v>
      </c>
      <c r="K551" t="s">
        <v>31722</v>
      </c>
    </row>
    <row r="552" spans="1:11" x14ac:dyDescent="0.35">
      <c r="A552" t="s">
        <v>4797</v>
      </c>
      <c r="B552" t="s">
        <v>23</v>
      </c>
      <c r="C552" t="s">
        <v>23</v>
      </c>
      <c r="D552" t="s">
        <v>23</v>
      </c>
      <c r="E552" t="s">
        <v>8636</v>
      </c>
      <c r="F552" t="s">
        <v>23</v>
      </c>
      <c r="G552" t="s">
        <v>23</v>
      </c>
      <c r="H552" t="s">
        <v>6522</v>
      </c>
      <c r="I552" t="s">
        <v>23</v>
      </c>
      <c r="J552" t="s">
        <v>23</v>
      </c>
      <c r="K552" t="s">
        <v>30532</v>
      </c>
    </row>
    <row r="553" spans="1:11" x14ac:dyDescent="0.35">
      <c r="A553" t="s">
        <v>20405</v>
      </c>
      <c r="B553" t="s">
        <v>23</v>
      </c>
      <c r="C553" t="s">
        <v>23</v>
      </c>
      <c r="D553" t="s">
        <v>5810</v>
      </c>
      <c r="E553" t="s">
        <v>20406</v>
      </c>
      <c r="F553" t="s">
        <v>23</v>
      </c>
      <c r="G553" t="s">
        <v>23</v>
      </c>
      <c r="H553" t="s">
        <v>6746</v>
      </c>
      <c r="I553" t="s">
        <v>23</v>
      </c>
      <c r="J553" t="s">
        <v>23</v>
      </c>
      <c r="K553" t="s">
        <v>31723</v>
      </c>
    </row>
    <row r="554" spans="1:11" x14ac:dyDescent="0.35">
      <c r="A554" t="s">
        <v>2817</v>
      </c>
      <c r="B554" t="s">
        <v>23</v>
      </c>
      <c r="C554" t="s">
        <v>23</v>
      </c>
      <c r="D554" t="s">
        <v>23</v>
      </c>
      <c r="E554" t="s">
        <v>8637</v>
      </c>
      <c r="F554" t="s">
        <v>23</v>
      </c>
      <c r="G554" t="s">
        <v>23</v>
      </c>
      <c r="H554" t="s">
        <v>6522</v>
      </c>
      <c r="I554" t="s">
        <v>23</v>
      </c>
      <c r="J554" t="s">
        <v>23</v>
      </c>
      <c r="K554" t="s">
        <v>30532</v>
      </c>
    </row>
    <row r="555" spans="1:11" x14ac:dyDescent="0.35">
      <c r="A555" t="s">
        <v>20407</v>
      </c>
      <c r="B555" t="s">
        <v>23</v>
      </c>
      <c r="C555" t="s">
        <v>23</v>
      </c>
      <c r="D555" t="s">
        <v>5810</v>
      </c>
      <c r="E555" t="s">
        <v>20408</v>
      </c>
      <c r="F555" t="s">
        <v>23</v>
      </c>
      <c r="G555" t="s">
        <v>23</v>
      </c>
      <c r="H555" t="s">
        <v>6746</v>
      </c>
      <c r="I555" t="s">
        <v>23</v>
      </c>
      <c r="J555" t="s">
        <v>23</v>
      </c>
      <c r="K555" t="s">
        <v>31724</v>
      </c>
    </row>
    <row r="556" spans="1:11" x14ac:dyDescent="0.35">
      <c r="A556" t="s">
        <v>3866</v>
      </c>
      <c r="B556" t="s">
        <v>23</v>
      </c>
      <c r="C556" t="s">
        <v>23</v>
      </c>
      <c r="D556" t="s">
        <v>23</v>
      </c>
      <c r="E556" t="s">
        <v>8638</v>
      </c>
      <c r="F556" t="s">
        <v>23</v>
      </c>
      <c r="G556" t="s">
        <v>23</v>
      </c>
      <c r="H556" t="s">
        <v>6522</v>
      </c>
      <c r="I556" t="s">
        <v>23</v>
      </c>
      <c r="J556" t="s">
        <v>23</v>
      </c>
      <c r="K556" t="s">
        <v>30532</v>
      </c>
    </row>
    <row r="557" spans="1:11" x14ac:dyDescent="0.35">
      <c r="A557" t="s">
        <v>5864</v>
      </c>
      <c r="B557" t="s">
        <v>23</v>
      </c>
      <c r="C557" t="s">
        <v>23</v>
      </c>
      <c r="D557" t="s">
        <v>23</v>
      </c>
      <c r="E557" t="s">
        <v>8639</v>
      </c>
      <c r="F557" t="s">
        <v>23</v>
      </c>
      <c r="G557" t="s">
        <v>23</v>
      </c>
      <c r="H557" t="s">
        <v>6502</v>
      </c>
      <c r="I557" t="s">
        <v>2721</v>
      </c>
      <c r="J557" t="s">
        <v>3894</v>
      </c>
      <c r="K557" t="s">
        <v>30532</v>
      </c>
    </row>
    <row r="558" spans="1:11" x14ac:dyDescent="0.35">
      <c r="A558" t="s">
        <v>20409</v>
      </c>
      <c r="B558" t="s">
        <v>23</v>
      </c>
      <c r="C558" t="s">
        <v>23</v>
      </c>
      <c r="D558" t="s">
        <v>5810</v>
      </c>
      <c r="E558" t="s">
        <v>20410</v>
      </c>
      <c r="F558" t="s">
        <v>23</v>
      </c>
      <c r="G558" t="s">
        <v>23</v>
      </c>
      <c r="H558" t="s">
        <v>6746</v>
      </c>
      <c r="I558" t="s">
        <v>23</v>
      </c>
      <c r="J558" t="s">
        <v>23</v>
      </c>
      <c r="K558" t="s">
        <v>31725</v>
      </c>
    </row>
    <row r="559" spans="1:11" x14ac:dyDescent="0.35">
      <c r="A559" t="s">
        <v>20417</v>
      </c>
      <c r="B559" t="s">
        <v>23</v>
      </c>
      <c r="C559" t="s">
        <v>23</v>
      </c>
      <c r="D559" t="s">
        <v>5810</v>
      </c>
      <c r="E559" t="s">
        <v>20418</v>
      </c>
      <c r="F559" t="s">
        <v>23</v>
      </c>
      <c r="G559" t="s">
        <v>23</v>
      </c>
      <c r="H559" t="s">
        <v>6746</v>
      </c>
      <c r="I559" t="s">
        <v>23</v>
      </c>
      <c r="J559" t="s">
        <v>23</v>
      </c>
      <c r="K559" t="s">
        <v>31728</v>
      </c>
    </row>
    <row r="560" spans="1:11" x14ac:dyDescent="0.35">
      <c r="A560" t="s">
        <v>3420</v>
      </c>
      <c r="B560" t="s">
        <v>23</v>
      </c>
      <c r="C560" t="s">
        <v>23</v>
      </c>
      <c r="D560" t="s">
        <v>23</v>
      </c>
      <c r="E560" t="s">
        <v>8641</v>
      </c>
      <c r="F560" t="s">
        <v>23</v>
      </c>
      <c r="G560" t="s">
        <v>23</v>
      </c>
      <c r="H560" t="s">
        <v>6483</v>
      </c>
      <c r="I560" t="s">
        <v>2721</v>
      </c>
      <c r="J560" t="s">
        <v>23</v>
      </c>
      <c r="K560" t="s">
        <v>30532</v>
      </c>
    </row>
    <row r="561" spans="1:11" x14ac:dyDescent="0.35">
      <c r="A561" t="s">
        <v>20411</v>
      </c>
      <c r="B561" t="s">
        <v>23</v>
      </c>
      <c r="C561" t="s">
        <v>23</v>
      </c>
      <c r="D561" t="s">
        <v>5810</v>
      </c>
      <c r="E561" t="s">
        <v>20412</v>
      </c>
      <c r="F561" t="s">
        <v>23</v>
      </c>
      <c r="G561" t="s">
        <v>23</v>
      </c>
      <c r="H561" t="s">
        <v>6746</v>
      </c>
      <c r="I561" t="s">
        <v>23</v>
      </c>
      <c r="J561" t="s">
        <v>23</v>
      </c>
      <c r="K561" t="s">
        <v>31726</v>
      </c>
    </row>
    <row r="562" spans="1:11" x14ac:dyDescent="0.35">
      <c r="A562" t="s">
        <v>20413</v>
      </c>
      <c r="B562" t="s">
        <v>23</v>
      </c>
      <c r="C562" t="s">
        <v>23</v>
      </c>
      <c r="D562" t="s">
        <v>5810</v>
      </c>
      <c r="E562" t="s">
        <v>20414</v>
      </c>
      <c r="F562" t="s">
        <v>23</v>
      </c>
      <c r="G562" t="s">
        <v>23</v>
      </c>
      <c r="H562" t="s">
        <v>6746</v>
      </c>
      <c r="I562" t="s">
        <v>23</v>
      </c>
      <c r="J562" t="s">
        <v>23</v>
      </c>
      <c r="K562" t="s">
        <v>31727</v>
      </c>
    </row>
    <row r="563" spans="1:11" x14ac:dyDescent="0.35">
      <c r="A563" t="s">
        <v>5931</v>
      </c>
      <c r="B563" t="s">
        <v>23</v>
      </c>
      <c r="C563" t="s">
        <v>23</v>
      </c>
      <c r="D563" t="s">
        <v>5810</v>
      </c>
      <c r="E563" t="s">
        <v>8642</v>
      </c>
      <c r="F563" t="s">
        <v>23</v>
      </c>
      <c r="G563" t="s">
        <v>23</v>
      </c>
      <c r="H563" t="s">
        <v>6483</v>
      </c>
      <c r="I563" t="s">
        <v>23</v>
      </c>
      <c r="J563" t="s">
        <v>23</v>
      </c>
      <c r="K563" t="s">
        <v>30532</v>
      </c>
    </row>
    <row r="564" spans="1:11" x14ac:dyDescent="0.35">
      <c r="A564" t="s">
        <v>50</v>
      </c>
      <c r="B564" t="s">
        <v>23</v>
      </c>
      <c r="C564" t="s">
        <v>23</v>
      </c>
      <c r="D564" t="s">
        <v>23</v>
      </c>
      <c r="E564" t="s">
        <v>8643</v>
      </c>
      <c r="F564" t="s">
        <v>23</v>
      </c>
      <c r="G564" t="s">
        <v>23</v>
      </c>
      <c r="H564" t="s">
        <v>6502</v>
      </c>
      <c r="I564" t="s">
        <v>6499</v>
      </c>
      <c r="J564" t="s">
        <v>23</v>
      </c>
      <c r="K564" t="s">
        <v>30532</v>
      </c>
    </row>
    <row r="565" spans="1:11" x14ac:dyDescent="0.35">
      <c r="A565" t="s">
        <v>20415</v>
      </c>
      <c r="B565" t="s">
        <v>23</v>
      </c>
      <c r="C565" t="s">
        <v>23</v>
      </c>
      <c r="D565" t="s">
        <v>5810</v>
      </c>
      <c r="E565" t="s">
        <v>20416</v>
      </c>
      <c r="F565" t="s">
        <v>23</v>
      </c>
      <c r="G565" t="s">
        <v>23</v>
      </c>
      <c r="H565" t="s">
        <v>6746</v>
      </c>
      <c r="I565" t="s">
        <v>23</v>
      </c>
      <c r="J565" t="s">
        <v>23</v>
      </c>
      <c r="K565" t="s">
        <v>30532</v>
      </c>
    </row>
    <row r="566" spans="1:11" x14ac:dyDescent="0.35">
      <c r="A566" t="s">
        <v>8644</v>
      </c>
      <c r="B566" t="s">
        <v>23</v>
      </c>
      <c r="C566" t="s">
        <v>23</v>
      </c>
      <c r="D566" t="s">
        <v>5810</v>
      </c>
      <c r="E566" t="s">
        <v>8645</v>
      </c>
      <c r="F566" t="s">
        <v>23</v>
      </c>
      <c r="G566" t="s">
        <v>23</v>
      </c>
      <c r="H566" t="s">
        <v>6746</v>
      </c>
      <c r="I566" t="s">
        <v>23</v>
      </c>
      <c r="J566" t="s">
        <v>23</v>
      </c>
      <c r="K566" t="s">
        <v>30532</v>
      </c>
    </row>
    <row r="567" spans="1:11" x14ac:dyDescent="0.35">
      <c r="A567" t="s">
        <v>20419</v>
      </c>
      <c r="B567" t="s">
        <v>23</v>
      </c>
      <c r="C567" t="s">
        <v>23</v>
      </c>
      <c r="D567" t="s">
        <v>5810</v>
      </c>
      <c r="E567" t="s">
        <v>20420</v>
      </c>
      <c r="F567" t="s">
        <v>23</v>
      </c>
      <c r="G567" t="s">
        <v>23</v>
      </c>
      <c r="H567" t="s">
        <v>6746</v>
      </c>
      <c r="I567" t="s">
        <v>23</v>
      </c>
      <c r="J567" t="s">
        <v>23</v>
      </c>
      <c r="K567" t="s">
        <v>31729</v>
      </c>
    </row>
    <row r="568" spans="1:11" x14ac:dyDescent="0.35">
      <c r="A568" t="s">
        <v>4792</v>
      </c>
      <c r="B568" t="s">
        <v>23</v>
      </c>
      <c r="C568" t="s">
        <v>23</v>
      </c>
      <c r="D568" t="s">
        <v>23</v>
      </c>
      <c r="E568" t="s">
        <v>8646</v>
      </c>
      <c r="F568" t="s">
        <v>23</v>
      </c>
      <c r="G568" t="s">
        <v>23</v>
      </c>
      <c r="H568" t="s">
        <v>6522</v>
      </c>
      <c r="I568" t="s">
        <v>23</v>
      </c>
      <c r="J568" t="s">
        <v>23</v>
      </c>
      <c r="K568" t="s">
        <v>30532</v>
      </c>
    </row>
    <row r="569" spans="1:11" x14ac:dyDescent="0.35">
      <c r="A569" t="s">
        <v>24287</v>
      </c>
      <c r="B569" t="s">
        <v>23</v>
      </c>
      <c r="C569" t="s">
        <v>23</v>
      </c>
      <c r="D569" t="s">
        <v>5810</v>
      </c>
      <c r="E569" t="s">
        <v>24288</v>
      </c>
      <c r="F569" t="s">
        <v>23</v>
      </c>
      <c r="G569" t="s">
        <v>23</v>
      </c>
      <c r="H569" t="s">
        <v>6746</v>
      </c>
      <c r="I569" t="s">
        <v>23</v>
      </c>
      <c r="J569" t="s">
        <v>23</v>
      </c>
      <c r="K569" t="s">
        <v>33575</v>
      </c>
    </row>
    <row r="570" spans="1:11" x14ac:dyDescent="0.35">
      <c r="A570" t="s">
        <v>4791</v>
      </c>
      <c r="B570" t="s">
        <v>23</v>
      </c>
      <c r="C570" t="s">
        <v>23</v>
      </c>
      <c r="D570" t="s">
        <v>23</v>
      </c>
      <c r="E570" t="s">
        <v>8647</v>
      </c>
      <c r="F570" t="s">
        <v>23</v>
      </c>
      <c r="G570" t="s">
        <v>23</v>
      </c>
      <c r="H570" t="s">
        <v>6522</v>
      </c>
      <c r="I570" t="s">
        <v>23</v>
      </c>
      <c r="J570" t="s">
        <v>23</v>
      </c>
      <c r="K570" t="s">
        <v>30532</v>
      </c>
    </row>
    <row r="571" spans="1:11" x14ac:dyDescent="0.35">
      <c r="A571" t="s">
        <v>20423</v>
      </c>
      <c r="B571" t="s">
        <v>23</v>
      </c>
      <c r="C571" t="s">
        <v>23</v>
      </c>
      <c r="D571" t="s">
        <v>5810</v>
      </c>
      <c r="E571" t="s">
        <v>20424</v>
      </c>
      <c r="F571" t="s">
        <v>23</v>
      </c>
      <c r="G571" t="s">
        <v>23</v>
      </c>
      <c r="H571" t="s">
        <v>6746</v>
      </c>
      <c r="I571" t="s">
        <v>23</v>
      </c>
      <c r="J571" t="s">
        <v>23</v>
      </c>
      <c r="K571" t="s">
        <v>31731</v>
      </c>
    </row>
    <row r="572" spans="1:11" x14ac:dyDescent="0.35">
      <c r="A572" t="s">
        <v>1439</v>
      </c>
      <c r="B572" t="s">
        <v>23</v>
      </c>
      <c r="C572" t="s">
        <v>23</v>
      </c>
      <c r="D572" t="s">
        <v>23</v>
      </c>
      <c r="E572" t="s">
        <v>8648</v>
      </c>
      <c r="F572" t="s">
        <v>23</v>
      </c>
      <c r="G572" t="s">
        <v>23</v>
      </c>
      <c r="H572" t="s">
        <v>6522</v>
      </c>
      <c r="I572" t="s">
        <v>23</v>
      </c>
      <c r="J572" t="s">
        <v>23</v>
      </c>
      <c r="K572" t="s">
        <v>30532</v>
      </c>
    </row>
    <row r="573" spans="1:11" x14ac:dyDescent="0.35">
      <c r="A573" t="s">
        <v>123</v>
      </c>
      <c r="B573" t="s">
        <v>23</v>
      </c>
      <c r="C573" t="s">
        <v>23</v>
      </c>
      <c r="D573" t="s">
        <v>23</v>
      </c>
      <c r="E573" t="s">
        <v>8649</v>
      </c>
      <c r="F573" t="s">
        <v>23</v>
      </c>
      <c r="G573" t="s">
        <v>23</v>
      </c>
      <c r="H573" t="s">
        <v>6522</v>
      </c>
      <c r="I573" t="s">
        <v>23</v>
      </c>
      <c r="J573" t="s">
        <v>23</v>
      </c>
      <c r="K573" t="s">
        <v>30532</v>
      </c>
    </row>
    <row r="574" spans="1:11" x14ac:dyDescent="0.35">
      <c r="A574" t="s">
        <v>20425</v>
      </c>
      <c r="B574" t="s">
        <v>23</v>
      </c>
      <c r="C574" t="s">
        <v>23</v>
      </c>
      <c r="D574" t="s">
        <v>5810</v>
      </c>
      <c r="E574" t="s">
        <v>20426</v>
      </c>
      <c r="F574" t="s">
        <v>23</v>
      </c>
      <c r="G574" t="s">
        <v>23</v>
      </c>
      <c r="H574" t="s">
        <v>6746</v>
      </c>
      <c r="I574" t="s">
        <v>23</v>
      </c>
      <c r="J574" t="s">
        <v>23</v>
      </c>
      <c r="K574" t="s">
        <v>31732</v>
      </c>
    </row>
    <row r="575" spans="1:11" x14ac:dyDescent="0.35">
      <c r="A575" t="s">
        <v>6793</v>
      </c>
      <c r="B575" t="s">
        <v>23</v>
      </c>
      <c r="C575" t="s">
        <v>23</v>
      </c>
      <c r="D575" t="s">
        <v>23</v>
      </c>
      <c r="E575" t="s">
        <v>8650</v>
      </c>
      <c r="F575" t="s">
        <v>23</v>
      </c>
      <c r="G575" t="s">
        <v>23</v>
      </c>
      <c r="H575" t="s">
        <v>6522</v>
      </c>
      <c r="I575" t="s">
        <v>23</v>
      </c>
      <c r="J575" t="s">
        <v>23</v>
      </c>
      <c r="K575" t="s">
        <v>30532</v>
      </c>
    </row>
    <row r="576" spans="1:11" x14ac:dyDescent="0.35">
      <c r="A576" t="s">
        <v>20427</v>
      </c>
      <c r="B576" t="s">
        <v>23</v>
      </c>
      <c r="C576" t="s">
        <v>23</v>
      </c>
      <c r="D576" t="s">
        <v>5810</v>
      </c>
      <c r="E576" t="s">
        <v>20428</v>
      </c>
      <c r="F576" t="s">
        <v>23</v>
      </c>
      <c r="G576" t="s">
        <v>23</v>
      </c>
      <c r="H576" t="s">
        <v>6746</v>
      </c>
      <c r="I576" t="s">
        <v>23</v>
      </c>
      <c r="J576" t="s">
        <v>23</v>
      </c>
      <c r="K576" t="s">
        <v>31733</v>
      </c>
    </row>
    <row r="577" spans="1:11" x14ac:dyDescent="0.35">
      <c r="A577" t="s">
        <v>20429</v>
      </c>
      <c r="B577" t="s">
        <v>23</v>
      </c>
      <c r="C577" t="s">
        <v>23</v>
      </c>
      <c r="D577" t="s">
        <v>5810</v>
      </c>
      <c r="E577" t="s">
        <v>20430</v>
      </c>
      <c r="F577" t="s">
        <v>23</v>
      </c>
      <c r="G577" t="s">
        <v>23</v>
      </c>
      <c r="H577" t="s">
        <v>6746</v>
      </c>
      <c r="I577" t="s">
        <v>23</v>
      </c>
      <c r="J577" t="s">
        <v>23</v>
      </c>
      <c r="K577" t="s">
        <v>31734</v>
      </c>
    </row>
    <row r="578" spans="1:11" x14ac:dyDescent="0.35">
      <c r="A578" t="s">
        <v>20433</v>
      </c>
      <c r="B578" t="s">
        <v>23</v>
      </c>
      <c r="C578" t="s">
        <v>23</v>
      </c>
      <c r="D578" t="s">
        <v>5810</v>
      </c>
      <c r="E578" t="s">
        <v>20434</v>
      </c>
      <c r="F578" t="s">
        <v>23</v>
      </c>
      <c r="G578" t="s">
        <v>23</v>
      </c>
      <c r="H578" t="s">
        <v>6746</v>
      </c>
      <c r="I578" t="s">
        <v>23</v>
      </c>
      <c r="J578" t="s">
        <v>23</v>
      </c>
      <c r="K578" t="s">
        <v>31736</v>
      </c>
    </row>
    <row r="579" spans="1:11" x14ac:dyDescent="0.35">
      <c r="A579" t="s">
        <v>8651</v>
      </c>
      <c r="B579" t="s">
        <v>23</v>
      </c>
      <c r="C579" t="s">
        <v>23</v>
      </c>
      <c r="D579" t="s">
        <v>5810</v>
      </c>
      <c r="E579" t="s">
        <v>8652</v>
      </c>
      <c r="F579" t="s">
        <v>23</v>
      </c>
      <c r="G579" t="s">
        <v>23</v>
      </c>
      <c r="H579" t="s">
        <v>6746</v>
      </c>
      <c r="I579" t="s">
        <v>23</v>
      </c>
      <c r="J579" t="s">
        <v>23</v>
      </c>
      <c r="K579" t="s">
        <v>30532</v>
      </c>
    </row>
    <row r="580" spans="1:11" x14ac:dyDescent="0.35">
      <c r="A580" t="s">
        <v>957</v>
      </c>
      <c r="B580" t="s">
        <v>23</v>
      </c>
      <c r="C580" t="s">
        <v>23</v>
      </c>
      <c r="D580" t="s">
        <v>23</v>
      </c>
      <c r="E580" t="s">
        <v>8653</v>
      </c>
      <c r="F580" t="s">
        <v>23</v>
      </c>
      <c r="G580" t="s">
        <v>23</v>
      </c>
      <c r="H580" t="s">
        <v>6522</v>
      </c>
      <c r="I580" t="s">
        <v>23</v>
      </c>
      <c r="J580" t="s">
        <v>23</v>
      </c>
      <c r="K580" t="s">
        <v>30532</v>
      </c>
    </row>
    <row r="581" spans="1:11" x14ac:dyDescent="0.35">
      <c r="A581" t="s">
        <v>20431</v>
      </c>
      <c r="B581" t="s">
        <v>23</v>
      </c>
      <c r="C581" t="s">
        <v>23</v>
      </c>
      <c r="D581" t="s">
        <v>5810</v>
      </c>
      <c r="E581" t="s">
        <v>20432</v>
      </c>
      <c r="F581" t="s">
        <v>23</v>
      </c>
      <c r="G581" t="s">
        <v>23</v>
      </c>
      <c r="H581" t="s">
        <v>6746</v>
      </c>
      <c r="I581" t="s">
        <v>23</v>
      </c>
      <c r="J581" t="s">
        <v>23</v>
      </c>
      <c r="K581" t="s">
        <v>31735</v>
      </c>
    </row>
    <row r="582" spans="1:11" x14ac:dyDescent="0.35">
      <c r="A582" t="s">
        <v>1944</v>
      </c>
      <c r="B582" t="s">
        <v>23</v>
      </c>
      <c r="C582" t="s">
        <v>23</v>
      </c>
      <c r="D582" t="s">
        <v>23</v>
      </c>
      <c r="E582" t="s">
        <v>8655</v>
      </c>
      <c r="F582" t="s">
        <v>23</v>
      </c>
      <c r="G582" t="s">
        <v>23</v>
      </c>
      <c r="H582" t="s">
        <v>6493</v>
      </c>
      <c r="I582" t="s">
        <v>6485</v>
      </c>
      <c r="J582" t="s">
        <v>23</v>
      </c>
      <c r="K582" t="s">
        <v>30532</v>
      </c>
    </row>
    <row r="583" spans="1:11" x14ac:dyDescent="0.35">
      <c r="A583" t="s">
        <v>113</v>
      </c>
      <c r="B583" t="s">
        <v>23</v>
      </c>
      <c r="C583" t="s">
        <v>23</v>
      </c>
      <c r="D583" t="s">
        <v>23</v>
      </c>
      <c r="E583" t="s">
        <v>8656</v>
      </c>
      <c r="F583" t="s">
        <v>23</v>
      </c>
      <c r="G583" t="s">
        <v>23</v>
      </c>
      <c r="H583" t="s">
        <v>6522</v>
      </c>
      <c r="I583" t="s">
        <v>23</v>
      </c>
      <c r="J583" t="s">
        <v>23</v>
      </c>
      <c r="K583" t="s">
        <v>30532</v>
      </c>
    </row>
    <row r="584" spans="1:11" x14ac:dyDescent="0.35">
      <c r="A584" t="s">
        <v>3208</v>
      </c>
      <c r="B584" t="s">
        <v>23</v>
      </c>
      <c r="C584" t="s">
        <v>23</v>
      </c>
      <c r="D584" t="s">
        <v>23</v>
      </c>
      <c r="E584" t="s">
        <v>8657</v>
      </c>
      <c r="F584" t="s">
        <v>23</v>
      </c>
      <c r="G584" t="s">
        <v>23</v>
      </c>
      <c r="H584" t="s">
        <v>6522</v>
      </c>
      <c r="I584" t="s">
        <v>23</v>
      </c>
      <c r="J584" t="s">
        <v>23</v>
      </c>
      <c r="K584" t="s">
        <v>30532</v>
      </c>
    </row>
    <row r="585" spans="1:11" x14ac:dyDescent="0.35">
      <c r="A585" t="s">
        <v>2916</v>
      </c>
      <c r="B585" t="s">
        <v>23</v>
      </c>
      <c r="C585" t="s">
        <v>23</v>
      </c>
      <c r="D585" t="s">
        <v>23</v>
      </c>
      <c r="E585" t="s">
        <v>8658</v>
      </c>
      <c r="F585" t="s">
        <v>23</v>
      </c>
      <c r="G585" t="s">
        <v>23</v>
      </c>
      <c r="H585" t="s">
        <v>6514</v>
      </c>
      <c r="I585" t="s">
        <v>6499</v>
      </c>
      <c r="J585" t="s">
        <v>23</v>
      </c>
      <c r="K585" t="s">
        <v>30532</v>
      </c>
    </row>
    <row r="586" spans="1:11" x14ac:dyDescent="0.35">
      <c r="A586" t="s">
        <v>936</v>
      </c>
      <c r="B586" t="s">
        <v>23</v>
      </c>
      <c r="C586" t="s">
        <v>23</v>
      </c>
      <c r="D586" t="s">
        <v>23</v>
      </c>
      <c r="E586" t="s">
        <v>8659</v>
      </c>
      <c r="F586" t="s">
        <v>23</v>
      </c>
      <c r="G586" t="s">
        <v>23</v>
      </c>
      <c r="H586" t="s">
        <v>6522</v>
      </c>
      <c r="I586" t="s">
        <v>23</v>
      </c>
      <c r="J586" t="s">
        <v>23</v>
      </c>
      <c r="K586" t="s">
        <v>30532</v>
      </c>
    </row>
    <row r="587" spans="1:11" x14ac:dyDescent="0.35">
      <c r="A587" t="s">
        <v>1441</v>
      </c>
      <c r="B587" t="s">
        <v>23</v>
      </c>
      <c r="C587" t="s">
        <v>23</v>
      </c>
      <c r="D587" t="s">
        <v>23</v>
      </c>
      <c r="E587" t="s">
        <v>8660</v>
      </c>
      <c r="F587" t="s">
        <v>23</v>
      </c>
      <c r="G587" t="s">
        <v>23</v>
      </c>
      <c r="H587" t="s">
        <v>6522</v>
      </c>
      <c r="I587" t="s">
        <v>23</v>
      </c>
      <c r="J587" t="s">
        <v>23</v>
      </c>
      <c r="K587" t="s">
        <v>30532</v>
      </c>
    </row>
    <row r="588" spans="1:11" x14ac:dyDescent="0.35">
      <c r="A588" t="s">
        <v>783</v>
      </c>
      <c r="B588" t="s">
        <v>23</v>
      </c>
      <c r="C588" t="s">
        <v>23</v>
      </c>
      <c r="D588" t="s">
        <v>23</v>
      </c>
      <c r="E588" t="s">
        <v>8661</v>
      </c>
      <c r="F588" t="s">
        <v>23</v>
      </c>
      <c r="G588" t="s">
        <v>23</v>
      </c>
      <c r="H588" t="s">
        <v>6522</v>
      </c>
      <c r="I588" t="s">
        <v>23</v>
      </c>
      <c r="J588" t="s">
        <v>23</v>
      </c>
      <c r="K588" t="s">
        <v>30532</v>
      </c>
    </row>
    <row r="589" spans="1:11" x14ac:dyDescent="0.35">
      <c r="A589" t="s">
        <v>1442</v>
      </c>
      <c r="B589" t="s">
        <v>23</v>
      </c>
      <c r="C589" t="s">
        <v>23</v>
      </c>
      <c r="D589" t="s">
        <v>23</v>
      </c>
      <c r="E589" t="s">
        <v>8662</v>
      </c>
      <c r="F589" t="s">
        <v>23</v>
      </c>
      <c r="G589" t="s">
        <v>23</v>
      </c>
      <c r="H589" t="s">
        <v>6522</v>
      </c>
      <c r="I589" t="s">
        <v>23</v>
      </c>
      <c r="J589" t="s">
        <v>23</v>
      </c>
      <c r="K589" t="s">
        <v>30532</v>
      </c>
    </row>
    <row r="590" spans="1:11" x14ac:dyDescent="0.35">
      <c r="A590" t="s">
        <v>20435</v>
      </c>
      <c r="B590" t="s">
        <v>23</v>
      </c>
      <c r="C590" t="s">
        <v>23</v>
      </c>
      <c r="D590" t="s">
        <v>5810</v>
      </c>
      <c r="E590" t="s">
        <v>20436</v>
      </c>
      <c r="F590" t="s">
        <v>23</v>
      </c>
      <c r="G590" t="s">
        <v>23</v>
      </c>
      <c r="H590" t="s">
        <v>6746</v>
      </c>
      <c r="I590" t="s">
        <v>23</v>
      </c>
      <c r="J590" t="s">
        <v>23</v>
      </c>
      <c r="K590" t="s">
        <v>31737</v>
      </c>
    </row>
    <row r="591" spans="1:11" x14ac:dyDescent="0.35">
      <c r="A591" t="s">
        <v>20437</v>
      </c>
      <c r="B591" t="s">
        <v>23</v>
      </c>
      <c r="C591" t="s">
        <v>23</v>
      </c>
      <c r="D591" t="s">
        <v>5810</v>
      </c>
      <c r="E591" t="s">
        <v>20438</v>
      </c>
      <c r="F591" t="s">
        <v>23</v>
      </c>
      <c r="G591" t="s">
        <v>23</v>
      </c>
      <c r="H591" t="s">
        <v>6746</v>
      </c>
      <c r="I591" t="s">
        <v>23</v>
      </c>
      <c r="J591" t="s">
        <v>23</v>
      </c>
      <c r="K591" t="s">
        <v>31738</v>
      </c>
    </row>
    <row r="592" spans="1:11" x14ac:dyDescent="0.35">
      <c r="A592" t="s">
        <v>5933</v>
      </c>
      <c r="B592" t="s">
        <v>23</v>
      </c>
      <c r="C592" t="s">
        <v>23</v>
      </c>
      <c r="D592" t="s">
        <v>23</v>
      </c>
      <c r="E592" t="s">
        <v>8663</v>
      </c>
      <c r="F592" t="s">
        <v>23</v>
      </c>
      <c r="G592" t="s">
        <v>23</v>
      </c>
      <c r="H592" t="s">
        <v>6746</v>
      </c>
      <c r="I592" t="s">
        <v>2721</v>
      </c>
      <c r="J592" t="s">
        <v>23</v>
      </c>
      <c r="K592" t="s">
        <v>30532</v>
      </c>
    </row>
    <row r="593" spans="1:11" x14ac:dyDescent="0.35">
      <c r="A593" t="s">
        <v>21416</v>
      </c>
      <c r="B593" t="s">
        <v>23</v>
      </c>
      <c r="C593" t="s">
        <v>23</v>
      </c>
      <c r="D593" t="s">
        <v>5810</v>
      </c>
      <c r="E593" t="s">
        <v>21417</v>
      </c>
      <c r="F593" t="s">
        <v>23</v>
      </c>
      <c r="G593" t="s">
        <v>23</v>
      </c>
      <c r="H593" t="s">
        <v>6746</v>
      </c>
      <c r="I593" t="s">
        <v>23</v>
      </c>
      <c r="J593" t="s">
        <v>23</v>
      </c>
      <c r="K593" t="s">
        <v>30532</v>
      </c>
    </row>
    <row r="594" spans="1:11" x14ac:dyDescent="0.35">
      <c r="A594" t="s">
        <v>6623</v>
      </c>
      <c r="B594" t="s">
        <v>23</v>
      </c>
      <c r="C594" t="s">
        <v>23</v>
      </c>
      <c r="D594" t="s">
        <v>23</v>
      </c>
      <c r="E594" t="s">
        <v>8664</v>
      </c>
      <c r="F594" t="s">
        <v>23</v>
      </c>
      <c r="G594" t="s">
        <v>23</v>
      </c>
      <c r="H594" t="s">
        <v>6483</v>
      </c>
      <c r="I594" t="s">
        <v>6485</v>
      </c>
      <c r="J594" t="s">
        <v>23</v>
      </c>
      <c r="K594" t="s">
        <v>30532</v>
      </c>
    </row>
    <row r="595" spans="1:11" x14ac:dyDescent="0.35">
      <c r="A595" t="s">
        <v>20439</v>
      </c>
      <c r="B595" t="s">
        <v>23</v>
      </c>
      <c r="C595" t="s">
        <v>23</v>
      </c>
      <c r="D595" t="s">
        <v>5810</v>
      </c>
      <c r="E595" t="s">
        <v>20440</v>
      </c>
      <c r="F595" t="s">
        <v>23</v>
      </c>
      <c r="G595" t="s">
        <v>23</v>
      </c>
      <c r="H595" t="s">
        <v>6746</v>
      </c>
      <c r="I595" t="s">
        <v>23</v>
      </c>
      <c r="J595" t="s">
        <v>23</v>
      </c>
      <c r="K595" t="s">
        <v>31739</v>
      </c>
    </row>
    <row r="596" spans="1:11" x14ac:dyDescent="0.35">
      <c r="A596" t="s">
        <v>5935</v>
      </c>
      <c r="B596" t="s">
        <v>23</v>
      </c>
      <c r="C596" t="s">
        <v>23</v>
      </c>
      <c r="D596" t="s">
        <v>5810</v>
      </c>
      <c r="E596" t="s">
        <v>8665</v>
      </c>
      <c r="F596" t="s">
        <v>23</v>
      </c>
      <c r="G596" t="s">
        <v>23</v>
      </c>
      <c r="H596" t="s">
        <v>6483</v>
      </c>
      <c r="I596" t="s">
        <v>23</v>
      </c>
      <c r="J596" t="s">
        <v>23</v>
      </c>
      <c r="K596" t="s">
        <v>30532</v>
      </c>
    </row>
    <row r="597" spans="1:11" x14ac:dyDescent="0.35">
      <c r="A597" t="s">
        <v>20441</v>
      </c>
      <c r="B597" t="s">
        <v>23</v>
      </c>
      <c r="C597" t="s">
        <v>23</v>
      </c>
      <c r="D597" t="s">
        <v>5810</v>
      </c>
      <c r="E597" t="s">
        <v>20442</v>
      </c>
      <c r="F597" t="s">
        <v>23</v>
      </c>
      <c r="G597" t="s">
        <v>23</v>
      </c>
      <c r="H597" t="s">
        <v>6746</v>
      </c>
      <c r="I597" t="s">
        <v>23</v>
      </c>
      <c r="J597" t="s">
        <v>23</v>
      </c>
      <c r="K597" t="s">
        <v>31740</v>
      </c>
    </row>
    <row r="598" spans="1:11" x14ac:dyDescent="0.35">
      <c r="A598" t="s">
        <v>20443</v>
      </c>
      <c r="B598" t="s">
        <v>23</v>
      </c>
      <c r="C598" t="s">
        <v>23</v>
      </c>
      <c r="D598" t="s">
        <v>5810</v>
      </c>
      <c r="E598" t="s">
        <v>20444</v>
      </c>
      <c r="F598" t="s">
        <v>23</v>
      </c>
      <c r="G598" t="s">
        <v>23</v>
      </c>
      <c r="H598" t="s">
        <v>6746</v>
      </c>
      <c r="I598" t="s">
        <v>23</v>
      </c>
      <c r="J598" t="s">
        <v>23</v>
      </c>
      <c r="K598" t="s">
        <v>31741</v>
      </c>
    </row>
    <row r="599" spans="1:11" x14ac:dyDescent="0.35">
      <c r="A599" t="s">
        <v>4790</v>
      </c>
      <c r="B599" t="s">
        <v>23</v>
      </c>
      <c r="C599" t="s">
        <v>23</v>
      </c>
      <c r="D599" t="s">
        <v>23</v>
      </c>
      <c r="E599" t="s">
        <v>8666</v>
      </c>
      <c r="F599" t="s">
        <v>23</v>
      </c>
      <c r="G599" t="s">
        <v>23</v>
      </c>
      <c r="H599" t="s">
        <v>6483</v>
      </c>
      <c r="I599" t="s">
        <v>23</v>
      </c>
      <c r="J599" t="s">
        <v>23</v>
      </c>
      <c r="K599" t="s">
        <v>30532</v>
      </c>
    </row>
    <row r="600" spans="1:11" x14ac:dyDescent="0.35">
      <c r="A600" t="s">
        <v>20445</v>
      </c>
      <c r="B600" t="s">
        <v>23</v>
      </c>
      <c r="C600" t="s">
        <v>23</v>
      </c>
      <c r="D600" t="s">
        <v>5810</v>
      </c>
      <c r="E600" t="s">
        <v>20446</v>
      </c>
      <c r="F600" t="s">
        <v>23</v>
      </c>
      <c r="G600" t="s">
        <v>23</v>
      </c>
      <c r="H600" t="s">
        <v>6746</v>
      </c>
      <c r="I600" t="s">
        <v>23</v>
      </c>
      <c r="J600" t="s">
        <v>23</v>
      </c>
      <c r="K600" t="s">
        <v>31742</v>
      </c>
    </row>
    <row r="601" spans="1:11" x14ac:dyDescent="0.35">
      <c r="A601" t="s">
        <v>20447</v>
      </c>
      <c r="B601" t="s">
        <v>23</v>
      </c>
      <c r="C601" t="s">
        <v>23</v>
      </c>
      <c r="D601" t="s">
        <v>5810</v>
      </c>
      <c r="E601" t="s">
        <v>20448</v>
      </c>
      <c r="F601" t="s">
        <v>23</v>
      </c>
      <c r="G601" t="s">
        <v>23</v>
      </c>
      <c r="H601" t="s">
        <v>6746</v>
      </c>
      <c r="I601" t="s">
        <v>23</v>
      </c>
      <c r="J601" t="s">
        <v>23</v>
      </c>
      <c r="K601" t="s">
        <v>31743</v>
      </c>
    </row>
    <row r="602" spans="1:11" x14ac:dyDescent="0.35">
      <c r="A602" t="s">
        <v>20449</v>
      </c>
      <c r="B602" t="s">
        <v>23</v>
      </c>
      <c r="C602" t="s">
        <v>23</v>
      </c>
      <c r="D602" t="s">
        <v>5810</v>
      </c>
      <c r="E602" t="s">
        <v>20450</v>
      </c>
      <c r="F602" t="s">
        <v>23</v>
      </c>
      <c r="G602" t="s">
        <v>23</v>
      </c>
      <c r="H602" t="s">
        <v>6746</v>
      </c>
      <c r="I602" t="s">
        <v>23</v>
      </c>
      <c r="J602" t="s">
        <v>23</v>
      </c>
      <c r="K602" t="s">
        <v>31744</v>
      </c>
    </row>
    <row r="603" spans="1:11" x14ac:dyDescent="0.35">
      <c r="A603" t="s">
        <v>20451</v>
      </c>
      <c r="B603" t="s">
        <v>23</v>
      </c>
      <c r="C603" t="s">
        <v>23</v>
      </c>
      <c r="D603" t="s">
        <v>5810</v>
      </c>
      <c r="E603" t="s">
        <v>20452</v>
      </c>
      <c r="F603" t="s">
        <v>23</v>
      </c>
      <c r="G603" t="s">
        <v>23</v>
      </c>
      <c r="H603" t="s">
        <v>6746</v>
      </c>
      <c r="I603" t="s">
        <v>23</v>
      </c>
      <c r="J603" t="s">
        <v>23</v>
      </c>
      <c r="K603" t="s">
        <v>31745</v>
      </c>
    </row>
    <row r="604" spans="1:11" x14ac:dyDescent="0.35">
      <c r="A604" t="s">
        <v>20453</v>
      </c>
      <c r="B604" t="s">
        <v>23</v>
      </c>
      <c r="C604" t="s">
        <v>23</v>
      </c>
      <c r="D604" t="s">
        <v>5810</v>
      </c>
      <c r="E604" t="s">
        <v>20454</v>
      </c>
      <c r="F604" t="s">
        <v>23</v>
      </c>
      <c r="G604" t="s">
        <v>23</v>
      </c>
      <c r="H604" t="s">
        <v>6746</v>
      </c>
      <c r="I604" t="s">
        <v>23</v>
      </c>
      <c r="J604" t="s">
        <v>23</v>
      </c>
      <c r="K604" t="s">
        <v>31746</v>
      </c>
    </row>
    <row r="605" spans="1:11" x14ac:dyDescent="0.35">
      <c r="A605" t="s">
        <v>20455</v>
      </c>
      <c r="B605" t="s">
        <v>23</v>
      </c>
      <c r="C605" t="s">
        <v>23</v>
      </c>
      <c r="D605" t="s">
        <v>5810</v>
      </c>
      <c r="E605" t="s">
        <v>20456</v>
      </c>
      <c r="F605" t="s">
        <v>23</v>
      </c>
      <c r="G605" t="s">
        <v>23</v>
      </c>
      <c r="H605" t="s">
        <v>6746</v>
      </c>
      <c r="I605" t="s">
        <v>23</v>
      </c>
      <c r="J605" t="s">
        <v>23</v>
      </c>
      <c r="K605" t="s">
        <v>31747</v>
      </c>
    </row>
    <row r="606" spans="1:11" x14ac:dyDescent="0.35">
      <c r="A606" t="s">
        <v>20457</v>
      </c>
      <c r="B606" t="s">
        <v>23</v>
      </c>
      <c r="C606" t="s">
        <v>23</v>
      </c>
      <c r="D606" t="s">
        <v>5810</v>
      </c>
      <c r="E606" t="s">
        <v>20458</v>
      </c>
      <c r="F606" t="s">
        <v>23</v>
      </c>
      <c r="G606" t="s">
        <v>23</v>
      </c>
      <c r="H606" t="s">
        <v>6746</v>
      </c>
      <c r="I606" t="s">
        <v>23</v>
      </c>
      <c r="J606" t="s">
        <v>23</v>
      </c>
      <c r="K606" t="s">
        <v>31748</v>
      </c>
    </row>
    <row r="607" spans="1:11" x14ac:dyDescent="0.35">
      <c r="A607" t="s">
        <v>20459</v>
      </c>
      <c r="B607" t="s">
        <v>23</v>
      </c>
      <c r="C607" t="s">
        <v>23</v>
      </c>
      <c r="D607" t="s">
        <v>5810</v>
      </c>
      <c r="E607" t="s">
        <v>20460</v>
      </c>
      <c r="F607" t="s">
        <v>23</v>
      </c>
      <c r="G607" t="s">
        <v>23</v>
      </c>
      <c r="H607" t="s">
        <v>6746</v>
      </c>
      <c r="I607" t="s">
        <v>23</v>
      </c>
      <c r="J607" t="s">
        <v>23</v>
      </c>
      <c r="K607" t="s">
        <v>31749</v>
      </c>
    </row>
    <row r="608" spans="1:11" x14ac:dyDescent="0.35">
      <c r="A608" t="s">
        <v>5936</v>
      </c>
      <c r="B608" t="s">
        <v>23</v>
      </c>
      <c r="C608" t="s">
        <v>23</v>
      </c>
      <c r="D608" t="s">
        <v>5810</v>
      </c>
      <c r="E608" t="s">
        <v>8667</v>
      </c>
      <c r="F608" t="s">
        <v>23</v>
      </c>
      <c r="G608" t="s">
        <v>23</v>
      </c>
      <c r="H608" t="s">
        <v>6483</v>
      </c>
      <c r="I608" t="s">
        <v>23</v>
      </c>
      <c r="J608" t="s">
        <v>23</v>
      </c>
      <c r="K608" t="s">
        <v>30532</v>
      </c>
    </row>
    <row r="609" spans="1:11" x14ac:dyDescent="0.35">
      <c r="A609" t="s">
        <v>6706</v>
      </c>
      <c r="B609" t="s">
        <v>23</v>
      </c>
      <c r="C609" t="s">
        <v>23</v>
      </c>
      <c r="D609" t="s">
        <v>23</v>
      </c>
      <c r="E609" t="s">
        <v>8668</v>
      </c>
      <c r="F609" t="s">
        <v>23</v>
      </c>
      <c r="G609" t="s">
        <v>23</v>
      </c>
      <c r="H609" t="s">
        <v>6522</v>
      </c>
      <c r="I609" t="s">
        <v>23</v>
      </c>
      <c r="J609" t="s">
        <v>23</v>
      </c>
      <c r="K609" t="s">
        <v>30532</v>
      </c>
    </row>
    <row r="610" spans="1:11" x14ac:dyDescent="0.35">
      <c r="A610" t="s">
        <v>5650</v>
      </c>
      <c r="B610" t="s">
        <v>23</v>
      </c>
      <c r="C610" t="s">
        <v>23</v>
      </c>
      <c r="D610" t="s">
        <v>23</v>
      </c>
      <c r="E610" t="s">
        <v>8669</v>
      </c>
      <c r="F610" t="s">
        <v>23</v>
      </c>
      <c r="G610" t="s">
        <v>23</v>
      </c>
      <c r="H610" t="s">
        <v>6522</v>
      </c>
      <c r="I610" t="s">
        <v>23</v>
      </c>
      <c r="J610" t="s">
        <v>23</v>
      </c>
      <c r="K610" t="s">
        <v>30532</v>
      </c>
    </row>
    <row r="611" spans="1:11" x14ac:dyDescent="0.35">
      <c r="A611" t="s">
        <v>2774</v>
      </c>
      <c r="B611" t="s">
        <v>23</v>
      </c>
      <c r="C611" t="s">
        <v>23</v>
      </c>
      <c r="D611" t="s">
        <v>23</v>
      </c>
      <c r="E611" t="s">
        <v>8670</v>
      </c>
      <c r="F611" t="s">
        <v>23</v>
      </c>
      <c r="G611" t="s">
        <v>23</v>
      </c>
      <c r="H611" t="s">
        <v>6522</v>
      </c>
      <c r="I611" t="s">
        <v>23</v>
      </c>
      <c r="J611" t="s">
        <v>23</v>
      </c>
      <c r="K611" t="s">
        <v>30532</v>
      </c>
    </row>
    <row r="612" spans="1:11" x14ac:dyDescent="0.35">
      <c r="A612" t="s">
        <v>20461</v>
      </c>
      <c r="B612" t="s">
        <v>23</v>
      </c>
      <c r="C612" t="s">
        <v>23</v>
      </c>
      <c r="D612" t="s">
        <v>5810</v>
      </c>
      <c r="E612" t="s">
        <v>20462</v>
      </c>
      <c r="F612" t="s">
        <v>23</v>
      </c>
      <c r="G612" t="s">
        <v>23</v>
      </c>
      <c r="H612" t="s">
        <v>6746</v>
      </c>
      <c r="I612" t="s">
        <v>23</v>
      </c>
      <c r="J612" t="s">
        <v>23</v>
      </c>
      <c r="K612" t="s">
        <v>31750</v>
      </c>
    </row>
    <row r="613" spans="1:11" x14ac:dyDescent="0.35">
      <c r="A613" t="s">
        <v>1443</v>
      </c>
      <c r="B613" t="s">
        <v>23</v>
      </c>
      <c r="C613" t="s">
        <v>23</v>
      </c>
      <c r="D613" t="s">
        <v>23</v>
      </c>
      <c r="E613" t="s">
        <v>8671</v>
      </c>
      <c r="F613" t="s">
        <v>23</v>
      </c>
      <c r="G613" t="s">
        <v>23</v>
      </c>
      <c r="H613" t="s">
        <v>6522</v>
      </c>
      <c r="I613" t="s">
        <v>23</v>
      </c>
      <c r="J613" t="s">
        <v>23</v>
      </c>
      <c r="K613" t="s">
        <v>30532</v>
      </c>
    </row>
    <row r="614" spans="1:11" x14ac:dyDescent="0.35">
      <c r="A614" t="s">
        <v>3060</v>
      </c>
      <c r="B614" t="s">
        <v>23</v>
      </c>
      <c r="C614" t="s">
        <v>23</v>
      </c>
      <c r="D614" t="s">
        <v>23</v>
      </c>
      <c r="E614" t="s">
        <v>8672</v>
      </c>
      <c r="F614" t="s">
        <v>23</v>
      </c>
      <c r="G614" t="s">
        <v>23</v>
      </c>
      <c r="H614" t="s">
        <v>6522</v>
      </c>
      <c r="I614" t="s">
        <v>23</v>
      </c>
      <c r="J614" t="s">
        <v>23</v>
      </c>
      <c r="K614" t="s">
        <v>30532</v>
      </c>
    </row>
    <row r="615" spans="1:11" x14ac:dyDescent="0.35">
      <c r="A615" t="s">
        <v>8673</v>
      </c>
      <c r="B615" t="s">
        <v>23</v>
      </c>
      <c r="C615" t="s">
        <v>23</v>
      </c>
      <c r="D615" t="s">
        <v>5810</v>
      </c>
      <c r="E615" t="s">
        <v>8674</v>
      </c>
      <c r="F615" t="s">
        <v>23</v>
      </c>
      <c r="G615" t="s">
        <v>23</v>
      </c>
      <c r="H615" t="s">
        <v>6746</v>
      </c>
      <c r="I615" t="s">
        <v>23</v>
      </c>
      <c r="J615" t="s">
        <v>23</v>
      </c>
      <c r="K615" t="s">
        <v>30532</v>
      </c>
    </row>
    <row r="616" spans="1:11" x14ac:dyDescent="0.35">
      <c r="A616" t="s">
        <v>20463</v>
      </c>
      <c r="B616" t="s">
        <v>23</v>
      </c>
      <c r="C616" t="s">
        <v>23</v>
      </c>
      <c r="D616" t="s">
        <v>5810</v>
      </c>
      <c r="E616" t="s">
        <v>20464</v>
      </c>
      <c r="F616" t="s">
        <v>23</v>
      </c>
      <c r="G616" t="s">
        <v>23</v>
      </c>
      <c r="H616" t="s">
        <v>6746</v>
      </c>
      <c r="I616" t="s">
        <v>23</v>
      </c>
      <c r="J616" t="s">
        <v>23</v>
      </c>
      <c r="K616" t="s">
        <v>31751</v>
      </c>
    </row>
    <row r="617" spans="1:11" x14ac:dyDescent="0.35">
      <c r="A617" t="s">
        <v>4789</v>
      </c>
      <c r="B617" t="s">
        <v>23</v>
      </c>
      <c r="C617" t="s">
        <v>23</v>
      </c>
      <c r="D617" t="s">
        <v>23</v>
      </c>
      <c r="E617" t="s">
        <v>8675</v>
      </c>
      <c r="F617" t="s">
        <v>23</v>
      </c>
      <c r="G617" t="s">
        <v>23</v>
      </c>
      <c r="H617" t="s">
        <v>6522</v>
      </c>
      <c r="I617" t="s">
        <v>23</v>
      </c>
      <c r="J617" t="s">
        <v>23</v>
      </c>
      <c r="K617" t="s">
        <v>30532</v>
      </c>
    </row>
    <row r="618" spans="1:11" x14ac:dyDescent="0.35">
      <c r="A618" t="s">
        <v>1036</v>
      </c>
      <c r="B618" t="s">
        <v>23</v>
      </c>
      <c r="C618" t="s">
        <v>23</v>
      </c>
      <c r="D618" t="s">
        <v>23</v>
      </c>
      <c r="E618" t="s">
        <v>8676</v>
      </c>
      <c r="F618" t="s">
        <v>23</v>
      </c>
      <c r="G618" t="s">
        <v>23</v>
      </c>
      <c r="H618" t="s">
        <v>6522</v>
      </c>
      <c r="I618" t="s">
        <v>23</v>
      </c>
      <c r="J618" t="s">
        <v>23</v>
      </c>
      <c r="K618" t="s">
        <v>30532</v>
      </c>
    </row>
    <row r="619" spans="1:11" x14ac:dyDescent="0.35">
      <c r="A619" t="s">
        <v>20465</v>
      </c>
      <c r="B619" t="s">
        <v>23</v>
      </c>
      <c r="C619" t="s">
        <v>23</v>
      </c>
      <c r="D619" t="s">
        <v>5810</v>
      </c>
      <c r="E619" t="s">
        <v>20466</v>
      </c>
      <c r="F619" t="s">
        <v>23</v>
      </c>
      <c r="G619" t="s">
        <v>23</v>
      </c>
      <c r="H619" t="s">
        <v>6746</v>
      </c>
      <c r="I619" t="s">
        <v>23</v>
      </c>
      <c r="J619" t="s">
        <v>23</v>
      </c>
      <c r="K619" t="s">
        <v>31752</v>
      </c>
    </row>
    <row r="620" spans="1:11" x14ac:dyDescent="0.35">
      <c r="A620" t="s">
        <v>20467</v>
      </c>
      <c r="B620" t="s">
        <v>23</v>
      </c>
      <c r="C620" t="s">
        <v>23</v>
      </c>
      <c r="D620" t="s">
        <v>5810</v>
      </c>
      <c r="E620" t="s">
        <v>20468</v>
      </c>
      <c r="F620" t="s">
        <v>23</v>
      </c>
      <c r="G620" t="s">
        <v>23</v>
      </c>
      <c r="H620" t="s">
        <v>6746</v>
      </c>
      <c r="I620" t="s">
        <v>23</v>
      </c>
      <c r="J620" t="s">
        <v>23</v>
      </c>
      <c r="K620" t="s">
        <v>31753</v>
      </c>
    </row>
    <row r="621" spans="1:11" x14ac:dyDescent="0.35">
      <c r="A621" t="s">
        <v>5938</v>
      </c>
      <c r="B621" t="s">
        <v>23</v>
      </c>
      <c r="C621" t="s">
        <v>23</v>
      </c>
      <c r="D621" t="s">
        <v>5810</v>
      </c>
      <c r="E621" t="s">
        <v>8677</v>
      </c>
      <c r="F621" t="s">
        <v>23</v>
      </c>
      <c r="G621" t="s">
        <v>23</v>
      </c>
      <c r="H621" t="s">
        <v>6483</v>
      </c>
      <c r="I621" t="s">
        <v>23</v>
      </c>
      <c r="J621" t="s">
        <v>23</v>
      </c>
      <c r="K621" t="s">
        <v>30532</v>
      </c>
    </row>
    <row r="622" spans="1:11" x14ac:dyDescent="0.35">
      <c r="A622" t="s">
        <v>20469</v>
      </c>
      <c r="B622" t="s">
        <v>23</v>
      </c>
      <c r="C622" t="s">
        <v>23</v>
      </c>
      <c r="D622" t="s">
        <v>5810</v>
      </c>
      <c r="E622" t="s">
        <v>20470</v>
      </c>
      <c r="F622" t="s">
        <v>23</v>
      </c>
      <c r="G622" t="s">
        <v>23</v>
      </c>
      <c r="H622" t="s">
        <v>6746</v>
      </c>
      <c r="I622" t="s">
        <v>23</v>
      </c>
      <c r="J622" t="s">
        <v>23</v>
      </c>
      <c r="K622" t="s">
        <v>31754</v>
      </c>
    </row>
    <row r="623" spans="1:11" x14ac:dyDescent="0.35">
      <c r="A623" t="s">
        <v>20471</v>
      </c>
      <c r="B623" t="s">
        <v>23</v>
      </c>
      <c r="C623" t="s">
        <v>23</v>
      </c>
      <c r="D623" t="s">
        <v>5810</v>
      </c>
      <c r="E623" t="s">
        <v>20472</v>
      </c>
      <c r="F623" t="s">
        <v>23</v>
      </c>
      <c r="G623" t="s">
        <v>23</v>
      </c>
      <c r="H623" t="s">
        <v>6746</v>
      </c>
      <c r="I623" t="s">
        <v>23</v>
      </c>
      <c r="J623" t="s">
        <v>23</v>
      </c>
      <c r="K623" t="s">
        <v>31755</v>
      </c>
    </row>
    <row r="624" spans="1:11" x14ac:dyDescent="0.35">
      <c r="A624" t="s">
        <v>5865</v>
      </c>
      <c r="B624" t="s">
        <v>23</v>
      </c>
      <c r="C624" t="s">
        <v>23</v>
      </c>
      <c r="D624" t="s">
        <v>5810</v>
      </c>
      <c r="E624" t="s">
        <v>8678</v>
      </c>
      <c r="F624" t="s">
        <v>23</v>
      </c>
      <c r="G624" t="s">
        <v>23</v>
      </c>
      <c r="H624" t="s">
        <v>6493</v>
      </c>
      <c r="I624" t="s">
        <v>6499</v>
      </c>
      <c r="J624" t="s">
        <v>23</v>
      </c>
      <c r="K624" t="s">
        <v>30532</v>
      </c>
    </row>
    <row r="625" spans="1:11" x14ac:dyDescent="0.35">
      <c r="A625" t="s">
        <v>20473</v>
      </c>
      <c r="B625" t="s">
        <v>23</v>
      </c>
      <c r="C625" t="s">
        <v>23</v>
      </c>
      <c r="D625" t="s">
        <v>5810</v>
      </c>
      <c r="E625" t="s">
        <v>20474</v>
      </c>
      <c r="F625" t="s">
        <v>23</v>
      </c>
      <c r="G625" t="s">
        <v>23</v>
      </c>
      <c r="H625" t="s">
        <v>6746</v>
      </c>
      <c r="I625" t="s">
        <v>23</v>
      </c>
      <c r="J625" t="s">
        <v>23</v>
      </c>
      <c r="K625" t="s">
        <v>31756</v>
      </c>
    </row>
    <row r="626" spans="1:11" x14ac:dyDescent="0.35">
      <c r="A626" t="s">
        <v>20475</v>
      </c>
      <c r="B626" t="s">
        <v>23</v>
      </c>
      <c r="C626" t="s">
        <v>23</v>
      </c>
      <c r="D626" t="s">
        <v>5810</v>
      </c>
      <c r="E626" t="s">
        <v>20476</v>
      </c>
      <c r="F626" t="s">
        <v>23</v>
      </c>
      <c r="G626" t="s">
        <v>23</v>
      </c>
      <c r="H626" t="s">
        <v>6746</v>
      </c>
      <c r="I626" t="s">
        <v>23</v>
      </c>
      <c r="J626" t="s">
        <v>23</v>
      </c>
      <c r="K626" t="s">
        <v>31757</v>
      </c>
    </row>
    <row r="627" spans="1:11" x14ac:dyDescent="0.35">
      <c r="A627" t="s">
        <v>4006</v>
      </c>
      <c r="B627" t="s">
        <v>23</v>
      </c>
      <c r="C627" t="s">
        <v>23</v>
      </c>
      <c r="D627" t="s">
        <v>23</v>
      </c>
      <c r="E627" t="s">
        <v>8679</v>
      </c>
      <c r="F627" t="s">
        <v>23</v>
      </c>
      <c r="G627" t="s">
        <v>23</v>
      </c>
      <c r="H627" t="s">
        <v>6746</v>
      </c>
      <c r="I627" t="s">
        <v>23</v>
      </c>
      <c r="J627" t="s">
        <v>23</v>
      </c>
      <c r="K627" t="s">
        <v>30532</v>
      </c>
    </row>
    <row r="628" spans="1:11" x14ac:dyDescent="0.35">
      <c r="A628" t="s">
        <v>4788</v>
      </c>
      <c r="B628" t="s">
        <v>23</v>
      </c>
      <c r="C628" t="s">
        <v>23</v>
      </c>
      <c r="D628" t="s">
        <v>23</v>
      </c>
      <c r="E628" t="s">
        <v>8680</v>
      </c>
      <c r="F628" t="s">
        <v>23</v>
      </c>
      <c r="G628" t="s">
        <v>23</v>
      </c>
      <c r="H628" t="s">
        <v>6522</v>
      </c>
      <c r="I628" t="s">
        <v>23</v>
      </c>
      <c r="J628" t="s">
        <v>23</v>
      </c>
      <c r="K628" t="s">
        <v>30532</v>
      </c>
    </row>
    <row r="629" spans="1:11" x14ac:dyDescent="0.35">
      <c r="A629" t="s">
        <v>20477</v>
      </c>
      <c r="B629" t="s">
        <v>23</v>
      </c>
      <c r="C629" t="s">
        <v>23</v>
      </c>
      <c r="D629" t="s">
        <v>5810</v>
      </c>
      <c r="E629" t="s">
        <v>20478</v>
      </c>
      <c r="F629" t="s">
        <v>23</v>
      </c>
      <c r="G629" t="s">
        <v>23</v>
      </c>
      <c r="H629" t="s">
        <v>6746</v>
      </c>
      <c r="I629" t="s">
        <v>23</v>
      </c>
      <c r="J629" t="s">
        <v>23</v>
      </c>
      <c r="K629" t="s">
        <v>31758</v>
      </c>
    </row>
    <row r="630" spans="1:11" x14ac:dyDescent="0.35">
      <c r="A630" t="s">
        <v>5238</v>
      </c>
      <c r="B630" t="s">
        <v>23</v>
      </c>
      <c r="C630" t="s">
        <v>23</v>
      </c>
      <c r="D630" t="s">
        <v>23</v>
      </c>
      <c r="E630" t="s">
        <v>8681</v>
      </c>
      <c r="F630" t="s">
        <v>23</v>
      </c>
      <c r="G630" t="s">
        <v>23</v>
      </c>
      <c r="H630" t="s">
        <v>6522</v>
      </c>
      <c r="I630" t="s">
        <v>23</v>
      </c>
      <c r="J630" t="s">
        <v>23</v>
      </c>
      <c r="K630" t="s">
        <v>30532</v>
      </c>
    </row>
    <row r="631" spans="1:11" x14ac:dyDescent="0.35">
      <c r="A631" t="s">
        <v>20479</v>
      </c>
      <c r="B631" t="s">
        <v>23</v>
      </c>
      <c r="C631" t="s">
        <v>23</v>
      </c>
      <c r="D631" t="s">
        <v>5810</v>
      </c>
      <c r="E631" t="s">
        <v>20480</v>
      </c>
      <c r="F631" t="s">
        <v>23</v>
      </c>
      <c r="G631" t="s">
        <v>23</v>
      </c>
      <c r="H631" t="s">
        <v>6746</v>
      </c>
      <c r="I631" t="s">
        <v>23</v>
      </c>
      <c r="J631" t="s">
        <v>23</v>
      </c>
      <c r="K631" t="s">
        <v>31759</v>
      </c>
    </row>
    <row r="632" spans="1:11" x14ac:dyDescent="0.35">
      <c r="A632" t="s">
        <v>20481</v>
      </c>
      <c r="B632" t="s">
        <v>23</v>
      </c>
      <c r="C632" t="s">
        <v>23</v>
      </c>
      <c r="D632" t="s">
        <v>5810</v>
      </c>
      <c r="E632" t="s">
        <v>20482</v>
      </c>
      <c r="F632" t="s">
        <v>23</v>
      </c>
      <c r="G632" t="s">
        <v>23</v>
      </c>
      <c r="H632" t="s">
        <v>6746</v>
      </c>
      <c r="I632" t="s">
        <v>23</v>
      </c>
      <c r="J632" t="s">
        <v>23</v>
      </c>
      <c r="K632" t="s">
        <v>31760</v>
      </c>
    </row>
    <row r="633" spans="1:11" x14ac:dyDescent="0.35">
      <c r="A633" t="s">
        <v>6624</v>
      </c>
      <c r="B633" t="s">
        <v>23</v>
      </c>
      <c r="C633" t="s">
        <v>23</v>
      </c>
      <c r="D633" t="s">
        <v>23</v>
      </c>
      <c r="E633" t="s">
        <v>8682</v>
      </c>
      <c r="F633" t="s">
        <v>23</v>
      </c>
      <c r="G633" t="s">
        <v>23</v>
      </c>
      <c r="H633" t="s">
        <v>6493</v>
      </c>
      <c r="I633" t="s">
        <v>2721</v>
      </c>
      <c r="J633" t="s">
        <v>23</v>
      </c>
      <c r="K633" t="s">
        <v>30532</v>
      </c>
    </row>
    <row r="634" spans="1:11" x14ac:dyDescent="0.35">
      <c r="A634" t="s">
        <v>20483</v>
      </c>
      <c r="B634" t="s">
        <v>23</v>
      </c>
      <c r="C634" t="s">
        <v>23</v>
      </c>
      <c r="D634" t="s">
        <v>5810</v>
      </c>
      <c r="E634" t="s">
        <v>20484</v>
      </c>
      <c r="F634" t="s">
        <v>23</v>
      </c>
      <c r="G634" t="s">
        <v>23</v>
      </c>
      <c r="H634" t="s">
        <v>6746</v>
      </c>
      <c r="I634" t="s">
        <v>23</v>
      </c>
      <c r="J634" t="s">
        <v>23</v>
      </c>
      <c r="K634" t="s">
        <v>31761</v>
      </c>
    </row>
    <row r="635" spans="1:11" x14ac:dyDescent="0.35">
      <c r="A635" t="s">
        <v>20485</v>
      </c>
      <c r="B635" t="s">
        <v>23</v>
      </c>
      <c r="C635" t="s">
        <v>23</v>
      </c>
      <c r="D635" t="s">
        <v>5810</v>
      </c>
      <c r="E635" t="s">
        <v>20486</v>
      </c>
      <c r="F635" t="s">
        <v>23</v>
      </c>
      <c r="G635" t="s">
        <v>23</v>
      </c>
      <c r="H635" t="s">
        <v>6746</v>
      </c>
      <c r="I635" t="s">
        <v>23</v>
      </c>
      <c r="J635" t="s">
        <v>23</v>
      </c>
      <c r="K635" t="s">
        <v>31762</v>
      </c>
    </row>
    <row r="636" spans="1:11" x14ac:dyDescent="0.35">
      <c r="A636" t="s">
        <v>20487</v>
      </c>
      <c r="B636" t="s">
        <v>23</v>
      </c>
      <c r="C636" t="s">
        <v>23</v>
      </c>
      <c r="D636" t="s">
        <v>5810</v>
      </c>
      <c r="E636" t="s">
        <v>20488</v>
      </c>
      <c r="F636" t="s">
        <v>23</v>
      </c>
      <c r="G636" t="s">
        <v>23</v>
      </c>
      <c r="H636" t="s">
        <v>6746</v>
      </c>
      <c r="I636" t="s">
        <v>23</v>
      </c>
      <c r="J636" t="s">
        <v>23</v>
      </c>
      <c r="K636" t="s">
        <v>31763</v>
      </c>
    </row>
    <row r="637" spans="1:11" x14ac:dyDescent="0.35">
      <c r="A637" t="s">
        <v>20489</v>
      </c>
      <c r="B637" t="s">
        <v>23</v>
      </c>
      <c r="C637" t="s">
        <v>23</v>
      </c>
      <c r="D637" t="s">
        <v>5810</v>
      </c>
      <c r="E637" t="s">
        <v>20490</v>
      </c>
      <c r="F637" t="s">
        <v>23</v>
      </c>
      <c r="G637" t="s">
        <v>23</v>
      </c>
      <c r="H637" t="s">
        <v>6746</v>
      </c>
      <c r="I637" t="s">
        <v>23</v>
      </c>
      <c r="J637" t="s">
        <v>23</v>
      </c>
      <c r="K637" t="s">
        <v>31764</v>
      </c>
    </row>
    <row r="638" spans="1:11" x14ac:dyDescent="0.35">
      <c r="A638" t="s">
        <v>1444</v>
      </c>
      <c r="B638" t="s">
        <v>23</v>
      </c>
      <c r="C638" t="s">
        <v>23</v>
      </c>
      <c r="D638" t="s">
        <v>23</v>
      </c>
      <c r="E638" t="s">
        <v>8683</v>
      </c>
      <c r="F638" t="s">
        <v>23</v>
      </c>
      <c r="G638" t="s">
        <v>23</v>
      </c>
      <c r="H638" t="s">
        <v>6522</v>
      </c>
      <c r="I638" t="s">
        <v>23</v>
      </c>
      <c r="J638" t="s">
        <v>23</v>
      </c>
      <c r="K638" t="s">
        <v>30532</v>
      </c>
    </row>
    <row r="639" spans="1:11" x14ac:dyDescent="0.35">
      <c r="A639" t="s">
        <v>1445</v>
      </c>
      <c r="B639" t="s">
        <v>23</v>
      </c>
      <c r="C639" t="s">
        <v>23</v>
      </c>
      <c r="D639" t="s">
        <v>23</v>
      </c>
      <c r="E639" t="s">
        <v>8684</v>
      </c>
      <c r="F639" t="s">
        <v>23</v>
      </c>
      <c r="G639" t="s">
        <v>23</v>
      </c>
      <c r="H639" t="s">
        <v>6522</v>
      </c>
      <c r="I639" t="s">
        <v>23</v>
      </c>
      <c r="J639" t="s">
        <v>23</v>
      </c>
      <c r="K639" t="s">
        <v>30532</v>
      </c>
    </row>
    <row r="640" spans="1:11" x14ac:dyDescent="0.35">
      <c r="A640" t="s">
        <v>20493</v>
      </c>
      <c r="B640" t="s">
        <v>23</v>
      </c>
      <c r="C640" t="s">
        <v>23</v>
      </c>
      <c r="D640" t="s">
        <v>5810</v>
      </c>
      <c r="E640" t="s">
        <v>20494</v>
      </c>
      <c r="F640" t="s">
        <v>23</v>
      </c>
      <c r="G640" t="s">
        <v>23</v>
      </c>
      <c r="H640" t="s">
        <v>6746</v>
      </c>
      <c r="I640" t="s">
        <v>23</v>
      </c>
      <c r="J640" t="s">
        <v>23</v>
      </c>
      <c r="K640" t="s">
        <v>31766</v>
      </c>
    </row>
    <row r="641" spans="1:11" x14ac:dyDescent="0.35">
      <c r="A641" t="s">
        <v>20495</v>
      </c>
      <c r="B641" t="s">
        <v>23</v>
      </c>
      <c r="C641" t="s">
        <v>23</v>
      </c>
      <c r="D641" t="s">
        <v>5810</v>
      </c>
      <c r="E641" t="s">
        <v>20496</v>
      </c>
      <c r="F641" t="s">
        <v>23</v>
      </c>
      <c r="G641" t="s">
        <v>23</v>
      </c>
      <c r="H641" t="s">
        <v>6746</v>
      </c>
      <c r="I641" t="s">
        <v>23</v>
      </c>
      <c r="J641" t="s">
        <v>23</v>
      </c>
      <c r="K641" t="s">
        <v>31767</v>
      </c>
    </row>
    <row r="642" spans="1:11" x14ac:dyDescent="0.35">
      <c r="A642" t="s">
        <v>20491</v>
      </c>
      <c r="B642" t="s">
        <v>23</v>
      </c>
      <c r="C642" t="s">
        <v>23</v>
      </c>
      <c r="D642" t="s">
        <v>5810</v>
      </c>
      <c r="E642" t="s">
        <v>20492</v>
      </c>
      <c r="F642" t="s">
        <v>23</v>
      </c>
      <c r="G642" t="s">
        <v>23</v>
      </c>
      <c r="H642" t="s">
        <v>6746</v>
      </c>
      <c r="I642" t="s">
        <v>23</v>
      </c>
      <c r="J642" t="s">
        <v>23</v>
      </c>
      <c r="K642" t="s">
        <v>31765</v>
      </c>
    </row>
    <row r="643" spans="1:11" x14ac:dyDescent="0.35">
      <c r="A643" t="s">
        <v>20497</v>
      </c>
      <c r="B643" t="s">
        <v>23</v>
      </c>
      <c r="C643" t="s">
        <v>23</v>
      </c>
      <c r="D643" t="s">
        <v>5810</v>
      </c>
      <c r="E643" t="s">
        <v>20498</v>
      </c>
      <c r="F643" t="s">
        <v>23</v>
      </c>
      <c r="G643" t="s">
        <v>23</v>
      </c>
      <c r="H643" t="s">
        <v>6746</v>
      </c>
      <c r="I643" t="s">
        <v>23</v>
      </c>
      <c r="J643" t="s">
        <v>23</v>
      </c>
      <c r="K643" t="s">
        <v>31768</v>
      </c>
    </row>
    <row r="644" spans="1:11" x14ac:dyDescent="0.35">
      <c r="A644" t="s">
        <v>4787</v>
      </c>
      <c r="B644" t="s">
        <v>23</v>
      </c>
      <c r="C644" t="s">
        <v>23</v>
      </c>
      <c r="D644" t="s">
        <v>23</v>
      </c>
      <c r="E644" t="s">
        <v>8685</v>
      </c>
      <c r="F644" t="s">
        <v>23</v>
      </c>
      <c r="G644" t="s">
        <v>23</v>
      </c>
      <c r="H644" t="s">
        <v>6504</v>
      </c>
      <c r="I644" t="s">
        <v>23</v>
      </c>
      <c r="J644" t="s">
        <v>23</v>
      </c>
      <c r="K644" t="s">
        <v>30532</v>
      </c>
    </row>
    <row r="645" spans="1:11" x14ac:dyDescent="0.35">
      <c r="A645" t="s">
        <v>20499</v>
      </c>
      <c r="B645" t="s">
        <v>23</v>
      </c>
      <c r="C645" t="s">
        <v>23</v>
      </c>
      <c r="D645" t="s">
        <v>5810</v>
      </c>
      <c r="E645" t="s">
        <v>20500</v>
      </c>
      <c r="F645" t="s">
        <v>23</v>
      </c>
      <c r="G645" t="s">
        <v>23</v>
      </c>
      <c r="H645" t="s">
        <v>6746</v>
      </c>
      <c r="I645" t="s">
        <v>23</v>
      </c>
      <c r="J645" t="s">
        <v>23</v>
      </c>
      <c r="K645" t="s">
        <v>31769</v>
      </c>
    </row>
    <row r="646" spans="1:11" x14ac:dyDescent="0.35">
      <c r="A646" t="s">
        <v>20501</v>
      </c>
      <c r="B646" t="s">
        <v>23</v>
      </c>
      <c r="C646" t="s">
        <v>23</v>
      </c>
      <c r="D646" t="s">
        <v>5810</v>
      </c>
      <c r="E646" t="s">
        <v>20502</v>
      </c>
      <c r="F646" t="s">
        <v>23</v>
      </c>
      <c r="G646" t="s">
        <v>23</v>
      </c>
      <c r="H646" t="s">
        <v>6746</v>
      </c>
      <c r="I646" t="s">
        <v>23</v>
      </c>
      <c r="J646" t="s">
        <v>23</v>
      </c>
      <c r="K646" t="s">
        <v>31770</v>
      </c>
    </row>
    <row r="647" spans="1:11" x14ac:dyDescent="0.35">
      <c r="A647" t="s">
        <v>20503</v>
      </c>
      <c r="B647" t="s">
        <v>23</v>
      </c>
      <c r="C647" t="s">
        <v>23</v>
      </c>
      <c r="D647" t="s">
        <v>5810</v>
      </c>
      <c r="E647" t="s">
        <v>20504</v>
      </c>
      <c r="F647" t="s">
        <v>23</v>
      </c>
      <c r="G647" t="s">
        <v>23</v>
      </c>
      <c r="H647" t="s">
        <v>6746</v>
      </c>
      <c r="I647" t="s">
        <v>23</v>
      </c>
      <c r="J647" t="s">
        <v>23</v>
      </c>
      <c r="K647" t="s">
        <v>31771</v>
      </c>
    </row>
    <row r="648" spans="1:11" x14ac:dyDescent="0.35">
      <c r="A648" t="s">
        <v>1811</v>
      </c>
      <c r="B648" t="s">
        <v>23</v>
      </c>
      <c r="C648" t="s">
        <v>23</v>
      </c>
      <c r="D648" t="s">
        <v>23</v>
      </c>
      <c r="E648" t="s">
        <v>8686</v>
      </c>
      <c r="F648" t="s">
        <v>23</v>
      </c>
      <c r="G648" t="s">
        <v>23</v>
      </c>
      <c r="H648" t="s">
        <v>6504</v>
      </c>
      <c r="I648" t="s">
        <v>6485</v>
      </c>
      <c r="J648" t="s">
        <v>23</v>
      </c>
      <c r="K648" t="s">
        <v>30532</v>
      </c>
    </row>
    <row r="649" spans="1:11" x14ac:dyDescent="0.35">
      <c r="A649" t="s">
        <v>20505</v>
      </c>
      <c r="B649" t="s">
        <v>23</v>
      </c>
      <c r="C649" t="s">
        <v>23</v>
      </c>
      <c r="D649" t="s">
        <v>5810</v>
      </c>
      <c r="E649" t="s">
        <v>20506</v>
      </c>
      <c r="F649" t="s">
        <v>23</v>
      </c>
      <c r="G649" t="s">
        <v>23</v>
      </c>
      <c r="H649" t="s">
        <v>6746</v>
      </c>
      <c r="I649" t="s">
        <v>23</v>
      </c>
      <c r="J649" t="s">
        <v>23</v>
      </c>
      <c r="K649" t="s">
        <v>31772</v>
      </c>
    </row>
    <row r="650" spans="1:11" x14ac:dyDescent="0.35">
      <c r="A650" t="s">
        <v>20507</v>
      </c>
      <c r="B650" t="s">
        <v>23</v>
      </c>
      <c r="C650" t="s">
        <v>23</v>
      </c>
      <c r="D650" t="s">
        <v>5810</v>
      </c>
      <c r="E650" t="s">
        <v>20508</v>
      </c>
      <c r="F650" t="s">
        <v>23</v>
      </c>
      <c r="G650" t="s">
        <v>23</v>
      </c>
      <c r="H650" t="s">
        <v>6746</v>
      </c>
      <c r="I650" t="s">
        <v>23</v>
      </c>
      <c r="J650" t="s">
        <v>23</v>
      </c>
      <c r="K650" t="s">
        <v>31773</v>
      </c>
    </row>
    <row r="651" spans="1:11" x14ac:dyDescent="0.35">
      <c r="A651" t="s">
        <v>4786</v>
      </c>
      <c r="B651" t="s">
        <v>23</v>
      </c>
      <c r="C651" t="s">
        <v>23</v>
      </c>
      <c r="D651" t="s">
        <v>23</v>
      </c>
      <c r="E651" t="s">
        <v>8687</v>
      </c>
      <c r="F651" t="s">
        <v>23</v>
      </c>
      <c r="G651" t="s">
        <v>23</v>
      </c>
      <c r="H651" t="s">
        <v>6522</v>
      </c>
      <c r="I651" t="s">
        <v>23</v>
      </c>
      <c r="J651" t="s">
        <v>23</v>
      </c>
      <c r="K651" t="s">
        <v>30532</v>
      </c>
    </row>
    <row r="652" spans="1:11" x14ac:dyDescent="0.35">
      <c r="A652" t="s">
        <v>20509</v>
      </c>
      <c r="B652" t="s">
        <v>23</v>
      </c>
      <c r="C652" t="s">
        <v>23</v>
      </c>
      <c r="D652" t="s">
        <v>5810</v>
      </c>
      <c r="E652" t="s">
        <v>20510</v>
      </c>
      <c r="F652" t="s">
        <v>23</v>
      </c>
      <c r="G652" t="s">
        <v>23</v>
      </c>
      <c r="H652" t="s">
        <v>6746</v>
      </c>
      <c r="I652" t="s">
        <v>23</v>
      </c>
      <c r="J652" t="s">
        <v>23</v>
      </c>
      <c r="K652" t="s">
        <v>31774</v>
      </c>
    </row>
    <row r="653" spans="1:11" x14ac:dyDescent="0.35">
      <c r="A653" t="s">
        <v>20511</v>
      </c>
      <c r="B653" t="s">
        <v>23</v>
      </c>
      <c r="C653" t="s">
        <v>23</v>
      </c>
      <c r="D653" t="s">
        <v>5810</v>
      </c>
      <c r="E653" t="s">
        <v>20512</v>
      </c>
      <c r="F653" t="s">
        <v>23</v>
      </c>
      <c r="G653" t="s">
        <v>23</v>
      </c>
      <c r="H653" t="s">
        <v>6746</v>
      </c>
      <c r="I653" t="s">
        <v>23</v>
      </c>
      <c r="J653" t="s">
        <v>23</v>
      </c>
      <c r="K653" t="s">
        <v>31775</v>
      </c>
    </row>
    <row r="654" spans="1:11" x14ac:dyDescent="0.35">
      <c r="A654" t="s">
        <v>20513</v>
      </c>
      <c r="B654" t="s">
        <v>23</v>
      </c>
      <c r="C654" t="s">
        <v>23</v>
      </c>
      <c r="D654" t="s">
        <v>5810</v>
      </c>
      <c r="E654" t="s">
        <v>20514</v>
      </c>
      <c r="F654" t="s">
        <v>23</v>
      </c>
      <c r="G654" t="s">
        <v>23</v>
      </c>
      <c r="H654" t="s">
        <v>6746</v>
      </c>
      <c r="I654" t="s">
        <v>23</v>
      </c>
      <c r="J654" t="s">
        <v>23</v>
      </c>
      <c r="K654" t="s">
        <v>31776</v>
      </c>
    </row>
    <row r="655" spans="1:11" x14ac:dyDescent="0.35">
      <c r="A655" t="s">
        <v>20515</v>
      </c>
      <c r="B655" t="s">
        <v>23</v>
      </c>
      <c r="C655" t="s">
        <v>23</v>
      </c>
      <c r="D655" t="s">
        <v>5810</v>
      </c>
      <c r="E655" t="s">
        <v>20516</v>
      </c>
      <c r="F655" t="s">
        <v>23</v>
      </c>
      <c r="G655" t="s">
        <v>23</v>
      </c>
      <c r="H655" t="s">
        <v>6746</v>
      </c>
      <c r="I655" t="s">
        <v>23</v>
      </c>
      <c r="J655" t="s">
        <v>23</v>
      </c>
      <c r="K655" t="s">
        <v>31777</v>
      </c>
    </row>
    <row r="656" spans="1:11" x14ac:dyDescent="0.35">
      <c r="A656" t="s">
        <v>20517</v>
      </c>
      <c r="B656" t="s">
        <v>23</v>
      </c>
      <c r="C656" t="s">
        <v>23</v>
      </c>
      <c r="D656" t="s">
        <v>5810</v>
      </c>
      <c r="E656" t="s">
        <v>20518</v>
      </c>
      <c r="F656" t="s">
        <v>23</v>
      </c>
      <c r="G656" t="s">
        <v>23</v>
      </c>
      <c r="H656" t="s">
        <v>6746</v>
      </c>
      <c r="I656" t="s">
        <v>23</v>
      </c>
      <c r="J656" t="s">
        <v>23</v>
      </c>
      <c r="K656" t="s">
        <v>31778</v>
      </c>
    </row>
    <row r="657" spans="1:11" x14ac:dyDescent="0.35">
      <c r="A657" t="s">
        <v>20519</v>
      </c>
      <c r="B657" t="s">
        <v>23</v>
      </c>
      <c r="C657" t="s">
        <v>23</v>
      </c>
      <c r="D657" t="s">
        <v>5810</v>
      </c>
      <c r="E657" t="s">
        <v>20520</v>
      </c>
      <c r="F657" t="s">
        <v>23</v>
      </c>
      <c r="G657" t="s">
        <v>23</v>
      </c>
      <c r="H657" t="s">
        <v>6746</v>
      </c>
      <c r="I657" t="s">
        <v>23</v>
      </c>
      <c r="J657" t="s">
        <v>23</v>
      </c>
      <c r="K657" t="s">
        <v>31779</v>
      </c>
    </row>
    <row r="658" spans="1:11" x14ac:dyDescent="0.35">
      <c r="A658" t="s">
        <v>4785</v>
      </c>
      <c r="B658" t="s">
        <v>23</v>
      </c>
      <c r="C658" t="s">
        <v>23</v>
      </c>
      <c r="D658" t="s">
        <v>23</v>
      </c>
      <c r="E658" t="s">
        <v>8688</v>
      </c>
      <c r="F658" t="s">
        <v>23</v>
      </c>
      <c r="G658" t="s">
        <v>23</v>
      </c>
      <c r="H658" t="s">
        <v>6522</v>
      </c>
      <c r="I658" t="s">
        <v>23</v>
      </c>
      <c r="J658" t="s">
        <v>23</v>
      </c>
      <c r="K658" t="s">
        <v>30532</v>
      </c>
    </row>
    <row r="659" spans="1:11" x14ac:dyDescent="0.35">
      <c r="A659" t="s">
        <v>5374</v>
      </c>
      <c r="B659" t="s">
        <v>23</v>
      </c>
      <c r="C659" t="s">
        <v>23</v>
      </c>
      <c r="D659" t="s">
        <v>23</v>
      </c>
      <c r="E659" t="s">
        <v>8689</v>
      </c>
      <c r="F659" t="s">
        <v>23</v>
      </c>
      <c r="G659" t="s">
        <v>23</v>
      </c>
      <c r="H659" t="s">
        <v>6522</v>
      </c>
      <c r="I659" t="s">
        <v>23</v>
      </c>
      <c r="J659" t="s">
        <v>23</v>
      </c>
      <c r="K659" t="s">
        <v>30532</v>
      </c>
    </row>
    <row r="660" spans="1:11" x14ac:dyDescent="0.35">
      <c r="A660" t="s">
        <v>8690</v>
      </c>
      <c r="B660" t="s">
        <v>23</v>
      </c>
      <c r="C660" t="s">
        <v>23</v>
      </c>
      <c r="D660" t="s">
        <v>5810</v>
      </c>
      <c r="E660" t="s">
        <v>8691</v>
      </c>
      <c r="F660" t="s">
        <v>23</v>
      </c>
      <c r="G660" t="s">
        <v>23</v>
      </c>
      <c r="H660" t="s">
        <v>6746</v>
      </c>
      <c r="I660" t="s">
        <v>23</v>
      </c>
      <c r="J660" t="s">
        <v>23</v>
      </c>
      <c r="K660" t="s">
        <v>30532</v>
      </c>
    </row>
    <row r="661" spans="1:11" x14ac:dyDescent="0.35">
      <c r="A661" t="s">
        <v>4784</v>
      </c>
      <c r="B661" t="s">
        <v>23</v>
      </c>
      <c r="C661" t="s">
        <v>23</v>
      </c>
      <c r="D661" t="s">
        <v>23</v>
      </c>
      <c r="E661" t="s">
        <v>8692</v>
      </c>
      <c r="F661" t="s">
        <v>23</v>
      </c>
      <c r="G661" t="s">
        <v>23</v>
      </c>
      <c r="H661" t="s">
        <v>6522</v>
      </c>
      <c r="I661" t="s">
        <v>23</v>
      </c>
      <c r="J661" t="s">
        <v>23</v>
      </c>
      <c r="K661" t="s">
        <v>30532</v>
      </c>
    </row>
    <row r="662" spans="1:11" x14ac:dyDescent="0.35">
      <c r="A662" t="s">
        <v>18582</v>
      </c>
      <c r="B662" t="s">
        <v>23</v>
      </c>
      <c r="C662" t="s">
        <v>23</v>
      </c>
      <c r="D662" t="s">
        <v>5810</v>
      </c>
      <c r="E662" t="s">
        <v>18583</v>
      </c>
      <c r="F662" t="s">
        <v>23</v>
      </c>
      <c r="G662" t="s">
        <v>23</v>
      </c>
      <c r="H662" t="s">
        <v>6746</v>
      </c>
      <c r="I662" t="s">
        <v>23</v>
      </c>
      <c r="J662" t="s">
        <v>23</v>
      </c>
      <c r="K662" t="s">
        <v>30532</v>
      </c>
    </row>
    <row r="663" spans="1:11" x14ac:dyDescent="0.35">
      <c r="A663" t="s">
        <v>2964</v>
      </c>
      <c r="B663" t="s">
        <v>23</v>
      </c>
      <c r="C663" t="s">
        <v>23</v>
      </c>
      <c r="D663" t="s">
        <v>23</v>
      </c>
      <c r="E663" t="s">
        <v>8694</v>
      </c>
      <c r="F663" t="s">
        <v>23</v>
      </c>
      <c r="G663" t="s">
        <v>23</v>
      </c>
      <c r="H663" t="s">
        <v>6522</v>
      </c>
      <c r="I663" t="s">
        <v>23</v>
      </c>
      <c r="J663" t="s">
        <v>23</v>
      </c>
      <c r="K663" t="s">
        <v>30532</v>
      </c>
    </row>
    <row r="664" spans="1:11" x14ac:dyDescent="0.35">
      <c r="A664" t="s">
        <v>20521</v>
      </c>
      <c r="B664" t="s">
        <v>23</v>
      </c>
      <c r="C664" t="s">
        <v>23</v>
      </c>
      <c r="D664" t="s">
        <v>5810</v>
      </c>
      <c r="E664" t="s">
        <v>20522</v>
      </c>
      <c r="F664" t="s">
        <v>23</v>
      </c>
      <c r="G664" t="s">
        <v>23</v>
      </c>
      <c r="H664" t="s">
        <v>6746</v>
      </c>
      <c r="I664" t="s">
        <v>23</v>
      </c>
      <c r="J664" t="s">
        <v>23</v>
      </c>
      <c r="K664" t="s">
        <v>31780</v>
      </c>
    </row>
    <row r="665" spans="1:11" x14ac:dyDescent="0.35">
      <c r="A665" t="s">
        <v>2765</v>
      </c>
      <c r="B665" t="s">
        <v>23</v>
      </c>
      <c r="C665" t="s">
        <v>23</v>
      </c>
      <c r="D665" t="s">
        <v>23</v>
      </c>
      <c r="E665" t="s">
        <v>8695</v>
      </c>
      <c r="F665" t="s">
        <v>23</v>
      </c>
      <c r="G665" t="s">
        <v>23</v>
      </c>
      <c r="H665" t="s">
        <v>6522</v>
      </c>
      <c r="I665" t="s">
        <v>23</v>
      </c>
      <c r="J665" t="s">
        <v>23</v>
      </c>
      <c r="K665" t="s">
        <v>30532</v>
      </c>
    </row>
    <row r="666" spans="1:11" x14ac:dyDescent="0.35">
      <c r="A666" t="s">
        <v>8696</v>
      </c>
      <c r="B666" t="s">
        <v>23</v>
      </c>
      <c r="C666" t="s">
        <v>23</v>
      </c>
      <c r="D666" t="s">
        <v>5810</v>
      </c>
      <c r="E666" t="s">
        <v>8697</v>
      </c>
      <c r="F666" t="s">
        <v>23</v>
      </c>
      <c r="G666" t="s">
        <v>23</v>
      </c>
      <c r="H666" t="s">
        <v>6746</v>
      </c>
      <c r="I666" t="s">
        <v>23</v>
      </c>
      <c r="J666" t="s">
        <v>23</v>
      </c>
      <c r="K666" t="s">
        <v>30532</v>
      </c>
    </row>
    <row r="667" spans="1:11" x14ac:dyDescent="0.35">
      <c r="A667" t="s">
        <v>4783</v>
      </c>
      <c r="B667" t="s">
        <v>23</v>
      </c>
      <c r="C667" t="s">
        <v>23</v>
      </c>
      <c r="D667" t="s">
        <v>23</v>
      </c>
      <c r="E667" t="s">
        <v>8698</v>
      </c>
      <c r="F667" t="s">
        <v>23</v>
      </c>
      <c r="G667" t="s">
        <v>23</v>
      </c>
      <c r="H667" t="s">
        <v>6522</v>
      </c>
      <c r="I667" t="s">
        <v>23</v>
      </c>
      <c r="J667" t="s">
        <v>23</v>
      </c>
      <c r="K667" t="s">
        <v>30532</v>
      </c>
    </row>
    <row r="668" spans="1:11" x14ac:dyDescent="0.35">
      <c r="A668" t="s">
        <v>8699</v>
      </c>
      <c r="B668" t="s">
        <v>23</v>
      </c>
      <c r="C668" t="s">
        <v>23</v>
      </c>
      <c r="D668" t="s">
        <v>5810</v>
      </c>
      <c r="E668" t="s">
        <v>8700</v>
      </c>
      <c r="F668" t="s">
        <v>23</v>
      </c>
      <c r="G668" t="s">
        <v>23</v>
      </c>
      <c r="H668" t="s">
        <v>6746</v>
      </c>
      <c r="I668" t="s">
        <v>23</v>
      </c>
      <c r="J668" t="s">
        <v>23</v>
      </c>
      <c r="K668" t="s">
        <v>30532</v>
      </c>
    </row>
    <row r="669" spans="1:11" x14ac:dyDescent="0.35">
      <c r="A669" t="s">
        <v>8701</v>
      </c>
      <c r="B669" t="s">
        <v>23</v>
      </c>
      <c r="C669" t="s">
        <v>23</v>
      </c>
      <c r="D669" t="s">
        <v>5810</v>
      </c>
      <c r="E669" t="s">
        <v>8702</v>
      </c>
      <c r="F669" t="s">
        <v>23</v>
      </c>
      <c r="G669" t="s">
        <v>23</v>
      </c>
      <c r="H669" t="s">
        <v>6746</v>
      </c>
      <c r="I669" t="s">
        <v>23</v>
      </c>
      <c r="J669" t="s">
        <v>23</v>
      </c>
      <c r="K669" t="s">
        <v>30532</v>
      </c>
    </row>
    <row r="670" spans="1:11" x14ac:dyDescent="0.35">
      <c r="A670" t="s">
        <v>6625</v>
      </c>
      <c r="B670" t="s">
        <v>23</v>
      </c>
      <c r="C670" t="s">
        <v>23</v>
      </c>
      <c r="D670" t="s">
        <v>23</v>
      </c>
      <c r="E670" t="s">
        <v>8703</v>
      </c>
      <c r="F670" t="s">
        <v>23</v>
      </c>
      <c r="G670" t="s">
        <v>23</v>
      </c>
      <c r="H670" t="s">
        <v>6502</v>
      </c>
      <c r="I670" t="s">
        <v>2721</v>
      </c>
      <c r="J670" t="s">
        <v>23</v>
      </c>
      <c r="K670" t="s">
        <v>30532</v>
      </c>
    </row>
    <row r="671" spans="1:11" x14ac:dyDescent="0.35">
      <c r="A671" t="s">
        <v>7678</v>
      </c>
      <c r="B671" t="s">
        <v>23</v>
      </c>
      <c r="C671" t="s">
        <v>23</v>
      </c>
      <c r="D671" t="s">
        <v>5810</v>
      </c>
      <c r="E671" t="s">
        <v>8704</v>
      </c>
      <c r="F671" t="s">
        <v>23</v>
      </c>
      <c r="G671" t="s">
        <v>23</v>
      </c>
      <c r="H671" t="s">
        <v>6493</v>
      </c>
      <c r="I671" t="s">
        <v>2721</v>
      </c>
      <c r="J671" t="s">
        <v>23</v>
      </c>
      <c r="K671" t="s">
        <v>30532</v>
      </c>
    </row>
    <row r="672" spans="1:11" x14ac:dyDescent="0.35">
      <c r="A672" t="s">
        <v>20523</v>
      </c>
      <c r="B672" t="s">
        <v>23</v>
      </c>
      <c r="C672" t="s">
        <v>23</v>
      </c>
      <c r="D672" t="s">
        <v>5810</v>
      </c>
      <c r="E672" t="s">
        <v>20524</v>
      </c>
      <c r="F672" t="s">
        <v>23</v>
      </c>
      <c r="G672" t="s">
        <v>23</v>
      </c>
      <c r="H672" t="s">
        <v>6746</v>
      </c>
      <c r="I672" t="s">
        <v>23</v>
      </c>
      <c r="J672" t="s">
        <v>23</v>
      </c>
      <c r="K672" t="s">
        <v>31781</v>
      </c>
    </row>
    <row r="673" spans="1:11" x14ac:dyDescent="0.35">
      <c r="A673" t="s">
        <v>1274</v>
      </c>
      <c r="B673" t="s">
        <v>23</v>
      </c>
      <c r="C673" t="s">
        <v>23</v>
      </c>
      <c r="D673" t="s">
        <v>23</v>
      </c>
      <c r="E673" t="s">
        <v>8705</v>
      </c>
      <c r="F673" t="s">
        <v>23</v>
      </c>
      <c r="G673" t="s">
        <v>23</v>
      </c>
      <c r="H673" t="s">
        <v>6522</v>
      </c>
      <c r="I673" t="s">
        <v>23</v>
      </c>
      <c r="J673" t="s">
        <v>23</v>
      </c>
      <c r="K673" t="s">
        <v>30532</v>
      </c>
    </row>
    <row r="674" spans="1:11" x14ac:dyDescent="0.35">
      <c r="A674" t="s">
        <v>3849</v>
      </c>
      <c r="B674" t="s">
        <v>23</v>
      </c>
      <c r="C674" t="s">
        <v>23</v>
      </c>
      <c r="D674" t="s">
        <v>23</v>
      </c>
      <c r="E674" t="s">
        <v>8706</v>
      </c>
      <c r="F674" t="s">
        <v>23</v>
      </c>
      <c r="G674" t="s">
        <v>23</v>
      </c>
      <c r="H674" t="s">
        <v>6522</v>
      </c>
      <c r="I674" t="s">
        <v>23</v>
      </c>
      <c r="J674" t="s">
        <v>23</v>
      </c>
      <c r="K674" t="s">
        <v>30532</v>
      </c>
    </row>
    <row r="675" spans="1:11" x14ac:dyDescent="0.35">
      <c r="A675" t="s">
        <v>4779</v>
      </c>
      <c r="B675" t="s">
        <v>23</v>
      </c>
      <c r="C675" t="s">
        <v>23</v>
      </c>
      <c r="D675" t="s">
        <v>23</v>
      </c>
      <c r="E675" t="s">
        <v>8707</v>
      </c>
      <c r="F675" t="s">
        <v>23</v>
      </c>
      <c r="G675" t="s">
        <v>23</v>
      </c>
      <c r="H675" t="s">
        <v>6514</v>
      </c>
      <c r="I675" t="s">
        <v>23</v>
      </c>
      <c r="J675" t="s">
        <v>23</v>
      </c>
      <c r="K675" t="s">
        <v>30532</v>
      </c>
    </row>
    <row r="676" spans="1:11" x14ac:dyDescent="0.35">
      <c r="A676" t="s">
        <v>4778</v>
      </c>
      <c r="B676" t="s">
        <v>23</v>
      </c>
      <c r="C676" t="s">
        <v>23</v>
      </c>
      <c r="D676" t="s">
        <v>23</v>
      </c>
      <c r="E676" t="s">
        <v>8708</v>
      </c>
      <c r="F676" t="s">
        <v>23</v>
      </c>
      <c r="G676" t="s">
        <v>23</v>
      </c>
      <c r="H676" t="s">
        <v>6514</v>
      </c>
      <c r="I676" t="s">
        <v>23</v>
      </c>
      <c r="J676" t="s">
        <v>23</v>
      </c>
      <c r="K676" t="s">
        <v>30532</v>
      </c>
    </row>
    <row r="677" spans="1:11" x14ac:dyDescent="0.35">
      <c r="A677" t="s">
        <v>20525</v>
      </c>
      <c r="B677" t="s">
        <v>23</v>
      </c>
      <c r="C677" t="s">
        <v>23</v>
      </c>
      <c r="D677" t="s">
        <v>5810</v>
      </c>
      <c r="E677" t="s">
        <v>20526</v>
      </c>
      <c r="F677" t="s">
        <v>23</v>
      </c>
      <c r="G677" t="s">
        <v>23</v>
      </c>
      <c r="H677" t="s">
        <v>6746</v>
      </c>
      <c r="I677" t="s">
        <v>23</v>
      </c>
      <c r="J677" t="s">
        <v>23</v>
      </c>
      <c r="K677" t="s">
        <v>31782</v>
      </c>
    </row>
    <row r="678" spans="1:11" x14ac:dyDescent="0.35">
      <c r="A678" t="s">
        <v>20527</v>
      </c>
      <c r="B678" t="s">
        <v>23</v>
      </c>
      <c r="C678" t="s">
        <v>23</v>
      </c>
      <c r="D678" t="s">
        <v>5810</v>
      </c>
      <c r="E678" t="s">
        <v>20528</v>
      </c>
      <c r="F678" t="s">
        <v>23</v>
      </c>
      <c r="G678" t="s">
        <v>23</v>
      </c>
      <c r="H678" t="s">
        <v>6746</v>
      </c>
      <c r="I678" t="s">
        <v>23</v>
      </c>
      <c r="J678" t="s">
        <v>23</v>
      </c>
      <c r="K678" t="s">
        <v>31783</v>
      </c>
    </row>
    <row r="679" spans="1:11" x14ac:dyDescent="0.35">
      <c r="A679" t="s">
        <v>5939</v>
      </c>
      <c r="B679" t="s">
        <v>23</v>
      </c>
      <c r="C679" t="s">
        <v>23</v>
      </c>
      <c r="D679" t="s">
        <v>5810</v>
      </c>
      <c r="E679" t="s">
        <v>8709</v>
      </c>
      <c r="F679" t="s">
        <v>23</v>
      </c>
      <c r="G679" t="s">
        <v>23</v>
      </c>
      <c r="H679" t="s">
        <v>6502</v>
      </c>
      <c r="I679" t="s">
        <v>23</v>
      </c>
      <c r="J679" t="s">
        <v>23</v>
      </c>
      <c r="K679" t="s">
        <v>30532</v>
      </c>
    </row>
    <row r="680" spans="1:11" x14ac:dyDescent="0.35">
      <c r="A680" t="s">
        <v>6564</v>
      </c>
      <c r="B680" t="s">
        <v>23</v>
      </c>
      <c r="C680" t="s">
        <v>23</v>
      </c>
      <c r="D680" t="s">
        <v>23</v>
      </c>
      <c r="E680" t="s">
        <v>8710</v>
      </c>
      <c r="F680" t="s">
        <v>23</v>
      </c>
      <c r="G680" t="s">
        <v>23</v>
      </c>
      <c r="H680" t="s">
        <v>6487</v>
      </c>
      <c r="I680" t="s">
        <v>2721</v>
      </c>
      <c r="J680" t="s">
        <v>23</v>
      </c>
      <c r="K680" t="s">
        <v>30532</v>
      </c>
    </row>
    <row r="681" spans="1:11" x14ac:dyDescent="0.35">
      <c r="A681" t="s">
        <v>1446</v>
      </c>
      <c r="B681" t="s">
        <v>23</v>
      </c>
      <c r="C681" t="s">
        <v>23</v>
      </c>
      <c r="D681" t="s">
        <v>23</v>
      </c>
      <c r="E681" t="s">
        <v>8711</v>
      </c>
      <c r="F681" t="s">
        <v>23</v>
      </c>
      <c r="G681" t="s">
        <v>23</v>
      </c>
      <c r="H681" t="s">
        <v>6487</v>
      </c>
      <c r="I681" t="s">
        <v>6485</v>
      </c>
      <c r="J681" t="s">
        <v>23</v>
      </c>
      <c r="K681" t="s">
        <v>30532</v>
      </c>
    </row>
    <row r="682" spans="1:11" x14ac:dyDescent="0.35">
      <c r="A682" t="s">
        <v>20529</v>
      </c>
      <c r="B682" t="s">
        <v>23</v>
      </c>
      <c r="C682" t="s">
        <v>23</v>
      </c>
      <c r="D682" t="s">
        <v>5810</v>
      </c>
      <c r="E682" t="s">
        <v>20530</v>
      </c>
      <c r="F682" t="s">
        <v>23</v>
      </c>
      <c r="G682" t="s">
        <v>23</v>
      </c>
      <c r="H682" t="s">
        <v>6746</v>
      </c>
      <c r="I682" t="s">
        <v>23</v>
      </c>
      <c r="J682" t="s">
        <v>23</v>
      </c>
      <c r="K682" t="s">
        <v>31784</v>
      </c>
    </row>
    <row r="683" spans="1:11" x14ac:dyDescent="0.35">
      <c r="A683" t="s">
        <v>20531</v>
      </c>
      <c r="B683" t="s">
        <v>23</v>
      </c>
      <c r="C683" t="s">
        <v>23</v>
      </c>
      <c r="D683" t="s">
        <v>5810</v>
      </c>
      <c r="E683" t="s">
        <v>20532</v>
      </c>
      <c r="F683" t="s">
        <v>23</v>
      </c>
      <c r="G683" t="s">
        <v>23</v>
      </c>
      <c r="H683" t="s">
        <v>6746</v>
      </c>
      <c r="I683" t="s">
        <v>23</v>
      </c>
      <c r="J683" t="s">
        <v>23</v>
      </c>
      <c r="K683" t="s">
        <v>31785</v>
      </c>
    </row>
    <row r="684" spans="1:11" x14ac:dyDescent="0.35">
      <c r="A684" t="s">
        <v>2772</v>
      </c>
      <c r="B684" t="s">
        <v>23</v>
      </c>
      <c r="C684" t="s">
        <v>23</v>
      </c>
      <c r="D684" t="s">
        <v>23</v>
      </c>
      <c r="E684" t="s">
        <v>8712</v>
      </c>
      <c r="F684" t="s">
        <v>23</v>
      </c>
      <c r="G684" t="s">
        <v>23</v>
      </c>
      <c r="H684" t="s">
        <v>6514</v>
      </c>
      <c r="I684" t="s">
        <v>6485</v>
      </c>
      <c r="J684" t="s">
        <v>23</v>
      </c>
      <c r="K684" t="s">
        <v>30532</v>
      </c>
    </row>
    <row r="685" spans="1:11" x14ac:dyDescent="0.35">
      <c r="A685" t="s">
        <v>20533</v>
      </c>
      <c r="B685" t="s">
        <v>23</v>
      </c>
      <c r="C685" t="s">
        <v>23</v>
      </c>
      <c r="D685" t="s">
        <v>5810</v>
      </c>
      <c r="E685" t="s">
        <v>20534</v>
      </c>
      <c r="F685" t="s">
        <v>23</v>
      </c>
      <c r="G685" t="s">
        <v>23</v>
      </c>
      <c r="H685" t="s">
        <v>6746</v>
      </c>
      <c r="I685" t="s">
        <v>23</v>
      </c>
      <c r="J685" t="s">
        <v>23</v>
      </c>
      <c r="K685" t="s">
        <v>31786</v>
      </c>
    </row>
    <row r="686" spans="1:11" x14ac:dyDescent="0.35">
      <c r="A686" t="s">
        <v>20535</v>
      </c>
      <c r="B686" t="s">
        <v>23</v>
      </c>
      <c r="C686" t="s">
        <v>23</v>
      </c>
      <c r="D686" t="s">
        <v>5810</v>
      </c>
      <c r="E686" t="s">
        <v>20536</v>
      </c>
      <c r="F686" t="s">
        <v>23</v>
      </c>
      <c r="G686" t="s">
        <v>23</v>
      </c>
      <c r="H686" t="s">
        <v>6746</v>
      </c>
      <c r="I686" t="s">
        <v>23</v>
      </c>
      <c r="J686" t="s">
        <v>23</v>
      </c>
      <c r="K686" t="s">
        <v>31787</v>
      </c>
    </row>
    <row r="687" spans="1:11" x14ac:dyDescent="0.35">
      <c r="A687" t="s">
        <v>5449</v>
      </c>
      <c r="B687" t="s">
        <v>23</v>
      </c>
      <c r="C687" t="s">
        <v>23</v>
      </c>
      <c r="D687" t="s">
        <v>23</v>
      </c>
      <c r="E687" t="s">
        <v>8713</v>
      </c>
      <c r="F687" t="s">
        <v>23</v>
      </c>
      <c r="G687" t="s">
        <v>23</v>
      </c>
      <c r="H687" t="s">
        <v>6522</v>
      </c>
      <c r="I687" t="s">
        <v>23</v>
      </c>
      <c r="J687" t="s">
        <v>23</v>
      </c>
      <c r="K687" t="s">
        <v>30532</v>
      </c>
    </row>
    <row r="688" spans="1:11" x14ac:dyDescent="0.35">
      <c r="A688" t="s">
        <v>5016</v>
      </c>
      <c r="B688" t="s">
        <v>23</v>
      </c>
      <c r="C688" t="s">
        <v>23</v>
      </c>
      <c r="D688" t="s">
        <v>23</v>
      </c>
      <c r="E688" t="s">
        <v>8714</v>
      </c>
      <c r="F688" t="s">
        <v>23</v>
      </c>
      <c r="G688" t="s">
        <v>23</v>
      </c>
      <c r="H688" t="s">
        <v>6522</v>
      </c>
      <c r="I688" t="s">
        <v>23</v>
      </c>
      <c r="J688" t="s">
        <v>23</v>
      </c>
      <c r="K688" t="s">
        <v>30532</v>
      </c>
    </row>
    <row r="689" spans="1:11" x14ac:dyDescent="0.35">
      <c r="A689" t="s">
        <v>20537</v>
      </c>
      <c r="B689" t="s">
        <v>23</v>
      </c>
      <c r="C689" t="s">
        <v>23</v>
      </c>
      <c r="D689" t="s">
        <v>5810</v>
      </c>
      <c r="E689" t="s">
        <v>20538</v>
      </c>
      <c r="F689" t="s">
        <v>23</v>
      </c>
      <c r="G689" t="s">
        <v>23</v>
      </c>
      <c r="H689" t="s">
        <v>6746</v>
      </c>
      <c r="I689" t="s">
        <v>23</v>
      </c>
      <c r="J689" t="s">
        <v>23</v>
      </c>
      <c r="K689" t="s">
        <v>31788</v>
      </c>
    </row>
    <row r="690" spans="1:11" x14ac:dyDescent="0.35">
      <c r="A690" t="s">
        <v>20539</v>
      </c>
      <c r="B690" t="s">
        <v>23</v>
      </c>
      <c r="C690" t="s">
        <v>23</v>
      </c>
      <c r="D690" t="s">
        <v>5810</v>
      </c>
      <c r="E690" t="s">
        <v>20540</v>
      </c>
      <c r="F690" t="s">
        <v>23</v>
      </c>
      <c r="G690" t="s">
        <v>23</v>
      </c>
      <c r="H690" t="s">
        <v>6746</v>
      </c>
      <c r="I690" t="s">
        <v>23</v>
      </c>
      <c r="J690" t="s">
        <v>23</v>
      </c>
      <c r="K690" t="s">
        <v>31789</v>
      </c>
    </row>
    <row r="691" spans="1:11" x14ac:dyDescent="0.35">
      <c r="A691" t="s">
        <v>20541</v>
      </c>
      <c r="B691" t="s">
        <v>23</v>
      </c>
      <c r="C691" t="s">
        <v>23</v>
      </c>
      <c r="D691" t="s">
        <v>5810</v>
      </c>
      <c r="E691" t="s">
        <v>20542</v>
      </c>
      <c r="F691" t="s">
        <v>23</v>
      </c>
      <c r="G691" t="s">
        <v>23</v>
      </c>
      <c r="H691" t="s">
        <v>6746</v>
      </c>
      <c r="I691" t="s">
        <v>23</v>
      </c>
      <c r="J691" t="s">
        <v>23</v>
      </c>
      <c r="K691" t="s">
        <v>31790</v>
      </c>
    </row>
    <row r="692" spans="1:11" x14ac:dyDescent="0.35">
      <c r="A692" t="s">
        <v>20543</v>
      </c>
      <c r="B692" t="s">
        <v>23</v>
      </c>
      <c r="C692" t="s">
        <v>23</v>
      </c>
      <c r="D692" t="s">
        <v>5810</v>
      </c>
      <c r="E692" t="s">
        <v>20544</v>
      </c>
      <c r="F692" t="s">
        <v>23</v>
      </c>
      <c r="G692" t="s">
        <v>23</v>
      </c>
      <c r="H692" t="s">
        <v>6746</v>
      </c>
      <c r="I692" t="s">
        <v>23</v>
      </c>
      <c r="J692" t="s">
        <v>23</v>
      </c>
      <c r="K692" t="s">
        <v>31791</v>
      </c>
    </row>
    <row r="693" spans="1:11" x14ac:dyDescent="0.35">
      <c r="A693" t="s">
        <v>20545</v>
      </c>
      <c r="B693" t="s">
        <v>23</v>
      </c>
      <c r="C693" t="s">
        <v>23</v>
      </c>
      <c r="D693" t="s">
        <v>5810</v>
      </c>
      <c r="E693" t="s">
        <v>20546</v>
      </c>
      <c r="F693" t="s">
        <v>23</v>
      </c>
      <c r="G693" t="s">
        <v>23</v>
      </c>
      <c r="H693" t="s">
        <v>6746</v>
      </c>
      <c r="I693" t="s">
        <v>23</v>
      </c>
      <c r="J693" t="s">
        <v>23</v>
      </c>
      <c r="K693" t="s">
        <v>31792</v>
      </c>
    </row>
    <row r="694" spans="1:11" x14ac:dyDescent="0.35">
      <c r="A694" t="s">
        <v>4777</v>
      </c>
      <c r="B694" t="s">
        <v>23</v>
      </c>
      <c r="C694" t="s">
        <v>23</v>
      </c>
      <c r="D694" t="s">
        <v>23</v>
      </c>
      <c r="E694" t="s">
        <v>8715</v>
      </c>
      <c r="F694" t="s">
        <v>23</v>
      </c>
      <c r="G694" t="s">
        <v>23</v>
      </c>
      <c r="H694" t="s">
        <v>6522</v>
      </c>
      <c r="I694" t="s">
        <v>23</v>
      </c>
      <c r="J694" t="s">
        <v>23</v>
      </c>
      <c r="K694" t="s">
        <v>30532</v>
      </c>
    </row>
    <row r="695" spans="1:11" x14ac:dyDescent="0.35">
      <c r="A695" t="s">
        <v>20547</v>
      </c>
      <c r="B695" t="s">
        <v>23</v>
      </c>
      <c r="C695" t="s">
        <v>23</v>
      </c>
      <c r="D695" t="s">
        <v>5810</v>
      </c>
      <c r="E695" t="s">
        <v>20548</v>
      </c>
      <c r="F695" t="s">
        <v>23</v>
      </c>
      <c r="G695" t="s">
        <v>23</v>
      </c>
      <c r="H695" t="s">
        <v>6746</v>
      </c>
      <c r="I695" t="s">
        <v>23</v>
      </c>
      <c r="J695" t="s">
        <v>23</v>
      </c>
      <c r="K695" t="s">
        <v>31793</v>
      </c>
    </row>
    <row r="696" spans="1:11" x14ac:dyDescent="0.35">
      <c r="A696" t="s">
        <v>20549</v>
      </c>
      <c r="B696" t="s">
        <v>23</v>
      </c>
      <c r="C696" t="s">
        <v>23</v>
      </c>
      <c r="D696" t="s">
        <v>5810</v>
      </c>
      <c r="E696" t="s">
        <v>20550</v>
      </c>
      <c r="F696" t="s">
        <v>23</v>
      </c>
      <c r="G696" t="s">
        <v>23</v>
      </c>
      <c r="H696" t="s">
        <v>6746</v>
      </c>
      <c r="I696" t="s">
        <v>23</v>
      </c>
      <c r="J696" t="s">
        <v>23</v>
      </c>
      <c r="K696" t="s">
        <v>31794</v>
      </c>
    </row>
    <row r="697" spans="1:11" x14ac:dyDescent="0.35">
      <c r="A697" t="s">
        <v>20551</v>
      </c>
      <c r="B697" t="s">
        <v>23</v>
      </c>
      <c r="C697" t="s">
        <v>23</v>
      </c>
      <c r="D697" t="s">
        <v>5810</v>
      </c>
      <c r="E697" t="s">
        <v>20552</v>
      </c>
      <c r="F697" t="s">
        <v>23</v>
      </c>
      <c r="G697" t="s">
        <v>23</v>
      </c>
      <c r="H697" t="s">
        <v>6746</v>
      </c>
      <c r="I697" t="s">
        <v>23</v>
      </c>
      <c r="J697" t="s">
        <v>23</v>
      </c>
      <c r="K697" t="s">
        <v>31795</v>
      </c>
    </row>
    <row r="698" spans="1:11" x14ac:dyDescent="0.35">
      <c r="A698" t="s">
        <v>3042</v>
      </c>
      <c r="B698" t="s">
        <v>23</v>
      </c>
      <c r="C698" t="s">
        <v>23</v>
      </c>
      <c r="D698" t="s">
        <v>23</v>
      </c>
      <c r="E698" t="s">
        <v>8716</v>
      </c>
      <c r="F698" t="s">
        <v>23</v>
      </c>
      <c r="G698" t="s">
        <v>23</v>
      </c>
      <c r="H698" t="s">
        <v>6522</v>
      </c>
      <c r="I698" t="s">
        <v>23</v>
      </c>
      <c r="J698" t="s">
        <v>23</v>
      </c>
      <c r="K698" t="s">
        <v>30532</v>
      </c>
    </row>
    <row r="699" spans="1:11" x14ac:dyDescent="0.35">
      <c r="A699" t="s">
        <v>1331</v>
      </c>
      <c r="B699" t="s">
        <v>23</v>
      </c>
      <c r="C699" t="s">
        <v>23</v>
      </c>
      <c r="D699" t="s">
        <v>23</v>
      </c>
      <c r="E699" t="s">
        <v>8717</v>
      </c>
      <c r="F699" t="s">
        <v>23</v>
      </c>
      <c r="G699" t="s">
        <v>23</v>
      </c>
      <c r="H699" t="s">
        <v>6484</v>
      </c>
      <c r="I699" t="s">
        <v>6485</v>
      </c>
      <c r="J699" t="s">
        <v>6488</v>
      </c>
      <c r="K699" t="s">
        <v>30532</v>
      </c>
    </row>
    <row r="700" spans="1:11" x14ac:dyDescent="0.35">
      <c r="A700" t="s">
        <v>20553</v>
      </c>
      <c r="B700" t="s">
        <v>23</v>
      </c>
      <c r="C700" t="s">
        <v>23</v>
      </c>
      <c r="D700" t="s">
        <v>5810</v>
      </c>
      <c r="E700" t="s">
        <v>20554</v>
      </c>
      <c r="F700" t="s">
        <v>23</v>
      </c>
      <c r="G700" t="s">
        <v>23</v>
      </c>
      <c r="H700" t="s">
        <v>6746</v>
      </c>
      <c r="I700" t="s">
        <v>23</v>
      </c>
      <c r="J700" t="s">
        <v>23</v>
      </c>
      <c r="K700" t="s">
        <v>31796</v>
      </c>
    </row>
    <row r="701" spans="1:11" x14ac:dyDescent="0.35">
      <c r="A701" t="s">
        <v>1044</v>
      </c>
      <c r="B701" t="s">
        <v>23</v>
      </c>
      <c r="C701" t="s">
        <v>23</v>
      </c>
      <c r="D701" t="s">
        <v>23</v>
      </c>
      <c r="E701" t="s">
        <v>8718</v>
      </c>
      <c r="F701" t="s">
        <v>23</v>
      </c>
      <c r="G701" t="s">
        <v>23</v>
      </c>
      <c r="H701" t="s">
        <v>6514</v>
      </c>
      <c r="I701" t="s">
        <v>6499</v>
      </c>
      <c r="J701" t="s">
        <v>23</v>
      </c>
      <c r="K701" t="s">
        <v>30532</v>
      </c>
    </row>
    <row r="702" spans="1:11" x14ac:dyDescent="0.35">
      <c r="A702" t="s">
        <v>8719</v>
      </c>
      <c r="B702" t="s">
        <v>23</v>
      </c>
      <c r="C702" t="s">
        <v>23</v>
      </c>
      <c r="D702" t="s">
        <v>5810</v>
      </c>
      <c r="E702" t="s">
        <v>8720</v>
      </c>
      <c r="F702" t="s">
        <v>23</v>
      </c>
      <c r="G702" t="s">
        <v>23</v>
      </c>
      <c r="H702" t="s">
        <v>6746</v>
      </c>
      <c r="I702" t="s">
        <v>23</v>
      </c>
      <c r="J702" t="s">
        <v>23</v>
      </c>
      <c r="K702" t="s">
        <v>30532</v>
      </c>
    </row>
    <row r="703" spans="1:11" x14ac:dyDescent="0.35">
      <c r="A703" t="s">
        <v>5943</v>
      </c>
      <c r="B703" t="s">
        <v>23</v>
      </c>
      <c r="C703" t="s">
        <v>23</v>
      </c>
      <c r="D703" t="s">
        <v>5810</v>
      </c>
      <c r="E703" t="s">
        <v>8721</v>
      </c>
      <c r="F703" t="s">
        <v>23</v>
      </c>
      <c r="G703" t="s">
        <v>23</v>
      </c>
      <c r="H703" t="s">
        <v>6483</v>
      </c>
      <c r="I703" t="s">
        <v>23</v>
      </c>
      <c r="J703" t="s">
        <v>23</v>
      </c>
      <c r="K703" t="s">
        <v>30532</v>
      </c>
    </row>
    <row r="704" spans="1:11" x14ac:dyDescent="0.35">
      <c r="A704" t="s">
        <v>4776</v>
      </c>
      <c r="B704" t="s">
        <v>23</v>
      </c>
      <c r="C704" t="s">
        <v>23</v>
      </c>
      <c r="D704" t="s">
        <v>23</v>
      </c>
      <c r="E704" t="s">
        <v>8722</v>
      </c>
      <c r="F704" t="s">
        <v>23</v>
      </c>
      <c r="G704" t="s">
        <v>23</v>
      </c>
      <c r="H704" t="s">
        <v>6522</v>
      </c>
      <c r="I704" t="s">
        <v>23</v>
      </c>
      <c r="J704" t="s">
        <v>23</v>
      </c>
      <c r="K704" t="s">
        <v>30532</v>
      </c>
    </row>
    <row r="705" spans="1:11" x14ac:dyDescent="0.35">
      <c r="A705" t="s">
        <v>6824</v>
      </c>
      <c r="B705" t="s">
        <v>23</v>
      </c>
      <c r="C705" t="s">
        <v>23</v>
      </c>
      <c r="D705" t="s">
        <v>23</v>
      </c>
      <c r="E705" t="s">
        <v>8723</v>
      </c>
      <c r="F705" t="s">
        <v>23</v>
      </c>
      <c r="G705" t="s">
        <v>23</v>
      </c>
      <c r="H705" t="s">
        <v>6522</v>
      </c>
      <c r="I705" t="s">
        <v>23</v>
      </c>
      <c r="J705" t="s">
        <v>23</v>
      </c>
      <c r="K705" t="s">
        <v>30532</v>
      </c>
    </row>
    <row r="706" spans="1:11" x14ac:dyDescent="0.35">
      <c r="A706" t="s">
        <v>1447</v>
      </c>
      <c r="B706" t="s">
        <v>23</v>
      </c>
      <c r="C706" t="s">
        <v>23</v>
      </c>
      <c r="D706" t="s">
        <v>23</v>
      </c>
      <c r="E706" t="s">
        <v>8724</v>
      </c>
      <c r="F706" t="s">
        <v>23</v>
      </c>
      <c r="G706" t="s">
        <v>23</v>
      </c>
      <c r="H706" t="s">
        <v>6522</v>
      </c>
      <c r="I706" t="s">
        <v>23</v>
      </c>
      <c r="J706" t="s">
        <v>23</v>
      </c>
      <c r="K706" t="s">
        <v>30532</v>
      </c>
    </row>
    <row r="707" spans="1:11" x14ac:dyDescent="0.35">
      <c r="A707" t="s">
        <v>4775</v>
      </c>
      <c r="B707" t="s">
        <v>23</v>
      </c>
      <c r="C707" t="s">
        <v>23</v>
      </c>
      <c r="D707" t="s">
        <v>23</v>
      </c>
      <c r="E707" t="s">
        <v>8725</v>
      </c>
      <c r="F707" t="s">
        <v>23</v>
      </c>
      <c r="G707" t="s">
        <v>23</v>
      </c>
      <c r="H707" t="s">
        <v>6522</v>
      </c>
      <c r="I707" t="s">
        <v>23</v>
      </c>
      <c r="J707" t="s">
        <v>23</v>
      </c>
      <c r="K707" t="s">
        <v>30532</v>
      </c>
    </row>
    <row r="708" spans="1:11" x14ac:dyDescent="0.35">
      <c r="A708" t="s">
        <v>315</v>
      </c>
      <c r="B708" t="s">
        <v>23</v>
      </c>
      <c r="C708" t="s">
        <v>23</v>
      </c>
      <c r="D708" t="s">
        <v>23</v>
      </c>
      <c r="E708" t="s">
        <v>8726</v>
      </c>
      <c r="F708" t="s">
        <v>23</v>
      </c>
      <c r="G708" t="s">
        <v>23</v>
      </c>
      <c r="H708" t="s">
        <v>6487</v>
      </c>
      <c r="I708" t="s">
        <v>6485</v>
      </c>
      <c r="J708" t="s">
        <v>23</v>
      </c>
      <c r="K708" t="s">
        <v>30532</v>
      </c>
    </row>
    <row r="709" spans="1:11" x14ac:dyDescent="0.35">
      <c r="A709" t="s">
        <v>20555</v>
      </c>
      <c r="B709" t="s">
        <v>23</v>
      </c>
      <c r="C709" t="s">
        <v>23</v>
      </c>
      <c r="D709" t="s">
        <v>5810</v>
      </c>
      <c r="E709" t="s">
        <v>20556</v>
      </c>
      <c r="F709" t="s">
        <v>23</v>
      </c>
      <c r="G709" t="s">
        <v>23</v>
      </c>
      <c r="H709" t="s">
        <v>6746</v>
      </c>
      <c r="I709" t="s">
        <v>23</v>
      </c>
      <c r="J709" t="s">
        <v>23</v>
      </c>
      <c r="K709" t="s">
        <v>31797</v>
      </c>
    </row>
    <row r="710" spans="1:11" x14ac:dyDescent="0.35">
      <c r="A710" t="s">
        <v>4989</v>
      </c>
      <c r="B710" t="s">
        <v>23</v>
      </c>
      <c r="C710" t="s">
        <v>23</v>
      </c>
      <c r="D710" t="s">
        <v>23</v>
      </c>
      <c r="E710" t="s">
        <v>8727</v>
      </c>
      <c r="F710" t="s">
        <v>23</v>
      </c>
      <c r="G710" t="s">
        <v>23</v>
      </c>
      <c r="H710" t="s">
        <v>6522</v>
      </c>
      <c r="I710" t="s">
        <v>23</v>
      </c>
      <c r="J710" t="s">
        <v>23</v>
      </c>
      <c r="K710" t="s">
        <v>30532</v>
      </c>
    </row>
    <row r="711" spans="1:11" x14ac:dyDescent="0.35">
      <c r="A711" t="s">
        <v>20559</v>
      </c>
      <c r="B711" t="s">
        <v>23</v>
      </c>
      <c r="C711" t="s">
        <v>23</v>
      </c>
      <c r="D711" t="s">
        <v>5810</v>
      </c>
      <c r="E711" t="s">
        <v>20560</v>
      </c>
      <c r="F711" t="s">
        <v>23</v>
      </c>
      <c r="G711" t="s">
        <v>23</v>
      </c>
      <c r="H711" t="s">
        <v>6746</v>
      </c>
      <c r="I711" t="s">
        <v>23</v>
      </c>
      <c r="J711" t="s">
        <v>23</v>
      </c>
      <c r="K711" t="s">
        <v>31799</v>
      </c>
    </row>
    <row r="712" spans="1:11" x14ac:dyDescent="0.35">
      <c r="A712" t="s">
        <v>20561</v>
      </c>
      <c r="B712" t="s">
        <v>23</v>
      </c>
      <c r="C712" t="s">
        <v>23</v>
      </c>
      <c r="D712" t="s">
        <v>5810</v>
      </c>
      <c r="E712" t="s">
        <v>20562</v>
      </c>
      <c r="F712" t="s">
        <v>23</v>
      </c>
      <c r="G712" t="s">
        <v>23</v>
      </c>
      <c r="H712" t="s">
        <v>6746</v>
      </c>
      <c r="I712" t="s">
        <v>23</v>
      </c>
      <c r="J712" t="s">
        <v>23</v>
      </c>
      <c r="K712" t="s">
        <v>31800</v>
      </c>
    </row>
    <row r="713" spans="1:11" x14ac:dyDescent="0.35">
      <c r="A713" t="s">
        <v>20563</v>
      </c>
      <c r="B713" t="s">
        <v>23</v>
      </c>
      <c r="C713" t="s">
        <v>23</v>
      </c>
      <c r="D713" t="s">
        <v>5810</v>
      </c>
      <c r="E713" t="s">
        <v>20564</v>
      </c>
      <c r="F713" t="s">
        <v>23</v>
      </c>
      <c r="G713" t="s">
        <v>23</v>
      </c>
      <c r="H713" t="s">
        <v>6746</v>
      </c>
      <c r="I713" t="s">
        <v>23</v>
      </c>
      <c r="J713" t="s">
        <v>23</v>
      </c>
      <c r="K713" t="s">
        <v>31801</v>
      </c>
    </row>
    <row r="714" spans="1:11" x14ac:dyDescent="0.35">
      <c r="A714" t="s">
        <v>1450</v>
      </c>
      <c r="B714" t="s">
        <v>23</v>
      </c>
      <c r="C714" t="s">
        <v>23</v>
      </c>
      <c r="D714" t="s">
        <v>23</v>
      </c>
      <c r="E714" t="s">
        <v>8728</v>
      </c>
      <c r="F714" t="s">
        <v>23</v>
      </c>
      <c r="G714" t="s">
        <v>23</v>
      </c>
      <c r="H714" t="s">
        <v>6522</v>
      </c>
      <c r="I714" t="s">
        <v>23</v>
      </c>
      <c r="J714" t="s">
        <v>23</v>
      </c>
      <c r="K714" t="s">
        <v>30532</v>
      </c>
    </row>
    <row r="715" spans="1:11" x14ac:dyDescent="0.35">
      <c r="A715" t="s">
        <v>1297</v>
      </c>
      <c r="B715" t="s">
        <v>23</v>
      </c>
      <c r="C715" t="s">
        <v>23</v>
      </c>
      <c r="D715" t="s">
        <v>23</v>
      </c>
      <c r="E715" t="s">
        <v>8729</v>
      </c>
      <c r="F715" t="s">
        <v>23</v>
      </c>
      <c r="G715" t="s">
        <v>23</v>
      </c>
      <c r="H715" t="s">
        <v>6487</v>
      </c>
      <c r="I715" t="s">
        <v>6485</v>
      </c>
      <c r="J715" t="s">
        <v>23</v>
      </c>
      <c r="K715" t="s">
        <v>30532</v>
      </c>
    </row>
    <row r="716" spans="1:11" x14ac:dyDescent="0.35">
      <c r="A716" t="s">
        <v>4774</v>
      </c>
      <c r="B716" t="s">
        <v>23</v>
      </c>
      <c r="C716" t="s">
        <v>23</v>
      </c>
      <c r="D716" t="s">
        <v>23</v>
      </c>
      <c r="E716" t="s">
        <v>8730</v>
      </c>
      <c r="F716" t="s">
        <v>23</v>
      </c>
      <c r="G716" t="s">
        <v>23</v>
      </c>
      <c r="H716" t="s">
        <v>6493</v>
      </c>
      <c r="I716" t="s">
        <v>2721</v>
      </c>
      <c r="J716" t="s">
        <v>23</v>
      </c>
      <c r="K716" t="s">
        <v>30532</v>
      </c>
    </row>
    <row r="717" spans="1:11" x14ac:dyDescent="0.35">
      <c r="A717" t="s">
        <v>20565</v>
      </c>
      <c r="B717" t="s">
        <v>23</v>
      </c>
      <c r="C717" t="s">
        <v>23</v>
      </c>
      <c r="D717" t="s">
        <v>5810</v>
      </c>
      <c r="E717" t="s">
        <v>20566</v>
      </c>
      <c r="F717" t="s">
        <v>23</v>
      </c>
      <c r="G717" t="s">
        <v>23</v>
      </c>
      <c r="H717" t="s">
        <v>6746</v>
      </c>
      <c r="I717" t="s">
        <v>23</v>
      </c>
      <c r="J717" t="s">
        <v>23</v>
      </c>
      <c r="K717" t="s">
        <v>31802</v>
      </c>
    </row>
    <row r="718" spans="1:11" x14ac:dyDescent="0.35">
      <c r="A718" t="s">
        <v>20567</v>
      </c>
      <c r="B718" t="s">
        <v>23</v>
      </c>
      <c r="C718" t="s">
        <v>23</v>
      </c>
      <c r="D718" t="s">
        <v>5810</v>
      </c>
      <c r="E718" t="s">
        <v>20568</v>
      </c>
      <c r="F718" t="s">
        <v>23</v>
      </c>
      <c r="G718" t="s">
        <v>23</v>
      </c>
      <c r="H718" t="s">
        <v>6746</v>
      </c>
      <c r="I718" t="s">
        <v>23</v>
      </c>
      <c r="J718" t="s">
        <v>23</v>
      </c>
      <c r="K718" t="s">
        <v>31803</v>
      </c>
    </row>
    <row r="719" spans="1:11" x14ac:dyDescent="0.35">
      <c r="A719" t="s">
        <v>20569</v>
      </c>
      <c r="B719" t="s">
        <v>23</v>
      </c>
      <c r="C719" t="s">
        <v>23</v>
      </c>
      <c r="D719" t="s">
        <v>5810</v>
      </c>
      <c r="E719" t="s">
        <v>20570</v>
      </c>
      <c r="F719" t="s">
        <v>23</v>
      </c>
      <c r="G719" t="s">
        <v>23</v>
      </c>
      <c r="H719" t="s">
        <v>6746</v>
      </c>
      <c r="I719" t="s">
        <v>23</v>
      </c>
      <c r="J719" t="s">
        <v>23</v>
      </c>
      <c r="K719" t="s">
        <v>31804</v>
      </c>
    </row>
    <row r="720" spans="1:11" x14ac:dyDescent="0.35">
      <c r="A720" t="s">
        <v>5657</v>
      </c>
      <c r="B720" t="s">
        <v>23</v>
      </c>
      <c r="C720" t="s">
        <v>23</v>
      </c>
      <c r="D720" t="s">
        <v>23</v>
      </c>
      <c r="E720" t="s">
        <v>8731</v>
      </c>
      <c r="F720" t="s">
        <v>23</v>
      </c>
      <c r="G720" t="s">
        <v>23</v>
      </c>
      <c r="H720" t="s">
        <v>6522</v>
      </c>
      <c r="I720" t="s">
        <v>23</v>
      </c>
      <c r="J720" t="s">
        <v>23</v>
      </c>
      <c r="K720" t="s">
        <v>30532</v>
      </c>
    </row>
    <row r="721" spans="1:11" x14ac:dyDescent="0.35">
      <c r="A721" t="s">
        <v>2842</v>
      </c>
      <c r="B721" t="s">
        <v>23</v>
      </c>
      <c r="C721" t="s">
        <v>23</v>
      </c>
      <c r="D721" t="s">
        <v>23</v>
      </c>
      <c r="E721" t="s">
        <v>8732</v>
      </c>
      <c r="F721" t="s">
        <v>23</v>
      </c>
      <c r="G721" t="s">
        <v>23</v>
      </c>
      <c r="H721" t="s">
        <v>6493</v>
      </c>
      <c r="I721" t="s">
        <v>2721</v>
      </c>
      <c r="J721" t="s">
        <v>23</v>
      </c>
      <c r="K721" t="s">
        <v>30532</v>
      </c>
    </row>
    <row r="722" spans="1:11" x14ac:dyDescent="0.35">
      <c r="A722" t="s">
        <v>4772</v>
      </c>
      <c r="B722" t="s">
        <v>23</v>
      </c>
      <c r="C722" t="s">
        <v>23</v>
      </c>
      <c r="D722" t="s">
        <v>23</v>
      </c>
      <c r="E722" t="s">
        <v>8733</v>
      </c>
      <c r="F722" t="s">
        <v>23</v>
      </c>
      <c r="G722" t="s">
        <v>23</v>
      </c>
      <c r="H722" t="s">
        <v>6522</v>
      </c>
      <c r="I722" t="s">
        <v>23</v>
      </c>
      <c r="J722" t="s">
        <v>23</v>
      </c>
      <c r="K722" t="s">
        <v>30532</v>
      </c>
    </row>
    <row r="723" spans="1:11" x14ac:dyDescent="0.35">
      <c r="A723" t="s">
        <v>2868</v>
      </c>
      <c r="B723" t="s">
        <v>23</v>
      </c>
      <c r="C723" t="s">
        <v>23</v>
      </c>
      <c r="D723" t="s">
        <v>23</v>
      </c>
      <c r="E723" t="s">
        <v>8734</v>
      </c>
      <c r="F723" t="s">
        <v>23</v>
      </c>
      <c r="G723" t="s">
        <v>23</v>
      </c>
      <c r="H723" t="s">
        <v>6522</v>
      </c>
      <c r="I723" t="s">
        <v>23</v>
      </c>
      <c r="J723" t="s">
        <v>23</v>
      </c>
      <c r="K723" t="s">
        <v>30532</v>
      </c>
    </row>
    <row r="724" spans="1:11" x14ac:dyDescent="0.35">
      <c r="A724" t="s">
        <v>55</v>
      </c>
      <c r="B724" t="s">
        <v>23</v>
      </c>
      <c r="C724" t="s">
        <v>23</v>
      </c>
      <c r="D724" t="s">
        <v>23</v>
      </c>
      <c r="E724" t="s">
        <v>8735</v>
      </c>
      <c r="F724" t="s">
        <v>23</v>
      </c>
      <c r="G724" t="s">
        <v>23</v>
      </c>
      <c r="H724" t="s">
        <v>6522</v>
      </c>
      <c r="I724" t="s">
        <v>23</v>
      </c>
      <c r="J724" t="s">
        <v>23</v>
      </c>
      <c r="K724" t="s">
        <v>30532</v>
      </c>
    </row>
    <row r="725" spans="1:11" x14ac:dyDescent="0.35">
      <c r="A725" t="s">
        <v>20571</v>
      </c>
      <c r="B725" t="s">
        <v>23</v>
      </c>
      <c r="C725" t="s">
        <v>23</v>
      </c>
      <c r="D725" t="s">
        <v>5810</v>
      </c>
      <c r="E725" t="s">
        <v>20572</v>
      </c>
      <c r="F725" t="s">
        <v>23</v>
      </c>
      <c r="G725" t="s">
        <v>23</v>
      </c>
      <c r="H725" t="s">
        <v>6746</v>
      </c>
      <c r="I725" t="s">
        <v>23</v>
      </c>
      <c r="J725" t="s">
        <v>23</v>
      </c>
      <c r="K725" t="s">
        <v>31805</v>
      </c>
    </row>
    <row r="726" spans="1:11" x14ac:dyDescent="0.35">
      <c r="A726" t="s">
        <v>4771</v>
      </c>
      <c r="B726" t="s">
        <v>23</v>
      </c>
      <c r="C726" t="s">
        <v>23</v>
      </c>
      <c r="D726" t="s">
        <v>23</v>
      </c>
      <c r="E726" t="s">
        <v>8736</v>
      </c>
      <c r="F726" t="s">
        <v>23</v>
      </c>
      <c r="G726" t="s">
        <v>23</v>
      </c>
      <c r="H726" t="s">
        <v>6522</v>
      </c>
      <c r="I726" t="s">
        <v>23</v>
      </c>
      <c r="J726" t="s">
        <v>23</v>
      </c>
      <c r="K726" t="s">
        <v>30532</v>
      </c>
    </row>
    <row r="727" spans="1:11" x14ac:dyDescent="0.35">
      <c r="A727" t="s">
        <v>1937</v>
      </c>
      <c r="B727" t="s">
        <v>23</v>
      </c>
      <c r="C727" t="s">
        <v>23</v>
      </c>
      <c r="D727" t="s">
        <v>23</v>
      </c>
      <c r="E727" t="s">
        <v>8737</v>
      </c>
      <c r="F727" t="s">
        <v>23</v>
      </c>
      <c r="G727" t="s">
        <v>23</v>
      </c>
      <c r="H727" t="s">
        <v>6522</v>
      </c>
      <c r="I727" t="s">
        <v>23</v>
      </c>
      <c r="J727" t="s">
        <v>23</v>
      </c>
      <c r="K727" t="s">
        <v>30532</v>
      </c>
    </row>
    <row r="728" spans="1:11" x14ac:dyDescent="0.35">
      <c r="A728" t="s">
        <v>20573</v>
      </c>
      <c r="B728" t="s">
        <v>23</v>
      </c>
      <c r="C728" t="s">
        <v>23</v>
      </c>
      <c r="D728" t="s">
        <v>5810</v>
      </c>
      <c r="E728" t="s">
        <v>20574</v>
      </c>
      <c r="F728" t="s">
        <v>23</v>
      </c>
      <c r="G728" t="s">
        <v>23</v>
      </c>
      <c r="H728" t="s">
        <v>6746</v>
      </c>
      <c r="I728" t="s">
        <v>23</v>
      </c>
      <c r="J728" t="s">
        <v>23</v>
      </c>
      <c r="K728" t="s">
        <v>31806</v>
      </c>
    </row>
    <row r="729" spans="1:11" x14ac:dyDescent="0.35">
      <c r="A729" t="s">
        <v>3034</v>
      </c>
      <c r="B729" t="s">
        <v>23</v>
      </c>
      <c r="C729" t="s">
        <v>23</v>
      </c>
      <c r="D729" t="s">
        <v>23</v>
      </c>
      <c r="E729" t="s">
        <v>8738</v>
      </c>
      <c r="F729" t="s">
        <v>23</v>
      </c>
      <c r="G729" t="s">
        <v>23</v>
      </c>
      <c r="H729" t="s">
        <v>23</v>
      </c>
      <c r="I729" t="s">
        <v>23</v>
      </c>
      <c r="J729" t="s">
        <v>23</v>
      </c>
      <c r="K729" t="s">
        <v>30532</v>
      </c>
    </row>
    <row r="730" spans="1:11" x14ac:dyDescent="0.35">
      <c r="A730" t="s">
        <v>4768</v>
      </c>
      <c r="B730" t="s">
        <v>23</v>
      </c>
      <c r="C730" t="s">
        <v>23</v>
      </c>
      <c r="D730" t="s">
        <v>23</v>
      </c>
      <c r="E730" t="s">
        <v>8739</v>
      </c>
      <c r="F730" t="s">
        <v>23</v>
      </c>
      <c r="G730" t="s">
        <v>23</v>
      </c>
      <c r="H730" t="s">
        <v>6522</v>
      </c>
      <c r="I730" t="s">
        <v>23</v>
      </c>
      <c r="J730" t="s">
        <v>23</v>
      </c>
      <c r="K730" t="s">
        <v>30532</v>
      </c>
    </row>
    <row r="731" spans="1:11" x14ac:dyDescent="0.35">
      <c r="A731" t="s">
        <v>20575</v>
      </c>
      <c r="B731" t="s">
        <v>23</v>
      </c>
      <c r="C731" t="s">
        <v>23</v>
      </c>
      <c r="D731" t="s">
        <v>5810</v>
      </c>
      <c r="E731" t="s">
        <v>20576</v>
      </c>
      <c r="F731" t="s">
        <v>23</v>
      </c>
      <c r="G731" t="s">
        <v>23</v>
      </c>
      <c r="H731" t="s">
        <v>6746</v>
      </c>
      <c r="I731" t="s">
        <v>23</v>
      </c>
      <c r="J731" t="s">
        <v>23</v>
      </c>
      <c r="K731" t="s">
        <v>31807</v>
      </c>
    </row>
    <row r="732" spans="1:11" x14ac:dyDescent="0.35">
      <c r="A732" t="s">
        <v>1451</v>
      </c>
      <c r="B732" t="s">
        <v>23</v>
      </c>
      <c r="C732" t="s">
        <v>23</v>
      </c>
      <c r="D732" t="s">
        <v>23</v>
      </c>
      <c r="E732" t="s">
        <v>8740</v>
      </c>
      <c r="F732" t="s">
        <v>23</v>
      </c>
      <c r="G732" t="s">
        <v>23</v>
      </c>
      <c r="H732" t="s">
        <v>6522</v>
      </c>
      <c r="I732" t="s">
        <v>23</v>
      </c>
      <c r="J732" t="s">
        <v>23</v>
      </c>
      <c r="K732" t="s">
        <v>30532</v>
      </c>
    </row>
    <row r="733" spans="1:11" x14ac:dyDescent="0.35">
      <c r="A733" t="s">
        <v>4767</v>
      </c>
      <c r="B733" t="s">
        <v>23</v>
      </c>
      <c r="C733" t="s">
        <v>23</v>
      </c>
      <c r="D733" t="s">
        <v>23</v>
      </c>
      <c r="E733" t="s">
        <v>8741</v>
      </c>
      <c r="F733" t="s">
        <v>23</v>
      </c>
      <c r="G733" t="s">
        <v>23</v>
      </c>
      <c r="H733" t="s">
        <v>6522</v>
      </c>
      <c r="I733" t="s">
        <v>23</v>
      </c>
      <c r="J733" t="s">
        <v>23</v>
      </c>
      <c r="K733" t="s">
        <v>30532</v>
      </c>
    </row>
    <row r="734" spans="1:11" x14ac:dyDescent="0.35">
      <c r="A734" t="s">
        <v>4766</v>
      </c>
      <c r="B734" t="s">
        <v>23</v>
      </c>
      <c r="C734" t="s">
        <v>23</v>
      </c>
      <c r="D734" t="s">
        <v>23</v>
      </c>
      <c r="E734" t="s">
        <v>8742</v>
      </c>
      <c r="F734" t="s">
        <v>23</v>
      </c>
      <c r="G734" t="s">
        <v>23</v>
      </c>
      <c r="H734" t="s">
        <v>6522</v>
      </c>
      <c r="I734" t="s">
        <v>23</v>
      </c>
      <c r="J734" t="s">
        <v>23</v>
      </c>
      <c r="K734" t="s">
        <v>30532</v>
      </c>
    </row>
    <row r="735" spans="1:11" x14ac:dyDescent="0.35">
      <c r="A735" t="s">
        <v>8743</v>
      </c>
      <c r="B735" t="s">
        <v>23</v>
      </c>
      <c r="C735" t="s">
        <v>23</v>
      </c>
      <c r="D735" t="s">
        <v>5810</v>
      </c>
      <c r="E735" t="s">
        <v>8744</v>
      </c>
      <c r="F735" t="s">
        <v>23</v>
      </c>
      <c r="G735" t="s">
        <v>23</v>
      </c>
      <c r="H735" t="s">
        <v>6746</v>
      </c>
      <c r="I735" t="s">
        <v>23</v>
      </c>
      <c r="J735" t="s">
        <v>23</v>
      </c>
      <c r="K735" t="s">
        <v>30532</v>
      </c>
    </row>
    <row r="736" spans="1:11" x14ac:dyDescent="0.35">
      <c r="A736" t="s">
        <v>8745</v>
      </c>
      <c r="B736" t="s">
        <v>23</v>
      </c>
      <c r="C736" t="s">
        <v>23</v>
      </c>
      <c r="D736" t="s">
        <v>5810</v>
      </c>
      <c r="E736" t="s">
        <v>8746</v>
      </c>
      <c r="F736" t="s">
        <v>23</v>
      </c>
      <c r="G736" t="s">
        <v>23</v>
      </c>
      <c r="H736" t="s">
        <v>6746</v>
      </c>
      <c r="I736" t="s">
        <v>23</v>
      </c>
      <c r="J736" t="s">
        <v>23</v>
      </c>
      <c r="K736" t="s">
        <v>30532</v>
      </c>
    </row>
    <row r="737" spans="1:11" x14ac:dyDescent="0.35">
      <c r="A737" t="s">
        <v>5731</v>
      </c>
      <c r="B737" t="s">
        <v>23</v>
      </c>
      <c r="C737" t="s">
        <v>23</v>
      </c>
      <c r="D737" t="s">
        <v>23</v>
      </c>
      <c r="E737" t="s">
        <v>8747</v>
      </c>
      <c r="F737" t="s">
        <v>23</v>
      </c>
      <c r="G737" t="s">
        <v>23</v>
      </c>
      <c r="H737" t="s">
        <v>6522</v>
      </c>
      <c r="I737" t="s">
        <v>23</v>
      </c>
      <c r="J737" t="s">
        <v>23</v>
      </c>
      <c r="K737" t="s">
        <v>30532</v>
      </c>
    </row>
    <row r="738" spans="1:11" x14ac:dyDescent="0.35">
      <c r="A738" t="s">
        <v>20581</v>
      </c>
      <c r="B738" t="s">
        <v>23</v>
      </c>
      <c r="C738" t="s">
        <v>23</v>
      </c>
      <c r="D738" t="s">
        <v>5810</v>
      </c>
      <c r="E738" t="s">
        <v>20582</v>
      </c>
      <c r="F738" t="s">
        <v>23</v>
      </c>
      <c r="G738" t="s">
        <v>23</v>
      </c>
      <c r="H738" t="s">
        <v>6746</v>
      </c>
      <c r="I738" t="s">
        <v>23</v>
      </c>
      <c r="J738" t="s">
        <v>23</v>
      </c>
      <c r="K738" t="s">
        <v>31810</v>
      </c>
    </row>
    <row r="739" spans="1:11" x14ac:dyDescent="0.35">
      <c r="A739" t="s">
        <v>20577</v>
      </c>
      <c r="B739" t="s">
        <v>23</v>
      </c>
      <c r="C739" t="s">
        <v>23</v>
      </c>
      <c r="D739" t="s">
        <v>5810</v>
      </c>
      <c r="E739" t="s">
        <v>20578</v>
      </c>
      <c r="F739" t="s">
        <v>23</v>
      </c>
      <c r="G739" t="s">
        <v>23</v>
      </c>
      <c r="H739" t="s">
        <v>6746</v>
      </c>
      <c r="I739" t="s">
        <v>23</v>
      </c>
      <c r="J739" t="s">
        <v>23</v>
      </c>
      <c r="K739" t="s">
        <v>31808</v>
      </c>
    </row>
    <row r="740" spans="1:11" x14ac:dyDescent="0.35">
      <c r="A740" t="s">
        <v>20579</v>
      </c>
      <c r="B740" t="s">
        <v>23</v>
      </c>
      <c r="C740" t="s">
        <v>23</v>
      </c>
      <c r="D740" t="s">
        <v>5810</v>
      </c>
      <c r="E740" t="s">
        <v>20580</v>
      </c>
      <c r="F740" t="s">
        <v>23</v>
      </c>
      <c r="G740" t="s">
        <v>23</v>
      </c>
      <c r="H740" t="s">
        <v>6746</v>
      </c>
      <c r="I740" t="s">
        <v>23</v>
      </c>
      <c r="J740" t="s">
        <v>23</v>
      </c>
      <c r="K740" t="s">
        <v>31809</v>
      </c>
    </row>
    <row r="741" spans="1:11" x14ac:dyDescent="0.35">
      <c r="A741" t="s">
        <v>8748</v>
      </c>
      <c r="B741" t="s">
        <v>23</v>
      </c>
      <c r="C741" t="s">
        <v>23</v>
      </c>
      <c r="D741" t="s">
        <v>5810</v>
      </c>
      <c r="E741" t="s">
        <v>8749</v>
      </c>
      <c r="F741" t="s">
        <v>23</v>
      </c>
      <c r="G741" t="s">
        <v>23</v>
      </c>
      <c r="H741" t="s">
        <v>6746</v>
      </c>
      <c r="I741" t="s">
        <v>23</v>
      </c>
      <c r="J741" t="s">
        <v>23</v>
      </c>
      <c r="K741" t="s">
        <v>30532</v>
      </c>
    </row>
    <row r="742" spans="1:11" x14ac:dyDescent="0.35">
      <c r="A742" t="s">
        <v>4765</v>
      </c>
      <c r="B742" t="s">
        <v>23</v>
      </c>
      <c r="C742" t="s">
        <v>23</v>
      </c>
      <c r="D742" t="s">
        <v>23</v>
      </c>
      <c r="E742" t="s">
        <v>8750</v>
      </c>
      <c r="F742" t="s">
        <v>23</v>
      </c>
      <c r="G742" t="s">
        <v>23</v>
      </c>
      <c r="H742" t="s">
        <v>6522</v>
      </c>
      <c r="I742" t="s">
        <v>23</v>
      </c>
      <c r="J742" t="s">
        <v>23</v>
      </c>
      <c r="K742" t="s">
        <v>30532</v>
      </c>
    </row>
    <row r="743" spans="1:11" x14ac:dyDescent="0.35">
      <c r="A743" t="s">
        <v>20583</v>
      </c>
      <c r="B743" t="s">
        <v>23</v>
      </c>
      <c r="C743" t="s">
        <v>23</v>
      </c>
      <c r="D743" t="s">
        <v>5810</v>
      </c>
      <c r="E743" t="s">
        <v>20584</v>
      </c>
      <c r="F743" t="s">
        <v>23</v>
      </c>
      <c r="G743" t="s">
        <v>23</v>
      </c>
      <c r="H743" t="s">
        <v>6746</v>
      </c>
      <c r="I743" t="s">
        <v>23</v>
      </c>
      <c r="J743" t="s">
        <v>23</v>
      </c>
      <c r="K743" t="s">
        <v>31811</v>
      </c>
    </row>
    <row r="744" spans="1:11" x14ac:dyDescent="0.35">
      <c r="A744" t="s">
        <v>20585</v>
      </c>
      <c r="B744" t="s">
        <v>23</v>
      </c>
      <c r="C744" t="s">
        <v>23</v>
      </c>
      <c r="D744" t="s">
        <v>5810</v>
      </c>
      <c r="E744" t="s">
        <v>20586</v>
      </c>
      <c r="F744" t="s">
        <v>23</v>
      </c>
      <c r="G744" t="s">
        <v>23</v>
      </c>
      <c r="H744" t="s">
        <v>6746</v>
      </c>
      <c r="I744" t="s">
        <v>23</v>
      </c>
      <c r="J744" t="s">
        <v>23</v>
      </c>
      <c r="K744" t="s">
        <v>31812</v>
      </c>
    </row>
    <row r="745" spans="1:11" x14ac:dyDescent="0.35">
      <c r="A745" t="s">
        <v>20587</v>
      </c>
      <c r="B745" t="s">
        <v>23</v>
      </c>
      <c r="C745" t="s">
        <v>23</v>
      </c>
      <c r="D745" t="s">
        <v>5810</v>
      </c>
      <c r="E745" t="s">
        <v>20588</v>
      </c>
      <c r="F745" t="s">
        <v>23</v>
      </c>
      <c r="G745" t="s">
        <v>23</v>
      </c>
      <c r="H745" t="s">
        <v>6746</v>
      </c>
      <c r="I745" t="s">
        <v>23</v>
      </c>
      <c r="J745" t="s">
        <v>23</v>
      </c>
      <c r="K745" t="s">
        <v>31813</v>
      </c>
    </row>
    <row r="746" spans="1:11" x14ac:dyDescent="0.35">
      <c r="A746" t="s">
        <v>4764</v>
      </c>
      <c r="B746" t="s">
        <v>23</v>
      </c>
      <c r="C746" t="s">
        <v>23</v>
      </c>
      <c r="D746" t="s">
        <v>23</v>
      </c>
      <c r="E746" t="s">
        <v>8751</v>
      </c>
      <c r="F746" t="s">
        <v>23</v>
      </c>
      <c r="G746" t="s">
        <v>23</v>
      </c>
      <c r="H746" t="s">
        <v>6483</v>
      </c>
      <c r="I746" t="s">
        <v>6485</v>
      </c>
      <c r="J746" t="s">
        <v>23</v>
      </c>
      <c r="K746" t="s">
        <v>30532</v>
      </c>
    </row>
    <row r="747" spans="1:11" x14ac:dyDescent="0.35">
      <c r="A747" t="s">
        <v>1152</v>
      </c>
      <c r="B747" t="s">
        <v>23</v>
      </c>
      <c r="C747" t="s">
        <v>23</v>
      </c>
      <c r="D747" t="s">
        <v>23</v>
      </c>
      <c r="E747" t="s">
        <v>8752</v>
      </c>
      <c r="F747" t="s">
        <v>23</v>
      </c>
      <c r="G747" t="s">
        <v>23</v>
      </c>
      <c r="H747" t="s">
        <v>6487</v>
      </c>
      <c r="I747" t="s">
        <v>6485</v>
      </c>
      <c r="J747" t="s">
        <v>23</v>
      </c>
      <c r="K747" t="s">
        <v>30532</v>
      </c>
    </row>
    <row r="748" spans="1:11" x14ac:dyDescent="0.35">
      <c r="A748" t="s">
        <v>8753</v>
      </c>
      <c r="B748" t="s">
        <v>23</v>
      </c>
      <c r="C748" t="s">
        <v>23</v>
      </c>
      <c r="D748" t="s">
        <v>5810</v>
      </c>
      <c r="E748" t="s">
        <v>8754</v>
      </c>
      <c r="F748" t="s">
        <v>23</v>
      </c>
      <c r="G748" t="s">
        <v>23</v>
      </c>
      <c r="H748" t="s">
        <v>6746</v>
      </c>
      <c r="I748" t="s">
        <v>23</v>
      </c>
      <c r="J748" t="s">
        <v>23</v>
      </c>
      <c r="K748" t="s">
        <v>30532</v>
      </c>
    </row>
    <row r="749" spans="1:11" x14ac:dyDescent="0.35">
      <c r="A749" t="s">
        <v>1452</v>
      </c>
      <c r="B749" t="s">
        <v>23</v>
      </c>
      <c r="C749" t="s">
        <v>23</v>
      </c>
      <c r="D749" t="s">
        <v>23</v>
      </c>
      <c r="E749" t="s">
        <v>8755</v>
      </c>
      <c r="F749" t="s">
        <v>23</v>
      </c>
      <c r="G749" t="s">
        <v>23</v>
      </c>
      <c r="H749" t="s">
        <v>6483</v>
      </c>
      <c r="I749" t="s">
        <v>2721</v>
      </c>
      <c r="J749" t="s">
        <v>23</v>
      </c>
      <c r="K749" t="s">
        <v>30532</v>
      </c>
    </row>
    <row r="750" spans="1:11" x14ac:dyDescent="0.35">
      <c r="A750" t="s">
        <v>20593</v>
      </c>
      <c r="B750" t="s">
        <v>23</v>
      </c>
      <c r="C750" t="s">
        <v>23</v>
      </c>
      <c r="D750" t="s">
        <v>5810</v>
      </c>
      <c r="E750" t="s">
        <v>20594</v>
      </c>
      <c r="F750" t="s">
        <v>23</v>
      </c>
      <c r="G750" t="s">
        <v>23</v>
      </c>
      <c r="H750" t="s">
        <v>6746</v>
      </c>
      <c r="I750" t="s">
        <v>23</v>
      </c>
      <c r="J750" t="s">
        <v>23</v>
      </c>
      <c r="K750" t="s">
        <v>31815</v>
      </c>
    </row>
    <row r="751" spans="1:11" x14ac:dyDescent="0.35">
      <c r="A751" t="s">
        <v>4974</v>
      </c>
      <c r="B751" t="s">
        <v>23</v>
      </c>
      <c r="C751" t="s">
        <v>23</v>
      </c>
      <c r="D751" t="s">
        <v>23</v>
      </c>
      <c r="E751" t="s">
        <v>8756</v>
      </c>
      <c r="F751" t="s">
        <v>23</v>
      </c>
      <c r="G751" t="s">
        <v>23</v>
      </c>
      <c r="H751" t="s">
        <v>6522</v>
      </c>
      <c r="I751" t="s">
        <v>23</v>
      </c>
      <c r="J751" t="s">
        <v>23</v>
      </c>
      <c r="K751" t="s">
        <v>30532</v>
      </c>
    </row>
    <row r="752" spans="1:11" x14ac:dyDescent="0.35">
      <c r="A752" t="s">
        <v>20591</v>
      </c>
      <c r="B752" t="s">
        <v>23</v>
      </c>
      <c r="C752" t="s">
        <v>23</v>
      </c>
      <c r="D752" t="s">
        <v>5810</v>
      </c>
      <c r="E752" t="s">
        <v>20592</v>
      </c>
      <c r="F752" t="s">
        <v>23</v>
      </c>
      <c r="G752" t="s">
        <v>23</v>
      </c>
      <c r="H752" t="s">
        <v>6746</v>
      </c>
      <c r="I752" t="s">
        <v>23</v>
      </c>
      <c r="J752" t="s">
        <v>23</v>
      </c>
      <c r="K752" t="s">
        <v>31814</v>
      </c>
    </row>
    <row r="753" spans="1:11" x14ac:dyDescent="0.35">
      <c r="A753" t="s">
        <v>20595</v>
      </c>
      <c r="B753" t="s">
        <v>23</v>
      </c>
      <c r="C753" t="s">
        <v>23</v>
      </c>
      <c r="D753" t="s">
        <v>5810</v>
      </c>
      <c r="E753" t="s">
        <v>20596</v>
      </c>
      <c r="F753" t="s">
        <v>23</v>
      </c>
      <c r="G753" t="s">
        <v>23</v>
      </c>
      <c r="H753" t="s">
        <v>6746</v>
      </c>
      <c r="I753" t="s">
        <v>23</v>
      </c>
      <c r="J753" t="s">
        <v>23</v>
      </c>
      <c r="K753" t="s">
        <v>31816</v>
      </c>
    </row>
    <row r="754" spans="1:11" x14ac:dyDescent="0.35">
      <c r="A754" t="s">
        <v>20597</v>
      </c>
      <c r="B754" t="s">
        <v>23</v>
      </c>
      <c r="C754" t="s">
        <v>23</v>
      </c>
      <c r="D754" t="s">
        <v>5810</v>
      </c>
      <c r="E754" t="s">
        <v>20598</v>
      </c>
      <c r="F754" t="s">
        <v>23</v>
      </c>
      <c r="G754" t="s">
        <v>23</v>
      </c>
      <c r="H754" t="s">
        <v>6746</v>
      </c>
      <c r="I754" t="s">
        <v>23</v>
      </c>
      <c r="J754" t="s">
        <v>23</v>
      </c>
      <c r="K754" t="s">
        <v>31817</v>
      </c>
    </row>
    <row r="755" spans="1:11" x14ac:dyDescent="0.35">
      <c r="A755" t="s">
        <v>5745</v>
      </c>
      <c r="B755" t="s">
        <v>23</v>
      </c>
      <c r="C755" t="s">
        <v>23</v>
      </c>
      <c r="D755" t="s">
        <v>23</v>
      </c>
      <c r="E755" t="s">
        <v>8758</v>
      </c>
      <c r="F755" t="s">
        <v>23</v>
      </c>
      <c r="G755" t="s">
        <v>23</v>
      </c>
      <c r="H755" t="s">
        <v>6516</v>
      </c>
      <c r="I755" t="s">
        <v>2721</v>
      </c>
      <c r="J755" t="s">
        <v>6576</v>
      </c>
      <c r="K755" t="s">
        <v>30532</v>
      </c>
    </row>
    <row r="756" spans="1:11" x14ac:dyDescent="0.35">
      <c r="A756" t="s">
        <v>20599</v>
      </c>
      <c r="B756" t="s">
        <v>23</v>
      </c>
      <c r="C756" t="s">
        <v>23</v>
      </c>
      <c r="D756" t="s">
        <v>5810</v>
      </c>
      <c r="E756" t="s">
        <v>20600</v>
      </c>
      <c r="F756" t="s">
        <v>23</v>
      </c>
      <c r="G756" t="s">
        <v>23</v>
      </c>
      <c r="H756" t="s">
        <v>6746</v>
      </c>
      <c r="I756" t="s">
        <v>23</v>
      </c>
      <c r="J756" t="s">
        <v>23</v>
      </c>
      <c r="K756" t="s">
        <v>31818</v>
      </c>
    </row>
    <row r="757" spans="1:11" x14ac:dyDescent="0.35">
      <c r="A757" t="s">
        <v>20601</v>
      </c>
      <c r="B757" t="s">
        <v>23</v>
      </c>
      <c r="C757" t="s">
        <v>23</v>
      </c>
      <c r="D757" t="s">
        <v>5810</v>
      </c>
      <c r="E757" t="s">
        <v>20602</v>
      </c>
      <c r="F757" t="s">
        <v>23</v>
      </c>
      <c r="G757" t="s">
        <v>23</v>
      </c>
      <c r="H757" t="s">
        <v>6746</v>
      </c>
      <c r="I757" t="s">
        <v>23</v>
      </c>
      <c r="J757" t="s">
        <v>23</v>
      </c>
      <c r="K757" t="s">
        <v>31819</v>
      </c>
    </row>
    <row r="758" spans="1:11" x14ac:dyDescent="0.35">
      <c r="A758" t="s">
        <v>8760</v>
      </c>
      <c r="B758" t="s">
        <v>23</v>
      </c>
      <c r="C758" t="s">
        <v>23</v>
      </c>
      <c r="D758" t="s">
        <v>5810</v>
      </c>
      <c r="E758" t="s">
        <v>8761</v>
      </c>
      <c r="F758" t="s">
        <v>23</v>
      </c>
      <c r="G758" t="s">
        <v>23</v>
      </c>
      <c r="H758" t="s">
        <v>6746</v>
      </c>
      <c r="I758" t="s">
        <v>23</v>
      </c>
      <c r="J758" t="s">
        <v>23</v>
      </c>
      <c r="K758" t="s">
        <v>30532</v>
      </c>
    </row>
    <row r="759" spans="1:11" x14ac:dyDescent="0.35">
      <c r="A759" t="s">
        <v>20603</v>
      </c>
      <c r="B759" t="s">
        <v>23</v>
      </c>
      <c r="C759" t="s">
        <v>23</v>
      </c>
      <c r="D759" t="s">
        <v>5810</v>
      </c>
      <c r="E759" t="s">
        <v>20604</v>
      </c>
      <c r="F759" t="s">
        <v>23</v>
      </c>
      <c r="G759" t="s">
        <v>23</v>
      </c>
      <c r="H759" t="s">
        <v>6746</v>
      </c>
      <c r="I759" t="s">
        <v>23</v>
      </c>
      <c r="J759" t="s">
        <v>23</v>
      </c>
      <c r="K759" t="s">
        <v>31820</v>
      </c>
    </row>
    <row r="760" spans="1:11" x14ac:dyDescent="0.35">
      <c r="A760" t="s">
        <v>5944</v>
      </c>
      <c r="B760" t="s">
        <v>23</v>
      </c>
      <c r="C760" t="s">
        <v>23</v>
      </c>
      <c r="D760" t="s">
        <v>5810</v>
      </c>
      <c r="E760" t="s">
        <v>8762</v>
      </c>
      <c r="F760" t="s">
        <v>23</v>
      </c>
      <c r="G760" t="s">
        <v>23</v>
      </c>
      <c r="H760" t="s">
        <v>6483</v>
      </c>
      <c r="I760" t="s">
        <v>23</v>
      </c>
      <c r="J760" t="s">
        <v>23</v>
      </c>
      <c r="K760" t="s">
        <v>30532</v>
      </c>
    </row>
    <row r="761" spans="1:11" x14ac:dyDescent="0.35">
      <c r="A761" t="s">
        <v>20605</v>
      </c>
      <c r="B761" t="s">
        <v>23</v>
      </c>
      <c r="C761" t="s">
        <v>23</v>
      </c>
      <c r="D761" t="s">
        <v>5810</v>
      </c>
      <c r="E761" t="s">
        <v>20606</v>
      </c>
      <c r="F761" t="s">
        <v>23</v>
      </c>
      <c r="G761" t="s">
        <v>23</v>
      </c>
      <c r="H761" t="s">
        <v>6746</v>
      </c>
      <c r="I761" t="s">
        <v>23</v>
      </c>
      <c r="J761" t="s">
        <v>23</v>
      </c>
      <c r="K761" t="s">
        <v>31821</v>
      </c>
    </row>
    <row r="762" spans="1:11" x14ac:dyDescent="0.35">
      <c r="A762" t="s">
        <v>5945</v>
      </c>
      <c r="B762" t="s">
        <v>23</v>
      </c>
      <c r="C762" t="s">
        <v>23</v>
      </c>
      <c r="D762" t="s">
        <v>5810</v>
      </c>
      <c r="E762" t="s">
        <v>8763</v>
      </c>
      <c r="F762" t="s">
        <v>23</v>
      </c>
      <c r="G762" t="s">
        <v>23</v>
      </c>
      <c r="H762" t="s">
        <v>6483</v>
      </c>
      <c r="I762" t="s">
        <v>23</v>
      </c>
      <c r="J762" t="s">
        <v>23</v>
      </c>
      <c r="K762" t="s">
        <v>30532</v>
      </c>
    </row>
    <row r="763" spans="1:11" x14ac:dyDescent="0.35">
      <c r="A763" t="s">
        <v>20607</v>
      </c>
      <c r="B763" t="s">
        <v>23</v>
      </c>
      <c r="C763" t="s">
        <v>23</v>
      </c>
      <c r="D763" t="s">
        <v>5810</v>
      </c>
      <c r="E763" t="s">
        <v>20608</v>
      </c>
      <c r="F763" t="s">
        <v>23</v>
      </c>
      <c r="G763" t="s">
        <v>23</v>
      </c>
      <c r="H763" t="s">
        <v>6746</v>
      </c>
      <c r="I763" t="s">
        <v>23</v>
      </c>
      <c r="J763" t="s">
        <v>23</v>
      </c>
      <c r="K763" t="s">
        <v>31822</v>
      </c>
    </row>
    <row r="764" spans="1:11" x14ac:dyDescent="0.35">
      <c r="A764" t="s">
        <v>20609</v>
      </c>
      <c r="B764" t="s">
        <v>23</v>
      </c>
      <c r="C764" t="s">
        <v>23</v>
      </c>
      <c r="D764" t="s">
        <v>5810</v>
      </c>
      <c r="E764" t="s">
        <v>20610</v>
      </c>
      <c r="F764" t="s">
        <v>23</v>
      </c>
      <c r="G764" t="s">
        <v>23</v>
      </c>
      <c r="H764" t="s">
        <v>6746</v>
      </c>
      <c r="I764" t="s">
        <v>23</v>
      </c>
      <c r="J764" t="s">
        <v>23</v>
      </c>
      <c r="K764" t="s">
        <v>31823</v>
      </c>
    </row>
    <row r="765" spans="1:11" x14ac:dyDescent="0.35">
      <c r="A765" t="s">
        <v>20611</v>
      </c>
      <c r="B765" t="s">
        <v>23</v>
      </c>
      <c r="C765" t="s">
        <v>23</v>
      </c>
      <c r="D765" t="s">
        <v>5810</v>
      </c>
      <c r="E765" t="s">
        <v>20612</v>
      </c>
      <c r="F765" t="s">
        <v>23</v>
      </c>
      <c r="G765" t="s">
        <v>23</v>
      </c>
      <c r="H765" t="s">
        <v>6746</v>
      </c>
      <c r="I765" t="s">
        <v>23</v>
      </c>
      <c r="J765" t="s">
        <v>23</v>
      </c>
      <c r="K765" t="s">
        <v>31824</v>
      </c>
    </row>
    <row r="766" spans="1:11" x14ac:dyDescent="0.35">
      <c r="A766" t="s">
        <v>20613</v>
      </c>
      <c r="B766" t="s">
        <v>23</v>
      </c>
      <c r="C766" t="s">
        <v>23</v>
      </c>
      <c r="D766" t="s">
        <v>5810</v>
      </c>
      <c r="E766" t="s">
        <v>20614</v>
      </c>
      <c r="F766" t="s">
        <v>23</v>
      </c>
      <c r="G766" t="s">
        <v>23</v>
      </c>
      <c r="H766" t="s">
        <v>6746</v>
      </c>
      <c r="I766" t="s">
        <v>23</v>
      </c>
      <c r="J766" t="s">
        <v>23</v>
      </c>
      <c r="K766" t="s">
        <v>31825</v>
      </c>
    </row>
    <row r="767" spans="1:11" x14ac:dyDescent="0.35">
      <c r="A767" t="s">
        <v>6763</v>
      </c>
      <c r="B767" t="s">
        <v>23</v>
      </c>
      <c r="C767" t="s">
        <v>23</v>
      </c>
      <c r="D767" t="s">
        <v>23</v>
      </c>
      <c r="E767" t="s">
        <v>8764</v>
      </c>
      <c r="F767" t="s">
        <v>23</v>
      </c>
      <c r="G767" t="s">
        <v>23</v>
      </c>
      <c r="H767" t="s">
        <v>6518</v>
      </c>
      <c r="I767" t="s">
        <v>2721</v>
      </c>
      <c r="J767" t="s">
        <v>23</v>
      </c>
      <c r="K767" t="s">
        <v>30532</v>
      </c>
    </row>
    <row r="768" spans="1:11" x14ac:dyDescent="0.35">
      <c r="A768" t="s">
        <v>5659</v>
      </c>
      <c r="B768" t="s">
        <v>23</v>
      </c>
      <c r="C768" t="s">
        <v>23</v>
      </c>
      <c r="D768" t="s">
        <v>23</v>
      </c>
      <c r="E768" t="s">
        <v>8765</v>
      </c>
      <c r="F768" t="s">
        <v>23</v>
      </c>
      <c r="G768" t="s">
        <v>23</v>
      </c>
      <c r="H768" t="s">
        <v>6522</v>
      </c>
      <c r="I768" t="s">
        <v>23</v>
      </c>
      <c r="J768" t="s">
        <v>23</v>
      </c>
      <c r="K768" t="s">
        <v>30532</v>
      </c>
    </row>
    <row r="769" spans="1:11" x14ac:dyDescent="0.35">
      <c r="A769" t="s">
        <v>4763</v>
      </c>
      <c r="B769" t="s">
        <v>23</v>
      </c>
      <c r="C769" t="s">
        <v>23</v>
      </c>
      <c r="D769" t="s">
        <v>23</v>
      </c>
      <c r="E769" t="s">
        <v>8766</v>
      </c>
      <c r="F769" t="s">
        <v>23</v>
      </c>
      <c r="G769" t="s">
        <v>23</v>
      </c>
      <c r="H769" t="s">
        <v>6522</v>
      </c>
      <c r="I769" t="s">
        <v>23</v>
      </c>
      <c r="J769" t="s">
        <v>23</v>
      </c>
      <c r="K769" t="s">
        <v>30532</v>
      </c>
    </row>
    <row r="770" spans="1:11" x14ac:dyDescent="0.35">
      <c r="A770" t="s">
        <v>18740</v>
      </c>
      <c r="B770" t="s">
        <v>23</v>
      </c>
      <c r="C770" t="s">
        <v>23</v>
      </c>
      <c r="D770" t="s">
        <v>5810</v>
      </c>
      <c r="E770" t="s">
        <v>18741</v>
      </c>
      <c r="F770" t="s">
        <v>23</v>
      </c>
      <c r="G770" t="s">
        <v>23</v>
      </c>
      <c r="H770" t="s">
        <v>6746</v>
      </c>
      <c r="I770" t="s">
        <v>23</v>
      </c>
      <c r="J770" t="s">
        <v>23</v>
      </c>
      <c r="K770" t="s">
        <v>30532</v>
      </c>
    </row>
    <row r="771" spans="1:11" x14ac:dyDescent="0.35">
      <c r="A771" t="s">
        <v>20615</v>
      </c>
      <c r="B771" t="s">
        <v>23</v>
      </c>
      <c r="C771" t="s">
        <v>23</v>
      </c>
      <c r="D771" t="s">
        <v>5810</v>
      </c>
      <c r="E771" t="s">
        <v>20616</v>
      </c>
      <c r="F771" t="s">
        <v>23</v>
      </c>
      <c r="G771" t="s">
        <v>23</v>
      </c>
      <c r="H771" t="s">
        <v>6746</v>
      </c>
      <c r="I771" t="s">
        <v>23</v>
      </c>
      <c r="J771" t="s">
        <v>23</v>
      </c>
      <c r="K771" t="s">
        <v>31826</v>
      </c>
    </row>
    <row r="772" spans="1:11" x14ac:dyDescent="0.35">
      <c r="A772" t="s">
        <v>8767</v>
      </c>
      <c r="B772" t="s">
        <v>23</v>
      </c>
      <c r="C772" t="s">
        <v>23</v>
      </c>
      <c r="D772" t="s">
        <v>5810</v>
      </c>
      <c r="E772" t="s">
        <v>8768</v>
      </c>
      <c r="F772" t="s">
        <v>23</v>
      </c>
      <c r="G772" t="s">
        <v>23</v>
      </c>
      <c r="H772" t="s">
        <v>6746</v>
      </c>
      <c r="I772" t="s">
        <v>23</v>
      </c>
      <c r="J772" t="s">
        <v>23</v>
      </c>
      <c r="K772" t="s">
        <v>30532</v>
      </c>
    </row>
    <row r="773" spans="1:11" x14ac:dyDescent="0.35">
      <c r="A773" t="s">
        <v>20617</v>
      </c>
      <c r="B773" t="s">
        <v>23</v>
      </c>
      <c r="C773" t="s">
        <v>23</v>
      </c>
      <c r="D773" t="s">
        <v>5810</v>
      </c>
      <c r="E773" t="s">
        <v>20618</v>
      </c>
      <c r="F773" t="s">
        <v>23</v>
      </c>
      <c r="G773" t="s">
        <v>23</v>
      </c>
      <c r="H773" t="s">
        <v>6746</v>
      </c>
      <c r="I773" t="s">
        <v>23</v>
      </c>
      <c r="J773" t="s">
        <v>23</v>
      </c>
      <c r="K773" t="s">
        <v>31827</v>
      </c>
    </row>
    <row r="774" spans="1:11" x14ac:dyDescent="0.35">
      <c r="A774" t="s">
        <v>20619</v>
      </c>
      <c r="B774" t="s">
        <v>23</v>
      </c>
      <c r="C774" t="s">
        <v>23</v>
      </c>
      <c r="D774" t="s">
        <v>5810</v>
      </c>
      <c r="E774" t="s">
        <v>20620</v>
      </c>
      <c r="F774" t="s">
        <v>23</v>
      </c>
      <c r="G774" t="s">
        <v>23</v>
      </c>
      <c r="H774" t="s">
        <v>6746</v>
      </c>
      <c r="I774" t="s">
        <v>23</v>
      </c>
      <c r="J774" t="s">
        <v>23</v>
      </c>
      <c r="K774" t="s">
        <v>31828</v>
      </c>
    </row>
    <row r="775" spans="1:11" x14ac:dyDescent="0.35">
      <c r="A775" t="s">
        <v>20621</v>
      </c>
      <c r="B775" t="s">
        <v>23</v>
      </c>
      <c r="C775" t="s">
        <v>23</v>
      </c>
      <c r="D775" t="s">
        <v>5810</v>
      </c>
      <c r="E775" t="s">
        <v>20622</v>
      </c>
      <c r="F775" t="s">
        <v>23</v>
      </c>
      <c r="G775" t="s">
        <v>23</v>
      </c>
      <c r="H775" t="s">
        <v>6746</v>
      </c>
      <c r="I775" t="s">
        <v>23</v>
      </c>
      <c r="J775" t="s">
        <v>23</v>
      </c>
      <c r="K775" t="s">
        <v>31829</v>
      </c>
    </row>
    <row r="776" spans="1:11" x14ac:dyDescent="0.35">
      <c r="A776" t="s">
        <v>351</v>
      </c>
      <c r="B776" t="s">
        <v>23</v>
      </c>
      <c r="C776" t="s">
        <v>23</v>
      </c>
      <c r="D776" t="s">
        <v>23</v>
      </c>
      <c r="E776" t="s">
        <v>8769</v>
      </c>
      <c r="F776" t="s">
        <v>23</v>
      </c>
      <c r="G776" t="s">
        <v>23</v>
      </c>
      <c r="H776" t="s">
        <v>6502</v>
      </c>
      <c r="I776" t="s">
        <v>2721</v>
      </c>
      <c r="J776" t="s">
        <v>23</v>
      </c>
      <c r="K776" t="s">
        <v>30532</v>
      </c>
    </row>
    <row r="777" spans="1:11" x14ac:dyDescent="0.35">
      <c r="A777" t="s">
        <v>1455</v>
      </c>
      <c r="B777" t="s">
        <v>23</v>
      </c>
      <c r="C777" t="s">
        <v>23</v>
      </c>
      <c r="D777" t="s">
        <v>23</v>
      </c>
      <c r="E777" t="s">
        <v>8770</v>
      </c>
      <c r="F777" t="s">
        <v>23</v>
      </c>
      <c r="G777" t="s">
        <v>23</v>
      </c>
      <c r="H777" t="s">
        <v>6522</v>
      </c>
      <c r="I777" t="s">
        <v>23</v>
      </c>
      <c r="J777" t="s">
        <v>23</v>
      </c>
      <c r="K777" t="s">
        <v>30532</v>
      </c>
    </row>
    <row r="778" spans="1:11" x14ac:dyDescent="0.35">
      <c r="A778" t="s">
        <v>20623</v>
      </c>
      <c r="B778" t="s">
        <v>23</v>
      </c>
      <c r="C778" t="s">
        <v>23</v>
      </c>
      <c r="D778" t="s">
        <v>5810</v>
      </c>
      <c r="E778" t="s">
        <v>20624</v>
      </c>
      <c r="F778" t="s">
        <v>23</v>
      </c>
      <c r="G778" t="s">
        <v>23</v>
      </c>
      <c r="H778" t="s">
        <v>6746</v>
      </c>
      <c r="I778" t="s">
        <v>23</v>
      </c>
      <c r="J778" t="s">
        <v>23</v>
      </c>
      <c r="K778" t="s">
        <v>31830</v>
      </c>
    </row>
    <row r="779" spans="1:11" x14ac:dyDescent="0.35">
      <c r="A779" t="s">
        <v>25484</v>
      </c>
      <c r="B779" t="s">
        <v>23</v>
      </c>
      <c r="C779" t="s">
        <v>23</v>
      </c>
      <c r="D779" t="s">
        <v>5810</v>
      </c>
      <c r="E779" t="s">
        <v>25485</v>
      </c>
      <c r="F779" t="s">
        <v>23</v>
      </c>
      <c r="G779" t="s">
        <v>23</v>
      </c>
      <c r="H779" t="s">
        <v>6746</v>
      </c>
      <c r="I779" t="s">
        <v>23</v>
      </c>
      <c r="J779" t="s">
        <v>23</v>
      </c>
      <c r="K779" t="s">
        <v>34107</v>
      </c>
    </row>
    <row r="780" spans="1:11" x14ac:dyDescent="0.35">
      <c r="A780" t="s">
        <v>255</v>
      </c>
      <c r="B780" t="s">
        <v>23</v>
      </c>
      <c r="C780" t="s">
        <v>23</v>
      </c>
      <c r="D780" t="s">
        <v>23</v>
      </c>
      <c r="E780" t="s">
        <v>8771</v>
      </c>
      <c r="F780" t="s">
        <v>23</v>
      </c>
      <c r="G780" t="s">
        <v>23</v>
      </c>
      <c r="H780" t="s">
        <v>6522</v>
      </c>
      <c r="I780" t="s">
        <v>23</v>
      </c>
      <c r="J780" t="s">
        <v>23</v>
      </c>
      <c r="K780" t="s">
        <v>30532</v>
      </c>
    </row>
    <row r="781" spans="1:11" x14ac:dyDescent="0.35">
      <c r="A781" t="s">
        <v>5946</v>
      </c>
      <c r="B781" t="s">
        <v>23</v>
      </c>
      <c r="C781" t="s">
        <v>23</v>
      </c>
      <c r="D781" t="s">
        <v>5810</v>
      </c>
      <c r="E781" t="s">
        <v>8772</v>
      </c>
      <c r="F781" t="s">
        <v>23</v>
      </c>
      <c r="G781" t="s">
        <v>23</v>
      </c>
      <c r="H781" t="s">
        <v>6493</v>
      </c>
      <c r="I781" t="s">
        <v>23</v>
      </c>
      <c r="J781" t="s">
        <v>23</v>
      </c>
      <c r="K781" t="s">
        <v>30532</v>
      </c>
    </row>
    <row r="782" spans="1:11" x14ac:dyDescent="0.35">
      <c r="A782" t="s">
        <v>8773</v>
      </c>
      <c r="B782" t="s">
        <v>23</v>
      </c>
      <c r="C782" t="s">
        <v>23</v>
      </c>
      <c r="D782" t="s">
        <v>5810</v>
      </c>
      <c r="E782" t="s">
        <v>8774</v>
      </c>
      <c r="F782" t="s">
        <v>23</v>
      </c>
      <c r="G782" t="s">
        <v>23</v>
      </c>
      <c r="H782" t="s">
        <v>6746</v>
      </c>
      <c r="I782" t="s">
        <v>23</v>
      </c>
      <c r="J782" t="s">
        <v>23</v>
      </c>
      <c r="K782" t="s">
        <v>30532</v>
      </c>
    </row>
    <row r="783" spans="1:11" x14ac:dyDescent="0.35">
      <c r="A783" t="s">
        <v>20625</v>
      </c>
      <c r="B783" t="s">
        <v>23</v>
      </c>
      <c r="C783" t="s">
        <v>23</v>
      </c>
      <c r="D783" t="s">
        <v>5810</v>
      </c>
      <c r="E783" t="s">
        <v>20626</v>
      </c>
      <c r="F783" t="s">
        <v>23</v>
      </c>
      <c r="G783" t="s">
        <v>23</v>
      </c>
      <c r="H783" t="s">
        <v>6746</v>
      </c>
      <c r="I783" t="s">
        <v>23</v>
      </c>
      <c r="J783" t="s">
        <v>23</v>
      </c>
      <c r="K783" t="s">
        <v>31831</v>
      </c>
    </row>
    <row r="784" spans="1:11" x14ac:dyDescent="0.35">
      <c r="A784" t="s">
        <v>20627</v>
      </c>
      <c r="B784" t="s">
        <v>23</v>
      </c>
      <c r="C784" t="s">
        <v>23</v>
      </c>
      <c r="D784" t="s">
        <v>5810</v>
      </c>
      <c r="E784" t="s">
        <v>20628</v>
      </c>
      <c r="F784" t="s">
        <v>23</v>
      </c>
      <c r="G784" t="s">
        <v>23</v>
      </c>
      <c r="H784" t="s">
        <v>6746</v>
      </c>
      <c r="I784" t="s">
        <v>23</v>
      </c>
      <c r="J784" t="s">
        <v>23</v>
      </c>
      <c r="K784" t="s">
        <v>31832</v>
      </c>
    </row>
    <row r="785" spans="1:11" x14ac:dyDescent="0.35">
      <c r="A785" t="s">
        <v>20629</v>
      </c>
      <c r="B785" t="s">
        <v>23</v>
      </c>
      <c r="C785" t="s">
        <v>23</v>
      </c>
      <c r="D785" t="s">
        <v>5810</v>
      </c>
      <c r="E785" t="s">
        <v>20630</v>
      </c>
      <c r="F785" t="s">
        <v>23</v>
      </c>
      <c r="G785" t="s">
        <v>23</v>
      </c>
      <c r="H785" t="s">
        <v>6746</v>
      </c>
      <c r="I785" t="s">
        <v>23</v>
      </c>
      <c r="J785" t="s">
        <v>23</v>
      </c>
      <c r="K785" t="s">
        <v>31833</v>
      </c>
    </row>
    <row r="786" spans="1:11" x14ac:dyDescent="0.35">
      <c r="A786" t="s">
        <v>20631</v>
      </c>
      <c r="B786" t="s">
        <v>23</v>
      </c>
      <c r="C786" t="s">
        <v>23</v>
      </c>
      <c r="D786" t="s">
        <v>5810</v>
      </c>
      <c r="E786" t="s">
        <v>20632</v>
      </c>
      <c r="F786" t="s">
        <v>23</v>
      </c>
      <c r="G786" t="s">
        <v>23</v>
      </c>
      <c r="H786" t="s">
        <v>6746</v>
      </c>
      <c r="I786" t="s">
        <v>23</v>
      </c>
      <c r="J786" t="s">
        <v>23</v>
      </c>
      <c r="K786" t="s">
        <v>31834</v>
      </c>
    </row>
    <row r="787" spans="1:11" x14ac:dyDescent="0.35">
      <c r="A787" t="s">
        <v>4761</v>
      </c>
      <c r="B787" t="s">
        <v>23</v>
      </c>
      <c r="C787" t="s">
        <v>23</v>
      </c>
      <c r="D787" t="s">
        <v>23</v>
      </c>
      <c r="E787" t="s">
        <v>8775</v>
      </c>
      <c r="F787" t="s">
        <v>23</v>
      </c>
      <c r="G787" t="s">
        <v>23</v>
      </c>
      <c r="H787" t="s">
        <v>6746</v>
      </c>
      <c r="I787" t="s">
        <v>23</v>
      </c>
      <c r="J787" t="s">
        <v>23</v>
      </c>
      <c r="K787" t="s">
        <v>30532</v>
      </c>
    </row>
    <row r="788" spans="1:11" x14ac:dyDescent="0.35">
      <c r="A788" t="s">
        <v>20633</v>
      </c>
      <c r="B788" t="s">
        <v>23</v>
      </c>
      <c r="C788" t="s">
        <v>23</v>
      </c>
      <c r="D788" t="s">
        <v>5810</v>
      </c>
      <c r="E788" t="s">
        <v>20634</v>
      </c>
      <c r="F788" t="s">
        <v>23</v>
      </c>
      <c r="G788" t="s">
        <v>23</v>
      </c>
      <c r="H788" t="s">
        <v>6746</v>
      </c>
      <c r="I788" t="s">
        <v>23</v>
      </c>
      <c r="J788" t="s">
        <v>23</v>
      </c>
      <c r="K788" t="s">
        <v>31835</v>
      </c>
    </row>
    <row r="789" spans="1:11" x14ac:dyDescent="0.35">
      <c r="A789" t="s">
        <v>20635</v>
      </c>
      <c r="B789" t="s">
        <v>23</v>
      </c>
      <c r="C789" t="s">
        <v>23</v>
      </c>
      <c r="D789" t="s">
        <v>5810</v>
      </c>
      <c r="E789" t="s">
        <v>20636</v>
      </c>
      <c r="F789" t="s">
        <v>23</v>
      </c>
      <c r="G789" t="s">
        <v>23</v>
      </c>
      <c r="H789" t="s">
        <v>6746</v>
      </c>
      <c r="I789" t="s">
        <v>23</v>
      </c>
      <c r="J789" t="s">
        <v>23</v>
      </c>
      <c r="K789" t="s">
        <v>31836</v>
      </c>
    </row>
    <row r="790" spans="1:11" x14ac:dyDescent="0.35">
      <c r="A790" t="s">
        <v>20637</v>
      </c>
      <c r="B790" t="s">
        <v>23</v>
      </c>
      <c r="C790" t="s">
        <v>23</v>
      </c>
      <c r="D790" t="s">
        <v>5810</v>
      </c>
      <c r="E790" t="s">
        <v>20638</v>
      </c>
      <c r="F790" t="s">
        <v>23</v>
      </c>
      <c r="G790" t="s">
        <v>23</v>
      </c>
      <c r="H790" t="s">
        <v>6746</v>
      </c>
      <c r="I790" t="s">
        <v>23</v>
      </c>
      <c r="J790" t="s">
        <v>23</v>
      </c>
      <c r="K790" t="s">
        <v>31837</v>
      </c>
    </row>
    <row r="791" spans="1:11" x14ac:dyDescent="0.35">
      <c r="A791" t="s">
        <v>5947</v>
      </c>
      <c r="B791" t="s">
        <v>23</v>
      </c>
      <c r="C791" t="s">
        <v>23</v>
      </c>
      <c r="D791" t="s">
        <v>5810</v>
      </c>
      <c r="E791" t="s">
        <v>8776</v>
      </c>
      <c r="F791" t="s">
        <v>23</v>
      </c>
      <c r="G791" t="s">
        <v>23</v>
      </c>
      <c r="H791" t="s">
        <v>6502</v>
      </c>
      <c r="I791" t="s">
        <v>23</v>
      </c>
      <c r="J791" t="s">
        <v>23</v>
      </c>
      <c r="K791" t="s">
        <v>30532</v>
      </c>
    </row>
    <row r="792" spans="1:11" x14ac:dyDescent="0.35">
      <c r="A792" t="s">
        <v>20639</v>
      </c>
      <c r="B792" t="s">
        <v>23</v>
      </c>
      <c r="C792" t="s">
        <v>23</v>
      </c>
      <c r="D792" t="s">
        <v>5810</v>
      </c>
      <c r="E792" t="s">
        <v>20640</v>
      </c>
      <c r="F792" t="s">
        <v>23</v>
      </c>
      <c r="G792" t="s">
        <v>23</v>
      </c>
      <c r="H792" t="s">
        <v>6746</v>
      </c>
      <c r="I792" t="s">
        <v>23</v>
      </c>
      <c r="J792" t="s">
        <v>23</v>
      </c>
      <c r="K792" t="s">
        <v>31838</v>
      </c>
    </row>
    <row r="793" spans="1:11" x14ac:dyDescent="0.35">
      <c r="A793" t="s">
        <v>885</v>
      </c>
      <c r="B793" t="s">
        <v>23</v>
      </c>
      <c r="C793" t="s">
        <v>23</v>
      </c>
      <c r="D793" t="s">
        <v>23</v>
      </c>
      <c r="E793" t="s">
        <v>8777</v>
      </c>
      <c r="F793" t="s">
        <v>23</v>
      </c>
      <c r="G793" t="s">
        <v>23</v>
      </c>
      <c r="H793" t="s">
        <v>6493</v>
      </c>
      <c r="I793" t="s">
        <v>6485</v>
      </c>
      <c r="J793" t="s">
        <v>23</v>
      </c>
      <c r="K793" t="s">
        <v>30532</v>
      </c>
    </row>
    <row r="794" spans="1:11" x14ac:dyDescent="0.35">
      <c r="A794" t="s">
        <v>20643</v>
      </c>
      <c r="B794" t="s">
        <v>23</v>
      </c>
      <c r="C794" t="s">
        <v>23</v>
      </c>
      <c r="D794" t="s">
        <v>5810</v>
      </c>
      <c r="E794" t="s">
        <v>20644</v>
      </c>
      <c r="F794" t="s">
        <v>23</v>
      </c>
      <c r="G794" t="s">
        <v>23</v>
      </c>
      <c r="H794" t="s">
        <v>6746</v>
      </c>
      <c r="I794" t="s">
        <v>23</v>
      </c>
      <c r="J794" t="s">
        <v>23</v>
      </c>
      <c r="K794" t="s">
        <v>31840</v>
      </c>
    </row>
    <row r="795" spans="1:11" x14ac:dyDescent="0.35">
      <c r="A795" t="s">
        <v>26227</v>
      </c>
      <c r="B795" t="s">
        <v>23</v>
      </c>
      <c r="C795" t="s">
        <v>23</v>
      </c>
      <c r="D795" t="s">
        <v>5810</v>
      </c>
      <c r="E795" t="s">
        <v>26228</v>
      </c>
      <c r="F795" t="s">
        <v>23</v>
      </c>
      <c r="G795" t="s">
        <v>23</v>
      </c>
      <c r="H795" t="s">
        <v>23951</v>
      </c>
      <c r="I795" t="s">
        <v>23</v>
      </c>
      <c r="J795" t="s">
        <v>23</v>
      </c>
      <c r="K795" t="s">
        <v>31841</v>
      </c>
    </row>
    <row r="796" spans="1:11" x14ac:dyDescent="0.35">
      <c r="A796" t="s">
        <v>20645</v>
      </c>
      <c r="B796" t="s">
        <v>23</v>
      </c>
      <c r="C796" t="s">
        <v>23</v>
      </c>
      <c r="D796" t="s">
        <v>5810</v>
      </c>
      <c r="E796" t="s">
        <v>20646</v>
      </c>
      <c r="F796" t="s">
        <v>23</v>
      </c>
      <c r="G796" t="s">
        <v>23</v>
      </c>
      <c r="H796" t="s">
        <v>6746</v>
      </c>
      <c r="I796" t="s">
        <v>23</v>
      </c>
      <c r="J796" t="s">
        <v>23</v>
      </c>
      <c r="K796" t="s">
        <v>31842</v>
      </c>
    </row>
    <row r="797" spans="1:11" x14ac:dyDescent="0.35">
      <c r="A797" t="s">
        <v>20647</v>
      </c>
      <c r="B797" t="s">
        <v>23</v>
      </c>
      <c r="C797" t="s">
        <v>23</v>
      </c>
      <c r="D797" t="s">
        <v>5810</v>
      </c>
      <c r="E797" t="s">
        <v>20648</v>
      </c>
      <c r="F797" t="s">
        <v>23</v>
      </c>
      <c r="G797" t="s">
        <v>23</v>
      </c>
      <c r="H797" t="s">
        <v>6746</v>
      </c>
      <c r="I797" t="s">
        <v>23</v>
      </c>
      <c r="J797" t="s">
        <v>23</v>
      </c>
      <c r="K797" t="s">
        <v>31843</v>
      </c>
    </row>
    <row r="798" spans="1:11" x14ac:dyDescent="0.35">
      <c r="A798" t="s">
        <v>21456</v>
      </c>
      <c r="B798" t="s">
        <v>23</v>
      </c>
      <c r="C798" t="s">
        <v>23</v>
      </c>
      <c r="D798" t="s">
        <v>5810</v>
      </c>
      <c r="E798" t="s">
        <v>21457</v>
      </c>
      <c r="F798" t="s">
        <v>23</v>
      </c>
      <c r="G798" t="s">
        <v>23</v>
      </c>
      <c r="H798" t="s">
        <v>6746</v>
      </c>
      <c r="I798" t="s">
        <v>23</v>
      </c>
      <c r="J798" t="s">
        <v>23</v>
      </c>
      <c r="K798" t="s">
        <v>30532</v>
      </c>
    </row>
    <row r="799" spans="1:11" x14ac:dyDescent="0.35">
      <c r="A799" t="s">
        <v>20649</v>
      </c>
      <c r="B799" t="s">
        <v>23</v>
      </c>
      <c r="C799" t="s">
        <v>23</v>
      </c>
      <c r="D799" t="s">
        <v>5810</v>
      </c>
      <c r="E799" t="s">
        <v>20650</v>
      </c>
      <c r="F799" t="s">
        <v>23</v>
      </c>
      <c r="G799" t="s">
        <v>23</v>
      </c>
      <c r="H799" t="s">
        <v>6746</v>
      </c>
      <c r="I799" t="s">
        <v>23</v>
      </c>
      <c r="J799" t="s">
        <v>23</v>
      </c>
      <c r="K799" t="s">
        <v>31844</v>
      </c>
    </row>
    <row r="800" spans="1:11" x14ac:dyDescent="0.35">
      <c r="A800" t="s">
        <v>20651</v>
      </c>
      <c r="B800" t="s">
        <v>23</v>
      </c>
      <c r="C800" t="s">
        <v>23</v>
      </c>
      <c r="D800" t="s">
        <v>5810</v>
      </c>
      <c r="E800" t="s">
        <v>20652</v>
      </c>
      <c r="F800" t="s">
        <v>23</v>
      </c>
      <c r="G800" t="s">
        <v>23</v>
      </c>
      <c r="H800" t="s">
        <v>6746</v>
      </c>
      <c r="I800" t="s">
        <v>23</v>
      </c>
      <c r="J800" t="s">
        <v>23</v>
      </c>
      <c r="K800" t="s">
        <v>31845</v>
      </c>
    </row>
    <row r="801" spans="1:11" x14ac:dyDescent="0.35">
      <c r="A801" t="s">
        <v>20655</v>
      </c>
      <c r="B801" t="s">
        <v>23</v>
      </c>
      <c r="C801" t="s">
        <v>23</v>
      </c>
      <c r="D801" t="s">
        <v>5810</v>
      </c>
      <c r="E801" t="s">
        <v>20656</v>
      </c>
      <c r="F801" t="s">
        <v>23</v>
      </c>
      <c r="G801" t="s">
        <v>23</v>
      </c>
      <c r="H801" t="s">
        <v>6746</v>
      </c>
      <c r="I801" t="s">
        <v>23</v>
      </c>
      <c r="J801" t="s">
        <v>23</v>
      </c>
      <c r="K801" t="s">
        <v>31847</v>
      </c>
    </row>
    <row r="802" spans="1:11" x14ac:dyDescent="0.35">
      <c r="A802" t="s">
        <v>20653</v>
      </c>
      <c r="B802" t="s">
        <v>23</v>
      </c>
      <c r="C802" t="s">
        <v>23</v>
      </c>
      <c r="D802" t="s">
        <v>5810</v>
      </c>
      <c r="E802" t="s">
        <v>20654</v>
      </c>
      <c r="F802" t="s">
        <v>23</v>
      </c>
      <c r="G802" t="s">
        <v>23</v>
      </c>
      <c r="H802" t="s">
        <v>6746</v>
      </c>
      <c r="I802" t="s">
        <v>23</v>
      </c>
      <c r="J802" t="s">
        <v>23</v>
      </c>
      <c r="K802" t="s">
        <v>31846</v>
      </c>
    </row>
    <row r="803" spans="1:11" x14ac:dyDescent="0.35">
      <c r="A803" t="s">
        <v>8778</v>
      </c>
      <c r="B803" t="s">
        <v>23</v>
      </c>
      <c r="C803" t="s">
        <v>23</v>
      </c>
      <c r="D803" t="s">
        <v>5810</v>
      </c>
      <c r="E803" t="s">
        <v>8779</v>
      </c>
      <c r="F803" t="s">
        <v>23</v>
      </c>
      <c r="G803" t="s">
        <v>23</v>
      </c>
      <c r="H803" t="s">
        <v>6746</v>
      </c>
      <c r="I803" t="s">
        <v>23</v>
      </c>
      <c r="J803" t="s">
        <v>23</v>
      </c>
      <c r="K803" t="s">
        <v>30532</v>
      </c>
    </row>
    <row r="804" spans="1:11" x14ac:dyDescent="0.35">
      <c r="A804" t="s">
        <v>24149</v>
      </c>
      <c r="B804" t="s">
        <v>23</v>
      </c>
      <c r="C804" t="s">
        <v>23</v>
      </c>
      <c r="D804" t="s">
        <v>5810</v>
      </c>
      <c r="E804" t="s">
        <v>24150</v>
      </c>
      <c r="F804" t="s">
        <v>23</v>
      </c>
      <c r="G804" t="s">
        <v>23</v>
      </c>
      <c r="H804" t="s">
        <v>6493</v>
      </c>
      <c r="I804" t="s">
        <v>23</v>
      </c>
      <c r="J804" t="s">
        <v>23</v>
      </c>
      <c r="K804" t="s">
        <v>31848</v>
      </c>
    </row>
    <row r="805" spans="1:11" x14ac:dyDescent="0.35">
      <c r="A805" t="s">
        <v>3152</v>
      </c>
      <c r="B805" t="s">
        <v>23</v>
      </c>
      <c r="C805" t="s">
        <v>23</v>
      </c>
      <c r="D805" t="s">
        <v>23</v>
      </c>
      <c r="E805" t="s">
        <v>8780</v>
      </c>
      <c r="F805" t="s">
        <v>23</v>
      </c>
      <c r="G805" t="s">
        <v>23</v>
      </c>
      <c r="H805" t="s">
        <v>6522</v>
      </c>
      <c r="I805" t="s">
        <v>23</v>
      </c>
      <c r="J805" t="s">
        <v>23</v>
      </c>
      <c r="K805" t="s">
        <v>30532</v>
      </c>
    </row>
    <row r="806" spans="1:11" x14ac:dyDescent="0.35">
      <c r="A806" t="s">
        <v>6825</v>
      </c>
      <c r="B806" t="s">
        <v>23</v>
      </c>
      <c r="C806" t="s">
        <v>23</v>
      </c>
      <c r="D806" t="s">
        <v>23</v>
      </c>
      <c r="E806" t="s">
        <v>8781</v>
      </c>
      <c r="F806" t="s">
        <v>23</v>
      </c>
      <c r="G806" t="s">
        <v>23</v>
      </c>
      <c r="H806" t="s">
        <v>6522</v>
      </c>
      <c r="I806" t="s">
        <v>23</v>
      </c>
      <c r="J806" t="s">
        <v>23</v>
      </c>
      <c r="K806" t="s">
        <v>30532</v>
      </c>
    </row>
    <row r="807" spans="1:11" x14ac:dyDescent="0.35">
      <c r="A807" t="s">
        <v>20659</v>
      </c>
      <c r="B807" t="s">
        <v>23</v>
      </c>
      <c r="C807" t="s">
        <v>23</v>
      </c>
      <c r="D807" t="s">
        <v>5810</v>
      </c>
      <c r="E807" t="s">
        <v>20660</v>
      </c>
      <c r="F807" t="s">
        <v>23</v>
      </c>
      <c r="G807" t="s">
        <v>23</v>
      </c>
      <c r="H807" t="s">
        <v>6746</v>
      </c>
      <c r="I807" t="s">
        <v>23</v>
      </c>
      <c r="J807" t="s">
        <v>23</v>
      </c>
      <c r="K807" t="s">
        <v>31850</v>
      </c>
    </row>
    <row r="808" spans="1:11" x14ac:dyDescent="0.35">
      <c r="A808" t="s">
        <v>20657</v>
      </c>
      <c r="B808" t="s">
        <v>23</v>
      </c>
      <c r="C808" t="s">
        <v>23</v>
      </c>
      <c r="D808" t="s">
        <v>5810</v>
      </c>
      <c r="E808" t="s">
        <v>20658</v>
      </c>
      <c r="F808" t="s">
        <v>23</v>
      </c>
      <c r="G808" t="s">
        <v>23</v>
      </c>
      <c r="H808" t="s">
        <v>6746</v>
      </c>
      <c r="I808" t="s">
        <v>23</v>
      </c>
      <c r="J808" t="s">
        <v>23</v>
      </c>
      <c r="K808" t="s">
        <v>31849</v>
      </c>
    </row>
    <row r="809" spans="1:11" x14ac:dyDescent="0.35">
      <c r="A809" t="s">
        <v>4760</v>
      </c>
      <c r="B809" t="s">
        <v>23</v>
      </c>
      <c r="C809" t="s">
        <v>23</v>
      </c>
      <c r="D809" t="s">
        <v>23</v>
      </c>
      <c r="E809" t="s">
        <v>8782</v>
      </c>
      <c r="F809" t="s">
        <v>23</v>
      </c>
      <c r="G809" t="s">
        <v>23</v>
      </c>
      <c r="H809" t="s">
        <v>6522</v>
      </c>
      <c r="I809" t="s">
        <v>23</v>
      </c>
      <c r="J809" t="s">
        <v>23</v>
      </c>
      <c r="K809" t="s">
        <v>30532</v>
      </c>
    </row>
    <row r="810" spans="1:11" x14ac:dyDescent="0.35">
      <c r="A810" t="s">
        <v>447</v>
      </c>
      <c r="B810" t="s">
        <v>23</v>
      </c>
      <c r="C810" t="s">
        <v>23</v>
      </c>
      <c r="D810" t="s">
        <v>23</v>
      </c>
      <c r="E810" t="s">
        <v>8783</v>
      </c>
      <c r="F810" t="s">
        <v>23</v>
      </c>
      <c r="G810" t="s">
        <v>23</v>
      </c>
      <c r="H810" t="s">
        <v>23</v>
      </c>
      <c r="I810" t="s">
        <v>23</v>
      </c>
      <c r="J810" t="s">
        <v>23</v>
      </c>
      <c r="K810" t="s">
        <v>30532</v>
      </c>
    </row>
    <row r="811" spans="1:11" x14ac:dyDescent="0.35">
      <c r="A811" t="s">
        <v>1457</v>
      </c>
      <c r="B811" t="s">
        <v>23</v>
      </c>
      <c r="C811" t="s">
        <v>23</v>
      </c>
      <c r="D811" t="s">
        <v>23</v>
      </c>
      <c r="E811" t="s">
        <v>8784</v>
      </c>
      <c r="F811" t="s">
        <v>23</v>
      </c>
      <c r="G811" t="s">
        <v>23</v>
      </c>
      <c r="H811" t="s">
        <v>6483</v>
      </c>
      <c r="I811" t="s">
        <v>2721</v>
      </c>
      <c r="J811" t="s">
        <v>23</v>
      </c>
      <c r="K811" t="s">
        <v>30532</v>
      </c>
    </row>
    <row r="812" spans="1:11" x14ac:dyDescent="0.35">
      <c r="A812" t="s">
        <v>20661</v>
      </c>
      <c r="B812" t="s">
        <v>23</v>
      </c>
      <c r="C812" t="s">
        <v>23</v>
      </c>
      <c r="D812" t="s">
        <v>5810</v>
      </c>
      <c r="E812" t="s">
        <v>20662</v>
      </c>
      <c r="F812" t="s">
        <v>23</v>
      </c>
      <c r="G812" t="s">
        <v>23</v>
      </c>
      <c r="H812" t="s">
        <v>6746</v>
      </c>
      <c r="I812" t="s">
        <v>23</v>
      </c>
      <c r="J812" t="s">
        <v>23</v>
      </c>
      <c r="K812" t="s">
        <v>31851</v>
      </c>
    </row>
    <row r="813" spans="1:11" x14ac:dyDescent="0.35">
      <c r="A813" t="s">
        <v>20663</v>
      </c>
      <c r="B813" t="s">
        <v>23</v>
      </c>
      <c r="C813" t="s">
        <v>23</v>
      </c>
      <c r="D813" t="s">
        <v>5810</v>
      </c>
      <c r="E813" t="s">
        <v>20664</v>
      </c>
      <c r="F813" t="s">
        <v>23</v>
      </c>
      <c r="G813" t="s">
        <v>23</v>
      </c>
      <c r="H813" t="s">
        <v>6746</v>
      </c>
      <c r="I813" t="s">
        <v>23</v>
      </c>
      <c r="J813" t="s">
        <v>23</v>
      </c>
      <c r="K813" t="s">
        <v>31852</v>
      </c>
    </row>
    <row r="814" spans="1:11" x14ac:dyDescent="0.35">
      <c r="A814" t="s">
        <v>20665</v>
      </c>
      <c r="B814" t="s">
        <v>23</v>
      </c>
      <c r="C814" t="s">
        <v>23</v>
      </c>
      <c r="D814" t="s">
        <v>5810</v>
      </c>
      <c r="E814" t="s">
        <v>20666</v>
      </c>
      <c r="F814" t="s">
        <v>23</v>
      </c>
      <c r="G814" t="s">
        <v>23</v>
      </c>
      <c r="H814" t="s">
        <v>6746</v>
      </c>
      <c r="I814" t="s">
        <v>23</v>
      </c>
      <c r="J814" t="s">
        <v>23</v>
      </c>
      <c r="K814" t="s">
        <v>31853</v>
      </c>
    </row>
    <row r="815" spans="1:11" x14ac:dyDescent="0.35">
      <c r="A815" t="s">
        <v>20667</v>
      </c>
      <c r="B815" t="s">
        <v>23</v>
      </c>
      <c r="C815" t="s">
        <v>23</v>
      </c>
      <c r="D815" t="s">
        <v>5810</v>
      </c>
      <c r="E815" t="s">
        <v>20668</v>
      </c>
      <c r="F815" t="s">
        <v>23</v>
      </c>
      <c r="G815" t="s">
        <v>23</v>
      </c>
      <c r="H815" t="s">
        <v>6746</v>
      </c>
      <c r="I815" t="s">
        <v>23</v>
      </c>
      <c r="J815" t="s">
        <v>23</v>
      </c>
      <c r="K815" t="s">
        <v>31854</v>
      </c>
    </row>
    <row r="816" spans="1:11" x14ac:dyDescent="0.35">
      <c r="A816" t="s">
        <v>20669</v>
      </c>
      <c r="B816" t="s">
        <v>23</v>
      </c>
      <c r="C816" t="s">
        <v>23</v>
      </c>
      <c r="D816" t="s">
        <v>5810</v>
      </c>
      <c r="E816" t="s">
        <v>20670</v>
      </c>
      <c r="F816" t="s">
        <v>23</v>
      </c>
      <c r="G816" t="s">
        <v>23</v>
      </c>
      <c r="H816" t="s">
        <v>6746</v>
      </c>
      <c r="I816" t="s">
        <v>23</v>
      </c>
      <c r="J816" t="s">
        <v>23</v>
      </c>
      <c r="K816" t="s">
        <v>31855</v>
      </c>
    </row>
    <row r="817" spans="1:11" x14ac:dyDescent="0.35">
      <c r="A817" t="s">
        <v>20671</v>
      </c>
      <c r="B817" t="s">
        <v>23</v>
      </c>
      <c r="C817" t="s">
        <v>23</v>
      </c>
      <c r="D817" t="s">
        <v>5810</v>
      </c>
      <c r="E817" t="s">
        <v>20672</v>
      </c>
      <c r="F817" t="s">
        <v>23</v>
      </c>
      <c r="G817" t="s">
        <v>23</v>
      </c>
      <c r="H817" t="s">
        <v>6746</v>
      </c>
      <c r="I817" t="s">
        <v>23</v>
      </c>
      <c r="J817" t="s">
        <v>23</v>
      </c>
      <c r="K817" t="s">
        <v>31856</v>
      </c>
    </row>
    <row r="818" spans="1:11" x14ac:dyDescent="0.35">
      <c r="A818" t="s">
        <v>20673</v>
      </c>
      <c r="B818" t="s">
        <v>23</v>
      </c>
      <c r="C818" t="s">
        <v>23</v>
      </c>
      <c r="D818" t="s">
        <v>5810</v>
      </c>
      <c r="E818" t="s">
        <v>20674</v>
      </c>
      <c r="F818" t="s">
        <v>23</v>
      </c>
      <c r="G818" t="s">
        <v>23</v>
      </c>
      <c r="H818" t="s">
        <v>6746</v>
      </c>
      <c r="I818" t="s">
        <v>23</v>
      </c>
      <c r="J818" t="s">
        <v>23</v>
      </c>
      <c r="K818" t="s">
        <v>31857</v>
      </c>
    </row>
    <row r="819" spans="1:11" x14ac:dyDescent="0.35">
      <c r="A819" t="s">
        <v>4759</v>
      </c>
      <c r="B819" t="s">
        <v>23</v>
      </c>
      <c r="C819" t="s">
        <v>23</v>
      </c>
      <c r="D819" t="s">
        <v>23</v>
      </c>
      <c r="E819" t="s">
        <v>8785</v>
      </c>
      <c r="F819" t="s">
        <v>23</v>
      </c>
      <c r="G819" t="s">
        <v>23</v>
      </c>
      <c r="H819" t="s">
        <v>6522</v>
      </c>
      <c r="I819" t="s">
        <v>23</v>
      </c>
      <c r="J819" t="s">
        <v>23</v>
      </c>
      <c r="K819" t="s">
        <v>30532</v>
      </c>
    </row>
    <row r="820" spans="1:11" x14ac:dyDescent="0.35">
      <c r="A820" t="s">
        <v>20675</v>
      </c>
      <c r="B820" t="s">
        <v>23</v>
      </c>
      <c r="C820" t="s">
        <v>23</v>
      </c>
      <c r="D820" t="s">
        <v>5810</v>
      </c>
      <c r="E820" t="s">
        <v>20676</v>
      </c>
      <c r="F820" t="s">
        <v>23</v>
      </c>
      <c r="G820" t="s">
        <v>23</v>
      </c>
      <c r="H820" t="s">
        <v>6746</v>
      </c>
      <c r="I820" t="s">
        <v>23</v>
      </c>
      <c r="J820" t="s">
        <v>23</v>
      </c>
      <c r="K820" t="s">
        <v>31858</v>
      </c>
    </row>
    <row r="821" spans="1:11" x14ac:dyDescent="0.35">
      <c r="A821" t="s">
        <v>20677</v>
      </c>
      <c r="B821" t="s">
        <v>23</v>
      </c>
      <c r="C821" t="s">
        <v>23</v>
      </c>
      <c r="D821" t="s">
        <v>5810</v>
      </c>
      <c r="E821" t="s">
        <v>20678</v>
      </c>
      <c r="F821" t="s">
        <v>23</v>
      </c>
      <c r="G821" t="s">
        <v>23</v>
      </c>
      <c r="H821" t="s">
        <v>6746</v>
      </c>
      <c r="I821" t="s">
        <v>23</v>
      </c>
      <c r="J821" t="s">
        <v>23</v>
      </c>
      <c r="K821" t="s">
        <v>31859</v>
      </c>
    </row>
    <row r="822" spans="1:11" x14ac:dyDescent="0.35">
      <c r="A822" t="s">
        <v>20679</v>
      </c>
      <c r="B822" t="s">
        <v>23</v>
      </c>
      <c r="C822" t="s">
        <v>23</v>
      </c>
      <c r="D822" t="s">
        <v>5810</v>
      </c>
      <c r="E822" t="s">
        <v>20680</v>
      </c>
      <c r="F822" t="s">
        <v>23</v>
      </c>
      <c r="G822" t="s">
        <v>23</v>
      </c>
      <c r="H822" t="s">
        <v>6746</v>
      </c>
      <c r="I822" t="s">
        <v>23</v>
      </c>
      <c r="J822" t="s">
        <v>23</v>
      </c>
      <c r="K822" t="s">
        <v>31860</v>
      </c>
    </row>
    <row r="823" spans="1:11" x14ac:dyDescent="0.35">
      <c r="A823" t="s">
        <v>4758</v>
      </c>
      <c r="B823" t="s">
        <v>23</v>
      </c>
      <c r="C823" t="s">
        <v>23</v>
      </c>
      <c r="D823" t="s">
        <v>23</v>
      </c>
      <c r="E823" t="s">
        <v>8786</v>
      </c>
      <c r="F823" t="s">
        <v>23</v>
      </c>
      <c r="G823" t="s">
        <v>23</v>
      </c>
      <c r="H823" t="s">
        <v>6522</v>
      </c>
      <c r="I823" t="s">
        <v>23</v>
      </c>
      <c r="J823" t="s">
        <v>23</v>
      </c>
      <c r="K823" t="s">
        <v>30532</v>
      </c>
    </row>
    <row r="824" spans="1:11" x14ac:dyDescent="0.35">
      <c r="A824" t="s">
        <v>20681</v>
      </c>
      <c r="B824" t="s">
        <v>23</v>
      </c>
      <c r="C824" t="s">
        <v>23</v>
      </c>
      <c r="D824" t="s">
        <v>5810</v>
      </c>
      <c r="E824" t="s">
        <v>20682</v>
      </c>
      <c r="F824" t="s">
        <v>23</v>
      </c>
      <c r="G824" t="s">
        <v>23</v>
      </c>
      <c r="H824" t="s">
        <v>6746</v>
      </c>
      <c r="I824" t="s">
        <v>23</v>
      </c>
      <c r="J824" t="s">
        <v>23</v>
      </c>
      <c r="K824" t="s">
        <v>31861</v>
      </c>
    </row>
    <row r="825" spans="1:11" x14ac:dyDescent="0.35">
      <c r="A825" t="s">
        <v>20685</v>
      </c>
      <c r="B825" t="s">
        <v>23</v>
      </c>
      <c r="C825" t="s">
        <v>23</v>
      </c>
      <c r="D825" t="s">
        <v>5810</v>
      </c>
      <c r="E825" t="s">
        <v>20686</v>
      </c>
      <c r="F825" t="s">
        <v>23</v>
      </c>
      <c r="G825" t="s">
        <v>23</v>
      </c>
      <c r="H825" t="s">
        <v>6746</v>
      </c>
      <c r="I825" t="s">
        <v>23</v>
      </c>
      <c r="J825" t="s">
        <v>23</v>
      </c>
      <c r="K825" t="s">
        <v>31863</v>
      </c>
    </row>
    <row r="826" spans="1:11" x14ac:dyDescent="0.35">
      <c r="A826" t="s">
        <v>8787</v>
      </c>
      <c r="B826" t="s">
        <v>23</v>
      </c>
      <c r="C826" t="s">
        <v>23</v>
      </c>
      <c r="D826" t="s">
        <v>5810</v>
      </c>
      <c r="E826" t="s">
        <v>8788</v>
      </c>
      <c r="F826" t="s">
        <v>23</v>
      </c>
      <c r="G826" t="s">
        <v>23</v>
      </c>
      <c r="H826" t="s">
        <v>6746</v>
      </c>
      <c r="I826" t="s">
        <v>23</v>
      </c>
      <c r="J826" t="s">
        <v>23</v>
      </c>
      <c r="K826" t="s">
        <v>30532</v>
      </c>
    </row>
    <row r="827" spans="1:11" x14ac:dyDescent="0.35">
      <c r="A827" t="s">
        <v>20683</v>
      </c>
      <c r="B827" t="s">
        <v>23</v>
      </c>
      <c r="C827" t="s">
        <v>23</v>
      </c>
      <c r="D827" t="s">
        <v>5810</v>
      </c>
      <c r="E827" t="s">
        <v>20684</v>
      </c>
      <c r="F827" t="s">
        <v>23</v>
      </c>
      <c r="G827" t="s">
        <v>23</v>
      </c>
      <c r="H827" t="s">
        <v>6746</v>
      </c>
      <c r="I827" t="s">
        <v>23</v>
      </c>
      <c r="J827" t="s">
        <v>23</v>
      </c>
      <c r="K827" t="s">
        <v>31862</v>
      </c>
    </row>
    <row r="828" spans="1:11" x14ac:dyDescent="0.35">
      <c r="A828" t="s">
        <v>20687</v>
      </c>
      <c r="B828" t="s">
        <v>23</v>
      </c>
      <c r="C828" t="s">
        <v>23</v>
      </c>
      <c r="D828" t="s">
        <v>5810</v>
      </c>
      <c r="E828" t="s">
        <v>20688</v>
      </c>
      <c r="F828" t="s">
        <v>23</v>
      </c>
      <c r="G828" t="s">
        <v>23</v>
      </c>
      <c r="H828" t="s">
        <v>6746</v>
      </c>
      <c r="I828" t="s">
        <v>23</v>
      </c>
      <c r="J828" t="s">
        <v>23</v>
      </c>
      <c r="K828" t="s">
        <v>31864</v>
      </c>
    </row>
    <row r="829" spans="1:11" x14ac:dyDescent="0.35">
      <c r="A829" t="s">
        <v>20689</v>
      </c>
      <c r="B829" t="s">
        <v>23</v>
      </c>
      <c r="C829" t="s">
        <v>23</v>
      </c>
      <c r="D829" t="s">
        <v>5810</v>
      </c>
      <c r="E829" t="s">
        <v>20690</v>
      </c>
      <c r="F829" t="s">
        <v>23</v>
      </c>
      <c r="G829" t="s">
        <v>23</v>
      </c>
      <c r="H829" t="s">
        <v>6746</v>
      </c>
      <c r="I829" t="s">
        <v>23</v>
      </c>
      <c r="J829" t="s">
        <v>23</v>
      </c>
      <c r="K829" t="s">
        <v>31865</v>
      </c>
    </row>
    <row r="830" spans="1:11" x14ac:dyDescent="0.35">
      <c r="A830" t="s">
        <v>8789</v>
      </c>
      <c r="B830" t="s">
        <v>23</v>
      </c>
      <c r="C830" t="s">
        <v>23</v>
      </c>
      <c r="D830" t="s">
        <v>5810</v>
      </c>
      <c r="E830" t="s">
        <v>8790</v>
      </c>
      <c r="F830" t="s">
        <v>23</v>
      </c>
      <c r="G830" t="s">
        <v>23</v>
      </c>
      <c r="H830" t="s">
        <v>6746</v>
      </c>
      <c r="I830" t="s">
        <v>23</v>
      </c>
      <c r="J830" t="s">
        <v>23</v>
      </c>
      <c r="K830" t="s">
        <v>30532</v>
      </c>
    </row>
    <row r="831" spans="1:11" x14ac:dyDescent="0.35">
      <c r="A831" t="s">
        <v>20691</v>
      </c>
      <c r="B831" t="s">
        <v>23</v>
      </c>
      <c r="C831" t="s">
        <v>23</v>
      </c>
      <c r="D831" t="s">
        <v>5810</v>
      </c>
      <c r="E831" t="s">
        <v>20692</v>
      </c>
      <c r="F831" t="s">
        <v>23</v>
      </c>
      <c r="G831" t="s">
        <v>23</v>
      </c>
      <c r="H831" t="s">
        <v>6746</v>
      </c>
      <c r="I831" t="s">
        <v>23</v>
      </c>
      <c r="J831" t="s">
        <v>23</v>
      </c>
      <c r="K831" t="s">
        <v>31866</v>
      </c>
    </row>
    <row r="832" spans="1:11" x14ac:dyDescent="0.35">
      <c r="A832" t="s">
        <v>20693</v>
      </c>
      <c r="B832" t="s">
        <v>23</v>
      </c>
      <c r="C832" t="s">
        <v>23</v>
      </c>
      <c r="D832" t="s">
        <v>5810</v>
      </c>
      <c r="E832" t="s">
        <v>20694</v>
      </c>
      <c r="F832" t="s">
        <v>23</v>
      </c>
      <c r="G832" t="s">
        <v>23</v>
      </c>
      <c r="H832" t="s">
        <v>6746</v>
      </c>
      <c r="I832" t="s">
        <v>23</v>
      </c>
      <c r="J832" t="s">
        <v>23</v>
      </c>
      <c r="K832" t="s">
        <v>31867</v>
      </c>
    </row>
    <row r="833" spans="1:11" x14ac:dyDescent="0.35">
      <c r="A833" t="s">
        <v>5516</v>
      </c>
      <c r="B833" t="s">
        <v>23</v>
      </c>
      <c r="C833" t="s">
        <v>23</v>
      </c>
      <c r="D833" t="s">
        <v>23</v>
      </c>
      <c r="E833" t="s">
        <v>8791</v>
      </c>
      <c r="F833" t="s">
        <v>23</v>
      </c>
      <c r="G833" t="s">
        <v>23</v>
      </c>
      <c r="H833" t="s">
        <v>6522</v>
      </c>
      <c r="I833" t="s">
        <v>23</v>
      </c>
      <c r="J833" t="s">
        <v>23</v>
      </c>
      <c r="K833" t="s">
        <v>30532</v>
      </c>
    </row>
    <row r="834" spans="1:11" x14ac:dyDescent="0.35">
      <c r="A834" t="s">
        <v>20695</v>
      </c>
      <c r="B834" t="s">
        <v>23</v>
      </c>
      <c r="C834" t="s">
        <v>23</v>
      </c>
      <c r="D834" t="s">
        <v>5810</v>
      </c>
      <c r="E834" t="s">
        <v>20696</v>
      </c>
      <c r="F834" t="s">
        <v>23</v>
      </c>
      <c r="G834" t="s">
        <v>23</v>
      </c>
      <c r="H834" t="s">
        <v>6746</v>
      </c>
      <c r="I834" t="s">
        <v>23</v>
      </c>
      <c r="J834" t="s">
        <v>23</v>
      </c>
      <c r="K834" t="s">
        <v>31868</v>
      </c>
    </row>
    <row r="835" spans="1:11" x14ac:dyDescent="0.35">
      <c r="A835" t="s">
        <v>1458</v>
      </c>
      <c r="B835" t="s">
        <v>23</v>
      </c>
      <c r="C835" t="s">
        <v>23</v>
      </c>
      <c r="D835" t="s">
        <v>23</v>
      </c>
      <c r="E835" t="s">
        <v>8792</v>
      </c>
      <c r="F835" t="s">
        <v>23</v>
      </c>
      <c r="G835" t="s">
        <v>23</v>
      </c>
      <c r="H835" t="s">
        <v>6502</v>
      </c>
      <c r="I835" t="s">
        <v>23</v>
      </c>
      <c r="J835" t="s">
        <v>23</v>
      </c>
      <c r="K835" t="s">
        <v>30532</v>
      </c>
    </row>
    <row r="836" spans="1:11" x14ac:dyDescent="0.35">
      <c r="A836" t="s">
        <v>20697</v>
      </c>
      <c r="B836" t="s">
        <v>23</v>
      </c>
      <c r="C836" t="s">
        <v>23</v>
      </c>
      <c r="D836" t="s">
        <v>5810</v>
      </c>
      <c r="E836" t="s">
        <v>20698</v>
      </c>
      <c r="F836" t="s">
        <v>23</v>
      </c>
      <c r="G836" t="s">
        <v>23</v>
      </c>
      <c r="H836" t="s">
        <v>6746</v>
      </c>
      <c r="I836" t="s">
        <v>23</v>
      </c>
      <c r="J836" t="s">
        <v>23</v>
      </c>
      <c r="K836" t="s">
        <v>31869</v>
      </c>
    </row>
    <row r="837" spans="1:11" x14ac:dyDescent="0.35">
      <c r="A837" t="s">
        <v>20699</v>
      </c>
      <c r="B837" t="s">
        <v>23</v>
      </c>
      <c r="C837" t="s">
        <v>23</v>
      </c>
      <c r="D837" t="s">
        <v>5810</v>
      </c>
      <c r="E837" t="s">
        <v>20700</v>
      </c>
      <c r="F837" t="s">
        <v>23</v>
      </c>
      <c r="G837" t="s">
        <v>23</v>
      </c>
      <c r="H837" t="s">
        <v>6746</v>
      </c>
      <c r="I837" t="s">
        <v>23</v>
      </c>
      <c r="J837" t="s">
        <v>23</v>
      </c>
      <c r="K837" t="s">
        <v>31870</v>
      </c>
    </row>
    <row r="838" spans="1:11" x14ac:dyDescent="0.35">
      <c r="A838" t="s">
        <v>4757</v>
      </c>
      <c r="B838" t="s">
        <v>23</v>
      </c>
      <c r="C838" t="s">
        <v>23</v>
      </c>
      <c r="D838" t="s">
        <v>23</v>
      </c>
      <c r="E838" t="s">
        <v>8793</v>
      </c>
      <c r="F838" t="s">
        <v>23</v>
      </c>
      <c r="G838" t="s">
        <v>23</v>
      </c>
      <c r="H838" t="s">
        <v>6522</v>
      </c>
      <c r="I838" t="s">
        <v>23</v>
      </c>
      <c r="J838" t="s">
        <v>23</v>
      </c>
      <c r="K838" t="s">
        <v>30532</v>
      </c>
    </row>
    <row r="839" spans="1:11" x14ac:dyDescent="0.35">
      <c r="A839" t="s">
        <v>20701</v>
      </c>
      <c r="B839" t="s">
        <v>23</v>
      </c>
      <c r="C839" t="s">
        <v>23</v>
      </c>
      <c r="D839" t="s">
        <v>5810</v>
      </c>
      <c r="E839" t="s">
        <v>20702</v>
      </c>
      <c r="F839" t="s">
        <v>23</v>
      </c>
      <c r="G839" t="s">
        <v>23</v>
      </c>
      <c r="H839" t="s">
        <v>6746</v>
      </c>
      <c r="I839" t="s">
        <v>23</v>
      </c>
      <c r="J839" t="s">
        <v>23</v>
      </c>
      <c r="K839" t="s">
        <v>31871</v>
      </c>
    </row>
    <row r="840" spans="1:11" x14ac:dyDescent="0.35">
      <c r="A840" t="s">
        <v>6626</v>
      </c>
      <c r="B840" t="s">
        <v>23</v>
      </c>
      <c r="C840" t="s">
        <v>23</v>
      </c>
      <c r="D840" t="s">
        <v>23</v>
      </c>
      <c r="E840" t="s">
        <v>8794</v>
      </c>
      <c r="F840" t="s">
        <v>23</v>
      </c>
      <c r="G840" t="s">
        <v>23</v>
      </c>
      <c r="H840" t="s">
        <v>6483</v>
      </c>
      <c r="I840" t="s">
        <v>2721</v>
      </c>
      <c r="J840" t="s">
        <v>23</v>
      </c>
      <c r="K840" t="s">
        <v>30532</v>
      </c>
    </row>
    <row r="841" spans="1:11" x14ac:dyDescent="0.35">
      <c r="A841" t="s">
        <v>20703</v>
      </c>
      <c r="B841" t="s">
        <v>23</v>
      </c>
      <c r="C841" t="s">
        <v>23</v>
      </c>
      <c r="D841" t="s">
        <v>5810</v>
      </c>
      <c r="E841" t="s">
        <v>20704</v>
      </c>
      <c r="F841" t="s">
        <v>23</v>
      </c>
      <c r="G841" t="s">
        <v>23</v>
      </c>
      <c r="H841" t="s">
        <v>6746</v>
      </c>
      <c r="I841" t="s">
        <v>23</v>
      </c>
      <c r="J841" t="s">
        <v>23</v>
      </c>
      <c r="K841" t="s">
        <v>31872</v>
      </c>
    </row>
    <row r="842" spans="1:11" x14ac:dyDescent="0.35">
      <c r="A842" t="s">
        <v>20705</v>
      </c>
      <c r="B842" t="s">
        <v>23</v>
      </c>
      <c r="C842" t="s">
        <v>23</v>
      </c>
      <c r="D842" t="s">
        <v>5810</v>
      </c>
      <c r="E842" t="s">
        <v>20706</v>
      </c>
      <c r="F842" t="s">
        <v>23</v>
      </c>
      <c r="G842" t="s">
        <v>23</v>
      </c>
      <c r="H842" t="s">
        <v>6746</v>
      </c>
      <c r="I842" t="s">
        <v>23</v>
      </c>
      <c r="J842" t="s">
        <v>23</v>
      </c>
      <c r="K842" t="s">
        <v>31873</v>
      </c>
    </row>
    <row r="843" spans="1:11" x14ac:dyDescent="0.35">
      <c r="A843" t="s">
        <v>6764</v>
      </c>
      <c r="B843" t="s">
        <v>23</v>
      </c>
      <c r="C843" t="s">
        <v>23</v>
      </c>
      <c r="D843" t="s">
        <v>23</v>
      </c>
      <c r="E843" t="s">
        <v>8795</v>
      </c>
      <c r="F843" t="s">
        <v>23</v>
      </c>
      <c r="G843" t="s">
        <v>23</v>
      </c>
      <c r="H843" t="s">
        <v>23</v>
      </c>
      <c r="I843" t="s">
        <v>2721</v>
      </c>
      <c r="J843" t="s">
        <v>23</v>
      </c>
      <c r="K843" t="s">
        <v>30532</v>
      </c>
    </row>
    <row r="844" spans="1:11" x14ac:dyDescent="0.35">
      <c r="A844" t="s">
        <v>20707</v>
      </c>
      <c r="B844" t="s">
        <v>23</v>
      </c>
      <c r="C844" t="s">
        <v>23</v>
      </c>
      <c r="D844" t="s">
        <v>5810</v>
      </c>
      <c r="E844" t="s">
        <v>20708</v>
      </c>
      <c r="F844" t="s">
        <v>23</v>
      </c>
      <c r="G844" t="s">
        <v>23</v>
      </c>
      <c r="H844" t="s">
        <v>6746</v>
      </c>
      <c r="I844" t="s">
        <v>23</v>
      </c>
      <c r="J844" t="s">
        <v>23</v>
      </c>
      <c r="K844" t="s">
        <v>31874</v>
      </c>
    </row>
    <row r="845" spans="1:11" x14ac:dyDescent="0.35">
      <c r="A845" t="s">
        <v>20709</v>
      </c>
      <c r="B845" t="s">
        <v>23</v>
      </c>
      <c r="C845" t="s">
        <v>23</v>
      </c>
      <c r="D845" t="s">
        <v>5810</v>
      </c>
      <c r="E845" t="s">
        <v>20710</v>
      </c>
      <c r="F845" t="s">
        <v>23</v>
      </c>
      <c r="G845" t="s">
        <v>23</v>
      </c>
      <c r="H845" t="s">
        <v>6746</v>
      </c>
      <c r="I845" t="s">
        <v>23</v>
      </c>
      <c r="J845" t="s">
        <v>23</v>
      </c>
      <c r="K845" t="s">
        <v>31875</v>
      </c>
    </row>
    <row r="846" spans="1:11" x14ac:dyDescent="0.35">
      <c r="A846" t="s">
        <v>8796</v>
      </c>
      <c r="B846" t="s">
        <v>23</v>
      </c>
      <c r="C846" t="s">
        <v>23</v>
      </c>
      <c r="D846" t="s">
        <v>5810</v>
      </c>
      <c r="E846" t="s">
        <v>8797</v>
      </c>
      <c r="F846" t="s">
        <v>23</v>
      </c>
      <c r="G846" t="s">
        <v>23</v>
      </c>
      <c r="H846" t="s">
        <v>6746</v>
      </c>
      <c r="I846" t="s">
        <v>23</v>
      </c>
      <c r="J846" t="s">
        <v>23</v>
      </c>
      <c r="K846" t="s">
        <v>30532</v>
      </c>
    </row>
    <row r="847" spans="1:11" x14ac:dyDescent="0.35">
      <c r="A847" t="s">
        <v>20711</v>
      </c>
      <c r="B847" t="s">
        <v>23</v>
      </c>
      <c r="C847" t="s">
        <v>23</v>
      </c>
      <c r="D847" t="s">
        <v>5810</v>
      </c>
      <c r="E847" t="s">
        <v>20712</v>
      </c>
      <c r="F847" t="s">
        <v>23</v>
      </c>
      <c r="G847" t="s">
        <v>23</v>
      </c>
      <c r="H847" t="s">
        <v>6746</v>
      </c>
      <c r="I847" t="s">
        <v>23</v>
      </c>
      <c r="J847" t="s">
        <v>23</v>
      </c>
      <c r="K847" t="s">
        <v>31877</v>
      </c>
    </row>
    <row r="848" spans="1:11" x14ac:dyDescent="0.35">
      <c r="A848" t="s">
        <v>5866</v>
      </c>
      <c r="B848" t="s">
        <v>23</v>
      </c>
      <c r="C848" t="s">
        <v>23</v>
      </c>
      <c r="D848" t="s">
        <v>5810</v>
      </c>
      <c r="E848" t="s">
        <v>8798</v>
      </c>
      <c r="F848" t="s">
        <v>23</v>
      </c>
      <c r="G848" t="s">
        <v>23</v>
      </c>
      <c r="H848" t="s">
        <v>6746</v>
      </c>
      <c r="I848" t="s">
        <v>23</v>
      </c>
      <c r="J848" t="s">
        <v>23</v>
      </c>
      <c r="K848" t="s">
        <v>30532</v>
      </c>
    </row>
    <row r="849" spans="1:11" x14ac:dyDescent="0.35">
      <c r="A849" t="s">
        <v>24151</v>
      </c>
      <c r="B849" t="s">
        <v>23</v>
      </c>
      <c r="C849" t="s">
        <v>23</v>
      </c>
      <c r="D849" t="s">
        <v>5810</v>
      </c>
      <c r="E849" t="s">
        <v>24152</v>
      </c>
      <c r="F849" t="s">
        <v>23</v>
      </c>
      <c r="G849" t="s">
        <v>23</v>
      </c>
      <c r="H849" t="s">
        <v>6746</v>
      </c>
      <c r="I849" t="s">
        <v>23</v>
      </c>
      <c r="J849" t="s">
        <v>23</v>
      </c>
      <c r="K849" t="s">
        <v>31876</v>
      </c>
    </row>
    <row r="850" spans="1:11" x14ac:dyDescent="0.35">
      <c r="A850" t="s">
        <v>20731</v>
      </c>
      <c r="B850" t="s">
        <v>23</v>
      </c>
      <c r="C850" t="s">
        <v>23</v>
      </c>
      <c r="D850" t="s">
        <v>5810</v>
      </c>
      <c r="E850" t="s">
        <v>20732</v>
      </c>
      <c r="F850" t="s">
        <v>23</v>
      </c>
      <c r="G850" t="s">
        <v>23</v>
      </c>
      <c r="H850" t="s">
        <v>6746</v>
      </c>
      <c r="I850" t="s">
        <v>23</v>
      </c>
      <c r="J850" t="s">
        <v>23</v>
      </c>
      <c r="K850" t="s">
        <v>31887</v>
      </c>
    </row>
    <row r="851" spans="1:11" x14ac:dyDescent="0.35">
      <c r="A851" t="s">
        <v>20713</v>
      </c>
      <c r="B851" t="s">
        <v>23</v>
      </c>
      <c r="C851" t="s">
        <v>23</v>
      </c>
      <c r="D851" t="s">
        <v>5810</v>
      </c>
      <c r="E851" t="s">
        <v>20714</v>
      </c>
      <c r="F851" t="s">
        <v>23</v>
      </c>
      <c r="G851" t="s">
        <v>23</v>
      </c>
      <c r="H851" t="s">
        <v>6746</v>
      </c>
      <c r="I851" t="s">
        <v>23</v>
      </c>
      <c r="J851" t="s">
        <v>23</v>
      </c>
      <c r="K851" t="s">
        <v>31878</v>
      </c>
    </row>
    <row r="852" spans="1:11" x14ac:dyDescent="0.35">
      <c r="A852" t="s">
        <v>20715</v>
      </c>
      <c r="B852" t="s">
        <v>23</v>
      </c>
      <c r="C852" t="s">
        <v>23</v>
      </c>
      <c r="D852" t="s">
        <v>5810</v>
      </c>
      <c r="E852" t="s">
        <v>20716</v>
      </c>
      <c r="F852" t="s">
        <v>23</v>
      </c>
      <c r="G852" t="s">
        <v>23</v>
      </c>
      <c r="H852" t="s">
        <v>6746</v>
      </c>
      <c r="I852" t="s">
        <v>23</v>
      </c>
      <c r="J852" t="s">
        <v>23</v>
      </c>
      <c r="K852" t="s">
        <v>31879</v>
      </c>
    </row>
    <row r="853" spans="1:11" x14ac:dyDescent="0.35">
      <c r="A853" t="s">
        <v>20717</v>
      </c>
      <c r="B853" t="s">
        <v>23</v>
      </c>
      <c r="C853" t="s">
        <v>23</v>
      </c>
      <c r="D853" t="s">
        <v>5810</v>
      </c>
      <c r="E853" t="s">
        <v>20718</v>
      </c>
      <c r="F853" t="s">
        <v>23</v>
      </c>
      <c r="G853" t="s">
        <v>23</v>
      </c>
      <c r="H853" t="s">
        <v>6746</v>
      </c>
      <c r="I853" t="s">
        <v>23</v>
      </c>
      <c r="J853" t="s">
        <v>23</v>
      </c>
      <c r="K853" t="s">
        <v>31880</v>
      </c>
    </row>
    <row r="854" spans="1:11" x14ac:dyDescent="0.35">
      <c r="A854" t="s">
        <v>5358</v>
      </c>
      <c r="B854" t="s">
        <v>23</v>
      </c>
      <c r="C854" t="s">
        <v>23</v>
      </c>
      <c r="D854" t="s">
        <v>23</v>
      </c>
      <c r="E854" t="s">
        <v>8799</v>
      </c>
      <c r="F854" t="s">
        <v>23</v>
      </c>
      <c r="G854" t="s">
        <v>23</v>
      </c>
      <c r="H854" t="s">
        <v>6522</v>
      </c>
      <c r="I854" t="s">
        <v>23</v>
      </c>
      <c r="J854" t="s">
        <v>23</v>
      </c>
      <c r="K854" t="s">
        <v>30532</v>
      </c>
    </row>
    <row r="855" spans="1:11" x14ac:dyDescent="0.35">
      <c r="A855" t="s">
        <v>20719</v>
      </c>
      <c r="B855" t="s">
        <v>23</v>
      </c>
      <c r="C855" t="s">
        <v>23</v>
      </c>
      <c r="D855" t="s">
        <v>5810</v>
      </c>
      <c r="E855" t="s">
        <v>20720</v>
      </c>
      <c r="F855" t="s">
        <v>23</v>
      </c>
      <c r="G855" t="s">
        <v>23</v>
      </c>
      <c r="H855" t="s">
        <v>6746</v>
      </c>
      <c r="I855" t="s">
        <v>23</v>
      </c>
      <c r="J855" t="s">
        <v>23</v>
      </c>
      <c r="K855" t="s">
        <v>31881</v>
      </c>
    </row>
    <row r="856" spans="1:11" x14ac:dyDescent="0.35">
      <c r="A856" t="s">
        <v>585</v>
      </c>
      <c r="B856" t="s">
        <v>23</v>
      </c>
      <c r="C856" t="s">
        <v>23</v>
      </c>
      <c r="D856" t="s">
        <v>23</v>
      </c>
      <c r="E856" t="s">
        <v>8800</v>
      </c>
      <c r="F856" t="s">
        <v>23</v>
      </c>
      <c r="G856" t="s">
        <v>23</v>
      </c>
      <c r="H856" t="s">
        <v>6746</v>
      </c>
      <c r="I856" t="s">
        <v>23</v>
      </c>
      <c r="J856" t="s">
        <v>23</v>
      </c>
      <c r="K856" t="s">
        <v>30532</v>
      </c>
    </row>
    <row r="857" spans="1:11" x14ac:dyDescent="0.35">
      <c r="A857" t="s">
        <v>8801</v>
      </c>
      <c r="B857" t="s">
        <v>23</v>
      </c>
      <c r="C857" t="s">
        <v>23</v>
      </c>
      <c r="D857" t="s">
        <v>5810</v>
      </c>
      <c r="E857" t="s">
        <v>8802</v>
      </c>
      <c r="F857" t="s">
        <v>23</v>
      </c>
      <c r="G857" t="s">
        <v>23</v>
      </c>
      <c r="H857" t="s">
        <v>6746</v>
      </c>
      <c r="I857" t="s">
        <v>23</v>
      </c>
      <c r="J857" t="s">
        <v>23</v>
      </c>
      <c r="K857" t="s">
        <v>30532</v>
      </c>
    </row>
    <row r="858" spans="1:11" x14ac:dyDescent="0.35">
      <c r="A858" t="s">
        <v>4756</v>
      </c>
      <c r="B858" t="s">
        <v>23</v>
      </c>
      <c r="C858" t="s">
        <v>23</v>
      </c>
      <c r="D858" t="s">
        <v>23</v>
      </c>
      <c r="E858" t="s">
        <v>8803</v>
      </c>
      <c r="F858" t="s">
        <v>23</v>
      </c>
      <c r="G858" t="s">
        <v>23</v>
      </c>
      <c r="H858" t="s">
        <v>6522</v>
      </c>
      <c r="I858" t="s">
        <v>23</v>
      </c>
      <c r="J858" t="s">
        <v>23</v>
      </c>
      <c r="K858" t="s">
        <v>30532</v>
      </c>
    </row>
    <row r="859" spans="1:11" x14ac:dyDescent="0.35">
      <c r="A859" t="s">
        <v>20721</v>
      </c>
      <c r="B859" t="s">
        <v>23</v>
      </c>
      <c r="C859" t="s">
        <v>23</v>
      </c>
      <c r="D859" t="s">
        <v>5810</v>
      </c>
      <c r="E859" t="s">
        <v>20722</v>
      </c>
      <c r="F859" t="s">
        <v>23</v>
      </c>
      <c r="G859" t="s">
        <v>23</v>
      </c>
      <c r="H859" t="s">
        <v>6746</v>
      </c>
      <c r="I859" t="s">
        <v>23</v>
      </c>
      <c r="J859" t="s">
        <v>23</v>
      </c>
      <c r="K859" t="s">
        <v>31882</v>
      </c>
    </row>
    <row r="860" spans="1:11" x14ac:dyDescent="0.35">
      <c r="A860" t="s">
        <v>4755</v>
      </c>
      <c r="B860" t="s">
        <v>23</v>
      </c>
      <c r="C860" t="s">
        <v>23</v>
      </c>
      <c r="D860" t="s">
        <v>23</v>
      </c>
      <c r="E860" t="s">
        <v>8804</v>
      </c>
      <c r="F860" t="s">
        <v>23</v>
      </c>
      <c r="G860" t="s">
        <v>23</v>
      </c>
      <c r="H860" t="s">
        <v>6522</v>
      </c>
      <c r="I860" t="s">
        <v>23</v>
      </c>
      <c r="J860" t="s">
        <v>23</v>
      </c>
      <c r="K860" t="s">
        <v>30532</v>
      </c>
    </row>
    <row r="861" spans="1:11" x14ac:dyDescent="0.35">
      <c r="A861" t="s">
        <v>1459</v>
      </c>
      <c r="B861" t="s">
        <v>23</v>
      </c>
      <c r="C861" t="s">
        <v>23</v>
      </c>
      <c r="D861" t="s">
        <v>23</v>
      </c>
      <c r="E861" t="s">
        <v>8805</v>
      </c>
      <c r="F861" t="s">
        <v>23</v>
      </c>
      <c r="G861" t="s">
        <v>23</v>
      </c>
      <c r="H861" t="s">
        <v>6522</v>
      </c>
      <c r="I861" t="s">
        <v>23</v>
      </c>
      <c r="J861" t="s">
        <v>23</v>
      </c>
      <c r="K861" t="s">
        <v>30532</v>
      </c>
    </row>
    <row r="862" spans="1:11" x14ac:dyDescent="0.35">
      <c r="A862" t="s">
        <v>20723</v>
      </c>
      <c r="B862" t="s">
        <v>23</v>
      </c>
      <c r="C862" t="s">
        <v>23</v>
      </c>
      <c r="D862" t="s">
        <v>5810</v>
      </c>
      <c r="E862" t="s">
        <v>20724</v>
      </c>
      <c r="F862" t="s">
        <v>23</v>
      </c>
      <c r="G862" t="s">
        <v>23</v>
      </c>
      <c r="H862" t="s">
        <v>6746</v>
      </c>
      <c r="I862" t="s">
        <v>23</v>
      </c>
      <c r="J862" t="s">
        <v>23</v>
      </c>
      <c r="K862" t="s">
        <v>31883</v>
      </c>
    </row>
    <row r="863" spans="1:11" x14ac:dyDescent="0.35">
      <c r="A863" t="s">
        <v>20727</v>
      </c>
      <c r="B863" t="s">
        <v>23</v>
      </c>
      <c r="C863" t="s">
        <v>23</v>
      </c>
      <c r="D863" t="s">
        <v>5810</v>
      </c>
      <c r="E863" t="s">
        <v>20728</v>
      </c>
      <c r="F863" t="s">
        <v>23</v>
      </c>
      <c r="G863" t="s">
        <v>23</v>
      </c>
      <c r="H863" t="s">
        <v>6746</v>
      </c>
      <c r="I863" t="s">
        <v>23</v>
      </c>
      <c r="J863" t="s">
        <v>23</v>
      </c>
      <c r="K863" t="s">
        <v>31885</v>
      </c>
    </row>
    <row r="864" spans="1:11" x14ac:dyDescent="0.35">
      <c r="A864" t="s">
        <v>20725</v>
      </c>
      <c r="B864" t="s">
        <v>23</v>
      </c>
      <c r="C864" t="s">
        <v>23</v>
      </c>
      <c r="D864" t="s">
        <v>5810</v>
      </c>
      <c r="E864" t="s">
        <v>20726</v>
      </c>
      <c r="F864" t="s">
        <v>23</v>
      </c>
      <c r="G864" t="s">
        <v>23</v>
      </c>
      <c r="H864" t="s">
        <v>6746</v>
      </c>
      <c r="I864" t="s">
        <v>23</v>
      </c>
      <c r="J864" t="s">
        <v>23</v>
      </c>
      <c r="K864" t="s">
        <v>31884</v>
      </c>
    </row>
    <row r="865" spans="1:11" x14ac:dyDescent="0.35">
      <c r="A865" t="s">
        <v>3850</v>
      </c>
      <c r="B865" t="s">
        <v>23</v>
      </c>
      <c r="C865" t="s">
        <v>23</v>
      </c>
      <c r="D865" t="s">
        <v>23</v>
      </c>
      <c r="E865" t="s">
        <v>8806</v>
      </c>
      <c r="F865" t="s">
        <v>23</v>
      </c>
      <c r="G865" t="s">
        <v>23</v>
      </c>
      <c r="H865" t="s">
        <v>6522</v>
      </c>
      <c r="I865" t="s">
        <v>23</v>
      </c>
      <c r="J865" t="s">
        <v>23</v>
      </c>
      <c r="K865" t="s">
        <v>30532</v>
      </c>
    </row>
    <row r="866" spans="1:11" x14ac:dyDescent="0.35">
      <c r="A866" t="s">
        <v>20729</v>
      </c>
      <c r="B866" t="s">
        <v>23</v>
      </c>
      <c r="C866" t="s">
        <v>23</v>
      </c>
      <c r="D866" t="s">
        <v>5810</v>
      </c>
      <c r="E866" t="s">
        <v>20730</v>
      </c>
      <c r="F866" t="s">
        <v>23</v>
      </c>
      <c r="G866" t="s">
        <v>23</v>
      </c>
      <c r="H866" t="s">
        <v>6746</v>
      </c>
      <c r="I866" t="s">
        <v>23</v>
      </c>
      <c r="J866" t="s">
        <v>23</v>
      </c>
      <c r="K866" t="s">
        <v>31886</v>
      </c>
    </row>
    <row r="867" spans="1:11" x14ac:dyDescent="0.35">
      <c r="A867" t="s">
        <v>20735</v>
      </c>
      <c r="B867" t="s">
        <v>23</v>
      </c>
      <c r="C867" t="s">
        <v>23</v>
      </c>
      <c r="D867" t="s">
        <v>5810</v>
      </c>
      <c r="E867" t="s">
        <v>20736</v>
      </c>
      <c r="F867" t="s">
        <v>23</v>
      </c>
      <c r="G867" t="s">
        <v>23</v>
      </c>
      <c r="H867" t="s">
        <v>6746</v>
      </c>
      <c r="I867" t="s">
        <v>23</v>
      </c>
      <c r="J867" t="s">
        <v>23</v>
      </c>
      <c r="K867" t="s">
        <v>31889</v>
      </c>
    </row>
    <row r="868" spans="1:11" x14ac:dyDescent="0.35">
      <c r="A868" t="s">
        <v>20733</v>
      </c>
      <c r="B868" t="s">
        <v>23</v>
      </c>
      <c r="C868" t="s">
        <v>23</v>
      </c>
      <c r="D868" t="s">
        <v>5810</v>
      </c>
      <c r="E868" t="s">
        <v>20734</v>
      </c>
      <c r="F868" t="s">
        <v>23</v>
      </c>
      <c r="G868" t="s">
        <v>23</v>
      </c>
      <c r="H868" t="s">
        <v>6746</v>
      </c>
      <c r="I868" t="s">
        <v>23</v>
      </c>
      <c r="J868" t="s">
        <v>23</v>
      </c>
      <c r="K868" t="s">
        <v>31888</v>
      </c>
    </row>
    <row r="869" spans="1:11" x14ac:dyDescent="0.35">
      <c r="A869" t="s">
        <v>1217</v>
      </c>
      <c r="B869" t="s">
        <v>23</v>
      </c>
      <c r="C869" t="s">
        <v>23</v>
      </c>
      <c r="D869" t="s">
        <v>23</v>
      </c>
      <c r="E869" t="s">
        <v>8807</v>
      </c>
      <c r="F869" t="s">
        <v>23</v>
      </c>
      <c r="G869" t="s">
        <v>23</v>
      </c>
      <c r="H869" t="s">
        <v>6487</v>
      </c>
      <c r="I869" t="s">
        <v>2721</v>
      </c>
      <c r="J869" t="s">
        <v>23</v>
      </c>
      <c r="K869" t="s">
        <v>30532</v>
      </c>
    </row>
    <row r="870" spans="1:11" x14ac:dyDescent="0.35">
      <c r="A870" t="s">
        <v>20737</v>
      </c>
      <c r="B870" t="s">
        <v>23</v>
      </c>
      <c r="C870" t="s">
        <v>23</v>
      </c>
      <c r="D870" t="s">
        <v>5810</v>
      </c>
      <c r="E870" t="s">
        <v>20738</v>
      </c>
      <c r="F870" t="s">
        <v>23</v>
      </c>
      <c r="G870" t="s">
        <v>23</v>
      </c>
      <c r="H870" t="s">
        <v>6746</v>
      </c>
      <c r="I870" t="s">
        <v>23</v>
      </c>
      <c r="J870" t="s">
        <v>23</v>
      </c>
      <c r="K870" t="s">
        <v>31890</v>
      </c>
    </row>
    <row r="871" spans="1:11" x14ac:dyDescent="0.35">
      <c r="A871" t="s">
        <v>20739</v>
      </c>
      <c r="B871" t="s">
        <v>23</v>
      </c>
      <c r="C871" t="s">
        <v>23</v>
      </c>
      <c r="D871" t="s">
        <v>5810</v>
      </c>
      <c r="E871" t="s">
        <v>20740</v>
      </c>
      <c r="F871" t="s">
        <v>23</v>
      </c>
      <c r="G871" t="s">
        <v>23</v>
      </c>
      <c r="H871" t="s">
        <v>6746</v>
      </c>
      <c r="I871" t="s">
        <v>23</v>
      </c>
      <c r="J871" t="s">
        <v>23</v>
      </c>
      <c r="K871" t="s">
        <v>31891</v>
      </c>
    </row>
    <row r="872" spans="1:11" x14ac:dyDescent="0.35">
      <c r="A872" t="s">
        <v>3912</v>
      </c>
      <c r="B872" t="s">
        <v>23</v>
      </c>
      <c r="C872" t="s">
        <v>23</v>
      </c>
      <c r="D872" t="s">
        <v>23</v>
      </c>
      <c r="E872" t="s">
        <v>8808</v>
      </c>
      <c r="F872" t="s">
        <v>23</v>
      </c>
      <c r="G872" t="s">
        <v>23</v>
      </c>
      <c r="H872" t="s">
        <v>6493</v>
      </c>
      <c r="I872" t="s">
        <v>6485</v>
      </c>
      <c r="J872" t="s">
        <v>23</v>
      </c>
      <c r="K872" t="s">
        <v>30532</v>
      </c>
    </row>
    <row r="873" spans="1:11" x14ac:dyDescent="0.35">
      <c r="A873" t="s">
        <v>8809</v>
      </c>
      <c r="B873" t="s">
        <v>23</v>
      </c>
      <c r="C873" t="s">
        <v>23</v>
      </c>
      <c r="D873" t="s">
        <v>5810</v>
      </c>
      <c r="E873" t="s">
        <v>8810</v>
      </c>
      <c r="F873" t="s">
        <v>23</v>
      </c>
      <c r="G873" t="s">
        <v>23</v>
      </c>
      <c r="H873" t="s">
        <v>6746</v>
      </c>
      <c r="I873" t="s">
        <v>23</v>
      </c>
      <c r="J873" t="s">
        <v>23</v>
      </c>
      <c r="K873" t="s">
        <v>30532</v>
      </c>
    </row>
    <row r="874" spans="1:11" x14ac:dyDescent="0.35">
      <c r="A874" t="s">
        <v>20741</v>
      </c>
      <c r="B874" t="s">
        <v>23</v>
      </c>
      <c r="C874" t="s">
        <v>23</v>
      </c>
      <c r="D874" t="s">
        <v>5810</v>
      </c>
      <c r="E874" t="s">
        <v>20742</v>
      </c>
      <c r="F874" t="s">
        <v>23</v>
      </c>
      <c r="G874" t="s">
        <v>23</v>
      </c>
      <c r="H874" t="s">
        <v>6746</v>
      </c>
      <c r="I874" t="s">
        <v>23</v>
      </c>
      <c r="J874" t="s">
        <v>23</v>
      </c>
      <c r="K874" t="s">
        <v>31892</v>
      </c>
    </row>
    <row r="875" spans="1:11" x14ac:dyDescent="0.35">
      <c r="A875" t="s">
        <v>20747</v>
      </c>
      <c r="B875" t="s">
        <v>23</v>
      </c>
      <c r="C875" t="s">
        <v>23</v>
      </c>
      <c r="D875" t="s">
        <v>5810</v>
      </c>
      <c r="E875" t="s">
        <v>20748</v>
      </c>
      <c r="F875" t="s">
        <v>23</v>
      </c>
      <c r="G875" t="s">
        <v>23</v>
      </c>
      <c r="H875" t="s">
        <v>6746</v>
      </c>
      <c r="I875" t="s">
        <v>23</v>
      </c>
      <c r="J875" t="s">
        <v>23</v>
      </c>
      <c r="K875" t="s">
        <v>31893</v>
      </c>
    </row>
    <row r="876" spans="1:11" x14ac:dyDescent="0.35">
      <c r="A876" t="s">
        <v>26217</v>
      </c>
      <c r="B876" t="s">
        <v>23</v>
      </c>
      <c r="C876" t="s">
        <v>23</v>
      </c>
      <c r="D876" t="s">
        <v>5810</v>
      </c>
      <c r="E876" t="s">
        <v>26218</v>
      </c>
      <c r="F876" t="s">
        <v>23</v>
      </c>
      <c r="G876" t="s">
        <v>23</v>
      </c>
      <c r="H876" t="s">
        <v>6746</v>
      </c>
      <c r="I876" t="s">
        <v>23</v>
      </c>
      <c r="J876" t="s">
        <v>23</v>
      </c>
      <c r="K876" t="s">
        <v>34462</v>
      </c>
    </row>
    <row r="877" spans="1:11" x14ac:dyDescent="0.35">
      <c r="A877" t="s">
        <v>6826</v>
      </c>
      <c r="B877" t="s">
        <v>23</v>
      </c>
      <c r="C877" t="s">
        <v>23</v>
      </c>
      <c r="D877" t="s">
        <v>23</v>
      </c>
      <c r="E877" t="s">
        <v>8811</v>
      </c>
      <c r="F877" t="s">
        <v>23</v>
      </c>
      <c r="G877" t="s">
        <v>23</v>
      </c>
      <c r="H877" t="s">
        <v>6522</v>
      </c>
      <c r="I877" t="s">
        <v>23</v>
      </c>
      <c r="J877" t="s">
        <v>23</v>
      </c>
      <c r="K877" t="s">
        <v>30532</v>
      </c>
    </row>
    <row r="878" spans="1:11" x14ac:dyDescent="0.35">
      <c r="A878" t="s">
        <v>4754</v>
      </c>
      <c r="B878" t="s">
        <v>23</v>
      </c>
      <c r="C878" t="s">
        <v>23</v>
      </c>
      <c r="D878" t="s">
        <v>23</v>
      </c>
      <c r="E878" t="s">
        <v>8812</v>
      </c>
      <c r="F878" t="s">
        <v>23</v>
      </c>
      <c r="G878" t="s">
        <v>23</v>
      </c>
      <c r="H878" t="s">
        <v>6522</v>
      </c>
      <c r="I878" t="s">
        <v>23</v>
      </c>
      <c r="J878" t="s">
        <v>23</v>
      </c>
      <c r="K878" t="s">
        <v>30532</v>
      </c>
    </row>
    <row r="879" spans="1:11" x14ac:dyDescent="0.35">
      <c r="A879" t="s">
        <v>8813</v>
      </c>
      <c r="B879" t="s">
        <v>23</v>
      </c>
      <c r="C879" t="s">
        <v>23</v>
      </c>
      <c r="D879" t="s">
        <v>5810</v>
      </c>
      <c r="E879" t="s">
        <v>8814</v>
      </c>
      <c r="F879" t="s">
        <v>23</v>
      </c>
      <c r="G879" t="s">
        <v>23</v>
      </c>
      <c r="H879" t="s">
        <v>6746</v>
      </c>
      <c r="I879" t="s">
        <v>23</v>
      </c>
      <c r="J879" t="s">
        <v>23</v>
      </c>
      <c r="K879" t="s">
        <v>30532</v>
      </c>
    </row>
    <row r="880" spans="1:11" x14ac:dyDescent="0.35">
      <c r="A880" t="s">
        <v>6627</v>
      </c>
      <c r="B880" t="s">
        <v>23</v>
      </c>
      <c r="C880" t="s">
        <v>23</v>
      </c>
      <c r="D880" t="s">
        <v>23</v>
      </c>
      <c r="E880" t="s">
        <v>8815</v>
      </c>
      <c r="F880" t="s">
        <v>23</v>
      </c>
      <c r="G880" t="s">
        <v>23</v>
      </c>
      <c r="H880" t="s">
        <v>6605</v>
      </c>
      <c r="I880" t="s">
        <v>23</v>
      </c>
      <c r="J880" t="s">
        <v>23</v>
      </c>
      <c r="K880" t="s">
        <v>30532</v>
      </c>
    </row>
    <row r="881" spans="1:11" x14ac:dyDescent="0.35">
      <c r="A881" t="s">
        <v>20749</v>
      </c>
      <c r="B881" t="s">
        <v>23</v>
      </c>
      <c r="C881" t="s">
        <v>23</v>
      </c>
      <c r="D881" t="s">
        <v>5810</v>
      </c>
      <c r="E881" t="s">
        <v>20750</v>
      </c>
      <c r="F881" t="s">
        <v>23</v>
      </c>
      <c r="G881" t="s">
        <v>23</v>
      </c>
      <c r="H881" t="s">
        <v>6746</v>
      </c>
      <c r="I881" t="s">
        <v>23</v>
      </c>
      <c r="J881" t="s">
        <v>23</v>
      </c>
      <c r="K881" t="s">
        <v>31894</v>
      </c>
    </row>
    <row r="882" spans="1:11" x14ac:dyDescent="0.35">
      <c r="A882" t="s">
        <v>20751</v>
      </c>
      <c r="B882" t="s">
        <v>23</v>
      </c>
      <c r="C882" t="s">
        <v>23</v>
      </c>
      <c r="D882" t="s">
        <v>5810</v>
      </c>
      <c r="E882" t="s">
        <v>20752</v>
      </c>
      <c r="F882" t="s">
        <v>23</v>
      </c>
      <c r="G882" t="s">
        <v>23</v>
      </c>
      <c r="H882" t="s">
        <v>6746</v>
      </c>
      <c r="I882" t="s">
        <v>23</v>
      </c>
      <c r="J882" t="s">
        <v>23</v>
      </c>
      <c r="K882" t="s">
        <v>31895</v>
      </c>
    </row>
    <row r="883" spans="1:11" x14ac:dyDescent="0.35">
      <c r="A883" t="s">
        <v>20753</v>
      </c>
      <c r="B883" t="s">
        <v>23</v>
      </c>
      <c r="C883" t="s">
        <v>23</v>
      </c>
      <c r="D883" t="s">
        <v>5810</v>
      </c>
      <c r="E883" t="s">
        <v>20754</v>
      </c>
      <c r="F883" t="s">
        <v>23</v>
      </c>
      <c r="G883" t="s">
        <v>23</v>
      </c>
      <c r="H883" t="s">
        <v>6746</v>
      </c>
      <c r="I883" t="s">
        <v>23</v>
      </c>
      <c r="J883" t="s">
        <v>23</v>
      </c>
      <c r="K883" t="s">
        <v>31896</v>
      </c>
    </row>
    <row r="884" spans="1:11" x14ac:dyDescent="0.35">
      <c r="A884" t="s">
        <v>4753</v>
      </c>
      <c r="B884" t="s">
        <v>23</v>
      </c>
      <c r="C884" t="s">
        <v>23</v>
      </c>
      <c r="D884" t="s">
        <v>23</v>
      </c>
      <c r="E884" t="s">
        <v>8816</v>
      </c>
      <c r="F884" t="s">
        <v>23</v>
      </c>
      <c r="G884" t="s">
        <v>23</v>
      </c>
      <c r="H884" t="s">
        <v>6522</v>
      </c>
      <c r="I884" t="s">
        <v>23</v>
      </c>
      <c r="J884" t="s">
        <v>23</v>
      </c>
      <c r="K884" t="s">
        <v>30532</v>
      </c>
    </row>
    <row r="885" spans="1:11" x14ac:dyDescent="0.35">
      <c r="A885" t="s">
        <v>20755</v>
      </c>
      <c r="B885" t="s">
        <v>23</v>
      </c>
      <c r="C885" t="s">
        <v>23</v>
      </c>
      <c r="D885" t="s">
        <v>5810</v>
      </c>
      <c r="E885" t="s">
        <v>20756</v>
      </c>
      <c r="F885" t="s">
        <v>23</v>
      </c>
      <c r="G885" t="s">
        <v>23</v>
      </c>
      <c r="H885" t="s">
        <v>6746</v>
      </c>
      <c r="I885" t="s">
        <v>23</v>
      </c>
      <c r="J885" t="s">
        <v>23</v>
      </c>
      <c r="K885" t="s">
        <v>31897</v>
      </c>
    </row>
    <row r="886" spans="1:11" x14ac:dyDescent="0.35">
      <c r="A886" t="s">
        <v>20757</v>
      </c>
      <c r="B886" t="s">
        <v>23</v>
      </c>
      <c r="C886" t="s">
        <v>23</v>
      </c>
      <c r="D886" t="s">
        <v>5810</v>
      </c>
      <c r="E886" t="s">
        <v>20758</v>
      </c>
      <c r="F886" t="s">
        <v>23</v>
      </c>
      <c r="G886" t="s">
        <v>23</v>
      </c>
      <c r="H886" t="s">
        <v>6746</v>
      </c>
      <c r="I886" t="s">
        <v>23</v>
      </c>
      <c r="J886" t="s">
        <v>23</v>
      </c>
      <c r="K886" t="s">
        <v>31898</v>
      </c>
    </row>
    <row r="887" spans="1:11" x14ac:dyDescent="0.35">
      <c r="A887" t="s">
        <v>20763</v>
      </c>
      <c r="B887" t="s">
        <v>23</v>
      </c>
      <c r="C887" t="s">
        <v>23</v>
      </c>
      <c r="D887" t="s">
        <v>5810</v>
      </c>
      <c r="E887" t="s">
        <v>20764</v>
      </c>
      <c r="F887" t="s">
        <v>23</v>
      </c>
      <c r="G887" t="s">
        <v>23</v>
      </c>
      <c r="H887" t="s">
        <v>6746</v>
      </c>
      <c r="I887" t="s">
        <v>23</v>
      </c>
      <c r="J887" t="s">
        <v>23</v>
      </c>
      <c r="K887" t="s">
        <v>31901</v>
      </c>
    </row>
    <row r="888" spans="1:11" x14ac:dyDescent="0.35">
      <c r="A888" t="s">
        <v>20765</v>
      </c>
      <c r="B888" t="s">
        <v>23</v>
      </c>
      <c r="C888" t="s">
        <v>23</v>
      </c>
      <c r="D888" t="s">
        <v>5810</v>
      </c>
      <c r="E888" t="s">
        <v>20766</v>
      </c>
      <c r="F888" t="s">
        <v>23</v>
      </c>
      <c r="G888" t="s">
        <v>23</v>
      </c>
      <c r="H888" t="s">
        <v>6746</v>
      </c>
      <c r="I888" t="s">
        <v>23</v>
      </c>
      <c r="J888" t="s">
        <v>23</v>
      </c>
      <c r="K888" t="s">
        <v>31902</v>
      </c>
    </row>
    <row r="889" spans="1:11" x14ac:dyDescent="0.35">
      <c r="A889" t="s">
        <v>20767</v>
      </c>
      <c r="B889" t="s">
        <v>23</v>
      </c>
      <c r="C889" t="s">
        <v>23</v>
      </c>
      <c r="D889" t="s">
        <v>5810</v>
      </c>
      <c r="E889" t="s">
        <v>20768</v>
      </c>
      <c r="F889" t="s">
        <v>23</v>
      </c>
      <c r="G889" t="s">
        <v>23</v>
      </c>
      <c r="H889" t="s">
        <v>6746</v>
      </c>
      <c r="I889" t="s">
        <v>23</v>
      </c>
      <c r="J889" t="s">
        <v>23</v>
      </c>
      <c r="K889" t="s">
        <v>31903</v>
      </c>
    </row>
    <row r="890" spans="1:11" x14ac:dyDescent="0.35">
      <c r="A890" t="s">
        <v>20769</v>
      </c>
      <c r="B890" t="s">
        <v>23</v>
      </c>
      <c r="C890" t="s">
        <v>23</v>
      </c>
      <c r="D890" t="s">
        <v>5810</v>
      </c>
      <c r="E890" t="s">
        <v>20770</v>
      </c>
      <c r="F890" t="s">
        <v>23</v>
      </c>
      <c r="G890" t="s">
        <v>23</v>
      </c>
      <c r="H890" t="s">
        <v>6746</v>
      </c>
      <c r="I890" t="s">
        <v>23</v>
      </c>
      <c r="J890" t="s">
        <v>23</v>
      </c>
      <c r="K890" t="s">
        <v>31904</v>
      </c>
    </row>
    <row r="891" spans="1:11" x14ac:dyDescent="0.35">
      <c r="A891" t="s">
        <v>20759</v>
      </c>
      <c r="B891" t="s">
        <v>23</v>
      </c>
      <c r="C891" t="s">
        <v>23</v>
      </c>
      <c r="D891" t="s">
        <v>5810</v>
      </c>
      <c r="E891" t="s">
        <v>20760</v>
      </c>
      <c r="F891" t="s">
        <v>23</v>
      </c>
      <c r="G891" t="s">
        <v>23</v>
      </c>
      <c r="H891" t="s">
        <v>6746</v>
      </c>
      <c r="I891" t="s">
        <v>23</v>
      </c>
      <c r="J891" t="s">
        <v>23</v>
      </c>
      <c r="K891" t="s">
        <v>31899</v>
      </c>
    </row>
    <row r="892" spans="1:11" x14ac:dyDescent="0.35">
      <c r="A892" t="s">
        <v>20761</v>
      </c>
      <c r="B892" t="s">
        <v>23</v>
      </c>
      <c r="C892" t="s">
        <v>23</v>
      </c>
      <c r="D892" t="s">
        <v>5810</v>
      </c>
      <c r="E892" t="s">
        <v>20762</v>
      </c>
      <c r="F892" t="s">
        <v>23</v>
      </c>
      <c r="G892" t="s">
        <v>23</v>
      </c>
      <c r="H892" t="s">
        <v>6746</v>
      </c>
      <c r="I892" t="s">
        <v>23</v>
      </c>
      <c r="J892" t="s">
        <v>23</v>
      </c>
      <c r="K892" t="s">
        <v>31900</v>
      </c>
    </row>
    <row r="893" spans="1:11" x14ac:dyDescent="0.35">
      <c r="A893" t="s">
        <v>5896</v>
      </c>
      <c r="B893" t="s">
        <v>23</v>
      </c>
      <c r="C893" t="s">
        <v>23</v>
      </c>
      <c r="D893" t="s">
        <v>5832</v>
      </c>
      <c r="E893" t="s">
        <v>25610</v>
      </c>
      <c r="F893" t="s">
        <v>23</v>
      </c>
      <c r="G893" t="s">
        <v>23</v>
      </c>
      <c r="H893" t="s">
        <v>6746</v>
      </c>
      <c r="I893" t="s">
        <v>23</v>
      </c>
      <c r="J893" t="s">
        <v>23</v>
      </c>
      <c r="K893" t="s">
        <v>30532</v>
      </c>
    </row>
    <row r="894" spans="1:11" x14ac:dyDescent="0.35">
      <c r="A894" t="s">
        <v>20771</v>
      </c>
      <c r="B894" t="s">
        <v>23</v>
      </c>
      <c r="C894" t="s">
        <v>23</v>
      </c>
      <c r="D894" t="s">
        <v>5810</v>
      </c>
      <c r="E894" t="s">
        <v>20772</v>
      </c>
      <c r="F894" t="s">
        <v>23</v>
      </c>
      <c r="G894" t="s">
        <v>23</v>
      </c>
      <c r="H894" t="s">
        <v>6746</v>
      </c>
      <c r="I894" t="s">
        <v>23</v>
      </c>
      <c r="J894" t="s">
        <v>23</v>
      </c>
      <c r="K894" t="s">
        <v>31905</v>
      </c>
    </row>
    <row r="895" spans="1:11" x14ac:dyDescent="0.35">
      <c r="A895" t="s">
        <v>2751</v>
      </c>
      <c r="B895" t="s">
        <v>23</v>
      </c>
      <c r="C895" t="s">
        <v>23</v>
      </c>
      <c r="D895" t="s">
        <v>23</v>
      </c>
      <c r="E895" t="s">
        <v>8817</v>
      </c>
      <c r="F895" t="s">
        <v>23</v>
      </c>
      <c r="G895" t="s">
        <v>23</v>
      </c>
      <c r="H895" t="s">
        <v>6522</v>
      </c>
      <c r="I895" t="s">
        <v>23</v>
      </c>
      <c r="J895" t="s">
        <v>23</v>
      </c>
      <c r="K895" t="s">
        <v>30532</v>
      </c>
    </row>
    <row r="896" spans="1:11" x14ac:dyDescent="0.35">
      <c r="A896" t="s">
        <v>4752</v>
      </c>
      <c r="B896" t="s">
        <v>23</v>
      </c>
      <c r="C896" t="s">
        <v>23</v>
      </c>
      <c r="D896" t="s">
        <v>23</v>
      </c>
      <c r="E896" t="s">
        <v>8818</v>
      </c>
      <c r="F896" t="s">
        <v>23</v>
      </c>
      <c r="G896" t="s">
        <v>23</v>
      </c>
      <c r="H896" t="s">
        <v>6483</v>
      </c>
      <c r="I896" t="s">
        <v>2721</v>
      </c>
      <c r="J896" t="s">
        <v>23</v>
      </c>
      <c r="K896" t="s">
        <v>30532</v>
      </c>
    </row>
    <row r="897" spans="1:11" x14ac:dyDescent="0.35">
      <c r="A897" t="s">
        <v>20773</v>
      </c>
      <c r="B897" t="s">
        <v>23</v>
      </c>
      <c r="C897" t="s">
        <v>23</v>
      </c>
      <c r="D897" t="s">
        <v>5810</v>
      </c>
      <c r="E897" t="s">
        <v>20774</v>
      </c>
      <c r="F897" t="s">
        <v>23</v>
      </c>
      <c r="G897" t="s">
        <v>23</v>
      </c>
      <c r="H897" t="s">
        <v>6746</v>
      </c>
      <c r="I897" t="s">
        <v>23</v>
      </c>
      <c r="J897" t="s">
        <v>23</v>
      </c>
      <c r="K897" t="s">
        <v>31906</v>
      </c>
    </row>
    <row r="898" spans="1:11" x14ac:dyDescent="0.35">
      <c r="A898" t="s">
        <v>20775</v>
      </c>
      <c r="B898" t="s">
        <v>23</v>
      </c>
      <c r="C898" t="s">
        <v>23</v>
      </c>
      <c r="D898" t="s">
        <v>5810</v>
      </c>
      <c r="E898" t="s">
        <v>20776</v>
      </c>
      <c r="F898" t="s">
        <v>23</v>
      </c>
      <c r="G898" t="s">
        <v>23</v>
      </c>
      <c r="H898" t="s">
        <v>6746</v>
      </c>
      <c r="I898" t="s">
        <v>23</v>
      </c>
      <c r="J898" t="s">
        <v>23</v>
      </c>
      <c r="K898" t="s">
        <v>31907</v>
      </c>
    </row>
    <row r="899" spans="1:11" x14ac:dyDescent="0.35">
      <c r="A899" t="s">
        <v>4751</v>
      </c>
      <c r="B899" t="s">
        <v>23</v>
      </c>
      <c r="C899" t="s">
        <v>23</v>
      </c>
      <c r="D899" t="s">
        <v>23</v>
      </c>
      <c r="E899" t="s">
        <v>8819</v>
      </c>
      <c r="F899" t="s">
        <v>23</v>
      </c>
      <c r="G899" t="s">
        <v>23</v>
      </c>
      <c r="H899" t="s">
        <v>6522</v>
      </c>
      <c r="I899" t="s">
        <v>23</v>
      </c>
      <c r="J899" t="s">
        <v>23</v>
      </c>
      <c r="K899" t="s">
        <v>30532</v>
      </c>
    </row>
    <row r="900" spans="1:11" x14ac:dyDescent="0.35">
      <c r="A900" t="s">
        <v>20777</v>
      </c>
      <c r="B900" t="s">
        <v>23</v>
      </c>
      <c r="C900" t="s">
        <v>23</v>
      </c>
      <c r="D900" t="s">
        <v>5810</v>
      </c>
      <c r="E900" t="s">
        <v>20778</v>
      </c>
      <c r="F900" t="s">
        <v>23</v>
      </c>
      <c r="G900" t="s">
        <v>23</v>
      </c>
      <c r="H900" t="s">
        <v>6746</v>
      </c>
      <c r="I900" t="s">
        <v>23</v>
      </c>
      <c r="J900" t="s">
        <v>23</v>
      </c>
      <c r="K900" t="s">
        <v>31908</v>
      </c>
    </row>
    <row r="901" spans="1:11" x14ac:dyDescent="0.35">
      <c r="A901" t="s">
        <v>8820</v>
      </c>
      <c r="B901" t="s">
        <v>23</v>
      </c>
      <c r="C901" t="s">
        <v>23</v>
      </c>
      <c r="D901" t="s">
        <v>5810</v>
      </c>
      <c r="E901" t="s">
        <v>8821</v>
      </c>
      <c r="F901" t="s">
        <v>23</v>
      </c>
      <c r="G901" t="s">
        <v>23</v>
      </c>
      <c r="H901" t="s">
        <v>6746</v>
      </c>
      <c r="I901" t="s">
        <v>23</v>
      </c>
      <c r="J901" t="s">
        <v>23</v>
      </c>
      <c r="K901" t="s">
        <v>30532</v>
      </c>
    </row>
    <row r="902" spans="1:11" x14ac:dyDescent="0.35">
      <c r="A902" t="s">
        <v>20779</v>
      </c>
      <c r="B902" t="s">
        <v>23</v>
      </c>
      <c r="C902" t="s">
        <v>23</v>
      </c>
      <c r="D902" t="s">
        <v>5810</v>
      </c>
      <c r="E902" t="s">
        <v>20780</v>
      </c>
      <c r="F902" t="s">
        <v>23</v>
      </c>
      <c r="G902" t="s">
        <v>23</v>
      </c>
      <c r="H902" t="s">
        <v>6746</v>
      </c>
      <c r="I902" t="s">
        <v>23</v>
      </c>
      <c r="J902" t="s">
        <v>23</v>
      </c>
      <c r="K902" t="s">
        <v>31910</v>
      </c>
    </row>
    <row r="903" spans="1:11" x14ac:dyDescent="0.35">
      <c r="A903" t="s">
        <v>20781</v>
      </c>
      <c r="B903" t="s">
        <v>23</v>
      </c>
      <c r="C903" t="s">
        <v>23</v>
      </c>
      <c r="D903" t="s">
        <v>5810</v>
      </c>
      <c r="E903" t="s">
        <v>20782</v>
      </c>
      <c r="F903" t="s">
        <v>23</v>
      </c>
      <c r="G903" t="s">
        <v>23</v>
      </c>
      <c r="H903" t="s">
        <v>6746</v>
      </c>
      <c r="I903" t="s">
        <v>23</v>
      </c>
      <c r="J903" t="s">
        <v>23</v>
      </c>
      <c r="K903" t="s">
        <v>31911</v>
      </c>
    </row>
    <row r="904" spans="1:11" x14ac:dyDescent="0.35">
      <c r="A904" t="s">
        <v>20783</v>
      </c>
      <c r="B904" t="s">
        <v>23</v>
      </c>
      <c r="C904" t="s">
        <v>23</v>
      </c>
      <c r="D904" t="s">
        <v>5810</v>
      </c>
      <c r="E904" t="s">
        <v>20784</v>
      </c>
      <c r="F904" t="s">
        <v>23</v>
      </c>
      <c r="G904" t="s">
        <v>23</v>
      </c>
      <c r="H904" t="s">
        <v>6746</v>
      </c>
      <c r="I904" t="s">
        <v>23</v>
      </c>
      <c r="J904" t="s">
        <v>23</v>
      </c>
      <c r="K904" t="s">
        <v>31912</v>
      </c>
    </row>
    <row r="905" spans="1:11" x14ac:dyDescent="0.35">
      <c r="A905" t="s">
        <v>20785</v>
      </c>
      <c r="B905" t="s">
        <v>23</v>
      </c>
      <c r="C905" t="s">
        <v>23</v>
      </c>
      <c r="D905" t="s">
        <v>5810</v>
      </c>
      <c r="E905" t="s">
        <v>20786</v>
      </c>
      <c r="F905" t="s">
        <v>23</v>
      </c>
      <c r="G905" t="s">
        <v>23</v>
      </c>
      <c r="H905" t="s">
        <v>6746</v>
      </c>
      <c r="I905" t="s">
        <v>23</v>
      </c>
      <c r="J905" t="s">
        <v>23</v>
      </c>
      <c r="K905" t="s">
        <v>31913</v>
      </c>
    </row>
    <row r="906" spans="1:11" x14ac:dyDescent="0.35">
      <c r="A906" t="s">
        <v>20787</v>
      </c>
      <c r="B906" t="s">
        <v>23</v>
      </c>
      <c r="C906" t="s">
        <v>23</v>
      </c>
      <c r="D906" t="s">
        <v>5810</v>
      </c>
      <c r="E906" t="s">
        <v>20788</v>
      </c>
      <c r="F906" t="s">
        <v>23</v>
      </c>
      <c r="G906" t="s">
        <v>23</v>
      </c>
      <c r="H906" t="s">
        <v>6746</v>
      </c>
      <c r="I906" t="s">
        <v>23</v>
      </c>
      <c r="J906" t="s">
        <v>23</v>
      </c>
      <c r="K906" t="s">
        <v>31914</v>
      </c>
    </row>
    <row r="907" spans="1:11" x14ac:dyDescent="0.35">
      <c r="A907" t="s">
        <v>8822</v>
      </c>
      <c r="B907" t="s">
        <v>23</v>
      </c>
      <c r="C907" t="s">
        <v>23</v>
      </c>
      <c r="D907" t="s">
        <v>5810</v>
      </c>
      <c r="E907" t="s">
        <v>8823</v>
      </c>
      <c r="F907" t="s">
        <v>23</v>
      </c>
      <c r="G907" t="s">
        <v>23</v>
      </c>
      <c r="H907" t="s">
        <v>6746</v>
      </c>
      <c r="I907" t="s">
        <v>23</v>
      </c>
      <c r="J907" t="s">
        <v>23</v>
      </c>
      <c r="K907" t="s">
        <v>30532</v>
      </c>
    </row>
    <row r="908" spans="1:11" x14ac:dyDescent="0.35">
      <c r="A908" t="s">
        <v>6765</v>
      </c>
      <c r="B908" t="s">
        <v>23</v>
      </c>
      <c r="C908" t="s">
        <v>23</v>
      </c>
      <c r="D908" t="s">
        <v>23</v>
      </c>
      <c r="E908" t="s">
        <v>8824</v>
      </c>
      <c r="F908" t="s">
        <v>23</v>
      </c>
      <c r="G908" t="s">
        <v>23</v>
      </c>
      <c r="H908" t="s">
        <v>6518</v>
      </c>
      <c r="I908" t="s">
        <v>2721</v>
      </c>
      <c r="J908" t="s">
        <v>23</v>
      </c>
      <c r="K908" t="s">
        <v>30532</v>
      </c>
    </row>
    <row r="909" spans="1:11" x14ac:dyDescent="0.35">
      <c r="A909" t="s">
        <v>3977</v>
      </c>
      <c r="B909" t="s">
        <v>23</v>
      </c>
      <c r="C909" t="s">
        <v>23</v>
      </c>
      <c r="D909" t="s">
        <v>5810</v>
      </c>
      <c r="E909" t="s">
        <v>20789</v>
      </c>
      <c r="F909" t="s">
        <v>23</v>
      </c>
      <c r="G909" t="s">
        <v>23</v>
      </c>
      <c r="H909" t="s">
        <v>6746</v>
      </c>
      <c r="I909" t="s">
        <v>23</v>
      </c>
      <c r="J909" t="s">
        <v>23</v>
      </c>
      <c r="K909" t="s">
        <v>31915</v>
      </c>
    </row>
    <row r="910" spans="1:11" x14ac:dyDescent="0.35">
      <c r="A910" t="s">
        <v>20792</v>
      </c>
      <c r="B910" t="s">
        <v>23</v>
      </c>
      <c r="C910" t="s">
        <v>23</v>
      </c>
      <c r="D910" t="s">
        <v>5810</v>
      </c>
      <c r="E910" t="s">
        <v>20793</v>
      </c>
      <c r="F910" t="s">
        <v>23</v>
      </c>
      <c r="G910" t="s">
        <v>23</v>
      </c>
      <c r="H910" t="s">
        <v>6746</v>
      </c>
      <c r="I910" t="s">
        <v>23</v>
      </c>
      <c r="J910" t="s">
        <v>23</v>
      </c>
      <c r="K910" t="s">
        <v>31917</v>
      </c>
    </row>
    <row r="911" spans="1:11" x14ac:dyDescent="0.35">
      <c r="A911" t="s">
        <v>8825</v>
      </c>
      <c r="B911" t="s">
        <v>23</v>
      </c>
      <c r="C911" t="s">
        <v>23</v>
      </c>
      <c r="D911" t="s">
        <v>5810</v>
      </c>
      <c r="E911" t="s">
        <v>8826</v>
      </c>
      <c r="F911" t="s">
        <v>23</v>
      </c>
      <c r="G911" t="s">
        <v>23</v>
      </c>
      <c r="H911" t="s">
        <v>6746</v>
      </c>
      <c r="I911" t="s">
        <v>23</v>
      </c>
      <c r="J911" t="s">
        <v>23</v>
      </c>
      <c r="K911" t="s">
        <v>30532</v>
      </c>
    </row>
    <row r="912" spans="1:11" x14ac:dyDescent="0.35">
      <c r="A912" t="s">
        <v>20790</v>
      </c>
      <c r="B912" t="s">
        <v>23</v>
      </c>
      <c r="C912" t="s">
        <v>23</v>
      </c>
      <c r="D912" t="s">
        <v>5810</v>
      </c>
      <c r="E912" t="s">
        <v>20791</v>
      </c>
      <c r="F912" t="s">
        <v>23</v>
      </c>
      <c r="G912" t="s">
        <v>23</v>
      </c>
      <c r="H912" t="s">
        <v>6746</v>
      </c>
      <c r="I912" t="s">
        <v>23</v>
      </c>
      <c r="J912" t="s">
        <v>23</v>
      </c>
      <c r="K912" t="s">
        <v>31916</v>
      </c>
    </row>
    <row r="913" spans="1:11" x14ac:dyDescent="0.35">
      <c r="A913" t="s">
        <v>8827</v>
      </c>
      <c r="B913" t="s">
        <v>23</v>
      </c>
      <c r="C913" t="s">
        <v>23</v>
      </c>
      <c r="D913" t="s">
        <v>5810</v>
      </c>
      <c r="E913" t="s">
        <v>8828</v>
      </c>
      <c r="F913" t="s">
        <v>23</v>
      </c>
      <c r="G913" t="s">
        <v>23</v>
      </c>
      <c r="H913" t="s">
        <v>6746</v>
      </c>
      <c r="I913" t="s">
        <v>23</v>
      </c>
      <c r="J913" t="s">
        <v>23</v>
      </c>
      <c r="K913" t="s">
        <v>30532</v>
      </c>
    </row>
    <row r="914" spans="1:11" x14ac:dyDescent="0.35">
      <c r="A914" t="s">
        <v>6628</v>
      </c>
      <c r="B914" t="s">
        <v>23</v>
      </c>
      <c r="C914" t="s">
        <v>23</v>
      </c>
      <c r="D914" t="s">
        <v>23</v>
      </c>
      <c r="E914" t="s">
        <v>8829</v>
      </c>
      <c r="F914" t="s">
        <v>23</v>
      </c>
      <c r="G914" t="s">
        <v>23</v>
      </c>
      <c r="H914" t="s">
        <v>6483</v>
      </c>
      <c r="I914" t="s">
        <v>2721</v>
      </c>
      <c r="J914" t="s">
        <v>23</v>
      </c>
      <c r="K914" t="s">
        <v>30532</v>
      </c>
    </row>
    <row r="915" spans="1:11" x14ac:dyDescent="0.35">
      <c r="A915" t="s">
        <v>829</v>
      </c>
      <c r="B915" t="s">
        <v>23</v>
      </c>
      <c r="C915" t="s">
        <v>23</v>
      </c>
      <c r="D915" t="s">
        <v>23</v>
      </c>
      <c r="E915" t="s">
        <v>8830</v>
      </c>
      <c r="F915" t="s">
        <v>23</v>
      </c>
      <c r="G915" t="s">
        <v>23</v>
      </c>
      <c r="H915" t="s">
        <v>6522</v>
      </c>
      <c r="I915" t="s">
        <v>23</v>
      </c>
      <c r="J915" t="s">
        <v>23</v>
      </c>
      <c r="K915" t="s">
        <v>30532</v>
      </c>
    </row>
    <row r="916" spans="1:11" x14ac:dyDescent="0.35">
      <c r="A916" t="s">
        <v>3865</v>
      </c>
      <c r="B916" t="s">
        <v>23</v>
      </c>
      <c r="C916" t="s">
        <v>23</v>
      </c>
      <c r="D916" t="s">
        <v>23</v>
      </c>
      <c r="E916" t="s">
        <v>8831</v>
      </c>
      <c r="F916" t="s">
        <v>23</v>
      </c>
      <c r="G916" t="s">
        <v>23</v>
      </c>
      <c r="H916" t="s">
        <v>6522</v>
      </c>
      <c r="I916" t="s">
        <v>23</v>
      </c>
      <c r="J916" t="s">
        <v>23</v>
      </c>
      <c r="K916" t="s">
        <v>30532</v>
      </c>
    </row>
    <row r="917" spans="1:11" x14ac:dyDescent="0.35">
      <c r="A917" t="s">
        <v>6629</v>
      </c>
      <c r="B917" t="s">
        <v>23</v>
      </c>
      <c r="C917" t="s">
        <v>23</v>
      </c>
      <c r="D917" t="s">
        <v>23</v>
      </c>
      <c r="E917" t="s">
        <v>8832</v>
      </c>
      <c r="F917" t="s">
        <v>23</v>
      </c>
      <c r="G917" t="s">
        <v>23</v>
      </c>
      <c r="H917" t="s">
        <v>6514</v>
      </c>
      <c r="I917" t="s">
        <v>23</v>
      </c>
      <c r="J917" t="s">
        <v>23</v>
      </c>
      <c r="K917" t="s">
        <v>30532</v>
      </c>
    </row>
    <row r="918" spans="1:11" x14ac:dyDescent="0.35">
      <c r="A918" t="s">
        <v>8833</v>
      </c>
      <c r="B918" t="s">
        <v>23</v>
      </c>
      <c r="C918" t="s">
        <v>23</v>
      </c>
      <c r="D918" t="s">
        <v>5810</v>
      </c>
      <c r="E918" t="s">
        <v>8834</v>
      </c>
      <c r="F918" t="s">
        <v>23</v>
      </c>
      <c r="G918" t="s">
        <v>23</v>
      </c>
      <c r="H918" t="s">
        <v>6746</v>
      </c>
      <c r="I918" t="s">
        <v>23</v>
      </c>
      <c r="J918" t="s">
        <v>23</v>
      </c>
      <c r="K918" t="s">
        <v>30532</v>
      </c>
    </row>
    <row r="919" spans="1:11" x14ac:dyDescent="0.35">
      <c r="A919" t="s">
        <v>4749</v>
      </c>
      <c r="B919" t="s">
        <v>23</v>
      </c>
      <c r="C919" t="s">
        <v>23</v>
      </c>
      <c r="D919" t="s">
        <v>23</v>
      </c>
      <c r="E919" t="s">
        <v>8835</v>
      </c>
      <c r="F919" t="s">
        <v>23</v>
      </c>
      <c r="G919" t="s">
        <v>23</v>
      </c>
      <c r="H919" t="s">
        <v>6522</v>
      </c>
      <c r="I919" t="s">
        <v>23</v>
      </c>
      <c r="J919" t="s">
        <v>23</v>
      </c>
      <c r="K919" t="s">
        <v>30532</v>
      </c>
    </row>
    <row r="920" spans="1:11" x14ac:dyDescent="0.35">
      <c r="A920" t="s">
        <v>20795</v>
      </c>
      <c r="B920" t="s">
        <v>23</v>
      </c>
      <c r="C920" t="s">
        <v>23</v>
      </c>
      <c r="D920" t="s">
        <v>5810</v>
      </c>
      <c r="E920" t="s">
        <v>20796</v>
      </c>
      <c r="F920" t="s">
        <v>23</v>
      </c>
      <c r="G920" t="s">
        <v>23</v>
      </c>
      <c r="H920" t="s">
        <v>6746</v>
      </c>
      <c r="I920" t="s">
        <v>23</v>
      </c>
      <c r="J920" t="s">
        <v>23</v>
      </c>
      <c r="K920" t="s">
        <v>31918</v>
      </c>
    </row>
    <row r="921" spans="1:11" x14ac:dyDescent="0.35">
      <c r="A921" t="s">
        <v>20797</v>
      </c>
      <c r="B921" t="s">
        <v>23</v>
      </c>
      <c r="C921" t="s">
        <v>23</v>
      </c>
      <c r="D921" t="s">
        <v>5810</v>
      </c>
      <c r="E921" t="s">
        <v>20798</v>
      </c>
      <c r="F921" t="s">
        <v>23</v>
      </c>
      <c r="G921" t="s">
        <v>23</v>
      </c>
      <c r="H921" t="s">
        <v>6746</v>
      </c>
      <c r="I921" t="s">
        <v>23</v>
      </c>
      <c r="J921" t="s">
        <v>23</v>
      </c>
      <c r="K921" t="s">
        <v>31919</v>
      </c>
    </row>
    <row r="922" spans="1:11" x14ac:dyDescent="0.35">
      <c r="A922" t="s">
        <v>20799</v>
      </c>
      <c r="B922" t="s">
        <v>23</v>
      </c>
      <c r="C922" t="s">
        <v>23</v>
      </c>
      <c r="D922" t="s">
        <v>5810</v>
      </c>
      <c r="E922" t="s">
        <v>20800</v>
      </c>
      <c r="F922" t="s">
        <v>23</v>
      </c>
      <c r="G922" t="s">
        <v>23</v>
      </c>
      <c r="H922" t="s">
        <v>6746</v>
      </c>
      <c r="I922" t="s">
        <v>23</v>
      </c>
      <c r="J922" t="s">
        <v>23</v>
      </c>
      <c r="K922" t="s">
        <v>31920</v>
      </c>
    </row>
    <row r="923" spans="1:11" x14ac:dyDescent="0.35">
      <c r="A923" t="s">
        <v>20801</v>
      </c>
      <c r="B923" t="s">
        <v>23</v>
      </c>
      <c r="C923" t="s">
        <v>23</v>
      </c>
      <c r="D923" t="s">
        <v>5810</v>
      </c>
      <c r="E923" t="s">
        <v>20802</v>
      </c>
      <c r="F923" t="s">
        <v>23</v>
      </c>
      <c r="G923" t="s">
        <v>23</v>
      </c>
      <c r="H923" t="s">
        <v>6746</v>
      </c>
      <c r="I923" t="s">
        <v>23</v>
      </c>
      <c r="J923" t="s">
        <v>23</v>
      </c>
      <c r="K923" t="s">
        <v>31921</v>
      </c>
    </row>
    <row r="924" spans="1:11" x14ac:dyDescent="0.35">
      <c r="A924" t="s">
        <v>20803</v>
      </c>
      <c r="B924" t="s">
        <v>23</v>
      </c>
      <c r="C924" t="s">
        <v>23</v>
      </c>
      <c r="D924" t="s">
        <v>5810</v>
      </c>
      <c r="E924" t="s">
        <v>20804</v>
      </c>
      <c r="F924" t="s">
        <v>23</v>
      </c>
      <c r="G924" t="s">
        <v>23</v>
      </c>
      <c r="H924" t="s">
        <v>6746</v>
      </c>
      <c r="I924" t="s">
        <v>23</v>
      </c>
      <c r="J924" t="s">
        <v>23</v>
      </c>
      <c r="K924" t="s">
        <v>31922</v>
      </c>
    </row>
    <row r="925" spans="1:11" x14ac:dyDescent="0.35">
      <c r="A925" t="s">
        <v>8836</v>
      </c>
      <c r="B925" t="s">
        <v>23</v>
      </c>
      <c r="C925" t="s">
        <v>23</v>
      </c>
      <c r="D925" t="s">
        <v>5810</v>
      </c>
      <c r="E925" t="s">
        <v>8837</v>
      </c>
      <c r="F925" t="s">
        <v>23</v>
      </c>
      <c r="G925" t="s">
        <v>23</v>
      </c>
      <c r="H925" t="s">
        <v>6746</v>
      </c>
      <c r="I925" t="s">
        <v>23</v>
      </c>
      <c r="J925" t="s">
        <v>23</v>
      </c>
      <c r="K925" t="s">
        <v>30532</v>
      </c>
    </row>
    <row r="926" spans="1:11" x14ac:dyDescent="0.35">
      <c r="A926" t="s">
        <v>8838</v>
      </c>
      <c r="B926" t="s">
        <v>23</v>
      </c>
      <c r="C926" t="s">
        <v>23</v>
      </c>
      <c r="D926" t="s">
        <v>5810</v>
      </c>
      <c r="E926" t="s">
        <v>8839</v>
      </c>
      <c r="F926" t="s">
        <v>23</v>
      </c>
      <c r="G926" t="s">
        <v>23</v>
      </c>
      <c r="H926" t="s">
        <v>6746</v>
      </c>
      <c r="I926" t="s">
        <v>23</v>
      </c>
      <c r="J926" t="s">
        <v>23</v>
      </c>
      <c r="K926" t="s">
        <v>30532</v>
      </c>
    </row>
    <row r="927" spans="1:11" x14ac:dyDescent="0.35">
      <c r="A927" t="s">
        <v>26534</v>
      </c>
      <c r="B927" t="s">
        <v>23</v>
      </c>
      <c r="C927" t="s">
        <v>23</v>
      </c>
      <c r="D927" t="s">
        <v>5810</v>
      </c>
      <c r="E927" t="s">
        <v>26535</v>
      </c>
      <c r="F927" t="s">
        <v>23</v>
      </c>
      <c r="G927" t="s">
        <v>23</v>
      </c>
      <c r="H927" t="s">
        <v>6746</v>
      </c>
      <c r="I927" t="s">
        <v>23</v>
      </c>
      <c r="J927" t="s">
        <v>23</v>
      </c>
      <c r="K927" t="s">
        <v>34618</v>
      </c>
    </row>
    <row r="928" spans="1:11" x14ac:dyDescent="0.35">
      <c r="A928" t="s">
        <v>4748</v>
      </c>
      <c r="B928" t="s">
        <v>23</v>
      </c>
      <c r="C928" t="s">
        <v>23</v>
      </c>
      <c r="D928" t="s">
        <v>23</v>
      </c>
      <c r="E928" t="s">
        <v>8840</v>
      </c>
      <c r="F928" t="s">
        <v>23</v>
      </c>
      <c r="G928" t="s">
        <v>23</v>
      </c>
      <c r="H928" t="s">
        <v>6522</v>
      </c>
      <c r="I928" t="s">
        <v>23</v>
      </c>
      <c r="J928" t="s">
        <v>23</v>
      </c>
      <c r="K928" t="s">
        <v>30532</v>
      </c>
    </row>
    <row r="929" spans="1:11" x14ac:dyDescent="0.35">
      <c r="A929" t="s">
        <v>4747</v>
      </c>
      <c r="B929" t="s">
        <v>23</v>
      </c>
      <c r="C929" t="s">
        <v>23</v>
      </c>
      <c r="D929" t="s">
        <v>23</v>
      </c>
      <c r="E929" t="s">
        <v>8841</v>
      </c>
      <c r="F929" t="s">
        <v>23</v>
      </c>
      <c r="G929" t="s">
        <v>23</v>
      </c>
      <c r="H929" t="s">
        <v>6516</v>
      </c>
      <c r="I929" t="s">
        <v>6485</v>
      </c>
      <c r="J929" t="s">
        <v>23</v>
      </c>
      <c r="K929" t="s">
        <v>30532</v>
      </c>
    </row>
    <row r="930" spans="1:11" x14ac:dyDescent="0.35">
      <c r="A930" t="s">
        <v>26548</v>
      </c>
      <c r="B930" t="s">
        <v>23</v>
      </c>
      <c r="C930" t="s">
        <v>23</v>
      </c>
      <c r="D930" t="s">
        <v>5810</v>
      </c>
      <c r="E930" t="s">
        <v>26549</v>
      </c>
      <c r="F930" t="s">
        <v>23</v>
      </c>
      <c r="G930" t="s">
        <v>23</v>
      </c>
      <c r="H930" t="s">
        <v>6746</v>
      </c>
      <c r="I930" t="s">
        <v>23</v>
      </c>
      <c r="J930" t="s">
        <v>23</v>
      </c>
      <c r="K930" t="s">
        <v>34625</v>
      </c>
    </row>
    <row r="931" spans="1:11" x14ac:dyDescent="0.35">
      <c r="A931" t="s">
        <v>5497</v>
      </c>
      <c r="B931" t="s">
        <v>23</v>
      </c>
      <c r="C931" t="s">
        <v>23</v>
      </c>
      <c r="D931" t="s">
        <v>23</v>
      </c>
      <c r="E931" t="s">
        <v>8842</v>
      </c>
      <c r="F931" t="s">
        <v>23</v>
      </c>
      <c r="G931" t="s">
        <v>23</v>
      </c>
      <c r="H931" t="s">
        <v>6522</v>
      </c>
      <c r="I931" t="s">
        <v>23</v>
      </c>
      <c r="J931" t="s">
        <v>23</v>
      </c>
      <c r="K931" t="s">
        <v>30532</v>
      </c>
    </row>
    <row r="932" spans="1:11" x14ac:dyDescent="0.35">
      <c r="A932" t="s">
        <v>4745</v>
      </c>
      <c r="B932" t="s">
        <v>23</v>
      </c>
      <c r="C932" t="s">
        <v>23</v>
      </c>
      <c r="D932" t="s">
        <v>23</v>
      </c>
      <c r="E932" t="s">
        <v>8843</v>
      </c>
      <c r="F932" t="s">
        <v>23</v>
      </c>
      <c r="G932" t="s">
        <v>23</v>
      </c>
      <c r="H932" t="s">
        <v>6502</v>
      </c>
      <c r="I932" t="s">
        <v>23</v>
      </c>
      <c r="J932" t="s">
        <v>23</v>
      </c>
      <c r="K932" t="s">
        <v>30532</v>
      </c>
    </row>
    <row r="933" spans="1:11" x14ac:dyDescent="0.35">
      <c r="A933" t="s">
        <v>5816</v>
      </c>
      <c r="B933" t="s">
        <v>23</v>
      </c>
      <c r="C933" t="s">
        <v>23</v>
      </c>
      <c r="D933" t="s">
        <v>23</v>
      </c>
      <c r="E933" t="s">
        <v>18176</v>
      </c>
      <c r="F933" t="s">
        <v>23</v>
      </c>
      <c r="G933" t="s">
        <v>23</v>
      </c>
      <c r="H933" t="s">
        <v>6483</v>
      </c>
      <c r="I933" t="s">
        <v>2721</v>
      </c>
      <c r="J933" t="s">
        <v>6507</v>
      </c>
      <c r="K933" t="s">
        <v>30532</v>
      </c>
    </row>
    <row r="934" spans="1:11" x14ac:dyDescent="0.35">
      <c r="A934" t="s">
        <v>26550</v>
      </c>
      <c r="B934" t="s">
        <v>23</v>
      </c>
      <c r="C934" t="s">
        <v>23</v>
      </c>
      <c r="D934" t="s">
        <v>5810</v>
      </c>
      <c r="E934" t="s">
        <v>26551</v>
      </c>
      <c r="F934" t="s">
        <v>23</v>
      </c>
      <c r="G934" t="s">
        <v>23</v>
      </c>
      <c r="H934" t="s">
        <v>6746</v>
      </c>
      <c r="I934" t="s">
        <v>23</v>
      </c>
      <c r="J934" t="s">
        <v>23</v>
      </c>
      <c r="K934" t="s">
        <v>34626</v>
      </c>
    </row>
    <row r="935" spans="1:11" x14ac:dyDescent="0.35">
      <c r="A935" t="s">
        <v>1754</v>
      </c>
      <c r="B935" t="s">
        <v>23</v>
      </c>
      <c r="C935" t="s">
        <v>23</v>
      </c>
      <c r="D935" t="s">
        <v>23</v>
      </c>
      <c r="E935" t="s">
        <v>8844</v>
      </c>
      <c r="F935" t="s">
        <v>23</v>
      </c>
      <c r="G935" t="s">
        <v>23</v>
      </c>
      <c r="H935" t="s">
        <v>6746</v>
      </c>
      <c r="I935" t="s">
        <v>23</v>
      </c>
      <c r="J935" t="s">
        <v>23</v>
      </c>
      <c r="K935" t="s">
        <v>30532</v>
      </c>
    </row>
    <row r="936" spans="1:11" x14ac:dyDescent="0.35">
      <c r="A936" t="s">
        <v>2960</v>
      </c>
      <c r="B936" t="s">
        <v>23</v>
      </c>
      <c r="C936" t="s">
        <v>23</v>
      </c>
      <c r="D936" t="s">
        <v>23</v>
      </c>
      <c r="E936" t="s">
        <v>8845</v>
      </c>
      <c r="F936" t="s">
        <v>23</v>
      </c>
      <c r="G936" t="s">
        <v>23</v>
      </c>
      <c r="H936" t="s">
        <v>6514</v>
      </c>
      <c r="I936" t="s">
        <v>2721</v>
      </c>
      <c r="J936" t="s">
        <v>23</v>
      </c>
      <c r="K936" t="s">
        <v>30532</v>
      </c>
    </row>
    <row r="937" spans="1:11" x14ac:dyDescent="0.35">
      <c r="A937" t="s">
        <v>1907</v>
      </c>
      <c r="B937" t="s">
        <v>23</v>
      </c>
      <c r="C937" t="s">
        <v>23</v>
      </c>
      <c r="D937" t="s">
        <v>23</v>
      </c>
      <c r="E937" t="s">
        <v>8846</v>
      </c>
      <c r="F937" t="s">
        <v>23</v>
      </c>
      <c r="G937" t="s">
        <v>23</v>
      </c>
      <c r="H937" t="s">
        <v>6746</v>
      </c>
      <c r="I937" t="s">
        <v>23</v>
      </c>
      <c r="J937" t="s">
        <v>23</v>
      </c>
      <c r="K937" t="s">
        <v>30532</v>
      </c>
    </row>
    <row r="938" spans="1:11" x14ac:dyDescent="0.35">
      <c r="A938" t="s">
        <v>26554</v>
      </c>
      <c r="B938" t="s">
        <v>23</v>
      </c>
      <c r="C938" t="s">
        <v>23</v>
      </c>
      <c r="D938" t="s">
        <v>5810</v>
      </c>
      <c r="E938" t="s">
        <v>26555</v>
      </c>
      <c r="F938" t="s">
        <v>23</v>
      </c>
      <c r="G938" t="s">
        <v>23</v>
      </c>
      <c r="H938" t="s">
        <v>6746</v>
      </c>
      <c r="I938" t="s">
        <v>23</v>
      </c>
      <c r="J938" t="s">
        <v>23</v>
      </c>
      <c r="K938" t="s">
        <v>34628</v>
      </c>
    </row>
    <row r="939" spans="1:11" x14ac:dyDescent="0.35">
      <c r="A939" t="s">
        <v>20805</v>
      </c>
      <c r="B939" t="s">
        <v>23</v>
      </c>
      <c r="C939" t="s">
        <v>23</v>
      </c>
      <c r="D939" t="s">
        <v>5810</v>
      </c>
      <c r="E939" t="s">
        <v>20806</v>
      </c>
      <c r="F939" t="s">
        <v>23</v>
      </c>
      <c r="G939" t="s">
        <v>23</v>
      </c>
      <c r="H939" t="s">
        <v>6746</v>
      </c>
      <c r="I939" t="s">
        <v>23</v>
      </c>
      <c r="J939" t="s">
        <v>23</v>
      </c>
      <c r="K939" t="s">
        <v>31923</v>
      </c>
    </row>
    <row r="940" spans="1:11" x14ac:dyDescent="0.35">
      <c r="A940" t="s">
        <v>20807</v>
      </c>
      <c r="B940" t="s">
        <v>23</v>
      </c>
      <c r="C940" t="s">
        <v>23</v>
      </c>
      <c r="D940" t="s">
        <v>5810</v>
      </c>
      <c r="E940" t="s">
        <v>20808</v>
      </c>
      <c r="F940" t="s">
        <v>23</v>
      </c>
      <c r="G940" t="s">
        <v>23</v>
      </c>
      <c r="H940" t="s">
        <v>6746</v>
      </c>
      <c r="I940" t="s">
        <v>23</v>
      </c>
      <c r="J940" t="s">
        <v>23</v>
      </c>
      <c r="K940" t="s">
        <v>31924</v>
      </c>
    </row>
    <row r="941" spans="1:11" x14ac:dyDescent="0.35">
      <c r="A941" t="s">
        <v>448</v>
      </c>
      <c r="B941" t="s">
        <v>23</v>
      </c>
      <c r="C941" t="s">
        <v>23</v>
      </c>
      <c r="D941" t="s">
        <v>23</v>
      </c>
      <c r="E941" t="s">
        <v>8847</v>
      </c>
      <c r="F941" t="s">
        <v>23</v>
      </c>
      <c r="G941" t="s">
        <v>23</v>
      </c>
      <c r="H941" t="s">
        <v>6522</v>
      </c>
      <c r="I941" t="s">
        <v>23</v>
      </c>
      <c r="J941" t="s">
        <v>23</v>
      </c>
      <c r="K941" t="s">
        <v>30532</v>
      </c>
    </row>
    <row r="942" spans="1:11" x14ac:dyDescent="0.35">
      <c r="A942" t="s">
        <v>20809</v>
      </c>
      <c r="B942" t="s">
        <v>23</v>
      </c>
      <c r="C942" t="s">
        <v>23</v>
      </c>
      <c r="D942" t="s">
        <v>5810</v>
      </c>
      <c r="E942" t="s">
        <v>20810</v>
      </c>
      <c r="F942" t="s">
        <v>23</v>
      </c>
      <c r="G942" t="s">
        <v>23</v>
      </c>
      <c r="H942" t="s">
        <v>6746</v>
      </c>
      <c r="I942" t="s">
        <v>23</v>
      </c>
      <c r="J942" t="s">
        <v>23</v>
      </c>
      <c r="K942" t="s">
        <v>31925</v>
      </c>
    </row>
    <row r="943" spans="1:11" x14ac:dyDescent="0.35">
      <c r="A943" t="s">
        <v>5854</v>
      </c>
      <c r="B943" t="s">
        <v>23</v>
      </c>
      <c r="C943" t="s">
        <v>23</v>
      </c>
      <c r="D943" t="s">
        <v>23</v>
      </c>
      <c r="E943" t="s">
        <v>18151</v>
      </c>
      <c r="F943" t="s">
        <v>23</v>
      </c>
      <c r="G943" t="s">
        <v>23</v>
      </c>
      <c r="H943" t="s">
        <v>6516</v>
      </c>
      <c r="I943" t="s">
        <v>6485</v>
      </c>
      <c r="J943" t="s">
        <v>6486</v>
      </c>
      <c r="K943" t="s">
        <v>30532</v>
      </c>
    </row>
    <row r="944" spans="1:11" x14ac:dyDescent="0.35">
      <c r="A944" t="s">
        <v>20811</v>
      </c>
      <c r="B944" t="s">
        <v>23</v>
      </c>
      <c r="C944" t="s">
        <v>23</v>
      </c>
      <c r="D944" t="s">
        <v>5810</v>
      </c>
      <c r="E944" t="s">
        <v>20812</v>
      </c>
      <c r="F944" t="s">
        <v>23</v>
      </c>
      <c r="G944" t="s">
        <v>23</v>
      </c>
      <c r="H944" t="s">
        <v>6746</v>
      </c>
      <c r="I944" t="s">
        <v>23</v>
      </c>
      <c r="J944" t="s">
        <v>23</v>
      </c>
      <c r="K944" t="s">
        <v>31926</v>
      </c>
    </row>
    <row r="945" spans="1:11" x14ac:dyDescent="0.35">
      <c r="A945" t="s">
        <v>20813</v>
      </c>
      <c r="B945" t="s">
        <v>23</v>
      </c>
      <c r="C945" t="s">
        <v>23</v>
      </c>
      <c r="D945" t="s">
        <v>5810</v>
      </c>
      <c r="E945" t="s">
        <v>20814</v>
      </c>
      <c r="F945" t="s">
        <v>23</v>
      </c>
      <c r="G945" t="s">
        <v>23</v>
      </c>
      <c r="H945" t="s">
        <v>6746</v>
      </c>
      <c r="I945" t="s">
        <v>23</v>
      </c>
      <c r="J945" t="s">
        <v>23</v>
      </c>
      <c r="K945" t="s">
        <v>31927</v>
      </c>
    </row>
    <row r="946" spans="1:11" x14ac:dyDescent="0.35">
      <c r="A946" t="s">
        <v>4023</v>
      </c>
      <c r="B946" t="s">
        <v>23</v>
      </c>
      <c r="C946" t="s">
        <v>23</v>
      </c>
      <c r="D946" t="s">
        <v>23</v>
      </c>
      <c r="E946" t="s">
        <v>8848</v>
      </c>
      <c r="F946" t="s">
        <v>23</v>
      </c>
      <c r="G946" t="s">
        <v>23</v>
      </c>
      <c r="H946" t="s">
        <v>6746</v>
      </c>
      <c r="I946" t="s">
        <v>23</v>
      </c>
      <c r="J946" t="s">
        <v>23</v>
      </c>
      <c r="K946" t="s">
        <v>30532</v>
      </c>
    </row>
    <row r="947" spans="1:11" x14ac:dyDescent="0.35">
      <c r="A947" t="s">
        <v>20815</v>
      </c>
      <c r="B947" t="s">
        <v>23</v>
      </c>
      <c r="C947" t="s">
        <v>23</v>
      </c>
      <c r="D947" t="s">
        <v>5810</v>
      </c>
      <c r="E947" t="s">
        <v>20816</v>
      </c>
      <c r="F947" t="s">
        <v>23</v>
      </c>
      <c r="G947" t="s">
        <v>23</v>
      </c>
      <c r="H947" t="s">
        <v>6746</v>
      </c>
      <c r="I947" t="s">
        <v>23</v>
      </c>
      <c r="J947" t="s">
        <v>23</v>
      </c>
      <c r="K947" t="s">
        <v>31928</v>
      </c>
    </row>
    <row r="948" spans="1:11" x14ac:dyDescent="0.35">
      <c r="A948" t="s">
        <v>20817</v>
      </c>
      <c r="B948" t="s">
        <v>23</v>
      </c>
      <c r="C948" t="s">
        <v>23</v>
      </c>
      <c r="D948" t="s">
        <v>5810</v>
      </c>
      <c r="E948" t="s">
        <v>20818</v>
      </c>
      <c r="F948" t="s">
        <v>23</v>
      </c>
      <c r="G948" t="s">
        <v>23</v>
      </c>
      <c r="H948" t="s">
        <v>6746</v>
      </c>
      <c r="I948" t="s">
        <v>23</v>
      </c>
      <c r="J948" t="s">
        <v>23</v>
      </c>
      <c r="K948" t="s">
        <v>31929</v>
      </c>
    </row>
    <row r="949" spans="1:11" x14ac:dyDescent="0.35">
      <c r="A949" t="s">
        <v>20819</v>
      </c>
      <c r="B949" t="s">
        <v>23</v>
      </c>
      <c r="C949" t="s">
        <v>23</v>
      </c>
      <c r="D949" t="s">
        <v>5810</v>
      </c>
      <c r="E949" t="s">
        <v>20820</v>
      </c>
      <c r="F949" t="s">
        <v>23</v>
      </c>
      <c r="G949" t="s">
        <v>23</v>
      </c>
      <c r="H949" t="s">
        <v>6746</v>
      </c>
      <c r="I949" t="s">
        <v>23</v>
      </c>
      <c r="J949" t="s">
        <v>23</v>
      </c>
      <c r="K949" t="s">
        <v>31930</v>
      </c>
    </row>
    <row r="950" spans="1:11" x14ac:dyDescent="0.35">
      <c r="A950" t="s">
        <v>20821</v>
      </c>
      <c r="B950" t="s">
        <v>23</v>
      </c>
      <c r="C950" t="s">
        <v>23</v>
      </c>
      <c r="D950" t="s">
        <v>5810</v>
      </c>
      <c r="E950" t="s">
        <v>20822</v>
      </c>
      <c r="F950" t="s">
        <v>23</v>
      </c>
      <c r="G950" t="s">
        <v>23</v>
      </c>
      <c r="H950" t="s">
        <v>6746</v>
      </c>
      <c r="I950" t="s">
        <v>23</v>
      </c>
      <c r="J950" t="s">
        <v>23</v>
      </c>
      <c r="K950" t="s">
        <v>31931</v>
      </c>
    </row>
    <row r="951" spans="1:11" x14ac:dyDescent="0.35">
      <c r="A951" t="s">
        <v>20823</v>
      </c>
      <c r="B951" t="s">
        <v>23</v>
      </c>
      <c r="C951" t="s">
        <v>23</v>
      </c>
      <c r="D951" t="s">
        <v>5810</v>
      </c>
      <c r="E951" t="s">
        <v>20824</v>
      </c>
      <c r="F951" t="s">
        <v>23</v>
      </c>
      <c r="G951" t="s">
        <v>23</v>
      </c>
      <c r="H951" t="s">
        <v>6746</v>
      </c>
      <c r="I951" t="s">
        <v>23</v>
      </c>
      <c r="J951" t="s">
        <v>23</v>
      </c>
      <c r="K951" t="s">
        <v>31932</v>
      </c>
    </row>
    <row r="952" spans="1:11" x14ac:dyDescent="0.35">
      <c r="A952" t="s">
        <v>8849</v>
      </c>
      <c r="B952" t="s">
        <v>23</v>
      </c>
      <c r="C952" t="s">
        <v>23</v>
      </c>
      <c r="D952" t="s">
        <v>5810</v>
      </c>
      <c r="E952" t="s">
        <v>8850</v>
      </c>
      <c r="F952" t="s">
        <v>23</v>
      </c>
      <c r="G952" t="s">
        <v>23</v>
      </c>
      <c r="H952" t="s">
        <v>6746</v>
      </c>
      <c r="I952" t="s">
        <v>23</v>
      </c>
      <c r="J952" t="s">
        <v>23</v>
      </c>
      <c r="K952" t="s">
        <v>30532</v>
      </c>
    </row>
    <row r="953" spans="1:11" x14ac:dyDescent="0.35">
      <c r="A953" t="s">
        <v>20825</v>
      </c>
      <c r="B953" t="s">
        <v>23</v>
      </c>
      <c r="C953" t="s">
        <v>23</v>
      </c>
      <c r="D953" t="s">
        <v>5810</v>
      </c>
      <c r="E953" t="s">
        <v>20826</v>
      </c>
      <c r="F953" t="s">
        <v>23</v>
      </c>
      <c r="G953" t="s">
        <v>23</v>
      </c>
      <c r="H953" t="s">
        <v>6746</v>
      </c>
      <c r="I953" t="s">
        <v>23</v>
      </c>
      <c r="J953" t="s">
        <v>23</v>
      </c>
      <c r="K953" t="s">
        <v>31933</v>
      </c>
    </row>
    <row r="954" spans="1:11" x14ac:dyDescent="0.35">
      <c r="A954" t="s">
        <v>20827</v>
      </c>
      <c r="B954" t="s">
        <v>23</v>
      </c>
      <c r="C954" t="s">
        <v>23</v>
      </c>
      <c r="D954" t="s">
        <v>5810</v>
      </c>
      <c r="E954" t="s">
        <v>20828</v>
      </c>
      <c r="F954" t="s">
        <v>23</v>
      </c>
      <c r="G954" t="s">
        <v>23</v>
      </c>
      <c r="H954" t="s">
        <v>6746</v>
      </c>
      <c r="I954" t="s">
        <v>23</v>
      </c>
      <c r="J954" t="s">
        <v>23</v>
      </c>
      <c r="K954" t="s">
        <v>31934</v>
      </c>
    </row>
    <row r="955" spans="1:11" x14ac:dyDescent="0.35">
      <c r="A955" t="s">
        <v>20829</v>
      </c>
      <c r="B955" t="s">
        <v>23</v>
      </c>
      <c r="C955" t="s">
        <v>23</v>
      </c>
      <c r="D955" t="s">
        <v>5810</v>
      </c>
      <c r="E955" t="s">
        <v>20830</v>
      </c>
      <c r="F955" t="s">
        <v>23</v>
      </c>
      <c r="G955" t="s">
        <v>23</v>
      </c>
      <c r="H955" t="s">
        <v>6746</v>
      </c>
      <c r="I955" t="s">
        <v>23</v>
      </c>
      <c r="J955" t="s">
        <v>23</v>
      </c>
      <c r="K955" t="s">
        <v>31935</v>
      </c>
    </row>
    <row r="956" spans="1:11" x14ac:dyDescent="0.35">
      <c r="A956" t="s">
        <v>8851</v>
      </c>
      <c r="B956" t="s">
        <v>23</v>
      </c>
      <c r="C956" t="s">
        <v>23</v>
      </c>
      <c r="D956" t="s">
        <v>5810</v>
      </c>
      <c r="E956" t="s">
        <v>8852</v>
      </c>
      <c r="F956" t="s">
        <v>23</v>
      </c>
      <c r="G956" t="s">
        <v>23</v>
      </c>
      <c r="H956" t="s">
        <v>6746</v>
      </c>
      <c r="I956" t="s">
        <v>23</v>
      </c>
      <c r="J956" t="s">
        <v>23</v>
      </c>
      <c r="K956" t="s">
        <v>30532</v>
      </c>
    </row>
    <row r="957" spans="1:11" x14ac:dyDescent="0.35">
      <c r="A957" t="s">
        <v>20831</v>
      </c>
      <c r="B957" t="s">
        <v>23</v>
      </c>
      <c r="C957" t="s">
        <v>23</v>
      </c>
      <c r="D957" t="s">
        <v>5810</v>
      </c>
      <c r="E957" t="s">
        <v>20832</v>
      </c>
      <c r="F957" t="s">
        <v>23</v>
      </c>
      <c r="G957" t="s">
        <v>23</v>
      </c>
      <c r="H957" t="s">
        <v>6746</v>
      </c>
      <c r="I957" t="s">
        <v>23</v>
      </c>
      <c r="J957" t="s">
        <v>23</v>
      </c>
      <c r="K957" t="s">
        <v>31936</v>
      </c>
    </row>
    <row r="958" spans="1:11" x14ac:dyDescent="0.35">
      <c r="A958" t="s">
        <v>8853</v>
      </c>
      <c r="B958" t="s">
        <v>23</v>
      </c>
      <c r="C958" t="s">
        <v>23</v>
      </c>
      <c r="D958" t="s">
        <v>5810</v>
      </c>
      <c r="E958" t="s">
        <v>8854</v>
      </c>
      <c r="F958" t="s">
        <v>23</v>
      </c>
      <c r="G958" t="s">
        <v>23</v>
      </c>
      <c r="H958" t="s">
        <v>6746</v>
      </c>
      <c r="I958" t="s">
        <v>23</v>
      </c>
      <c r="J958" t="s">
        <v>23</v>
      </c>
      <c r="K958" t="s">
        <v>30532</v>
      </c>
    </row>
    <row r="959" spans="1:11" x14ac:dyDescent="0.35">
      <c r="A959" t="s">
        <v>20835</v>
      </c>
      <c r="B959" t="s">
        <v>23</v>
      </c>
      <c r="C959" t="s">
        <v>23</v>
      </c>
      <c r="D959" t="s">
        <v>5810</v>
      </c>
      <c r="E959" t="s">
        <v>20836</v>
      </c>
      <c r="F959" t="s">
        <v>23</v>
      </c>
      <c r="G959" t="s">
        <v>23</v>
      </c>
      <c r="H959" t="s">
        <v>6746</v>
      </c>
      <c r="I959" t="s">
        <v>23</v>
      </c>
      <c r="J959" t="s">
        <v>23</v>
      </c>
      <c r="K959" t="s">
        <v>31938</v>
      </c>
    </row>
    <row r="960" spans="1:11" x14ac:dyDescent="0.35">
      <c r="A960" t="s">
        <v>20837</v>
      </c>
      <c r="B960" t="s">
        <v>23</v>
      </c>
      <c r="C960" t="s">
        <v>23</v>
      </c>
      <c r="D960" t="s">
        <v>5810</v>
      </c>
      <c r="E960" t="s">
        <v>20838</v>
      </c>
      <c r="F960" t="s">
        <v>23</v>
      </c>
      <c r="G960" t="s">
        <v>23</v>
      </c>
      <c r="H960" t="s">
        <v>6746</v>
      </c>
      <c r="I960" t="s">
        <v>23</v>
      </c>
      <c r="J960" t="s">
        <v>23</v>
      </c>
      <c r="K960" t="s">
        <v>31939</v>
      </c>
    </row>
    <row r="961" spans="1:11" x14ac:dyDescent="0.35">
      <c r="A961" t="s">
        <v>914</v>
      </c>
      <c r="B961" t="s">
        <v>23</v>
      </c>
      <c r="C961" t="s">
        <v>23</v>
      </c>
      <c r="D961" t="s">
        <v>23</v>
      </c>
      <c r="E961" t="s">
        <v>8855</v>
      </c>
      <c r="F961" t="s">
        <v>23</v>
      </c>
      <c r="G961" t="s">
        <v>23</v>
      </c>
      <c r="H961" t="s">
        <v>6522</v>
      </c>
      <c r="I961" t="s">
        <v>23</v>
      </c>
      <c r="J961" t="s">
        <v>23</v>
      </c>
      <c r="K961" t="s">
        <v>30532</v>
      </c>
    </row>
    <row r="962" spans="1:11" x14ac:dyDescent="0.35">
      <c r="A962" t="s">
        <v>20833</v>
      </c>
      <c r="B962" t="s">
        <v>23</v>
      </c>
      <c r="C962" t="s">
        <v>23</v>
      </c>
      <c r="D962" t="s">
        <v>5810</v>
      </c>
      <c r="E962" t="s">
        <v>20834</v>
      </c>
      <c r="F962" t="s">
        <v>23</v>
      </c>
      <c r="G962" t="s">
        <v>23</v>
      </c>
      <c r="H962" t="s">
        <v>6746</v>
      </c>
      <c r="I962" t="s">
        <v>23</v>
      </c>
      <c r="J962" t="s">
        <v>23</v>
      </c>
      <c r="K962" t="s">
        <v>31937</v>
      </c>
    </row>
    <row r="963" spans="1:11" x14ac:dyDescent="0.35">
      <c r="A963" t="s">
        <v>20839</v>
      </c>
      <c r="B963" t="s">
        <v>23</v>
      </c>
      <c r="C963" t="s">
        <v>23</v>
      </c>
      <c r="D963" t="s">
        <v>5810</v>
      </c>
      <c r="E963" t="s">
        <v>20840</v>
      </c>
      <c r="F963" t="s">
        <v>23</v>
      </c>
      <c r="G963" t="s">
        <v>23</v>
      </c>
      <c r="H963" t="s">
        <v>6746</v>
      </c>
      <c r="I963" t="s">
        <v>23</v>
      </c>
      <c r="J963" t="s">
        <v>23</v>
      </c>
      <c r="K963" t="s">
        <v>31940</v>
      </c>
    </row>
    <row r="964" spans="1:11" x14ac:dyDescent="0.35">
      <c r="A964" t="s">
        <v>20841</v>
      </c>
      <c r="B964" t="s">
        <v>23</v>
      </c>
      <c r="C964" t="s">
        <v>23</v>
      </c>
      <c r="D964" t="s">
        <v>5810</v>
      </c>
      <c r="E964" t="s">
        <v>20842</v>
      </c>
      <c r="F964" t="s">
        <v>23</v>
      </c>
      <c r="G964" t="s">
        <v>23</v>
      </c>
      <c r="H964" t="s">
        <v>6746</v>
      </c>
      <c r="I964" t="s">
        <v>23</v>
      </c>
      <c r="J964" t="s">
        <v>23</v>
      </c>
      <c r="K964" t="s">
        <v>31941</v>
      </c>
    </row>
    <row r="965" spans="1:11" x14ac:dyDescent="0.35">
      <c r="A965" t="s">
        <v>20843</v>
      </c>
      <c r="B965" t="s">
        <v>23</v>
      </c>
      <c r="C965" t="s">
        <v>23</v>
      </c>
      <c r="D965" t="s">
        <v>5810</v>
      </c>
      <c r="E965" t="s">
        <v>20844</v>
      </c>
      <c r="F965" t="s">
        <v>23</v>
      </c>
      <c r="G965" t="s">
        <v>23</v>
      </c>
      <c r="H965" t="s">
        <v>6746</v>
      </c>
      <c r="I965" t="s">
        <v>23</v>
      </c>
      <c r="J965" t="s">
        <v>23</v>
      </c>
      <c r="K965" t="s">
        <v>31942</v>
      </c>
    </row>
    <row r="966" spans="1:11" x14ac:dyDescent="0.35">
      <c r="A966" t="s">
        <v>3194</v>
      </c>
      <c r="B966" t="s">
        <v>23</v>
      </c>
      <c r="C966" t="s">
        <v>23</v>
      </c>
      <c r="D966" t="s">
        <v>23</v>
      </c>
      <c r="E966" t="s">
        <v>8856</v>
      </c>
      <c r="F966" t="s">
        <v>23</v>
      </c>
      <c r="G966" t="s">
        <v>23</v>
      </c>
      <c r="H966" t="s">
        <v>6522</v>
      </c>
      <c r="I966" t="s">
        <v>23</v>
      </c>
      <c r="J966" t="s">
        <v>23</v>
      </c>
      <c r="K966" t="s">
        <v>30532</v>
      </c>
    </row>
    <row r="967" spans="1:11" x14ac:dyDescent="0.35">
      <c r="A967" t="s">
        <v>20845</v>
      </c>
      <c r="B967" t="s">
        <v>23</v>
      </c>
      <c r="C967" t="s">
        <v>23</v>
      </c>
      <c r="D967" t="s">
        <v>5810</v>
      </c>
      <c r="E967" t="s">
        <v>20846</v>
      </c>
      <c r="F967" t="s">
        <v>23</v>
      </c>
      <c r="G967" t="s">
        <v>23</v>
      </c>
      <c r="H967" t="s">
        <v>6746</v>
      </c>
      <c r="I967" t="s">
        <v>23</v>
      </c>
      <c r="J967" t="s">
        <v>23</v>
      </c>
      <c r="K967" t="s">
        <v>31943</v>
      </c>
    </row>
    <row r="968" spans="1:11" x14ac:dyDescent="0.35">
      <c r="A968" t="s">
        <v>20847</v>
      </c>
      <c r="B968" t="s">
        <v>23</v>
      </c>
      <c r="C968" t="s">
        <v>23</v>
      </c>
      <c r="D968" t="s">
        <v>5810</v>
      </c>
      <c r="E968" t="s">
        <v>20848</v>
      </c>
      <c r="F968" t="s">
        <v>23</v>
      </c>
      <c r="G968" t="s">
        <v>23</v>
      </c>
      <c r="H968" t="s">
        <v>6746</v>
      </c>
      <c r="I968" t="s">
        <v>23</v>
      </c>
      <c r="J968" t="s">
        <v>23</v>
      </c>
      <c r="K968" t="s">
        <v>31944</v>
      </c>
    </row>
    <row r="969" spans="1:11" x14ac:dyDescent="0.35">
      <c r="A969" t="s">
        <v>20849</v>
      </c>
      <c r="B969" t="s">
        <v>23</v>
      </c>
      <c r="C969" t="s">
        <v>23</v>
      </c>
      <c r="D969" t="s">
        <v>5810</v>
      </c>
      <c r="E969" t="s">
        <v>20850</v>
      </c>
      <c r="F969" t="s">
        <v>23</v>
      </c>
      <c r="G969" t="s">
        <v>23</v>
      </c>
      <c r="H969" t="s">
        <v>6746</v>
      </c>
      <c r="I969" t="s">
        <v>23</v>
      </c>
      <c r="J969" t="s">
        <v>23</v>
      </c>
      <c r="K969" t="s">
        <v>31945</v>
      </c>
    </row>
    <row r="970" spans="1:11" x14ac:dyDescent="0.35">
      <c r="A970" t="s">
        <v>20851</v>
      </c>
      <c r="B970" t="s">
        <v>23</v>
      </c>
      <c r="C970" t="s">
        <v>23</v>
      </c>
      <c r="D970" t="s">
        <v>5810</v>
      </c>
      <c r="E970" t="s">
        <v>20852</v>
      </c>
      <c r="F970" t="s">
        <v>23</v>
      </c>
      <c r="G970" t="s">
        <v>23</v>
      </c>
      <c r="H970" t="s">
        <v>6746</v>
      </c>
      <c r="I970" t="s">
        <v>23</v>
      </c>
      <c r="J970" t="s">
        <v>23</v>
      </c>
      <c r="K970" t="s">
        <v>31946</v>
      </c>
    </row>
    <row r="971" spans="1:11" x14ac:dyDescent="0.35">
      <c r="A971" t="s">
        <v>20853</v>
      </c>
      <c r="B971" t="s">
        <v>23</v>
      </c>
      <c r="C971" t="s">
        <v>23</v>
      </c>
      <c r="D971" t="s">
        <v>5810</v>
      </c>
      <c r="E971" t="s">
        <v>20854</v>
      </c>
      <c r="F971" t="s">
        <v>23</v>
      </c>
      <c r="G971" t="s">
        <v>23</v>
      </c>
      <c r="H971" t="s">
        <v>6746</v>
      </c>
      <c r="I971" t="s">
        <v>23</v>
      </c>
      <c r="J971" t="s">
        <v>23</v>
      </c>
      <c r="K971" t="s">
        <v>31947</v>
      </c>
    </row>
    <row r="972" spans="1:11" x14ac:dyDescent="0.35">
      <c r="A972" t="s">
        <v>20855</v>
      </c>
      <c r="B972" t="s">
        <v>23</v>
      </c>
      <c r="C972" t="s">
        <v>23</v>
      </c>
      <c r="D972" t="s">
        <v>5810</v>
      </c>
      <c r="E972" t="s">
        <v>20856</v>
      </c>
      <c r="F972" t="s">
        <v>23</v>
      </c>
      <c r="G972" t="s">
        <v>23</v>
      </c>
      <c r="H972" t="s">
        <v>6746</v>
      </c>
      <c r="I972" t="s">
        <v>23</v>
      </c>
      <c r="J972" t="s">
        <v>23</v>
      </c>
      <c r="K972" t="s">
        <v>31948</v>
      </c>
    </row>
    <row r="973" spans="1:11" x14ac:dyDescent="0.35">
      <c r="A973" t="s">
        <v>20857</v>
      </c>
      <c r="B973" t="s">
        <v>23</v>
      </c>
      <c r="C973" t="s">
        <v>23</v>
      </c>
      <c r="D973" t="s">
        <v>5810</v>
      </c>
      <c r="E973" t="s">
        <v>20858</v>
      </c>
      <c r="F973" t="s">
        <v>23</v>
      </c>
      <c r="G973" t="s">
        <v>23</v>
      </c>
      <c r="H973" t="s">
        <v>6746</v>
      </c>
      <c r="I973" t="s">
        <v>23</v>
      </c>
      <c r="J973" t="s">
        <v>23</v>
      </c>
      <c r="K973" t="s">
        <v>31949</v>
      </c>
    </row>
    <row r="974" spans="1:11" x14ac:dyDescent="0.35">
      <c r="A974" t="s">
        <v>20861</v>
      </c>
      <c r="B974" t="s">
        <v>23</v>
      </c>
      <c r="C974" t="s">
        <v>23</v>
      </c>
      <c r="D974" t="s">
        <v>5810</v>
      </c>
      <c r="E974" t="s">
        <v>20862</v>
      </c>
      <c r="F974" t="s">
        <v>23</v>
      </c>
      <c r="G974" t="s">
        <v>23</v>
      </c>
      <c r="H974" t="s">
        <v>6746</v>
      </c>
      <c r="I974" t="s">
        <v>23</v>
      </c>
      <c r="J974" t="s">
        <v>23</v>
      </c>
      <c r="K974" t="s">
        <v>31951</v>
      </c>
    </row>
    <row r="975" spans="1:11" x14ac:dyDescent="0.35">
      <c r="A975" t="s">
        <v>20863</v>
      </c>
      <c r="B975" t="s">
        <v>23</v>
      </c>
      <c r="C975" t="s">
        <v>23</v>
      </c>
      <c r="D975" t="s">
        <v>5810</v>
      </c>
      <c r="E975" t="s">
        <v>20864</v>
      </c>
      <c r="F975" t="s">
        <v>23</v>
      </c>
      <c r="G975" t="s">
        <v>23</v>
      </c>
      <c r="H975" t="s">
        <v>6746</v>
      </c>
      <c r="I975" t="s">
        <v>23</v>
      </c>
      <c r="J975" t="s">
        <v>23</v>
      </c>
      <c r="K975" t="s">
        <v>31952</v>
      </c>
    </row>
    <row r="976" spans="1:11" x14ac:dyDescent="0.35">
      <c r="A976" t="s">
        <v>20866</v>
      </c>
      <c r="B976" t="s">
        <v>23</v>
      </c>
      <c r="C976" t="s">
        <v>23</v>
      </c>
      <c r="D976" t="s">
        <v>5810</v>
      </c>
      <c r="E976" t="s">
        <v>20867</v>
      </c>
      <c r="F976" t="s">
        <v>23</v>
      </c>
      <c r="G976" t="s">
        <v>23</v>
      </c>
      <c r="H976" t="s">
        <v>6746</v>
      </c>
      <c r="I976" t="s">
        <v>23</v>
      </c>
      <c r="J976" t="s">
        <v>23</v>
      </c>
      <c r="K976" t="s">
        <v>31953</v>
      </c>
    </row>
    <row r="977" spans="1:11" x14ac:dyDescent="0.35">
      <c r="A977" t="s">
        <v>4744</v>
      </c>
      <c r="B977" t="s">
        <v>23</v>
      </c>
      <c r="C977" t="s">
        <v>23</v>
      </c>
      <c r="D977" t="s">
        <v>23</v>
      </c>
      <c r="E977" t="s">
        <v>8857</v>
      </c>
      <c r="F977" t="s">
        <v>23</v>
      </c>
      <c r="G977" t="s">
        <v>23</v>
      </c>
      <c r="H977" t="s">
        <v>6522</v>
      </c>
      <c r="I977" t="s">
        <v>23</v>
      </c>
      <c r="J977" t="s">
        <v>23</v>
      </c>
      <c r="K977" t="s">
        <v>30532</v>
      </c>
    </row>
    <row r="978" spans="1:11" x14ac:dyDescent="0.35">
      <c r="A978" t="s">
        <v>8858</v>
      </c>
      <c r="B978" t="s">
        <v>23</v>
      </c>
      <c r="C978" t="s">
        <v>23</v>
      </c>
      <c r="D978" t="s">
        <v>5810</v>
      </c>
      <c r="E978" t="s">
        <v>8859</v>
      </c>
      <c r="F978" t="s">
        <v>23</v>
      </c>
      <c r="G978" t="s">
        <v>23</v>
      </c>
      <c r="H978" t="s">
        <v>6746</v>
      </c>
      <c r="I978" t="s">
        <v>23</v>
      </c>
      <c r="J978" t="s">
        <v>23</v>
      </c>
      <c r="K978" t="s">
        <v>30532</v>
      </c>
    </row>
    <row r="979" spans="1:11" x14ac:dyDescent="0.35">
      <c r="A979" t="s">
        <v>20868</v>
      </c>
      <c r="B979" t="s">
        <v>23</v>
      </c>
      <c r="C979" t="s">
        <v>23</v>
      </c>
      <c r="D979" t="s">
        <v>5810</v>
      </c>
      <c r="E979" t="s">
        <v>20869</v>
      </c>
      <c r="F979" t="s">
        <v>23</v>
      </c>
      <c r="G979" t="s">
        <v>23</v>
      </c>
      <c r="H979" t="s">
        <v>6746</v>
      </c>
      <c r="I979" t="s">
        <v>23</v>
      </c>
      <c r="J979" t="s">
        <v>23</v>
      </c>
      <c r="K979" t="s">
        <v>31954</v>
      </c>
    </row>
    <row r="980" spans="1:11" x14ac:dyDescent="0.35">
      <c r="A980" t="s">
        <v>20870</v>
      </c>
      <c r="B980" t="s">
        <v>23</v>
      </c>
      <c r="C980" t="s">
        <v>23</v>
      </c>
      <c r="D980" t="s">
        <v>5810</v>
      </c>
      <c r="E980" t="s">
        <v>20871</v>
      </c>
      <c r="F980" t="s">
        <v>23</v>
      </c>
      <c r="G980" t="s">
        <v>23</v>
      </c>
      <c r="H980" t="s">
        <v>6746</v>
      </c>
      <c r="I980" t="s">
        <v>23</v>
      </c>
      <c r="J980" t="s">
        <v>23</v>
      </c>
      <c r="K980" t="s">
        <v>31955</v>
      </c>
    </row>
    <row r="981" spans="1:11" x14ac:dyDescent="0.35">
      <c r="A981" t="s">
        <v>20872</v>
      </c>
      <c r="B981" t="s">
        <v>23</v>
      </c>
      <c r="C981" t="s">
        <v>23</v>
      </c>
      <c r="D981" t="s">
        <v>5810</v>
      </c>
      <c r="E981" t="s">
        <v>20873</v>
      </c>
      <c r="F981" t="s">
        <v>23</v>
      </c>
      <c r="G981" t="s">
        <v>23</v>
      </c>
      <c r="H981" t="s">
        <v>6746</v>
      </c>
      <c r="I981" t="s">
        <v>23</v>
      </c>
      <c r="J981" t="s">
        <v>23</v>
      </c>
      <c r="K981" t="s">
        <v>31956</v>
      </c>
    </row>
    <row r="982" spans="1:11" x14ac:dyDescent="0.35">
      <c r="A982" t="s">
        <v>20874</v>
      </c>
      <c r="B982" t="s">
        <v>23</v>
      </c>
      <c r="C982" t="s">
        <v>23</v>
      </c>
      <c r="D982" t="s">
        <v>5810</v>
      </c>
      <c r="E982" t="s">
        <v>20875</v>
      </c>
      <c r="F982" t="s">
        <v>23</v>
      </c>
      <c r="G982" t="s">
        <v>23</v>
      </c>
      <c r="H982" t="s">
        <v>6746</v>
      </c>
      <c r="I982" t="s">
        <v>23</v>
      </c>
      <c r="J982" t="s">
        <v>23</v>
      </c>
      <c r="K982" t="s">
        <v>31957</v>
      </c>
    </row>
    <row r="983" spans="1:11" x14ac:dyDescent="0.35">
      <c r="A983" t="s">
        <v>2915</v>
      </c>
      <c r="B983" t="s">
        <v>23</v>
      </c>
      <c r="C983" t="s">
        <v>23</v>
      </c>
      <c r="D983" t="s">
        <v>23</v>
      </c>
      <c r="E983" t="s">
        <v>8860</v>
      </c>
      <c r="F983" t="s">
        <v>23</v>
      </c>
      <c r="G983" t="s">
        <v>23</v>
      </c>
      <c r="H983" t="s">
        <v>6522</v>
      </c>
      <c r="I983" t="s">
        <v>23</v>
      </c>
      <c r="J983" t="s">
        <v>23</v>
      </c>
      <c r="K983" t="s">
        <v>30532</v>
      </c>
    </row>
    <row r="984" spans="1:11" x14ac:dyDescent="0.35">
      <c r="A984" t="s">
        <v>20876</v>
      </c>
      <c r="B984" t="s">
        <v>23</v>
      </c>
      <c r="C984" t="s">
        <v>23</v>
      </c>
      <c r="D984" t="s">
        <v>5810</v>
      </c>
      <c r="E984" t="s">
        <v>20877</v>
      </c>
      <c r="F984" t="s">
        <v>23</v>
      </c>
      <c r="G984" t="s">
        <v>23</v>
      </c>
      <c r="H984" t="s">
        <v>6746</v>
      </c>
      <c r="I984" t="s">
        <v>23</v>
      </c>
      <c r="J984" t="s">
        <v>23</v>
      </c>
      <c r="K984" t="s">
        <v>30532</v>
      </c>
    </row>
    <row r="985" spans="1:11" x14ac:dyDescent="0.35">
      <c r="A985" t="s">
        <v>20878</v>
      </c>
      <c r="B985" t="s">
        <v>23</v>
      </c>
      <c r="C985" t="s">
        <v>23</v>
      </c>
      <c r="D985" t="s">
        <v>5810</v>
      </c>
      <c r="E985" t="s">
        <v>20879</v>
      </c>
      <c r="F985" t="s">
        <v>23</v>
      </c>
      <c r="G985" t="s">
        <v>23</v>
      </c>
      <c r="H985" t="s">
        <v>6746</v>
      </c>
      <c r="I985" t="s">
        <v>23</v>
      </c>
      <c r="J985" t="s">
        <v>23</v>
      </c>
      <c r="K985" t="s">
        <v>31958</v>
      </c>
    </row>
    <row r="986" spans="1:11" x14ac:dyDescent="0.35">
      <c r="A986" t="s">
        <v>20880</v>
      </c>
      <c r="B986" t="s">
        <v>23</v>
      </c>
      <c r="C986" t="s">
        <v>23</v>
      </c>
      <c r="D986" t="s">
        <v>5810</v>
      </c>
      <c r="E986" t="s">
        <v>20881</v>
      </c>
      <c r="F986" t="s">
        <v>23</v>
      </c>
      <c r="G986" t="s">
        <v>23</v>
      </c>
      <c r="H986" t="s">
        <v>6746</v>
      </c>
      <c r="I986" t="s">
        <v>23</v>
      </c>
      <c r="J986" t="s">
        <v>23</v>
      </c>
      <c r="K986" t="s">
        <v>31959</v>
      </c>
    </row>
    <row r="987" spans="1:11" x14ac:dyDescent="0.35">
      <c r="A987" t="s">
        <v>4743</v>
      </c>
      <c r="B987" t="s">
        <v>23</v>
      </c>
      <c r="C987" t="s">
        <v>23</v>
      </c>
      <c r="D987" t="s">
        <v>23</v>
      </c>
      <c r="E987" t="s">
        <v>8861</v>
      </c>
      <c r="F987" t="s">
        <v>23</v>
      </c>
      <c r="G987" t="s">
        <v>23</v>
      </c>
      <c r="H987" t="s">
        <v>6522</v>
      </c>
      <c r="I987" t="s">
        <v>23</v>
      </c>
      <c r="J987" t="s">
        <v>23</v>
      </c>
      <c r="K987" t="s">
        <v>30532</v>
      </c>
    </row>
    <row r="988" spans="1:11" x14ac:dyDescent="0.35">
      <c r="A988" t="s">
        <v>4990</v>
      </c>
      <c r="B988" t="s">
        <v>23</v>
      </c>
      <c r="C988" t="s">
        <v>23</v>
      </c>
      <c r="D988" t="s">
        <v>23</v>
      </c>
      <c r="E988" t="s">
        <v>8862</v>
      </c>
      <c r="F988" t="s">
        <v>23</v>
      </c>
      <c r="G988" t="s">
        <v>23</v>
      </c>
      <c r="H988" t="s">
        <v>6522</v>
      </c>
      <c r="I988" t="s">
        <v>23</v>
      </c>
      <c r="J988" t="s">
        <v>23</v>
      </c>
      <c r="K988" t="s">
        <v>30532</v>
      </c>
    </row>
    <row r="989" spans="1:11" x14ac:dyDescent="0.35">
      <c r="A989" t="s">
        <v>20882</v>
      </c>
      <c r="B989" t="s">
        <v>23</v>
      </c>
      <c r="C989" t="s">
        <v>23</v>
      </c>
      <c r="D989" t="s">
        <v>5810</v>
      </c>
      <c r="E989" t="s">
        <v>20883</v>
      </c>
      <c r="F989" t="s">
        <v>23</v>
      </c>
      <c r="G989" t="s">
        <v>23</v>
      </c>
      <c r="H989" t="s">
        <v>6746</v>
      </c>
      <c r="I989" t="s">
        <v>23</v>
      </c>
      <c r="J989" t="s">
        <v>23</v>
      </c>
      <c r="K989" t="s">
        <v>31960</v>
      </c>
    </row>
    <row r="990" spans="1:11" x14ac:dyDescent="0.35">
      <c r="A990" t="s">
        <v>5948</v>
      </c>
      <c r="B990" t="s">
        <v>23</v>
      </c>
      <c r="C990" t="s">
        <v>23</v>
      </c>
      <c r="D990" t="s">
        <v>5810</v>
      </c>
      <c r="E990" t="s">
        <v>8863</v>
      </c>
      <c r="F990" t="s">
        <v>23</v>
      </c>
      <c r="G990" t="s">
        <v>23</v>
      </c>
      <c r="H990" t="s">
        <v>6504</v>
      </c>
      <c r="I990" t="s">
        <v>23</v>
      </c>
      <c r="J990" t="s">
        <v>23</v>
      </c>
      <c r="K990" t="s">
        <v>30532</v>
      </c>
    </row>
    <row r="991" spans="1:11" x14ac:dyDescent="0.35">
      <c r="A991" t="s">
        <v>20884</v>
      </c>
      <c r="B991" t="s">
        <v>23</v>
      </c>
      <c r="C991" t="s">
        <v>23</v>
      </c>
      <c r="D991" t="s">
        <v>5810</v>
      </c>
      <c r="E991" t="s">
        <v>20885</v>
      </c>
      <c r="F991" t="s">
        <v>23</v>
      </c>
      <c r="G991" t="s">
        <v>23</v>
      </c>
      <c r="H991" t="s">
        <v>6746</v>
      </c>
      <c r="I991" t="s">
        <v>23</v>
      </c>
      <c r="J991" t="s">
        <v>23</v>
      </c>
      <c r="K991" t="s">
        <v>31961</v>
      </c>
    </row>
    <row r="992" spans="1:11" x14ac:dyDescent="0.35">
      <c r="A992" t="s">
        <v>8864</v>
      </c>
      <c r="B992" t="s">
        <v>23</v>
      </c>
      <c r="C992" t="s">
        <v>23</v>
      </c>
      <c r="D992" t="s">
        <v>5810</v>
      </c>
      <c r="E992" t="s">
        <v>8865</v>
      </c>
      <c r="F992" t="s">
        <v>23</v>
      </c>
      <c r="G992" t="s">
        <v>23</v>
      </c>
      <c r="H992" t="s">
        <v>6746</v>
      </c>
      <c r="I992" t="s">
        <v>23</v>
      </c>
      <c r="J992" t="s">
        <v>23</v>
      </c>
      <c r="K992" t="s">
        <v>30532</v>
      </c>
    </row>
    <row r="993" spans="1:11" x14ac:dyDescent="0.35">
      <c r="A993" t="s">
        <v>4742</v>
      </c>
      <c r="B993" t="s">
        <v>23</v>
      </c>
      <c r="C993" t="s">
        <v>23</v>
      </c>
      <c r="D993" t="s">
        <v>23</v>
      </c>
      <c r="E993" t="s">
        <v>8866</v>
      </c>
      <c r="F993" t="s">
        <v>23</v>
      </c>
      <c r="G993" t="s">
        <v>23</v>
      </c>
      <c r="H993" t="s">
        <v>6522</v>
      </c>
      <c r="I993" t="s">
        <v>23</v>
      </c>
      <c r="J993" t="s">
        <v>23</v>
      </c>
      <c r="K993" t="s">
        <v>30532</v>
      </c>
    </row>
    <row r="994" spans="1:11" x14ac:dyDescent="0.35">
      <c r="A994" t="s">
        <v>20886</v>
      </c>
      <c r="B994" t="s">
        <v>23</v>
      </c>
      <c r="C994" t="s">
        <v>23</v>
      </c>
      <c r="D994" t="s">
        <v>5810</v>
      </c>
      <c r="E994" t="s">
        <v>20887</v>
      </c>
      <c r="F994" t="s">
        <v>23</v>
      </c>
      <c r="G994" t="s">
        <v>23</v>
      </c>
      <c r="H994" t="s">
        <v>6746</v>
      </c>
      <c r="I994" t="s">
        <v>23</v>
      </c>
      <c r="J994" t="s">
        <v>23</v>
      </c>
      <c r="K994" t="s">
        <v>31962</v>
      </c>
    </row>
    <row r="995" spans="1:11" x14ac:dyDescent="0.35">
      <c r="A995" t="s">
        <v>20888</v>
      </c>
      <c r="B995" t="s">
        <v>23</v>
      </c>
      <c r="C995" t="s">
        <v>23</v>
      </c>
      <c r="D995" t="s">
        <v>5810</v>
      </c>
      <c r="E995" t="s">
        <v>20889</v>
      </c>
      <c r="F995" t="s">
        <v>23</v>
      </c>
      <c r="G995" t="s">
        <v>23</v>
      </c>
      <c r="H995" t="s">
        <v>6746</v>
      </c>
      <c r="I995" t="s">
        <v>23</v>
      </c>
      <c r="J995" t="s">
        <v>23</v>
      </c>
      <c r="K995" t="s">
        <v>31963</v>
      </c>
    </row>
    <row r="996" spans="1:11" x14ac:dyDescent="0.35">
      <c r="A996" t="s">
        <v>4741</v>
      </c>
      <c r="B996" t="s">
        <v>23</v>
      </c>
      <c r="C996" t="s">
        <v>23</v>
      </c>
      <c r="D996" t="s">
        <v>23</v>
      </c>
      <c r="E996" t="s">
        <v>8867</v>
      </c>
      <c r="F996" t="s">
        <v>23</v>
      </c>
      <c r="G996" t="s">
        <v>23</v>
      </c>
      <c r="H996" t="s">
        <v>6522</v>
      </c>
      <c r="I996" t="s">
        <v>23</v>
      </c>
      <c r="J996" t="s">
        <v>23</v>
      </c>
      <c r="K996" t="s">
        <v>30532</v>
      </c>
    </row>
    <row r="997" spans="1:11" x14ac:dyDescent="0.35">
      <c r="A997" t="s">
        <v>20890</v>
      </c>
      <c r="B997" t="s">
        <v>23</v>
      </c>
      <c r="C997" t="s">
        <v>23</v>
      </c>
      <c r="D997" t="s">
        <v>5810</v>
      </c>
      <c r="E997" t="s">
        <v>20891</v>
      </c>
      <c r="F997" t="s">
        <v>23</v>
      </c>
      <c r="G997" t="s">
        <v>23</v>
      </c>
      <c r="H997" t="s">
        <v>6746</v>
      </c>
      <c r="I997" t="s">
        <v>23</v>
      </c>
      <c r="J997" t="s">
        <v>23</v>
      </c>
      <c r="K997" t="s">
        <v>31964</v>
      </c>
    </row>
    <row r="998" spans="1:11" x14ac:dyDescent="0.35">
      <c r="A998" t="s">
        <v>7669</v>
      </c>
      <c r="B998" t="s">
        <v>23</v>
      </c>
      <c r="C998" t="s">
        <v>23</v>
      </c>
      <c r="D998" t="s">
        <v>5810</v>
      </c>
      <c r="E998" t="s">
        <v>8868</v>
      </c>
      <c r="F998" t="s">
        <v>23</v>
      </c>
      <c r="G998" t="s">
        <v>23</v>
      </c>
      <c r="H998" t="s">
        <v>6493</v>
      </c>
      <c r="I998" t="s">
        <v>23</v>
      </c>
      <c r="J998" t="s">
        <v>23</v>
      </c>
      <c r="K998" t="s">
        <v>30532</v>
      </c>
    </row>
    <row r="999" spans="1:11" x14ac:dyDescent="0.35">
      <c r="A999" t="s">
        <v>5949</v>
      </c>
      <c r="B999" t="s">
        <v>23</v>
      </c>
      <c r="C999" t="s">
        <v>23</v>
      </c>
      <c r="D999" t="s">
        <v>5810</v>
      </c>
      <c r="E999" t="s">
        <v>8869</v>
      </c>
      <c r="F999" t="s">
        <v>23</v>
      </c>
      <c r="G999" t="s">
        <v>23</v>
      </c>
      <c r="H999" t="s">
        <v>6493</v>
      </c>
      <c r="I999" t="s">
        <v>23</v>
      </c>
      <c r="J999" t="s">
        <v>23</v>
      </c>
      <c r="K999" t="s">
        <v>30532</v>
      </c>
    </row>
    <row r="1000" spans="1:11" x14ac:dyDescent="0.35">
      <c r="A1000" t="s">
        <v>2782</v>
      </c>
      <c r="B1000" t="s">
        <v>23</v>
      </c>
      <c r="C1000" t="s">
        <v>23</v>
      </c>
      <c r="D1000" t="s">
        <v>23</v>
      </c>
      <c r="E1000" t="s">
        <v>8870</v>
      </c>
      <c r="F1000" t="s">
        <v>23</v>
      </c>
      <c r="G1000" t="s">
        <v>23</v>
      </c>
      <c r="H1000" t="s">
        <v>6522</v>
      </c>
      <c r="I1000" t="s">
        <v>23</v>
      </c>
      <c r="J1000" t="s">
        <v>23</v>
      </c>
      <c r="K1000" t="s">
        <v>30532</v>
      </c>
    </row>
    <row r="1001" spans="1:11" x14ac:dyDescent="0.35">
      <c r="A1001" t="s">
        <v>1460</v>
      </c>
      <c r="B1001" t="s">
        <v>23</v>
      </c>
      <c r="C1001" t="s">
        <v>23</v>
      </c>
      <c r="D1001" t="s">
        <v>23</v>
      </c>
      <c r="E1001" t="s">
        <v>8871</v>
      </c>
      <c r="F1001" t="s">
        <v>23</v>
      </c>
      <c r="G1001" t="s">
        <v>23</v>
      </c>
      <c r="H1001" t="s">
        <v>6522</v>
      </c>
      <c r="I1001" t="s">
        <v>23</v>
      </c>
      <c r="J1001" t="s">
        <v>23</v>
      </c>
      <c r="K1001" t="s">
        <v>30532</v>
      </c>
    </row>
    <row r="1002" spans="1:11" x14ac:dyDescent="0.35">
      <c r="A1002" t="s">
        <v>20892</v>
      </c>
      <c r="B1002" t="s">
        <v>23</v>
      </c>
      <c r="C1002" t="s">
        <v>23</v>
      </c>
      <c r="D1002" t="s">
        <v>5810</v>
      </c>
      <c r="E1002" t="s">
        <v>20893</v>
      </c>
      <c r="F1002" t="s">
        <v>23</v>
      </c>
      <c r="G1002" t="s">
        <v>23</v>
      </c>
      <c r="H1002" t="s">
        <v>6746</v>
      </c>
      <c r="I1002" t="s">
        <v>23</v>
      </c>
      <c r="J1002" t="s">
        <v>23</v>
      </c>
      <c r="K1002" t="s">
        <v>31965</v>
      </c>
    </row>
    <row r="1003" spans="1:11" x14ac:dyDescent="0.35">
      <c r="A1003" t="s">
        <v>2763</v>
      </c>
      <c r="B1003" t="s">
        <v>23</v>
      </c>
      <c r="C1003" t="s">
        <v>23</v>
      </c>
      <c r="D1003" t="s">
        <v>23</v>
      </c>
      <c r="E1003" t="s">
        <v>8872</v>
      </c>
      <c r="F1003" t="s">
        <v>23</v>
      </c>
      <c r="G1003" t="s">
        <v>23</v>
      </c>
      <c r="H1003" t="s">
        <v>6522</v>
      </c>
      <c r="I1003" t="s">
        <v>23</v>
      </c>
      <c r="J1003" t="s">
        <v>23</v>
      </c>
      <c r="K1003" t="s">
        <v>30532</v>
      </c>
    </row>
    <row r="1004" spans="1:11" x14ac:dyDescent="0.35">
      <c r="A1004" t="s">
        <v>20894</v>
      </c>
      <c r="B1004" t="s">
        <v>23</v>
      </c>
      <c r="C1004" t="s">
        <v>23</v>
      </c>
      <c r="D1004" t="s">
        <v>5810</v>
      </c>
      <c r="E1004" t="s">
        <v>20895</v>
      </c>
      <c r="F1004" t="s">
        <v>23</v>
      </c>
      <c r="G1004" t="s">
        <v>23</v>
      </c>
      <c r="H1004" t="s">
        <v>6746</v>
      </c>
      <c r="I1004" t="s">
        <v>23</v>
      </c>
      <c r="J1004" t="s">
        <v>23</v>
      </c>
      <c r="K1004" t="s">
        <v>31966</v>
      </c>
    </row>
    <row r="1005" spans="1:11" x14ac:dyDescent="0.35">
      <c r="A1005" t="s">
        <v>4740</v>
      </c>
      <c r="B1005" t="s">
        <v>23</v>
      </c>
      <c r="C1005" t="s">
        <v>23</v>
      </c>
      <c r="D1005" t="s">
        <v>23</v>
      </c>
      <c r="E1005" t="s">
        <v>8873</v>
      </c>
      <c r="F1005" t="s">
        <v>23</v>
      </c>
      <c r="G1005" t="s">
        <v>23</v>
      </c>
      <c r="H1005" t="s">
        <v>6522</v>
      </c>
      <c r="I1005" t="s">
        <v>23</v>
      </c>
      <c r="J1005" t="s">
        <v>23</v>
      </c>
      <c r="K1005" t="s">
        <v>30532</v>
      </c>
    </row>
    <row r="1006" spans="1:11" x14ac:dyDescent="0.35">
      <c r="A1006" t="s">
        <v>8874</v>
      </c>
      <c r="B1006" t="s">
        <v>23</v>
      </c>
      <c r="C1006" t="s">
        <v>23</v>
      </c>
      <c r="D1006" t="s">
        <v>5810</v>
      </c>
      <c r="E1006" t="s">
        <v>8875</v>
      </c>
      <c r="F1006" t="s">
        <v>23</v>
      </c>
      <c r="G1006" t="s">
        <v>23</v>
      </c>
      <c r="H1006" t="s">
        <v>6746</v>
      </c>
      <c r="I1006" t="s">
        <v>23</v>
      </c>
      <c r="J1006" t="s">
        <v>23</v>
      </c>
      <c r="K1006" t="s">
        <v>30532</v>
      </c>
    </row>
    <row r="1007" spans="1:11" x14ac:dyDescent="0.35">
      <c r="A1007" t="s">
        <v>20896</v>
      </c>
      <c r="B1007" t="s">
        <v>23</v>
      </c>
      <c r="C1007" t="s">
        <v>23</v>
      </c>
      <c r="D1007" t="s">
        <v>5810</v>
      </c>
      <c r="E1007" t="s">
        <v>20897</v>
      </c>
      <c r="F1007" t="s">
        <v>23</v>
      </c>
      <c r="G1007" t="s">
        <v>23</v>
      </c>
      <c r="H1007" t="s">
        <v>6746</v>
      </c>
      <c r="I1007" t="s">
        <v>23</v>
      </c>
      <c r="J1007" t="s">
        <v>23</v>
      </c>
      <c r="K1007" t="s">
        <v>31967</v>
      </c>
    </row>
    <row r="1008" spans="1:11" x14ac:dyDescent="0.35">
      <c r="A1008" t="s">
        <v>20898</v>
      </c>
      <c r="B1008" t="s">
        <v>23</v>
      </c>
      <c r="C1008" t="s">
        <v>23</v>
      </c>
      <c r="D1008" t="s">
        <v>5810</v>
      </c>
      <c r="E1008" t="s">
        <v>20899</v>
      </c>
      <c r="F1008" t="s">
        <v>23</v>
      </c>
      <c r="G1008" t="s">
        <v>23</v>
      </c>
      <c r="H1008" t="s">
        <v>6746</v>
      </c>
      <c r="I1008" t="s">
        <v>23</v>
      </c>
      <c r="J1008" t="s">
        <v>23</v>
      </c>
      <c r="K1008" t="s">
        <v>31968</v>
      </c>
    </row>
    <row r="1009" spans="1:11" x14ac:dyDescent="0.35">
      <c r="A1009" t="s">
        <v>20900</v>
      </c>
      <c r="B1009" t="s">
        <v>23</v>
      </c>
      <c r="C1009" t="s">
        <v>23</v>
      </c>
      <c r="D1009" t="s">
        <v>5810</v>
      </c>
      <c r="E1009" t="s">
        <v>20901</v>
      </c>
      <c r="F1009" t="s">
        <v>23</v>
      </c>
      <c r="G1009" t="s">
        <v>23</v>
      </c>
      <c r="H1009" t="s">
        <v>6746</v>
      </c>
      <c r="I1009" t="s">
        <v>23</v>
      </c>
      <c r="J1009" t="s">
        <v>23</v>
      </c>
      <c r="K1009" t="s">
        <v>31969</v>
      </c>
    </row>
    <row r="1010" spans="1:11" x14ac:dyDescent="0.35">
      <c r="A1010" t="s">
        <v>6630</v>
      </c>
      <c r="B1010" t="s">
        <v>23</v>
      </c>
      <c r="C1010" t="s">
        <v>23</v>
      </c>
      <c r="D1010" t="s">
        <v>23</v>
      </c>
      <c r="E1010" t="s">
        <v>8876</v>
      </c>
      <c r="F1010" t="s">
        <v>23</v>
      </c>
      <c r="G1010" t="s">
        <v>23</v>
      </c>
      <c r="H1010" t="s">
        <v>6483</v>
      </c>
      <c r="I1010" t="s">
        <v>2721</v>
      </c>
      <c r="J1010" t="s">
        <v>23</v>
      </c>
      <c r="K1010" t="s">
        <v>30532</v>
      </c>
    </row>
    <row r="1011" spans="1:11" x14ac:dyDescent="0.35">
      <c r="A1011" t="s">
        <v>20902</v>
      </c>
      <c r="B1011" t="s">
        <v>23</v>
      </c>
      <c r="C1011" t="s">
        <v>23</v>
      </c>
      <c r="D1011" t="s">
        <v>5810</v>
      </c>
      <c r="E1011" t="s">
        <v>20903</v>
      </c>
      <c r="F1011" t="s">
        <v>23</v>
      </c>
      <c r="G1011" t="s">
        <v>23</v>
      </c>
      <c r="H1011" t="s">
        <v>6746</v>
      </c>
      <c r="I1011" t="s">
        <v>23</v>
      </c>
      <c r="J1011" t="s">
        <v>23</v>
      </c>
      <c r="K1011" t="s">
        <v>31970</v>
      </c>
    </row>
    <row r="1012" spans="1:11" x14ac:dyDescent="0.35">
      <c r="A1012" t="s">
        <v>4971</v>
      </c>
      <c r="B1012" t="s">
        <v>23</v>
      </c>
      <c r="C1012" t="s">
        <v>23</v>
      </c>
      <c r="D1012" t="s">
        <v>23</v>
      </c>
      <c r="E1012" t="s">
        <v>8877</v>
      </c>
      <c r="F1012" t="s">
        <v>23</v>
      </c>
      <c r="G1012" t="s">
        <v>23</v>
      </c>
      <c r="H1012" t="s">
        <v>6522</v>
      </c>
      <c r="I1012" t="s">
        <v>23</v>
      </c>
      <c r="J1012" t="s">
        <v>23</v>
      </c>
      <c r="K1012" t="s">
        <v>30532</v>
      </c>
    </row>
    <row r="1013" spans="1:11" x14ac:dyDescent="0.35">
      <c r="A1013" t="s">
        <v>1777</v>
      </c>
      <c r="B1013" t="s">
        <v>23</v>
      </c>
      <c r="C1013" t="s">
        <v>23</v>
      </c>
      <c r="D1013" t="s">
        <v>23</v>
      </c>
      <c r="E1013" t="s">
        <v>8878</v>
      </c>
      <c r="F1013" t="s">
        <v>23</v>
      </c>
      <c r="G1013" t="s">
        <v>23</v>
      </c>
      <c r="H1013" t="s">
        <v>6746</v>
      </c>
      <c r="I1013" t="s">
        <v>23</v>
      </c>
      <c r="J1013" t="s">
        <v>23</v>
      </c>
      <c r="K1013" t="s">
        <v>30532</v>
      </c>
    </row>
    <row r="1014" spans="1:11" x14ac:dyDescent="0.35">
      <c r="A1014" t="s">
        <v>24155</v>
      </c>
      <c r="B1014" t="s">
        <v>23</v>
      </c>
      <c r="C1014" t="s">
        <v>23</v>
      </c>
      <c r="D1014" t="s">
        <v>5810</v>
      </c>
      <c r="E1014" t="s">
        <v>24156</v>
      </c>
      <c r="F1014" t="s">
        <v>23</v>
      </c>
      <c r="G1014" t="s">
        <v>23</v>
      </c>
      <c r="H1014" t="s">
        <v>6746</v>
      </c>
      <c r="I1014" t="s">
        <v>23</v>
      </c>
      <c r="J1014" t="s">
        <v>23</v>
      </c>
      <c r="K1014" t="s">
        <v>31971</v>
      </c>
    </row>
    <row r="1015" spans="1:11" x14ac:dyDescent="0.35">
      <c r="A1015" t="s">
        <v>1216</v>
      </c>
      <c r="B1015" t="s">
        <v>23</v>
      </c>
      <c r="C1015" t="s">
        <v>23</v>
      </c>
      <c r="D1015" t="s">
        <v>23</v>
      </c>
      <c r="E1015" t="s">
        <v>8879</v>
      </c>
      <c r="F1015" t="s">
        <v>23</v>
      </c>
      <c r="G1015" t="s">
        <v>23</v>
      </c>
      <c r="H1015" t="s">
        <v>6487</v>
      </c>
      <c r="I1015" t="s">
        <v>2721</v>
      </c>
      <c r="J1015" t="s">
        <v>23</v>
      </c>
      <c r="K1015" t="s">
        <v>30532</v>
      </c>
    </row>
    <row r="1016" spans="1:11" x14ac:dyDescent="0.35">
      <c r="A1016" t="s">
        <v>20904</v>
      </c>
      <c r="B1016" t="s">
        <v>23</v>
      </c>
      <c r="C1016" t="s">
        <v>23</v>
      </c>
      <c r="D1016" t="s">
        <v>5810</v>
      </c>
      <c r="E1016" t="s">
        <v>20905</v>
      </c>
      <c r="F1016" t="s">
        <v>23</v>
      </c>
      <c r="G1016" t="s">
        <v>23</v>
      </c>
      <c r="H1016" t="s">
        <v>6746</v>
      </c>
      <c r="I1016" t="s">
        <v>23</v>
      </c>
      <c r="J1016" t="s">
        <v>23</v>
      </c>
      <c r="K1016" t="s">
        <v>31972</v>
      </c>
    </row>
    <row r="1017" spans="1:11" x14ac:dyDescent="0.35">
      <c r="A1017" t="s">
        <v>20906</v>
      </c>
      <c r="B1017" t="s">
        <v>23</v>
      </c>
      <c r="C1017" t="s">
        <v>23</v>
      </c>
      <c r="D1017" t="s">
        <v>5810</v>
      </c>
      <c r="E1017" t="s">
        <v>20907</v>
      </c>
      <c r="F1017" t="s">
        <v>23</v>
      </c>
      <c r="G1017" t="s">
        <v>23</v>
      </c>
      <c r="H1017" t="s">
        <v>6746</v>
      </c>
      <c r="I1017" t="s">
        <v>23</v>
      </c>
      <c r="J1017" t="s">
        <v>23</v>
      </c>
      <c r="K1017" t="s">
        <v>31973</v>
      </c>
    </row>
    <row r="1018" spans="1:11" x14ac:dyDescent="0.35">
      <c r="A1018" t="s">
        <v>20908</v>
      </c>
      <c r="B1018" t="s">
        <v>23</v>
      </c>
      <c r="C1018" t="s">
        <v>23</v>
      </c>
      <c r="D1018" t="s">
        <v>5810</v>
      </c>
      <c r="E1018" t="s">
        <v>20909</v>
      </c>
      <c r="F1018" t="s">
        <v>23</v>
      </c>
      <c r="G1018" t="s">
        <v>23</v>
      </c>
      <c r="H1018" t="s">
        <v>6746</v>
      </c>
      <c r="I1018" t="s">
        <v>23</v>
      </c>
      <c r="J1018" t="s">
        <v>23</v>
      </c>
      <c r="K1018" t="s">
        <v>31974</v>
      </c>
    </row>
    <row r="1019" spans="1:11" x14ac:dyDescent="0.35">
      <c r="A1019" t="s">
        <v>20910</v>
      </c>
      <c r="B1019" t="s">
        <v>23</v>
      </c>
      <c r="C1019" t="s">
        <v>23</v>
      </c>
      <c r="D1019" t="s">
        <v>5810</v>
      </c>
      <c r="E1019" t="s">
        <v>20911</v>
      </c>
      <c r="F1019" t="s">
        <v>23</v>
      </c>
      <c r="G1019" t="s">
        <v>23</v>
      </c>
      <c r="H1019" t="s">
        <v>6746</v>
      </c>
      <c r="I1019" t="s">
        <v>23</v>
      </c>
      <c r="J1019" t="s">
        <v>23</v>
      </c>
      <c r="K1019" t="s">
        <v>31975</v>
      </c>
    </row>
    <row r="1020" spans="1:11" x14ac:dyDescent="0.35">
      <c r="A1020" t="s">
        <v>20912</v>
      </c>
      <c r="B1020" t="s">
        <v>23</v>
      </c>
      <c r="C1020" t="s">
        <v>23</v>
      </c>
      <c r="D1020" t="s">
        <v>5810</v>
      </c>
      <c r="E1020" t="s">
        <v>20913</v>
      </c>
      <c r="F1020" t="s">
        <v>23</v>
      </c>
      <c r="G1020" t="s">
        <v>23</v>
      </c>
      <c r="H1020" t="s">
        <v>6746</v>
      </c>
      <c r="I1020" t="s">
        <v>23</v>
      </c>
      <c r="J1020" t="s">
        <v>23</v>
      </c>
      <c r="K1020" t="s">
        <v>31976</v>
      </c>
    </row>
    <row r="1021" spans="1:11" x14ac:dyDescent="0.35">
      <c r="A1021" t="s">
        <v>20914</v>
      </c>
      <c r="B1021" t="s">
        <v>23</v>
      </c>
      <c r="C1021" t="s">
        <v>23</v>
      </c>
      <c r="D1021" t="s">
        <v>5810</v>
      </c>
      <c r="E1021" t="s">
        <v>20915</v>
      </c>
      <c r="F1021" t="s">
        <v>23</v>
      </c>
      <c r="G1021" t="s">
        <v>23</v>
      </c>
      <c r="H1021" t="s">
        <v>6746</v>
      </c>
      <c r="I1021" t="s">
        <v>23</v>
      </c>
      <c r="J1021" t="s">
        <v>23</v>
      </c>
      <c r="K1021" t="s">
        <v>31977</v>
      </c>
    </row>
    <row r="1022" spans="1:11" x14ac:dyDescent="0.35">
      <c r="A1022" t="s">
        <v>8880</v>
      </c>
      <c r="B1022" t="s">
        <v>23</v>
      </c>
      <c r="C1022" t="s">
        <v>23</v>
      </c>
      <c r="D1022" t="s">
        <v>5810</v>
      </c>
      <c r="E1022" t="s">
        <v>8881</v>
      </c>
      <c r="F1022" t="s">
        <v>23</v>
      </c>
      <c r="G1022" t="s">
        <v>23</v>
      </c>
      <c r="H1022" t="s">
        <v>6746</v>
      </c>
      <c r="I1022" t="s">
        <v>23</v>
      </c>
      <c r="J1022" t="s">
        <v>23</v>
      </c>
      <c r="K1022" t="s">
        <v>30532</v>
      </c>
    </row>
    <row r="1023" spans="1:11" x14ac:dyDescent="0.35">
      <c r="A1023" t="s">
        <v>6707</v>
      </c>
      <c r="B1023" t="s">
        <v>23</v>
      </c>
      <c r="C1023" t="s">
        <v>23</v>
      </c>
      <c r="D1023" t="s">
        <v>23</v>
      </c>
      <c r="E1023" t="s">
        <v>8882</v>
      </c>
      <c r="F1023" t="s">
        <v>23</v>
      </c>
      <c r="G1023" t="s">
        <v>23</v>
      </c>
      <c r="H1023" t="s">
        <v>6522</v>
      </c>
      <c r="I1023" t="s">
        <v>23</v>
      </c>
      <c r="J1023" t="s">
        <v>23</v>
      </c>
      <c r="K1023" t="s">
        <v>30532</v>
      </c>
    </row>
    <row r="1024" spans="1:11" x14ac:dyDescent="0.35">
      <c r="A1024" t="s">
        <v>20916</v>
      </c>
      <c r="B1024" t="s">
        <v>23</v>
      </c>
      <c r="C1024" t="s">
        <v>23</v>
      </c>
      <c r="D1024" t="s">
        <v>5810</v>
      </c>
      <c r="E1024" t="s">
        <v>20917</v>
      </c>
      <c r="F1024" t="s">
        <v>23</v>
      </c>
      <c r="G1024" t="s">
        <v>23</v>
      </c>
      <c r="H1024" t="s">
        <v>6746</v>
      </c>
      <c r="I1024" t="s">
        <v>23</v>
      </c>
      <c r="J1024" t="s">
        <v>23</v>
      </c>
      <c r="K1024" t="s">
        <v>31978</v>
      </c>
    </row>
    <row r="1025" spans="1:11" x14ac:dyDescent="0.35">
      <c r="A1025" t="s">
        <v>20918</v>
      </c>
      <c r="B1025" t="s">
        <v>23</v>
      </c>
      <c r="C1025" t="s">
        <v>23</v>
      </c>
      <c r="D1025" t="s">
        <v>5810</v>
      </c>
      <c r="E1025" t="s">
        <v>20919</v>
      </c>
      <c r="F1025" t="s">
        <v>23</v>
      </c>
      <c r="G1025" t="s">
        <v>23</v>
      </c>
      <c r="H1025" t="s">
        <v>6746</v>
      </c>
      <c r="I1025" t="s">
        <v>23</v>
      </c>
      <c r="J1025" t="s">
        <v>23</v>
      </c>
      <c r="K1025" t="s">
        <v>31979</v>
      </c>
    </row>
    <row r="1026" spans="1:11" x14ac:dyDescent="0.35">
      <c r="A1026" t="s">
        <v>4033</v>
      </c>
      <c r="B1026" t="s">
        <v>23</v>
      </c>
      <c r="C1026" t="s">
        <v>23</v>
      </c>
      <c r="D1026" t="s">
        <v>23</v>
      </c>
      <c r="E1026" t="s">
        <v>8883</v>
      </c>
      <c r="F1026" t="s">
        <v>23</v>
      </c>
      <c r="G1026" t="s">
        <v>23</v>
      </c>
      <c r="H1026" t="s">
        <v>6746</v>
      </c>
      <c r="I1026" t="s">
        <v>23</v>
      </c>
      <c r="J1026" t="s">
        <v>23</v>
      </c>
      <c r="K1026" t="s">
        <v>30532</v>
      </c>
    </row>
    <row r="1027" spans="1:11" x14ac:dyDescent="0.35">
      <c r="A1027" t="s">
        <v>24157</v>
      </c>
      <c r="B1027" t="s">
        <v>23</v>
      </c>
      <c r="C1027" t="s">
        <v>23</v>
      </c>
      <c r="D1027" t="s">
        <v>5810</v>
      </c>
      <c r="E1027" t="s">
        <v>24158</v>
      </c>
      <c r="F1027" t="s">
        <v>23</v>
      </c>
      <c r="G1027" t="s">
        <v>23</v>
      </c>
      <c r="H1027" t="s">
        <v>6746</v>
      </c>
      <c r="I1027" t="s">
        <v>23</v>
      </c>
      <c r="J1027" t="s">
        <v>23</v>
      </c>
      <c r="K1027" t="s">
        <v>31980</v>
      </c>
    </row>
    <row r="1028" spans="1:11" x14ac:dyDescent="0.35">
      <c r="A1028" t="s">
        <v>1465</v>
      </c>
      <c r="B1028" t="s">
        <v>23</v>
      </c>
      <c r="C1028" t="s">
        <v>23</v>
      </c>
      <c r="D1028" t="s">
        <v>23</v>
      </c>
      <c r="E1028" t="s">
        <v>8884</v>
      </c>
      <c r="F1028" t="s">
        <v>23</v>
      </c>
      <c r="G1028" t="s">
        <v>23</v>
      </c>
      <c r="H1028" t="s">
        <v>6493</v>
      </c>
      <c r="I1028" t="s">
        <v>6485</v>
      </c>
      <c r="J1028" t="s">
        <v>23</v>
      </c>
      <c r="K1028" t="s">
        <v>30532</v>
      </c>
    </row>
    <row r="1029" spans="1:11" x14ac:dyDescent="0.35">
      <c r="A1029" t="s">
        <v>20920</v>
      </c>
      <c r="B1029" t="s">
        <v>23</v>
      </c>
      <c r="C1029" t="s">
        <v>23</v>
      </c>
      <c r="D1029" t="s">
        <v>5810</v>
      </c>
      <c r="E1029" t="s">
        <v>20921</v>
      </c>
      <c r="F1029" t="s">
        <v>23</v>
      </c>
      <c r="G1029" t="s">
        <v>23</v>
      </c>
      <c r="H1029" t="s">
        <v>6746</v>
      </c>
      <c r="I1029" t="s">
        <v>23</v>
      </c>
      <c r="J1029" t="s">
        <v>23</v>
      </c>
      <c r="K1029" t="s">
        <v>31981</v>
      </c>
    </row>
    <row r="1030" spans="1:11" x14ac:dyDescent="0.35">
      <c r="A1030" t="s">
        <v>20922</v>
      </c>
      <c r="B1030" t="s">
        <v>23</v>
      </c>
      <c r="C1030" t="s">
        <v>23</v>
      </c>
      <c r="D1030" t="s">
        <v>5810</v>
      </c>
      <c r="E1030" t="s">
        <v>20923</v>
      </c>
      <c r="F1030" t="s">
        <v>23</v>
      </c>
      <c r="G1030" t="s">
        <v>23</v>
      </c>
      <c r="H1030" t="s">
        <v>6746</v>
      </c>
      <c r="I1030" t="s">
        <v>23</v>
      </c>
      <c r="J1030" t="s">
        <v>23</v>
      </c>
      <c r="K1030" t="s">
        <v>31982</v>
      </c>
    </row>
    <row r="1031" spans="1:11" x14ac:dyDescent="0.35">
      <c r="A1031" t="s">
        <v>20924</v>
      </c>
      <c r="B1031" t="s">
        <v>23</v>
      </c>
      <c r="C1031" t="s">
        <v>23</v>
      </c>
      <c r="D1031" t="s">
        <v>5810</v>
      </c>
      <c r="E1031" t="s">
        <v>20925</v>
      </c>
      <c r="F1031" t="s">
        <v>23</v>
      </c>
      <c r="G1031" t="s">
        <v>23</v>
      </c>
      <c r="H1031" t="s">
        <v>6746</v>
      </c>
      <c r="I1031" t="s">
        <v>23</v>
      </c>
      <c r="J1031" t="s">
        <v>23</v>
      </c>
      <c r="K1031" t="s">
        <v>31983</v>
      </c>
    </row>
    <row r="1032" spans="1:11" x14ac:dyDescent="0.35">
      <c r="A1032" t="s">
        <v>356</v>
      </c>
      <c r="B1032" t="s">
        <v>23</v>
      </c>
      <c r="C1032" t="s">
        <v>23</v>
      </c>
      <c r="D1032" t="s">
        <v>23</v>
      </c>
      <c r="E1032" t="s">
        <v>8885</v>
      </c>
      <c r="F1032" t="s">
        <v>23</v>
      </c>
      <c r="G1032" t="s">
        <v>23</v>
      </c>
      <c r="H1032" t="s">
        <v>6522</v>
      </c>
      <c r="I1032" t="s">
        <v>23</v>
      </c>
      <c r="J1032" t="s">
        <v>23</v>
      </c>
      <c r="K1032" t="s">
        <v>30532</v>
      </c>
    </row>
    <row r="1033" spans="1:11" x14ac:dyDescent="0.35">
      <c r="A1033" t="s">
        <v>6748</v>
      </c>
      <c r="B1033" t="s">
        <v>23</v>
      </c>
      <c r="C1033" t="s">
        <v>23</v>
      </c>
      <c r="D1033" t="s">
        <v>23</v>
      </c>
      <c r="E1033" t="s">
        <v>8886</v>
      </c>
      <c r="F1033" t="s">
        <v>23</v>
      </c>
      <c r="G1033" t="s">
        <v>23</v>
      </c>
      <c r="H1033" t="s">
        <v>6746</v>
      </c>
      <c r="I1033" t="s">
        <v>23</v>
      </c>
      <c r="J1033" t="s">
        <v>23</v>
      </c>
      <c r="K1033" t="s">
        <v>30532</v>
      </c>
    </row>
    <row r="1034" spans="1:11" x14ac:dyDescent="0.35">
      <c r="A1034" t="s">
        <v>851</v>
      </c>
      <c r="B1034" t="s">
        <v>23</v>
      </c>
      <c r="C1034" t="s">
        <v>23</v>
      </c>
      <c r="D1034" t="s">
        <v>23</v>
      </c>
      <c r="E1034" t="s">
        <v>8887</v>
      </c>
      <c r="F1034" t="s">
        <v>23</v>
      </c>
      <c r="G1034" t="s">
        <v>23</v>
      </c>
      <c r="H1034" t="s">
        <v>6522</v>
      </c>
      <c r="I1034" t="s">
        <v>23</v>
      </c>
      <c r="J1034" t="s">
        <v>23</v>
      </c>
      <c r="K1034" t="s">
        <v>30532</v>
      </c>
    </row>
    <row r="1035" spans="1:11" x14ac:dyDescent="0.35">
      <c r="A1035" t="s">
        <v>8888</v>
      </c>
      <c r="B1035" t="s">
        <v>23</v>
      </c>
      <c r="C1035" t="s">
        <v>23</v>
      </c>
      <c r="D1035" t="s">
        <v>5810</v>
      </c>
      <c r="E1035" t="s">
        <v>8889</v>
      </c>
      <c r="F1035" t="s">
        <v>23</v>
      </c>
      <c r="G1035" t="s">
        <v>23</v>
      </c>
      <c r="H1035" t="s">
        <v>6746</v>
      </c>
      <c r="I1035" t="s">
        <v>23</v>
      </c>
      <c r="J1035" t="s">
        <v>23</v>
      </c>
      <c r="K1035" t="s">
        <v>30532</v>
      </c>
    </row>
    <row r="1036" spans="1:11" x14ac:dyDescent="0.35">
      <c r="A1036" t="s">
        <v>6631</v>
      </c>
      <c r="B1036" t="s">
        <v>23</v>
      </c>
      <c r="C1036" t="s">
        <v>23</v>
      </c>
      <c r="D1036" t="s">
        <v>23</v>
      </c>
      <c r="E1036" t="s">
        <v>8890</v>
      </c>
      <c r="F1036" t="s">
        <v>23</v>
      </c>
      <c r="G1036" t="s">
        <v>23</v>
      </c>
      <c r="H1036" t="s">
        <v>6493</v>
      </c>
      <c r="I1036" t="s">
        <v>2721</v>
      </c>
      <c r="J1036" t="s">
        <v>23</v>
      </c>
      <c r="K1036" t="s">
        <v>30532</v>
      </c>
    </row>
    <row r="1037" spans="1:11" x14ac:dyDescent="0.35">
      <c r="A1037" t="s">
        <v>20926</v>
      </c>
      <c r="B1037" t="s">
        <v>23</v>
      </c>
      <c r="C1037" t="s">
        <v>23</v>
      </c>
      <c r="D1037" t="s">
        <v>5810</v>
      </c>
      <c r="E1037" t="s">
        <v>20927</v>
      </c>
      <c r="F1037" t="s">
        <v>23</v>
      </c>
      <c r="G1037" t="s">
        <v>23</v>
      </c>
      <c r="H1037" t="s">
        <v>6746</v>
      </c>
      <c r="I1037" t="s">
        <v>23</v>
      </c>
      <c r="J1037" t="s">
        <v>23</v>
      </c>
      <c r="K1037" t="s">
        <v>31984</v>
      </c>
    </row>
    <row r="1038" spans="1:11" x14ac:dyDescent="0.35">
      <c r="A1038" t="s">
        <v>3408</v>
      </c>
      <c r="B1038" t="s">
        <v>23</v>
      </c>
      <c r="C1038" t="s">
        <v>23</v>
      </c>
      <c r="D1038" t="s">
        <v>23</v>
      </c>
      <c r="E1038" t="s">
        <v>8891</v>
      </c>
      <c r="F1038" t="s">
        <v>23</v>
      </c>
      <c r="G1038" t="s">
        <v>23</v>
      </c>
      <c r="H1038" t="s">
        <v>6522</v>
      </c>
      <c r="I1038" t="s">
        <v>23</v>
      </c>
      <c r="J1038" t="s">
        <v>23</v>
      </c>
      <c r="K1038" t="s">
        <v>30532</v>
      </c>
    </row>
    <row r="1039" spans="1:11" x14ac:dyDescent="0.35">
      <c r="A1039" t="s">
        <v>3031</v>
      </c>
      <c r="B1039" t="s">
        <v>23</v>
      </c>
      <c r="C1039" t="s">
        <v>23</v>
      </c>
      <c r="D1039" t="s">
        <v>23</v>
      </c>
      <c r="E1039" t="s">
        <v>8892</v>
      </c>
      <c r="F1039" t="s">
        <v>23</v>
      </c>
      <c r="G1039" t="s">
        <v>23</v>
      </c>
      <c r="H1039" t="s">
        <v>6522</v>
      </c>
      <c r="I1039" t="s">
        <v>23</v>
      </c>
      <c r="J1039" t="s">
        <v>23</v>
      </c>
      <c r="K1039" t="s">
        <v>30532</v>
      </c>
    </row>
    <row r="1040" spans="1:11" x14ac:dyDescent="0.35">
      <c r="A1040" t="s">
        <v>8893</v>
      </c>
      <c r="B1040" t="s">
        <v>23</v>
      </c>
      <c r="C1040" t="s">
        <v>23</v>
      </c>
      <c r="D1040" t="s">
        <v>5810</v>
      </c>
      <c r="E1040" t="s">
        <v>8894</v>
      </c>
      <c r="F1040" t="s">
        <v>23</v>
      </c>
      <c r="G1040" t="s">
        <v>23</v>
      </c>
      <c r="H1040" t="s">
        <v>6746</v>
      </c>
      <c r="I1040" t="s">
        <v>23</v>
      </c>
      <c r="J1040" t="s">
        <v>23</v>
      </c>
      <c r="K1040" t="s">
        <v>30532</v>
      </c>
    </row>
    <row r="1041" spans="1:11" x14ac:dyDescent="0.35">
      <c r="A1041" t="s">
        <v>6603</v>
      </c>
      <c r="B1041" t="s">
        <v>23</v>
      </c>
      <c r="C1041" t="s">
        <v>23</v>
      </c>
      <c r="D1041" t="s">
        <v>23</v>
      </c>
      <c r="E1041" t="s">
        <v>8895</v>
      </c>
      <c r="F1041" t="s">
        <v>23</v>
      </c>
      <c r="G1041" t="s">
        <v>23</v>
      </c>
      <c r="H1041" t="s">
        <v>6522</v>
      </c>
      <c r="I1041" t="s">
        <v>23</v>
      </c>
      <c r="J1041" t="s">
        <v>23</v>
      </c>
      <c r="K1041" t="s">
        <v>30532</v>
      </c>
    </row>
    <row r="1042" spans="1:11" x14ac:dyDescent="0.35">
      <c r="A1042" t="s">
        <v>4739</v>
      </c>
      <c r="B1042" t="s">
        <v>23</v>
      </c>
      <c r="C1042" t="s">
        <v>23</v>
      </c>
      <c r="D1042" t="s">
        <v>23</v>
      </c>
      <c r="E1042" t="s">
        <v>8896</v>
      </c>
      <c r="F1042" t="s">
        <v>23</v>
      </c>
      <c r="G1042" t="s">
        <v>23</v>
      </c>
      <c r="H1042" t="s">
        <v>6522</v>
      </c>
      <c r="I1042" t="s">
        <v>23</v>
      </c>
      <c r="J1042" t="s">
        <v>23</v>
      </c>
      <c r="K1042" t="s">
        <v>30532</v>
      </c>
    </row>
    <row r="1043" spans="1:11" x14ac:dyDescent="0.35">
      <c r="A1043" t="s">
        <v>3129</v>
      </c>
      <c r="B1043" t="s">
        <v>23</v>
      </c>
      <c r="C1043" t="s">
        <v>23</v>
      </c>
      <c r="D1043" t="s">
        <v>23</v>
      </c>
      <c r="E1043" t="s">
        <v>8897</v>
      </c>
      <c r="F1043" t="s">
        <v>23</v>
      </c>
      <c r="G1043" t="s">
        <v>23</v>
      </c>
      <c r="H1043" t="s">
        <v>6522</v>
      </c>
      <c r="I1043" t="s">
        <v>23</v>
      </c>
      <c r="J1043" t="s">
        <v>23</v>
      </c>
      <c r="K1043" t="s">
        <v>30532</v>
      </c>
    </row>
    <row r="1044" spans="1:11" x14ac:dyDescent="0.35">
      <c r="A1044" t="s">
        <v>8898</v>
      </c>
      <c r="B1044" t="s">
        <v>23</v>
      </c>
      <c r="C1044" t="s">
        <v>23</v>
      </c>
      <c r="D1044" t="s">
        <v>5810</v>
      </c>
      <c r="E1044" t="s">
        <v>8899</v>
      </c>
      <c r="F1044" t="s">
        <v>23</v>
      </c>
      <c r="G1044" t="s">
        <v>23</v>
      </c>
      <c r="H1044" t="s">
        <v>6746</v>
      </c>
      <c r="I1044" t="s">
        <v>23</v>
      </c>
      <c r="J1044" t="s">
        <v>23</v>
      </c>
      <c r="K1044" t="s">
        <v>30532</v>
      </c>
    </row>
    <row r="1045" spans="1:11" x14ac:dyDescent="0.35">
      <c r="A1045" t="s">
        <v>20928</v>
      </c>
      <c r="B1045" t="s">
        <v>23</v>
      </c>
      <c r="C1045" t="s">
        <v>23</v>
      </c>
      <c r="D1045" t="s">
        <v>5810</v>
      </c>
      <c r="E1045" t="s">
        <v>20929</v>
      </c>
      <c r="F1045" t="s">
        <v>23</v>
      </c>
      <c r="G1045" t="s">
        <v>23</v>
      </c>
      <c r="H1045" t="s">
        <v>6746</v>
      </c>
      <c r="I1045" t="s">
        <v>23</v>
      </c>
      <c r="J1045" t="s">
        <v>23</v>
      </c>
      <c r="K1045" t="s">
        <v>31985</v>
      </c>
    </row>
    <row r="1046" spans="1:11" x14ac:dyDescent="0.35">
      <c r="A1046" t="s">
        <v>20930</v>
      </c>
      <c r="B1046" t="s">
        <v>23</v>
      </c>
      <c r="C1046" t="s">
        <v>23</v>
      </c>
      <c r="D1046" t="s">
        <v>5810</v>
      </c>
      <c r="E1046" t="s">
        <v>20931</v>
      </c>
      <c r="F1046" t="s">
        <v>23</v>
      </c>
      <c r="G1046" t="s">
        <v>23</v>
      </c>
      <c r="H1046" t="s">
        <v>6746</v>
      </c>
      <c r="I1046" t="s">
        <v>23</v>
      </c>
      <c r="J1046" t="s">
        <v>23</v>
      </c>
      <c r="K1046" t="s">
        <v>31986</v>
      </c>
    </row>
    <row r="1047" spans="1:11" x14ac:dyDescent="0.35">
      <c r="A1047" t="s">
        <v>8900</v>
      </c>
      <c r="B1047" t="s">
        <v>23</v>
      </c>
      <c r="C1047" t="s">
        <v>23</v>
      </c>
      <c r="D1047" t="s">
        <v>5810</v>
      </c>
      <c r="E1047" t="s">
        <v>8901</v>
      </c>
      <c r="F1047" t="s">
        <v>23</v>
      </c>
      <c r="G1047" t="s">
        <v>23</v>
      </c>
      <c r="H1047" t="s">
        <v>6746</v>
      </c>
      <c r="I1047" t="s">
        <v>23</v>
      </c>
      <c r="J1047" t="s">
        <v>23</v>
      </c>
      <c r="K1047" t="s">
        <v>30532</v>
      </c>
    </row>
    <row r="1048" spans="1:11" x14ac:dyDescent="0.35">
      <c r="A1048" t="s">
        <v>20932</v>
      </c>
      <c r="B1048" t="s">
        <v>23</v>
      </c>
      <c r="C1048" t="s">
        <v>23</v>
      </c>
      <c r="D1048" t="s">
        <v>5810</v>
      </c>
      <c r="E1048" t="s">
        <v>20933</v>
      </c>
      <c r="F1048" t="s">
        <v>23</v>
      </c>
      <c r="G1048" t="s">
        <v>23</v>
      </c>
      <c r="H1048" t="s">
        <v>6746</v>
      </c>
      <c r="I1048" t="s">
        <v>23</v>
      </c>
      <c r="J1048" t="s">
        <v>23</v>
      </c>
      <c r="K1048" t="s">
        <v>31987</v>
      </c>
    </row>
    <row r="1049" spans="1:11" x14ac:dyDescent="0.35">
      <c r="A1049" t="s">
        <v>414</v>
      </c>
      <c r="B1049" t="s">
        <v>23</v>
      </c>
      <c r="C1049" t="s">
        <v>23</v>
      </c>
      <c r="D1049" t="s">
        <v>23</v>
      </c>
      <c r="E1049" t="s">
        <v>8902</v>
      </c>
      <c r="F1049" t="s">
        <v>23</v>
      </c>
      <c r="G1049" t="s">
        <v>23</v>
      </c>
      <c r="H1049" t="s">
        <v>6493</v>
      </c>
      <c r="I1049" t="s">
        <v>6485</v>
      </c>
      <c r="J1049" t="s">
        <v>23</v>
      </c>
      <c r="K1049" t="s">
        <v>30532</v>
      </c>
    </row>
    <row r="1050" spans="1:11" x14ac:dyDescent="0.35">
      <c r="A1050" t="s">
        <v>20934</v>
      </c>
      <c r="B1050" t="s">
        <v>23</v>
      </c>
      <c r="C1050" t="s">
        <v>23</v>
      </c>
      <c r="D1050" t="s">
        <v>5810</v>
      </c>
      <c r="E1050" t="s">
        <v>20935</v>
      </c>
      <c r="F1050" t="s">
        <v>23</v>
      </c>
      <c r="G1050" t="s">
        <v>23</v>
      </c>
      <c r="H1050" t="s">
        <v>6746</v>
      </c>
      <c r="I1050" t="s">
        <v>23</v>
      </c>
      <c r="J1050" t="s">
        <v>23</v>
      </c>
      <c r="K1050" t="s">
        <v>31988</v>
      </c>
    </row>
    <row r="1051" spans="1:11" x14ac:dyDescent="0.35">
      <c r="A1051" t="s">
        <v>20936</v>
      </c>
      <c r="B1051" t="s">
        <v>23</v>
      </c>
      <c r="C1051" t="s">
        <v>23</v>
      </c>
      <c r="D1051" t="s">
        <v>5810</v>
      </c>
      <c r="E1051" t="s">
        <v>20937</v>
      </c>
      <c r="F1051" t="s">
        <v>23</v>
      </c>
      <c r="G1051" t="s">
        <v>23</v>
      </c>
      <c r="H1051" t="s">
        <v>6746</v>
      </c>
      <c r="I1051" t="s">
        <v>23</v>
      </c>
      <c r="J1051" t="s">
        <v>23</v>
      </c>
      <c r="K1051" t="s">
        <v>31989</v>
      </c>
    </row>
    <row r="1052" spans="1:11" x14ac:dyDescent="0.35">
      <c r="A1052" t="s">
        <v>21480</v>
      </c>
      <c r="B1052" t="s">
        <v>23</v>
      </c>
      <c r="C1052" t="s">
        <v>23</v>
      </c>
      <c r="D1052" t="s">
        <v>5810</v>
      </c>
      <c r="E1052" t="s">
        <v>21481</v>
      </c>
      <c r="F1052" t="s">
        <v>23</v>
      </c>
      <c r="G1052" t="s">
        <v>23</v>
      </c>
      <c r="H1052" t="s">
        <v>6746</v>
      </c>
      <c r="I1052" t="s">
        <v>23</v>
      </c>
      <c r="J1052" t="s">
        <v>23</v>
      </c>
      <c r="K1052" t="s">
        <v>30532</v>
      </c>
    </row>
    <row r="1053" spans="1:11" x14ac:dyDescent="0.35">
      <c r="A1053" t="s">
        <v>24159</v>
      </c>
      <c r="B1053" t="s">
        <v>23</v>
      </c>
      <c r="C1053" t="s">
        <v>23</v>
      </c>
      <c r="D1053" t="s">
        <v>5810</v>
      </c>
      <c r="E1053" t="s">
        <v>24160</v>
      </c>
      <c r="F1053" t="s">
        <v>23</v>
      </c>
      <c r="G1053" t="s">
        <v>23</v>
      </c>
      <c r="H1053" t="s">
        <v>6518</v>
      </c>
      <c r="I1053" t="s">
        <v>23</v>
      </c>
      <c r="J1053" t="s">
        <v>23</v>
      </c>
      <c r="K1053" t="s">
        <v>30532</v>
      </c>
    </row>
    <row r="1054" spans="1:11" x14ac:dyDescent="0.35">
      <c r="A1054" t="s">
        <v>8903</v>
      </c>
      <c r="B1054" t="s">
        <v>23</v>
      </c>
      <c r="C1054" t="s">
        <v>23</v>
      </c>
      <c r="D1054" t="s">
        <v>5810</v>
      </c>
      <c r="E1054" t="s">
        <v>8904</v>
      </c>
      <c r="F1054" t="s">
        <v>23</v>
      </c>
      <c r="G1054" t="s">
        <v>23</v>
      </c>
      <c r="H1054" t="s">
        <v>6746</v>
      </c>
      <c r="I1054" t="s">
        <v>23</v>
      </c>
      <c r="J1054" t="s">
        <v>23</v>
      </c>
      <c r="K1054" t="s">
        <v>30532</v>
      </c>
    </row>
    <row r="1055" spans="1:11" x14ac:dyDescent="0.35">
      <c r="A1055" t="s">
        <v>20938</v>
      </c>
      <c r="B1055" t="s">
        <v>23</v>
      </c>
      <c r="C1055" t="s">
        <v>23</v>
      </c>
      <c r="D1055" t="s">
        <v>5810</v>
      </c>
      <c r="E1055" t="s">
        <v>20939</v>
      </c>
      <c r="F1055" t="s">
        <v>23</v>
      </c>
      <c r="G1055" t="s">
        <v>23</v>
      </c>
      <c r="H1055" t="s">
        <v>6746</v>
      </c>
      <c r="I1055" t="s">
        <v>23</v>
      </c>
      <c r="J1055" t="s">
        <v>23</v>
      </c>
      <c r="K1055" t="s">
        <v>31990</v>
      </c>
    </row>
    <row r="1056" spans="1:11" x14ac:dyDescent="0.35">
      <c r="A1056" t="s">
        <v>20940</v>
      </c>
      <c r="B1056" t="s">
        <v>23</v>
      </c>
      <c r="C1056" t="s">
        <v>23</v>
      </c>
      <c r="D1056" t="s">
        <v>5810</v>
      </c>
      <c r="E1056" t="s">
        <v>20941</v>
      </c>
      <c r="F1056" t="s">
        <v>23</v>
      </c>
      <c r="G1056" t="s">
        <v>23</v>
      </c>
      <c r="H1056" t="s">
        <v>6746</v>
      </c>
      <c r="I1056" t="s">
        <v>23</v>
      </c>
      <c r="J1056" t="s">
        <v>23</v>
      </c>
      <c r="K1056" t="s">
        <v>31991</v>
      </c>
    </row>
    <row r="1057" spans="1:11" x14ac:dyDescent="0.35">
      <c r="A1057" t="s">
        <v>1466</v>
      </c>
      <c r="B1057" t="s">
        <v>23</v>
      </c>
      <c r="C1057" t="s">
        <v>23</v>
      </c>
      <c r="D1057" t="s">
        <v>23</v>
      </c>
      <c r="E1057" t="s">
        <v>8905</v>
      </c>
      <c r="F1057" t="s">
        <v>23</v>
      </c>
      <c r="G1057" t="s">
        <v>23</v>
      </c>
      <c r="H1057" t="s">
        <v>6487</v>
      </c>
      <c r="I1057" t="s">
        <v>6485</v>
      </c>
      <c r="J1057" t="s">
        <v>23</v>
      </c>
      <c r="K1057" t="s">
        <v>30532</v>
      </c>
    </row>
    <row r="1058" spans="1:11" x14ac:dyDescent="0.35">
      <c r="A1058" t="s">
        <v>1733</v>
      </c>
      <c r="B1058" t="s">
        <v>23</v>
      </c>
      <c r="C1058" t="s">
        <v>23</v>
      </c>
      <c r="D1058" t="s">
        <v>23</v>
      </c>
      <c r="E1058" t="s">
        <v>8906</v>
      </c>
      <c r="F1058" t="s">
        <v>23</v>
      </c>
      <c r="G1058" t="s">
        <v>23</v>
      </c>
      <c r="H1058" t="s">
        <v>6746</v>
      </c>
      <c r="I1058" t="s">
        <v>23</v>
      </c>
      <c r="J1058" t="s">
        <v>23</v>
      </c>
      <c r="K1058" t="s">
        <v>30532</v>
      </c>
    </row>
    <row r="1059" spans="1:11" x14ac:dyDescent="0.35">
      <c r="A1059" t="s">
        <v>4738</v>
      </c>
      <c r="B1059" t="s">
        <v>23</v>
      </c>
      <c r="C1059" t="s">
        <v>23</v>
      </c>
      <c r="D1059" t="s">
        <v>23</v>
      </c>
      <c r="E1059" t="s">
        <v>8907</v>
      </c>
      <c r="F1059" t="s">
        <v>23</v>
      </c>
      <c r="G1059" t="s">
        <v>23</v>
      </c>
      <c r="H1059" t="s">
        <v>6522</v>
      </c>
      <c r="I1059" t="s">
        <v>23</v>
      </c>
      <c r="J1059" t="s">
        <v>23</v>
      </c>
      <c r="K1059" t="s">
        <v>30532</v>
      </c>
    </row>
    <row r="1060" spans="1:11" x14ac:dyDescent="0.35">
      <c r="A1060" t="s">
        <v>5950</v>
      </c>
      <c r="B1060" t="s">
        <v>23</v>
      </c>
      <c r="C1060" t="s">
        <v>23</v>
      </c>
      <c r="D1060" t="s">
        <v>5810</v>
      </c>
      <c r="E1060" t="s">
        <v>8908</v>
      </c>
      <c r="F1060" t="s">
        <v>23</v>
      </c>
      <c r="G1060" t="s">
        <v>23</v>
      </c>
      <c r="H1060" t="s">
        <v>6493</v>
      </c>
      <c r="I1060" t="s">
        <v>23</v>
      </c>
      <c r="J1060" t="s">
        <v>23</v>
      </c>
      <c r="K1060" t="s">
        <v>30532</v>
      </c>
    </row>
    <row r="1061" spans="1:11" x14ac:dyDescent="0.35">
      <c r="A1061" t="s">
        <v>20942</v>
      </c>
      <c r="B1061" t="s">
        <v>23</v>
      </c>
      <c r="C1061" t="s">
        <v>23</v>
      </c>
      <c r="D1061" t="s">
        <v>5810</v>
      </c>
      <c r="E1061" t="s">
        <v>20943</v>
      </c>
      <c r="F1061" t="s">
        <v>23</v>
      </c>
      <c r="G1061" t="s">
        <v>23</v>
      </c>
      <c r="H1061" t="s">
        <v>6746</v>
      </c>
      <c r="I1061" t="s">
        <v>23</v>
      </c>
      <c r="J1061" t="s">
        <v>23</v>
      </c>
      <c r="K1061" t="s">
        <v>31992</v>
      </c>
    </row>
    <row r="1062" spans="1:11" x14ac:dyDescent="0.35">
      <c r="A1062" t="s">
        <v>20944</v>
      </c>
      <c r="B1062" t="s">
        <v>23</v>
      </c>
      <c r="C1062" t="s">
        <v>23</v>
      </c>
      <c r="D1062" t="s">
        <v>5810</v>
      </c>
      <c r="E1062" t="s">
        <v>20945</v>
      </c>
      <c r="F1062" t="s">
        <v>23</v>
      </c>
      <c r="G1062" t="s">
        <v>23</v>
      </c>
      <c r="H1062" t="s">
        <v>6746</v>
      </c>
      <c r="I1062" t="s">
        <v>23</v>
      </c>
      <c r="J1062" t="s">
        <v>23</v>
      </c>
      <c r="K1062" t="s">
        <v>31993</v>
      </c>
    </row>
    <row r="1063" spans="1:11" x14ac:dyDescent="0.35">
      <c r="A1063" t="s">
        <v>4737</v>
      </c>
      <c r="B1063" t="s">
        <v>23</v>
      </c>
      <c r="C1063" t="s">
        <v>23</v>
      </c>
      <c r="D1063" t="s">
        <v>23</v>
      </c>
      <c r="E1063" t="s">
        <v>8909</v>
      </c>
      <c r="F1063" t="s">
        <v>23</v>
      </c>
      <c r="G1063" t="s">
        <v>23</v>
      </c>
      <c r="H1063" t="s">
        <v>6522</v>
      </c>
      <c r="I1063" t="s">
        <v>23</v>
      </c>
      <c r="J1063" t="s">
        <v>23</v>
      </c>
      <c r="K1063" t="s">
        <v>30532</v>
      </c>
    </row>
    <row r="1064" spans="1:11" x14ac:dyDescent="0.35">
      <c r="A1064" t="s">
        <v>20948</v>
      </c>
      <c r="B1064" t="s">
        <v>23</v>
      </c>
      <c r="C1064" t="s">
        <v>23</v>
      </c>
      <c r="D1064" t="s">
        <v>5810</v>
      </c>
      <c r="E1064" t="s">
        <v>20949</v>
      </c>
      <c r="F1064" t="s">
        <v>23</v>
      </c>
      <c r="G1064" t="s">
        <v>23</v>
      </c>
      <c r="H1064" t="s">
        <v>6746</v>
      </c>
      <c r="I1064" t="s">
        <v>23</v>
      </c>
      <c r="J1064" t="s">
        <v>23</v>
      </c>
      <c r="K1064" t="s">
        <v>31995</v>
      </c>
    </row>
    <row r="1065" spans="1:11" x14ac:dyDescent="0.35">
      <c r="A1065" t="s">
        <v>20946</v>
      </c>
      <c r="B1065" t="s">
        <v>23</v>
      </c>
      <c r="C1065" t="s">
        <v>23</v>
      </c>
      <c r="D1065" t="s">
        <v>5810</v>
      </c>
      <c r="E1065" t="s">
        <v>20947</v>
      </c>
      <c r="F1065" t="s">
        <v>23</v>
      </c>
      <c r="G1065" t="s">
        <v>23</v>
      </c>
      <c r="H1065" t="s">
        <v>6746</v>
      </c>
      <c r="I1065" t="s">
        <v>23</v>
      </c>
      <c r="J1065" t="s">
        <v>23</v>
      </c>
      <c r="K1065" t="s">
        <v>31994</v>
      </c>
    </row>
    <row r="1066" spans="1:11" x14ac:dyDescent="0.35">
      <c r="A1066" t="s">
        <v>20950</v>
      </c>
      <c r="B1066" t="s">
        <v>23</v>
      </c>
      <c r="C1066" t="s">
        <v>23</v>
      </c>
      <c r="D1066" t="s">
        <v>5810</v>
      </c>
      <c r="E1066" t="s">
        <v>20951</v>
      </c>
      <c r="F1066" t="s">
        <v>23</v>
      </c>
      <c r="G1066" t="s">
        <v>23</v>
      </c>
      <c r="H1066" t="s">
        <v>6746</v>
      </c>
      <c r="I1066" t="s">
        <v>23</v>
      </c>
      <c r="J1066" t="s">
        <v>23</v>
      </c>
      <c r="K1066" t="s">
        <v>31996</v>
      </c>
    </row>
    <row r="1067" spans="1:11" x14ac:dyDescent="0.35">
      <c r="A1067" t="s">
        <v>20952</v>
      </c>
      <c r="B1067" t="s">
        <v>23</v>
      </c>
      <c r="C1067" t="s">
        <v>23</v>
      </c>
      <c r="D1067" t="s">
        <v>5810</v>
      </c>
      <c r="E1067" t="s">
        <v>20953</v>
      </c>
      <c r="F1067" t="s">
        <v>23</v>
      </c>
      <c r="G1067" t="s">
        <v>23</v>
      </c>
      <c r="H1067" t="s">
        <v>6746</v>
      </c>
      <c r="I1067" t="s">
        <v>23</v>
      </c>
      <c r="J1067" t="s">
        <v>23</v>
      </c>
      <c r="K1067" t="s">
        <v>31997</v>
      </c>
    </row>
    <row r="1068" spans="1:11" x14ac:dyDescent="0.35">
      <c r="A1068" t="s">
        <v>8910</v>
      </c>
      <c r="B1068" t="s">
        <v>23</v>
      </c>
      <c r="C1068" t="s">
        <v>23</v>
      </c>
      <c r="D1068" t="s">
        <v>5810</v>
      </c>
      <c r="E1068" t="s">
        <v>8911</v>
      </c>
      <c r="F1068" t="s">
        <v>23</v>
      </c>
      <c r="G1068" t="s">
        <v>23</v>
      </c>
      <c r="H1068" t="s">
        <v>6746</v>
      </c>
      <c r="I1068" t="s">
        <v>23</v>
      </c>
      <c r="J1068" t="s">
        <v>23</v>
      </c>
      <c r="K1068" t="s">
        <v>30532</v>
      </c>
    </row>
    <row r="1069" spans="1:11" x14ac:dyDescent="0.35">
      <c r="A1069" t="s">
        <v>4736</v>
      </c>
      <c r="B1069" t="s">
        <v>23</v>
      </c>
      <c r="C1069" t="s">
        <v>23</v>
      </c>
      <c r="D1069" t="s">
        <v>23</v>
      </c>
      <c r="E1069" t="s">
        <v>8912</v>
      </c>
      <c r="F1069" t="s">
        <v>23</v>
      </c>
      <c r="G1069" t="s">
        <v>23</v>
      </c>
      <c r="H1069" t="s">
        <v>6522</v>
      </c>
      <c r="I1069" t="s">
        <v>23</v>
      </c>
      <c r="J1069" t="s">
        <v>23</v>
      </c>
      <c r="K1069" t="s">
        <v>30532</v>
      </c>
    </row>
    <row r="1070" spans="1:11" x14ac:dyDescent="0.35">
      <c r="A1070" t="s">
        <v>20954</v>
      </c>
      <c r="B1070" t="s">
        <v>23</v>
      </c>
      <c r="C1070" t="s">
        <v>23</v>
      </c>
      <c r="D1070" t="s">
        <v>5810</v>
      </c>
      <c r="E1070" t="s">
        <v>20955</v>
      </c>
      <c r="F1070" t="s">
        <v>23</v>
      </c>
      <c r="G1070" t="s">
        <v>23</v>
      </c>
      <c r="H1070" t="s">
        <v>6746</v>
      </c>
      <c r="I1070" t="s">
        <v>23</v>
      </c>
      <c r="J1070" t="s">
        <v>23</v>
      </c>
      <c r="K1070" t="s">
        <v>31998</v>
      </c>
    </row>
    <row r="1071" spans="1:11" x14ac:dyDescent="0.35">
      <c r="A1071" t="s">
        <v>6500</v>
      </c>
      <c r="B1071" t="s">
        <v>23</v>
      </c>
      <c r="C1071" t="s">
        <v>23</v>
      </c>
      <c r="D1071" t="s">
        <v>23</v>
      </c>
      <c r="E1071" t="s">
        <v>8913</v>
      </c>
      <c r="F1071" t="s">
        <v>23</v>
      </c>
      <c r="G1071" t="s">
        <v>23</v>
      </c>
      <c r="H1071" t="s">
        <v>6493</v>
      </c>
      <c r="I1071" t="s">
        <v>6499</v>
      </c>
      <c r="J1071" t="s">
        <v>23</v>
      </c>
      <c r="K1071" t="s">
        <v>30532</v>
      </c>
    </row>
    <row r="1072" spans="1:11" x14ac:dyDescent="0.35">
      <c r="A1072" t="s">
        <v>20956</v>
      </c>
      <c r="B1072" t="s">
        <v>23</v>
      </c>
      <c r="C1072" t="s">
        <v>23</v>
      </c>
      <c r="D1072" t="s">
        <v>5810</v>
      </c>
      <c r="E1072" t="s">
        <v>20957</v>
      </c>
      <c r="F1072" t="s">
        <v>23</v>
      </c>
      <c r="G1072" t="s">
        <v>23</v>
      </c>
      <c r="H1072" t="s">
        <v>6746</v>
      </c>
      <c r="I1072" t="s">
        <v>23</v>
      </c>
      <c r="J1072" t="s">
        <v>23</v>
      </c>
      <c r="K1072" t="s">
        <v>31999</v>
      </c>
    </row>
    <row r="1073" spans="1:11" x14ac:dyDescent="0.35">
      <c r="A1073" t="s">
        <v>20958</v>
      </c>
      <c r="B1073" t="s">
        <v>23</v>
      </c>
      <c r="C1073" t="s">
        <v>23</v>
      </c>
      <c r="D1073" t="s">
        <v>5810</v>
      </c>
      <c r="E1073" t="s">
        <v>20959</v>
      </c>
      <c r="F1073" t="s">
        <v>23</v>
      </c>
      <c r="G1073" t="s">
        <v>23</v>
      </c>
      <c r="H1073" t="s">
        <v>6746</v>
      </c>
      <c r="I1073" t="s">
        <v>23</v>
      </c>
      <c r="J1073" t="s">
        <v>23</v>
      </c>
      <c r="K1073" t="s">
        <v>32000</v>
      </c>
    </row>
    <row r="1074" spans="1:11" x14ac:dyDescent="0.35">
      <c r="A1074" t="s">
        <v>20960</v>
      </c>
      <c r="B1074" t="s">
        <v>23</v>
      </c>
      <c r="C1074" t="s">
        <v>23</v>
      </c>
      <c r="D1074" t="s">
        <v>5810</v>
      </c>
      <c r="E1074" t="s">
        <v>20961</v>
      </c>
      <c r="F1074" t="s">
        <v>23</v>
      </c>
      <c r="G1074" t="s">
        <v>23</v>
      </c>
      <c r="H1074" t="s">
        <v>6746</v>
      </c>
      <c r="I1074" t="s">
        <v>23</v>
      </c>
      <c r="J1074" t="s">
        <v>23</v>
      </c>
      <c r="K1074" t="s">
        <v>32001</v>
      </c>
    </row>
    <row r="1075" spans="1:11" x14ac:dyDescent="0.35">
      <c r="A1075" t="s">
        <v>20962</v>
      </c>
      <c r="B1075" t="s">
        <v>23</v>
      </c>
      <c r="C1075" t="s">
        <v>23</v>
      </c>
      <c r="D1075" t="s">
        <v>5810</v>
      </c>
      <c r="E1075" t="s">
        <v>20963</v>
      </c>
      <c r="F1075" t="s">
        <v>23</v>
      </c>
      <c r="G1075" t="s">
        <v>23</v>
      </c>
      <c r="H1075" t="s">
        <v>6746</v>
      </c>
      <c r="I1075" t="s">
        <v>23</v>
      </c>
      <c r="J1075" t="s">
        <v>23</v>
      </c>
      <c r="K1075" t="s">
        <v>32002</v>
      </c>
    </row>
    <row r="1076" spans="1:11" x14ac:dyDescent="0.35">
      <c r="A1076" t="s">
        <v>20964</v>
      </c>
      <c r="B1076" t="s">
        <v>23</v>
      </c>
      <c r="C1076" t="s">
        <v>23</v>
      </c>
      <c r="D1076" t="s">
        <v>5810</v>
      </c>
      <c r="E1076" t="s">
        <v>20965</v>
      </c>
      <c r="F1076" t="s">
        <v>23</v>
      </c>
      <c r="G1076" t="s">
        <v>23</v>
      </c>
      <c r="H1076" t="s">
        <v>6746</v>
      </c>
      <c r="I1076" t="s">
        <v>23</v>
      </c>
      <c r="J1076" t="s">
        <v>23</v>
      </c>
      <c r="K1076" t="s">
        <v>32003</v>
      </c>
    </row>
    <row r="1077" spans="1:11" x14ac:dyDescent="0.35">
      <c r="A1077" t="s">
        <v>20966</v>
      </c>
      <c r="B1077" t="s">
        <v>23</v>
      </c>
      <c r="C1077" t="s">
        <v>23</v>
      </c>
      <c r="D1077" t="s">
        <v>5810</v>
      </c>
      <c r="E1077" t="s">
        <v>20967</v>
      </c>
      <c r="F1077" t="s">
        <v>23</v>
      </c>
      <c r="G1077" t="s">
        <v>23</v>
      </c>
      <c r="H1077" t="s">
        <v>6746</v>
      </c>
      <c r="I1077" t="s">
        <v>23</v>
      </c>
      <c r="J1077" t="s">
        <v>23</v>
      </c>
      <c r="K1077" t="s">
        <v>32004</v>
      </c>
    </row>
    <row r="1078" spans="1:11" x14ac:dyDescent="0.35">
      <c r="A1078" t="s">
        <v>6708</v>
      </c>
      <c r="B1078" t="s">
        <v>23</v>
      </c>
      <c r="C1078" t="s">
        <v>23</v>
      </c>
      <c r="D1078" t="s">
        <v>23</v>
      </c>
      <c r="E1078" t="s">
        <v>8914</v>
      </c>
      <c r="F1078" t="s">
        <v>23</v>
      </c>
      <c r="G1078" t="s">
        <v>23</v>
      </c>
      <c r="H1078" t="s">
        <v>6522</v>
      </c>
      <c r="I1078" t="s">
        <v>23</v>
      </c>
      <c r="J1078" t="s">
        <v>23</v>
      </c>
      <c r="K1078" t="s">
        <v>30532</v>
      </c>
    </row>
    <row r="1079" spans="1:11" x14ac:dyDescent="0.35">
      <c r="A1079" t="s">
        <v>5479</v>
      </c>
      <c r="B1079" t="s">
        <v>23</v>
      </c>
      <c r="C1079" t="s">
        <v>23</v>
      </c>
      <c r="D1079" t="s">
        <v>23</v>
      </c>
      <c r="E1079" t="s">
        <v>8915</v>
      </c>
      <c r="F1079" t="s">
        <v>23</v>
      </c>
      <c r="G1079" t="s">
        <v>23</v>
      </c>
      <c r="H1079" t="s">
        <v>6522</v>
      </c>
      <c r="I1079" t="s">
        <v>23</v>
      </c>
      <c r="J1079" t="s">
        <v>23</v>
      </c>
      <c r="K1079" t="s">
        <v>30532</v>
      </c>
    </row>
    <row r="1080" spans="1:11" x14ac:dyDescent="0.35">
      <c r="A1080" t="s">
        <v>5951</v>
      </c>
      <c r="B1080" t="s">
        <v>23</v>
      </c>
      <c r="C1080" t="s">
        <v>23</v>
      </c>
      <c r="D1080" t="s">
        <v>5810</v>
      </c>
      <c r="E1080" t="s">
        <v>8916</v>
      </c>
      <c r="F1080" t="s">
        <v>23</v>
      </c>
      <c r="G1080" t="s">
        <v>23</v>
      </c>
      <c r="H1080" t="s">
        <v>6493</v>
      </c>
      <c r="I1080" t="s">
        <v>23</v>
      </c>
      <c r="J1080" t="s">
        <v>23</v>
      </c>
      <c r="K1080" t="s">
        <v>30532</v>
      </c>
    </row>
    <row r="1081" spans="1:11" x14ac:dyDescent="0.35">
      <c r="A1081" t="s">
        <v>4735</v>
      </c>
      <c r="B1081" t="s">
        <v>23</v>
      </c>
      <c r="C1081" t="s">
        <v>23</v>
      </c>
      <c r="D1081" t="s">
        <v>23</v>
      </c>
      <c r="E1081" t="s">
        <v>8917</v>
      </c>
      <c r="F1081" t="s">
        <v>23</v>
      </c>
      <c r="G1081" t="s">
        <v>23</v>
      </c>
      <c r="H1081" t="s">
        <v>6522</v>
      </c>
      <c r="I1081" t="s">
        <v>23</v>
      </c>
      <c r="J1081" t="s">
        <v>23</v>
      </c>
      <c r="K1081" t="s">
        <v>30532</v>
      </c>
    </row>
    <row r="1082" spans="1:11" x14ac:dyDescent="0.35">
      <c r="A1082" t="s">
        <v>20968</v>
      </c>
      <c r="B1082" t="s">
        <v>23</v>
      </c>
      <c r="C1082" t="s">
        <v>23</v>
      </c>
      <c r="D1082" t="s">
        <v>5810</v>
      </c>
      <c r="E1082" t="s">
        <v>20969</v>
      </c>
      <c r="F1082" t="s">
        <v>23</v>
      </c>
      <c r="G1082" t="s">
        <v>23</v>
      </c>
      <c r="H1082" t="s">
        <v>6746</v>
      </c>
      <c r="I1082" t="s">
        <v>23</v>
      </c>
      <c r="J1082" t="s">
        <v>23</v>
      </c>
      <c r="K1082" t="s">
        <v>32005</v>
      </c>
    </row>
    <row r="1083" spans="1:11" x14ac:dyDescent="0.35">
      <c r="A1083" t="s">
        <v>6766</v>
      </c>
      <c r="B1083" t="s">
        <v>23</v>
      </c>
      <c r="C1083" t="s">
        <v>23</v>
      </c>
      <c r="D1083" t="s">
        <v>23</v>
      </c>
      <c r="E1083" t="s">
        <v>8918</v>
      </c>
      <c r="F1083" t="s">
        <v>23</v>
      </c>
      <c r="G1083" t="s">
        <v>23</v>
      </c>
      <c r="H1083" t="s">
        <v>6502</v>
      </c>
      <c r="I1083" t="s">
        <v>6499</v>
      </c>
      <c r="J1083" t="s">
        <v>23</v>
      </c>
      <c r="K1083" t="s">
        <v>30532</v>
      </c>
    </row>
    <row r="1084" spans="1:11" x14ac:dyDescent="0.35">
      <c r="A1084" t="s">
        <v>2914</v>
      </c>
      <c r="B1084" t="s">
        <v>23</v>
      </c>
      <c r="C1084" t="s">
        <v>23</v>
      </c>
      <c r="D1084" t="s">
        <v>23</v>
      </c>
      <c r="E1084" t="s">
        <v>8919</v>
      </c>
      <c r="F1084" t="s">
        <v>23</v>
      </c>
      <c r="G1084" t="s">
        <v>23</v>
      </c>
      <c r="H1084" t="s">
        <v>6522</v>
      </c>
      <c r="I1084" t="s">
        <v>23</v>
      </c>
      <c r="J1084" t="s">
        <v>23</v>
      </c>
      <c r="K1084" t="s">
        <v>30532</v>
      </c>
    </row>
    <row r="1085" spans="1:11" x14ac:dyDescent="0.35">
      <c r="A1085" t="s">
        <v>5867</v>
      </c>
      <c r="B1085" t="s">
        <v>23</v>
      </c>
      <c r="C1085" t="s">
        <v>23</v>
      </c>
      <c r="D1085" t="s">
        <v>5810</v>
      </c>
      <c r="E1085" t="s">
        <v>8920</v>
      </c>
      <c r="F1085" t="s">
        <v>23</v>
      </c>
      <c r="G1085" t="s">
        <v>23</v>
      </c>
      <c r="H1085" t="s">
        <v>6493</v>
      </c>
      <c r="I1085" t="s">
        <v>6499</v>
      </c>
      <c r="J1085" t="s">
        <v>23</v>
      </c>
      <c r="K1085" t="s">
        <v>30532</v>
      </c>
    </row>
    <row r="1086" spans="1:11" x14ac:dyDescent="0.35">
      <c r="A1086" t="s">
        <v>1200</v>
      </c>
      <c r="B1086" t="s">
        <v>23</v>
      </c>
      <c r="C1086" t="s">
        <v>23</v>
      </c>
      <c r="D1086" t="s">
        <v>23</v>
      </c>
      <c r="E1086" t="s">
        <v>8921</v>
      </c>
      <c r="F1086" t="s">
        <v>23</v>
      </c>
      <c r="G1086" t="s">
        <v>23</v>
      </c>
      <c r="H1086" t="s">
        <v>6518</v>
      </c>
      <c r="I1086" t="s">
        <v>6485</v>
      </c>
      <c r="J1086" t="s">
        <v>23</v>
      </c>
      <c r="K1086" t="s">
        <v>30532</v>
      </c>
    </row>
    <row r="1087" spans="1:11" x14ac:dyDescent="0.35">
      <c r="A1087" t="s">
        <v>20970</v>
      </c>
      <c r="B1087" t="s">
        <v>23</v>
      </c>
      <c r="C1087" t="s">
        <v>23</v>
      </c>
      <c r="D1087" t="s">
        <v>5810</v>
      </c>
      <c r="E1087" t="s">
        <v>20971</v>
      </c>
      <c r="F1087" t="s">
        <v>23</v>
      </c>
      <c r="G1087" t="s">
        <v>23</v>
      </c>
      <c r="H1087" t="s">
        <v>6746</v>
      </c>
      <c r="I1087" t="s">
        <v>23</v>
      </c>
      <c r="J1087" t="s">
        <v>23</v>
      </c>
      <c r="K1087" t="s">
        <v>32006</v>
      </c>
    </row>
    <row r="1088" spans="1:11" x14ac:dyDescent="0.35">
      <c r="A1088" t="s">
        <v>4734</v>
      </c>
      <c r="B1088" t="s">
        <v>23</v>
      </c>
      <c r="C1088" t="s">
        <v>23</v>
      </c>
      <c r="D1088" t="s">
        <v>23</v>
      </c>
      <c r="E1088" t="s">
        <v>8922</v>
      </c>
      <c r="F1088" t="s">
        <v>23</v>
      </c>
      <c r="G1088" t="s">
        <v>23</v>
      </c>
      <c r="H1088" t="s">
        <v>6522</v>
      </c>
      <c r="I1088" t="s">
        <v>23</v>
      </c>
      <c r="J1088" t="s">
        <v>23</v>
      </c>
      <c r="K1088" t="s">
        <v>30532</v>
      </c>
    </row>
    <row r="1089" spans="1:11" x14ac:dyDescent="0.35">
      <c r="A1089" t="s">
        <v>5952</v>
      </c>
      <c r="B1089" t="s">
        <v>23</v>
      </c>
      <c r="C1089" t="s">
        <v>23</v>
      </c>
      <c r="D1089" t="s">
        <v>5810</v>
      </c>
      <c r="E1089" t="s">
        <v>8923</v>
      </c>
      <c r="F1089" t="s">
        <v>23</v>
      </c>
      <c r="G1089" t="s">
        <v>23</v>
      </c>
      <c r="H1089" t="s">
        <v>6493</v>
      </c>
      <c r="I1089" t="s">
        <v>23</v>
      </c>
      <c r="J1089" t="s">
        <v>23</v>
      </c>
      <c r="K1089" t="s">
        <v>30532</v>
      </c>
    </row>
    <row r="1090" spans="1:11" x14ac:dyDescent="0.35">
      <c r="A1090" t="s">
        <v>20974</v>
      </c>
      <c r="B1090" t="s">
        <v>23</v>
      </c>
      <c r="C1090" t="s">
        <v>23</v>
      </c>
      <c r="D1090" t="s">
        <v>5810</v>
      </c>
      <c r="E1090" t="s">
        <v>20975</v>
      </c>
      <c r="F1090" t="s">
        <v>23</v>
      </c>
      <c r="G1090" t="s">
        <v>23</v>
      </c>
      <c r="H1090" t="s">
        <v>6746</v>
      </c>
      <c r="I1090" t="s">
        <v>23</v>
      </c>
      <c r="J1090" t="s">
        <v>23</v>
      </c>
      <c r="K1090" t="s">
        <v>32008</v>
      </c>
    </row>
    <row r="1091" spans="1:11" x14ac:dyDescent="0.35">
      <c r="A1091" t="s">
        <v>560</v>
      </c>
      <c r="B1091" t="s">
        <v>23</v>
      </c>
      <c r="C1091" t="s">
        <v>23</v>
      </c>
      <c r="D1091" t="s">
        <v>23</v>
      </c>
      <c r="E1091" t="s">
        <v>8924</v>
      </c>
      <c r="F1091" t="s">
        <v>23</v>
      </c>
      <c r="G1091" t="s">
        <v>23</v>
      </c>
      <c r="H1091" t="s">
        <v>6522</v>
      </c>
      <c r="I1091" t="s">
        <v>23</v>
      </c>
      <c r="J1091" t="s">
        <v>23</v>
      </c>
      <c r="K1091" t="s">
        <v>30532</v>
      </c>
    </row>
    <row r="1092" spans="1:11" x14ac:dyDescent="0.35">
      <c r="A1092" t="s">
        <v>20972</v>
      </c>
      <c r="B1092" t="s">
        <v>23</v>
      </c>
      <c r="C1092" t="s">
        <v>23</v>
      </c>
      <c r="D1092" t="s">
        <v>5810</v>
      </c>
      <c r="E1092" t="s">
        <v>20973</v>
      </c>
      <c r="F1092" t="s">
        <v>23</v>
      </c>
      <c r="G1092" t="s">
        <v>23</v>
      </c>
      <c r="H1092" t="s">
        <v>6746</v>
      </c>
      <c r="I1092" t="s">
        <v>23</v>
      </c>
      <c r="J1092" t="s">
        <v>23</v>
      </c>
      <c r="K1092" t="s">
        <v>32007</v>
      </c>
    </row>
    <row r="1093" spans="1:11" x14ac:dyDescent="0.35">
      <c r="A1093" t="s">
        <v>20976</v>
      </c>
      <c r="B1093" t="s">
        <v>23</v>
      </c>
      <c r="C1093" t="s">
        <v>23</v>
      </c>
      <c r="D1093" t="s">
        <v>5810</v>
      </c>
      <c r="E1093" t="s">
        <v>20977</v>
      </c>
      <c r="F1093" t="s">
        <v>23</v>
      </c>
      <c r="G1093" t="s">
        <v>23</v>
      </c>
      <c r="H1093" t="s">
        <v>6746</v>
      </c>
      <c r="I1093" t="s">
        <v>23</v>
      </c>
      <c r="J1093" t="s">
        <v>23</v>
      </c>
      <c r="K1093" t="s">
        <v>32009</v>
      </c>
    </row>
    <row r="1094" spans="1:11" x14ac:dyDescent="0.35">
      <c r="A1094" t="s">
        <v>3353</v>
      </c>
      <c r="B1094" t="s">
        <v>23</v>
      </c>
      <c r="C1094" t="s">
        <v>23</v>
      </c>
      <c r="D1094" t="s">
        <v>23</v>
      </c>
      <c r="E1094" t="s">
        <v>8925</v>
      </c>
      <c r="F1094" t="s">
        <v>23</v>
      </c>
      <c r="G1094" t="s">
        <v>23</v>
      </c>
      <c r="H1094" t="s">
        <v>6522</v>
      </c>
      <c r="I1094" t="s">
        <v>23</v>
      </c>
      <c r="J1094" t="s">
        <v>23</v>
      </c>
      <c r="K1094" t="s">
        <v>30532</v>
      </c>
    </row>
    <row r="1095" spans="1:11" x14ac:dyDescent="0.35">
      <c r="A1095" t="s">
        <v>20978</v>
      </c>
      <c r="B1095" t="s">
        <v>23</v>
      </c>
      <c r="C1095" t="s">
        <v>23</v>
      </c>
      <c r="D1095" t="s">
        <v>5810</v>
      </c>
      <c r="E1095" t="s">
        <v>20979</v>
      </c>
      <c r="F1095" t="s">
        <v>23</v>
      </c>
      <c r="G1095" t="s">
        <v>23</v>
      </c>
      <c r="H1095" t="s">
        <v>6746</v>
      </c>
      <c r="I1095" t="s">
        <v>23</v>
      </c>
      <c r="J1095" t="s">
        <v>23</v>
      </c>
      <c r="K1095" t="s">
        <v>32010</v>
      </c>
    </row>
    <row r="1096" spans="1:11" x14ac:dyDescent="0.35">
      <c r="A1096" t="s">
        <v>24161</v>
      </c>
      <c r="B1096" t="s">
        <v>23</v>
      </c>
      <c r="C1096" t="s">
        <v>23</v>
      </c>
      <c r="D1096" t="s">
        <v>5810</v>
      </c>
      <c r="E1096" t="s">
        <v>24162</v>
      </c>
      <c r="F1096" t="s">
        <v>23</v>
      </c>
      <c r="G1096" t="s">
        <v>23</v>
      </c>
      <c r="H1096" t="s">
        <v>6487</v>
      </c>
      <c r="I1096" t="s">
        <v>23</v>
      </c>
      <c r="J1096" t="s">
        <v>23</v>
      </c>
      <c r="K1096" t="s">
        <v>30532</v>
      </c>
    </row>
    <row r="1097" spans="1:11" x14ac:dyDescent="0.35">
      <c r="A1097" t="s">
        <v>1924</v>
      </c>
      <c r="B1097" t="s">
        <v>23</v>
      </c>
      <c r="C1097" t="s">
        <v>23</v>
      </c>
      <c r="D1097" t="s">
        <v>23</v>
      </c>
      <c r="E1097" t="s">
        <v>8926</v>
      </c>
      <c r="F1097" t="s">
        <v>23</v>
      </c>
      <c r="G1097" t="s">
        <v>23</v>
      </c>
      <c r="H1097" t="s">
        <v>6746</v>
      </c>
      <c r="I1097" t="s">
        <v>23</v>
      </c>
      <c r="J1097" t="s">
        <v>23</v>
      </c>
      <c r="K1097" t="s">
        <v>30532</v>
      </c>
    </row>
    <row r="1098" spans="1:11" x14ac:dyDescent="0.35">
      <c r="A1098" t="s">
        <v>20980</v>
      </c>
      <c r="B1098" t="s">
        <v>23</v>
      </c>
      <c r="C1098" t="s">
        <v>23</v>
      </c>
      <c r="D1098" t="s">
        <v>5810</v>
      </c>
      <c r="E1098" t="s">
        <v>20981</v>
      </c>
      <c r="F1098" t="s">
        <v>23</v>
      </c>
      <c r="G1098" t="s">
        <v>23</v>
      </c>
      <c r="H1098" t="s">
        <v>6746</v>
      </c>
      <c r="I1098" t="s">
        <v>23</v>
      </c>
      <c r="J1098" t="s">
        <v>23</v>
      </c>
      <c r="K1098" t="s">
        <v>32011</v>
      </c>
    </row>
    <row r="1099" spans="1:11" x14ac:dyDescent="0.35">
      <c r="A1099" t="s">
        <v>8927</v>
      </c>
      <c r="B1099" t="s">
        <v>23</v>
      </c>
      <c r="C1099" t="s">
        <v>23</v>
      </c>
      <c r="D1099" t="s">
        <v>5810</v>
      </c>
      <c r="E1099" t="s">
        <v>8928</v>
      </c>
      <c r="F1099" t="s">
        <v>23</v>
      </c>
      <c r="G1099" t="s">
        <v>23</v>
      </c>
      <c r="H1099" t="s">
        <v>6746</v>
      </c>
      <c r="I1099" t="s">
        <v>23</v>
      </c>
      <c r="J1099" t="s">
        <v>23</v>
      </c>
      <c r="K1099" t="s">
        <v>30532</v>
      </c>
    </row>
    <row r="1100" spans="1:11" x14ac:dyDescent="0.35">
      <c r="A1100" t="s">
        <v>5953</v>
      </c>
      <c r="B1100" t="s">
        <v>23</v>
      </c>
      <c r="C1100" t="s">
        <v>23</v>
      </c>
      <c r="D1100" t="s">
        <v>5810</v>
      </c>
      <c r="E1100" t="s">
        <v>8929</v>
      </c>
      <c r="F1100" t="s">
        <v>23</v>
      </c>
      <c r="G1100" t="s">
        <v>23</v>
      </c>
      <c r="H1100" t="s">
        <v>6483</v>
      </c>
      <c r="I1100" t="s">
        <v>23</v>
      </c>
      <c r="J1100" t="s">
        <v>23</v>
      </c>
      <c r="K1100" t="s">
        <v>30532</v>
      </c>
    </row>
    <row r="1101" spans="1:11" x14ac:dyDescent="0.35">
      <c r="A1101" t="s">
        <v>8930</v>
      </c>
      <c r="B1101" t="s">
        <v>23</v>
      </c>
      <c r="C1101" t="s">
        <v>23</v>
      </c>
      <c r="D1101" t="s">
        <v>5810</v>
      </c>
      <c r="E1101" t="s">
        <v>8931</v>
      </c>
      <c r="F1101" t="s">
        <v>23</v>
      </c>
      <c r="G1101" t="s">
        <v>23</v>
      </c>
      <c r="H1101" t="s">
        <v>6746</v>
      </c>
      <c r="I1101" t="s">
        <v>23</v>
      </c>
      <c r="J1101" t="s">
        <v>23</v>
      </c>
      <c r="K1101" t="s">
        <v>30532</v>
      </c>
    </row>
    <row r="1102" spans="1:11" x14ac:dyDescent="0.35">
      <c r="A1102" t="s">
        <v>1467</v>
      </c>
      <c r="B1102" t="s">
        <v>23</v>
      </c>
      <c r="C1102" t="s">
        <v>23</v>
      </c>
      <c r="D1102" t="s">
        <v>23</v>
      </c>
      <c r="E1102" t="s">
        <v>8932</v>
      </c>
      <c r="F1102" t="s">
        <v>23</v>
      </c>
      <c r="G1102" t="s">
        <v>23</v>
      </c>
      <c r="H1102" t="s">
        <v>6493</v>
      </c>
      <c r="I1102" t="s">
        <v>6485</v>
      </c>
      <c r="J1102" t="s">
        <v>23</v>
      </c>
      <c r="K1102" t="s">
        <v>30532</v>
      </c>
    </row>
    <row r="1103" spans="1:11" x14ac:dyDescent="0.35">
      <c r="A1103" t="s">
        <v>4733</v>
      </c>
      <c r="B1103" t="s">
        <v>23</v>
      </c>
      <c r="C1103" t="s">
        <v>23</v>
      </c>
      <c r="D1103" t="s">
        <v>23</v>
      </c>
      <c r="E1103" t="s">
        <v>8933</v>
      </c>
      <c r="F1103" t="s">
        <v>23</v>
      </c>
      <c r="G1103" t="s">
        <v>23</v>
      </c>
      <c r="H1103" t="s">
        <v>6522</v>
      </c>
      <c r="I1103" t="s">
        <v>23</v>
      </c>
      <c r="J1103" t="s">
        <v>23</v>
      </c>
      <c r="K1103" t="s">
        <v>30532</v>
      </c>
    </row>
    <row r="1104" spans="1:11" x14ac:dyDescent="0.35">
      <c r="A1104" t="s">
        <v>8934</v>
      </c>
      <c r="B1104" t="s">
        <v>23</v>
      </c>
      <c r="C1104" t="s">
        <v>23</v>
      </c>
      <c r="D1104" t="s">
        <v>5810</v>
      </c>
      <c r="E1104" t="s">
        <v>8935</v>
      </c>
      <c r="F1104" t="s">
        <v>23</v>
      </c>
      <c r="G1104" t="s">
        <v>23</v>
      </c>
      <c r="H1104" t="s">
        <v>6746</v>
      </c>
      <c r="I1104" t="s">
        <v>23</v>
      </c>
      <c r="J1104" t="s">
        <v>23</v>
      </c>
      <c r="K1104" t="s">
        <v>30532</v>
      </c>
    </row>
    <row r="1105" spans="1:11" x14ac:dyDescent="0.35">
      <c r="A1105" t="s">
        <v>20982</v>
      </c>
      <c r="B1105" t="s">
        <v>23</v>
      </c>
      <c r="C1105" t="s">
        <v>23</v>
      </c>
      <c r="D1105" t="s">
        <v>5810</v>
      </c>
      <c r="E1105" t="s">
        <v>20983</v>
      </c>
      <c r="F1105" t="s">
        <v>23</v>
      </c>
      <c r="G1105" t="s">
        <v>23</v>
      </c>
      <c r="H1105" t="s">
        <v>6746</v>
      </c>
      <c r="I1105" t="s">
        <v>23</v>
      </c>
      <c r="J1105" t="s">
        <v>23</v>
      </c>
      <c r="K1105" t="s">
        <v>32012</v>
      </c>
    </row>
    <row r="1106" spans="1:11" x14ac:dyDescent="0.35">
      <c r="A1106" t="s">
        <v>4042</v>
      </c>
      <c r="B1106" t="s">
        <v>23</v>
      </c>
      <c r="C1106" t="s">
        <v>23</v>
      </c>
      <c r="D1106" t="s">
        <v>23</v>
      </c>
      <c r="E1106" t="s">
        <v>8936</v>
      </c>
      <c r="F1106" t="s">
        <v>23</v>
      </c>
      <c r="G1106" t="s">
        <v>23</v>
      </c>
      <c r="H1106" t="s">
        <v>6746</v>
      </c>
      <c r="I1106" t="s">
        <v>23</v>
      </c>
      <c r="J1106" t="s">
        <v>23</v>
      </c>
      <c r="K1106" t="s">
        <v>30532</v>
      </c>
    </row>
    <row r="1107" spans="1:11" x14ac:dyDescent="0.35">
      <c r="A1107" t="s">
        <v>20984</v>
      </c>
      <c r="B1107" t="s">
        <v>23</v>
      </c>
      <c r="C1107" t="s">
        <v>23</v>
      </c>
      <c r="D1107" t="s">
        <v>5810</v>
      </c>
      <c r="E1107" t="s">
        <v>20985</v>
      </c>
      <c r="F1107" t="s">
        <v>23</v>
      </c>
      <c r="G1107" t="s">
        <v>23</v>
      </c>
      <c r="H1107" t="s">
        <v>6746</v>
      </c>
      <c r="I1107" t="s">
        <v>23</v>
      </c>
      <c r="J1107" t="s">
        <v>23</v>
      </c>
      <c r="K1107" t="s">
        <v>32013</v>
      </c>
    </row>
    <row r="1108" spans="1:11" x14ac:dyDescent="0.35">
      <c r="A1108" t="s">
        <v>20986</v>
      </c>
      <c r="B1108" t="s">
        <v>23</v>
      </c>
      <c r="C1108" t="s">
        <v>23</v>
      </c>
      <c r="D1108" t="s">
        <v>5810</v>
      </c>
      <c r="E1108" t="s">
        <v>20987</v>
      </c>
      <c r="F1108" t="s">
        <v>23</v>
      </c>
      <c r="G1108" t="s">
        <v>23</v>
      </c>
      <c r="H1108" t="s">
        <v>6746</v>
      </c>
      <c r="I1108" t="s">
        <v>23</v>
      </c>
      <c r="J1108" t="s">
        <v>23</v>
      </c>
      <c r="K1108" t="s">
        <v>32014</v>
      </c>
    </row>
    <row r="1109" spans="1:11" x14ac:dyDescent="0.35">
      <c r="A1109" t="s">
        <v>20990</v>
      </c>
      <c r="B1109" t="s">
        <v>23</v>
      </c>
      <c r="C1109" t="s">
        <v>23</v>
      </c>
      <c r="D1109" t="s">
        <v>5810</v>
      </c>
      <c r="E1109" t="s">
        <v>20991</v>
      </c>
      <c r="F1109" t="s">
        <v>23</v>
      </c>
      <c r="G1109" t="s">
        <v>23</v>
      </c>
      <c r="H1109" t="s">
        <v>6746</v>
      </c>
      <c r="I1109" t="s">
        <v>23</v>
      </c>
      <c r="J1109" t="s">
        <v>23</v>
      </c>
      <c r="K1109" t="s">
        <v>32016</v>
      </c>
    </row>
    <row r="1110" spans="1:11" x14ac:dyDescent="0.35">
      <c r="A1110" t="s">
        <v>20992</v>
      </c>
      <c r="B1110" t="s">
        <v>23</v>
      </c>
      <c r="C1110" t="s">
        <v>23</v>
      </c>
      <c r="D1110" t="s">
        <v>5810</v>
      </c>
      <c r="E1110" t="s">
        <v>20993</v>
      </c>
      <c r="F1110" t="s">
        <v>23</v>
      </c>
      <c r="G1110" t="s">
        <v>23</v>
      </c>
      <c r="H1110" t="s">
        <v>6746</v>
      </c>
      <c r="I1110" t="s">
        <v>23</v>
      </c>
      <c r="J1110" t="s">
        <v>23</v>
      </c>
      <c r="K1110" t="s">
        <v>32017</v>
      </c>
    </row>
    <row r="1111" spans="1:11" x14ac:dyDescent="0.35">
      <c r="A1111" t="s">
        <v>20996</v>
      </c>
      <c r="B1111" t="s">
        <v>23</v>
      </c>
      <c r="C1111" t="s">
        <v>23</v>
      </c>
      <c r="D1111" t="s">
        <v>5810</v>
      </c>
      <c r="E1111" t="s">
        <v>20997</v>
      </c>
      <c r="F1111" t="s">
        <v>23</v>
      </c>
      <c r="G1111" t="s">
        <v>23</v>
      </c>
      <c r="H1111" t="s">
        <v>6746</v>
      </c>
      <c r="I1111" t="s">
        <v>23</v>
      </c>
      <c r="J1111" t="s">
        <v>23</v>
      </c>
      <c r="K1111" t="s">
        <v>32019</v>
      </c>
    </row>
    <row r="1112" spans="1:11" x14ac:dyDescent="0.35">
      <c r="A1112" t="s">
        <v>20994</v>
      </c>
      <c r="B1112" t="s">
        <v>23</v>
      </c>
      <c r="C1112" t="s">
        <v>23</v>
      </c>
      <c r="D1112" t="s">
        <v>5810</v>
      </c>
      <c r="E1112" t="s">
        <v>20995</v>
      </c>
      <c r="F1112" t="s">
        <v>23</v>
      </c>
      <c r="G1112" t="s">
        <v>23</v>
      </c>
      <c r="H1112" t="s">
        <v>6746</v>
      </c>
      <c r="I1112" t="s">
        <v>23</v>
      </c>
      <c r="J1112" t="s">
        <v>23</v>
      </c>
      <c r="K1112" t="s">
        <v>32018</v>
      </c>
    </row>
    <row r="1113" spans="1:11" x14ac:dyDescent="0.35">
      <c r="A1113" t="s">
        <v>20998</v>
      </c>
      <c r="B1113" t="s">
        <v>23</v>
      </c>
      <c r="C1113" t="s">
        <v>23</v>
      </c>
      <c r="D1113" t="s">
        <v>5810</v>
      </c>
      <c r="E1113" t="s">
        <v>20999</v>
      </c>
      <c r="F1113" t="s">
        <v>23</v>
      </c>
      <c r="G1113" t="s">
        <v>23</v>
      </c>
      <c r="H1113" t="s">
        <v>6746</v>
      </c>
      <c r="I1113" t="s">
        <v>23</v>
      </c>
      <c r="J1113" t="s">
        <v>23</v>
      </c>
      <c r="K1113" t="s">
        <v>32020</v>
      </c>
    </row>
    <row r="1114" spans="1:11" x14ac:dyDescent="0.35">
      <c r="A1114" t="s">
        <v>21000</v>
      </c>
      <c r="B1114" t="s">
        <v>23</v>
      </c>
      <c r="C1114" t="s">
        <v>23</v>
      </c>
      <c r="D1114" t="s">
        <v>5810</v>
      </c>
      <c r="E1114" t="s">
        <v>21001</v>
      </c>
      <c r="F1114" t="s">
        <v>23</v>
      </c>
      <c r="G1114" t="s">
        <v>23</v>
      </c>
      <c r="H1114" t="s">
        <v>6746</v>
      </c>
      <c r="I1114" t="s">
        <v>23</v>
      </c>
      <c r="J1114" t="s">
        <v>23</v>
      </c>
      <c r="K1114" t="s">
        <v>32021</v>
      </c>
    </row>
    <row r="1115" spans="1:11" x14ac:dyDescent="0.35">
      <c r="A1115" t="s">
        <v>21002</v>
      </c>
      <c r="B1115" t="s">
        <v>23</v>
      </c>
      <c r="C1115" t="s">
        <v>23</v>
      </c>
      <c r="D1115" t="s">
        <v>5810</v>
      </c>
      <c r="E1115" t="s">
        <v>21003</v>
      </c>
      <c r="F1115" t="s">
        <v>23</v>
      </c>
      <c r="G1115" t="s">
        <v>23</v>
      </c>
      <c r="H1115" t="s">
        <v>6746</v>
      </c>
      <c r="I1115" t="s">
        <v>23</v>
      </c>
      <c r="J1115" t="s">
        <v>23</v>
      </c>
      <c r="K1115" t="s">
        <v>32022</v>
      </c>
    </row>
    <row r="1116" spans="1:11" x14ac:dyDescent="0.35">
      <c r="A1116" t="s">
        <v>21004</v>
      </c>
      <c r="B1116" t="s">
        <v>23</v>
      </c>
      <c r="C1116" t="s">
        <v>23</v>
      </c>
      <c r="D1116" t="s">
        <v>5810</v>
      </c>
      <c r="E1116" t="s">
        <v>21005</v>
      </c>
      <c r="F1116" t="s">
        <v>23</v>
      </c>
      <c r="G1116" t="s">
        <v>23</v>
      </c>
      <c r="H1116" t="s">
        <v>6746</v>
      </c>
      <c r="I1116" t="s">
        <v>23</v>
      </c>
      <c r="J1116" t="s">
        <v>23</v>
      </c>
      <c r="K1116" t="s">
        <v>30532</v>
      </c>
    </row>
    <row r="1117" spans="1:11" x14ac:dyDescent="0.35">
      <c r="A1117" t="s">
        <v>21012</v>
      </c>
      <c r="B1117" t="s">
        <v>23</v>
      </c>
      <c r="C1117" t="s">
        <v>23</v>
      </c>
      <c r="D1117" t="s">
        <v>5810</v>
      </c>
      <c r="E1117" t="s">
        <v>21013</v>
      </c>
      <c r="F1117" t="s">
        <v>23</v>
      </c>
      <c r="G1117" t="s">
        <v>23</v>
      </c>
      <c r="H1117" t="s">
        <v>6746</v>
      </c>
      <c r="I1117" t="s">
        <v>23</v>
      </c>
      <c r="J1117" t="s">
        <v>23</v>
      </c>
      <c r="K1117" t="s">
        <v>32026</v>
      </c>
    </row>
    <row r="1118" spans="1:11" x14ac:dyDescent="0.35">
      <c r="A1118" t="s">
        <v>8937</v>
      </c>
      <c r="B1118" t="s">
        <v>23</v>
      </c>
      <c r="C1118" t="s">
        <v>23</v>
      </c>
      <c r="D1118" t="s">
        <v>5810</v>
      </c>
      <c r="E1118" t="s">
        <v>8938</v>
      </c>
      <c r="F1118" t="s">
        <v>23</v>
      </c>
      <c r="G1118" t="s">
        <v>23</v>
      </c>
      <c r="H1118" t="s">
        <v>6746</v>
      </c>
      <c r="I1118" t="s">
        <v>23</v>
      </c>
      <c r="J1118" t="s">
        <v>23</v>
      </c>
      <c r="K1118" t="s">
        <v>30532</v>
      </c>
    </row>
    <row r="1119" spans="1:11" x14ac:dyDescent="0.35">
      <c r="A1119" t="s">
        <v>21014</v>
      </c>
      <c r="B1119" t="s">
        <v>23</v>
      </c>
      <c r="C1119" t="s">
        <v>23</v>
      </c>
      <c r="D1119" t="s">
        <v>5810</v>
      </c>
      <c r="E1119" t="s">
        <v>21015</v>
      </c>
      <c r="F1119" t="s">
        <v>23</v>
      </c>
      <c r="G1119" t="s">
        <v>23</v>
      </c>
      <c r="H1119" t="s">
        <v>6746</v>
      </c>
      <c r="I1119" t="s">
        <v>23</v>
      </c>
      <c r="J1119" t="s">
        <v>23</v>
      </c>
      <c r="K1119" t="s">
        <v>32027</v>
      </c>
    </row>
    <row r="1120" spans="1:11" x14ac:dyDescent="0.35">
      <c r="A1120" t="s">
        <v>21018</v>
      </c>
      <c r="B1120" t="s">
        <v>23</v>
      </c>
      <c r="C1120" t="s">
        <v>23</v>
      </c>
      <c r="D1120" t="s">
        <v>5810</v>
      </c>
      <c r="E1120" t="s">
        <v>21019</v>
      </c>
      <c r="F1120" t="s">
        <v>23</v>
      </c>
      <c r="G1120" t="s">
        <v>23</v>
      </c>
      <c r="H1120" t="s">
        <v>6746</v>
      </c>
      <c r="I1120" t="s">
        <v>23</v>
      </c>
      <c r="J1120" t="s">
        <v>23</v>
      </c>
      <c r="K1120" t="s">
        <v>32029</v>
      </c>
    </row>
    <row r="1121" spans="1:11" x14ac:dyDescent="0.35">
      <c r="A1121" t="s">
        <v>21020</v>
      </c>
      <c r="B1121" t="s">
        <v>23</v>
      </c>
      <c r="C1121" t="s">
        <v>23</v>
      </c>
      <c r="D1121" t="s">
        <v>5810</v>
      </c>
      <c r="E1121" t="s">
        <v>21021</v>
      </c>
      <c r="F1121" t="s">
        <v>23</v>
      </c>
      <c r="G1121" t="s">
        <v>23</v>
      </c>
      <c r="H1121" t="s">
        <v>6746</v>
      </c>
      <c r="I1121" t="s">
        <v>23</v>
      </c>
      <c r="J1121" t="s">
        <v>23</v>
      </c>
      <c r="K1121" t="s">
        <v>32030</v>
      </c>
    </row>
    <row r="1122" spans="1:11" x14ac:dyDescent="0.35">
      <c r="A1122" t="s">
        <v>4732</v>
      </c>
      <c r="B1122" t="s">
        <v>23</v>
      </c>
      <c r="C1122" t="s">
        <v>23</v>
      </c>
      <c r="D1122" t="s">
        <v>23</v>
      </c>
      <c r="E1122" t="s">
        <v>8941</v>
      </c>
      <c r="F1122" t="s">
        <v>23</v>
      </c>
      <c r="G1122" t="s">
        <v>23</v>
      </c>
      <c r="H1122" t="s">
        <v>6522</v>
      </c>
      <c r="I1122" t="s">
        <v>23</v>
      </c>
      <c r="J1122" t="s">
        <v>23</v>
      </c>
      <c r="K1122" t="s">
        <v>30532</v>
      </c>
    </row>
    <row r="1123" spans="1:11" x14ac:dyDescent="0.35">
      <c r="A1123" t="s">
        <v>8942</v>
      </c>
      <c r="B1123" t="s">
        <v>23</v>
      </c>
      <c r="C1123" t="s">
        <v>23</v>
      </c>
      <c r="D1123" t="s">
        <v>5810</v>
      </c>
      <c r="E1123" t="s">
        <v>8943</v>
      </c>
      <c r="F1123" t="s">
        <v>23</v>
      </c>
      <c r="G1123" t="s">
        <v>23</v>
      </c>
      <c r="H1123" t="s">
        <v>6746</v>
      </c>
      <c r="I1123" t="s">
        <v>23</v>
      </c>
      <c r="J1123" t="s">
        <v>23</v>
      </c>
      <c r="K1123" t="s">
        <v>30532</v>
      </c>
    </row>
    <row r="1124" spans="1:11" x14ac:dyDescent="0.35">
      <c r="A1124" t="s">
        <v>4811</v>
      </c>
      <c r="B1124" t="s">
        <v>23</v>
      </c>
      <c r="C1124" t="s">
        <v>23</v>
      </c>
      <c r="D1124" t="s">
        <v>23</v>
      </c>
      <c r="E1124" t="s">
        <v>8944</v>
      </c>
      <c r="F1124" t="s">
        <v>23</v>
      </c>
      <c r="G1124" t="s">
        <v>23</v>
      </c>
      <c r="H1124" t="s">
        <v>6522</v>
      </c>
      <c r="I1124" t="s">
        <v>23</v>
      </c>
      <c r="J1124" t="s">
        <v>23</v>
      </c>
      <c r="K1124" t="s">
        <v>30532</v>
      </c>
    </row>
    <row r="1125" spans="1:11" x14ac:dyDescent="0.35">
      <c r="A1125" t="s">
        <v>1732</v>
      </c>
      <c r="B1125" t="s">
        <v>23</v>
      </c>
      <c r="C1125" t="s">
        <v>23</v>
      </c>
      <c r="D1125" t="s">
        <v>23</v>
      </c>
      <c r="E1125" t="s">
        <v>8945</v>
      </c>
      <c r="F1125" t="s">
        <v>23</v>
      </c>
      <c r="G1125" t="s">
        <v>23</v>
      </c>
      <c r="H1125" t="s">
        <v>6516</v>
      </c>
      <c r="I1125" t="s">
        <v>6485</v>
      </c>
      <c r="J1125" t="s">
        <v>23</v>
      </c>
      <c r="K1125" t="s">
        <v>30532</v>
      </c>
    </row>
    <row r="1126" spans="1:11" x14ac:dyDescent="0.35">
      <c r="A1126" t="s">
        <v>21024</v>
      </c>
      <c r="B1126" t="s">
        <v>23</v>
      </c>
      <c r="C1126" t="s">
        <v>23</v>
      </c>
      <c r="D1126" t="s">
        <v>5810</v>
      </c>
      <c r="E1126" t="s">
        <v>21025</v>
      </c>
      <c r="F1126" t="s">
        <v>23</v>
      </c>
      <c r="G1126" t="s">
        <v>23</v>
      </c>
      <c r="H1126" t="s">
        <v>6746</v>
      </c>
      <c r="I1126" t="s">
        <v>23</v>
      </c>
      <c r="J1126" t="s">
        <v>23</v>
      </c>
      <c r="K1126" t="s">
        <v>32032</v>
      </c>
    </row>
    <row r="1127" spans="1:11" x14ac:dyDescent="0.35">
      <c r="A1127" t="s">
        <v>8946</v>
      </c>
      <c r="B1127" t="s">
        <v>23</v>
      </c>
      <c r="C1127" t="s">
        <v>23</v>
      </c>
      <c r="D1127" t="s">
        <v>5810</v>
      </c>
      <c r="E1127" t="s">
        <v>8947</v>
      </c>
      <c r="F1127" t="s">
        <v>23</v>
      </c>
      <c r="G1127" t="s">
        <v>23</v>
      </c>
      <c r="H1127" t="s">
        <v>6746</v>
      </c>
      <c r="I1127" t="s">
        <v>23</v>
      </c>
      <c r="J1127" t="s">
        <v>23</v>
      </c>
      <c r="K1127" t="s">
        <v>30532</v>
      </c>
    </row>
    <row r="1128" spans="1:11" x14ac:dyDescent="0.35">
      <c r="A1128" t="s">
        <v>4731</v>
      </c>
      <c r="B1128" t="s">
        <v>23</v>
      </c>
      <c r="C1128" t="s">
        <v>23</v>
      </c>
      <c r="D1128" t="s">
        <v>23</v>
      </c>
      <c r="E1128" t="s">
        <v>8948</v>
      </c>
      <c r="F1128" t="s">
        <v>23</v>
      </c>
      <c r="G1128" t="s">
        <v>23</v>
      </c>
      <c r="H1128" t="s">
        <v>6522</v>
      </c>
      <c r="I1128" t="s">
        <v>23</v>
      </c>
      <c r="J1128" t="s">
        <v>23</v>
      </c>
      <c r="K1128" t="s">
        <v>30532</v>
      </c>
    </row>
    <row r="1129" spans="1:11" x14ac:dyDescent="0.35">
      <c r="A1129" t="s">
        <v>3147</v>
      </c>
      <c r="B1129" t="s">
        <v>23</v>
      </c>
      <c r="C1129" t="s">
        <v>23</v>
      </c>
      <c r="D1129" t="s">
        <v>23</v>
      </c>
      <c r="E1129" t="s">
        <v>8949</v>
      </c>
      <c r="F1129" t="s">
        <v>23</v>
      </c>
      <c r="G1129" t="s">
        <v>23</v>
      </c>
      <c r="H1129" t="s">
        <v>6522</v>
      </c>
      <c r="I1129" t="s">
        <v>23</v>
      </c>
      <c r="J1129" t="s">
        <v>23</v>
      </c>
      <c r="K1129" t="s">
        <v>30532</v>
      </c>
    </row>
    <row r="1130" spans="1:11" x14ac:dyDescent="0.35">
      <c r="A1130" t="s">
        <v>21032</v>
      </c>
      <c r="B1130" t="s">
        <v>23</v>
      </c>
      <c r="C1130" t="s">
        <v>23</v>
      </c>
      <c r="D1130" t="s">
        <v>5810</v>
      </c>
      <c r="E1130" t="s">
        <v>21033</v>
      </c>
      <c r="F1130" t="s">
        <v>23</v>
      </c>
      <c r="G1130" t="s">
        <v>23</v>
      </c>
      <c r="H1130" t="s">
        <v>6746</v>
      </c>
      <c r="I1130" t="s">
        <v>23</v>
      </c>
      <c r="J1130" t="s">
        <v>23</v>
      </c>
      <c r="K1130" t="s">
        <v>32036</v>
      </c>
    </row>
    <row r="1131" spans="1:11" x14ac:dyDescent="0.35">
      <c r="A1131" t="s">
        <v>136</v>
      </c>
      <c r="B1131" t="s">
        <v>23</v>
      </c>
      <c r="C1131" t="s">
        <v>23</v>
      </c>
      <c r="D1131" t="s">
        <v>23</v>
      </c>
      <c r="E1131" t="s">
        <v>8950</v>
      </c>
      <c r="F1131" t="s">
        <v>23</v>
      </c>
      <c r="G1131" t="s">
        <v>23</v>
      </c>
      <c r="H1131" t="s">
        <v>6522</v>
      </c>
      <c r="I1131" t="s">
        <v>23</v>
      </c>
      <c r="J1131" t="s">
        <v>23</v>
      </c>
      <c r="K1131" t="s">
        <v>30532</v>
      </c>
    </row>
    <row r="1132" spans="1:11" x14ac:dyDescent="0.35">
      <c r="A1132" t="s">
        <v>3107</v>
      </c>
      <c r="B1132" t="s">
        <v>23</v>
      </c>
      <c r="C1132" t="s">
        <v>23</v>
      </c>
      <c r="D1132" t="s">
        <v>23</v>
      </c>
      <c r="E1132" t="s">
        <v>8951</v>
      </c>
      <c r="F1132" t="s">
        <v>23</v>
      </c>
      <c r="G1132" t="s">
        <v>23</v>
      </c>
      <c r="H1132" t="s">
        <v>6522</v>
      </c>
      <c r="I1132" t="s">
        <v>23</v>
      </c>
      <c r="J1132" t="s">
        <v>23</v>
      </c>
      <c r="K1132" t="s">
        <v>30532</v>
      </c>
    </row>
    <row r="1133" spans="1:11" x14ac:dyDescent="0.35">
      <c r="A1133" t="s">
        <v>5954</v>
      </c>
      <c r="B1133" t="s">
        <v>23</v>
      </c>
      <c r="C1133" t="s">
        <v>23</v>
      </c>
      <c r="D1133" t="s">
        <v>5810</v>
      </c>
      <c r="E1133" t="s">
        <v>8952</v>
      </c>
      <c r="F1133" t="s">
        <v>23</v>
      </c>
      <c r="G1133" t="s">
        <v>23</v>
      </c>
      <c r="H1133" t="s">
        <v>6502</v>
      </c>
      <c r="I1133" t="s">
        <v>23</v>
      </c>
      <c r="J1133" t="s">
        <v>23</v>
      </c>
      <c r="K1133" t="s">
        <v>30532</v>
      </c>
    </row>
    <row r="1134" spans="1:11" x14ac:dyDescent="0.35">
      <c r="A1134" t="s">
        <v>21034</v>
      </c>
      <c r="B1134" t="s">
        <v>23</v>
      </c>
      <c r="C1134" t="s">
        <v>23</v>
      </c>
      <c r="D1134" t="s">
        <v>5810</v>
      </c>
      <c r="E1134" t="s">
        <v>21035</v>
      </c>
      <c r="F1134" t="s">
        <v>23</v>
      </c>
      <c r="G1134" t="s">
        <v>23</v>
      </c>
      <c r="H1134" t="s">
        <v>6746</v>
      </c>
      <c r="I1134" t="s">
        <v>23</v>
      </c>
      <c r="J1134" t="s">
        <v>23</v>
      </c>
      <c r="K1134" t="s">
        <v>32037</v>
      </c>
    </row>
    <row r="1135" spans="1:11" x14ac:dyDescent="0.35">
      <c r="A1135" t="s">
        <v>27997</v>
      </c>
      <c r="B1135" t="s">
        <v>23</v>
      </c>
      <c r="C1135" t="s">
        <v>23</v>
      </c>
      <c r="D1135" t="s">
        <v>5810</v>
      </c>
      <c r="E1135" t="s">
        <v>27998</v>
      </c>
      <c r="F1135" t="s">
        <v>23</v>
      </c>
      <c r="G1135" t="s">
        <v>23</v>
      </c>
      <c r="H1135" t="s">
        <v>6746</v>
      </c>
      <c r="I1135" t="s">
        <v>23</v>
      </c>
      <c r="J1135" t="s">
        <v>23</v>
      </c>
      <c r="K1135" t="s">
        <v>35329</v>
      </c>
    </row>
    <row r="1136" spans="1:11" x14ac:dyDescent="0.35">
      <c r="A1136" t="s">
        <v>5955</v>
      </c>
      <c r="B1136" t="s">
        <v>23</v>
      </c>
      <c r="C1136" t="s">
        <v>23</v>
      </c>
      <c r="D1136" t="s">
        <v>5810</v>
      </c>
      <c r="E1136" t="s">
        <v>8953</v>
      </c>
      <c r="F1136" t="s">
        <v>23</v>
      </c>
      <c r="G1136" t="s">
        <v>23</v>
      </c>
      <c r="H1136" t="s">
        <v>6504</v>
      </c>
      <c r="I1136" t="s">
        <v>23</v>
      </c>
      <c r="J1136" t="s">
        <v>23</v>
      </c>
      <c r="K1136" t="s">
        <v>30532</v>
      </c>
    </row>
    <row r="1137" spans="1:11" x14ac:dyDescent="0.35">
      <c r="A1137" t="s">
        <v>3409</v>
      </c>
      <c r="B1137" t="s">
        <v>23</v>
      </c>
      <c r="C1137" t="s">
        <v>23</v>
      </c>
      <c r="D1137" t="s">
        <v>23</v>
      </c>
      <c r="E1137" t="s">
        <v>8954</v>
      </c>
      <c r="F1137" t="s">
        <v>23</v>
      </c>
      <c r="G1137" t="s">
        <v>23</v>
      </c>
      <c r="H1137" t="s">
        <v>6487</v>
      </c>
      <c r="I1137" t="s">
        <v>2721</v>
      </c>
      <c r="J1137" t="s">
        <v>23</v>
      </c>
      <c r="K1137" t="s">
        <v>30532</v>
      </c>
    </row>
    <row r="1138" spans="1:11" x14ac:dyDescent="0.35">
      <c r="A1138" t="s">
        <v>21036</v>
      </c>
      <c r="B1138" t="s">
        <v>23</v>
      </c>
      <c r="C1138" t="s">
        <v>23</v>
      </c>
      <c r="D1138" t="s">
        <v>5810</v>
      </c>
      <c r="E1138" t="s">
        <v>21037</v>
      </c>
      <c r="F1138" t="s">
        <v>23</v>
      </c>
      <c r="G1138" t="s">
        <v>23</v>
      </c>
      <c r="H1138" t="s">
        <v>6746</v>
      </c>
      <c r="I1138" t="s">
        <v>23</v>
      </c>
      <c r="J1138" t="s">
        <v>23</v>
      </c>
      <c r="K1138" t="s">
        <v>30532</v>
      </c>
    </row>
    <row r="1139" spans="1:11" x14ac:dyDescent="0.35">
      <c r="A1139" t="s">
        <v>21038</v>
      </c>
      <c r="B1139" t="s">
        <v>23</v>
      </c>
      <c r="C1139" t="s">
        <v>23</v>
      </c>
      <c r="D1139" t="s">
        <v>5810</v>
      </c>
      <c r="E1139" t="s">
        <v>21039</v>
      </c>
      <c r="F1139" t="s">
        <v>23</v>
      </c>
      <c r="G1139" t="s">
        <v>23</v>
      </c>
      <c r="H1139" t="s">
        <v>6746</v>
      </c>
      <c r="I1139" t="s">
        <v>23</v>
      </c>
      <c r="J1139" t="s">
        <v>23</v>
      </c>
      <c r="K1139" t="s">
        <v>32038</v>
      </c>
    </row>
    <row r="1140" spans="1:11" x14ac:dyDescent="0.35">
      <c r="A1140" t="s">
        <v>4730</v>
      </c>
      <c r="B1140" t="s">
        <v>23</v>
      </c>
      <c r="C1140" t="s">
        <v>23</v>
      </c>
      <c r="D1140" t="s">
        <v>23</v>
      </c>
      <c r="E1140" t="s">
        <v>8955</v>
      </c>
      <c r="F1140" t="s">
        <v>23</v>
      </c>
      <c r="G1140" t="s">
        <v>23</v>
      </c>
      <c r="H1140" t="s">
        <v>6522</v>
      </c>
      <c r="I1140" t="s">
        <v>23</v>
      </c>
      <c r="J1140" t="s">
        <v>23</v>
      </c>
      <c r="K1140" t="s">
        <v>30532</v>
      </c>
    </row>
    <row r="1141" spans="1:11" x14ac:dyDescent="0.35">
      <c r="A1141" t="s">
        <v>8956</v>
      </c>
      <c r="B1141" t="s">
        <v>23</v>
      </c>
      <c r="C1141" t="s">
        <v>23</v>
      </c>
      <c r="D1141" t="s">
        <v>5810</v>
      </c>
      <c r="E1141" t="s">
        <v>8957</v>
      </c>
      <c r="F1141" t="s">
        <v>23</v>
      </c>
      <c r="G1141" t="s">
        <v>23</v>
      </c>
      <c r="H1141" t="s">
        <v>6746</v>
      </c>
      <c r="I1141" t="s">
        <v>23</v>
      </c>
      <c r="J1141" t="s">
        <v>23</v>
      </c>
      <c r="K1141" t="s">
        <v>30532</v>
      </c>
    </row>
    <row r="1142" spans="1:11" x14ac:dyDescent="0.35">
      <c r="A1142" t="s">
        <v>21044</v>
      </c>
      <c r="B1142" t="s">
        <v>23</v>
      </c>
      <c r="C1142" t="s">
        <v>23</v>
      </c>
      <c r="D1142" t="s">
        <v>5810</v>
      </c>
      <c r="E1142" t="s">
        <v>21045</v>
      </c>
      <c r="F1142" t="s">
        <v>23</v>
      </c>
      <c r="G1142" t="s">
        <v>23</v>
      </c>
      <c r="H1142" t="s">
        <v>6746</v>
      </c>
      <c r="I1142" t="s">
        <v>23</v>
      </c>
      <c r="J1142" t="s">
        <v>23</v>
      </c>
      <c r="K1142" t="s">
        <v>32041</v>
      </c>
    </row>
    <row r="1143" spans="1:11" x14ac:dyDescent="0.35">
      <c r="A1143" t="s">
        <v>21048</v>
      </c>
      <c r="B1143" t="s">
        <v>23</v>
      </c>
      <c r="C1143" t="s">
        <v>23</v>
      </c>
      <c r="D1143" t="s">
        <v>5810</v>
      </c>
      <c r="E1143" t="s">
        <v>21049</v>
      </c>
      <c r="F1143" t="s">
        <v>23</v>
      </c>
      <c r="G1143" t="s">
        <v>23</v>
      </c>
      <c r="H1143" t="s">
        <v>6746</v>
      </c>
      <c r="I1143" t="s">
        <v>23</v>
      </c>
      <c r="J1143" t="s">
        <v>23</v>
      </c>
      <c r="K1143" t="s">
        <v>32043</v>
      </c>
    </row>
    <row r="1144" spans="1:11" x14ac:dyDescent="0.35">
      <c r="A1144" t="s">
        <v>2728</v>
      </c>
      <c r="B1144" t="s">
        <v>23</v>
      </c>
      <c r="C1144" t="s">
        <v>23</v>
      </c>
      <c r="D1144" t="s">
        <v>23</v>
      </c>
      <c r="E1144" t="s">
        <v>8958</v>
      </c>
      <c r="F1144" t="s">
        <v>23</v>
      </c>
      <c r="G1144" t="s">
        <v>23</v>
      </c>
      <c r="H1144" t="s">
        <v>6487</v>
      </c>
      <c r="I1144" t="s">
        <v>2721</v>
      </c>
      <c r="J1144" t="s">
        <v>23</v>
      </c>
      <c r="K1144" t="s">
        <v>30532</v>
      </c>
    </row>
    <row r="1145" spans="1:11" x14ac:dyDescent="0.35">
      <c r="A1145" t="s">
        <v>21050</v>
      </c>
      <c r="B1145" t="s">
        <v>23</v>
      </c>
      <c r="C1145" t="s">
        <v>23</v>
      </c>
      <c r="D1145" t="s">
        <v>5810</v>
      </c>
      <c r="E1145" t="s">
        <v>21051</v>
      </c>
      <c r="F1145" t="s">
        <v>23</v>
      </c>
      <c r="G1145" t="s">
        <v>23</v>
      </c>
      <c r="H1145" t="s">
        <v>6746</v>
      </c>
      <c r="I1145" t="s">
        <v>23</v>
      </c>
      <c r="J1145" t="s">
        <v>23</v>
      </c>
      <c r="K1145" t="s">
        <v>32044</v>
      </c>
    </row>
    <row r="1146" spans="1:11" x14ac:dyDescent="0.35">
      <c r="A1146" t="s">
        <v>5177</v>
      </c>
      <c r="B1146" t="s">
        <v>23</v>
      </c>
      <c r="C1146" t="s">
        <v>23</v>
      </c>
      <c r="D1146" t="s">
        <v>23</v>
      </c>
      <c r="E1146" t="s">
        <v>8960</v>
      </c>
      <c r="F1146" t="s">
        <v>23</v>
      </c>
      <c r="G1146" t="s">
        <v>23</v>
      </c>
      <c r="H1146" t="s">
        <v>6483</v>
      </c>
      <c r="I1146" t="s">
        <v>2721</v>
      </c>
      <c r="J1146" t="s">
        <v>3894</v>
      </c>
      <c r="K1146" t="s">
        <v>30532</v>
      </c>
    </row>
    <row r="1147" spans="1:11" x14ac:dyDescent="0.35">
      <c r="A1147" t="s">
        <v>5649</v>
      </c>
      <c r="B1147" t="s">
        <v>23</v>
      </c>
      <c r="C1147" t="s">
        <v>23</v>
      </c>
      <c r="D1147" t="s">
        <v>23</v>
      </c>
      <c r="E1147" t="s">
        <v>8961</v>
      </c>
      <c r="F1147" t="s">
        <v>23</v>
      </c>
      <c r="G1147" t="s">
        <v>23</v>
      </c>
      <c r="H1147" t="s">
        <v>6522</v>
      </c>
      <c r="I1147" t="s">
        <v>23</v>
      </c>
      <c r="J1147" t="s">
        <v>23</v>
      </c>
      <c r="K1147" t="s">
        <v>30532</v>
      </c>
    </row>
    <row r="1148" spans="1:11" x14ac:dyDescent="0.35">
      <c r="A1148" t="s">
        <v>5648</v>
      </c>
      <c r="B1148" t="s">
        <v>23</v>
      </c>
      <c r="C1148" t="s">
        <v>23</v>
      </c>
      <c r="D1148" t="s">
        <v>23</v>
      </c>
      <c r="E1148" t="s">
        <v>8962</v>
      </c>
      <c r="F1148" t="s">
        <v>23</v>
      </c>
      <c r="G1148" t="s">
        <v>23</v>
      </c>
      <c r="H1148" t="s">
        <v>6522</v>
      </c>
      <c r="I1148" t="s">
        <v>23</v>
      </c>
      <c r="J1148" t="s">
        <v>23</v>
      </c>
      <c r="K1148" t="s">
        <v>30532</v>
      </c>
    </row>
    <row r="1149" spans="1:11" x14ac:dyDescent="0.35">
      <c r="A1149" t="s">
        <v>21052</v>
      </c>
      <c r="B1149" t="s">
        <v>23</v>
      </c>
      <c r="C1149" t="s">
        <v>23</v>
      </c>
      <c r="D1149" t="s">
        <v>5810</v>
      </c>
      <c r="E1149" t="s">
        <v>21053</v>
      </c>
      <c r="F1149" t="s">
        <v>23</v>
      </c>
      <c r="G1149" t="s">
        <v>23</v>
      </c>
      <c r="H1149" t="s">
        <v>6746</v>
      </c>
      <c r="I1149" t="s">
        <v>23</v>
      </c>
      <c r="J1149" t="s">
        <v>23</v>
      </c>
      <c r="K1149" t="s">
        <v>32045</v>
      </c>
    </row>
    <row r="1150" spans="1:11" x14ac:dyDescent="0.35">
      <c r="A1150" t="s">
        <v>21054</v>
      </c>
      <c r="B1150" t="s">
        <v>23</v>
      </c>
      <c r="C1150" t="s">
        <v>23</v>
      </c>
      <c r="D1150" t="s">
        <v>5810</v>
      </c>
      <c r="E1150" t="s">
        <v>21055</v>
      </c>
      <c r="F1150" t="s">
        <v>23</v>
      </c>
      <c r="G1150" t="s">
        <v>23</v>
      </c>
      <c r="H1150" t="s">
        <v>6746</v>
      </c>
      <c r="I1150" t="s">
        <v>23</v>
      </c>
      <c r="J1150" t="s">
        <v>23</v>
      </c>
      <c r="K1150" t="s">
        <v>32046</v>
      </c>
    </row>
    <row r="1151" spans="1:11" x14ac:dyDescent="0.35">
      <c r="A1151" t="s">
        <v>21056</v>
      </c>
      <c r="B1151" t="s">
        <v>23</v>
      </c>
      <c r="C1151" t="s">
        <v>23</v>
      </c>
      <c r="D1151" t="s">
        <v>5810</v>
      </c>
      <c r="E1151" t="s">
        <v>21057</v>
      </c>
      <c r="F1151" t="s">
        <v>23</v>
      </c>
      <c r="G1151" t="s">
        <v>23</v>
      </c>
      <c r="H1151" t="s">
        <v>6746</v>
      </c>
      <c r="I1151" t="s">
        <v>23</v>
      </c>
      <c r="J1151" t="s">
        <v>23</v>
      </c>
      <c r="K1151" t="s">
        <v>32047</v>
      </c>
    </row>
    <row r="1152" spans="1:11" x14ac:dyDescent="0.35">
      <c r="A1152" t="s">
        <v>21058</v>
      </c>
      <c r="B1152" t="s">
        <v>23</v>
      </c>
      <c r="C1152" t="s">
        <v>23</v>
      </c>
      <c r="D1152" t="s">
        <v>5810</v>
      </c>
      <c r="E1152" t="s">
        <v>21059</v>
      </c>
      <c r="F1152" t="s">
        <v>23</v>
      </c>
      <c r="G1152" t="s">
        <v>23</v>
      </c>
      <c r="H1152" t="s">
        <v>6746</v>
      </c>
      <c r="I1152" t="s">
        <v>23</v>
      </c>
      <c r="J1152" t="s">
        <v>23</v>
      </c>
      <c r="K1152" t="s">
        <v>32048</v>
      </c>
    </row>
    <row r="1153" spans="1:11" x14ac:dyDescent="0.35">
      <c r="A1153" t="s">
        <v>8963</v>
      </c>
      <c r="B1153" t="s">
        <v>23</v>
      </c>
      <c r="C1153" t="s">
        <v>23</v>
      </c>
      <c r="D1153" t="s">
        <v>5810</v>
      </c>
      <c r="E1153" t="s">
        <v>8964</v>
      </c>
      <c r="F1153" t="s">
        <v>23</v>
      </c>
      <c r="G1153" t="s">
        <v>23</v>
      </c>
      <c r="H1153" t="s">
        <v>6746</v>
      </c>
      <c r="I1153" t="s">
        <v>23</v>
      </c>
      <c r="J1153" t="s">
        <v>23</v>
      </c>
      <c r="K1153" t="s">
        <v>30532</v>
      </c>
    </row>
    <row r="1154" spans="1:11" x14ac:dyDescent="0.35">
      <c r="A1154" t="s">
        <v>5956</v>
      </c>
      <c r="B1154" t="s">
        <v>23</v>
      </c>
      <c r="C1154" t="s">
        <v>23</v>
      </c>
      <c r="D1154" t="s">
        <v>23</v>
      </c>
      <c r="E1154" t="s">
        <v>8965</v>
      </c>
      <c r="F1154" t="s">
        <v>23</v>
      </c>
      <c r="G1154" t="s">
        <v>23</v>
      </c>
      <c r="H1154" t="s">
        <v>6746</v>
      </c>
      <c r="I1154" t="s">
        <v>23</v>
      </c>
      <c r="J1154" t="s">
        <v>23</v>
      </c>
      <c r="K1154" t="s">
        <v>30532</v>
      </c>
    </row>
    <row r="1155" spans="1:11" x14ac:dyDescent="0.35">
      <c r="A1155" t="s">
        <v>1468</v>
      </c>
      <c r="B1155" t="s">
        <v>23</v>
      </c>
      <c r="C1155" t="s">
        <v>23</v>
      </c>
      <c r="D1155" t="s">
        <v>23</v>
      </c>
      <c r="E1155" t="s">
        <v>8966</v>
      </c>
      <c r="F1155" t="s">
        <v>23</v>
      </c>
      <c r="G1155" t="s">
        <v>23</v>
      </c>
      <c r="H1155" t="s">
        <v>6487</v>
      </c>
      <c r="I1155" t="s">
        <v>6485</v>
      </c>
      <c r="J1155" t="s">
        <v>23</v>
      </c>
      <c r="K1155" t="s">
        <v>30532</v>
      </c>
    </row>
    <row r="1156" spans="1:11" x14ac:dyDescent="0.35">
      <c r="A1156" t="s">
        <v>21060</v>
      </c>
      <c r="B1156" t="s">
        <v>23</v>
      </c>
      <c r="C1156" t="s">
        <v>23</v>
      </c>
      <c r="D1156" t="s">
        <v>5810</v>
      </c>
      <c r="E1156" t="s">
        <v>21061</v>
      </c>
      <c r="F1156" t="s">
        <v>23</v>
      </c>
      <c r="G1156" t="s">
        <v>23</v>
      </c>
      <c r="H1156" t="s">
        <v>6746</v>
      </c>
      <c r="I1156" t="s">
        <v>23</v>
      </c>
      <c r="J1156" t="s">
        <v>23</v>
      </c>
      <c r="K1156" t="s">
        <v>32049</v>
      </c>
    </row>
    <row r="1157" spans="1:11" x14ac:dyDescent="0.35">
      <c r="A1157" t="s">
        <v>21062</v>
      </c>
      <c r="B1157" t="s">
        <v>23</v>
      </c>
      <c r="C1157" t="s">
        <v>23</v>
      </c>
      <c r="D1157" t="s">
        <v>5810</v>
      </c>
      <c r="E1157" t="s">
        <v>21063</v>
      </c>
      <c r="F1157" t="s">
        <v>23</v>
      </c>
      <c r="G1157" t="s">
        <v>23</v>
      </c>
      <c r="H1157" t="s">
        <v>6746</v>
      </c>
      <c r="I1157" t="s">
        <v>23</v>
      </c>
      <c r="J1157" t="s">
        <v>23</v>
      </c>
      <c r="K1157" t="s">
        <v>32050</v>
      </c>
    </row>
    <row r="1158" spans="1:11" x14ac:dyDescent="0.35">
      <c r="A1158" t="s">
        <v>21064</v>
      </c>
      <c r="B1158" t="s">
        <v>23</v>
      </c>
      <c r="C1158" t="s">
        <v>23</v>
      </c>
      <c r="D1158" t="s">
        <v>5810</v>
      </c>
      <c r="E1158" t="s">
        <v>21065</v>
      </c>
      <c r="F1158" t="s">
        <v>23</v>
      </c>
      <c r="G1158" t="s">
        <v>23</v>
      </c>
      <c r="H1158" t="s">
        <v>6746</v>
      </c>
      <c r="I1158" t="s">
        <v>23</v>
      </c>
      <c r="J1158" t="s">
        <v>23</v>
      </c>
      <c r="K1158" t="s">
        <v>32051</v>
      </c>
    </row>
    <row r="1159" spans="1:11" x14ac:dyDescent="0.35">
      <c r="A1159" t="s">
        <v>21066</v>
      </c>
      <c r="B1159" t="s">
        <v>23</v>
      </c>
      <c r="C1159" t="s">
        <v>23</v>
      </c>
      <c r="D1159" t="s">
        <v>5810</v>
      </c>
      <c r="E1159" t="s">
        <v>21067</v>
      </c>
      <c r="F1159" t="s">
        <v>23</v>
      </c>
      <c r="G1159" t="s">
        <v>23</v>
      </c>
      <c r="H1159" t="s">
        <v>6746</v>
      </c>
      <c r="I1159" t="s">
        <v>23</v>
      </c>
      <c r="J1159" t="s">
        <v>23</v>
      </c>
      <c r="K1159" t="s">
        <v>32052</v>
      </c>
    </row>
    <row r="1160" spans="1:11" x14ac:dyDescent="0.35">
      <c r="A1160" t="s">
        <v>3336</v>
      </c>
      <c r="B1160" t="s">
        <v>23</v>
      </c>
      <c r="C1160" t="s">
        <v>23</v>
      </c>
      <c r="D1160" t="s">
        <v>23</v>
      </c>
      <c r="E1160" t="s">
        <v>8967</v>
      </c>
      <c r="F1160" t="s">
        <v>23</v>
      </c>
      <c r="G1160" t="s">
        <v>23</v>
      </c>
      <c r="H1160" t="s">
        <v>6522</v>
      </c>
      <c r="I1160" t="s">
        <v>23</v>
      </c>
      <c r="J1160" t="s">
        <v>23</v>
      </c>
      <c r="K1160" t="s">
        <v>30532</v>
      </c>
    </row>
    <row r="1161" spans="1:11" x14ac:dyDescent="0.35">
      <c r="A1161" t="s">
        <v>21070</v>
      </c>
      <c r="B1161" t="s">
        <v>23</v>
      </c>
      <c r="C1161" t="s">
        <v>23</v>
      </c>
      <c r="D1161" t="s">
        <v>5810</v>
      </c>
      <c r="E1161" t="s">
        <v>21071</v>
      </c>
      <c r="F1161" t="s">
        <v>23</v>
      </c>
      <c r="G1161" t="s">
        <v>23</v>
      </c>
      <c r="H1161" t="s">
        <v>6746</v>
      </c>
      <c r="I1161" t="s">
        <v>23</v>
      </c>
      <c r="J1161" t="s">
        <v>23</v>
      </c>
      <c r="K1161" t="s">
        <v>32054</v>
      </c>
    </row>
    <row r="1162" spans="1:11" x14ac:dyDescent="0.35">
      <c r="A1162" t="s">
        <v>243</v>
      </c>
      <c r="B1162" t="s">
        <v>23</v>
      </c>
      <c r="C1162" t="s">
        <v>23</v>
      </c>
      <c r="D1162" t="s">
        <v>23</v>
      </c>
      <c r="E1162" t="s">
        <v>8968</v>
      </c>
      <c r="F1162" t="s">
        <v>23</v>
      </c>
      <c r="G1162" t="s">
        <v>23</v>
      </c>
      <c r="H1162" t="s">
        <v>6493</v>
      </c>
      <c r="I1162" t="s">
        <v>6485</v>
      </c>
      <c r="J1162" t="s">
        <v>23</v>
      </c>
      <c r="K1162" t="s">
        <v>30532</v>
      </c>
    </row>
    <row r="1163" spans="1:11" x14ac:dyDescent="0.35">
      <c r="A1163" t="s">
        <v>21072</v>
      </c>
      <c r="B1163" t="s">
        <v>23</v>
      </c>
      <c r="C1163" t="s">
        <v>23</v>
      </c>
      <c r="D1163" t="s">
        <v>5810</v>
      </c>
      <c r="E1163" t="s">
        <v>21073</v>
      </c>
      <c r="F1163" t="s">
        <v>23</v>
      </c>
      <c r="G1163" t="s">
        <v>23</v>
      </c>
      <c r="H1163" t="s">
        <v>6746</v>
      </c>
      <c r="I1163" t="s">
        <v>23</v>
      </c>
      <c r="J1163" t="s">
        <v>23</v>
      </c>
      <c r="K1163" t="s">
        <v>32055</v>
      </c>
    </row>
    <row r="1164" spans="1:11" x14ac:dyDescent="0.35">
      <c r="A1164" t="s">
        <v>21074</v>
      </c>
      <c r="B1164" t="s">
        <v>23</v>
      </c>
      <c r="C1164" t="s">
        <v>23</v>
      </c>
      <c r="D1164" t="s">
        <v>5810</v>
      </c>
      <c r="E1164" t="s">
        <v>21075</v>
      </c>
      <c r="F1164" t="s">
        <v>23</v>
      </c>
      <c r="G1164" t="s">
        <v>23</v>
      </c>
      <c r="H1164" t="s">
        <v>6746</v>
      </c>
      <c r="I1164" t="s">
        <v>23</v>
      </c>
      <c r="J1164" t="s">
        <v>23</v>
      </c>
      <c r="K1164" t="s">
        <v>32056</v>
      </c>
    </row>
    <row r="1165" spans="1:11" x14ac:dyDescent="0.35">
      <c r="A1165" t="s">
        <v>21076</v>
      </c>
      <c r="B1165" t="s">
        <v>23</v>
      </c>
      <c r="C1165" t="s">
        <v>23</v>
      </c>
      <c r="D1165" t="s">
        <v>5810</v>
      </c>
      <c r="E1165" t="s">
        <v>21077</v>
      </c>
      <c r="F1165" t="s">
        <v>23</v>
      </c>
      <c r="G1165" t="s">
        <v>23</v>
      </c>
      <c r="H1165" t="s">
        <v>6746</v>
      </c>
      <c r="I1165" t="s">
        <v>23</v>
      </c>
      <c r="J1165" t="s">
        <v>23</v>
      </c>
      <c r="K1165" t="s">
        <v>32057</v>
      </c>
    </row>
    <row r="1166" spans="1:11" x14ac:dyDescent="0.35">
      <c r="A1166" t="s">
        <v>21078</v>
      </c>
      <c r="B1166" t="s">
        <v>23</v>
      </c>
      <c r="C1166" t="s">
        <v>23</v>
      </c>
      <c r="D1166" t="s">
        <v>5810</v>
      </c>
      <c r="E1166" t="s">
        <v>21079</v>
      </c>
      <c r="F1166" t="s">
        <v>23</v>
      </c>
      <c r="G1166" t="s">
        <v>23</v>
      </c>
      <c r="H1166" t="s">
        <v>6746</v>
      </c>
      <c r="I1166" t="s">
        <v>23</v>
      </c>
      <c r="J1166" t="s">
        <v>23</v>
      </c>
      <c r="K1166" t="s">
        <v>32058</v>
      </c>
    </row>
    <row r="1167" spans="1:11" x14ac:dyDescent="0.35">
      <c r="A1167" t="s">
        <v>21166</v>
      </c>
      <c r="B1167" t="s">
        <v>23</v>
      </c>
      <c r="C1167" t="s">
        <v>23</v>
      </c>
      <c r="D1167" t="s">
        <v>5810</v>
      </c>
      <c r="E1167" t="s">
        <v>21167</v>
      </c>
      <c r="F1167" t="s">
        <v>23</v>
      </c>
      <c r="G1167" t="s">
        <v>23</v>
      </c>
      <c r="H1167" t="s">
        <v>6746</v>
      </c>
      <c r="I1167" t="s">
        <v>23</v>
      </c>
      <c r="J1167" t="s">
        <v>23</v>
      </c>
      <c r="K1167" t="s">
        <v>32103</v>
      </c>
    </row>
    <row r="1168" spans="1:11" x14ac:dyDescent="0.35">
      <c r="A1168" t="s">
        <v>6524</v>
      </c>
      <c r="B1168" t="s">
        <v>23</v>
      </c>
      <c r="C1168" t="s">
        <v>23</v>
      </c>
      <c r="D1168" t="s">
        <v>23</v>
      </c>
      <c r="E1168" t="s">
        <v>8969</v>
      </c>
      <c r="F1168" t="s">
        <v>23</v>
      </c>
      <c r="G1168" t="s">
        <v>23</v>
      </c>
      <c r="H1168" t="s">
        <v>6504</v>
      </c>
      <c r="I1168" t="s">
        <v>2721</v>
      </c>
      <c r="J1168" t="s">
        <v>23</v>
      </c>
      <c r="K1168" t="s">
        <v>30532</v>
      </c>
    </row>
    <row r="1169" spans="1:11" x14ac:dyDescent="0.35">
      <c r="A1169" t="s">
        <v>21080</v>
      </c>
      <c r="B1169" t="s">
        <v>23</v>
      </c>
      <c r="C1169" t="s">
        <v>23</v>
      </c>
      <c r="D1169" t="s">
        <v>5810</v>
      </c>
      <c r="E1169" t="s">
        <v>21081</v>
      </c>
      <c r="F1169" t="s">
        <v>23</v>
      </c>
      <c r="G1169" t="s">
        <v>23</v>
      </c>
      <c r="H1169" t="s">
        <v>6746</v>
      </c>
      <c r="I1169" t="s">
        <v>23</v>
      </c>
      <c r="J1169" t="s">
        <v>23</v>
      </c>
      <c r="K1169" t="s">
        <v>32059</v>
      </c>
    </row>
    <row r="1170" spans="1:11" x14ac:dyDescent="0.35">
      <c r="A1170" t="s">
        <v>21082</v>
      </c>
      <c r="B1170" t="s">
        <v>23</v>
      </c>
      <c r="C1170" t="s">
        <v>23</v>
      </c>
      <c r="D1170" t="s">
        <v>5810</v>
      </c>
      <c r="E1170" t="s">
        <v>21083</v>
      </c>
      <c r="F1170" t="s">
        <v>23</v>
      </c>
      <c r="G1170" t="s">
        <v>23</v>
      </c>
      <c r="H1170" t="s">
        <v>6746</v>
      </c>
      <c r="I1170" t="s">
        <v>23</v>
      </c>
      <c r="J1170" t="s">
        <v>23</v>
      </c>
      <c r="K1170" t="s">
        <v>32060</v>
      </c>
    </row>
    <row r="1171" spans="1:11" x14ac:dyDescent="0.35">
      <c r="A1171" t="s">
        <v>28350</v>
      </c>
      <c r="B1171" t="s">
        <v>23</v>
      </c>
      <c r="C1171" t="s">
        <v>23</v>
      </c>
      <c r="D1171" t="s">
        <v>5810</v>
      </c>
      <c r="E1171" t="s">
        <v>28351</v>
      </c>
      <c r="F1171" t="s">
        <v>23</v>
      </c>
      <c r="G1171" t="s">
        <v>23</v>
      </c>
      <c r="H1171" t="s">
        <v>6746</v>
      </c>
      <c r="I1171" t="s">
        <v>23</v>
      </c>
      <c r="J1171" t="s">
        <v>23</v>
      </c>
      <c r="K1171" t="s">
        <v>35503</v>
      </c>
    </row>
    <row r="1172" spans="1:11" x14ac:dyDescent="0.35">
      <c r="A1172" t="s">
        <v>21088</v>
      </c>
      <c r="B1172" t="s">
        <v>23</v>
      </c>
      <c r="C1172" t="s">
        <v>23</v>
      </c>
      <c r="D1172" t="s">
        <v>5810</v>
      </c>
      <c r="E1172" t="s">
        <v>21089</v>
      </c>
      <c r="F1172" t="s">
        <v>23</v>
      </c>
      <c r="G1172" t="s">
        <v>23</v>
      </c>
      <c r="H1172" t="s">
        <v>6746</v>
      </c>
      <c r="I1172" t="s">
        <v>23</v>
      </c>
      <c r="J1172" t="s">
        <v>23</v>
      </c>
      <c r="K1172" t="s">
        <v>32063</v>
      </c>
    </row>
    <row r="1173" spans="1:11" x14ac:dyDescent="0.35">
      <c r="A1173" t="s">
        <v>21090</v>
      </c>
      <c r="B1173" t="s">
        <v>23</v>
      </c>
      <c r="C1173" t="s">
        <v>23</v>
      </c>
      <c r="D1173" t="s">
        <v>5810</v>
      </c>
      <c r="E1173" t="s">
        <v>21091</v>
      </c>
      <c r="F1173" t="s">
        <v>23</v>
      </c>
      <c r="G1173" t="s">
        <v>23</v>
      </c>
      <c r="H1173" t="s">
        <v>6746</v>
      </c>
      <c r="I1173" t="s">
        <v>23</v>
      </c>
      <c r="J1173" t="s">
        <v>23</v>
      </c>
      <c r="K1173" t="s">
        <v>32064</v>
      </c>
    </row>
    <row r="1174" spans="1:11" x14ac:dyDescent="0.35">
      <c r="A1174" t="s">
        <v>21092</v>
      </c>
      <c r="B1174" t="s">
        <v>23</v>
      </c>
      <c r="C1174" t="s">
        <v>23</v>
      </c>
      <c r="D1174" t="s">
        <v>5810</v>
      </c>
      <c r="E1174" t="s">
        <v>21093</v>
      </c>
      <c r="F1174" t="s">
        <v>23</v>
      </c>
      <c r="G1174" t="s">
        <v>23</v>
      </c>
      <c r="H1174" t="s">
        <v>6746</v>
      </c>
      <c r="I1174" t="s">
        <v>23</v>
      </c>
      <c r="J1174" t="s">
        <v>23</v>
      </c>
      <c r="K1174" t="s">
        <v>32065</v>
      </c>
    </row>
    <row r="1175" spans="1:11" x14ac:dyDescent="0.35">
      <c r="A1175" t="s">
        <v>5957</v>
      </c>
      <c r="B1175" t="s">
        <v>23</v>
      </c>
      <c r="C1175" t="s">
        <v>23</v>
      </c>
      <c r="D1175" t="s">
        <v>5810</v>
      </c>
      <c r="E1175" t="s">
        <v>8970</v>
      </c>
      <c r="F1175" t="s">
        <v>23</v>
      </c>
      <c r="G1175" t="s">
        <v>23</v>
      </c>
      <c r="H1175" t="s">
        <v>6504</v>
      </c>
      <c r="I1175" t="s">
        <v>23</v>
      </c>
      <c r="J1175" t="s">
        <v>23</v>
      </c>
      <c r="K1175" t="s">
        <v>30532</v>
      </c>
    </row>
    <row r="1176" spans="1:11" x14ac:dyDescent="0.35">
      <c r="A1176" t="s">
        <v>21096</v>
      </c>
      <c r="B1176" t="s">
        <v>23</v>
      </c>
      <c r="C1176" t="s">
        <v>23</v>
      </c>
      <c r="D1176" t="s">
        <v>5810</v>
      </c>
      <c r="E1176" t="s">
        <v>21097</v>
      </c>
      <c r="F1176" t="s">
        <v>23</v>
      </c>
      <c r="G1176" t="s">
        <v>23</v>
      </c>
      <c r="H1176" t="s">
        <v>6746</v>
      </c>
      <c r="I1176" t="s">
        <v>23</v>
      </c>
      <c r="J1176" t="s">
        <v>23</v>
      </c>
      <c r="K1176" t="s">
        <v>32067</v>
      </c>
    </row>
    <row r="1177" spans="1:11" x14ac:dyDescent="0.35">
      <c r="A1177" t="s">
        <v>8971</v>
      </c>
      <c r="B1177" t="s">
        <v>23</v>
      </c>
      <c r="C1177" t="s">
        <v>23</v>
      </c>
      <c r="D1177" t="s">
        <v>5810</v>
      </c>
      <c r="E1177" t="s">
        <v>8972</v>
      </c>
      <c r="F1177" t="s">
        <v>23</v>
      </c>
      <c r="G1177" t="s">
        <v>23</v>
      </c>
      <c r="H1177" t="s">
        <v>6746</v>
      </c>
      <c r="I1177" t="s">
        <v>23</v>
      </c>
      <c r="J1177" t="s">
        <v>23</v>
      </c>
      <c r="K1177" t="s">
        <v>30532</v>
      </c>
    </row>
    <row r="1178" spans="1:11" x14ac:dyDescent="0.35">
      <c r="A1178" t="s">
        <v>21098</v>
      </c>
      <c r="B1178" t="s">
        <v>23</v>
      </c>
      <c r="C1178" t="s">
        <v>23</v>
      </c>
      <c r="D1178" t="s">
        <v>5810</v>
      </c>
      <c r="E1178" t="s">
        <v>21099</v>
      </c>
      <c r="F1178" t="s">
        <v>23</v>
      </c>
      <c r="G1178" t="s">
        <v>23</v>
      </c>
      <c r="H1178" t="s">
        <v>6746</v>
      </c>
      <c r="I1178" t="s">
        <v>23</v>
      </c>
      <c r="J1178" t="s">
        <v>23</v>
      </c>
      <c r="K1178" t="s">
        <v>32068</v>
      </c>
    </row>
    <row r="1179" spans="1:11" x14ac:dyDescent="0.35">
      <c r="A1179" t="s">
        <v>21100</v>
      </c>
      <c r="B1179" t="s">
        <v>23</v>
      </c>
      <c r="C1179" t="s">
        <v>23</v>
      </c>
      <c r="D1179" t="s">
        <v>5810</v>
      </c>
      <c r="E1179" t="s">
        <v>21101</v>
      </c>
      <c r="F1179" t="s">
        <v>23</v>
      </c>
      <c r="G1179" t="s">
        <v>23</v>
      </c>
      <c r="H1179" t="s">
        <v>6746</v>
      </c>
      <c r="I1179" t="s">
        <v>23</v>
      </c>
      <c r="J1179" t="s">
        <v>23</v>
      </c>
      <c r="K1179" t="s">
        <v>32069</v>
      </c>
    </row>
    <row r="1180" spans="1:11" x14ac:dyDescent="0.35">
      <c r="A1180" t="s">
        <v>5958</v>
      </c>
      <c r="B1180" t="s">
        <v>23</v>
      </c>
      <c r="C1180" t="s">
        <v>23</v>
      </c>
      <c r="D1180" t="s">
        <v>5810</v>
      </c>
      <c r="E1180" t="s">
        <v>8973</v>
      </c>
      <c r="F1180" t="s">
        <v>23</v>
      </c>
      <c r="G1180" t="s">
        <v>23</v>
      </c>
      <c r="H1180" t="s">
        <v>6504</v>
      </c>
      <c r="I1180" t="s">
        <v>23</v>
      </c>
      <c r="J1180" t="s">
        <v>23</v>
      </c>
      <c r="K1180" t="s">
        <v>30532</v>
      </c>
    </row>
    <row r="1181" spans="1:11" x14ac:dyDescent="0.35">
      <c r="A1181" t="s">
        <v>21104</v>
      </c>
      <c r="B1181" t="s">
        <v>23</v>
      </c>
      <c r="C1181" t="s">
        <v>23</v>
      </c>
      <c r="D1181" t="s">
        <v>5810</v>
      </c>
      <c r="E1181" t="s">
        <v>21105</v>
      </c>
      <c r="F1181" t="s">
        <v>23</v>
      </c>
      <c r="G1181" t="s">
        <v>23</v>
      </c>
      <c r="H1181" t="s">
        <v>6746</v>
      </c>
      <c r="I1181" t="s">
        <v>23</v>
      </c>
      <c r="J1181" t="s">
        <v>23</v>
      </c>
      <c r="K1181" t="s">
        <v>32071</v>
      </c>
    </row>
    <row r="1182" spans="1:11" x14ac:dyDescent="0.35">
      <c r="A1182" t="s">
        <v>21108</v>
      </c>
      <c r="B1182" t="s">
        <v>23</v>
      </c>
      <c r="C1182" t="s">
        <v>23</v>
      </c>
      <c r="D1182" t="s">
        <v>5810</v>
      </c>
      <c r="E1182" t="s">
        <v>21109</v>
      </c>
      <c r="F1182" t="s">
        <v>23</v>
      </c>
      <c r="G1182" t="s">
        <v>23</v>
      </c>
      <c r="H1182" t="s">
        <v>6746</v>
      </c>
      <c r="I1182" t="s">
        <v>23</v>
      </c>
      <c r="J1182" t="s">
        <v>23</v>
      </c>
      <c r="K1182" t="s">
        <v>32073</v>
      </c>
    </row>
    <row r="1183" spans="1:11" x14ac:dyDescent="0.35">
      <c r="A1183" t="s">
        <v>21112</v>
      </c>
      <c r="B1183" t="s">
        <v>23</v>
      </c>
      <c r="C1183" t="s">
        <v>23</v>
      </c>
      <c r="D1183" t="s">
        <v>5810</v>
      </c>
      <c r="E1183" t="s">
        <v>21113</v>
      </c>
      <c r="F1183" t="s">
        <v>23</v>
      </c>
      <c r="G1183" t="s">
        <v>23</v>
      </c>
      <c r="H1183" t="s">
        <v>6746</v>
      </c>
      <c r="I1183" t="s">
        <v>23</v>
      </c>
      <c r="J1183" t="s">
        <v>23</v>
      </c>
      <c r="K1183" t="s">
        <v>32075</v>
      </c>
    </row>
    <row r="1184" spans="1:11" x14ac:dyDescent="0.35">
      <c r="A1184" t="s">
        <v>21116</v>
      </c>
      <c r="B1184" t="s">
        <v>23</v>
      </c>
      <c r="C1184" t="s">
        <v>23</v>
      </c>
      <c r="D1184" t="s">
        <v>5810</v>
      </c>
      <c r="E1184" t="s">
        <v>21117</v>
      </c>
      <c r="F1184" t="s">
        <v>23</v>
      </c>
      <c r="G1184" t="s">
        <v>23</v>
      </c>
      <c r="H1184" t="s">
        <v>6746</v>
      </c>
      <c r="I1184" t="s">
        <v>23</v>
      </c>
      <c r="J1184" t="s">
        <v>23</v>
      </c>
      <c r="K1184" t="s">
        <v>32077</v>
      </c>
    </row>
    <row r="1185" spans="1:11" x14ac:dyDescent="0.35">
      <c r="A1185" t="s">
        <v>21118</v>
      </c>
      <c r="B1185" t="s">
        <v>23</v>
      </c>
      <c r="C1185" t="s">
        <v>23</v>
      </c>
      <c r="D1185" t="s">
        <v>5810</v>
      </c>
      <c r="E1185" t="s">
        <v>21119</v>
      </c>
      <c r="F1185" t="s">
        <v>23</v>
      </c>
      <c r="G1185" t="s">
        <v>23</v>
      </c>
      <c r="H1185" t="s">
        <v>6746</v>
      </c>
      <c r="I1185" t="s">
        <v>23</v>
      </c>
      <c r="J1185" t="s">
        <v>23</v>
      </c>
      <c r="K1185" t="s">
        <v>32078</v>
      </c>
    </row>
    <row r="1186" spans="1:11" x14ac:dyDescent="0.35">
      <c r="A1186" t="s">
        <v>21120</v>
      </c>
      <c r="B1186" t="s">
        <v>23</v>
      </c>
      <c r="C1186" t="s">
        <v>23</v>
      </c>
      <c r="D1186" t="s">
        <v>5810</v>
      </c>
      <c r="E1186" t="s">
        <v>21121</v>
      </c>
      <c r="F1186" t="s">
        <v>23</v>
      </c>
      <c r="G1186" t="s">
        <v>23</v>
      </c>
      <c r="H1186" t="s">
        <v>6746</v>
      </c>
      <c r="I1186" t="s">
        <v>23</v>
      </c>
      <c r="J1186" t="s">
        <v>23</v>
      </c>
      <c r="K1186" t="s">
        <v>32079</v>
      </c>
    </row>
    <row r="1187" spans="1:11" x14ac:dyDescent="0.35">
      <c r="A1187" t="s">
        <v>1628</v>
      </c>
      <c r="B1187" t="s">
        <v>23</v>
      </c>
      <c r="C1187" t="s">
        <v>23</v>
      </c>
      <c r="D1187" t="s">
        <v>23</v>
      </c>
      <c r="E1187" t="s">
        <v>8974</v>
      </c>
      <c r="F1187" t="s">
        <v>23</v>
      </c>
      <c r="G1187" t="s">
        <v>23</v>
      </c>
      <c r="H1187" t="s">
        <v>6504</v>
      </c>
      <c r="I1187" t="s">
        <v>2721</v>
      </c>
      <c r="J1187" t="s">
        <v>23</v>
      </c>
      <c r="K1187" t="s">
        <v>30532</v>
      </c>
    </row>
    <row r="1188" spans="1:11" x14ac:dyDescent="0.35">
      <c r="A1188" t="s">
        <v>21124</v>
      </c>
      <c r="B1188" t="s">
        <v>23</v>
      </c>
      <c r="C1188" t="s">
        <v>23</v>
      </c>
      <c r="D1188" t="s">
        <v>5810</v>
      </c>
      <c r="E1188" t="s">
        <v>21125</v>
      </c>
      <c r="F1188" t="s">
        <v>23</v>
      </c>
      <c r="G1188" t="s">
        <v>23</v>
      </c>
      <c r="H1188" t="s">
        <v>6746</v>
      </c>
      <c r="I1188" t="s">
        <v>23</v>
      </c>
      <c r="J1188" t="s">
        <v>23</v>
      </c>
      <c r="K1188" t="s">
        <v>32081</v>
      </c>
    </row>
    <row r="1189" spans="1:11" x14ac:dyDescent="0.35">
      <c r="A1189" t="s">
        <v>21128</v>
      </c>
      <c r="B1189" t="s">
        <v>23</v>
      </c>
      <c r="C1189" t="s">
        <v>23</v>
      </c>
      <c r="D1189" t="s">
        <v>5810</v>
      </c>
      <c r="E1189" t="s">
        <v>21129</v>
      </c>
      <c r="F1189" t="s">
        <v>23</v>
      </c>
      <c r="G1189" t="s">
        <v>23</v>
      </c>
      <c r="H1189" t="s">
        <v>6746</v>
      </c>
      <c r="I1189" t="s">
        <v>23</v>
      </c>
      <c r="J1189" t="s">
        <v>23</v>
      </c>
      <c r="K1189" t="s">
        <v>32083</v>
      </c>
    </row>
    <row r="1190" spans="1:11" x14ac:dyDescent="0.35">
      <c r="A1190" t="s">
        <v>21130</v>
      </c>
      <c r="B1190" t="s">
        <v>23</v>
      </c>
      <c r="C1190" t="s">
        <v>23</v>
      </c>
      <c r="D1190" t="s">
        <v>5810</v>
      </c>
      <c r="E1190" t="s">
        <v>21131</v>
      </c>
      <c r="F1190" t="s">
        <v>23</v>
      </c>
      <c r="G1190" t="s">
        <v>23</v>
      </c>
      <c r="H1190" t="s">
        <v>6746</v>
      </c>
      <c r="I1190" t="s">
        <v>23</v>
      </c>
      <c r="J1190" t="s">
        <v>23</v>
      </c>
      <c r="K1190" t="s">
        <v>32084</v>
      </c>
    </row>
    <row r="1191" spans="1:11" x14ac:dyDescent="0.35">
      <c r="A1191" t="s">
        <v>21132</v>
      </c>
      <c r="B1191" t="s">
        <v>23</v>
      </c>
      <c r="C1191" t="s">
        <v>23</v>
      </c>
      <c r="D1191" t="s">
        <v>5810</v>
      </c>
      <c r="E1191" t="s">
        <v>21133</v>
      </c>
      <c r="F1191" t="s">
        <v>23</v>
      </c>
      <c r="G1191" t="s">
        <v>23</v>
      </c>
      <c r="H1191" t="s">
        <v>6746</v>
      </c>
      <c r="I1191" t="s">
        <v>23</v>
      </c>
      <c r="J1191" t="s">
        <v>23</v>
      </c>
      <c r="K1191" t="s">
        <v>32085</v>
      </c>
    </row>
    <row r="1192" spans="1:11" x14ac:dyDescent="0.35">
      <c r="A1192" t="s">
        <v>21134</v>
      </c>
      <c r="B1192" t="s">
        <v>23</v>
      </c>
      <c r="C1192" t="s">
        <v>23</v>
      </c>
      <c r="D1192" t="s">
        <v>5810</v>
      </c>
      <c r="E1192" t="s">
        <v>21135</v>
      </c>
      <c r="F1192" t="s">
        <v>23</v>
      </c>
      <c r="G1192" t="s">
        <v>23</v>
      </c>
      <c r="H1192" t="s">
        <v>6746</v>
      </c>
      <c r="I1192" t="s">
        <v>23</v>
      </c>
      <c r="J1192" t="s">
        <v>23</v>
      </c>
      <c r="K1192" t="s">
        <v>32086</v>
      </c>
    </row>
    <row r="1193" spans="1:11" x14ac:dyDescent="0.35">
      <c r="A1193" t="s">
        <v>1879</v>
      </c>
      <c r="B1193" t="s">
        <v>23</v>
      </c>
      <c r="C1193" t="s">
        <v>23</v>
      </c>
      <c r="D1193" t="s">
        <v>23</v>
      </c>
      <c r="E1193" t="s">
        <v>8975</v>
      </c>
      <c r="F1193" t="s">
        <v>23</v>
      </c>
      <c r="G1193" t="s">
        <v>23</v>
      </c>
      <c r="H1193" t="s">
        <v>6504</v>
      </c>
      <c r="I1193" t="s">
        <v>6485</v>
      </c>
      <c r="J1193" t="s">
        <v>23</v>
      </c>
      <c r="K1193" t="s">
        <v>30532</v>
      </c>
    </row>
    <row r="1194" spans="1:11" x14ac:dyDescent="0.35">
      <c r="A1194" t="s">
        <v>21136</v>
      </c>
      <c r="B1194" t="s">
        <v>23</v>
      </c>
      <c r="C1194" t="s">
        <v>23</v>
      </c>
      <c r="D1194" t="s">
        <v>5810</v>
      </c>
      <c r="E1194" t="s">
        <v>21137</v>
      </c>
      <c r="F1194" t="s">
        <v>23</v>
      </c>
      <c r="G1194" t="s">
        <v>23</v>
      </c>
      <c r="H1194" t="s">
        <v>6746</v>
      </c>
      <c r="I1194" t="s">
        <v>23</v>
      </c>
      <c r="J1194" t="s">
        <v>23</v>
      </c>
      <c r="K1194" t="s">
        <v>32087</v>
      </c>
    </row>
    <row r="1195" spans="1:11" x14ac:dyDescent="0.35">
      <c r="A1195" t="s">
        <v>21138</v>
      </c>
      <c r="B1195" t="s">
        <v>23</v>
      </c>
      <c r="C1195" t="s">
        <v>23</v>
      </c>
      <c r="D1195" t="s">
        <v>5810</v>
      </c>
      <c r="E1195" t="s">
        <v>21139</v>
      </c>
      <c r="F1195" t="s">
        <v>23</v>
      </c>
      <c r="G1195" t="s">
        <v>23</v>
      </c>
      <c r="H1195" t="s">
        <v>6746</v>
      </c>
      <c r="I1195" t="s">
        <v>23</v>
      </c>
      <c r="J1195" t="s">
        <v>23</v>
      </c>
      <c r="K1195" t="s">
        <v>32088</v>
      </c>
    </row>
    <row r="1196" spans="1:11" x14ac:dyDescent="0.35">
      <c r="A1196" t="s">
        <v>5959</v>
      </c>
      <c r="B1196" t="s">
        <v>23</v>
      </c>
      <c r="C1196" t="s">
        <v>23</v>
      </c>
      <c r="D1196" t="s">
        <v>5810</v>
      </c>
      <c r="E1196" t="s">
        <v>8976</v>
      </c>
      <c r="F1196" t="s">
        <v>23</v>
      </c>
      <c r="G1196" t="s">
        <v>23</v>
      </c>
      <c r="H1196" t="s">
        <v>6504</v>
      </c>
      <c r="I1196" t="s">
        <v>23</v>
      </c>
      <c r="J1196" t="s">
        <v>23</v>
      </c>
      <c r="K1196" t="s">
        <v>30532</v>
      </c>
    </row>
    <row r="1197" spans="1:11" x14ac:dyDescent="0.35">
      <c r="A1197" t="s">
        <v>8977</v>
      </c>
      <c r="B1197" t="s">
        <v>23</v>
      </c>
      <c r="C1197" t="s">
        <v>23</v>
      </c>
      <c r="D1197" t="s">
        <v>5810</v>
      </c>
      <c r="E1197" t="s">
        <v>8978</v>
      </c>
      <c r="F1197" t="s">
        <v>23</v>
      </c>
      <c r="G1197" t="s">
        <v>23</v>
      </c>
      <c r="H1197" t="s">
        <v>6746</v>
      </c>
      <c r="I1197" t="s">
        <v>23</v>
      </c>
      <c r="J1197" t="s">
        <v>23</v>
      </c>
      <c r="K1197" t="s">
        <v>30532</v>
      </c>
    </row>
    <row r="1198" spans="1:11" x14ac:dyDescent="0.35">
      <c r="A1198" t="s">
        <v>24163</v>
      </c>
      <c r="B1198" t="s">
        <v>23</v>
      </c>
      <c r="C1198" t="s">
        <v>23</v>
      </c>
      <c r="D1198" t="s">
        <v>5810</v>
      </c>
      <c r="E1198" t="s">
        <v>24164</v>
      </c>
      <c r="F1198" t="s">
        <v>23</v>
      </c>
      <c r="G1198" t="s">
        <v>23</v>
      </c>
      <c r="H1198" t="s">
        <v>6504</v>
      </c>
      <c r="I1198" t="s">
        <v>23</v>
      </c>
      <c r="J1198" t="s">
        <v>23</v>
      </c>
      <c r="K1198" t="s">
        <v>32089</v>
      </c>
    </row>
    <row r="1199" spans="1:11" x14ac:dyDescent="0.35">
      <c r="A1199" t="s">
        <v>6525</v>
      </c>
      <c r="B1199" t="s">
        <v>23</v>
      </c>
      <c r="C1199" t="s">
        <v>23</v>
      </c>
      <c r="D1199" t="s">
        <v>23</v>
      </c>
      <c r="E1199" t="s">
        <v>8979</v>
      </c>
      <c r="F1199" t="s">
        <v>23</v>
      </c>
      <c r="G1199" t="s">
        <v>23</v>
      </c>
      <c r="H1199" t="s">
        <v>6504</v>
      </c>
      <c r="I1199" t="s">
        <v>6485</v>
      </c>
      <c r="J1199" t="s">
        <v>23</v>
      </c>
      <c r="K1199" t="s">
        <v>30532</v>
      </c>
    </row>
    <row r="1200" spans="1:11" x14ac:dyDescent="0.35">
      <c r="A1200" t="s">
        <v>24165</v>
      </c>
      <c r="B1200" t="s">
        <v>23</v>
      </c>
      <c r="C1200" t="s">
        <v>23</v>
      </c>
      <c r="D1200" t="s">
        <v>5810</v>
      </c>
      <c r="E1200" t="s">
        <v>24166</v>
      </c>
      <c r="F1200" t="s">
        <v>23</v>
      </c>
      <c r="G1200" t="s">
        <v>23</v>
      </c>
      <c r="H1200" t="s">
        <v>6504</v>
      </c>
      <c r="I1200" t="s">
        <v>23</v>
      </c>
      <c r="J1200" t="s">
        <v>23</v>
      </c>
      <c r="K1200" t="s">
        <v>32089</v>
      </c>
    </row>
    <row r="1201" spans="1:11" x14ac:dyDescent="0.35">
      <c r="A1201" t="s">
        <v>8980</v>
      </c>
      <c r="B1201" t="s">
        <v>23</v>
      </c>
      <c r="C1201" t="s">
        <v>23</v>
      </c>
      <c r="D1201" t="s">
        <v>5810</v>
      </c>
      <c r="E1201" t="s">
        <v>8981</v>
      </c>
      <c r="F1201" t="s">
        <v>23</v>
      </c>
      <c r="G1201" t="s">
        <v>23</v>
      </c>
      <c r="H1201" t="s">
        <v>23</v>
      </c>
      <c r="I1201" t="s">
        <v>23</v>
      </c>
      <c r="J1201" t="s">
        <v>23</v>
      </c>
      <c r="K1201" t="s">
        <v>30532</v>
      </c>
    </row>
    <row r="1202" spans="1:11" x14ac:dyDescent="0.35">
      <c r="A1202" t="s">
        <v>24167</v>
      </c>
      <c r="B1202" t="s">
        <v>23</v>
      </c>
      <c r="C1202" t="s">
        <v>23</v>
      </c>
      <c r="D1202" t="s">
        <v>5810</v>
      </c>
      <c r="E1202" t="s">
        <v>24168</v>
      </c>
      <c r="F1202" t="s">
        <v>23</v>
      </c>
      <c r="G1202" t="s">
        <v>23</v>
      </c>
      <c r="H1202" t="s">
        <v>6504</v>
      </c>
      <c r="I1202" t="s">
        <v>23</v>
      </c>
      <c r="J1202" t="s">
        <v>23</v>
      </c>
      <c r="K1202" t="s">
        <v>32089</v>
      </c>
    </row>
    <row r="1203" spans="1:11" x14ac:dyDescent="0.35">
      <c r="A1203" t="s">
        <v>1763</v>
      </c>
      <c r="B1203" t="s">
        <v>23</v>
      </c>
      <c r="C1203" t="s">
        <v>23</v>
      </c>
      <c r="D1203" t="s">
        <v>23</v>
      </c>
      <c r="E1203" t="s">
        <v>8982</v>
      </c>
      <c r="F1203" t="s">
        <v>23</v>
      </c>
      <c r="G1203" t="s">
        <v>23</v>
      </c>
      <c r="H1203" t="s">
        <v>6504</v>
      </c>
      <c r="I1203" t="s">
        <v>6485</v>
      </c>
      <c r="J1203" t="s">
        <v>23</v>
      </c>
      <c r="K1203" t="s">
        <v>30532</v>
      </c>
    </row>
    <row r="1204" spans="1:11" x14ac:dyDescent="0.35">
      <c r="A1204" t="s">
        <v>1779</v>
      </c>
      <c r="B1204" t="s">
        <v>23</v>
      </c>
      <c r="C1204" t="s">
        <v>23</v>
      </c>
      <c r="D1204" t="s">
        <v>23</v>
      </c>
      <c r="E1204" t="s">
        <v>8983</v>
      </c>
      <c r="F1204" t="s">
        <v>23</v>
      </c>
      <c r="G1204" t="s">
        <v>23</v>
      </c>
      <c r="H1204" t="s">
        <v>6504</v>
      </c>
      <c r="I1204" t="s">
        <v>6485</v>
      </c>
      <c r="J1204" t="s">
        <v>23</v>
      </c>
      <c r="K1204" t="s">
        <v>30532</v>
      </c>
    </row>
    <row r="1205" spans="1:11" x14ac:dyDescent="0.35">
      <c r="A1205" t="s">
        <v>21142</v>
      </c>
      <c r="B1205" t="s">
        <v>23</v>
      </c>
      <c r="C1205" t="s">
        <v>23</v>
      </c>
      <c r="D1205" t="s">
        <v>5810</v>
      </c>
      <c r="E1205" t="s">
        <v>21143</v>
      </c>
      <c r="F1205" t="s">
        <v>23</v>
      </c>
      <c r="G1205" t="s">
        <v>23</v>
      </c>
      <c r="H1205" t="s">
        <v>6746</v>
      </c>
      <c r="I1205" t="s">
        <v>23</v>
      </c>
      <c r="J1205" t="s">
        <v>23</v>
      </c>
      <c r="K1205" t="s">
        <v>32091</v>
      </c>
    </row>
    <row r="1206" spans="1:11" x14ac:dyDescent="0.35">
      <c r="A1206" t="s">
        <v>21146</v>
      </c>
      <c r="B1206" t="s">
        <v>23</v>
      </c>
      <c r="C1206" t="s">
        <v>23</v>
      </c>
      <c r="D1206" t="s">
        <v>5810</v>
      </c>
      <c r="E1206" t="s">
        <v>21147</v>
      </c>
      <c r="F1206" t="s">
        <v>23</v>
      </c>
      <c r="G1206" t="s">
        <v>23</v>
      </c>
      <c r="H1206" t="s">
        <v>6746</v>
      </c>
      <c r="I1206" t="s">
        <v>23</v>
      </c>
      <c r="J1206" t="s">
        <v>23</v>
      </c>
      <c r="K1206" t="s">
        <v>32093</v>
      </c>
    </row>
    <row r="1207" spans="1:11" x14ac:dyDescent="0.35">
      <c r="A1207" t="s">
        <v>5960</v>
      </c>
      <c r="B1207" t="s">
        <v>23</v>
      </c>
      <c r="C1207" t="s">
        <v>23</v>
      </c>
      <c r="D1207" t="s">
        <v>5810</v>
      </c>
      <c r="E1207" t="s">
        <v>8984</v>
      </c>
      <c r="F1207" t="s">
        <v>23</v>
      </c>
      <c r="G1207" t="s">
        <v>23</v>
      </c>
      <c r="H1207" t="s">
        <v>6504</v>
      </c>
      <c r="I1207" t="s">
        <v>23</v>
      </c>
      <c r="J1207" t="s">
        <v>23</v>
      </c>
      <c r="K1207" t="s">
        <v>30532</v>
      </c>
    </row>
    <row r="1208" spans="1:11" x14ac:dyDescent="0.35">
      <c r="A1208" t="s">
        <v>3935</v>
      </c>
      <c r="B1208" t="s">
        <v>23</v>
      </c>
      <c r="C1208" t="s">
        <v>23</v>
      </c>
      <c r="D1208" t="s">
        <v>23</v>
      </c>
      <c r="E1208" t="s">
        <v>8985</v>
      </c>
      <c r="F1208" t="s">
        <v>23</v>
      </c>
      <c r="G1208" t="s">
        <v>23</v>
      </c>
      <c r="H1208" t="s">
        <v>6504</v>
      </c>
      <c r="I1208" t="s">
        <v>6485</v>
      </c>
      <c r="J1208" t="s">
        <v>23</v>
      </c>
      <c r="K1208" t="s">
        <v>30532</v>
      </c>
    </row>
    <row r="1209" spans="1:11" x14ac:dyDescent="0.35">
      <c r="A1209" t="s">
        <v>21148</v>
      </c>
      <c r="B1209" t="s">
        <v>23</v>
      </c>
      <c r="C1209" t="s">
        <v>23</v>
      </c>
      <c r="D1209" t="s">
        <v>5810</v>
      </c>
      <c r="E1209" t="s">
        <v>21149</v>
      </c>
      <c r="F1209" t="s">
        <v>23</v>
      </c>
      <c r="G1209" t="s">
        <v>23</v>
      </c>
      <c r="H1209" t="s">
        <v>6746</v>
      </c>
      <c r="I1209" t="s">
        <v>23</v>
      </c>
      <c r="J1209" t="s">
        <v>23</v>
      </c>
      <c r="K1209" t="s">
        <v>32094</v>
      </c>
    </row>
    <row r="1210" spans="1:11" x14ac:dyDescent="0.35">
      <c r="A1210" t="s">
        <v>1827</v>
      </c>
      <c r="B1210" t="s">
        <v>23</v>
      </c>
      <c r="C1210" t="s">
        <v>23</v>
      </c>
      <c r="D1210" t="s">
        <v>23</v>
      </c>
      <c r="E1210" t="s">
        <v>8986</v>
      </c>
      <c r="F1210" t="s">
        <v>23</v>
      </c>
      <c r="G1210" t="s">
        <v>23</v>
      </c>
      <c r="H1210" t="s">
        <v>6504</v>
      </c>
      <c r="I1210" t="s">
        <v>6485</v>
      </c>
      <c r="J1210" t="s">
        <v>23</v>
      </c>
      <c r="K1210" t="s">
        <v>30532</v>
      </c>
    </row>
    <row r="1211" spans="1:11" x14ac:dyDescent="0.35">
      <c r="A1211" t="s">
        <v>3911</v>
      </c>
      <c r="B1211" t="s">
        <v>23</v>
      </c>
      <c r="C1211" t="s">
        <v>23</v>
      </c>
      <c r="D1211" t="s">
        <v>23</v>
      </c>
      <c r="E1211" t="s">
        <v>8987</v>
      </c>
      <c r="F1211" t="s">
        <v>23</v>
      </c>
      <c r="G1211" t="s">
        <v>23</v>
      </c>
      <c r="H1211" t="s">
        <v>6504</v>
      </c>
      <c r="I1211" t="s">
        <v>6485</v>
      </c>
      <c r="J1211" t="s">
        <v>23</v>
      </c>
      <c r="K1211" t="s">
        <v>30532</v>
      </c>
    </row>
    <row r="1212" spans="1:11" x14ac:dyDescent="0.35">
      <c r="A1212" t="s">
        <v>1822</v>
      </c>
      <c r="B1212" t="s">
        <v>23</v>
      </c>
      <c r="C1212" t="s">
        <v>23</v>
      </c>
      <c r="D1212" t="s">
        <v>23</v>
      </c>
      <c r="E1212" t="s">
        <v>8988</v>
      </c>
      <c r="F1212" t="s">
        <v>23</v>
      </c>
      <c r="G1212" t="s">
        <v>23</v>
      </c>
      <c r="H1212" t="s">
        <v>6504</v>
      </c>
      <c r="I1212" t="s">
        <v>6485</v>
      </c>
      <c r="J1212" t="s">
        <v>23</v>
      </c>
      <c r="K1212" t="s">
        <v>30532</v>
      </c>
    </row>
    <row r="1213" spans="1:11" x14ac:dyDescent="0.35">
      <c r="A1213" t="s">
        <v>5961</v>
      </c>
      <c r="B1213" t="s">
        <v>23</v>
      </c>
      <c r="C1213" t="s">
        <v>23</v>
      </c>
      <c r="D1213" t="s">
        <v>5810</v>
      </c>
      <c r="E1213" t="s">
        <v>8989</v>
      </c>
      <c r="F1213" t="s">
        <v>23</v>
      </c>
      <c r="G1213" t="s">
        <v>23</v>
      </c>
      <c r="H1213" t="s">
        <v>6504</v>
      </c>
      <c r="I1213" t="s">
        <v>23</v>
      </c>
      <c r="J1213" t="s">
        <v>23</v>
      </c>
      <c r="K1213" t="s">
        <v>30532</v>
      </c>
    </row>
    <row r="1214" spans="1:11" x14ac:dyDescent="0.35">
      <c r="A1214" t="s">
        <v>1792</v>
      </c>
      <c r="B1214" t="s">
        <v>23</v>
      </c>
      <c r="C1214" t="s">
        <v>23</v>
      </c>
      <c r="D1214" t="s">
        <v>23</v>
      </c>
      <c r="E1214" t="s">
        <v>8990</v>
      </c>
      <c r="F1214" t="s">
        <v>23</v>
      </c>
      <c r="G1214" t="s">
        <v>23</v>
      </c>
      <c r="H1214" t="s">
        <v>6504</v>
      </c>
      <c r="I1214" t="s">
        <v>6485</v>
      </c>
      <c r="J1214" t="s">
        <v>23</v>
      </c>
      <c r="K1214" t="s">
        <v>30532</v>
      </c>
    </row>
    <row r="1215" spans="1:11" x14ac:dyDescent="0.35">
      <c r="A1215" t="s">
        <v>21152</v>
      </c>
      <c r="B1215" t="s">
        <v>23</v>
      </c>
      <c r="C1215" t="s">
        <v>23</v>
      </c>
      <c r="D1215" t="s">
        <v>5810</v>
      </c>
      <c r="E1215" t="s">
        <v>21153</v>
      </c>
      <c r="F1215" t="s">
        <v>23</v>
      </c>
      <c r="G1215" t="s">
        <v>23</v>
      </c>
      <c r="H1215" t="s">
        <v>6746</v>
      </c>
      <c r="I1215" t="s">
        <v>23</v>
      </c>
      <c r="J1215" t="s">
        <v>23</v>
      </c>
      <c r="K1215" t="s">
        <v>32096</v>
      </c>
    </row>
    <row r="1216" spans="1:11" x14ac:dyDescent="0.35">
      <c r="A1216" t="s">
        <v>21154</v>
      </c>
      <c r="B1216" t="s">
        <v>23</v>
      </c>
      <c r="C1216" t="s">
        <v>23</v>
      </c>
      <c r="D1216" t="s">
        <v>5810</v>
      </c>
      <c r="E1216" t="s">
        <v>21155</v>
      </c>
      <c r="F1216" t="s">
        <v>23</v>
      </c>
      <c r="G1216" t="s">
        <v>23</v>
      </c>
      <c r="H1216" t="s">
        <v>6746</v>
      </c>
      <c r="I1216" t="s">
        <v>23</v>
      </c>
      <c r="J1216" t="s">
        <v>23</v>
      </c>
      <c r="K1216" t="s">
        <v>32097</v>
      </c>
    </row>
    <row r="1217" spans="1:11" x14ac:dyDescent="0.35">
      <c r="A1217" t="s">
        <v>2754</v>
      </c>
      <c r="B1217" t="s">
        <v>23</v>
      </c>
      <c r="C1217" t="s">
        <v>23</v>
      </c>
      <c r="D1217" t="s">
        <v>23</v>
      </c>
      <c r="E1217" t="s">
        <v>8991</v>
      </c>
      <c r="F1217" t="s">
        <v>23</v>
      </c>
      <c r="G1217" t="s">
        <v>23</v>
      </c>
      <c r="H1217" t="s">
        <v>6504</v>
      </c>
      <c r="I1217" t="s">
        <v>6485</v>
      </c>
      <c r="J1217" t="s">
        <v>6486</v>
      </c>
      <c r="K1217" t="s">
        <v>30532</v>
      </c>
    </row>
    <row r="1218" spans="1:11" x14ac:dyDescent="0.35">
      <c r="A1218" t="s">
        <v>21156</v>
      </c>
      <c r="B1218" t="s">
        <v>23</v>
      </c>
      <c r="C1218" t="s">
        <v>23</v>
      </c>
      <c r="D1218" t="s">
        <v>5810</v>
      </c>
      <c r="E1218" t="s">
        <v>21157</v>
      </c>
      <c r="F1218" t="s">
        <v>23</v>
      </c>
      <c r="G1218" t="s">
        <v>23</v>
      </c>
      <c r="H1218" t="s">
        <v>6746</v>
      </c>
      <c r="I1218" t="s">
        <v>23</v>
      </c>
      <c r="J1218" t="s">
        <v>23</v>
      </c>
      <c r="K1218" t="s">
        <v>32098</v>
      </c>
    </row>
    <row r="1219" spans="1:11" x14ac:dyDescent="0.35">
      <c r="A1219" t="s">
        <v>5318</v>
      </c>
      <c r="B1219" t="s">
        <v>23</v>
      </c>
      <c r="C1219" t="s">
        <v>23</v>
      </c>
      <c r="D1219" t="s">
        <v>23</v>
      </c>
      <c r="E1219" t="s">
        <v>8992</v>
      </c>
      <c r="F1219" t="s">
        <v>23</v>
      </c>
      <c r="G1219" t="s">
        <v>23</v>
      </c>
      <c r="H1219" t="s">
        <v>6504</v>
      </c>
      <c r="I1219" t="s">
        <v>6485</v>
      </c>
      <c r="J1219" t="s">
        <v>23</v>
      </c>
      <c r="K1219" t="s">
        <v>30532</v>
      </c>
    </row>
    <row r="1220" spans="1:11" x14ac:dyDescent="0.35">
      <c r="A1220" t="s">
        <v>21158</v>
      </c>
      <c r="B1220" t="s">
        <v>23</v>
      </c>
      <c r="C1220" t="s">
        <v>23</v>
      </c>
      <c r="D1220" t="s">
        <v>5810</v>
      </c>
      <c r="E1220" t="s">
        <v>21159</v>
      </c>
      <c r="F1220" t="s">
        <v>23</v>
      </c>
      <c r="G1220" t="s">
        <v>23</v>
      </c>
      <c r="H1220" t="s">
        <v>6746</v>
      </c>
      <c r="I1220" t="s">
        <v>23</v>
      </c>
      <c r="J1220" t="s">
        <v>23</v>
      </c>
      <c r="K1220" t="s">
        <v>32099</v>
      </c>
    </row>
    <row r="1221" spans="1:11" x14ac:dyDescent="0.35">
      <c r="A1221" t="s">
        <v>21160</v>
      </c>
      <c r="B1221" t="s">
        <v>23</v>
      </c>
      <c r="C1221" t="s">
        <v>23</v>
      </c>
      <c r="D1221" t="s">
        <v>5810</v>
      </c>
      <c r="E1221" t="s">
        <v>21161</v>
      </c>
      <c r="F1221" t="s">
        <v>23</v>
      </c>
      <c r="G1221" t="s">
        <v>23</v>
      </c>
      <c r="H1221" t="s">
        <v>6746</v>
      </c>
      <c r="I1221" t="s">
        <v>23</v>
      </c>
      <c r="J1221" t="s">
        <v>23</v>
      </c>
      <c r="K1221" t="s">
        <v>32100</v>
      </c>
    </row>
    <row r="1222" spans="1:11" x14ac:dyDescent="0.35">
      <c r="A1222" t="s">
        <v>21164</v>
      </c>
      <c r="B1222" t="s">
        <v>23</v>
      </c>
      <c r="C1222" t="s">
        <v>23</v>
      </c>
      <c r="D1222" t="s">
        <v>5810</v>
      </c>
      <c r="E1222" t="s">
        <v>21165</v>
      </c>
      <c r="F1222" t="s">
        <v>23</v>
      </c>
      <c r="G1222" t="s">
        <v>23</v>
      </c>
      <c r="H1222" t="s">
        <v>6746</v>
      </c>
      <c r="I1222" t="s">
        <v>23</v>
      </c>
      <c r="J1222" t="s">
        <v>23</v>
      </c>
      <c r="K1222" t="s">
        <v>32102</v>
      </c>
    </row>
    <row r="1223" spans="1:11" x14ac:dyDescent="0.35">
      <c r="A1223" t="s">
        <v>5966</v>
      </c>
      <c r="B1223" t="s">
        <v>23</v>
      </c>
      <c r="C1223" t="s">
        <v>23</v>
      </c>
      <c r="D1223" t="s">
        <v>5810</v>
      </c>
      <c r="E1223" t="s">
        <v>8993</v>
      </c>
      <c r="F1223" t="s">
        <v>23</v>
      </c>
      <c r="G1223" t="s">
        <v>23</v>
      </c>
      <c r="H1223" t="s">
        <v>6504</v>
      </c>
      <c r="I1223" t="s">
        <v>23</v>
      </c>
      <c r="J1223" t="s">
        <v>23</v>
      </c>
      <c r="K1223" t="s">
        <v>30532</v>
      </c>
    </row>
    <row r="1224" spans="1:11" x14ac:dyDescent="0.35">
      <c r="A1224" t="s">
        <v>4729</v>
      </c>
      <c r="B1224" t="s">
        <v>23</v>
      </c>
      <c r="C1224" t="s">
        <v>23</v>
      </c>
      <c r="D1224" t="s">
        <v>23</v>
      </c>
      <c r="E1224" t="s">
        <v>8994</v>
      </c>
      <c r="F1224" t="s">
        <v>23</v>
      </c>
      <c r="G1224" t="s">
        <v>23</v>
      </c>
      <c r="H1224" t="s">
        <v>6522</v>
      </c>
      <c r="I1224" t="s">
        <v>23</v>
      </c>
      <c r="J1224" t="s">
        <v>23</v>
      </c>
      <c r="K1224" t="s">
        <v>30532</v>
      </c>
    </row>
    <row r="1225" spans="1:11" x14ac:dyDescent="0.35">
      <c r="A1225" t="s">
        <v>21168</v>
      </c>
      <c r="B1225" t="s">
        <v>23</v>
      </c>
      <c r="C1225" t="s">
        <v>23</v>
      </c>
      <c r="D1225" t="s">
        <v>5810</v>
      </c>
      <c r="E1225" t="s">
        <v>21169</v>
      </c>
      <c r="F1225" t="s">
        <v>23</v>
      </c>
      <c r="G1225" t="s">
        <v>23</v>
      </c>
      <c r="H1225" t="s">
        <v>6746</v>
      </c>
      <c r="I1225" t="s">
        <v>23</v>
      </c>
      <c r="J1225" t="s">
        <v>23</v>
      </c>
      <c r="K1225" t="s">
        <v>32104</v>
      </c>
    </row>
    <row r="1226" spans="1:11" x14ac:dyDescent="0.35">
      <c r="A1226" t="s">
        <v>4932</v>
      </c>
      <c r="B1226" t="s">
        <v>23</v>
      </c>
      <c r="C1226" t="s">
        <v>23</v>
      </c>
      <c r="D1226" t="s">
        <v>23</v>
      </c>
      <c r="E1226" t="s">
        <v>8995</v>
      </c>
      <c r="F1226" t="s">
        <v>23</v>
      </c>
      <c r="G1226" t="s">
        <v>23</v>
      </c>
      <c r="H1226" t="s">
        <v>6522</v>
      </c>
      <c r="I1226" t="s">
        <v>23</v>
      </c>
      <c r="J1226" t="s">
        <v>23</v>
      </c>
      <c r="K1226" t="s">
        <v>30532</v>
      </c>
    </row>
    <row r="1227" spans="1:11" x14ac:dyDescent="0.35">
      <c r="A1227" t="s">
        <v>21172</v>
      </c>
      <c r="B1227" t="s">
        <v>23</v>
      </c>
      <c r="C1227" t="s">
        <v>23</v>
      </c>
      <c r="D1227" t="s">
        <v>5810</v>
      </c>
      <c r="E1227" t="s">
        <v>21173</v>
      </c>
      <c r="F1227" t="s">
        <v>23</v>
      </c>
      <c r="G1227" t="s">
        <v>23</v>
      </c>
      <c r="H1227" t="s">
        <v>6746</v>
      </c>
      <c r="I1227" t="s">
        <v>23</v>
      </c>
      <c r="J1227" t="s">
        <v>23</v>
      </c>
      <c r="K1227" t="s">
        <v>32106</v>
      </c>
    </row>
    <row r="1228" spans="1:11" x14ac:dyDescent="0.35">
      <c r="A1228" t="s">
        <v>5970</v>
      </c>
      <c r="B1228" t="s">
        <v>23</v>
      </c>
      <c r="C1228" t="s">
        <v>23</v>
      </c>
      <c r="D1228" t="s">
        <v>5810</v>
      </c>
      <c r="E1228" t="s">
        <v>8996</v>
      </c>
      <c r="F1228" t="s">
        <v>23</v>
      </c>
      <c r="G1228" t="s">
        <v>23</v>
      </c>
      <c r="H1228" t="s">
        <v>6504</v>
      </c>
      <c r="I1228" t="s">
        <v>23</v>
      </c>
      <c r="J1228" t="s">
        <v>23</v>
      </c>
      <c r="K1228" t="s">
        <v>30532</v>
      </c>
    </row>
    <row r="1229" spans="1:11" x14ac:dyDescent="0.35">
      <c r="A1229" t="s">
        <v>21174</v>
      </c>
      <c r="B1229" t="s">
        <v>23</v>
      </c>
      <c r="C1229" t="s">
        <v>23</v>
      </c>
      <c r="D1229" t="s">
        <v>5810</v>
      </c>
      <c r="E1229" t="s">
        <v>21175</v>
      </c>
      <c r="F1229" t="s">
        <v>23</v>
      </c>
      <c r="G1229" t="s">
        <v>23</v>
      </c>
      <c r="H1229" t="s">
        <v>6746</v>
      </c>
      <c r="I1229" t="s">
        <v>23</v>
      </c>
      <c r="J1229" t="s">
        <v>23</v>
      </c>
      <c r="K1229" t="s">
        <v>32107</v>
      </c>
    </row>
    <row r="1230" spans="1:11" x14ac:dyDescent="0.35">
      <c r="A1230" t="s">
        <v>3995</v>
      </c>
      <c r="B1230" t="s">
        <v>23</v>
      </c>
      <c r="C1230" t="s">
        <v>23</v>
      </c>
      <c r="D1230" t="s">
        <v>23</v>
      </c>
      <c r="E1230" t="s">
        <v>8997</v>
      </c>
      <c r="F1230" t="s">
        <v>23</v>
      </c>
      <c r="G1230" t="s">
        <v>23</v>
      </c>
      <c r="H1230" t="s">
        <v>6504</v>
      </c>
      <c r="I1230" t="s">
        <v>6485</v>
      </c>
      <c r="J1230" t="s">
        <v>23</v>
      </c>
      <c r="K1230" t="s">
        <v>30532</v>
      </c>
    </row>
    <row r="1231" spans="1:11" x14ac:dyDescent="0.35">
      <c r="A1231" t="s">
        <v>21178</v>
      </c>
      <c r="B1231" t="s">
        <v>23</v>
      </c>
      <c r="C1231" t="s">
        <v>23</v>
      </c>
      <c r="D1231" t="s">
        <v>5810</v>
      </c>
      <c r="E1231" t="s">
        <v>21179</v>
      </c>
      <c r="F1231" t="s">
        <v>23</v>
      </c>
      <c r="G1231" t="s">
        <v>23</v>
      </c>
      <c r="H1231" t="s">
        <v>6746</v>
      </c>
      <c r="I1231" t="s">
        <v>23</v>
      </c>
      <c r="J1231" t="s">
        <v>23</v>
      </c>
      <c r="K1231" t="s">
        <v>32109</v>
      </c>
    </row>
    <row r="1232" spans="1:11" x14ac:dyDescent="0.35">
      <c r="A1232" t="s">
        <v>21185</v>
      </c>
      <c r="B1232" t="s">
        <v>23</v>
      </c>
      <c r="C1232" t="s">
        <v>23</v>
      </c>
      <c r="D1232" t="s">
        <v>5810</v>
      </c>
      <c r="E1232" t="s">
        <v>21186</v>
      </c>
      <c r="F1232" t="s">
        <v>23</v>
      </c>
      <c r="G1232" t="s">
        <v>23</v>
      </c>
      <c r="H1232" t="s">
        <v>6746</v>
      </c>
      <c r="I1232" t="s">
        <v>23</v>
      </c>
      <c r="J1232" t="s">
        <v>23</v>
      </c>
      <c r="K1232" t="s">
        <v>32112</v>
      </c>
    </row>
    <row r="1233" spans="1:11" x14ac:dyDescent="0.35">
      <c r="A1233" t="s">
        <v>21211</v>
      </c>
      <c r="B1233" t="s">
        <v>23</v>
      </c>
      <c r="C1233" t="s">
        <v>23</v>
      </c>
      <c r="D1233" t="s">
        <v>5810</v>
      </c>
      <c r="E1233" t="s">
        <v>21212</v>
      </c>
      <c r="F1233" t="s">
        <v>23</v>
      </c>
      <c r="G1233" t="s">
        <v>23</v>
      </c>
      <c r="H1233" t="s">
        <v>6746</v>
      </c>
      <c r="I1233" t="s">
        <v>23</v>
      </c>
      <c r="J1233" t="s">
        <v>23</v>
      </c>
      <c r="K1233" t="s">
        <v>32126</v>
      </c>
    </row>
    <row r="1234" spans="1:11" x14ac:dyDescent="0.35">
      <c r="A1234" t="s">
        <v>5971</v>
      </c>
      <c r="B1234" t="s">
        <v>23</v>
      </c>
      <c r="C1234" t="s">
        <v>23</v>
      </c>
      <c r="D1234" t="s">
        <v>5810</v>
      </c>
      <c r="E1234" t="s">
        <v>8998</v>
      </c>
      <c r="F1234" t="s">
        <v>23</v>
      </c>
      <c r="G1234" t="s">
        <v>23</v>
      </c>
      <c r="H1234" t="s">
        <v>6504</v>
      </c>
      <c r="I1234" t="s">
        <v>23</v>
      </c>
      <c r="J1234" t="s">
        <v>23</v>
      </c>
      <c r="K1234" t="s">
        <v>30532</v>
      </c>
    </row>
    <row r="1235" spans="1:11" x14ac:dyDescent="0.35">
      <c r="A1235" t="s">
        <v>8999</v>
      </c>
      <c r="B1235" t="s">
        <v>23</v>
      </c>
      <c r="C1235" t="s">
        <v>23</v>
      </c>
      <c r="D1235" t="s">
        <v>5810</v>
      </c>
      <c r="E1235" t="s">
        <v>9000</v>
      </c>
      <c r="F1235" t="s">
        <v>23</v>
      </c>
      <c r="G1235" t="s">
        <v>23</v>
      </c>
      <c r="H1235" t="s">
        <v>6746</v>
      </c>
      <c r="I1235" t="s">
        <v>23</v>
      </c>
      <c r="J1235" t="s">
        <v>23</v>
      </c>
      <c r="K1235" t="s">
        <v>30532</v>
      </c>
    </row>
    <row r="1236" spans="1:11" x14ac:dyDescent="0.35">
      <c r="A1236" t="s">
        <v>9001</v>
      </c>
      <c r="B1236" t="s">
        <v>23</v>
      </c>
      <c r="C1236" t="s">
        <v>23</v>
      </c>
      <c r="D1236" t="s">
        <v>5810</v>
      </c>
      <c r="E1236" t="s">
        <v>9002</v>
      </c>
      <c r="F1236" t="s">
        <v>23</v>
      </c>
      <c r="G1236" t="s">
        <v>23</v>
      </c>
      <c r="H1236" t="s">
        <v>6746</v>
      </c>
      <c r="I1236" t="s">
        <v>23</v>
      </c>
      <c r="J1236" t="s">
        <v>23</v>
      </c>
      <c r="K1236" t="s">
        <v>30532</v>
      </c>
    </row>
    <row r="1237" spans="1:11" x14ac:dyDescent="0.35">
      <c r="A1237" t="s">
        <v>259</v>
      </c>
      <c r="B1237" t="s">
        <v>23</v>
      </c>
      <c r="C1237" t="s">
        <v>23</v>
      </c>
      <c r="D1237" t="s">
        <v>23</v>
      </c>
      <c r="E1237" t="s">
        <v>9003</v>
      </c>
      <c r="F1237" t="s">
        <v>23</v>
      </c>
      <c r="G1237" t="s">
        <v>23</v>
      </c>
      <c r="H1237" t="s">
        <v>6484</v>
      </c>
      <c r="I1237" t="s">
        <v>6499</v>
      </c>
      <c r="J1237" t="s">
        <v>3894</v>
      </c>
      <c r="K1237" t="s">
        <v>30532</v>
      </c>
    </row>
    <row r="1238" spans="1:11" x14ac:dyDescent="0.35">
      <c r="A1238" t="s">
        <v>6508</v>
      </c>
      <c r="B1238" t="s">
        <v>23</v>
      </c>
      <c r="C1238" t="s">
        <v>23</v>
      </c>
      <c r="D1238" t="s">
        <v>23</v>
      </c>
      <c r="E1238" t="s">
        <v>9004</v>
      </c>
      <c r="F1238" t="s">
        <v>23</v>
      </c>
      <c r="G1238" t="s">
        <v>23</v>
      </c>
      <c r="H1238" t="s">
        <v>6504</v>
      </c>
      <c r="I1238" t="s">
        <v>6485</v>
      </c>
      <c r="J1238" t="s">
        <v>6509</v>
      </c>
      <c r="K1238" t="s">
        <v>30532</v>
      </c>
    </row>
    <row r="1239" spans="1:11" x14ac:dyDescent="0.35">
      <c r="A1239" t="s">
        <v>21215</v>
      </c>
      <c r="B1239" t="s">
        <v>23</v>
      </c>
      <c r="C1239" t="s">
        <v>23</v>
      </c>
      <c r="D1239" t="s">
        <v>5810</v>
      </c>
      <c r="E1239" t="s">
        <v>21216</v>
      </c>
      <c r="F1239" t="s">
        <v>23</v>
      </c>
      <c r="G1239" t="s">
        <v>23</v>
      </c>
      <c r="H1239" t="s">
        <v>6746</v>
      </c>
      <c r="I1239" t="s">
        <v>23</v>
      </c>
      <c r="J1239" t="s">
        <v>23</v>
      </c>
      <c r="K1239" t="s">
        <v>32128</v>
      </c>
    </row>
    <row r="1240" spans="1:11" x14ac:dyDescent="0.35">
      <c r="A1240" t="s">
        <v>14546</v>
      </c>
      <c r="B1240" t="s">
        <v>23</v>
      </c>
      <c r="C1240" t="s">
        <v>23</v>
      </c>
      <c r="D1240" t="s">
        <v>5832</v>
      </c>
      <c r="E1240" t="s">
        <v>28461</v>
      </c>
      <c r="F1240" t="s">
        <v>23</v>
      </c>
      <c r="G1240" t="s">
        <v>23</v>
      </c>
      <c r="H1240" t="s">
        <v>6746</v>
      </c>
      <c r="I1240" t="s">
        <v>23</v>
      </c>
      <c r="J1240" t="s">
        <v>23</v>
      </c>
      <c r="K1240" t="s">
        <v>30532</v>
      </c>
    </row>
    <row r="1241" spans="1:11" x14ac:dyDescent="0.35">
      <c r="A1241" t="s">
        <v>3310</v>
      </c>
      <c r="B1241" t="s">
        <v>23</v>
      </c>
      <c r="C1241" t="s">
        <v>23</v>
      </c>
      <c r="D1241" t="s">
        <v>23</v>
      </c>
      <c r="E1241" t="s">
        <v>9005</v>
      </c>
      <c r="F1241" t="s">
        <v>23</v>
      </c>
      <c r="G1241" t="s">
        <v>23</v>
      </c>
      <c r="H1241" t="s">
        <v>6504</v>
      </c>
      <c r="I1241" t="s">
        <v>6485</v>
      </c>
      <c r="J1241" t="s">
        <v>23</v>
      </c>
      <c r="K1241" t="s">
        <v>30532</v>
      </c>
    </row>
    <row r="1242" spans="1:11" x14ac:dyDescent="0.35">
      <c r="A1242" t="s">
        <v>5972</v>
      </c>
      <c r="B1242" t="s">
        <v>23</v>
      </c>
      <c r="C1242" t="s">
        <v>23</v>
      </c>
      <c r="D1242" t="s">
        <v>5810</v>
      </c>
      <c r="E1242" t="s">
        <v>9006</v>
      </c>
      <c r="F1242" t="s">
        <v>23</v>
      </c>
      <c r="G1242" t="s">
        <v>23</v>
      </c>
      <c r="H1242" t="s">
        <v>6504</v>
      </c>
      <c r="I1242" t="s">
        <v>23</v>
      </c>
      <c r="J1242" t="s">
        <v>23</v>
      </c>
      <c r="K1242" t="s">
        <v>30532</v>
      </c>
    </row>
    <row r="1243" spans="1:11" x14ac:dyDescent="0.35">
      <c r="A1243" t="s">
        <v>1298</v>
      </c>
      <c r="B1243" t="s">
        <v>23</v>
      </c>
      <c r="C1243" t="s">
        <v>23</v>
      </c>
      <c r="D1243" t="s">
        <v>23</v>
      </c>
      <c r="E1243" t="s">
        <v>9007</v>
      </c>
      <c r="F1243" t="s">
        <v>23</v>
      </c>
      <c r="G1243" t="s">
        <v>23</v>
      </c>
      <c r="H1243" t="s">
        <v>6504</v>
      </c>
      <c r="I1243" t="s">
        <v>6485</v>
      </c>
      <c r="J1243" t="s">
        <v>23</v>
      </c>
      <c r="K1243" t="s">
        <v>30532</v>
      </c>
    </row>
    <row r="1244" spans="1:11" x14ac:dyDescent="0.35">
      <c r="A1244" t="s">
        <v>21217</v>
      </c>
      <c r="B1244" t="s">
        <v>23</v>
      </c>
      <c r="C1244" t="s">
        <v>23</v>
      </c>
      <c r="D1244" t="s">
        <v>5810</v>
      </c>
      <c r="E1244" t="s">
        <v>21218</v>
      </c>
      <c r="F1244" t="s">
        <v>23</v>
      </c>
      <c r="G1244" t="s">
        <v>23</v>
      </c>
      <c r="H1244" t="s">
        <v>6746</v>
      </c>
      <c r="I1244" t="s">
        <v>23</v>
      </c>
      <c r="J1244" t="s">
        <v>23</v>
      </c>
      <c r="K1244" t="s">
        <v>32129</v>
      </c>
    </row>
    <row r="1245" spans="1:11" x14ac:dyDescent="0.35">
      <c r="A1245" t="s">
        <v>5973</v>
      </c>
      <c r="B1245" t="s">
        <v>23</v>
      </c>
      <c r="C1245" t="s">
        <v>23</v>
      </c>
      <c r="D1245" t="s">
        <v>5810</v>
      </c>
      <c r="E1245" t="s">
        <v>9008</v>
      </c>
      <c r="F1245" t="s">
        <v>23</v>
      </c>
      <c r="G1245" t="s">
        <v>23</v>
      </c>
      <c r="H1245" t="s">
        <v>6504</v>
      </c>
      <c r="I1245" t="s">
        <v>23</v>
      </c>
      <c r="J1245" t="s">
        <v>23</v>
      </c>
      <c r="K1245" t="s">
        <v>30532</v>
      </c>
    </row>
    <row r="1246" spans="1:11" x14ac:dyDescent="0.35">
      <c r="A1246" t="s">
        <v>21219</v>
      </c>
      <c r="B1246" t="s">
        <v>23</v>
      </c>
      <c r="C1246" t="s">
        <v>23</v>
      </c>
      <c r="D1246" t="s">
        <v>5810</v>
      </c>
      <c r="E1246" t="s">
        <v>21220</v>
      </c>
      <c r="F1246" t="s">
        <v>23</v>
      </c>
      <c r="G1246" t="s">
        <v>23</v>
      </c>
      <c r="H1246" t="s">
        <v>6746</v>
      </c>
      <c r="I1246" t="s">
        <v>23</v>
      </c>
      <c r="J1246" t="s">
        <v>23</v>
      </c>
      <c r="K1246" t="s">
        <v>32130</v>
      </c>
    </row>
    <row r="1247" spans="1:11" x14ac:dyDescent="0.35">
      <c r="A1247" t="s">
        <v>21221</v>
      </c>
      <c r="B1247" t="s">
        <v>23</v>
      </c>
      <c r="C1247" t="s">
        <v>23</v>
      </c>
      <c r="D1247" t="s">
        <v>5810</v>
      </c>
      <c r="E1247" t="s">
        <v>21222</v>
      </c>
      <c r="F1247" t="s">
        <v>23</v>
      </c>
      <c r="G1247" t="s">
        <v>23</v>
      </c>
      <c r="H1247" t="s">
        <v>6746</v>
      </c>
      <c r="I1247" t="s">
        <v>23</v>
      </c>
      <c r="J1247" t="s">
        <v>23</v>
      </c>
      <c r="K1247" t="s">
        <v>32131</v>
      </c>
    </row>
    <row r="1248" spans="1:11" x14ac:dyDescent="0.35">
      <c r="A1248" t="s">
        <v>5974</v>
      </c>
      <c r="B1248" t="s">
        <v>23</v>
      </c>
      <c r="C1248" t="s">
        <v>23</v>
      </c>
      <c r="D1248" t="s">
        <v>5810</v>
      </c>
      <c r="E1248" t="s">
        <v>9009</v>
      </c>
      <c r="F1248" t="s">
        <v>23</v>
      </c>
      <c r="G1248" t="s">
        <v>23</v>
      </c>
      <c r="H1248" t="s">
        <v>6504</v>
      </c>
      <c r="I1248" t="s">
        <v>23</v>
      </c>
      <c r="J1248" t="s">
        <v>23</v>
      </c>
      <c r="K1248" t="s">
        <v>30532</v>
      </c>
    </row>
    <row r="1249" spans="1:11" x14ac:dyDescent="0.35">
      <c r="A1249" t="s">
        <v>5897</v>
      </c>
      <c r="B1249" t="s">
        <v>23</v>
      </c>
      <c r="C1249" t="s">
        <v>23</v>
      </c>
      <c r="D1249" t="s">
        <v>5810</v>
      </c>
      <c r="E1249" t="s">
        <v>9010</v>
      </c>
      <c r="F1249" t="s">
        <v>23</v>
      </c>
      <c r="G1249" t="s">
        <v>23</v>
      </c>
      <c r="H1249" t="s">
        <v>6484</v>
      </c>
      <c r="I1249" t="s">
        <v>6499</v>
      </c>
      <c r="J1249" t="s">
        <v>23</v>
      </c>
      <c r="K1249" t="s">
        <v>30532</v>
      </c>
    </row>
    <row r="1250" spans="1:11" x14ac:dyDescent="0.35">
      <c r="A1250" t="s">
        <v>608</v>
      </c>
      <c r="B1250" t="s">
        <v>23</v>
      </c>
      <c r="C1250" t="s">
        <v>23</v>
      </c>
      <c r="D1250" t="s">
        <v>23</v>
      </c>
      <c r="E1250" t="s">
        <v>9011</v>
      </c>
      <c r="F1250" t="s">
        <v>23</v>
      </c>
      <c r="G1250" t="s">
        <v>23</v>
      </c>
      <c r="H1250" t="s">
        <v>6504</v>
      </c>
      <c r="I1250" t="s">
        <v>6485</v>
      </c>
      <c r="J1250" t="s">
        <v>23</v>
      </c>
      <c r="K1250" t="s">
        <v>30532</v>
      </c>
    </row>
    <row r="1251" spans="1:11" x14ac:dyDescent="0.35">
      <c r="A1251" t="s">
        <v>21223</v>
      </c>
      <c r="B1251" t="s">
        <v>23</v>
      </c>
      <c r="C1251" t="s">
        <v>23</v>
      </c>
      <c r="D1251" t="s">
        <v>5810</v>
      </c>
      <c r="E1251" t="s">
        <v>21224</v>
      </c>
      <c r="F1251" t="s">
        <v>23</v>
      </c>
      <c r="G1251" t="s">
        <v>23</v>
      </c>
      <c r="H1251" t="s">
        <v>6746</v>
      </c>
      <c r="I1251" t="s">
        <v>23</v>
      </c>
      <c r="J1251" t="s">
        <v>23</v>
      </c>
      <c r="K1251" t="s">
        <v>32132</v>
      </c>
    </row>
    <row r="1252" spans="1:11" x14ac:dyDescent="0.35">
      <c r="A1252" t="s">
        <v>5975</v>
      </c>
      <c r="B1252" t="s">
        <v>23</v>
      </c>
      <c r="C1252" t="s">
        <v>23</v>
      </c>
      <c r="D1252" t="s">
        <v>5810</v>
      </c>
      <c r="E1252" t="s">
        <v>9012</v>
      </c>
      <c r="F1252" t="s">
        <v>23</v>
      </c>
      <c r="G1252" t="s">
        <v>23</v>
      </c>
      <c r="H1252" t="s">
        <v>6504</v>
      </c>
      <c r="I1252" t="s">
        <v>23</v>
      </c>
      <c r="J1252" t="s">
        <v>23</v>
      </c>
      <c r="K1252" t="s">
        <v>30532</v>
      </c>
    </row>
    <row r="1253" spans="1:11" x14ac:dyDescent="0.35">
      <c r="A1253" t="s">
        <v>21225</v>
      </c>
      <c r="B1253" t="s">
        <v>23</v>
      </c>
      <c r="C1253" t="s">
        <v>23</v>
      </c>
      <c r="D1253" t="s">
        <v>5810</v>
      </c>
      <c r="E1253" t="s">
        <v>21226</v>
      </c>
      <c r="F1253" t="s">
        <v>23</v>
      </c>
      <c r="G1253" t="s">
        <v>23</v>
      </c>
      <c r="H1253" t="s">
        <v>6746</v>
      </c>
      <c r="I1253" t="s">
        <v>23</v>
      </c>
      <c r="J1253" t="s">
        <v>23</v>
      </c>
      <c r="K1253" t="s">
        <v>32133</v>
      </c>
    </row>
    <row r="1254" spans="1:11" x14ac:dyDescent="0.35">
      <c r="A1254" t="s">
        <v>21227</v>
      </c>
      <c r="B1254" t="s">
        <v>23</v>
      </c>
      <c r="C1254" t="s">
        <v>23</v>
      </c>
      <c r="D1254" t="s">
        <v>5810</v>
      </c>
      <c r="E1254" t="s">
        <v>21228</v>
      </c>
      <c r="F1254" t="s">
        <v>23</v>
      </c>
      <c r="G1254" t="s">
        <v>23</v>
      </c>
      <c r="H1254" t="s">
        <v>6746</v>
      </c>
      <c r="I1254" t="s">
        <v>23</v>
      </c>
      <c r="J1254" t="s">
        <v>23</v>
      </c>
      <c r="K1254" t="s">
        <v>32134</v>
      </c>
    </row>
    <row r="1255" spans="1:11" x14ac:dyDescent="0.35">
      <c r="A1255" t="s">
        <v>21235</v>
      </c>
      <c r="B1255" t="s">
        <v>23</v>
      </c>
      <c r="C1255" t="s">
        <v>23</v>
      </c>
      <c r="D1255" t="s">
        <v>5810</v>
      </c>
      <c r="E1255" t="s">
        <v>21236</v>
      </c>
      <c r="F1255" t="s">
        <v>23</v>
      </c>
      <c r="G1255" t="s">
        <v>23</v>
      </c>
      <c r="H1255" t="s">
        <v>6746</v>
      </c>
      <c r="I1255" t="s">
        <v>23</v>
      </c>
      <c r="J1255" t="s">
        <v>23</v>
      </c>
      <c r="K1255" t="s">
        <v>32138</v>
      </c>
    </row>
    <row r="1256" spans="1:11" x14ac:dyDescent="0.35">
      <c r="A1256" t="s">
        <v>5776</v>
      </c>
      <c r="B1256" t="s">
        <v>23</v>
      </c>
      <c r="C1256" t="s">
        <v>23</v>
      </c>
      <c r="D1256" t="s">
        <v>23</v>
      </c>
      <c r="E1256" t="s">
        <v>9014</v>
      </c>
      <c r="F1256" t="s">
        <v>23</v>
      </c>
      <c r="G1256" t="s">
        <v>23</v>
      </c>
      <c r="H1256" t="s">
        <v>6518</v>
      </c>
      <c r="I1256" t="s">
        <v>6485</v>
      </c>
      <c r="J1256" t="s">
        <v>23</v>
      </c>
      <c r="K1256" t="s">
        <v>30532</v>
      </c>
    </row>
    <row r="1257" spans="1:11" x14ac:dyDescent="0.35">
      <c r="A1257" t="s">
        <v>1469</v>
      </c>
      <c r="B1257" t="s">
        <v>23</v>
      </c>
      <c r="C1257" t="s">
        <v>23</v>
      </c>
      <c r="D1257" t="s">
        <v>23</v>
      </c>
      <c r="E1257" t="s">
        <v>9016</v>
      </c>
      <c r="F1257" t="s">
        <v>23</v>
      </c>
      <c r="G1257" t="s">
        <v>23</v>
      </c>
      <c r="H1257" t="s">
        <v>6504</v>
      </c>
      <c r="I1257" t="s">
        <v>6485</v>
      </c>
      <c r="J1257" t="s">
        <v>23</v>
      </c>
      <c r="K1257" t="s">
        <v>30532</v>
      </c>
    </row>
    <row r="1258" spans="1:11" x14ac:dyDescent="0.35">
      <c r="A1258" t="s">
        <v>21176</v>
      </c>
      <c r="B1258" t="s">
        <v>23</v>
      </c>
      <c r="C1258" t="s">
        <v>23</v>
      </c>
      <c r="D1258" t="s">
        <v>5810</v>
      </c>
      <c r="E1258" t="s">
        <v>21177</v>
      </c>
      <c r="F1258" t="s">
        <v>23</v>
      </c>
      <c r="G1258" t="s">
        <v>23</v>
      </c>
      <c r="H1258" t="s">
        <v>6746</v>
      </c>
      <c r="I1258" t="s">
        <v>23</v>
      </c>
      <c r="J1258" t="s">
        <v>23</v>
      </c>
      <c r="K1258" t="s">
        <v>32108</v>
      </c>
    </row>
    <row r="1259" spans="1:11" x14ac:dyDescent="0.35">
      <c r="A1259" t="s">
        <v>5976</v>
      </c>
      <c r="B1259" t="s">
        <v>23</v>
      </c>
      <c r="C1259" t="s">
        <v>23</v>
      </c>
      <c r="D1259" t="s">
        <v>5810</v>
      </c>
      <c r="E1259" t="s">
        <v>9017</v>
      </c>
      <c r="F1259" t="s">
        <v>23</v>
      </c>
      <c r="G1259" t="s">
        <v>23</v>
      </c>
      <c r="H1259" t="s">
        <v>6504</v>
      </c>
      <c r="I1259" t="s">
        <v>23</v>
      </c>
      <c r="J1259" t="s">
        <v>23</v>
      </c>
      <c r="K1259" t="s">
        <v>30532</v>
      </c>
    </row>
    <row r="1260" spans="1:11" x14ac:dyDescent="0.35">
      <c r="A1260" t="s">
        <v>9018</v>
      </c>
      <c r="B1260" t="s">
        <v>23</v>
      </c>
      <c r="C1260" t="s">
        <v>23</v>
      </c>
      <c r="D1260" t="s">
        <v>5810</v>
      </c>
      <c r="E1260" t="s">
        <v>9019</v>
      </c>
      <c r="F1260" t="s">
        <v>23</v>
      </c>
      <c r="G1260" t="s">
        <v>23</v>
      </c>
      <c r="H1260" t="s">
        <v>6746</v>
      </c>
      <c r="I1260" t="s">
        <v>23</v>
      </c>
      <c r="J1260" t="s">
        <v>23</v>
      </c>
      <c r="K1260" t="s">
        <v>30532</v>
      </c>
    </row>
    <row r="1261" spans="1:11" x14ac:dyDescent="0.35">
      <c r="A1261" t="s">
        <v>24169</v>
      </c>
      <c r="B1261" t="s">
        <v>23</v>
      </c>
      <c r="C1261" t="s">
        <v>23</v>
      </c>
      <c r="D1261" t="s">
        <v>5810</v>
      </c>
      <c r="E1261" t="s">
        <v>24170</v>
      </c>
      <c r="F1261" t="s">
        <v>23</v>
      </c>
      <c r="G1261" t="s">
        <v>23</v>
      </c>
      <c r="H1261" t="s">
        <v>6504</v>
      </c>
      <c r="I1261" t="s">
        <v>23</v>
      </c>
      <c r="J1261" t="s">
        <v>23</v>
      </c>
      <c r="K1261" t="s">
        <v>32114</v>
      </c>
    </row>
    <row r="1262" spans="1:11" x14ac:dyDescent="0.35">
      <c r="A1262" t="s">
        <v>21187</v>
      </c>
      <c r="B1262" t="s">
        <v>23</v>
      </c>
      <c r="C1262" t="s">
        <v>23</v>
      </c>
      <c r="D1262" t="s">
        <v>5810</v>
      </c>
      <c r="E1262" t="s">
        <v>21188</v>
      </c>
      <c r="F1262" t="s">
        <v>23</v>
      </c>
      <c r="G1262" t="s">
        <v>23</v>
      </c>
      <c r="H1262" t="s">
        <v>6746</v>
      </c>
      <c r="I1262" t="s">
        <v>23</v>
      </c>
      <c r="J1262" t="s">
        <v>23</v>
      </c>
      <c r="K1262" t="s">
        <v>32113</v>
      </c>
    </row>
    <row r="1263" spans="1:11" x14ac:dyDescent="0.35">
      <c r="A1263" t="s">
        <v>21189</v>
      </c>
      <c r="B1263" t="s">
        <v>23</v>
      </c>
      <c r="C1263" t="s">
        <v>23</v>
      </c>
      <c r="D1263" t="s">
        <v>5810</v>
      </c>
      <c r="E1263" t="s">
        <v>21190</v>
      </c>
      <c r="F1263" t="s">
        <v>23</v>
      </c>
      <c r="G1263" t="s">
        <v>23</v>
      </c>
      <c r="H1263" t="s">
        <v>6746</v>
      </c>
      <c r="I1263" t="s">
        <v>23</v>
      </c>
      <c r="J1263" t="s">
        <v>23</v>
      </c>
      <c r="K1263" t="s">
        <v>32115</v>
      </c>
    </row>
    <row r="1264" spans="1:11" x14ac:dyDescent="0.35">
      <c r="A1264" t="s">
        <v>21191</v>
      </c>
      <c r="B1264" t="s">
        <v>23</v>
      </c>
      <c r="C1264" t="s">
        <v>23</v>
      </c>
      <c r="D1264" t="s">
        <v>5810</v>
      </c>
      <c r="E1264" t="s">
        <v>21192</v>
      </c>
      <c r="F1264" t="s">
        <v>23</v>
      </c>
      <c r="G1264" t="s">
        <v>23</v>
      </c>
      <c r="H1264" t="s">
        <v>6746</v>
      </c>
      <c r="I1264" t="s">
        <v>23</v>
      </c>
      <c r="J1264" t="s">
        <v>23</v>
      </c>
      <c r="K1264" t="s">
        <v>32116</v>
      </c>
    </row>
    <row r="1265" spans="1:11" x14ac:dyDescent="0.35">
      <c r="A1265" t="s">
        <v>21193</v>
      </c>
      <c r="B1265" t="s">
        <v>23</v>
      </c>
      <c r="C1265" t="s">
        <v>23</v>
      </c>
      <c r="D1265" t="s">
        <v>5810</v>
      </c>
      <c r="E1265" t="s">
        <v>21194</v>
      </c>
      <c r="F1265" t="s">
        <v>23</v>
      </c>
      <c r="G1265" t="s">
        <v>23</v>
      </c>
      <c r="H1265" t="s">
        <v>6746</v>
      </c>
      <c r="I1265" t="s">
        <v>23</v>
      </c>
      <c r="J1265" t="s">
        <v>23</v>
      </c>
      <c r="K1265" t="s">
        <v>32117</v>
      </c>
    </row>
    <row r="1266" spans="1:11" x14ac:dyDescent="0.35">
      <c r="A1266" t="s">
        <v>21197</v>
      </c>
      <c r="B1266" t="s">
        <v>23</v>
      </c>
      <c r="C1266" t="s">
        <v>23</v>
      </c>
      <c r="D1266" t="s">
        <v>5810</v>
      </c>
      <c r="E1266" t="s">
        <v>21198</v>
      </c>
      <c r="F1266" t="s">
        <v>23</v>
      </c>
      <c r="G1266" t="s">
        <v>23</v>
      </c>
      <c r="H1266" t="s">
        <v>6746</v>
      </c>
      <c r="I1266" t="s">
        <v>23</v>
      </c>
      <c r="J1266" t="s">
        <v>23</v>
      </c>
      <c r="K1266" t="s">
        <v>32119</v>
      </c>
    </row>
    <row r="1267" spans="1:11" x14ac:dyDescent="0.35">
      <c r="A1267" t="s">
        <v>21199</v>
      </c>
      <c r="B1267" t="s">
        <v>23</v>
      </c>
      <c r="C1267" t="s">
        <v>23</v>
      </c>
      <c r="D1267" t="s">
        <v>5810</v>
      </c>
      <c r="E1267" t="s">
        <v>21200</v>
      </c>
      <c r="F1267" t="s">
        <v>23</v>
      </c>
      <c r="G1267" t="s">
        <v>23</v>
      </c>
      <c r="H1267" t="s">
        <v>6746</v>
      </c>
      <c r="I1267" t="s">
        <v>23</v>
      </c>
      <c r="J1267" t="s">
        <v>23</v>
      </c>
      <c r="K1267" t="s">
        <v>32120</v>
      </c>
    </row>
    <row r="1268" spans="1:11" x14ac:dyDescent="0.35">
      <c r="A1268" t="s">
        <v>21201</v>
      </c>
      <c r="B1268" t="s">
        <v>23</v>
      </c>
      <c r="C1268" t="s">
        <v>23</v>
      </c>
      <c r="D1268" t="s">
        <v>5810</v>
      </c>
      <c r="E1268" t="s">
        <v>21202</v>
      </c>
      <c r="F1268" t="s">
        <v>23</v>
      </c>
      <c r="G1268" t="s">
        <v>23</v>
      </c>
      <c r="H1268" t="s">
        <v>6746</v>
      </c>
      <c r="I1268" t="s">
        <v>23</v>
      </c>
      <c r="J1268" t="s">
        <v>23</v>
      </c>
      <c r="K1268" t="s">
        <v>32121</v>
      </c>
    </row>
    <row r="1269" spans="1:11" x14ac:dyDescent="0.35">
      <c r="A1269" t="s">
        <v>4725</v>
      </c>
      <c r="B1269" t="s">
        <v>23</v>
      </c>
      <c r="C1269" t="s">
        <v>23</v>
      </c>
      <c r="D1269" t="s">
        <v>23</v>
      </c>
      <c r="E1269" t="s">
        <v>9020</v>
      </c>
      <c r="F1269" t="s">
        <v>23</v>
      </c>
      <c r="G1269" t="s">
        <v>23</v>
      </c>
      <c r="H1269" t="s">
        <v>6746</v>
      </c>
      <c r="I1269" t="s">
        <v>23</v>
      </c>
      <c r="J1269" t="s">
        <v>23</v>
      </c>
      <c r="K1269" t="s">
        <v>30532</v>
      </c>
    </row>
    <row r="1270" spans="1:11" x14ac:dyDescent="0.35">
      <c r="A1270" t="s">
        <v>21205</v>
      </c>
      <c r="B1270" t="s">
        <v>23</v>
      </c>
      <c r="C1270" t="s">
        <v>23</v>
      </c>
      <c r="D1270" t="s">
        <v>5810</v>
      </c>
      <c r="E1270" t="s">
        <v>21206</v>
      </c>
      <c r="F1270" t="s">
        <v>23</v>
      </c>
      <c r="G1270" t="s">
        <v>23</v>
      </c>
      <c r="H1270" t="s">
        <v>6746</v>
      </c>
      <c r="I1270" t="s">
        <v>23</v>
      </c>
      <c r="J1270" t="s">
        <v>23</v>
      </c>
      <c r="K1270" t="s">
        <v>32123</v>
      </c>
    </row>
    <row r="1271" spans="1:11" x14ac:dyDescent="0.35">
      <c r="A1271" t="s">
        <v>21207</v>
      </c>
      <c r="B1271" t="s">
        <v>23</v>
      </c>
      <c r="C1271" t="s">
        <v>23</v>
      </c>
      <c r="D1271" t="s">
        <v>5810</v>
      </c>
      <c r="E1271" t="s">
        <v>21208</v>
      </c>
      <c r="F1271" t="s">
        <v>23</v>
      </c>
      <c r="G1271" t="s">
        <v>23</v>
      </c>
      <c r="H1271" t="s">
        <v>6746</v>
      </c>
      <c r="I1271" t="s">
        <v>23</v>
      </c>
      <c r="J1271" t="s">
        <v>23</v>
      </c>
      <c r="K1271" t="s">
        <v>32124</v>
      </c>
    </row>
    <row r="1272" spans="1:11" x14ac:dyDescent="0.35">
      <c r="A1272" t="s">
        <v>5977</v>
      </c>
      <c r="B1272" t="s">
        <v>23</v>
      </c>
      <c r="C1272" t="s">
        <v>23</v>
      </c>
      <c r="D1272" t="s">
        <v>5810</v>
      </c>
      <c r="E1272" t="s">
        <v>9021</v>
      </c>
      <c r="F1272" t="s">
        <v>23</v>
      </c>
      <c r="G1272" t="s">
        <v>23</v>
      </c>
      <c r="H1272" t="s">
        <v>6504</v>
      </c>
      <c r="I1272" t="s">
        <v>23</v>
      </c>
      <c r="J1272" t="s">
        <v>23</v>
      </c>
      <c r="K1272" t="s">
        <v>30532</v>
      </c>
    </row>
    <row r="1273" spans="1:11" x14ac:dyDescent="0.35">
      <c r="A1273" t="s">
        <v>21213</v>
      </c>
      <c r="B1273" t="s">
        <v>23</v>
      </c>
      <c r="C1273" t="s">
        <v>23</v>
      </c>
      <c r="D1273" t="s">
        <v>5810</v>
      </c>
      <c r="E1273" t="s">
        <v>21214</v>
      </c>
      <c r="F1273" t="s">
        <v>23</v>
      </c>
      <c r="G1273" t="s">
        <v>23</v>
      </c>
      <c r="H1273" t="s">
        <v>6746</v>
      </c>
      <c r="I1273" t="s">
        <v>23</v>
      </c>
      <c r="J1273" t="s">
        <v>23</v>
      </c>
      <c r="K1273" t="s">
        <v>32127</v>
      </c>
    </row>
    <row r="1274" spans="1:11" x14ac:dyDescent="0.35">
      <c r="A1274" t="s">
        <v>9022</v>
      </c>
      <c r="B1274" t="s">
        <v>23</v>
      </c>
      <c r="C1274" t="s">
        <v>23</v>
      </c>
      <c r="D1274" t="s">
        <v>5810</v>
      </c>
      <c r="E1274" t="s">
        <v>9023</v>
      </c>
      <c r="F1274" t="s">
        <v>23</v>
      </c>
      <c r="G1274" t="s">
        <v>23</v>
      </c>
      <c r="H1274" t="s">
        <v>6746</v>
      </c>
      <c r="I1274" t="s">
        <v>23</v>
      </c>
      <c r="J1274" t="s">
        <v>23</v>
      </c>
      <c r="K1274" t="s">
        <v>30532</v>
      </c>
    </row>
    <row r="1275" spans="1:11" x14ac:dyDescent="0.35">
      <c r="A1275" t="s">
        <v>1470</v>
      </c>
      <c r="B1275" t="s">
        <v>23</v>
      </c>
      <c r="C1275" t="s">
        <v>23</v>
      </c>
      <c r="D1275" t="s">
        <v>23</v>
      </c>
      <c r="E1275" t="s">
        <v>9024</v>
      </c>
      <c r="F1275" t="s">
        <v>23</v>
      </c>
      <c r="G1275" t="s">
        <v>23</v>
      </c>
      <c r="H1275" t="s">
        <v>6522</v>
      </c>
      <c r="I1275" t="s">
        <v>23</v>
      </c>
      <c r="J1275" t="s">
        <v>23</v>
      </c>
      <c r="K1275" t="s">
        <v>30532</v>
      </c>
    </row>
    <row r="1276" spans="1:11" x14ac:dyDescent="0.35">
      <c r="A1276" t="s">
        <v>21229</v>
      </c>
      <c r="B1276" t="s">
        <v>23</v>
      </c>
      <c r="C1276" t="s">
        <v>23</v>
      </c>
      <c r="D1276" t="s">
        <v>5810</v>
      </c>
      <c r="E1276" t="s">
        <v>21230</v>
      </c>
      <c r="F1276" t="s">
        <v>23</v>
      </c>
      <c r="G1276" t="s">
        <v>23</v>
      </c>
      <c r="H1276" t="s">
        <v>6746</v>
      </c>
      <c r="I1276" t="s">
        <v>23</v>
      </c>
      <c r="J1276" t="s">
        <v>23</v>
      </c>
      <c r="K1276" t="s">
        <v>32135</v>
      </c>
    </row>
    <row r="1277" spans="1:11" x14ac:dyDescent="0.35">
      <c r="A1277" t="s">
        <v>21233</v>
      </c>
      <c r="B1277" t="s">
        <v>23</v>
      </c>
      <c r="C1277" t="s">
        <v>23</v>
      </c>
      <c r="D1277" t="s">
        <v>5810</v>
      </c>
      <c r="E1277" t="s">
        <v>21234</v>
      </c>
      <c r="F1277" t="s">
        <v>23</v>
      </c>
      <c r="G1277" t="s">
        <v>23</v>
      </c>
      <c r="H1277" t="s">
        <v>6746</v>
      </c>
      <c r="I1277" t="s">
        <v>23</v>
      </c>
      <c r="J1277" t="s">
        <v>23</v>
      </c>
      <c r="K1277" t="s">
        <v>32137</v>
      </c>
    </row>
    <row r="1278" spans="1:11" x14ac:dyDescent="0.35">
      <c r="A1278" t="s">
        <v>21237</v>
      </c>
      <c r="B1278" t="s">
        <v>23</v>
      </c>
      <c r="C1278" t="s">
        <v>23</v>
      </c>
      <c r="D1278" t="s">
        <v>5810</v>
      </c>
      <c r="E1278" t="s">
        <v>21238</v>
      </c>
      <c r="F1278" t="s">
        <v>23</v>
      </c>
      <c r="G1278" t="s">
        <v>23</v>
      </c>
      <c r="H1278" t="s">
        <v>6746</v>
      </c>
      <c r="I1278" t="s">
        <v>23</v>
      </c>
      <c r="J1278" t="s">
        <v>23</v>
      </c>
      <c r="K1278" t="s">
        <v>32139</v>
      </c>
    </row>
    <row r="1279" spans="1:11" x14ac:dyDescent="0.35">
      <c r="A1279" t="s">
        <v>21239</v>
      </c>
      <c r="B1279" t="s">
        <v>23</v>
      </c>
      <c r="C1279" t="s">
        <v>23</v>
      </c>
      <c r="D1279" t="s">
        <v>5810</v>
      </c>
      <c r="E1279" t="s">
        <v>21240</v>
      </c>
      <c r="F1279" t="s">
        <v>23</v>
      </c>
      <c r="G1279" t="s">
        <v>23</v>
      </c>
      <c r="H1279" t="s">
        <v>6746</v>
      </c>
      <c r="I1279" t="s">
        <v>23</v>
      </c>
      <c r="J1279" t="s">
        <v>23</v>
      </c>
      <c r="K1279" t="s">
        <v>32140</v>
      </c>
    </row>
    <row r="1280" spans="1:11" x14ac:dyDescent="0.35">
      <c r="A1280" t="s">
        <v>21242</v>
      </c>
      <c r="B1280" t="s">
        <v>23</v>
      </c>
      <c r="C1280" t="s">
        <v>23</v>
      </c>
      <c r="D1280" t="s">
        <v>5810</v>
      </c>
      <c r="E1280" t="s">
        <v>21243</v>
      </c>
      <c r="F1280" t="s">
        <v>23</v>
      </c>
      <c r="G1280" t="s">
        <v>23</v>
      </c>
      <c r="H1280" t="s">
        <v>6746</v>
      </c>
      <c r="I1280" t="s">
        <v>23</v>
      </c>
      <c r="J1280" t="s">
        <v>23</v>
      </c>
      <c r="K1280" t="s">
        <v>32141</v>
      </c>
    </row>
    <row r="1281" spans="1:11" x14ac:dyDescent="0.35">
      <c r="A1281" t="s">
        <v>5978</v>
      </c>
      <c r="B1281" t="s">
        <v>23</v>
      </c>
      <c r="C1281" t="s">
        <v>23</v>
      </c>
      <c r="D1281" t="s">
        <v>5810</v>
      </c>
      <c r="E1281" t="s">
        <v>9025</v>
      </c>
      <c r="F1281" t="s">
        <v>23</v>
      </c>
      <c r="G1281" t="s">
        <v>23</v>
      </c>
      <c r="H1281" t="s">
        <v>6504</v>
      </c>
      <c r="I1281" t="s">
        <v>23</v>
      </c>
      <c r="J1281" t="s">
        <v>23</v>
      </c>
      <c r="K1281" t="s">
        <v>30532</v>
      </c>
    </row>
    <row r="1282" spans="1:11" x14ac:dyDescent="0.35">
      <c r="A1282" t="s">
        <v>21244</v>
      </c>
      <c r="B1282" t="s">
        <v>23</v>
      </c>
      <c r="C1282" t="s">
        <v>23</v>
      </c>
      <c r="D1282" t="s">
        <v>5810</v>
      </c>
      <c r="E1282" t="s">
        <v>21245</v>
      </c>
      <c r="F1282" t="s">
        <v>23</v>
      </c>
      <c r="G1282" t="s">
        <v>23</v>
      </c>
      <c r="H1282" t="s">
        <v>6746</v>
      </c>
      <c r="I1282" t="s">
        <v>23</v>
      </c>
      <c r="J1282" t="s">
        <v>23</v>
      </c>
      <c r="K1282" t="s">
        <v>32142</v>
      </c>
    </row>
    <row r="1283" spans="1:11" x14ac:dyDescent="0.35">
      <c r="A1283" t="s">
        <v>24171</v>
      </c>
      <c r="B1283" t="s">
        <v>23</v>
      </c>
      <c r="C1283" t="s">
        <v>23</v>
      </c>
      <c r="D1283" t="s">
        <v>5810</v>
      </c>
      <c r="E1283" t="s">
        <v>24172</v>
      </c>
      <c r="F1283" t="s">
        <v>23</v>
      </c>
      <c r="G1283" t="s">
        <v>23</v>
      </c>
      <c r="H1283" t="s">
        <v>6504</v>
      </c>
      <c r="I1283" t="s">
        <v>23</v>
      </c>
      <c r="J1283" t="s">
        <v>23</v>
      </c>
      <c r="K1283" t="s">
        <v>32144</v>
      </c>
    </row>
    <row r="1284" spans="1:11" x14ac:dyDescent="0.35">
      <c r="A1284" t="s">
        <v>24173</v>
      </c>
      <c r="B1284" t="s">
        <v>23</v>
      </c>
      <c r="C1284" t="s">
        <v>23</v>
      </c>
      <c r="D1284" t="s">
        <v>5810</v>
      </c>
      <c r="E1284" t="s">
        <v>24174</v>
      </c>
      <c r="F1284" t="s">
        <v>23</v>
      </c>
      <c r="G1284" t="s">
        <v>23</v>
      </c>
      <c r="H1284" t="s">
        <v>6504</v>
      </c>
      <c r="I1284" t="s">
        <v>23</v>
      </c>
      <c r="J1284" t="s">
        <v>23</v>
      </c>
      <c r="K1284" t="s">
        <v>32146</v>
      </c>
    </row>
    <row r="1285" spans="1:11" x14ac:dyDescent="0.35">
      <c r="A1285" t="s">
        <v>24175</v>
      </c>
      <c r="B1285" t="s">
        <v>23</v>
      </c>
      <c r="C1285" t="s">
        <v>23</v>
      </c>
      <c r="D1285" t="s">
        <v>5810</v>
      </c>
      <c r="E1285" t="s">
        <v>24176</v>
      </c>
      <c r="F1285" t="s">
        <v>23</v>
      </c>
      <c r="G1285" t="s">
        <v>23</v>
      </c>
      <c r="H1285" t="s">
        <v>6504</v>
      </c>
      <c r="I1285" t="s">
        <v>23</v>
      </c>
      <c r="J1285" t="s">
        <v>23</v>
      </c>
      <c r="K1285" t="s">
        <v>32146</v>
      </c>
    </row>
    <row r="1286" spans="1:11" x14ac:dyDescent="0.35">
      <c r="A1286" t="s">
        <v>24177</v>
      </c>
      <c r="B1286" t="s">
        <v>23</v>
      </c>
      <c r="C1286" t="s">
        <v>23</v>
      </c>
      <c r="D1286" t="s">
        <v>5810</v>
      </c>
      <c r="E1286" t="s">
        <v>24178</v>
      </c>
      <c r="F1286" t="s">
        <v>23</v>
      </c>
      <c r="G1286" t="s">
        <v>23</v>
      </c>
      <c r="H1286" t="s">
        <v>6504</v>
      </c>
      <c r="I1286" t="s">
        <v>23</v>
      </c>
      <c r="J1286" t="s">
        <v>23</v>
      </c>
      <c r="K1286" t="s">
        <v>32146</v>
      </c>
    </row>
    <row r="1287" spans="1:11" x14ac:dyDescent="0.35">
      <c r="A1287" t="s">
        <v>21250</v>
      </c>
      <c r="B1287" t="s">
        <v>23</v>
      </c>
      <c r="C1287" t="s">
        <v>23</v>
      </c>
      <c r="D1287" t="s">
        <v>5810</v>
      </c>
      <c r="E1287" t="s">
        <v>21251</v>
      </c>
      <c r="F1287" t="s">
        <v>23</v>
      </c>
      <c r="G1287" t="s">
        <v>23</v>
      </c>
      <c r="H1287" t="s">
        <v>6746</v>
      </c>
      <c r="I1287" t="s">
        <v>23</v>
      </c>
      <c r="J1287" t="s">
        <v>23</v>
      </c>
      <c r="K1287" t="s">
        <v>32147</v>
      </c>
    </row>
    <row r="1288" spans="1:11" x14ac:dyDescent="0.35">
      <c r="A1288" t="s">
        <v>21248</v>
      </c>
      <c r="B1288" t="s">
        <v>23</v>
      </c>
      <c r="C1288" t="s">
        <v>23</v>
      </c>
      <c r="D1288" t="s">
        <v>5810</v>
      </c>
      <c r="E1288" t="s">
        <v>21249</v>
      </c>
      <c r="F1288" t="s">
        <v>23</v>
      </c>
      <c r="G1288" t="s">
        <v>23</v>
      </c>
      <c r="H1288" t="s">
        <v>6746</v>
      </c>
      <c r="I1288" t="s">
        <v>23</v>
      </c>
      <c r="J1288" t="s">
        <v>23</v>
      </c>
      <c r="K1288" t="s">
        <v>32145</v>
      </c>
    </row>
    <row r="1289" spans="1:11" x14ac:dyDescent="0.35">
      <c r="A1289" t="s">
        <v>5979</v>
      </c>
      <c r="B1289" t="s">
        <v>23</v>
      </c>
      <c r="C1289" t="s">
        <v>23</v>
      </c>
      <c r="D1289" t="s">
        <v>5810</v>
      </c>
      <c r="E1289" t="s">
        <v>9026</v>
      </c>
      <c r="F1289" t="s">
        <v>23</v>
      </c>
      <c r="G1289" t="s">
        <v>23</v>
      </c>
      <c r="H1289" t="s">
        <v>6483</v>
      </c>
      <c r="I1289" t="s">
        <v>23</v>
      </c>
      <c r="J1289" t="s">
        <v>23</v>
      </c>
      <c r="K1289" t="s">
        <v>30532</v>
      </c>
    </row>
    <row r="1290" spans="1:11" x14ac:dyDescent="0.35">
      <c r="A1290" t="s">
        <v>21252</v>
      </c>
      <c r="B1290" t="s">
        <v>23</v>
      </c>
      <c r="C1290" t="s">
        <v>23</v>
      </c>
      <c r="D1290" t="s">
        <v>5810</v>
      </c>
      <c r="E1290" t="s">
        <v>21253</v>
      </c>
      <c r="F1290" t="s">
        <v>23</v>
      </c>
      <c r="G1290" t="s">
        <v>23</v>
      </c>
      <c r="H1290" t="s">
        <v>6746</v>
      </c>
      <c r="I1290" t="s">
        <v>23</v>
      </c>
      <c r="J1290" t="s">
        <v>23</v>
      </c>
      <c r="K1290" t="s">
        <v>32148</v>
      </c>
    </row>
    <row r="1291" spans="1:11" x14ac:dyDescent="0.35">
      <c r="A1291" t="s">
        <v>5980</v>
      </c>
      <c r="B1291" t="s">
        <v>23</v>
      </c>
      <c r="C1291" t="s">
        <v>23</v>
      </c>
      <c r="D1291" t="s">
        <v>5810</v>
      </c>
      <c r="E1291" t="s">
        <v>9027</v>
      </c>
      <c r="F1291" t="s">
        <v>23</v>
      </c>
      <c r="G1291" t="s">
        <v>23</v>
      </c>
      <c r="H1291" t="s">
        <v>6504</v>
      </c>
      <c r="I1291" t="s">
        <v>23</v>
      </c>
      <c r="J1291" t="s">
        <v>23</v>
      </c>
      <c r="K1291" t="s">
        <v>30532</v>
      </c>
    </row>
    <row r="1292" spans="1:11" x14ac:dyDescent="0.35">
      <c r="A1292" t="s">
        <v>21256</v>
      </c>
      <c r="B1292" t="s">
        <v>23</v>
      </c>
      <c r="C1292" t="s">
        <v>23</v>
      </c>
      <c r="D1292" t="s">
        <v>5810</v>
      </c>
      <c r="E1292" t="s">
        <v>21257</v>
      </c>
      <c r="F1292" t="s">
        <v>23</v>
      </c>
      <c r="G1292" t="s">
        <v>23</v>
      </c>
      <c r="H1292" t="s">
        <v>6746</v>
      </c>
      <c r="I1292" t="s">
        <v>23</v>
      </c>
      <c r="J1292" t="s">
        <v>23</v>
      </c>
      <c r="K1292" t="s">
        <v>32150</v>
      </c>
    </row>
    <row r="1293" spans="1:11" x14ac:dyDescent="0.35">
      <c r="A1293" t="s">
        <v>21258</v>
      </c>
      <c r="B1293" t="s">
        <v>23</v>
      </c>
      <c r="C1293" t="s">
        <v>23</v>
      </c>
      <c r="D1293" t="s">
        <v>5810</v>
      </c>
      <c r="E1293" t="s">
        <v>21259</v>
      </c>
      <c r="F1293" t="s">
        <v>23</v>
      </c>
      <c r="G1293" t="s">
        <v>23</v>
      </c>
      <c r="H1293" t="s">
        <v>6746</v>
      </c>
      <c r="I1293" t="s">
        <v>23</v>
      </c>
      <c r="J1293" t="s">
        <v>23</v>
      </c>
      <c r="K1293" t="s">
        <v>32151</v>
      </c>
    </row>
    <row r="1294" spans="1:11" x14ac:dyDescent="0.35">
      <c r="A1294" t="s">
        <v>21260</v>
      </c>
      <c r="B1294" t="s">
        <v>23</v>
      </c>
      <c r="C1294" t="s">
        <v>23</v>
      </c>
      <c r="D1294" t="s">
        <v>5810</v>
      </c>
      <c r="E1294" t="s">
        <v>21261</v>
      </c>
      <c r="F1294" t="s">
        <v>23</v>
      </c>
      <c r="G1294" t="s">
        <v>23</v>
      </c>
      <c r="H1294" t="s">
        <v>6746</v>
      </c>
      <c r="I1294" t="s">
        <v>23</v>
      </c>
      <c r="J1294" t="s">
        <v>23</v>
      </c>
      <c r="K1294" t="s">
        <v>32152</v>
      </c>
    </row>
    <row r="1295" spans="1:11" x14ac:dyDescent="0.35">
      <c r="A1295" t="s">
        <v>21266</v>
      </c>
      <c r="B1295" t="s">
        <v>23</v>
      </c>
      <c r="C1295" t="s">
        <v>23</v>
      </c>
      <c r="D1295" t="s">
        <v>5810</v>
      </c>
      <c r="E1295" t="s">
        <v>21267</v>
      </c>
      <c r="F1295" t="s">
        <v>23</v>
      </c>
      <c r="G1295" t="s">
        <v>23</v>
      </c>
      <c r="H1295" t="s">
        <v>6746</v>
      </c>
      <c r="I1295" t="s">
        <v>23</v>
      </c>
      <c r="J1295" t="s">
        <v>23</v>
      </c>
      <c r="K1295" t="s">
        <v>32155</v>
      </c>
    </row>
    <row r="1296" spans="1:11" x14ac:dyDescent="0.35">
      <c r="A1296" t="s">
        <v>21270</v>
      </c>
      <c r="B1296" t="s">
        <v>23</v>
      </c>
      <c r="C1296" t="s">
        <v>23</v>
      </c>
      <c r="D1296" t="s">
        <v>5810</v>
      </c>
      <c r="E1296" t="s">
        <v>21271</v>
      </c>
      <c r="F1296" t="s">
        <v>23</v>
      </c>
      <c r="G1296" t="s">
        <v>23</v>
      </c>
      <c r="H1296" t="s">
        <v>6746</v>
      </c>
      <c r="I1296" t="s">
        <v>23</v>
      </c>
      <c r="J1296" t="s">
        <v>23</v>
      </c>
      <c r="K1296" t="s">
        <v>32157</v>
      </c>
    </row>
    <row r="1297" spans="1:11" x14ac:dyDescent="0.35">
      <c r="A1297" t="s">
        <v>21272</v>
      </c>
      <c r="B1297" t="s">
        <v>23</v>
      </c>
      <c r="C1297" t="s">
        <v>23</v>
      </c>
      <c r="D1297" t="s">
        <v>5810</v>
      </c>
      <c r="E1297" t="s">
        <v>21273</v>
      </c>
      <c r="F1297" t="s">
        <v>23</v>
      </c>
      <c r="G1297" t="s">
        <v>23</v>
      </c>
      <c r="H1297" t="s">
        <v>6746</v>
      </c>
      <c r="I1297" t="s">
        <v>23</v>
      </c>
      <c r="J1297" t="s">
        <v>23</v>
      </c>
      <c r="K1297" t="s">
        <v>32158</v>
      </c>
    </row>
    <row r="1298" spans="1:11" x14ac:dyDescent="0.35">
      <c r="A1298" t="s">
        <v>5981</v>
      </c>
      <c r="B1298" t="s">
        <v>23</v>
      </c>
      <c r="C1298" t="s">
        <v>23</v>
      </c>
      <c r="D1298" t="s">
        <v>5810</v>
      </c>
      <c r="E1298" t="s">
        <v>9028</v>
      </c>
      <c r="F1298" t="s">
        <v>23</v>
      </c>
      <c r="G1298" t="s">
        <v>23</v>
      </c>
      <c r="H1298" t="s">
        <v>6504</v>
      </c>
      <c r="I1298" t="s">
        <v>23</v>
      </c>
      <c r="J1298" t="s">
        <v>23</v>
      </c>
      <c r="K1298" t="s">
        <v>30532</v>
      </c>
    </row>
    <row r="1299" spans="1:11" x14ac:dyDescent="0.35">
      <c r="A1299" t="s">
        <v>21274</v>
      </c>
      <c r="B1299" t="s">
        <v>23</v>
      </c>
      <c r="C1299" t="s">
        <v>23</v>
      </c>
      <c r="D1299" t="s">
        <v>5810</v>
      </c>
      <c r="E1299" t="s">
        <v>21275</v>
      </c>
      <c r="F1299" t="s">
        <v>23</v>
      </c>
      <c r="G1299" t="s">
        <v>23</v>
      </c>
      <c r="H1299" t="s">
        <v>6746</v>
      </c>
      <c r="I1299" t="s">
        <v>23</v>
      </c>
      <c r="J1299" t="s">
        <v>23</v>
      </c>
      <c r="K1299" t="s">
        <v>32159</v>
      </c>
    </row>
    <row r="1300" spans="1:11" x14ac:dyDescent="0.35">
      <c r="A1300" t="s">
        <v>21278</v>
      </c>
      <c r="B1300" t="s">
        <v>23</v>
      </c>
      <c r="C1300" t="s">
        <v>23</v>
      </c>
      <c r="D1300" t="s">
        <v>5810</v>
      </c>
      <c r="E1300" t="s">
        <v>21279</v>
      </c>
      <c r="F1300" t="s">
        <v>23</v>
      </c>
      <c r="G1300" t="s">
        <v>23</v>
      </c>
      <c r="H1300" t="s">
        <v>6746</v>
      </c>
      <c r="I1300" t="s">
        <v>23</v>
      </c>
      <c r="J1300" t="s">
        <v>23</v>
      </c>
      <c r="K1300" t="s">
        <v>32161</v>
      </c>
    </row>
    <row r="1301" spans="1:11" x14ac:dyDescent="0.35">
      <c r="A1301" t="s">
        <v>21280</v>
      </c>
      <c r="B1301" t="s">
        <v>23</v>
      </c>
      <c r="C1301" t="s">
        <v>23</v>
      </c>
      <c r="D1301" t="s">
        <v>5810</v>
      </c>
      <c r="E1301" t="s">
        <v>21281</v>
      </c>
      <c r="F1301" t="s">
        <v>23</v>
      </c>
      <c r="G1301" t="s">
        <v>23</v>
      </c>
      <c r="H1301" t="s">
        <v>6746</v>
      </c>
      <c r="I1301" t="s">
        <v>23</v>
      </c>
      <c r="J1301" t="s">
        <v>23</v>
      </c>
      <c r="K1301" t="s">
        <v>32162</v>
      </c>
    </row>
    <row r="1302" spans="1:11" x14ac:dyDescent="0.35">
      <c r="A1302" t="s">
        <v>21276</v>
      </c>
      <c r="B1302" t="s">
        <v>23</v>
      </c>
      <c r="C1302" t="s">
        <v>23</v>
      </c>
      <c r="D1302" t="s">
        <v>5810</v>
      </c>
      <c r="E1302" t="s">
        <v>21277</v>
      </c>
      <c r="F1302" t="s">
        <v>23</v>
      </c>
      <c r="G1302" t="s">
        <v>23</v>
      </c>
      <c r="H1302" t="s">
        <v>6746</v>
      </c>
      <c r="I1302" t="s">
        <v>23</v>
      </c>
      <c r="J1302" t="s">
        <v>23</v>
      </c>
      <c r="K1302" t="s">
        <v>32160</v>
      </c>
    </row>
    <row r="1303" spans="1:11" x14ac:dyDescent="0.35">
      <c r="A1303" t="s">
        <v>9029</v>
      </c>
      <c r="B1303" t="s">
        <v>23</v>
      </c>
      <c r="C1303" t="s">
        <v>23</v>
      </c>
      <c r="D1303" t="s">
        <v>5810</v>
      </c>
      <c r="E1303" t="s">
        <v>9030</v>
      </c>
      <c r="F1303" t="s">
        <v>23</v>
      </c>
      <c r="G1303" t="s">
        <v>23</v>
      </c>
      <c r="H1303" t="s">
        <v>6746</v>
      </c>
      <c r="I1303" t="s">
        <v>23</v>
      </c>
      <c r="J1303" t="s">
        <v>23</v>
      </c>
      <c r="K1303" t="s">
        <v>30532</v>
      </c>
    </row>
    <row r="1304" spans="1:11" x14ac:dyDescent="0.35">
      <c r="A1304" t="s">
        <v>21282</v>
      </c>
      <c r="B1304" t="s">
        <v>23</v>
      </c>
      <c r="C1304" t="s">
        <v>23</v>
      </c>
      <c r="D1304" t="s">
        <v>5810</v>
      </c>
      <c r="E1304" t="s">
        <v>21283</v>
      </c>
      <c r="F1304" t="s">
        <v>23</v>
      </c>
      <c r="G1304" t="s">
        <v>23</v>
      </c>
      <c r="H1304" t="s">
        <v>6746</v>
      </c>
      <c r="I1304" t="s">
        <v>23</v>
      </c>
      <c r="J1304" t="s">
        <v>23</v>
      </c>
      <c r="K1304" t="s">
        <v>32163</v>
      </c>
    </row>
    <row r="1305" spans="1:11" x14ac:dyDescent="0.35">
      <c r="A1305" t="s">
        <v>4723</v>
      </c>
      <c r="B1305" t="s">
        <v>23</v>
      </c>
      <c r="C1305" t="s">
        <v>23</v>
      </c>
      <c r="D1305" t="s">
        <v>23</v>
      </c>
      <c r="E1305" t="s">
        <v>9031</v>
      </c>
      <c r="F1305" t="s">
        <v>23</v>
      </c>
      <c r="G1305" t="s">
        <v>23</v>
      </c>
      <c r="H1305" t="s">
        <v>6522</v>
      </c>
      <c r="I1305" t="s">
        <v>23</v>
      </c>
      <c r="J1305" t="s">
        <v>23</v>
      </c>
      <c r="K1305" t="s">
        <v>30532</v>
      </c>
    </row>
    <row r="1306" spans="1:11" x14ac:dyDescent="0.35">
      <c r="A1306" t="s">
        <v>21286</v>
      </c>
      <c r="B1306" t="s">
        <v>23</v>
      </c>
      <c r="C1306" t="s">
        <v>23</v>
      </c>
      <c r="D1306" t="s">
        <v>5810</v>
      </c>
      <c r="E1306" t="s">
        <v>21287</v>
      </c>
      <c r="F1306" t="s">
        <v>23</v>
      </c>
      <c r="G1306" t="s">
        <v>23</v>
      </c>
      <c r="H1306" t="s">
        <v>6746</v>
      </c>
      <c r="I1306" t="s">
        <v>23</v>
      </c>
      <c r="J1306" t="s">
        <v>23</v>
      </c>
      <c r="K1306" t="s">
        <v>32165</v>
      </c>
    </row>
    <row r="1307" spans="1:11" x14ac:dyDescent="0.35">
      <c r="A1307" t="s">
        <v>5137</v>
      </c>
      <c r="B1307" t="s">
        <v>23</v>
      </c>
      <c r="C1307" t="s">
        <v>23</v>
      </c>
      <c r="D1307" t="s">
        <v>23</v>
      </c>
      <c r="E1307" t="s">
        <v>9032</v>
      </c>
      <c r="F1307" t="s">
        <v>23</v>
      </c>
      <c r="G1307" t="s">
        <v>23</v>
      </c>
      <c r="H1307" t="s">
        <v>23</v>
      </c>
      <c r="I1307" t="s">
        <v>23</v>
      </c>
      <c r="J1307" t="s">
        <v>23</v>
      </c>
      <c r="K1307" t="s">
        <v>30532</v>
      </c>
    </row>
    <row r="1308" spans="1:11" x14ac:dyDescent="0.35">
      <c r="A1308" t="s">
        <v>3229</v>
      </c>
      <c r="B1308" t="s">
        <v>23</v>
      </c>
      <c r="C1308" t="s">
        <v>23</v>
      </c>
      <c r="D1308" t="s">
        <v>23</v>
      </c>
      <c r="E1308" t="s">
        <v>9033</v>
      </c>
      <c r="F1308" t="s">
        <v>23</v>
      </c>
      <c r="G1308" t="s">
        <v>23</v>
      </c>
      <c r="H1308" t="s">
        <v>6522</v>
      </c>
      <c r="I1308" t="s">
        <v>23</v>
      </c>
      <c r="J1308" t="s">
        <v>23</v>
      </c>
      <c r="K1308" t="s">
        <v>30532</v>
      </c>
    </row>
    <row r="1309" spans="1:11" x14ac:dyDescent="0.35">
      <c r="A1309" t="s">
        <v>21288</v>
      </c>
      <c r="B1309" t="s">
        <v>23</v>
      </c>
      <c r="C1309" t="s">
        <v>23</v>
      </c>
      <c r="D1309" t="s">
        <v>5810</v>
      </c>
      <c r="E1309" t="s">
        <v>21289</v>
      </c>
      <c r="F1309" t="s">
        <v>23</v>
      </c>
      <c r="G1309" t="s">
        <v>23</v>
      </c>
      <c r="H1309" t="s">
        <v>6746</v>
      </c>
      <c r="I1309" t="s">
        <v>23</v>
      </c>
      <c r="J1309" t="s">
        <v>23</v>
      </c>
      <c r="K1309" t="s">
        <v>32166</v>
      </c>
    </row>
    <row r="1310" spans="1:11" x14ac:dyDescent="0.35">
      <c r="A1310" t="s">
        <v>5982</v>
      </c>
      <c r="B1310" t="s">
        <v>23</v>
      </c>
      <c r="C1310" t="s">
        <v>23</v>
      </c>
      <c r="D1310" t="s">
        <v>5810</v>
      </c>
      <c r="E1310" t="s">
        <v>9034</v>
      </c>
      <c r="F1310" t="s">
        <v>23</v>
      </c>
      <c r="G1310" t="s">
        <v>23</v>
      </c>
      <c r="H1310" t="s">
        <v>6502</v>
      </c>
      <c r="I1310" t="s">
        <v>23</v>
      </c>
      <c r="J1310" t="s">
        <v>23</v>
      </c>
      <c r="K1310" t="s">
        <v>30532</v>
      </c>
    </row>
    <row r="1311" spans="1:11" x14ac:dyDescent="0.35">
      <c r="A1311" t="s">
        <v>638</v>
      </c>
      <c r="B1311" t="s">
        <v>23</v>
      </c>
      <c r="C1311" t="s">
        <v>23</v>
      </c>
      <c r="D1311" t="s">
        <v>23</v>
      </c>
      <c r="E1311" t="s">
        <v>9035</v>
      </c>
      <c r="F1311" t="s">
        <v>23</v>
      </c>
      <c r="G1311" t="s">
        <v>23</v>
      </c>
      <c r="H1311" t="s">
        <v>6484</v>
      </c>
      <c r="I1311" t="s">
        <v>6499</v>
      </c>
      <c r="J1311" t="s">
        <v>6851</v>
      </c>
      <c r="K1311" t="s">
        <v>30532</v>
      </c>
    </row>
    <row r="1312" spans="1:11" x14ac:dyDescent="0.35">
      <c r="A1312" t="s">
        <v>21290</v>
      </c>
      <c r="B1312" t="s">
        <v>23</v>
      </c>
      <c r="C1312" t="s">
        <v>23</v>
      </c>
      <c r="D1312" t="s">
        <v>5810</v>
      </c>
      <c r="E1312" t="s">
        <v>21291</v>
      </c>
      <c r="F1312" t="s">
        <v>23</v>
      </c>
      <c r="G1312" t="s">
        <v>23</v>
      </c>
      <c r="H1312" t="s">
        <v>6746</v>
      </c>
      <c r="I1312" t="s">
        <v>23</v>
      </c>
      <c r="J1312" t="s">
        <v>23</v>
      </c>
      <c r="K1312" t="s">
        <v>32167</v>
      </c>
    </row>
    <row r="1313" spans="1:11" x14ac:dyDescent="0.35">
      <c r="A1313" t="s">
        <v>21292</v>
      </c>
      <c r="B1313" t="s">
        <v>23</v>
      </c>
      <c r="C1313" t="s">
        <v>23</v>
      </c>
      <c r="D1313" t="s">
        <v>5810</v>
      </c>
      <c r="E1313" t="s">
        <v>21293</v>
      </c>
      <c r="F1313" t="s">
        <v>23</v>
      </c>
      <c r="G1313" t="s">
        <v>23</v>
      </c>
      <c r="H1313" t="s">
        <v>6746</v>
      </c>
      <c r="I1313" t="s">
        <v>23</v>
      </c>
      <c r="J1313" t="s">
        <v>23</v>
      </c>
      <c r="K1313" t="s">
        <v>32168</v>
      </c>
    </row>
    <row r="1314" spans="1:11" x14ac:dyDescent="0.35">
      <c r="A1314" t="s">
        <v>1471</v>
      </c>
      <c r="B1314" t="s">
        <v>23</v>
      </c>
      <c r="C1314" t="s">
        <v>23</v>
      </c>
      <c r="D1314" t="s">
        <v>23</v>
      </c>
      <c r="E1314" t="s">
        <v>9036</v>
      </c>
      <c r="F1314" t="s">
        <v>23</v>
      </c>
      <c r="G1314" t="s">
        <v>23</v>
      </c>
      <c r="H1314" t="s">
        <v>6493</v>
      </c>
      <c r="I1314" t="s">
        <v>6485</v>
      </c>
      <c r="J1314" t="s">
        <v>23</v>
      </c>
      <c r="K1314" t="s">
        <v>30532</v>
      </c>
    </row>
    <row r="1315" spans="1:11" x14ac:dyDescent="0.35">
      <c r="A1315" t="s">
        <v>21296</v>
      </c>
      <c r="B1315" t="s">
        <v>23</v>
      </c>
      <c r="C1315" t="s">
        <v>23</v>
      </c>
      <c r="D1315" t="s">
        <v>5810</v>
      </c>
      <c r="E1315" t="s">
        <v>21297</v>
      </c>
      <c r="F1315" t="s">
        <v>23</v>
      </c>
      <c r="G1315" t="s">
        <v>23</v>
      </c>
      <c r="H1315" t="s">
        <v>6746</v>
      </c>
      <c r="I1315" t="s">
        <v>23</v>
      </c>
      <c r="J1315" t="s">
        <v>23</v>
      </c>
      <c r="K1315" t="s">
        <v>32170</v>
      </c>
    </row>
    <row r="1316" spans="1:11" x14ac:dyDescent="0.35">
      <c r="A1316" t="s">
        <v>5549</v>
      </c>
      <c r="B1316" t="s">
        <v>23</v>
      </c>
      <c r="C1316" t="s">
        <v>23</v>
      </c>
      <c r="D1316" t="s">
        <v>23</v>
      </c>
      <c r="E1316" t="s">
        <v>9037</v>
      </c>
      <c r="F1316" t="s">
        <v>23</v>
      </c>
      <c r="G1316" t="s">
        <v>23</v>
      </c>
      <c r="H1316" t="s">
        <v>6522</v>
      </c>
      <c r="I1316" t="s">
        <v>23</v>
      </c>
      <c r="J1316" t="s">
        <v>23</v>
      </c>
      <c r="K1316" t="s">
        <v>30532</v>
      </c>
    </row>
    <row r="1317" spans="1:11" x14ac:dyDescent="0.35">
      <c r="A1317" t="s">
        <v>21298</v>
      </c>
      <c r="B1317" t="s">
        <v>23</v>
      </c>
      <c r="C1317" t="s">
        <v>23</v>
      </c>
      <c r="D1317" t="s">
        <v>5810</v>
      </c>
      <c r="E1317" t="s">
        <v>21299</v>
      </c>
      <c r="F1317" t="s">
        <v>23</v>
      </c>
      <c r="G1317" t="s">
        <v>23</v>
      </c>
      <c r="H1317" t="s">
        <v>6746</v>
      </c>
      <c r="I1317" t="s">
        <v>23</v>
      </c>
      <c r="J1317" t="s">
        <v>23</v>
      </c>
      <c r="K1317" t="s">
        <v>32171</v>
      </c>
    </row>
    <row r="1318" spans="1:11" x14ac:dyDescent="0.35">
      <c r="A1318" t="s">
        <v>3411</v>
      </c>
      <c r="B1318" t="s">
        <v>23</v>
      </c>
      <c r="C1318" t="s">
        <v>23</v>
      </c>
      <c r="D1318" t="s">
        <v>23</v>
      </c>
      <c r="E1318" t="s">
        <v>9038</v>
      </c>
      <c r="F1318" t="s">
        <v>23</v>
      </c>
      <c r="G1318" t="s">
        <v>23</v>
      </c>
      <c r="H1318" t="s">
        <v>6493</v>
      </c>
      <c r="I1318" t="s">
        <v>2721</v>
      </c>
      <c r="J1318" t="s">
        <v>23</v>
      </c>
      <c r="K1318" t="s">
        <v>30532</v>
      </c>
    </row>
    <row r="1319" spans="1:11" x14ac:dyDescent="0.35">
      <c r="A1319" t="s">
        <v>21302</v>
      </c>
      <c r="B1319" t="s">
        <v>23</v>
      </c>
      <c r="C1319" t="s">
        <v>23</v>
      </c>
      <c r="D1319" t="s">
        <v>5810</v>
      </c>
      <c r="E1319" t="s">
        <v>21303</v>
      </c>
      <c r="F1319" t="s">
        <v>23</v>
      </c>
      <c r="G1319" t="s">
        <v>23</v>
      </c>
      <c r="H1319" t="s">
        <v>6746</v>
      </c>
      <c r="I1319" t="s">
        <v>23</v>
      </c>
      <c r="J1319" t="s">
        <v>23</v>
      </c>
      <c r="K1319" t="s">
        <v>32173</v>
      </c>
    </row>
    <row r="1320" spans="1:11" x14ac:dyDescent="0.35">
      <c r="A1320" t="s">
        <v>21304</v>
      </c>
      <c r="B1320" t="s">
        <v>23</v>
      </c>
      <c r="C1320" t="s">
        <v>23</v>
      </c>
      <c r="D1320" t="s">
        <v>5810</v>
      </c>
      <c r="E1320" t="s">
        <v>21305</v>
      </c>
      <c r="F1320" t="s">
        <v>23</v>
      </c>
      <c r="G1320" t="s">
        <v>23</v>
      </c>
      <c r="H1320" t="s">
        <v>6746</v>
      </c>
      <c r="I1320" t="s">
        <v>23</v>
      </c>
      <c r="J1320" t="s">
        <v>23</v>
      </c>
      <c r="K1320" t="s">
        <v>32174</v>
      </c>
    </row>
    <row r="1321" spans="1:11" x14ac:dyDescent="0.35">
      <c r="A1321" t="s">
        <v>21306</v>
      </c>
      <c r="B1321" t="s">
        <v>23</v>
      </c>
      <c r="C1321" t="s">
        <v>23</v>
      </c>
      <c r="D1321" t="s">
        <v>5810</v>
      </c>
      <c r="E1321" t="s">
        <v>21307</v>
      </c>
      <c r="F1321" t="s">
        <v>23</v>
      </c>
      <c r="G1321" t="s">
        <v>23</v>
      </c>
      <c r="H1321" t="s">
        <v>6746</v>
      </c>
      <c r="I1321" t="s">
        <v>23</v>
      </c>
      <c r="J1321" t="s">
        <v>23</v>
      </c>
      <c r="K1321" t="s">
        <v>32175</v>
      </c>
    </row>
    <row r="1322" spans="1:11" x14ac:dyDescent="0.35">
      <c r="A1322" t="s">
        <v>21308</v>
      </c>
      <c r="B1322" t="s">
        <v>23</v>
      </c>
      <c r="C1322" t="s">
        <v>23</v>
      </c>
      <c r="D1322" t="s">
        <v>5810</v>
      </c>
      <c r="E1322" t="s">
        <v>21309</v>
      </c>
      <c r="F1322" t="s">
        <v>23</v>
      </c>
      <c r="G1322" t="s">
        <v>23</v>
      </c>
      <c r="H1322" t="s">
        <v>6746</v>
      </c>
      <c r="I1322" t="s">
        <v>23</v>
      </c>
      <c r="J1322" t="s">
        <v>23</v>
      </c>
      <c r="K1322" t="s">
        <v>32176</v>
      </c>
    </row>
    <row r="1323" spans="1:11" x14ac:dyDescent="0.35">
      <c r="A1323" t="s">
        <v>21310</v>
      </c>
      <c r="B1323" t="s">
        <v>23</v>
      </c>
      <c r="C1323" t="s">
        <v>23</v>
      </c>
      <c r="D1323" t="s">
        <v>5810</v>
      </c>
      <c r="E1323" t="s">
        <v>21311</v>
      </c>
      <c r="F1323" t="s">
        <v>23</v>
      </c>
      <c r="G1323" t="s">
        <v>23</v>
      </c>
      <c r="H1323" t="s">
        <v>6746</v>
      </c>
      <c r="I1323" t="s">
        <v>23</v>
      </c>
      <c r="J1323" t="s">
        <v>23</v>
      </c>
      <c r="K1323" t="s">
        <v>32177</v>
      </c>
    </row>
    <row r="1324" spans="1:11" x14ac:dyDescent="0.35">
      <c r="A1324" t="s">
        <v>21312</v>
      </c>
      <c r="B1324" t="s">
        <v>23</v>
      </c>
      <c r="C1324" t="s">
        <v>23</v>
      </c>
      <c r="D1324" t="s">
        <v>5810</v>
      </c>
      <c r="E1324" t="s">
        <v>21313</v>
      </c>
      <c r="F1324" t="s">
        <v>23</v>
      </c>
      <c r="G1324" t="s">
        <v>23</v>
      </c>
      <c r="H1324" t="s">
        <v>6746</v>
      </c>
      <c r="I1324" t="s">
        <v>23</v>
      </c>
      <c r="J1324" t="s">
        <v>23</v>
      </c>
      <c r="K1324" t="s">
        <v>32178</v>
      </c>
    </row>
    <row r="1325" spans="1:11" x14ac:dyDescent="0.35">
      <c r="A1325" t="s">
        <v>21314</v>
      </c>
      <c r="B1325" t="s">
        <v>23</v>
      </c>
      <c r="C1325" t="s">
        <v>23</v>
      </c>
      <c r="D1325" t="s">
        <v>5810</v>
      </c>
      <c r="E1325" t="s">
        <v>21315</v>
      </c>
      <c r="F1325" t="s">
        <v>23</v>
      </c>
      <c r="G1325" t="s">
        <v>23</v>
      </c>
      <c r="H1325" t="s">
        <v>6746</v>
      </c>
      <c r="I1325" t="s">
        <v>23</v>
      </c>
      <c r="J1325" t="s">
        <v>23</v>
      </c>
      <c r="K1325" t="s">
        <v>32179</v>
      </c>
    </row>
    <row r="1326" spans="1:11" x14ac:dyDescent="0.35">
      <c r="A1326" t="s">
        <v>21318</v>
      </c>
      <c r="B1326" t="s">
        <v>23</v>
      </c>
      <c r="C1326" t="s">
        <v>23</v>
      </c>
      <c r="D1326" t="s">
        <v>5810</v>
      </c>
      <c r="E1326" t="s">
        <v>21319</v>
      </c>
      <c r="F1326" t="s">
        <v>23</v>
      </c>
      <c r="G1326" t="s">
        <v>23</v>
      </c>
      <c r="H1326" t="s">
        <v>6746</v>
      </c>
      <c r="I1326" t="s">
        <v>23</v>
      </c>
      <c r="J1326" t="s">
        <v>23</v>
      </c>
      <c r="K1326" t="s">
        <v>32181</v>
      </c>
    </row>
    <row r="1327" spans="1:11" x14ac:dyDescent="0.35">
      <c r="A1327" t="s">
        <v>21320</v>
      </c>
      <c r="B1327" t="s">
        <v>23</v>
      </c>
      <c r="C1327" t="s">
        <v>23</v>
      </c>
      <c r="D1327" t="s">
        <v>5810</v>
      </c>
      <c r="E1327" t="s">
        <v>21321</v>
      </c>
      <c r="F1327" t="s">
        <v>23</v>
      </c>
      <c r="G1327" t="s">
        <v>23</v>
      </c>
      <c r="H1327" t="s">
        <v>6746</v>
      </c>
      <c r="I1327" t="s">
        <v>23</v>
      </c>
      <c r="J1327" t="s">
        <v>23</v>
      </c>
      <c r="K1327" t="s">
        <v>32182</v>
      </c>
    </row>
    <row r="1328" spans="1:11" x14ac:dyDescent="0.35">
      <c r="A1328" t="s">
        <v>9039</v>
      </c>
      <c r="B1328" t="s">
        <v>23</v>
      </c>
      <c r="C1328" t="s">
        <v>23</v>
      </c>
      <c r="D1328" t="s">
        <v>5810</v>
      </c>
      <c r="E1328" t="s">
        <v>9040</v>
      </c>
      <c r="F1328" t="s">
        <v>23</v>
      </c>
      <c r="G1328" t="s">
        <v>23</v>
      </c>
      <c r="H1328" t="s">
        <v>6746</v>
      </c>
      <c r="I1328" t="s">
        <v>23</v>
      </c>
      <c r="J1328" t="s">
        <v>23</v>
      </c>
      <c r="K1328" t="s">
        <v>30532</v>
      </c>
    </row>
    <row r="1329" spans="1:11" x14ac:dyDescent="0.35">
      <c r="A1329" t="s">
        <v>21322</v>
      </c>
      <c r="B1329" t="s">
        <v>23</v>
      </c>
      <c r="C1329" t="s">
        <v>23</v>
      </c>
      <c r="D1329" t="s">
        <v>5810</v>
      </c>
      <c r="E1329" t="s">
        <v>21323</v>
      </c>
      <c r="F1329" t="s">
        <v>23</v>
      </c>
      <c r="G1329" t="s">
        <v>23</v>
      </c>
      <c r="H1329" t="s">
        <v>6746</v>
      </c>
      <c r="I1329" t="s">
        <v>23</v>
      </c>
      <c r="J1329" t="s">
        <v>23</v>
      </c>
      <c r="K1329" t="s">
        <v>32183</v>
      </c>
    </row>
    <row r="1330" spans="1:11" x14ac:dyDescent="0.35">
      <c r="A1330" t="s">
        <v>21324</v>
      </c>
      <c r="B1330" t="s">
        <v>23</v>
      </c>
      <c r="C1330" t="s">
        <v>23</v>
      </c>
      <c r="D1330" t="s">
        <v>5810</v>
      </c>
      <c r="E1330" t="s">
        <v>21325</v>
      </c>
      <c r="F1330" t="s">
        <v>23</v>
      </c>
      <c r="G1330" t="s">
        <v>23</v>
      </c>
      <c r="H1330" t="s">
        <v>6746</v>
      </c>
      <c r="I1330" t="s">
        <v>23</v>
      </c>
      <c r="J1330" t="s">
        <v>23</v>
      </c>
      <c r="K1330" t="s">
        <v>32184</v>
      </c>
    </row>
    <row r="1331" spans="1:11" x14ac:dyDescent="0.35">
      <c r="A1331" t="s">
        <v>1900</v>
      </c>
      <c r="B1331" t="s">
        <v>23</v>
      </c>
      <c r="C1331" t="s">
        <v>23</v>
      </c>
      <c r="D1331" t="s">
        <v>23</v>
      </c>
      <c r="E1331" t="s">
        <v>9041</v>
      </c>
      <c r="F1331" t="s">
        <v>23</v>
      </c>
      <c r="G1331" t="s">
        <v>23</v>
      </c>
      <c r="H1331" t="s">
        <v>6746</v>
      </c>
      <c r="I1331" t="s">
        <v>23</v>
      </c>
      <c r="J1331" t="s">
        <v>23</v>
      </c>
      <c r="K1331" t="s">
        <v>30532</v>
      </c>
    </row>
    <row r="1332" spans="1:11" x14ac:dyDescent="0.35">
      <c r="A1332" t="s">
        <v>21328</v>
      </c>
      <c r="B1332" t="s">
        <v>23</v>
      </c>
      <c r="C1332" t="s">
        <v>23</v>
      </c>
      <c r="D1332" t="s">
        <v>5810</v>
      </c>
      <c r="E1332" t="s">
        <v>21329</v>
      </c>
      <c r="F1332" t="s">
        <v>23</v>
      </c>
      <c r="G1332" t="s">
        <v>23</v>
      </c>
      <c r="H1332" t="s">
        <v>6746</v>
      </c>
      <c r="I1332" t="s">
        <v>23</v>
      </c>
      <c r="J1332" t="s">
        <v>23</v>
      </c>
      <c r="K1332" t="s">
        <v>32186</v>
      </c>
    </row>
    <row r="1333" spans="1:11" x14ac:dyDescent="0.35">
      <c r="A1333" t="s">
        <v>21330</v>
      </c>
      <c r="B1333" t="s">
        <v>23</v>
      </c>
      <c r="C1333" t="s">
        <v>23</v>
      </c>
      <c r="D1333" t="s">
        <v>5810</v>
      </c>
      <c r="E1333" t="s">
        <v>21331</v>
      </c>
      <c r="F1333" t="s">
        <v>23</v>
      </c>
      <c r="G1333" t="s">
        <v>23</v>
      </c>
      <c r="H1333" t="s">
        <v>6746</v>
      </c>
      <c r="I1333" t="s">
        <v>23</v>
      </c>
      <c r="J1333" t="s">
        <v>23</v>
      </c>
      <c r="K1333" t="s">
        <v>30532</v>
      </c>
    </row>
    <row r="1334" spans="1:11" x14ac:dyDescent="0.35">
      <c r="A1334" t="s">
        <v>24179</v>
      </c>
      <c r="B1334" t="s">
        <v>23</v>
      </c>
      <c r="C1334" t="s">
        <v>23</v>
      </c>
      <c r="D1334" t="s">
        <v>5810</v>
      </c>
      <c r="E1334" t="s">
        <v>24180</v>
      </c>
      <c r="F1334" t="s">
        <v>23</v>
      </c>
      <c r="G1334" t="s">
        <v>23</v>
      </c>
      <c r="H1334" t="s">
        <v>6483</v>
      </c>
      <c r="I1334" t="s">
        <v>23</v>
      </c>
      <c r="J1334" t="s">
        <v>23</v>
      </c>
      <c r="K1334" t="s">
        <v>30532</v>
      </c>
    </row>
    <row r="1335" spans="1:11" x14ac:dyDescent="0.35">
      <c r="A1335" t="s">
        <v>21332</v>
      </c>
      <c r="B1335" t="s">
        <v>23</v>
      </c>
      <c r="C1335" t="s">
        <v>23</v>
      </c>
      <c r="D1335" t="s">
        <v>5810</v>
      </c>
      <c r="E1335" t="s">
        <v>21333</v>
      </c>
      <c r="F1335" t="s">
        <v>23</v>
      </c>
      <c r="G1335" t="s">
        <v>23</v>
      </c>
      <c r="H1335" t="s">
        <v>6746</v>
      </c>
      <c r="I1335" t="s">
        <v>23</v>
      </c>
      <c r="J1335" t="s">
        <v>23</v>
      </c>
      <c r="K1335" t="s">
        <v>32187</v>
      </c>
    </row>
    <row r="1336" spans="1:11" x14ac:dyDescent="0.35">
      <c r="A1336" t="s">
        <v>5017</v>
      </c>
      <c r="B1336" t="s">
        <v>23</v>
      </c>
      <c r="C1336" t="s">
        <v>23</v>
      </c>
      <c r="D1336" t="s">
        <v>23</v>
      </c>
      <c r="E1336" t="s">
        <v>9042</v>
      </c>
      <c r="F1336" t="s">
        <v>23</v>
      </c>
      <c r="G1336" t="s">
        <v>23</v>
      </c>
      <c r="H1336" t="s">
        <v>6518</v>
      </c>
      <c r="I1336" t="s">
        <v>23</v>
      </c>
      <c r="J1336" t="s">
        <v>23</v>
      </c>
      <c r="K1336" t="s">
        <v>30532</v>
      </c>
    </row>
    <row r="1337" spans="1:11" x14ac:dyDescent="0.35">
      <c r="A1337" t="s">
        <v>4722</v>
      </c>
      <c r="B1337" t="s">
        <v>23</v>
      </c>
      <c r="C1337" t="s">
        <v>23</v>
      </c>
      <c r="D1337" t="s">
        <v>23</v>
      </c>
      <c r="E1337" t="s">
        <v>9043</v>
      </c>
      <c r="F1337" t="s">
        <v>23</v>
      </c>
      <c r="G1337" t="s">
        <v>23</v>
      </c>
      <c r="H1337" t="s">
        <v>6522</v>
      </c>
      <c r="I1337" t="s">
        <v>23</v>
      </c>
      <c r="J1337" t="s">
        <v>23</v>
      </c>
      <c r="K1337" t="s">
        <v>30532</v>
      </c>
    </row>
    <row r="1338" spans="1:11" x14ac:dyDescent="0.35">
      <c r="A1338" t="s">
        <v>68</v>
      </c>
      <c r="B1338" t="s">
        <v>23</v>
      </c>
      <c r="C1338" t="s">
        <v>23</v>
      </c>
      <c r="D1338" t="s">
        <v>23</v>
      </c>
      <c r="E1338" t="s">
        <v>9044</v>
      </c>
      <c r="F1338" t="s">
        <v>23</v>
      </c>
      <c r="G1338" t="s">
        <v>23</v>
      </c>
      <c r="H1338" t="s">
        <v>6522</v>
      </c>
      <c r="I1338" t="s">
        <v>23</v>
      </c>
      <c r="J1338" t="s">
        <v>23</v>
      </c>
      <c r="K1338" t="s">
        <v>30532</v>
      </c>
    </row>
    <row r="1339" spans="1:11" x14ac:dyDescent="0.35">
      <c r="A1339" t="s">
        <v>21334</v>
      </c>
      <c r="B1339" t="s">
        <v>23</v>
      </c>
      <c r="C1339" t="s">
        <v>23</v>
      </c>
      <c r="D1339" t="s">
        <v>5810</v>
      </c>
      <c r="E1339" t="s">
        <v>21335</v>
      </c>
      <c r="F1339" t="s">
        <v>23</v>
      </c>
      <c r="G1339" t="s">
        <v>23</v>
      </c>
      <c r="H1339" t="s">
        <v>6746</v>
      </c>
      <c r="I1339" t="s">
        <v>23</v>
      </c>
      <c r="J1339" t="s">
        <v>23</v>
      </c>
      <c r="K1339" t="s">
        <v>32188</v>
      </c>
    </row>
    <row r="1340" spans="1:11" x14ac:dyDescent="0.35">
      <c r="A1340" t="s">
        <v>6489</v>
      </c>
      <c r="B1340" t="s">
        <v>23</v>
      </c>
      <c r="C1340" t="s">
        <v>23</v>
      </c>
      <c r="D1340" t="s">
        <v>23</v>
      </c>
      <c r="E1340" t="s">
        <v>9045</v>
      </c>
      <c r="F1340" t="s">
        <v>23</v>
      </c>
      <c r="G1340" t="s">
        <v>23</v>
      </c>
      <c r="H1340" t="s">
        <v>6484</v>
      </c>
      <c r="I1340" t="s">
        <v>6485</v>
      </c>
      <c r="J1340" t="s">
        <v>23</v>
      </c>
      <c r="K1340" t="s">
        <v>30532</v>
      </c>
    </row>
    <row r="1341" spans="1:11" x14ac:dyDescent="0.35">
      <c r="A1341" t="s">
        <v>599</v>
      </c>
      <c r="B1341" t="s">
        <v>23</v>
      </c>
      <c r="C1341" t="s">
        <v>23</v>
      </c>
      <c r="D1341" t="s">
        <v>23</v>
      </c>
      <c r="E1341" t="s">
        <v>9046</v>
      </c>
      <c r="F1341" t="s">
        <v>23</v>
      </c>
      <c r="G1341" t="s">
        <v>23</v>
      </c>
      <c r="H1341" t="s">
        <v>6522</v>
      </c>
      <c r="I1341" t="s">
        <v>23</v>
      </c>
      <c r="J1341" t="s">
        <v>23</v>
      </c>
      <c r="K1341" t="s">
        <v>30532</v>
      </c>
    </row>
    <row r="1342" spans="1:11" x14ac:dyDescent="0.35">
      <c r="A1342" t="s">
        <v>6794</v>
      </c>
      <c r="B1342" t="s">
        <v>23</v>
      </c>
      <c r="C1342" t="s">
        <v>23</v>
      </c>
      <c r="D1342" t="s">
        <v>23</v>
      </c>
      <c r="E1342" t="s">
        <v>9047</v>
      </c>
      <c r="F1342" t="s">
        <v>23</v>
      </c>
      <c r="G1342" t="s">
        <v>23</v>
      </c>
      <c r="H1342" t="s">
        <v>6522</v>
      </c>
      <c r="I1342" t="s">
        <v>23</v>
      </c>
      <c r="J1342" t="s">
        <v>23</v>
      </c>
      <c r="K1342" t="s">
        <v>30532</v>
      </c>
    </row>
    <row r="1343" spans="1:11" x14ac:dyDescent="0.35">
      <c r="A1343" t="s">
        <v>21336</v>
      </c>
      <c r="B1343" t="s">
        <v>23</v>
      </c>
      <c r="C1343" t="s">
        <v>23</v>
      </c>
      <c r="D1343" t="s">
        <v>5810</v>
      </c>
      <c r="E1343" t="s">
        <v>21337</v>
      </c>
      <c r="F1343" t="s">
        <v>23</v>
      </c>
      <c r="G1343" t="s">
        <v>23</v>
      </c>
      <c r="H1343" t="s">
        <v>6746</v>
      </c>
      <c r="I1343" t="s">
        <v>23</v>
      </c>
      <c r="J1343" t="s">
        <v>23</v>
      </c>
      <c r="K1343" t="s">
        <v>32189</v>
      </c>
    </row>
    <row r="1344" spans="1:11" x14ac:dyDescent="0.35">
      <c r="A1344" t="s">
        <v>9048</v>
      </c>
      <c r="B1344" t="s">
        <v>23</v>
      </c>
      <c r="C1344" t="s">
        <v>23</v>
      </c>
      <c r="D1344" t="s">
        <v>5810</v>
      </c>
      <c r="E1344" t="s">
        <v>9049</v>
      </c>
      <c r="F1344" t="s">
        <v>23</v>
      </c>
      <c r="G1344" t="s">
        <v>23</v>
      </c>
      <c r="H1344" t="s">
        <v>6746</v>
      </c>
      <c r="I1344" t="s">
        <v>23</v>
      </c>
      <c r="J1344" t="s">
        <v>23</v>
      </c>
      <c r="K1344" t="s">
        <v>30532</v>
      </c>
    </row>
    <row r="1345" spans="1:11" x14ac:dyDescent="0.35">
      <c r="A1345" t="s">
        <v>21352</v>
      </c>
      <c r="B1345" t="s">
        <v>23</v>
      </c>
      <c r="C1345" t="s">
        <v>23</v>
      </c>
      <c r="D1345" t="s">
        <v>5810</v>
      </c>
      <c r="E1345" t="s">
        <v>21353</v>
      </c>
      <c r="F1345" t="s">
        <v>23</v>
      </c>
      <c r="G1345" t="s">
        <v>23</v>
      </c>
      <c r="H1345" t="s">
        <v>6746</v>
      </c>
      <c r="I1345" t="s">
        <v>23</v>
      </c>
      <c r="J1345" t="s">
        <v>23</v>
      </c>
      <c r="K1345" t="s">
        <v>32196</v>
      </c>
    </row>
    <row r="1346" spans="1:11" x14ac:dyDescent="0.35">
      <c r="A1346" t="s">
        <v>21338</v>
      </c>
      <c r="B1346" t="s">
        <v>23</v>
      </c>
      <c r="C1346" t="s">
        <v>23</v>
      </c>
      <c r="D1346" t="s">
        <v>5810</v>
      </c>
      <c r="E1346" t="s">
        <v>21339</v>
      </c>
      <c r="F1346" t="s">
        <v>23</v>
      </c>
      <c r="G1346" t="s">
        <v>23</v>
      </c>
      <c r="H1346" t="s">
        <v>6746</v>
      </c>
      <c r="I1346" t="s">
        <v>23</v>
      </c>
      <c r="J1346" t="s">
        <v>23</v>
      </c>
      <c r="K1346" t="s">
        <v>32190</v>
      </c>
    </row>
    <row r="1347" spans="1:11" x14ac:dyDescent="0.35">
      <c r="A1347" t="s">
        <v>3162</v>
      </c>
      <c r="B1347" t="s">
        <v>23</v>
      </c>
      <c r="C1347" t="s">
        <v>23</v>
      </c>
      <c r="D1347" t="s">
        <v>23</v>
      </c>
      <c r="E1347" t="s">
        <v>9050</v>
      </c>
      <c r="F1347" t="s">
        <v>23</v>
      </c>
      <c r="G1347" t="s">
        <v>23</v>
      </c>
      <c r="H1347" t="s">
        <v>6522</v>
      </c>
      <c r="I1347" t="s">
        <v>23</v>
      </c>
      <c r="J1347" t="s">
        <v>23</v>
      </c>
      <c r="K1347" t="s">
        <v>30532</v>
      </c>
    </row>
    <row r="1348" spans="1:11" x14ac:dyDescent="0.35">
      <c r="A1348" t="s">
        <v>21340</v>
      </c>
      <c r="B1348" t="s">
        <v>23</v>
      </c>
      <c r="C1348" t="s">
        <v>23</v>
      </c>
      <c r="D1348" t="s">
        <v>5810</v>
      </c>
      <c r="E1348" t="s">
        <v>21341</v>
      </c>
      <c r="F1348" t="s">
        <v>23</v>
      </c>
      <c r="G1348" t="s">
        <v>23</v>
      </c>
      <c r="H1348" t="s">
        <v>6746</v>
      </c>
      <c r="I1348" t="s">
        <v>23</v>
      </c>
      <c r="J1348" t="s">
        <v>23</v>
      </c>
      <c r="K1348" t="s">
        <v>32191</v>
      </c>
    </row>
    <row r="1349" spans="1:11" x14ac:dyDescent="0.35">
      <c r="A1349" t="s">
        <v>6510</v>
      </c>
      <c r="B1349" t="s">
        <v>23</v>
      </c>
      <c r="C1349" t="s">
        <v>23</v>
      </c>
      <c r="D1349" t="s">
        <v>23</v>
      </c>
      <c r="E1349" t="s">
        <v>9051</v>
      </c>
      <c r="F1349" t="s">
        <v>23</v>
      </c>
      <c r="G1349" t="s">
        <v>23</v>
      </c>
      <c r="H1349" t="s">
        <v>6504</v>
      </c>
      <c r="I1349" t="s">
        <v>2721</v>
      </c>
      <c r="J1349" t="s">
        <v>23</v>
      </c>
      <c r="K1349" t="s">
        <v>30532</v>
      </c>
    </row>
    <row r="1350" spans="1:11" x14ac:dyDescent="0.35">
      <c r="A1350" t="s">
        <v>21344</v>
      </c>
      <c r="B1350" t="s">
        <v>23</v>
      </c>
      <c r="C1350" t="s">
        <v>23</v>
      </c>
      <c r="D1350" t="s">
        <v>5810</v>
      </c>
      <c r="E1350" t="s">
        <v>21345</v>
      </c>
      <c r="F1350" t="s">
        <v>23</v>
      </c>
      <c r="G1350" t="s">
        <v>23</v>
      </c>
      <c r="H1350" t="s">
        <v>6746</v>
      </c>
      <c r="I1350" t="s">
        <v>23</v>
      </c>
      <c r="J1350" t="s">
        <v>23</v>
      </c>
      <c r="K1350" t="s">
        <v>32193</v>
      </c>
    </row>
    <row r="1351" spans="1:11" x14ac:dyDescent="0.35">
      <c r="A1351" t="s">
        <v>21346</v>
      </c>
      <c r="B1351" t="s">
        <v>23</v>
      </c>
      <c r="C1351" t="s">
        <v>23</v>
      </c>
      <c r="D1351" t="s">
        <v>5810</v>
      </c>
      <c r="E1351" t="s">
        <v>21347</v>
      </c>
      <c r="F1351" t="s">
        <v>23</v>
      </c>
      <c r="G1351" t="s">
        <v>23</v>
      </c>
      <c r="H1351" t="s">
        <v>6746</v>
      </c>
      <c r="I1351" t="s">
        <v>23</v>
      </c>
      <c r="J1351" t="s">
        <v>23</v>
      </c>
      <c r="K1351" t="s">
        <v>32194</v>
      </c>
    </row>
    <row r="1352" spans="1:11" x14ac:dyDescent="0.35">
      <c r="A1352" t="s">
        <v>21968</v>
      </c>
      <c r="B1352" t="s">
        <v>23</v>
      </c>
      <c r="C1352" t="s">
        <v>23</v>
      </c>
      <c r="D1352" t="s">
        <v>5810</v>
      </c>
      <c r="E1352" t="s">
        <v>21969</v>
      </c>
      <c r="F1352" t="s">
        <v>23</v>
      </c>
      <c r="G1352" t="s">
        <v>23</v>
      </c>
      <c r="H1352" t="s">
        <v>6746</v>
      </c>
      <c r="I1352" t="s">
        <v>23</v>
      </c>
      <c r="J1352" t="s">
        <v>23</v>
      </c>
      <c r="K1352" t="s">
        <v>30532</v>
      </c>
    </row>
    <row r="1353" spans="1:11" x14ac:dyDescent="0.35">
      <c r="A1353" t="s">
        <v>21356</v>
      </c>
      <c r="B1353" t="s">
        <v>23</v>
      </c>
      <c r="C1353" t="s">
        <v>23</v>
      </c>
      <c r="D1353" t="s">
        <v>5810</v>
      </c>
      <c r="E1353" t="s">
        <v>21357</v>
      </c>
      <c r="F1353" t="s">
        <v>23</v>
      </c>
      <c r="G1353" t="s">
        <v>23</v>
      </c>
      <c r="H1353" t="s">
        <v>6746</v>
      </c>
      <c r="I1353" t="s">
        <v>23</v>
      </c>
      <c r="J1353" t="s">
        <v>23</v>
      </c>
      <c r="K1353" t="s">
        <v>32198</v>
      </c>
    </row>
    <row r="1354" spans="1:11" x14ac:dyDescent="0.35">
      <c r="A1354" t="s">
        <v>3910</v>
      </c>
      <c r="B1354" t="s">
        <v>23</v>
      </c>
      <c r="C1354" t="s">
        <v>23</v>
      </c>
      <c r="D1354" t="s">
        <v>23</v>
      </c>
      <c r="E1354" t="s">
        <v>9052</v>
      </c>
      <c r="F1354" t="s">
        <v>23</v>
      </c>
      <c r="G1354" t="s">
        <v>23</v>
      </c>
      <c r="H1354" t="s">
        <v>6746</v>
      </c>
      <c r="I1354" t="s">
        <v>23</v>
      </c>
      <c r="J1354" t="s">
        <v>23</v>
      </c>
      <c r="K1354" t="s">
        <v>30532</v>
      </c>
    </row>
    <row r="1355" spans="1:11" x14ac:dyDescent="0.35">
      <c r="A1355" t="s">
        <v>21354</v>
      </c>
      <c r="B1355" t="s">
        <v>23</v>
      </c>
      <c r="C1355" t="s">
        <v>23</v>
      </c>
      <c r="D1355" t="s">
        <v>5810</v>
      </c>
      <c r="E1355" t="s">
        <v>21355</v>
      </c>
      <c r="F1355" t="s">
        <v>23</v>
      </c>
      <c r="G1355" t="s">
        <v>23</v>
      </c>
      <c r="H1355" t="s">
        <v>6746</v>
      </c>
      <c r="I1355" t="s">
        <v>23</v>
      </c>
      <c r="J1355" t="s">
        <v>23</v>
      </c>
      <c r="K1355" t="s">
        <v>32197</v>
      </c>
    </row>
    <row r="1356" spans="1:11" x14ac:dyDescent="0.35">
      <c r="A1356" t="s">
        <v>21358</v>
      </c>
      <c r="B1356" t="s">
        <v>23</v>
      </c>
      <c r="C1356" t="s">
        <v>23</v>
      </c>
      <c r="D1356" t="s">
        <v>5810</v>
      </c>
      <c r="E1356" t="s">
        <v>21359</v>
      </c>
      <c r="F1356" t="s">
        <v>23</v>
      </c>
      <c r="G1356" t="s">
        <v>23</v>
      </c>
      <c r="H1356" t="s">
        <v>6746</v>
      </c>
      <c r="I1356" t="s">
        <v>23</v>
      </c>
      <c r="J1356" t="s">
        <v>23</v>
      </c>
      <c r="K1356" t="s">
        <v>32199</v>
      </c>
    </row>
    <row r="1357" spans="1:11" x14ac:dyDescent="0.35">
      <c r="A1357" t="s">
        <v>6511</v>
      </c>
      <c r="B1357" t="s">
        <v>23</v>
      </c>
      <c r="C1357" t="s">
        <v>23</v>
      </c>
      <c r="D1357" t="s">
        <v>23</v>
      </c>
      <c r="E1357" t="s">
        <v>9053</v>
      </c>
      <c r="F1357" t="s">
        <v>23</v>
      </c>
      <c r="G1357" t="s">
        <v>23</v>
      </c>
      <c r="H1357" t="s">
        <v>6504</v>
      </c>
      <c r="I1357" t="s">
        <v>23</v>
      </c>
      <c r="J1357" t="s">
        <v>23</v>
      </c>
      <c r="K1357" t="s">
        <v>30532</v>
      </c>
    </row>
    <row r="1358" spans="1:11" x14ac:dyDescent="0.35">
      <c r="A1358" t="s">
        <v>1872</v>
      </c>
      <c r="B1358" t="s">
        <v>23</v>
      </c>
      <c r="C1358" t="s">
        <v>23</v>
      </c>
      <c r="D1358" t="s">
        <v>23</v>
      </c>
      <c r="E1358" t="s">
        <v>9054</v>
      </c>
      <c r="F1358" t="s">
        <v>23</v>
      </c>
      <c r="G1358" t="s">
        <v>23</v>
      </c>
      <c r="H1358" t="s">
        <v>6484</v>
      </c>
      <c r="I1358" t="s">
        <v>6499</v>
      </c>
      <c r="J1358" t="s">
        <v>6486</v>
      </c>
      <c r="K1358" t="s">
        <v>30532</v>
      </c>
    </row>
    <row r="1359" spans="1:11" x14ac:dyDescent="0.35">
      <c r="A1359" t="s">
        <v>21360</v>
      </c>
      <c r="B1359" t="s">
        <v>23</v>
      </c>
      <c r="C1359" t="s">
        <v>23</v>
      </c>
      <c r="D1359" t="s">
        <v>5810</v>
      </c>
      <c r="E1359" t="s">
        <v>21361</v>
      </c>
      <c r="F1359" t="s">
        <v>23</v>
      </c>
      <c r="G1359" t="s">
        <v>23</v>
      </c>
      <c r="H1359" t="s">
        <v>6746</v>
      </c>
      <c r="I1359" t="s">
        <v>23</v>
      </c>
      <c r="J1359" t="s">
        <v>23</v>
      </c>
      <c r="K1359" t="s">
        <v>32200</v>
      </c>
    </row>
    <row r="1360" spans="1:11" x14ac:dyDescent="0.35">
      <c r="A1360" t="s">
        <v>1472</v>
      </c>
      <c r="B1360" t="s">
        <v>23</v>
      </c>
      <c r="C1360" t="s">
        <v>23</v>
      </c>
      <c r="D1360" t="s">
        <v>23</v>
      </c>
      <c r="E1360" t="s">
        <v>9055</v>
      </c>
      <c r="F1360" t="s">
        <v>23</v>
      </c>
      <c r="G1360" t="s">
        <v>23</v>
      </c>
      <c r="H1360" t="s">
        <v>6493</v>
      </c>
      <c r="I1360" t="s">
        <v>6485</v>
      </c>
      <c r="J1360" t="s">
        <v>23</v>
      </c>
      <c r="K1360" t="s">
        <v>30532</v>
      </c>
    </row>
    <row r="1361" spans="1:11" x14ac:dyDescent="0.35">
      <c r="A1361" t="s">
        <v>21362</v>
      </c>
      <c r="B1361" t="s">
        <v>23</v>
      </c>
      <c r="C1361" t="s">
        <v>23</v>
      </c>
      <c r="D1361" t="s">
        <v>5810</v>
      </c>
      <c r="E1361" t="s">
        <v>21363</v>
      </c>
      <c r="F1361" t="s">
        <v>23</v>
      </c>
      <c r="G1361" t="s">
        <v>23</v>
      </c>
      <c r="H1361" t="s">
        <v>6746</v>
      </c>
      <c r="I1361" t="s">
        <v>23</v>
      </c>
      <c r="J1361" t="s">
        <v>23</v>
      </c>
      <c r="K1361" t="s">
        <v>32201</v>
      </c>
    </row>
    <row r="1362" spans="1:11" x14ac:dyDescent="0.35">
      <c r="A1362" t="s">
        <v>4721</v>
      </c>
      <c r="B1362" t="s">
        <v>23</v>
      </c>
      <c r="C1362" t="s">
        <v>23</v>
      </c>
      <c r="D1362" t="s">
        <v>23</v>
      </c>
      <c r="E1362" t="s">
        <v>9056</v>
      </c>
      <c r="F1362" t="s">
        <v>23</v>
      </c>
      <c r="G1362" t="s">
        <v>23</v>
      </c>
      <c r="H1362" t="s">
        <v>6522</v>
      </c>
      <c r="I1362" t="s">
        <v>23</v>
      </c>
      <c r="J1362" t="s">
        <v>23</v>
      </c>
      <c r="K1362" t="s">
        <v>30532</v>
      </c>
    </row>
    <row r="1363" spans="1:11" x14ac:dyDescent="0.35">
      <c r="A1363" t="s">
        <v>4720</v>
      </c>
      <c r="B1363" t="s">
        <v>23</v>
      </c>
      <c r="C1363" t="s">
        <v>23</v>
      </c>
      <c r="D1363" t="s">
        <v>23</v>
      </c>
      <c r="E1363" t="s">
        <v>9057</v>
      </c>
      <c r="F1363" t="s">
        <v>23</v>
      </c>
      <c r="G1363" t="s">
        <v>23</v>
      </c>
      <c r="H1363" t="s">
        <v>6522</v>
      </c>
      <c r="I1363" t="s">
        <v>23</v>
      </c>
      <c r="J1363" t="s">
        <v>23</v>
      </c>
      <c r="K1363" t="s">
        <v>30532</v>
      </c>
    </row>
    <row r="1364" spans="1:11" x14ac:dyDescent="0.35">
      <c r="A1364" t="s">
        <v>21364</v>
      </c>
      <c r="B1364" t="s">
        <v>23</v>
      </c>
      <c r="C1364" t="s">
        <v>23</v>
      </c>
      <c r="D1364" t="s">
        <v>5810</v>
      </c>
      <c r="E1364" t="s">
        <v>21365</v>
      </c>
      <c r="F1364" t="s">
        <v>23</v>
      </c>
      <c r="G1364" t="s">
        <v>23</v>
      </c>
      <c r="H1364" t="s">
        <v>6746</v>
      </c>
      <c r="I1364" t="s">
        <v>23</v>
      </c>
      <c r="J1364" t="s">
        <v>23</v>
      </c>
      <c r="K1364" t="s">
        <v>30532</v>
      </c>
    </row>
    <row r="1365" spans="1:11" x14ac:dyDescent="0.35">
      <c r="A1365" t="s">
        <v>2780</v>
      </c>
      <c r="B1365" t="s">
        <v>23</v>
      </c>
      <c r="C1365" t="s">
        <v>23</v>
      </c>
      <c r="D1365" t="s">
        <v>23</v>
      </c>
      <c r="E1365" t="s">
        <v>9058</v>
      </c>
      <c r="F1365" t="s">
        <v>23</v>
      </c>
      <c r="G1365" t="s">
        <v>23</v>
      </c>
      <c r="H1365" t="s">
        <v>6522</v>
      </c>
      <c r="I1365" t="s">
        <v>23</v>
      </c>
      <c r="J1365" t="s">
        <v>23</v>
      </c>
      <c r="K1365" t="s">
        <v>30532</v>
      </c>
    </row>
    <row r="1366" spans="1:11" x14ac:dyDescent="0.35">
      <c r="A1366" t="s">
        <v>21370</v>
      </c>
      <c r="B1366" t="s">
        <v>23</v>
      </c>
      <c r="C1366" t="s">
        <v>23</v>
      </c>
      <c r="D1366" t="s">
        <v>5810</v>
      </c>
      <c r="E1366" t="s">
        <v>21371</v>
      </c>
      <c r="F1366" t="s">
        <v>23</v>
      </c>
      <c r="G1366" t="s">
        <v>23</v>
      </c>
      <c r="H1366" t="s">
        <v>6746</v>
      </c>
      <c r="I1366" t="s">
        <v>23</v>
      </c>
      <c r="J1366" t="s">
        <v>23</v>
      </c>
      <c r="K1366" t="s">
        <v>32204</v>
      </c>
    </row>
    <row r="1367" spans="1:11" x14ac:dyDescent="0.35">
      <c r="A1367" t="s">
        <v>21366</v>
      </c>
      <c r="B1367" t="s">
        <v>23</v>
      </c>
      <c r="C1367" t="s">
        <v>23</v>
      </c>
      <c r="D1367" t="s">
        <v>5810</v>
      </c>
      <c r="E1367" t="s">
        <v>21367</v>
      </c>
      <c r="F1367" t="s">
        <v>23</v>
      </c>
      <c r="G1367" t="s">
        <v>23</v>
      </c>
      <c r="H1367" t="s">
        <v>6746</v>
      </c>
      <c r="I1367" t="s">
        <v>23</v>
      </c>
      <c r="J1367" t="s">
        <v>23</v>
      </c>
      <c r="K1367" t="s">
        <v>32202</v>
      </c>
    </row>
    <row r="1368" spans="1:11" x14ac:dyDescent="0.35">
      <c r="A1368" t="s">
        <v>24181</v>
      </c>
      <c r="B1368" t="s">
        <v>23</v>
      </c>
      <c r="C1368" t="s">
        <v>23</v>
      </c>
      <c r="D1368" t="s">
        <v>5810</v>
      </c>
      <c r="E1368" t="s">
        <v>24182</v>
      </c>
      <c r="F1368" t="s">
        <v>23</v>
      </c>
      <c r="G1368" t="s">
        <v>23</v>
      </c>
      <c r="H1368" t="s">
        <v>6746</v>
      </c>
      <c r="I1368" t="s">
        <v>23</v>
      </c>
      <c r="J1368" t="s">
        <v>23</v>
      </c>
      <c r="K1368" t="s">
        <v>32205</v>
      </c>
    </row>
    <row r="1369" spans="1:11" x14ac:dyDescent="0.35">
      <c r="A1369" t="s">
        <v>21372</v>
      </c>
      <c r="B1369" t="s">
        <v>23</v>
      </c>
      <c r="C1369" t="s">
        <v>23</v>
      </c>
      <c r="D1369" t="s">
        <v>5810</v>
      </c>
      <c r="E1369" t="s">
        <v>21373</v>
      </c>
      <c r="F1369" t="s">
        <v>23</v>
      </c>
      <c r="G1369" t="s">
        <v>23</v>
      </c>
      <c r="H1369" t="s">
        <v>6746</v>
      </c>
      <c r="I1369" t="s">
        <v>23</v>
      </c>
      <c r="J1369" t="s">
        <v>23</v>
      </c>
      <c r="K1369" t="s">
        <v>32206</v>
      </c>
    </row>
    <row r="1370" spans="1:11" x14ac:dyDescent="0.35">
      <c r="A1370" t="s">
        <v>21376</v>
      </c>
      <c r="B1370" t="s">
        <v>23</v>
      </c>
      <c r="C1370" t="s">
        <v>23</v>
      </c>
      <c r="D1370" t="s">
        <v>5810</v>
      </c>
      <c r="E1370" t="s">
        <v>21377</v>
      </c>
      <c r="F1370" t="s">
        <v>23</v>
      </c>
      <c r="G1370" t="s">
        <v>23</v>
      </c>
      <c r="H1370" t="s">
        <v>6746</v>
      </c>
      <c r="I1370" t="s">
        <v>23</v>
      </c>
      <c r="J1370" t="s">
        <v>23</v>
      </c>
      <c r="K1370" t="s">
        <v>32208</v>
      </c>
    </row>
    <row r="1371" spans="1:11" x14ac:dyDescent="0.35">
      <c r="A1371" t="s">
        <v>24183</v>
      </c>
      <c r="B1371" t="s">
        <v>23</v>
      </c>
      <c r="C1371" t="s">
        <v>23</v>
      </c>
      <c r="D1371" t="s">
        <v>5810</v>
      </c>
      <c r="E1371" t="s">
        <v>24184</v>
      </c>
      <c r="F1371" t="s">
        <v>23</v>
      </c>
      <c r="G1371" t="s">
        <v>23</v>
      </c>
      <c r="H1371" t="s">
        <v>6746</v>
      </c>
      <c r="I1371" t="s">
        <v>23</v>
      </c>
      <c r="J1371" t="s">
        <v>23</v>
      </c>
      <c r="K1371" t="s">
        <v>32209</v>
      </c>
    </row>
    <row r="1372" spans="1:11" x14ac:dyDescent="0.35">
      <c r="A1372" t="s">
        <v>1720</v>
      </c>
      <c r="B1372" t="s">
        <v>23</v>
      </c>
      <c r="C1372" t="s">
        <v>23</v>
      </c>
      <c r="D1372" t="s">
        <v>23</v>
      </c>
      <c r="E1372" t="s">
        <v>9059</v>
      </c>
      <c r="F1372" t="s">
        <v>23</v>
      </c>
      <c r="G1372" t="s">
        <v>23</v>
      </c>
      <c r="H1372" t="s">
        <v>6746</v>
      </c>
      <c r="I1372" t="s">
        <v>23</v>
      </c>
      <c r="J1372" t="s">
        <v>23</v>
      </c>
      <c r="K1372" t="s">
        <v>30532</v>
      </c>
    </row>
    <row r="1373" spans="1:11" x14ac:dyDescent="0.35">
      <c r="A1373" t="s">
        <v>2731</v>
      </c>
      <c r="B1373" t="s">
        <v>23</v>
      </c>
      <c r="C1373" t="s">
        <v>23</v>
      </c>
      <c r="D1373" t="s">
        <v>23</v>
      </c>
      <c r="E1373" t="s">
        <v>9060</v>
      </c>
      <c r="F1373" t="s">
        <v>23</v>
      </c>
      <c r="G1373" t="s">
        <v>23</v>
      </c>
      <c r="H1373" t="s">
        <v>6483</v>
      </c>
      <c r="I1373" t="s">
        <v>6485</v>
      </c>
      <c r="J1373" t="s">
        <v>23</v>
      </c>
      <c r="K1373" t="s">
        <v>30532</v>
      </c>
    </row>
    <row r="1374" spans="1:11" x14ac:dyDescent="0.35">
      <c r="A1374" t="s">
        <v>6472</v>
      </c>
      <c r="B1374" t="s">
        <v>23</v>
      </c>
      <c r="C1374" t="s">
        <v>23</v>
      </c>
      <c r="D1374" t="s">
        <v>5810</v>
      </c>
      <c r="E1374" t="s">
        <v>9061</v>
      </c>
      <c r="F1374" t="s">
        <v>23</v>
      </c>
      <c r="G1374" t="s">
        <v>23</v>
      </c>
      <c r="H1374" t="s">
        <v>6484</v>
      </c>
      <c r="I1374" t="s">
        <v>6499</v>
      </c>
      <c r="J1374" t="s">
        <v>23</v>
      </c>
      <c r="K1374" t="s">
        <v>30532</v>
      </c>
    </row>
    <row r="1375" spans="1:11" x14ac:dyDescent="0.35">
      <c r="A1375" t="s">
        <v>292</v>
      </c>
      <c r="B1375" t="s">
        <v>23</v>
      </c>
      <c r="C1375" t="s">
        <v>23</v>
      </c>
      <c r="D1375" t="s">
        <v>23</v>
      </c>
      <c r="E1375" t="s">
        <v>9062</v>
      </c>
      <c r="F1375" t="s">
        <v>23</v>
      </c>
      <c r="G1375" t="s">
        <v>23</v>
      </c>
      <c r="H1375" t="s">
        <v>6522</v>
      </c>
      <c r="I1375" t="s">
        <v>23</v>
      </c>
      <c r="J1375" t="s">
        <v>23</v>
      </c>
      <c r="K1375" t="s">
        <v>30532</v>
      </c>
    </row>
    <row r="1376" spans="1:11" x14ac:dyDescent="0.35">
      <c r="A1376" t="s">
        <v>4719</v>
      </c>
      <c r="B1376" t="s">
        <v>23</v>
      </c>
      <c r="C1376" t="s">
        <v>23</v>
      </c>
      <c r="D1376" t="s">
        <v>23</v>
      </c>
      <c r="E1376" t="s">
        <v>9063</v>
      </c>
      <c r="F1376" t="s">
        <v>23</v>
      </c>
      <c r="G1376" t="s">
        <v>23</v>
      </c>
      <c r="H1376" t="s">
        <v>6522</v>
      </c>
      <c r="I1376" t="s">
        <v>23</v>
      </c>
      <c r="J1376" t="s">
        <v>23</v>
      </c>
      <c r="K1376" t="s">
        <v>30532</v>
      </c>
    </row>
    <row r="1377" spans="1:11" x14ac:dyDescent="0.35">
      <c r="A1377" t="s">
        <v>21378</v>
      </c>
      <c r="B1377" t="s">
        <v>23</v>
      </c>
      <c r="C1377" t="s">
        <v>23</v>
      </c>
      <c r="D1377" t="s">
        <v>5810</v>
      </c>
      <c r="E1377" t="s">
        <v>21379</v>
      </c>
      <c r="F1377" t="s">
        <v>23</v>
      </c>
      <c r="G1377" t="s">
        <v>23</v>
      </c>
      <c r="H1377" t="s">
        <v>6746</v>
      </c>
      <c r="I1377" t="s">
        <v>23</v>
      </c>
      <c r="J1377" t="s">
        <v>23</v>
      </c>
      <c r="K1377" t="s">
        <v>32210</v>
      </c>
    </row>
    <row r="1378" spans="1:11" x14ac:dyDescent="0.35">
      <c r="A1378" t="s">
        <v>21384</v>
      </c>
      <c r="B1378" t="s">
        <v>23</v>
      </c>
      <c r="C1378" t="s">
        <v>23</v>
      </c>
      <c r="D1378" t="s">
        <v>5810</v>
      </c>
      <c r="E1378" t="s">
        <v>21385</v>
      </c>
      <c r="F1378" t="s">
        <v>23</v>
      </c>
      <c r="G1378" t="s">
        <v>23</v>
      </c>
      <c r="H1378" t="s">
        <v>6746</v>
      </c>
      <c r="I1378" t="s">
        <v>23</v>
      </c>
      <c r="J1378" t="s">
        <v>23</v>
      </c>
      <c r="K1378" t="s">
        <v>32213</v>
      </c>
    </row>
    <row r="1379" spans="1:11" x14ac:dyDescent="0.35">
      <c r="A1379" t="s">
        <v>21388</v>
      </c>
      <c r="B1379" t="s">
        <v>23</v>
      </c>
      <c r="C1379" t="s">
        <v>23</v>
      </c>
      <c r="D1379" t="s">
        <v>5810</v>
      </c>
      <c r="E1379" t="s">
        <v>21389</v>
      </c>
      <c r="F1379" t="s">
        <v>23</v>
      </c>
      <c r="G1379" t="s">
        <v>23</v>
      </c>
      <c r="H1379" t="s">
        <v>6746</v>
      </c>
      <c r="I1379" t="s">
        <v>23</v>
      </c>
      <c r="J1379" t="s">
        <v>23</v>
      </c>
      <c r="K1379" t="s">
        <v>32215</v>
      </c>
    </row>
    <row r="1380" spans="1:11" x14ac:dyDescent="0.35">
      <c r="A1380" t="s">
        <v>4716</v>
      </c>
      <c r="B1380" t="s">
        <v>23</v>
      </c>
      <c r="C1380" t="s">
        <v>23</v>
      </c>
      <c r="D1380" t="s">
        <v>23</v>
      </c>
      <c r="E1380" t="s">
        <v>9064</v>
      </c>
      <c r="F1380" t="s">
        <v>23</v>
      </c>
      <c r="G1380" t="s">
        <v>23</v>
      </c>
      <c r="H1380" t="s">
        <v>6522</v>
      </c>
      <c r="I1380" t="s">
        <v>23</v>
      </c>
      <c r="J1380" t="s">
        <v>23</v>
      </c>
      <c r="K1380" t="s">
        <v>30532</v>
      </c>
    </row>
    <row r="1381" spans="1:11" x14ac:dyDescent="0.35">
      <c r="A1381" t="s">
        <v>9065</v>
      </c>
      <c r="B1381" t="s">
        <v>23</v>
      </c>
      <c r="C1381" t="s">
        <v>23</v>
      </c>
      <c r="D1381" t="s">
        <v>5810</v>
      </c>
      <c r="E1381" t="s">
        <v>9066</v>
      </c>
      <c r="F1381" t="s">
        <v>23</v>
      </c>
      <c r="G1381" t="s">
        <v>23</v>
      </c>
      <c r="H1381" t="s">
        <v>6746</v>
      </c>
      <c r="I1381" t="s">
        <v>23</v>
      </c>
      <c r="J1381" t="s">
        <v>23</v>
      </c>
      <c r="K1381" t="s">
        <v>30532</v>
      </c>
    </row>
    <row r="1382" spans="1:11" x14ac:dyDescent="0.35">
      <c r="A1382" t="s">
        <v>9067</v>
      </c>
      <c r="B1382" t="s">
        <v>23</v>
      </c>
      <c r="C1382" t="s">
        <v>23</v>
      </c>
      <c r="D1382" t="s">
        <v>5810</v>
      </c>
      <c r="E1382" t="s">
        <v>9068</v>
      </c>
      <c r="F1382" t="s">
        <v>23</v>
      </c>
      <c r="G1382" t="s">
        <v>23</v>
      </c>
      <c r="H1382" t="s">
        <v>6746</v>
      </c>
      <c r="I1382" t="s">
        <v>23</v>
      </c>
      <c r="J1382" t="s">
        <v>23</v>
      </c>
      <c r="K1382" t="s">
        <v>30532</v>
      </c>
    </row>
    <row r="1383" spans="1:11" x14ac:dyDescent="0.35">
      <c r="A1383" t="s">
        <v>21390</v>
      </c>
      <c r="B1383" t="s">
        <v>23</v>
      </c>
      <c r="C1383" t="s">
        <v>23</v>
      </c>
      <c r="D1383" t="s">
        <v>5810</v>
      </c>
      <c r="E1383" t="s">
        <v>21391</v>
      </c>
      <c r="F1383" t="s">
        <v>23</v>
      </c>
      <c r="G1383" t="s">
        <v>23</v>
      </c>
      <c r="H1383" t="s">
        <v>6746</v>
      </c>
      <c r="I1383" t="s">
        <v>23</v>
      </c>
      <c r="J1383" t="s">
        <v>23</v>
      </c>
      <c r="K1383" t="s">
        <v>32216</v>
      </c>
    </row>
    <row r="1384" spans="1:11" x14ac:dyDescent="0.35">
      <c r="A1384" t="s">
        <v>21392</v>
      </c>
      <c r="B1384" t="s">
        <v>23</v>
      </c>
      <c r="C1384" t="s">
        <v>23</v>
      </c>
      <c r="D1384" t="s">
        <v>5810</v>
      </c>
      <c r="E1384" t="s">
        <v>21393</v>
      </c>
      <c r="F1384" t="s">
        <v>23</v>
      </c>
      <c r="G1384" t="s">
        <v>23</v>
      </c>
      <c r="H1384" t="s">
        <v>6746</v>
      </c>
      <c r="I1384" t="s">
        <v>23</v>
      </c>
      <c r="J1384" t="s">
        <v>23</v>
      </c>
      <c r="K1384" t="s">
        <v>32217</v>
      </c>
    </row>
    <row r="1385" spans="1:11" x14ac:dyDescent="0.35">
      <c r="A1385" t="s">
        <v>21394</v>
      </c>
      <c r="B1385" t="s">
        <v>23</v>
      </c>
      <c r="C1385" t="s">
        <v>23</v>
      </c>
      <c r="D1385" t="s">
        <v>5810</v>
      </c>
      <c r="E1385" t="s">
        <v>21395</v>
      </c>
      <c r="F1385" t="s">
        <v>23</v>
      </c>
      <c r="G1385" t="s">
        <v>23</v>
      </c>
      <c r="H1385" t="s">
        <v>6746</v>
      </c>
      <c r="I1385" t="s">
        <v>23</v>
      </c>
      <c r="J1385" t="s">
        <v>23</v>
      </c>
      <c r="K1385" t="s">
        <v>32218</v>
      </c>
    </row>
    <row r="1386" spans="1:11" x14ac:dyDescent="0.35">
      <c r="A1386" t="s">
        <v>5985</v>
      </c>
      <c r="B1386" t="s">
        <v>23</v>
      </c>
      <c r="C1386" t="s">
        <v>23</v>
      </c>
      <c r="D1386" t="s">
        <v>5810</v>
      </c>
      <c r="E1386" t="s">
        <v>9069</v>
      </c>
      <c r="F1386" t="s">
        <v>23</v>
      </c>
      <c r="G1386" t="s">
        <v>23</v>
      </c>
      <c r="H1386" t="s">
        <v>6502</v>
      </c>
      <c r="I1386" t="s">
        <v>23</v>
      </c>
      <c r="J1386" t="s">
        <v>23</v>
      </c>
      <c r="K1386" t="s">
        <v>30532</v>
      </c>
    </row>
    <row r="1387" spans="1:11" x14ac:dyDescent="0.35">
      <c r="A1387" t="s">
        <v>1473</v>
      </c>
      <c r="B1387" t="s">
        <v>23</v>
      </c>
      <c r="C1387" t="s">
        <v>23</v>
      </c>
      <c r="D1387" t="s">
        <v>23</v>
      </c>
      <c r="E1387" t="s">
        <v>9070</v>
      </c>
      <c r="F1387" t="s">
        <v>23</v>
      </c>
      <c r="G1387" t="s">
        <v>23</v>
      </c>
      <c r="H1387" t="s">
        <v>6493</v>
      </c>
      <c r="I1387" t="s">
        <v>6485</v>
      </c>
      <c r="J1387" t="s">
        <v>23</v>
      </c>
      <c r="K1387" t="s">
        <v>30532</v>
      </c>
    </row>
    <row r="1388" spans="1:11" x14ac:dyDescent="0.35">
      <c r="A1388" t="s">
        <v>6767</v>
      </c>
      <c r="B1388" t="s">
        <v>23</v>
      </c>
      <c r="C1388" t="s">
        <v>23</v>
      </c>
      <c r="D1388" t="s">
        <v>23</v>
      </c>
      <c r="E1388" t="s">
        <v>9071</v>
      </c>
      <c r="F1388" t="s">
        <v>23</v>
      </c>
      <c r="G1388" t="s">
        <v>23</v>
      </c>
      <c r="H1388" t="s">
        <v>6502</v>
      </c>
      <c r="I1388" t="s">
        <v>2721</v>
      </c>
      <c r="J1388" t="s">
        <v>23</v>
      </c>
      <c r="K1388" t="s">
        <v>30532</v>
      </c>
    </row>
    <row r="1389" spans="1:11" x14ac:dyDescent="0.35">
      <c r="A1389" t="s">
        <v>21396</v>
      </c>
      <c r="B1389" t="s">
        <v>23</v>
      </c>
      <c r="C1389" t="s">
        <v>23</v>
      </c>
      <c r="D1389" t="s">
        <v>5810</v>
      </c>
      <c r="E1389" t="s">
        <v>21397</v>
      </c>
      <c r="F1389" t="s">
        <v>23</v>
      </c>
      <c r="G1389" t="s">
        <v>23</v>
      </c>
      <c r="H1389" t="s">
        <v>6746</v>
      </c>
      <c r="I1389" t="s">
        <v>23</v>
      </c>
      <c r="J1389" t="s">
        <v>23</v>
      </c>
      <c r="K1389" t="s">
        <v>32219</v>
      </c>
    </row>
    <row r="1390" spans="1:11" x14ac:dyDescent="0.35">
      <c r="A1390" t="s">
        <v>21398</v>
      </c>
      <c r="B1390" t="s">
        <v>23</v>
      </c>
      <c r="C1390" t="s">
        <v>23</v>
      </c>
      <c r="D1390" t="s">
        <v>5810</v>
      </c>
      <c r="E1390" t="s">
        <v>21399</v>
      </c>
      <c r="F1390" t="s">
        <v>23</v>
      </c>
      <c r="G1390" t="s">
        <v>23</v>
      </c>
      <c r="H1390" t="s">
        <v>6746</v>
      </c>
      <c r="I1390" t="s">
        <v>23</v>
      </c>
      <c r="J1390" t="s">
        <v>23</v>
      </c>
      <c r="K1390" t="s">
        <v>32220</v>
      </c>
    </row>
    <row r="1391" spans="1:11" x14ac:dyDescent="0.35">
      <c r="A1391" t="s">
        <v>21400</v>
      </c>
      <c r="B1391" t="s">
        <v>23</v>
      </c>
      <c r="C1391" t="s">
        <v>23</v>
      </c>
      <c r="D1391" t="s">
        <v>5810</v>
      </c>
      <c r="E1391" t="s">
        <v>21401</v>
      </c>
      <c r="F1391" t="s">
        <v>23</v>
      </c>
      <c r="G1391" t="s">
        <v>23</v>
      </c>
      <c r="H1391" t="s">
        <v>6746</v>
      </c>
      <c r="I1391" t="s">
        <v>23</v>
      </c>
      <c r="J1391" t="s">
        <v>23</v>
      </c>
      <c r="K1391" t="s">
        <v>32221</v>
      </c>
    </row>
    <row r="1392" spans="1:11" x14ac:dyDescent="0.35">
      <c r="A1392" t="s">
        <v>21404</v>
      </c>
      <c r="B1392" t="s">
        <v>23</v>
      </c>
      <c r="C1392" t="s">
        <v>23</v>
      </c>
      <c r="D1392" t="s">
        <v>5810</v>
      </c>
      <c r="E1392" t="s">
        <v>21405</v>
      </c>
      <c r="F1392" t="s">
        <v>23</v>
      </c>
      <c r="G1392" t="s">
        <v>23</v>
      </c>
      <c r="H1392" t="s">
        <v>6746</v>
      </c>
      <c r="I1392" t="s">
        <v>23</v>
      </c>
      <c r="J1392" t="s">
        <v>23</v>
      </c>
      <c r="K1392" t="s">
        <v>32223</v>
      </c>
    </row>
    <row r="1393" spans="1:11" x14ac:dyDescent="0.35">
      <c r="A1393" t="s">
        <v>21402</v>
      </c>
      <c r="B1393" t="s">
        <v>23</v>
      </c>
      <c r="C1393" t="s">
        <v>23</v>
      </c>
      <c r="D1393" t="s">
        <v>5810</v>
      </c>
      <c r="E1393" t="s">
        <v>21403</v>
      </c>
      <c r="F1393" t="s">
        <v>23</v>
      </c>
      <c r="G1393" t="s">
        <v>23</v>
      </c>
      <c r="H1393" t="s">
        <v>6746</v>
      </c>
      <c r="I1393" t="s">
        <v>23</v>
      </c>
      <c r="J1393" t="s">
        <v>23</v>
      </c>
      <c r="K1393" t="s">
        <v>32222</v>
      </c>
    </row>
    <row r="1394" spans="1:11" x14ac:dyDescent="0.35">
      <c r="A1394" t="s">
        <v>6749</v>
      </c>
      <c r="B1394" t="s">
        <v>23</v>
      </c>
      <c r="C1394" t="s">
        <v>23</v>
      </c>
      <c r="D1394" t="s">
        <v>23</v>
      </c>
      <c r="E1394" t="s">
        <v>9073</v>
      </c>
      <c r="F1394" t="s">
        <v>23</v>
      </c>
      <c r="G1394" t="s">
        <v>23</v>
      </c>
      <c r="H1394" t="s">
        <v>6746</v>
      </c>
      <c r="I1394" t="s">
        <v>23</v>
      </c>
      <c r="J1394" t="s">
        <v>23</v>
      </c>
      <c r="K1394" t="s">
        <v>30532</v>
      </c>
    </row>
    <row r="1395" spans="1:11" x14ac:dyDescent="0.35">
      <c r="A1395" t="s">
        <v>4715</v>
      </c>
      <c r="B1395" t="s">
        <v>23</v>
      </c>
      <c r="C1395" t="s">
        <v>23</v>
      </c>
      <c r="D1395" t="s">
        <v>23</v>
      </c>
      <c r="E1395" t="s">
        <v>9074</v>
      </c>
      <c r="F1395" t="s">
        <v>23</v>
      </c>
      <c r="G1395" t="s">
        <v>23</v>
      </c>
      <c r="H1395" t="s">
        <v>6522</v>
      </c>
      <c r="I1395" t="s">
        <v>23</v>
      </c>
      <c r="J1395" t="s">
        <v>23</v>
      </c>
      <c r="K1395" t="s">
        <v>30532</v>
      </c>
    </row>
    <row r="1396" spans="1:11" x14ac:dyDescent="0.35">
      <c r="A1396" t="s">
        <v>21408</v>
      </c>
      <c r="B1396" t="s">
        <v>23</v>
      </c>
      <c r="C1396" t="s">
        <v>23</v>
      </c>
      <c r="D1396" t="s">
        <v>5810</v>
      </c>
      <c r="E1396" t="s">
        <v>21409</v>
      </c>
      <c r="F1396" t="s">
        <v>23</v>
      </c>
      <c r="G1396" t="s">
        <v>23</v>
      </c>
      <c r="H1396" t="s">
        <v>6746</v>
      </c>
      <c r="I1396" t="s">
        <v>23</v>
      </c>
      <c r="J1396" t="s">
        <v>23</v>
      </c>
      <c r="K1396" t="s">
        <v>32224</v>
      </c>
    </row>
    <row r="1397" spans="1:11" x14ac:dyDescent="0.35">
      <c r="A1397" t="s">
        <v>6597</v>
      </c>
      <c r="B1397" t="s">
        <v>23</v>
      </c>
      <c r="C1397" t="s">
        <v>23</v>
      </c>
      <c r="D1397" t="s">
        <v>23</v>
      </c>
      <c r="E1397" t="s">
        <v>9075</v>
      </c>
      <c r="F1397" t="s">
        <v>23</v>
      </c>
      <c r="G1397" t="s">
        <v>23</v>
      </c>
      <c r="H1397" t="s">
        <v>6483</v>
      </c>
      <c r="I1397" t="s">
        <v>2721</v>
      </c>
      <c r="J1397" t="s">
        <v>23</v>
      </c>
      <c r="K1397" t="s">
        <v>30532</v>
      </c>
    </row>
    <row r="1398" spans="1:11" x14ac:dyDescent="0.35">
      <c r="A1398" t="s">
        <v>21410</v>
      </c>
      <c r="B1398" t="s">
        <v>23</v>
      </c>
      <c r="C1398" t="s">
        <v>23</v>
      </c>
      <c r="D1398" t="s">
        <v>5810</v>
      </c>
      <c r="E1398" t="s">
        <v>21411</v>
      </c>
      <c r="F1398" t="s">
        <v>23</v>
      </c>
      <c r="G1398" t="s">
        <v>23</v>
      </c>
      <c r="H1398" t="s">
        <v>6746</v>
      </c>
      <c r="I1398" t="s">
        <v>23</v>
      </c>
      <c r="J1398" t="s">
        <v>23</v>
      </c>
      <c r="K1398" t="s">
        <v>32225</v>
      </c>
    </row>
    <row r="1399" spans="1:11" x14ac:dyDescent="0.35">
      <c r="A1399" t="s">
        <v>813</v>
      </c>
      <c r="B1399" t="s">
        <v>23</v>
      </c>
      <c r="C1399" t="s">
        <v>23</v>
      </c>
      <c r="D1399" t="s">
        <v>23</v>
      </c>
      <c r="E1399" t="s">
        <v>9076</v>
      </c>
      <c r="F1399" t="s">
        <v>23</v>
      </c>
      <c r="G1399" t="s">
        <v>23</v>
      </c>
      <c r="H1399" t="s">
        <v>6522</v>
      </c>
      <c r="I1399" t="s">
        <v>23</v>
      </c>
      <c r="J1399" t="s">
        <v>23</v>
      </c>
      <c r="K1399" t="s">
        <v>30532</v>
      </c>
    </row>
    <row r="1400" spans="1:11" x14ac:dyDescent="0.35">
      <c r="A1400" t="s">
        <v>21412</v>
      </c>
      <c r="B1400" t="s">
        <v>23</v>
      </c>
      <c r="C1400" t="s">
        <v>23</v>
      </c>
      <c r="D1400" t="s">
        <v>5810</v>
      </c>
      <c r="E1400" t="s">
        <v>21413</v>
      </c>
      <c r="F1400" t="s">
        <v>23</v>
      </c>
      <c r="G1400" t="s">
        <v>23</v>
      </c>
      <c r="H1400" t="s">
        <v>6746</v>
      </c>
      <c r="I1400" t="s">
        <v>23</v>
      </c>
      <c r="J1400" t="s">
        <v>23</v>
      </c>
      <c r="K1400" t="s">
        <v>32226</v>
      </c>
    </row>
    <row r="1401" spans="1:11" x14ac:dyDescent="0.35">
      <c r="A1401" t="s">
        <v>417</v>
      </c>
      <c r="B1401" t="s">
        <v>23</v>
      </c>
      <c r="C1401" t="s">
        <v>23</v>
      </c>
      <c r="D1401" t="s">
        <v>23</v>
      </c>
      <c r="E1401" t="s">
        <v>9077</v>
      </c>
      <c r="F1401" t="s">
        <v>23</v>
      </c>
      <c r="G1401" t="s">
        <v>23</v>
      </c>
      <c r="H1401" t="s">
        <v>6522</v>
      </c>
      <c r="I1401" t="s">
        <v>23</v>
      </c>
      <c r="J1401" t="s">
        <v>23</v>
      </c>
      <c r="K1401" t="s">
        <v>30532</v>
      </c>
    </row>
    <row r="1402" spans="1:11" x14ac:dyDescent="0.35">
      <c r="A1402" t="s">
        <v>18449</v>
      </c>
      <c r="B1402" t="s">
        <v>23</v>
      </c>
      <c r="C1402" t="s">
        <v>23</v>
      </c>
      <c r="D1402" t="s">
        <v>5810</v>
      </c>
      <c r="E1402" t="s">
        <v>18450</v>
      </c>
      <c r="F1402" t="s">
        <v>23</v>
      </c>
      <c r="G1402" t="s">
        <v>23</v>
      </c>
      <c r="H1402" t="s">
        <v>6746</v>
      </c>
      <c r="I1402" t="s">
        <v>23</v>
      </c>
      <c r="J1402" t="s">
        <v>23</v>
      </c>
      <c r="K1402" t="s">
        <v>30755</v>
      </c>
    </row>
    <row r="1403" spans="1:11" x14ac:dyDescent="0.35">
      <c r="A1403" t="s">
        <v>21414</v>
      </c>
      <c r="B1403" t="s">
        <v>23</v>
      </c>
      <c r="C1403" t="s">
        <v>23</v>
      </c>
      <c r="D1403" t="s">
        <v>5810</v>
      </c>
      <c r="E1403" t="s">
        <v>21415</v>
      </c>
      <c r="F1403" t="s">
        <v>23</v>
      </c>
      <c r="G1403" t="s">
        <v>23</v>
      </c>
      <c r="H1403" t="s">
        <v>6746</v>
      </c>
      <c r="I1403" t="s">
        <v>23</v>
      </c>
      <c r="J1403" t="s">
        <v>23</v>
      </c>
      <c r="K1403" t="s">
        <v>32227</v>
      </c>
    </row>
    <row r="1404" spans="1:11" x14ac:dyDescent="0.35">
      <c r="A1404" t="s">
        <v>9078</v>
      </c>
      <c r="B1404" t="s">
        <v>23</v>
      </c>
      <c r="C1404" t="s">
        <v>23</v>
      </c>
      <c r="D1404" t="s">
        <v>5810</v>
      </c>
      <c r="E1404" t="s">
        <v>9079</v>
      </c>
      <c r="F1404" t="s">
        <v>23</v>
      </c>
      <c r="G1404" t="s">
        <v>23</v>
      </c>
      <c r="H1404" t="s">
        <v>6746</v>
      </c>
      <c r="I1404" t="s">
        <v>23</v>
      </c>
      <c r="J1404" t="s">
        <v>23</v>
      </c>
      <c r="K1404" t="s">
        <v>30532</v>
      </c>
    </row>
    <row r="1405" spans="1:11" x14ac:dyDescent="0.35">
      <c r="A1405" t="s">
        <v>18451</v>
      </c>
      <c r="B1405" t="s">
        <v>23</v>
      </c>
      <c r="C1405" t="s">
        <v>23</v>
      </c>
      <c r="D1405" t="s">
        <v>5810</v>
      </c>
      <c r="E1405" t="s">
        <v>18452</v>
      </c>
      <c r="F1405" t="s">
        <v>23</v>
      </c>
      <c r="G1405" t="s">
        <v>23</v>
      </c>
      <c r="H1405" t="s">
        <v>6746</v>
      </c>
      <c r="I1405" t="s">
        <v>23</v>
      </c>
      <c r="J1405" t="s">
        <v>23</v>
      </c>
      <c r="K1405" t="s">
        <v>30756</v>
      </c>
    </row>
    <row r="1406" spans="1:11" x14ac:dyDescent="0.35">
      <c r="A1406" t="s">
        <v>1475</v>
      </c>
      <c r="B1406" t="s">
        <v>23</v>
      </c>
      <c r="C1406" t="s">
        <v>23</v>
      </c>
      <c r="D1406" t="s">
        <v>23</v>
      </c>
      <c r="E1406" t="s">
        <v>9080</v>
      </c>
      <c r="F1406" t="s">
        <v>23</v>
      </c>
      <c r="G1406" t="s">
        <v>23</v>
      </c>
      <c r="H1406" t="s">
        <v>6522</v>
      </c>
      <c r="I1406" t="s">
        <v>23</v>
      </c>
      <c r="J1406" t="s">
        <v>23</v>
      </c>
      <c r="K1406" t="s">
        <v>30532</v>
      </c>
    </row>
    <row r="1407" spans="1:11" x14ac:dyDescent="0.35">
      <c r="A1407" t="s">
        <v>21418</v>
      </c>
      <c r="B1407" t="s">
        <v>23</v>
      </c>
      <c r="C1407" t="s">
        <v>23</v>
      </c>
      <c r="D1407" t="s">
        <v>5810</v>
      </c>
      <c r="E1407" t="s">
        <v>21419</v>
      </c>
      <c r="F1407" t="s">
        <v>23</v>
      </c>
      <c r="G1407" t="s">
        <v>23</v>
      </c>
      <c r="H1407" t="s">
        <v>6746</v>
      </c>
      <c r="I1407" t="s">
        <v>23</v>
      </c>
      <c r="J1407" t="s">
        <v>23</v>
      </c>
      <c r="K1407" t="s">
        <v>32228</v>
      </c>
    </row>
    <row r="1408" spans="1:11" x14ac:dyDescent="0.35">
      <c r="A1408" t="s">
        <v>21420</v>
      </c>
      <c r="B1408" t="s">
        <v>23</v>
      </c>
      <c r="C1408" t="s">
        <v>23</v>
      </c>
      <c r="D1408" t="s">
        <v>5810</v>
      </c>
      <c r="E1408" t="s">
        <v>21421</v>
      </c>
      <c r="F1408" t="s">
        <v>23</v>
      </c>
      <c r="G1408" t="s">
        <v>23</v>
      </c>
      <c r="H1408" t="s">
        <v>6746</v>
      </c>
      <c r="I1408" t="s">
        <v>23</v>
      </c>
      <c r="J1408" t="s">
        <v>23</v>
      </c>
      <c r="K1408" t="s">
        <v>32229</v>
      </c>
    </row>
    <row r="1409" spans="1:11" x14ac:dyDescent="0.35">
      <c r="A1409" t="s">
        <v>18453</v>
      </c>
      <c r="B1409" t="s">
        <v>23</v>
      </c>
      <c r="C1409" t="s">
        <v>23</v>
      </c>
      <c r="D1409" t="s">
        <v>5810</v>
      </c>
      <c r="E1409" t="s">
        <v>18454</v>
      </c>
      <c r="F1409" t="s">
        <v>23</v>
      </c>
      <c r="G1409" t="s">
        <v>23</v>
      </c>
      <c r="H1409" t="s">
        <v>6746</v>
      </c>
      <c r="I1409" t="s">
        <v>23</v>
      </c>
      <c r="J1409" t="s">
        <v>23</v>
      </c>
      <c r="K1409" t="s">
        <v>30757</v>
      </c>
    </row>
    <row r="1410" spans="1:11" x14ac:dyDescent="0.35">
      <c r="A1410" t="s">
        <v>18457</v>
      </c>
      <c r="B1410" t="s">
        <v>23</v>
      </c>
      <c r="C1410" t="s">
        <v>23</v>
      </c>
      <c r="D1410" t="s">
        <v>5810</v>
      </c>
      <c r="E1410" t="s">
        <v>18458</v>
      </c>
      <c r="F1410" t="s">
        <v>23</v>
      </c>
      <c r="G1410" t="s">
        <v>23</v>
      </c>
      <c r="H1410" t="s">
        <v>6746</v>
      </c>
      <c r="I1410" t="s">
        <v>23</v>
      </c>
      <c r="J1410" t="s">
        <v>23</v>
      </c>
      <c r="K1410" t="s">
        <v>30532</v>
      </c>
    </row>
    <row r="1411" spans="1:11" x14ac:dyDescent="0.35">
      <c r="A1411" t="s">
        <v>21422</v>
      </c>
      <c r="B1411" t="s">
        <v>23</v>
      </c>
      <c r="C1411" t="s">
        <v>23</v>
      </c>
      <c r="D1411" t="s">
        <v>5810</v>
      </c>
      <c r="E1411" t="s">
        <v>21423</v>
      </c>
      <c r="F1411" t="s">
        <v>23</v>
      </c>
      <c r="G1411" t="s">
        <v>23</v>
      </c>
      <c r="H1411" t="s">
        <v>6746</v>
      </c>
      <c r="I1411" t="s">
        <v>23</v>
      </c>
      <c r="J1411" t="s">
        <v>23</v>
      </c>
      <c r="K1411" t="s">
        <v>32230</v>
      </c>
    </row>
    <row r="1412" spans="1:11" x14ac:dyDescent="0.35">
      <c r="A1412" t="s">
        <v>18463</v>
      </c>
      <c r="B1412" t="s">
        <v>23</v>
      </c>
      <c r="C1412" t="s">
        <v>23</v>
      </c>
      <c r="D1412" t="s">
        <v>5810</v>
      </c>
      <c r="E1412" t="s">
        <v>18464</v>
      </c>
      <c r="F1412" t="s">
        <v>23</v>
      </c>
      <c r="G1412" t="s">
        <v>23</v>
      </c>
      <c r="H1412" t="s">
        <v>6746</v>
      </c>
      <c r="I1412" t="s">
        <v>23</v>
      </c>
      <c r="J1412" t="s">
        <v>23</v>
      </c>
      <c r="K1412" t="s">
        <v>30761</v>
      </c>
    </row>
    <row r="1413" spans="1:11" x14ac:dyDescent="0.35">
      <c r="A1413" t="s">
        <v>1476</v>
      </c>
      <c r="B1413" t="s">
        <v>23</v>
      </c>
      <c r="C1413" t="s">
        <v>23</v>
      </c>
      <c r="D1413" t="s">
        <v>23</v>
      </c>
      <c r="E1413" t="s">
        <v>9081</v>
      </c>
      <c r="F1413" t="s">
        <v>23</v>
      </c>
      <c r="G1413" t="s">
        <v>23</v>
      </c>
      <c r="H1413" t="s">
        <v>6522</v>
      </c>
      <c r="I1413" t="s">
        <v>23</v>
      </c>
      <c r="J1413" t="s">
        <v>23</v>
      </c>
      <c r="K1413" t="s">
        <v>30532</v>
      </c>
    </row>
    <row r="1414" spans="1:11" x14ac:dyDescent="0.35">
      <c r="A1414" t="s">
        <v>9082</v>
      </c>
      <c r="B1414" t="s">
        <v>23</v>
      </c>
      <c r="C1414" t="s">
        <v>23</v>
      </c>
      <c r="D1414" t="s">
        <v>5810</v>
      </c>
      <c r="E1414" t="s">
        <v>9083</v>
      </c>
      <c r="F1414" t="s">
        <v>23</v>
      </c>
      <c r="G1414" t="s">
        <v>23</v>
      </c>
      <c r="H1414" t="s">
        <v>6746</v>
      </c>
      <c r="I1414" t="s">
        <v>23</v>
      </c>
      <c r="J1414" t="s">
        <v>23</v>
      </c>
      <c r="K1414" t="s">
        <v>30532</v>
      </c>
    </row>
    <row r="1415" spans="1:11" x14ac:dyDescent="0.35">
      <c r="A1415" t="s">
        <v>21434</v>
      </c>
      <c r="B1415" t="s">
        <v>23</v>
      </c>
      <c r="C1415" t="s">
        <v>23</v>
      </c>
      <c r="D1415" t="s">
        <v>5810</v>
      </c>
      <c r="E1415" t="s">
        <v>21435</v>
      </c>
      <c r="F1415" t="s">
        <v>23</v>
      </c>
      <c r="G1415" t="s">
        <v>23</v>
      </c>
      <c r="H1415" t="s">
        <v>6746</v>
      </c>
      <c r="I1415" t="s">
        <v>23</v>
      </c>
      <c r="J1415" t="s">
        <v>23</v>
      </c>
      <c r="K1415" t="s">
        <v>32236</v>
      </c>
    </row>
    <row r="1416" spans="1:11" x14ac:dyDescent="0.35">
      <c r="A1416" t="s">
        <v>18576</v>
      </c>
      <c r="B1416" t="s">
        <v>23</v>
      </c>
      <c r="C1416" t="s">
        <v>23</v>
      </c>
      <c r="D1416" t="s">
        <v>5810</v>
      </c>
      <c r="E1416" t="s">
        <v>18577</v>
      </c>
      <c r="F1416" t="s">
        <v>23</v>
      </c>
      <c r="G1416" t="s">
        <v>23</v>
      </c>
      <c r="H1416" t="s">
        <v>6746</v>
      </c>
      <c r="I1416" t="s">
        <v>23</v>
      </c>
      <c r="J1416" t="s">
        <v>23</v>
      </c>
      <c r="K1416" t="s">
        <v>30816</v>
      </c>
    </row>
    <row r="1417" spans="1:11" x14ac:dyDescent="0.35">
      <c r="A1417" t="s">
        <v>21436</v>
      </c>
      <c r="B1417" t="s">
        <v>23</v>
      </c>
      <c r="C1417" t="s">
        <v>23</v>
      </c>
      <c r="D1417" t="s">
        <v>5810</v>
      </c>
      <c r="E1417" t="s">
        <v>21437</v>
      </c>
      <c r="F1417" t="s">
        <v>23</v>
      </c>
      <c r="G1417" t="s">
        <v>23</v>
      </c>
      <c r="H1417" t="s">
        <v>6746</v>
      </c>
      <c r="I1417" t="s">
        <v>23</v>
      </c>
      <c r="J1417" t="s">
        <v>23</v>
      </c>
      <c r="K1417" t="s">
        <v>32237</v>
      </c>
    </row>
    <row r="1418" spans="1:11" x14ac:dyDescent="0.35">
      <c r="A1418" t="s">
        <v>21424</v>
      </c>
      <c r="B1418" t="s">
        <v>23</v>
      </c>
      <c r="C1418" t="s">
        <v>23</v>
      </c>
      <c r="D1418" t="s">
        <v>5810</v>
      </c>
      <c r="E1418" t="s">
        <v>21425</v>
      </c>
      <c r="F1418" t="s">
        <v>23</v>
      </c>
      <c r="G1418" t="s">
        <v>23</v>
      </c>
      <c r="H1418" t="s">
        <v>6746</v>
      </c>
      <c r="I1418" t="s">
        <v>23</v>
      </c>
      <c r="J1418" t="s">
        <v>23</v>
      </c>
      <c r="K1418" t="s">
        <v>32231</v>
      </c>
    </row>
    <row r="1419" spans="1:11" x14ac:dyDescent="0.35">
      <c r="A1419" t="s">
        <v>21426</v>
      </c>
      <c r="B1419" t="s">
        <v>23</v>
      </c>
      <c r="C1419" t="s">
        <v>23</v>
      </c>
      <c r="D1419" t="s">
        <v>5810</v>
      </c>
      <c r="E1419" t="s">
        <v>21427</v>
      </c>
      <c r="F1419" t="s">
        <v>23</v>
      </c>
      <c r="G1419" t="s">
        <v>23</v>
      </c>
      <c r="H1419" t="s">
        <v>6746</v>
      </c>
      <c r="I1419" t="s">
        <v>23</v>
      </c>
      <c r="J1419" t="s">
        <v>23</v>
      </c>
      <c r="K1419" t="s">
        <v>32232</v>
      </c>
    </row>
    <row r="1420" spans="1:11" x14ac:dyDescent="0.35">
      <c r="A1420" t="s">
        <v>21428</v>
      </c>
      <c r="B1420" t="s">
        <v>23</v>
      </c>
      <c r="C1420" t="s">
        <v>23</v>
      </c>
      <c r="D1420" t="s">
        <v>5810</v>
      </c>
      <c r="E1420" t="s">
        <v>21429</v>
      </c>
      <c r="F1420" t="s">
        <v>23</v>
      </c>
      <c r="G1420" t="s">
        <v>23</v>
      </c>
      <c r="H1420" t="s">
        <v>6746</v>
      </c>
      <c r="I1420" t="s">
        <v>23</v>
      </c>
      <c r="J1420" t="s">
        <v>23</v>
      </c>
      <c r="K1420" t="s">
        <v>32233</v>
      </c>
    </row>
    <row r="1421" spans="1:11" x14ac:dyDescent="0.35">
      <c r="A1421" t="s">
        <v>21430</v>
      </c>
      <c r="B1421" t="s">
        <v>23</v>
      </c>
      <c r="C1421" t="s">
        <v>23</v>
      </c>
      <c r="D1421" t="s">
        <v>5810</v>
      </c>
      <c r="E1421" t="s">
        <v>21431</v>
      </c>
      <c r="F1421" t="s">
        <v>23</v>
      </c>
      <c r="G1421" t="s">
        <v>23</v>
      </c>
      <c r="H1421" t="s">
        <v>6746</v>
      </c>
      <c r="I1421" t="s">
        <v>23</v>
      </c>
      <c r="J1421" t="s">
        <v>23</v>
      </c>
      <c r="K1421" t="s">
        <v>32234</v>
      </c>
    </row>
    <row r="1422" spans="1:11" x14ac:dyDescent="0.35">
      <c r="A1422" t="s">
        <v>21432</v>
      </c>
      <c r="B1422" t="s">
        <v>23</v>
      </c>
      <c r="C1422" t="s">
        <v>23</v>
      </c>
      <c r="D1422" t="s">
        <v>5810</v>
      </c>
      <c r="E1422" t="s">
        <v>21433</v>
      </c>
      <c r="F1422" t="s">
        <v>23</v>
      </c>
      <c r="G1422" t="s">
        <v>23</v>
      </c>
      <c r="H1422" t="s">
        <v>6746</v>
      </c>
      <c r="I1422" t="s">
        <v>23</v>
      </c>
      <c r="J1422" t="s">
        <v>23</v>
      </c>
      <c r="K1422" t="s">
        <v>32235</v>
      </c>
    </row>
    <row r="1423" spans="1:11" x14ac:dyDescent="0.35">
      <c r="A1423" t="s">
        <v>4880</v>
      </c>
      <c r="B1423" t="s">
        <v>23</v>
      </c>
      <c r="C1423" t="s">
        <v>23</v>
      </c>
      <c r="D1423" t="s">
        <v>23</v>
      </c>
      <c r="E1423" t="s">
        <v>9084</v>
      </c>
      <c r="F1423" t="s">
        <v>23</v>
      </c>
      <c r="G1423" t="s">
        <v>23</v>
      </c>
      <c r="H1423" t="s">
        <v>6522</v>
      </c>
      <c r="I1423" t="s">
        <v>23</v>
      </c>
      <c r="J1423" t="s">
        <v>23</v>
      </c>
      <c r="K1423" t="s">
        <v>30532</v>
      </c>
    </row>
    <row r="1424" spans="1:11" x14ac:dyDescent="0.35">
      <c r="A1424" t="s">
        <v>18601</v>
      </c>
      <c r="B1424" t="s">
        <v>23</v>
      </c>
      <c r="C1424" t="s">
        <v>23</v>
      </c>
      <c r="D1424" t="s">
        <v>5810</v>
      </c>
      <c r="E1424" t="s">
        <v>18602</v>
      </c>
      <c r="F1424" t="s">
        <v>23</v>
      </c>
      <c r="G1424" t="s">
        <v>23</v>
      </c>
      <c r="H1424" t="s">
        <v>6746</v>
      </c>
      <c r="I1424" t="s">
        <v>23</v>
      </c>
      <c r="J1424" t="s">
        <v>23</v>
      </c>
      <c r="K1424" t="s">
        <v>30828</v>
      </c>
    </row>
    <row r="1425" spans="1:11" x14ac:dyDescent="0.35">
      <c r="A1425" t="s">
        <v>22024</v>
      </c>
      <c r="B1425" t="s">
        <v>23</v>
      </c>
      <c r="C1425" t="s">
        <v>23</v>
      </c>
      <c r="D1425" t="s">
        <v>5810</v>
      </c>
      <c r="E1425" t="s">
        <v>22025</v>
      </c>
      <c r="F1425" t="s">
        <v>23</v>
      </c>
      <c r="G1425" t="s">
        <v>23</v>
      </c>
      <c r="H1425" t="s">
        <v>6746</v>
      </c>
      <c r="I1425" t="s">
        <v>23</v>
      </c>
      <c r="J1425" t="s">
        <v>23</v>
      </c>
      <c r="K1425" t="s">
        <v>30532</v>
      </c>
    </row>
    <row r="1426" spans="1:11" x14ac:dyDescent="0.35">
      <c r="A1426" t="s">
        <v>4714</v>
      </c>
      <c r="B1426" t="s">
        <v>23</v>
      </c>
      <c r="C1426" t="s">
        <v>23</v>
      </c>
      <c r="D1426" t="s">
        <v>23</v>
      </c>
      <c r="E1426" t="s">
        <v>9085</v>
      </c>
      <c r="F1426" t="s">
        <v>23</v>
      </c>
      <c r="G1426" t="s">
        <v>23</v>
      </c>
      <c r="H1426" t="s">
        <v>6522</v>
      </c>
      <c r="I1426" t="s">
        <v>23</v>
      </c>
      <c r="J1426" t="s">
        <v>23</v>
      </c>
      <c r="K1426" t="s">
        <v>30532</v>
      </c>
    </row>
    <row r="1427" spans="1:11" x14ac:dyDescent="0.35">
      <c r="A1427" t="s">
        <v>18619</v>
      </c>
      <c r="B1427" t="s">
        <v>23</v>
      </c>
      <c r="C1427" t="s">
        <v>23</v>
      </c>
      <c r="D1427" t="s">
        <v>5810</v>
      </c>
      <c r="E1427" t="s">
        <v>18620</v>
      </c>
      <c r="F1427" t="s">
        <v>23</v>
      </c>
      <c r="G1427" t="s">
        <v>23</v>
      </c>
      <c r="H1427" t="s">
        <v>6746</v>
      </c>
      <c r="I1427" t="s">
        <v>23</v>
      </c>
      <c r="J1427" t="s">
        <v>23</v>
      </c>
      <c r="K1427" t="s">
        <v>30837</v>
      </c>
    </row>
    <row r="1428" spans="1:11" x14ac:dyDescent="0.35">
      <c r="A1428" t="s">
        <v>5986</v>
      </c>
      <c r="B1428" t="s">
        <v>23</v>
      </c>
      <c r="C1428" t="s">
        <v>23</v>
      </c>
      <c r="D1428" t="s">
        <v>5810</v>
      </c>
      <c r="E1428" t="s">
        <v>9088</v>
      </c>
      <c r="F1428" t="s">
        <v>23</v>
      </c>
      <c r="G1428" t="s">
        <v>23</v>
      </c>
      <c r="H1428" t="s">
        <v>6504</v>
      </c>
      <c r="I1428" t="s">
        <v>23</v>
      </c>
      <c r="J1428" t="s">
        <v>23</v>
      </c>
      <c r="K1428" t="s">
        <v>30532</v>
      </c>
    </row>
    <row r="1429" spans="1:11" x14ac:dyDescent="0.35">
      <c r="A1429" t="s">
        <v>18633</v>
      </c>
      <c r="B1429" t="s">
        <v>23</v>
      </c>
      <c r="C1429" t="s">
        <v>23</v>
      </c>
      <c r="D1429" t="s">
        <v>5810</v>
      </c>
      <c r="E1429" t="s">
        <v>18634</v>
      </c>
      <c r="F1429" t="s">
        <v>23</v>
      </c>
      <c r="G1429" t="s">
        <v>23</v>
      </c>
      <c r="H1429" t="s">
        <v>6746</v>
      </c>
      <c r="I1429" t="s">
        <v>23</v>
      </c>
      <c r="J1429" t="s">
        <v>23</v>
      </c>
      <c r="K1429" t="s">
        <v>30844</v>
      </c>
    </row>
    <row r="1430" spans="1:11" x14ac:dyDescent="0.35">
      <c r="A1430" t="s">
        <v>9089</v>
      </c>
      <c r="B1430" t="s">
        <v>23</v>
      </c>
      <c r="C1430" t="s">
        <v>23</v>
      </c>
      <c r="D1430" t="s">
        <v>5810</v>
      </c>
      <c r="E1430" t="s">
        <v>9090</v>
      </c>
      <c r="F1430" t="s">
        <v>23</v>
      </c>
      <c r="G1430" t="s">
        <v>23</v>
      </c>
      <c r="H1430" t="s">
        <v>6746</v>
      </c>
      <c r="I1430" t="s">
        <v>23</v>
      </c>
      <c r="J1430" t="s">
        <v>23</v>
      </c>
      <c r="K1430" t="s">
        <v>30532</v>
      </c>
    </row>
    <row r="1431" spans="1:11" x14ac:dyDescent="0.35">
      <c r="A1431" t="s">
        <v>4712</v>
      </c>
      <c r="B1431" t="s">
        <v>23</v>
      </c>
      <c r="C1431" t="s">
        <v>23</v>
      </c>
      <c r="D1431" t="s">
        <v>23</v>
      </c>
      <c r="E1431" t="s">
        <v>9091</v>
      </c>
      <c r="F1431" t="s">
        <v>23</v>
      </c>
      <c r="G1431" t="s">
        <v>23</v>
      </c>
      <c r="H1431" t="s">
        <v>6522</v>
      </c>
      <c r="I1431" t="s">
        <v>23</v>
      </c>
      <c r="J1431" t="s">
        <v>23</v>
      </c>
      <c r="K1431" t="s">
        <v>30532</v>
      </c>
    </row>
    <row r="1432" spans="1:11" x14ac:dyDescent="0.35">
      <c r="A1432" t="s">
        <v>20859</v>
      </c>
      <c r="B1432" t="s">
        <v>23</v>
      </c>
      <c r="C1432" t="s">
        <v>23</v>
      </c>
      <c r="D1432" t="s">
        <v>5810</v>
      </c>
      <c r="E1432" t="s">
        <v>20860</v>
      </c>
      <c r="F1432" t="s">
        <v>23</v>
      </c>
      <c r="G1432" t="s">
        <v>23</v>
      </c>
      <c r="H1432" t="s">
        <v>6746</v>
      </c>
      <c r="I1432" t="s">
        <v>23</v>
      </c>
      <c r="J1432" t="s">
        <v>23</v>
      </c>
      <c r="K1432" t="s">
        <v>31950</v>
      </c>
    </row>
    <row r="1433" spans="1:11" x14ac:dyDescent="0.35">
      <c r="A1433" t="s">
        <v>9086</v>
      </c>
      <c r="B1433" t="s">
        <v>23</v>
      </c>
      <c r="C1433" t="s">
        <v>23</v>
      </c>
      <c r="D1433" t="s">
        <v>5810</v>
      </c>
      <c r="E1433" t="s">
        <v>9087</v>
      </c>
      <c r="F1433" t="s">
        <v>23</v>
      </c>
      <c r="G1433" t="s">
        <v>23</v>
      </c>
      <c r="H1433" t="s">
        <v>6746</v>
      </c>
      <c r="I1433" t="s">
        <v>23</v>
      </c>
      <c r="J1433" t="s">
        <v>23</v>
      </c>
      <c r="K1433" t="s">
        <v>30532</v>
      </c>
    </row>
    <row r="1434" spans="1:11" x14ac:dyDescent="0.35">
      <c r="A1434" t="s">
        <v>24185</v>
      </c>
      <c r="B1434" t="s">
        <v>23</v>
      </c>
      <c r="C1434" t="s">
        <v>23</v>
      </c>
      <c r="D1434" t="s">
        <v>5810</v>
      </c>
      <c r="E1434" t="s">
        <v>24186</v>
      </c>
      <c r="F1434" t="s">
        <v>23</v>
      </c>
      <c r="G1434" t="s">
        <v>23</v>
      </c>
      <c r="H1434" t="s">
        <v>6746</v>
      </c>
      <c r="I1434" t="s">
        <v>23</v>
      </c>
      <c r="J1434" t="s">
        <v>23</v>
      </c>
      <c r="K1434" t="s">
        <v>30532</v>
      </c>
    </row>
    <row r="1435" spans="1:11" x14ac:dyDescent="0.35">
      <c r="A1435" t="s">
        <v>6698</v>
      </c>
      <c r="B1435" t="s">
        <v>23</v>
      </c>
      <c r="C1435" t="s">
        <v>23</v>
      </c>
      <c r="D1435" t="s">
        <v>23</v>
      </c>
      <c r="E1435" t="s">
        <v>9092</v>
      </c>
      <c r="F1435" t="s">
        <v>23</v>
      </c>
      <c r="G1435" t="s">
        <v>23</v>
      </c>
      <c r="H1435" t="s">
        <v>6522</v>
      </c>
      <c r="I1435" t="s">
        <v>23</v>
      </c>
      <c r="J1435" t="s">
        <v>23</v>
      </c>
      <c r="K1435" t="s">
        <v>30532</v>
      </c>
    </row>
    <row r="1436" spans="1:11" x14ac:dyDescent="0.35">
      <c r="A1436" t="s">
        <v>6604</v>
      </c>
      <c r="B1436" t="s">
        <v>23</v>
      </c>
      <c r="C1436" t="s">
        <v>23</v>
      </c>
      <c r="D1436" t="s">
        <v>23</v>
      </c>
      <c r="E1436" t="s">
        <v>9093</v>
      </c>
      <c r="F1436" t="s">
        <v>23</v>
      </c>
      <c r="G1436" t="s">
        <v>23</v>
      </c>
      <c r="H1436" t="s">
        <v>6522</v>
      </c>
      <c r="I1436" t="s">
        <v>23</v>
      </c>
      <c r="J1436" t="s">
        <v>23</v>
      </c>
      <c r="K1436" t="s">
        <v>30532</v>
      </c>
    </row>
    <row r="1437" spans="1:11" x14ac:dyDescent="0.35">
      <c r="A1437" t="s">
        <v>1477</v>
      </c>
      <c r="B1437" t="s">
        <v>23</v>
      </c>
      <c r="C1437" t="s">
        <v>23</v>
      </c>
      <c r="D1437" t="s">
        <v>23</v>
      </c>
      <c r="E1437" t="s">
        <v>9094</v>
      </c>
      <c r="F1437" t="s">
        <v>23</v>
      </c>
      <c r="G1437" t="s">
        <v>23</v>
      </c>
      <c r="H1437" t="s">
        <v>6522</v>
      </c>
      <c r="I1437" t="s">
        <v>23</v>
      </c>
      <c r="J1437" t="s">
        <v>23</v>
      </c>
      <c r="K1437" t="s">
        <v>30532</v>
      </c>
    </row>
    <row r="1438" spans="1:11" x14ac:dyDescent="0.35">
      <c r="A1438" t="s">
        <v>4711</v>
      </c>
      <c r="B1438" t="s">
        <v>23</v>
      </c>
      <c r="C1438" t="s">
        <v>23</v>
      </c>
      <c r="D1438" t="s">
        <v>23</v>
      </c>
      <c r="E1438" t="s">
        <v>9095</v>
      </c>
      <c r="F1438" t="s">
        <v>23</v>
      </c>
      <c r="G1438" t="s">
        <v>23</v>
      </c>
      <c r="H1438" t="s">
        <v>6522</v>
      </c>
      <c r="I1438" t="s">
        <v>23</v>
      </c>
      <c r="J1438" t="s">
        <v>23</v>
      </c>
      <c r="K1438" t="s">
        <v>30532</v>
      </c>
    </row>
    <row r="1439" spans="1:11" x14ac:dyDescent="0.35">
      <c r="A1439" t="s">
        <v>18639</v>
      </c>
      <c r="B1439" t="s">
        <v>23</v>
      </c>
      <c r="C1439" t="s">
        <v>23</v>
      </c>
      <c r="D1439" t="s">
        <v>5810</v>
      </c>
      <c r="E1439" t="s">
        <v>18640</v>
      </c>
      <c r="F1439" t="s">
        <v>23</v>
      </c>
      <c r="G1439" t="s">
        <v>23</v>
      </c>
      <c r="H1439" t="s">
        <v>6746</v>
      </c>
      <c r="I1439" t="s">
        <v>23</v>
      </c>
      <c r="J1439" t="s">
        <v>23</v>
      </c>
      <c r="K1439" t="s">
        <v>30846</v>
      </c>
    </row>
    <row r="1440" spans="1:11" x14ac:dyDescent="0.35">
      <c r="A1440" t="s">
        <v>9096</v>
      </c>
      <c r="B1440" t="s">
        <v>23</v>
      </c>
      <c r="C1440" t="s">
        <v>23</v>
      </c>
      <c r="D1440" t="s">
        <v>5810</v>
      </c>
      <c r="E1440" t="s">
        <v>9097</v>
      </c>
      <c r="F1440" t="s">
        <v>23</v>
      </c>
      <c r="G1440" t="s">
        <v>23</v>
      </c>
      <c r="H1440" t="s">
        <v>6746</v>
      </c>
      <c r="I1440" t="s">
        <v>23</v>
      </c>
      <c r="J1440" t="s">
        <v>23</v>
      </c>
      <c r="K1440" t="s">
        <v>30532</v>
      </c>
    </row>
    <row r="1441" spans="1:11" x14ac:dyDescent="0.35">
      <c r="A1441" t="s">
        <v>18641</v>
      </c>
      <c r="B1441" t="s">
        <v>23</v>
      </c>
      <c r="C1441" t="s">
        <v>23</v>
      </c>
      <c r="D1441" t="s">
        <v>5810</v>
      </c>
      <c r="E1441" t="s">
        <v>18642</v>
      </c>
      <c r="F1441" t="s">
        <v>23</v>
      </c>
      <c r="G1441" t="s">
        <v>23</v>
      </c>
      <c r="H1441" t="s">
        <v>6746</v>
      </c>
      <c r="I1441" t="s">
        <v>23</v>
      </c>
      <c r="J1441" t="s">
        <v>23</v>
      </c>
      <c r="K1441" t="s">
        <v>30847</v>
      </c>
    </row>
    <row r="1442" spans="1:11" x14ac:dyDescent="0.35">
      <c r="A1442" t="s">
        <v>21022</v>
      </c>
      <c r="B1442" t="s">
        <v>23</v>
      </c>
      <c r="C1442" t="s">
        <v>23</v>
      </c>
      <c r="D1442" t="s">
        <v>5810</v>
      </c>
      <c r="E1442" t="s">
        <v>21023</v>
      </c>
      <c r="F1442" t="s">
        <v>23</v>
      </c>
      <c r="G1442" t="s">
        <v>23</v>
      </c>
      <c r="H1442" t="s">
        <v>6746</v>
      </c>
      <c r="I1442" t="s">
        <v>23</v>
      </c>
      <c r="J1442" t="s">
        <v>23</v>
      </c>
      <c r="K1442" t="s">
        <v>32031</v>
      </c>
    </row>
    <row r="1443" spans="1:11" x14ac:dyDescent="0.35">
      <c r="A1443" t="s">
        <v>21438</v>
      </c>
      <c r="B1443" t="s">
        <v>23</v>
      </c>
      <c r="C1443" t="s">
        <v>23</v>
      </c>
      <c r="D1443" t="s">
        <v>5810</v>
      </c>
      <c r="E1443" t="s">
        <v>21439</v>
      </c>
      <c r="F1443" t="s">
        <v>23</v>
      </c>
      <c r="G1443" t="s">
        <v>23</v>
      </c>
      <c r="H1443" t="s">
        <v>6746</v>
      </c>
      <c r="I1443" t="s">
        <v>23</v>
      </c>
      <c r="J1443" t="s">
        <v>23</v>
      </c>
      <c r="K1443" t="s">
        <v>32238</v>
      </c>
    </row>
    <row r="1444" spans="1:11" x14ac:dyDescent="0.35">
      <c r="A1444" t="s">
        <v>18647</v>
      </c>
      <c r="B1444" t="s">
        <v>23</v>
      </c>
      <c r="C1444" t="s">
        <v>23</v>
      </c>
      <c r="D1444" t="s">
        <v>5810</v>
      </c>
      <c r="E1444" t="s">
        <v>18648</v>
      </c>
      <c r="F1444" t="s">
        <v>23</v>
      </c>
      <c r="G1444" t="s">
        <v>23</v>
      </c>
      <c r="H1444" t="s">
        <v>6746</v>
      </c>
      <c r="I1444" t="s">
        <v>23</v>
      </c>
      <c r="J1444" t="s">
        <v>23</v>
      </c>
      <c r="K1444" t="s">
        <v>30850</v>
      </c>
    </row>
    <row r="1445" spans="1:11" x14ac:dyDescent="0.35">
      <c r="A1445" t="s">
        <v>18649</v>
      </c>
      <c r="B1445" t="s">
        <v>23</v>
      </c>
      <c r="C1445" t="s">
        <v>23</v>
      </c>
      <c r="D1445" t="s">
        <v>5810</v>
      </c>
      <c r="E1445" t="s">
        <v>18650</v>
      </c>
      <c r="F1445" t="s">
        <v>23</v>
      </c>
      <c r="G1445" t="s">
        <v>23</v>
      </c>
      <c r="H1445" t="s">
        <v>6746</v>
      </c>
      <c r="I1445" t="s">
        <v>23</v>
      </c>
      <c r="J1445" t="s">
        <v>23</v>
      </c>
      <c r="K1445" t="s">
        <v>30851</v>
      </c>
    </row>
    <row r="1446" spans="1:11" x14ac:dyDescent="0.35">
      <c r="A1446" t="s">
        <v>18653</v>
      </c>
      <c r="B1446" t="s">
        <v>23</v>
      </c>
      <c r="C1446" t="s">
        <v>23</v>
      </c>
      <c r="D1446" t="s">
        <v>5810</v>
      </c>
      <c r="E1446" t="s">
        <v>18654</v>
      </c>
      <c r="F1446" t="s">
        <v>23</v>
      </c>
      <c r="G1446" t="s">
        <v>23</v>
      </c>
      <c r="H1446" t="s">
        <v>6746</v>
      </c>
      <c r="I1446" t="s">
        <v>23</v>
      </c>
      <c r="J1446" t="s">
        <v>23</v>
      </c>
      <c r="K1446" t="s">
        <v>30853</v>
      </c>
    </row>
    <row r="1447" spans="1:11" x14ac:dyDescent="0.35">
      <c r="A1447" t="s">
        <v>18657</v>
      </c>
      <c r="B1447" t="s">
        <v>23</v>
      </c>
      <c r="C1447" t="s">
        <v>23</v>
      </c>
      <c r="D1447" t="s">
        <v>5810</v>
      </c>
      <c r="E1447" t="s">
        <v>18658</v>
      </c>
      <c r="F1447" t="s">
        <v>23</v>
      </c>
      <c r="G1447" t="s">
        <v>23</v>
      </c>
      <c r="H1447" t="s">
        <v>6746</v>
      </c>
      <c r="I1447" t="s">
        <v>23</v>
      </c>
      <c r="J1447" t="s">
        <v>23</v>
      </c>
      <c r="K1447" t="s">
        <v>30855</v>
      </c>
    </row>
    <row r="1448" spans="1:11" x14ac:dyDescent="0.35">
      <c r="A1448" t="s">
        <v>18659</v>
      </c>
      <c r="B1448" t="s">
        <v>23</v>
      </c>
      <c r="C1448" t="s">
        <v>23</v>
      </c>
      <c r="D1448" t="s">
        <v>5810</v>
      </c>
      <c r="E1448" t="s">
        <v>18660</v>
      </c>
      <c r="F1448" t="s">
        <v>23</v>
      </c>
      <c r="G1448" t="s">
        <v>23</v>
      </c>
      <c r="H1448" t="s">
        <v>6746</v>
      </c>
      <c r="I1448" t="s">
        <v>23</v>
      </c>
      <c r="J1448" t="s">
        <v>23</v>
      </c>
      <c r="K1448" t="s">
        <v>30856</v>
      </c>
    </row>
    <row r="1449" spans="1:11" x14ac:dyDescent="0.35">
      <c r="A1449" t="s">
        <v>6632</v>
      </c>
      <c r="B1449" t="s">
        <v>23</v>
      </c>
      <c r="C1449" t="s">
        <v>23</v>
      </c>
      <c r="D1449" t="s">
        <v>23</v>
      </c>
      <c r="E1449" t="s">
        <v>9098</v>
      </c>
      <c r="F1449" t="s">
        <v>23</v>
      </c>
      <c r="G1449" t="s">
        <v>23</v>
      </c>
      <c r="H1449" t="s">
        <v>6483</v>
      </c>
      <c r="I1449" t="s">
        <v>2721</v>
      </c>
      <c r="J1449" t="s">
        <v>23</v>
      </c>
      <c r="K1449" t="s">
        <v>30532</v>
      </c>
    </row>
    <row r="1450" spans="1:11" x14ac:dyDescent="0.35">
      <c r="A1450" t="s">
        <v>21442</v>
      </c>
      <c r="B1450" t="s">
        <v>23</v>
      </c>
      <c r="C1450" t="s">
        <v>23</v>
      </c>
      <c r="D1450" t="s">
        <v>5810</v>
      </c>
      <c r="E1450" t="s">
        <v>21443</v>
      </c>
      <c r="F1450" t="s">
        <v>23</v>
      </c>
      <c r="G1450" t="s">
        <v>23</v>
      </c>
      <c r="H1450" t="s">
        <v>6746</v>
      </c>
      <c r="I1450" t="s">
        <v>23</v>
      </c>
      <c r="J1450" t="s">
        <v>23</v>
      </c>
      <c r="K1450" t="s">
        <v>32240</v>
      </c>
    </row>
    <row r="1451" spans="1:11" x14ac:dyDescent="0.35">
      <c r="A1451" t="s">
        <v>18671</v>
      </c>
      <c r="B1451" t="s">
        <v>23</v>
      </c>
      <c r="C1451" t="s">
        <v>23</v>
      </c>
      <c r="D1451" t="s">
        <v>5810</v>
      </c>
      <c r="E1451" t="s">
        <v>18672</v>
      </c>
      <c r="F1451" t="s">
        <v>23</v>
      </c>
      <c r="G1451" t="s">
        <v>23</v>
      </c>
      <c r="H1451" t="s">
        <v>6746</v>
      </c>
      <c r="I1451" t="s">
        <v>23</v>
      </c>
      <c r="J1451" t="s">
        <v>23</v>
      </c>
      <c r="K1451" t="s">
        <v>30862</v>
      </c>
    </row>
    <row r="1452" spans="1:11" x14ac:dyDescent="0.35">
      <c r="A1452" t="s">
        <v>18678</v>
      </c>
      <c r="B1452" t="s">
        <v>23</v>
      </c>
      <c r="C1452" t="s">
        <v>23</v>
      </c>
      <c r="D1452" t="s">
        <v>5810</v>
      </c>
      <c r="E1452" t="s">
        <v>18679</v>
      </c>
      <c r="F1452" t="s">
        <v>23</v>
      </c>
      <c r="G1452" t="s">
        <v>23</v>
      </c>
      <c r="H1452" t="s">
        <v>6746</v>
      </c>
      <c r="I1452" t="s">
        <v>23</v>
      </c>
      <c r="J1452" t="s">
        <v>23</v>
      </c>
      <c r="K1452" t="s">
        <v>30865</v>
      </c>
    </row>
    <row r="1453" spans="1:11" x14ac:dyDescent="0.35">
      <c r="A1453" t="s">
        <v>18680</v>
      </c>
      <c r="B1453" t="s">
        <v>23</v>
      </c>
      <c r="C1453" t="s">
        <v>23</v>
      </c>
      <c r="D1453" t="s">
        <v>5810</v>
      </c>
      <c r="E1453" t="s">
        <v>18681</v>
      </c>
      <c r="F1453" t="s">
        <v>23</v>
      </c>
      <c r="G1453" t="s">
        <v>23</v>
      </c>
      <c r="H1453" t="s">
        <v>6746</v>
      </c>
      <c r="I1453" t="s">
        <v>23</v>
      </c>
      <c r="J1453" t="s">
        <v>23</v>
      </c>
      <c r="K1453" t="s">
        <v>30866</v>
      </c>
    </row>
    <row r="1454" spans="1:11" x14ac:dyDescent="0.35">
      <c r="A1454" t="s">
        <v>3325</v>
      </c>
      <c r="B1454" t="s">
        <v>23</v>
      </c>
      <c r="C1454" t="s">
        <v>23</v>
      </c>
      <c r="D1454" t="s">
        <v>23</v>
      </c>
      <c r="E1454" t="s">
        <v>9099</v>
      </c>
      <c r="F1454" t="s">
        <v>23</v>
      </c>
      <c r="G1454" t="s">
        <v>23</v>
      </c>
      <c r="H1454" t="s">
        <v>6522</v>
      </c>
      <c r="I1454" t="s">
        <v>23</v>
      </c>
      <c r="J1454" t="s">
        <v>23</v>
      </c>
      <c r="K1454" t="s">
        <v>30532</v>
      </c>
    </row>
    <row r="1455" spans="1:11" x14ac:dyDescent="0.35">
      <c r="A1455" t="s">
        <v>18690</v>
      </c>
      <c r="B1455" t="s">
        <v>23</v>
      </c>
      <c r="C1455" t="s">
        <v>23</v>
      </c>
      <c r="D1455" t="s">
        <v>5810</v>
      </c>
      <c r="E1455" t="s">
        <v>18691</v>
      </c>
      <c r="F1455" t="s">
        <v>23</v>
      </c>
      <c r="G1455" t="s">
        <v>23</v>
      </c>
      <c r="H1455" t="s">
        <v>6746</v>
      </c>
      <c r="I1455" t="s">
        <v>23</v>
      </c>
      <c r="J1455" t="s">
        <v>23</v>
      </c>
      <c r="K1455" t="s">
        <v>30871</v>
      </c>
    </row>
    <row r="1456" spans="1:11" x14ac:dyDescent="0.35">
      <c r="A1456" t="s">
        <v>4710</v>
      </c>
      <c r="B1456" t="s">
        <v>23</v>
      </c>
      <c r="C1456" t="s">
        <v>23</v>
      </c>
      <c r="D1456" t="s">
        <v>23</v>
      </c>
      <c r="E1456" t="s">
        <v>9100</v>
      </c>
      <c r="F1456" t="s">
        <v>23</v>
      </c>
      <c r="G1456" t="s">
        <v>23</v>
      </c>
      <c r="H1456" t="s">
        <v>6522</v>
      </c>
      <c r="I1456" t="s">
        <v>23</v>
      </c>
      <c r="J1456" t="s">
        <v>23</v>
      </c>
      <c r="K1456" t="s">
        <v>30532</v>
      </c>
    </row>
    <row r="1457" spans="1:11" x14ac:dyDescent="0.35">
      <c r="A1457" t="s">
        <v>4709</v>
      </c>
      <c r="B1457" t="s">
        <v>23</v>
      </c>
      <c r="C1457" t="s">
        <v>23</v>
      </c>
      <c r="D1457" t="s">
        <v>23</v>
      </c>
      <c r="E1457" t="s">
        <v>9101</v>
      </c>
      <c r="F1457" t="s">
        <v>23</v>
      </c>
      <c r="G1457" t="s">
        <v>23</v>
      </c>
      <c r="H1457" t="s">
        <v>6522</v>
      </c>
      <c r="I1457" t="s">
        <v>23</v>
      </c>
      <c r="J1457" t="s">
        <v>23</v>
      </c>
      <c r="K1457" t="s">
        <v>30532</v>
      </c>
    </row>
    <row r="1458" spans="1:11" x14ac:dyDescent="0.35">
      <c r="A1458" t="s">
        <v>4708</v>
      </c>
      <c r="B1458" t="s">
        <v>23</v>
      </c>
      <c r="C1458" t="s">
        <v>23</v>
      </c>
      <c r="D1458" t="s">
        <v>23</v>
      </c>
      <c r="E1458" t="s">
        <v>9102</v>
      </c>
      <c r="F1458" t="s">
        <v>23</v>
      </c>
      <c r="G1458" t="s">
        <v>23</v>
      </c>
      <c r="H1458" t="s">
        <v>6522</v>
      </c>
      <c r="I1458" t="s">
        <v>23</v>
      </c>
      <c r="J1458" t="s">
        <v>23</v>
      </c>
      <c r="K1458" t="s">
        <v>30532</v>
      </c>
    </row>
    <row r="1459" spans="1:11" x14ac:dyDescent="0.35">
      <c r="A1459" t="s">
        <v>6768</v>
      </c>
      <c r="B1459" t="s">
        <v>23</v>
      </c>
      <c r="C1459" t="s">
        <v>23</v>
      </c>
      <c r="D1459" t="s">
        <v>23</v>
      </c>
      <c r="E1459" t="s">
        <v>9103</v>
      </c>
      <c r="F1459" t="s">
        <v>23</v>
      </c>
      <c r="G1459" t="s">
        <v>23</v>
      </c>
      <c r="H1459" t="s">
        <v>6518</v>
      </c>
      <c r="I1459" t="s">
        <v>2721</v>
      </c>
      <c r="J1459" t="s">
        <v>23</v>
      </c>
      <c r="K1459" t="s">
        <v>30532</v>
      </c>
    </row>
    <row r="1460" spans="1:11" x14ac:dyDescent="0.35">
      <c r="A1460" t="s">
        <v>21444</v>
      </c>
      <c r="B1460" t="s">
        <v>23</v>
      </c>
      <c r="C1460" t="s">
        <v>23</v>
      </c>
      <c r="D1460" t="s">
        <v>5810</v>
      </c>
      <c r="E1460" t="s">
        <v>21445</v>
      </c>
      <c r="F1460" t="s">
        <v>23</v>
      </c>
      <c r="G1460" t="s">
        <v>23</v>
      </c>
      <c r="H1460" t="s">
        <v>6746</v>
      </c>
      <c r="I1460" t="s">
        <v>23</v>
      </c>
      <c r="J1460" t="s">
        <v>23</v>
      </c>
      <c r="K1460" t="s">
        <v>32241</v>
      </c>
    </row>
    <row r="1461" spans="1:11" x14ac:dyDescent="0.35">
      <c r="A1461" t="s">
        <v>4707</v>
      </c>
      <c r="B1461" t="s">
        <v>23</v>
      </c>
      <c r="C1461" t="s">
        <v>23</v>
      </c>
      <c r="D1461" t="s">
        <v>23</v>
      </c>
      <c r="E1461" t="s">
        <v>9104</v>
      </c>
      <c r="F1461" t="s">
        <v>23</v>
      </c>
      <c r="G1461" t="s">
        <v>23</v>
      </c>
      <c r="H1461" t="s">
        <v>6522</v>
      </c>
      <c r="I1461" t="s">
        <v>23</v>
      </c>
      <c r="J1461" t="s">
        <v>23</v>
      </c>
      <c r="K1461" t="s">
        <v>30532</v>
      </c>
    </row>
    <row r="1462" spans="1:11" x14ac:dyDescent="0.35">
      <c r="A1462" t="s">
        <v>21446</v>
      </c>
      <c r="B1462" t="s">
        <v>23</v>
      </c>
      <c r="C1462" t="s">
        <v>23</v>
      </c>
      <c r="D1462" t="s">
        <v>5810</v>
      </c>
      <c r="E1462" t="s">
        <v>21447</v>
      </c>
      <c r="F1462" t="s">
        <v>23</v>
      </c>
      <c r="G1462" t="s">
        <v>23</v>
      </c>
      <c r="H1462" t="s">
        <v>6746</v>
      </c>
      <c r="I1462" t="s">
        <v>23</v>
      </c>
      <c r="J1462" t="s">
        <v>23</v>
      </c>
      <c r="K1462" t="s">
        <v>32242</v>
      </c>
    </row>
    <row r="1463" spans="1:11" x14ac:dyDescent="0.35">
      <c r="A1463" t="s">
        <v>1479</v>
      </c>
      <c r="B1463" t="s">
        <v>23</v>
      </c>
      <c r="C1463" t="s">
        <v>23</v>
      </c>
      <c r="D1463" t="s">
        <v>23</v>
      </c>
      <c r="E1463" t="s">
        <v>9105</v>
      </c>
      <c r="F1463" t="s">
        <v>23</v>
      </c>
      <c r="G1463" t="s">
        <v>23</v>
      </c>
      <c r="H1463" t="s">
        <v>6522</v>
      </c>
      <c r="I1463" t="s">
        <v>23</v>
      </c>
      <c r="J1463" t="s">
        <v>23</v>
      </c>
      <c r="K1463" t="s">
        <v>30532</v>
      </c>
    </row>
    <row r="1464" spans="1:11" x14ac:dyDescent="0.35">
      <c r="A1464" t="s">
        <v>9106</v>
      </c>
      <c r="B1464" t="s">
        <v>23</v>
      </c>
      <c r="C1464" t="s">
        <v>23</v>
      </c>
      <c r="D1464" t="s">
        <v>5810</v>
      </c>
      <c r="E1464" t="s">
        <v>9107</v>
      </c>
      <c r="F1464" t="s">
        <v>23</v>
      </c>
      <c r="G1464" t="s">
        <v>23</v>
      </c>
      <c r="H1464" t="s">
        <v>6746</v>
      </c>
      <c r="I1464" t="s">
        <v>23</v>
      </c>
      <c r="J1464" t="s">
        <v>23</v>
      </c>
      <c r="K1464" t="s">
        <v>30532</v>
      </c>
    </row>
    <row r="1465" spans="1:11" x14ac:dyDescent="0.35">
      <c r="A1465" t="s">
        <v>357</v>
      </c>
      <c r="B1465" t="s">
        <v>23</v>
      </c>
      <c r="C1465" t="s">
        <v>23</v>
      </c>
      <c r="D1465" t="s">
        <v>23</v>
      </c>
      <c r="E1465" t="s">
        <v>9108</v>
      </c>
      <c r="F1465" t="s">
        <v>23</v>
      </c>
      <c r="G1465" t="s">
        <v>23</v>
      </c>
      <c r="H1465" t="s">
        <v>6522</v>
      </c>
      <c r="I1465" t="s">
        <v>23</v>
      </c>
      <c r="J1465" t="s">
        <v>23</v>
      </c>
      <c r="K1465" t="s">
        <v>30532</v>
      </c>
    </row>
    <row r="1466" spans="1:11" x14ac:dyDescent="0.35">
      <c r="A1466" t="s">
        <v>21448</v>
      </c>
      <c r="B1466" t="s">
        <v>23</v>
      </c>
      <c r="C1466" t="s">
        <v>23</v>
      </c>
      <c r="D1466" t="s">
        <v>5810</v>
      </c>
      <c r="E1466" t="s">
        <v>21449</v>
      </c>
      <c r="F1466" t="s">
        <v>23</v>
      </c>
      <c r="G1466" t="s">
        <v>23</v>
      </c>
      <c r="H1466" t="s">
        <v>6746</v>
      </c>
      <c r="I1466" t="s">
        <v>23</v>
      </c>
      <c r="J1466" t="s">
        <v>23</v>
      </c>
      <c r="K1466" t="s">
        <v>32243</v>
      </c>
    </row>
    <row r="1467" spans="1:11" x14ac:dyDescent="0.35">
      <c r="A1467" t="s">
        <v>554</v>
      </c>
      <c r="B1467" t="s">
        <v>23</v>
      </c>
      <c r="C1467" t="s">
        <v>23</v>
      </c>
      <c r="D1467" t="s">
        <v>23</v>
      </c>
      <c r="E1467" t="s">
        <v>9109</v>
      </c>
      <c r="F1467" t="s">
        <v>23</v>
      </c>
      <c r="G1467" t="s">
        <v>23</v>
      </c>
      <c r="H1467" t="s">
        <v>6522</v>
      </c>
      <c r="I1467" t="s">
        <v>23</v>
      </c>
      <c r="J1467" t="s">
        <v>23</v>
      </c>
      <c r="K1467" t="s">
        <v>30532</v>
      </c>
    </row>
    <row r="1468" spans="1:11" x14ac:dyDescent="0.35">
      <c r="A1468" t="s">
        <v>4706</v>
      </c>
      <c r="B1468" t="s">
        <v>23</v>
      </c>
      <c r="C1468" t="s">
        <v>23</v>
      </c>
      <c r="D1468" t="s">
        <v>23</v>
      </c>
      <c r="E1468" t="s">
        <v>9110</v>
      </c>
      <c r="F1468" t="s">
        <v>23</v>
      </c>
      <c r="G1468" t="s">
        <v>23</v>
      </c>
      <c r="H1468" t="s">
        <v>6522</v>
      </c>
      <c r="I1468" t="s">
        <v>23</v>
      </c>
      <c r="J1468" t="s">
        <v>23</v>
      </c>
      <c r="K1468" t="s">
        <v>30532</v>
      </c>
    </row>
    <row r="1469" spans="1:11" x14ac:dyDescent="0.35">
      <c r="A1469" t="s">
        <v>1480</v>
      </c>
      <c r="B1469" t="s">
        <v>23</v>
      </c>
      <c r="C1469" t="s">
        <v>23</v>
      </c>
      <c r="D1469" t="s">
        <v>23</v>
      </c>
      <c r="E1469" t="s">
        <v>9111</v>
      </c>
      <c r="F1469" t="s">
        <v>23</v>
      </c>
      <c r="G1469" t="s">
        <v>23</v>
      </c>
      <c r="H1469" t="s">
        <v>6522</v>
      </c>
      <c r="I1469" t="s">
        <v>23</v>
      </c>
      <c r="J1469" t="s">
        <v>23</v>
      </c>
      <c r="K1469" t="s">
        <v>30532</v>
      </c>
    </row>
    <row r="1470" spans="1:11" x14ac:dyDescent="0.35">
      <c r="A1470" t="s">
        <v>18805</v>
      </c>
      <c r="B1470" t="s">
        <v>23</v>
      </c>
      <c r="C1470" t="s">
        <v>23</v>
      </c>
      <c r="D1470" t="s">
        <v>5810</v>
      </c>
      <c r="E1470" t="s">
        <v>18806</v>
      </c>
      <c r="F1470" t="s">
        <v>23</v>
      </c>
      <c r="G1470" t="s">
        <v>23</v>
      </c>
      <c r="H1470" t="s">
        <v>6746</v>
      </c>
      <c r="I1470" t="s">
        <v>23</v>
      </c>
      <c r="J1470" t="s">
        <v>23</v>
      </c>
      <c r="K1470" t="s">
        <v>30927</v>
      </c>
    </row>
    <row r="1471" spans="1:11" x14ac:dyDescent="0.35">
      <c r="A1471" t="s">
        <v>3245</v>
      </c>
      <c r="B1471" t="s">
        <v>23</v>
      </c>
      <c r="C1471" t="s">
        <v>23</v>
      </c>
      <c r="D1471" t="s">
        <v>23</v>
      </c>
      <c r="E1471" t="s">
        <v>9112</v>
      </c>
      <c r="F1471" t="s">
        <v>23</v>
      </c>
      <c r="G1471" t="s">
        <v>23</v>
      </c>
      <c r="H1471" t="s">
        <v>6522</v>
      </c>
      <c r="I1471" t="s">
        <v>23</v>
      </c>
      <c r="J1471" t="s">
        <v>23</v>
      </c>
      <c r="K1471" t="s">
        <v>30532</v>
      </c>
    </row>
    <row r="1472" spans="1:11" x14ac:dyDescent="0.35">
      <c r="A1472" t="s">
        <v>21450</v>
      </c>
      <c r="B1472" t="s">
        <v>23</v>
      </c>
      <c r="C1472" t="s">
        <v>23</v>
      </c>
      <c r="D1472" t="s">
        <v>5810</v>
      </c>
      <c r="E1472" t="s">
        <v>21451</v>
      </c>
      <c r="F1472" t="s">
        <v>23</v>
      </c>
      <c r="G1472" t="s">
        <v>23</v>
      </c>
      <c r="H1472" t="s">
        <v>6746</v>
      </c>
      <c r="I1472" t="s">
        <v>23</v>
      </c>
      <c r="J1472" t="s">
        <v>23</v>
      </c>
      <c r="K1472" t="s">
        <v>32244</v>
      </c>
    </row>
    <row r="1473" spans="1:11" x14ac:dyDescent="0.35">
      <c r="A1473" t="s">
        <v>21452</v>
      </c>
      <c r="B1473" t="s">
        <v>23</v>
      </c>
      <c r="C1473" t="s">
        <v>23</v>
      </c>
      <c r="D1473" t="s">
        <v>5810</v>
      </c>
      <c r="E1473" t="s">
        <v>21453</v>
      </c>
      <c r="F1473" t="s">
        <v>23</v>
      </c>
      <c r="G1473" t="s">
        <v>23</v>
      </c>
      <c r="H1473" t="s">
        <v>6746</v>
      </c>
      <c r="I1473" t="s">
        <v>23</v>
      </c>
      <c r="J1473" t="s">
        <v>23</v>
      </c>
      <c r="K1473" t="s">
        <v>32245</v>
      </c>
    </row>
    <row r="1474" spans="1:11" x14ac:dyDescent="0.35">
      <c r="A1474" t="s">
        <v>4705</v>
      </c>
      <c r="B1474" t="s">
        <v>23</v>
      </c>
      <c r="C1474" t="s">
        <v>23</v>
      </c>
      <c r="D1474" t="s">
        <v>23</v>
      </c>
      <c r="E1474" t="s">
        <v>9113</v>
      </c>
      <c r="F1474" t="s">
        <v>23</v>
      </c>
      <c r="G1474" t="s">
        <v>23</v>
      </c>
      <c r="H1474" t="s">
        <v>6522</v>
      </c>
      <c r="I1474" t="s">
        <v>23</v>
      </c>
      <c r="J1474" t="s">
        <v>23</v>
      </c>
      <c r="K1474" t="s">
        <v>30532</v>
      </c>
    </row>
    <row r="1475" spans="1:11" x14ac:dyDescent="0.35">
      <c r="A1475" t="s">
        <v>4704</v>
      </c>
      <c r="B1475" t="s">
        <v>23</v>
      </c>
      <c r="C1475" t="s">
        <v>23</v>
      </c>
      <c r="D1475" t="s">
        <v>23</v>
      </c>
      <c r="E1475" t="s">
        <v>9114</v>
      </c>
      <c r="F1475" t="s">
        <v>23</v>
      </c>
      <c r="G1475" t="s">
        <v>23</v>
      </c>
      <c r="H1475" t="s">
        <v>6522</v>
      </c>
      <c r="I1475" t="s">
        <v>23</v>
      </c>
      <c r="J1475" t="s">
        <v>23</v>
      </c>
      <c r="K1475" t="s">
        <v>30532</v>
      </c>
    </row>
    <row r="1476" spans="1:11" x14ac:dyDescent="0.35">
      <c r="A1476" t="s">
        <v>21454</v>
      </c>
      <c r="B1476" t="s">
        <v>23</v>
      </c>
      <c r="C1476" t="s">
        <v>23</v>
      </c>
      <c r="D1476" t="s">
        <v>5810</v>
      </c>
      <c r="E1476" t="s">
        <v>21455</v>
      </c>
      <c r="F1476" t="s">
        <v>23</v>
      </c>
      <c r="G1476" t="s">
        <v>23</v>
      </c>
      <c r="H1476" t="s">
        <v>6746</v>
      </c>
      <c r="I1476" t="s">
        <v>23</v>
      </c>
      <c r="J1476" t="s">
        <v>23</v>
      </c>
      <c r="K1476" t="s">
        <v>32246</v>
      </c>
    </row>
    <row r="1477" spans="1:11" x14ac:dyDescent="0.35">
      <c r="A1477" t="s">
        <v>9115</v>
      </c>
      <c r="B1477" t="s">
        <v>23</v>
      </c>
      <c r="C1477" t="s">
        <v>23</v>
      </c>
      <c r="D1477" t="s">
        <v>5810</v>
      </c>
      <c r="E1477" t="s">
        <v>9116</v>
      </c>
      <c r="F1477" t="s">
        <v>23</v>
      </c>
      <c r="G1477" t="s">
        <v>23</v>
      </c>
      <c r="H1477" t="s">
        <v>6746</v>
      </c>
      <c r="I1477" t="s">
        <v>23</v>
      </c>
      <c r="J1477" t="s">
        <v>23</v>
      </c>
      <c r="K1477" t="s">
        <v>30532</v>
      </c>
    </row>
    <row r="1478" spans="1:11" x14ac:dyDescent="0.35">
      <c r="A1478" t="s">
        <v>21458</v>
      </c>
      <c r="B1478" t="s">
        <v>23</v>
      </c>
      <c r="C1478" t="s">
        <v>23</v>
      </c>
      <c r="D1478" t="s">
        <v>5810</v>
      </c>
      <c r="E1478" t="s">
        <v>21459</v>
      </c>
      <c r="F1478" t="s">
        <v>23</v>
      </c>
      <c r="G1478" t="s">
        <v>23</v>
      </c>
      <c r="H1478" t="s">
        <v>6746</v>
      </c>
      <c r="I1478" t="s">
        <v>23</v>
      </c>
      <c r="J1478" t="s">
        <v>23</v>
      </c>
      <c r="K1478" t="s">
        <v>32247</v>
      </c>
    </row>
    <row r="1479" spans="1:11" x14ac:dyDescent="0.35">
      <c r="A1479" t="s">
        <v>21464</v>
      </c>
      <c r="B1479" t="s">
        <v>23</v>
      </c>
      <c r="C1479" t="s">
        <v>23</v>
      </c>
      <c r="D1479" t="s">
        <v>5810</v>
      </c>
      <c r="E1479" t="s">
        <v>21465</v>
      </c>
      <c r="F1479" t="s">
        <v>23</v>
      </c>
      <c r="G1479" t="s">
        <v>23</v>
      </c>
      <c r="H1479" t="s">
        <v>6746</v>
      </c>
      <c r="I1479" t="s">
        <v>23</v>
      </c>
      <c r="J1479" t="s">
        <v>23</v>
      </c>
      <c r="K1479" t="s">
        <v>32250</v>
      </c>
    </row>
    <row r="1480" spans="1:11" x14ac:dyDescent="0.35">
      <c r="A1480" t="s">
        <v>21460</v>
      </c>
      <c r="B1480" t="s">
        <v>23</v>
      </c>
      <c r="C1480" t="s">
        <v>23</v>
      </c>
      <c r="D1480" t="s">
        <v>5810</v>
      </c>
      <c r="E1480" t="s">
        <v>21461</v>
      </c>
      <c r="F1480" t="s">
        <v>23</v>
      </c>
      <c r="G1480" t="s">
        <v>23</v>
      </c>
      <c r="H1480" t="s">
        <v>6746</v>
      </c>
      <c r="I1480" t="s">
        <v>23</v>
      </c>
      <c r="J1480" t="s">
        <v>23</v>
      </c>
      <c r="K1480" t="s">
        <v>32248</v>
      </c>
    </row>
    <row r="1481" spans="1:11" x14ac:dyDescent="0.35">
      <c r="A1481" t="s">
        <v>21462</v>
      </c>
      <c r="B1481" t="s">
        <v>23</v>
      </c>
      <c r="C1481" t="s">
        <v>23</v>
      </c>
      <c r="D1481" t="s">
        <v>5810</v>
      </c>
      <c r="E1481" t="s">
        <v>21463</v>
      </c>
      <c r="F1481" t="s">
        <v>23</v>
      </c>
      <c r="G1481" t="s">
        <v>23</v>
      </c>
      <c r="H1481" t="s">
        <v>6746</v>
      </c>
      <c r="I1481" t="s">
        <v>23</v>
      </c>
      <c r="J1481" t="s">
        <v>23</v>
      </c>
      <c r="K1481" t="s">
        <v>32249</v>
      </c>
    </row>
    <row r="1482" spans="1:11" x14ac:dyDescent="0.35">
      <c r="A1482" t="s">
        <v>21472</v>
      </c>
      <c r="B1482" t="s">
        <v>23</v>
      </c>
      <c r="C1482" t="s">
        <v>23</v>
      </c>
      <c r="D1482" t="s">
        <v>5810</v>
      </c>
      <c r="E1482" t="s">
        <v>21473</v>
      </c>
      <c r="F1482" t="s">
        <v>23</v>
      </c>
      <c r="G1482" t="s">
        <v>23</v>
      </c>
      <c r="H1482" t="s">
        <v>6746</v>
      </c>
      <c r="I1482" t="s">
        <v>23</v>
      </c>
      <c r="J1482" t="s">
        <v>23</v>
      </c>
      <c r="K1482" t="s">
        <v>32254</v>
      </c>
    </row>
    <row r="1483" spans="1:11" x14ac:dyDescent="0.35">
      <c r="A1483" t="s">
        <v>4703</v>
      </c>
      <c r="B1483" t="s">
        <v>23</v>
      </c>
      <c r="C1483" t="s">
        <v>23</v>
      </c>
      <c r="D1483" t="s">
        <v>23</v>
      </c>
      <c r="E1483" t="s">
        <v>9117</v>
      </c>
      <c r="F1483" t="s">
        <v>23</v>
      </c>
      <c r="G1483" t="s">
        <v>23</v>
      </c>
      <c r="H1483" t="s">
        <v>6522</v>
      </c>
      <c r="I1483" t="s">
        <v>23</v>
      </c>
      <c r="J1483" t="s">
        <v>23</v>
      </c>
      <c r="K1483" t="s">
        <v>30532</v>
      </c>
    </row>
    <row r="1484" spans="1:11" x14ac:dyDescent="0.35">
      <c r="A1484" t="s">
        <v>21466</v>
      </c>
      <c r="B1484" t="s">
        <v>23</v>
      </c>
      <c r="C1484" t="s">
        <v>23</v>
      </c>
      <c r="D1484" t="s">
        <v>5810</v>
      </c>
      <c r="E1484" t="s">
        <v>21467</v>
      </c>
      <c r="F1484" t="s">
        <v>23</v>
      </c>
      <c r="G1484" t="s">
        <v>23</v>
      </c>
      <c r="H1484" t="s">
        <v>6746</v>
      </c>
      <c r="I1484" t="s">
        <v>23</v>
      </c>
      <c r="J1484" t="s">
        <v>23</v>
      </c>
      <c r="K1484" t="s">
        <v>32251</v>
      </c>
    </row>
    <row r="1485" spans="1:11" x14ac:dyDescent="0.35">
      <c r="A1485" t="s">
        <v>21468</v>
      </c>
      <c r="B1485" t="s">
        <v>23</v>
      </c>
      <c r="C1485" t="s">
        <v>23</v>
      </c>
      <c r="D1485" t="s">
        <v>5810</v>
      </c>
      <c r="E1485" t="s">
        <v>21469</v>
      </c>
      <c r="F1485" t="s">
        <v>23</v>
      </c>
      <c r="G1485" t="s">
        <v>23</v>
      </c>
      <c r="H1485" t="s">
        <v>6746</v>
      </c>
      <c r="I1485" t="s">
        <v>23</v>
      </c>
      <c r="J1485" t="s">
        <v>23</v>
      </c>
      <c r="K1485" t="s">
        <v>32252</v>
      </c>
    </row>
    <row r="1486" spans="1:11" x14ac:dyDescent="0.35">
      <c r="A1486" t="s">
        <v>21470</v>
      </c>
      <c r="B1486" t="s">
        <v>23</v>
      </c>
      <c r="C1486" t="s">
        <v>23</v>
      </c>
      <c r="D1486" t="s">
        <v>5810</v>
      </c>
      <c r="E1486" t="s">
        <v>21471</v>
      </c>
      <c r="F1486" t="s">
        <v>23</v>
      </c>
      <c r="G1486" t="s">
        <v>23</v>
      </c>
      <c r="H1486" t="s">
        <v>6746</v>
      </c>
      <c r="I1486" t="s">
        <v>23</v>
      </c>
      <c r="J1486" t="s">
        <v>23</v>
      </c>
      <c r="K1486" t="s">
        <v>32253</v>
      </c>
    </row>
    <row r="1487" spans="1:11" x14ac:dyDescent="0.35">
      <c r="A1487" t="s">
        <v>628</v>
      </c>
      <c r="B1487" t="s">
        <v>23</v>
      </c>
      <c r="C1487" t="s">
        <v>23</v>
      </c>
      <c r="D1487" t="s">
        <v>23</v>
      </c>
      <c r="E1487" t="s">
        <v>9118</v>
      </c>
      <c r="F1487" t="s">
        <v>23</v>
      </c>
      <c r="G1487" t="s">
        <v>23</v>
      </c>
      <c r="H1487" t="s">
        <v>6522</v>
      </c>
      <c r="I1487" t="s">
        <v>23</v>
      </c>
      <c r="J1487" t="s">
        <v>23</v>
      </c>
      <c r="K1487" t="s">
        <v>30532</v>
      </c>
    </row>
    <row r="1488" spans="1:11" x14ac:dyDescent="0.35">
      <c r="A1488" t="s">
        <v>22321</v>
      </c>
      <c r="B1488" t="s">
        <v>23</v>
      </c>
      <c r="C1488" t="s">
        <v>23</v>
      </c>
      <c r="D1488" t="s">
        <v>5810</v>
      </c>
      <c r="E1488" t="s">
        <v>22322</v>
      </c>
      <c r="F1488" t="s">
        <v>23</v>
      </c>
      <c r="G1488" t="s">
        <v>23</v>
      </c>
      <c r="H1488" t="s">
        <v>6746</v>
      </c>
      <c r="I1488" t="s">
        <v>23</v>
      </c>
      <c r="J1488" t="s">
        <v>23</v>
      </c>
      <c r="K1488" t="s">
        <v>32682</v>
      </c>
    </row>
    <row r="1489" spans="1:11" x14ac:dyDescent="0.35">
      <c r="A1489" t="s">
        <v>1910</v>
      </c>
      <c r="B1489" t="s">
        <v>23</v>
      </c>
      <c r="C1489" t="s">
        <v>23</v>
      </c>
      <c r="D1489" t="s">
        <v>23</v>
      </c>
      <c r="E1489" t="s">
        <v>9120</v>
      </c>
      <c r="F1489" t="s">
        <v>23</v>
      </c>
      <c r="G1489" t="s">
        <v>23</v>
      </c>
      <c r="H1489" t="s">
        <v>6746</v>
      </c>
      <c r="I1489" t="s">
        <v>23</v>
      </c>
      <c r="J1489" t="s">
        <v>23</v>
      </c>
      <c r="K1489" t="s">
        <v>30532</v>
      </c>
    </row>
    <row r="1490" spans="1:11" x14ac:dyDescent="0.35">
      <c r="A1490" t="s">
        <v>4022</v>
      </c>
      <c r="B1490" t="s">
        <v>23</v>
      </c>
      <c r="C1490" t="s">
        <v>23</v>
      </c>
      <c r="D1490" t="s">
        <v>23</v>
      </c>
      <c r="E1490" t="s">
        <v>9121</v>
      </c>
      <c r="F1490" t="s">
        <v>23</v>
      </c>
      <c r="G1490" t="s">
        <v>23</v>
      </c>
      <c r="H1490" t="s">
        <v>6483</v>
      </c>
      <c r="I1490" t="s">
        <v>2721</v>
      </c>
      <c r="J1490" t="s">
        <v>23</v>
      </c>
      <c r="K1490" t="s">
        <v>30532</v>
      </c>
    </row>
    <row r="1491" spans="1:11" x14ac:dyDescent="0.35">
      <c r="A1491" t="s">
        <v>21474</v>
      </c>
      <c r="B1491" t="s">
        <v>23</v>
      </c>
      <c r="C1491" t="s">
        <v>23</v>
      </c>
      <c r="D1491" t="s">
        <v>5810</v>
      </c>
      <c r="E1491" t="s">
        <v>21475</v>
      </c>
      <c r="F1491" t="s">
        <v>23</v>
      </c>
      <c r="G1491" t="s">
        <v>23</v>
      </c>
      <c r="H1491" t="s">
        <v>6746</v>
      </c>
      <c r="I1491" t="s">
        <v>23</v>
      </c>
      <c r="J1491" t="s">
        <v>23</v>
      </c>
      <c r="K1491" t="s">
        <v>32255</v>
      </c>
    </row>
    <row r="1492" spans="1:11" x14ac:dyDescent="0.35">
      <c r="A1492" t="s">
        <v>21476</v>
      </c>
      <c r="B1492" t="s">
        <v>23</v>
      </c>
      <c r="C1492" t="s">
        <v>23</v>
      </c>
      <c r="D1492" t="s">
        <v>5810</v>
      </c>
      <c r="E1492" t="s">
        <v>21477</v>
      </c>
      <c r="F1492" t="s">
        <v>23</v>
      </c>
      <c r="G1492" t="s">
        <v>23</v>
      </c>
      <c r="H1492" t="s">
        <v>6746</v>
      </c>
      <c r="I1492" t="s">
        <v>23</v>
      </c>
      <c r="J1492" t="s">
        <v>23</v>
      </c>
      <c r="K1492" t="s">
        <v>32256</v>
      </c>
    </row>
    <row r="1493" spans="1:11" x14ac:dyDescent="0.35">
      <c r="A1493" t="s">
        <v>4702</v>
      </c>
      <c r="B1493" t="s">
        <v>23</v>
      </c>
      <c r="C1493" t="s">
        <v>23</v>
      </c>
      <c r="D1493" t="s">
        <v>23</v>
      </c>
      <c r="E1493" t="s">
        <v>9122</v>
      </c>
      <c r="F1493" t="s">
        <v>23</v>
      </c>
      <c r="G1493" t="s">
        <v>23</v>
      </c>
      <c r="H1493" t="s">
        <v>6522</v>
      </c>
      <c r="I1493" t="s">
        <v>23</v>
      </c>
      <c r="J1493" t="s">
        <v>23</v>
      </c>
      <c r="K1493" t="s">
        <v>30532</v>
      </c>
    </row>
    <row r="1494" spans="1:11" x14ac:dyDescent="0.35">
      <c r="A1494" t="s">
        <v>4701</v>
      </c>
      <c r="B1494" t="s">
        <v>23</v>
      </c>
      <c r="C1494" t="s">
        <v>23</v>
      </c>
      <c r="D1494" t="s">
        <v>23</v>
      </c>
      <c r="E1494" t="s">
        <v>9123</v>
      </c>
      <c r="F1494" t="s">
        <v>23</v>
      </c>
      <c r="G1494" t="s">
        <v>23</v>
      </c>
      <c r="H1494" t="s">
        <v>6522</v>
      </c>
      <c r="I1494" t="s">
        <v>23</v>
      </c>
      <c r="J1494" t="s">
        <v>23</v>
      </c>
      <c r="K1494" t="s">
        <v>30532</v>
      </c>
    </row>
    <row r="1495" spans="1:11" x14ac:dyDescent="0.35">
      <c r="A1495" t="s">
        <v>6448</v>
      </c>
      <c r="B1495" t="s">
        <v>23</v>
      </c>
      <c r="C1495" t="s">
        <v>23</v>
      </c>
      <c r="D1495" t="s">
        <v>5810</v>
      </c>
      <c r="E1495" t="s">
        <v>9124</v>
      </c>
      <c r="F1495" t="s">
        <v>23</v>
      </c>
      <c r="G1495" t="s">
        <v>23</v>
      </c>
      <c r="H1495" t="s">
        <v>6746</v>
      </c>
      <c r="I1495" t="s">
        <v>23</v>
      </c>
      <c r="J1495" t="s">
        <v>23</v>
      </c>
      <c r="K1495" t="s">
        <v>30532</v>
      </c>
    </row>
    <row r="1496" spans="1:11" x14ac:dyDescent="0.35">
      <c r="A1496" t="s">
        <v>1242</v>
      </c>
      <c r="B1496" t="s">
        <v>6769</v>
      </c>
      <c r="C1496" t="s">
        <v>23</v>
      </c>
      <c r="D1496" t="s">
        <v>23</v>
      </c>
      <c r="E1496" t="s">
        <v>9125</v>
      </c>
      <c r="F1496" t="s">
        <v>23</v>
      </c>
      <c r="G1496" t="s">
        <v>23</v>
      </c>
      <c r="H1496" t="s">
        <v>6518</v>
      </c>
      <c r="I1496" t="s">
        <v>2721</v>
      </c>
      <c r="J1496" t="s">
        <v>23</v>
      </c>
      <c r="K1496" t="s">
        <v>30532</v>
      </c>
    </row>
    <row r="1497" spans="1:11" x14ac:dyDescent="0.35">
      <c r="A1497" t="s">
        <v>1481</v>
      </c>
      <c r="B1497" t="s">
        <v>23</v>
      </c>
      <c r="C1497" t="s">
        <v>23</v>
      </c>
      <c r="D1497" t="s">
        <v>23</v>
      </c>
      <c r="E1497" t="s">
        <v>9127</v>
      </c>
      <c r="F1497" t="s">
        <v>23</v>
      </c>
      <c r="G1497" t="s">
        <v>23</v>
      </c>
      <c r="H1497" t="s">
        <v>6522</v>
      </c>
      <c r="I1497" t="s">
        <v>23</v>
      </c>
      <c r="J1497" t="s">
        <v>23</v>
      </c>
      <c r="K1497" t="s">
        <v>30532</v>
      </c>
    </row>
    <row r="1498" spans="1:11" x14ac:dyDescent="0.35">
      <c r="A1498" t="s">
        <v>1482</v>
      </c>
      <c r="B1498" t="s">
        <v>23</v>
      </c>
      <c r="C1498" t="s">
        <v>23</v>
      </c>
      <c r="D1498" t="s">
        <v>23</v>
      </c>
      <c r="E1498" t="s">
        <v>9128</v>
      </c>
      <c r="F1498" t="s">
        <v>23</v>
      </c>
      <c r="G1498" t="s">
        <v>23</v>
      </c>
      <c r="H1498" t="s">
        <v>6522</v>
      </c>
      <c r="I1498" t="s">
        <v>23</v>
      </c>
      <c r="J1498" t="s">
        <v>23</v>
      </c>
      <c r="K1498" t="s">
        <v>30532</v>
      </c>
    </row>
    <row r="1499" spans="1:11" x14ac:dyDescent="0.35">
      <c r="A1499" t="s">
        <v>22559</v>
      </c>
      <c r="B1499" t="s">
        <v>23</v>
      </c>
      <c r="C1499" t="s">
        <v>23</v>
      </c>
      <c r="D1499" t="s">
        <v>5810</v>
      </c>
      <c r="E1499" t="s">
        <v>22560</v>
      </c>
      <c r="F1499" t="s">
        <v>23</v>
      </c>
      <c r="G1499" t="s">
        <v>23</v>
      </c>
      <c r="H1499" t="s">
        <v>6746</v>
      </c>
      <c r="I1499" t="s">
        <v>23</v>
      </c>
      <c r="J1499" t="s">
        <v>23</v>
      </c>
      <c r="K1499" t="s">
        <v>32803</v>
      </c>
    </row>
    <row r="1500" spans="1:11" x14ac:dyDescent="0.35">
      <c r="A1500" t="s">
        <v>22590</v>
      </c>
      <c r="B1500" t="s">
        <v>23</v>
      </c>
      <c r="C1500" t="s">
        <v>23</v>
      </c>
      <c r="D1500" t="s">
        <v>5810</v>
      </c>
      <c r="E1500" t="s">
        <v>22591</v>
      </c>
      <c r="F1500" t="s">
        <v>23</v>
      </c>
      <c r="G1500" t="s">
        <v>23</v>
      </c>
      <c r="H1500" t="s">
        <v>6746</v>
      </c>
      <c r="I1500" t="s">
        <v>23</v>
      </c>
      <c r="J1500" t="s">
        <v>23</v>
      </c>
      <c r="K1500" t="s">
        <v>32819</v>
      </c>
    </row>
    <row r="1501" spans="1:11" x14ac:dyDescent="0.35">
      <c r="A1501" t="s">
        <v>21478</v>
      </c>
      <c r="B1501" t="s">
        <v>23</v>
      </c>
      <c r="C1501" t="s">
        <v>23</v>
      </c>
      <c r="D1501" t="s">
        <v>5810</v>
      </c>
      <c r="E1501" t="s">
        <v>21479</v>
      </c>
      <c r="F1501" t="s">
        <v>23</v>
      </c>
      <c r="G1501" t="s">
        <v>23</v>
      </c>
      <c r="H1501" t="s">
        <v>6746</v>
      </c>
      <c r="I1501" t="s">
        <v>23</v>
      </c>
      <c r="J1501" t="s">
        <v>23</v>
      </c>
      <c r="K1501" t="s">
        <v>32257</v>
      </c>
    </row>
    <row r="1502" spans="1:11" x14ac:dyDescent="0.35">
      <c r="A1502" t="s">
        <v>23201</v>
      </c>
      <c r="B1502" t="s">
        <v>23</v>
      </c>
      <c r="C1502" t="s">
        <v>23</v>
      </c>
      <c r="D1502" t="s">
        <v>5810</v>
      </c>
      <c r="E1502" t="s">
        <v>23202</v>
      </c>
      <c r="F1502" t="s">
        <v>23</v>
      </c>
      <c r="G1502" t="s">
        <v>23</v>
      </c>
      <c r="H1502" t="s">
        <v>6746</v>
      </c>
      <c r="I1502" t="s">
        <v>23</v>
      </c>
      <c r="J1502" t="s">
        <v>23</v>
      </c>
      <c r="K1502" t="s">
        <v>33119</v>
      </c>
    </row>
    <row r="1503" spans="1:11" x14ac:dyDescent="0.35">
      <c r="A1503" t="s">
        <v>4700</v>
      </c>
      <c r="B1503" t="s">
        <v>23</v>
      </c>
      <c r="C1503" t="s">
        <v>23</v>
      </c>
      <c r="D1503" t="s">
        <v>23</v>
      </c>
      <c r="E1503" t="s">
        <v>9129</v>
      </c>
      <c r="F1503" t="s">
        <v>23</v>
      </c>
      <c r="G1503" t="s">
        <v>23</v>
      </c>
      <c r="H1503" t="s">
        <v>6518</v>
      </c>
      <c r="I1503" t="s">
        <v>23</v>
      </c>
      <c r="J1503" t="s">
        <v>23</v>
      </c>
      <c r="K1503" t="s">
        <v>30532</v>
      </c>
    </row>
    <row r="1504" spans="1:11" x14ac:dyDescent="0.35">
      <c r="A1504" t="s">
        <v>1483</v>
      </c>
      <c r="B1504" t="s">
        <v>23</v>
      </c>
      <c r="C1504" t="s">
        <v>23</v>
      </c>
      <c r="D1504" t="s">
        <v>23</v>
      </c>
      <c r="E1504" t="s">
        <v>9130</v>
      </c>
      <c r="F1504" t="s">
        <v>23</v>
      </c>
      <c r="G1504" t="s">
        <v>23</v>
      </c>
      <c r="H1504" t="s">
        <v>6522</v>
      </c>
      <c r="I1504" t="s">
        <v>23</v>
      </c>
      <c r="J1504" t="s">
        <v>23</v>
      </c>
      <c r="K1504" t="s">
        <v>30532</v>
      </c>
    </row>
    <row r="1505" spans="1:11" x14ac:dyDescent="0.35">
      <c r="A1505" t="s">
        <v>21482</v>
      </c>
      <c r="B1505" t="s">
        <v>23</v>
      </c>
      <c r="C1505" t="s">
        <v>23</v>
      </c>
      <c r="D1505" t="s">
        <v>5810</v>
      </c>
      <c r="E1505" t="s">
        <v>21483</v>
      </c>
      <c r="F1505" t="s">
        <v>23</v>
      </c>
      <c r="G1505" t="s">
        <v>23</v>
      </c>
      <c r="H1505" t="s">
        <v>6746</v>
      </c>
      <c r="I1505" t="s">
        <v>23</v>
      </c>
      <c r="J1505" t="s">
        <v>23</v>
      </c>
      <c r="K1505" t="s">
        <v>32258</v>
      </c>
    </row>
    <row r="1506" spans="1:11" x14ac:dyDescent="0.35">
      <c r="A1506" t="s">
        <v>21484</v>
      </c>
      <c r="B1506" t="s">
        <v>23</v>
      </c>
      <c r="C1506" t="s">
        <v>23</v>
      </c>
      <c r="D1506" t="s">
        <v>5810</v>
      </c>
      <c r="E1506" t="s">
        <v>21485</v>
      </c>
      <c r="F1506" t="s">
        <v>23</v>
      </c>
      <c r="G1506" t="s">
        <v>23</v>
      </c>
      <c r="H1506" t="s">
        <v>6746</v>
      </c>
      <c r="I1506" t="s">
        <v>23</v>
      </c>
      <c r="J1506" t="s">
        <v>23</v>
      </c>
      <c r="K1506" t="s">
        <v>32259</v>
      </c>
    </row>
    <row r="1507" spans="1:11" x14ac:dyDescent="0.35">
      <c r="A1507" t="s">
        <v>799</v>
      </c>
      <c r="B1507" t="s">
        <v>23</v>
      </c>
      <c r="C1507" t="s">
        <v>23</v>
      </c>
      <c r="D1507" t="s">
        <v>23</v>
      </c>
      <c r="E1507" t="s">
        <v>9131</v>
      </c>
      <c r="F1507" t="s">
        <v>23</v>
      </c>
      <c r="G1507" t="s">
        <v>23</v>
      </c>
      <c r="H1507" t="s">
        <v>6522</v>
      </c>
      <c r="I1507" t="s">
        <v>23</v>
      </c>
      <c r="J1507" t="s">
        <v>23</v>
      </c>
      <c r="K1507" t="s">
        <v>30532</v>
      </c>
    </row>
    <row r="1508" spans="1:11" x14ac:dyDescent="0.35">
      <c r="A1508" t="s">
        <v>19104</v>
      </c>
      <c r="B1508" t="s">
        <v>23</v>
      </c>
      <c r="C1508" t="s">
        <v>23</v>
      </c>
      <c r="D1508" t="s">
        <v>5810</v>
      </c>
      <c r="E1508" t="s">
        <v>19105</v>
      </c>
      <c r="F1508" t="s">
        <v>23</v>
      </c>
      <c r="G1508" t="s">
        <v>23</v>
      </c>
      <c r="H1508" t="s">
        <v>6746</v>
      </c>
      <c r="I1508" t="s">
        <v>23</v>
      </c>
      <c r="J1508" t="s">
        <v>23</v>
      </c>
      <c r="K1508" t="s">
        <v>31083</v>
      </c>
    </row>
    <row r="1509" spans="1:11" x14ac:dyDescent="0.35">
      <c r="A1509" t="s">
        <v>9132</v>
      </c>
      <c r="B1509" t="s">
        <v>23</v>
      </c>
      <c r="C1509" t="s">
        <v>23</v>
      </c>
      <c r="D1509" t="s">
        <v>5810</v>
      </c>
      <c r="E1509" t="s">
        <v>9133</v>
      </c>
      <c r="F1509" t="s">
        <v>23</v>
      </c>
      <c r="G1509" t="s">
        <v>23</v>
      </c>
      <c r="H1509" t="s">
        <v>6746</v>
      </c>
      <c r="I1509" t="s">
        <v>23</v>
      </c>
      <c r="J1509" t="s">
        <v>23</v>
      </c>
      <c r="K1509" t="s">
        <v>30532</v>
      </c>
    </row>
    <row r="1510" spans="1:11" x14ac:dyDescent="0.35">
      <c r="A1510" t="s">
        <v>859</v>
      </c>
      <c r="B1510" t="s">
        <v>23</v>
      </c>
      <c r="C1510" t="s">
        <v>23</v>
      </c>
      <c r="D1510" t="s">
        <v>23</v>
      </c>
      <c r="E1510" t="s">
        <v>9134</v>
      </c>
      <c r="F1510" t="s">
        <v>23</v>
      </c>
      <c r="G1510" t="s">
        <v>23</v>
      </c>
      <c r="H1510" t="s">
        <v>6522</v>
      </c>
      <c r="I1510" t="s">
        <v>23</v>
      </c>
      <c r="J1510" t="s">
        <v>23</v>
      </c>
      <c r="K1510" t="s">
        <v>30532</v>
      </c>
    </row>
    <row r="1511" spans="1:11" x14ac:dyDescent="0.35">
      <c r="A1511" t="s">
        <v>23220</v>
      </c>
      <c r="B1511" t="s">
        <v>23</v>
      </c>
      <c r="C1511" t="s">
        <v>23</v>
      </c>
      <c r="D1511" t="s">
        <v>5810</v>
      </c>
      <c r="E1511" t="s">
        <v>23221</v>
      </c>
      <c r="F1511" t="s">
        <v>23</v>
      </c>
      <c r="G1511" t="s">
        <v>23</v>
      </c>
      <c r="H1511" t="s">
        <v>6746</v>
      </c>
      <c r="I1511" t="s">
        <v>23</v>
      </c>
      <c r="J1511" t="s">
        <v>23</v>
      </c>
      <c r="K1511" t="s">
        <v>33128</v>
      </c>
    </row>
    <row r="1512" spans="1:11" x14ac:dyDescent="0.35">
      <c r="A1512" t="s">
        <v>21486</v>
      </c>
      <c r="B1512" t="s">
        <v>23</v>
      </c>
      <c r="C1512" t="s">
        <v>23</v>
      </c>
      <c r="D1512" t="s">
        <v>5810</v>
      </c>
      <c r="E1512" t="s">
        <v>21487</v>
      </c>
      <c r="F1512" t="s">
        <v>23</v>
      </c>
      <c r="G1512" t="s">
        <v>23</v>
      </c>
      <c r="H1512" t="s">
        <v>6746</v>
      </c>
      <c r="I1512" t="s">
        <v>23</v>
      </c>
      <c r="J1512" t="s">
        <v>23</v>
      </c>
      <c r="K1512" t="s">
        <v>32260</v>
      </c>
    </row>
    <row r="1513" spans="1:11" x14ac:dyDescent="0.35">
      <c r="A1513" t="s">
        <v>4699</v>
      </c>
      <c r="B1513" t="s">
        <v>23</v>
      </c>
      <c r="C1513" t="s">
        <v>23</v>
      </c>
      <c r="D1513" t="s">
        <v>23</v>
      </c>
      <c r="E1513" t="s">
        <v>9119</v>
      </c>
      <c r="F1513" t="s">
        <v>23</v>
      </c>
      <c r="G1513" t="s">
        <v>23</v>
      </c>
      <c r="H1513" t="s">
        <v>6522</v>
      </c>
      <c r="I1513" t="s">
        <v>23</v>
      </c>
      <c r="J1513" t="s">
        <v>23</v>
      </c>
      <c r="K1513" t="s">
        <v>30532</v>
      </c>
    </row>
    <row r="1514" spans="1:11" x14ac:dyDescent="0.35">
      <c r="A1514" t="s">
        <v>4698</v>
      </c>
      <c r="B1514" t="s">
        <v>23</v>
      </c>
      <c r="C1514" t="s">
        <v>23</v>
      </c>
      <c r="D1514" t="s">
        <v>23</v>
      </c>
      <c r="E1514" t="s">
        <v>9135</v>
      </c>
      <c r="F1514" t="s">
        <v>23</v>
      </c>
      <c r="G1514" t="s">
        <v>23</v>
      </c>
      <c r="H1514" t="s">
        <v>6522</v>
      </c>
      <c r="I1514" t="s">
        <v>23</v>
      </c>
      <c r="J1514" t="s">
        <v>23</v>
      </c>
      <c r="K1514" t="s">
        <v>30532</v>
      </c>
    </row>
    <row r="1515" spans="1:11" x14ac:dyDescent="0.35">
      <c r="A1515" t="s">
        <v>4697</v>
      </c>
      <c r="B1515" t="s">
        <v>23</v>
      </c>
      <c r="C1515" t="s">
        <v>23</v>
      </c>
      <c r="D1515" t="s">
        <v>23</v>
      </c>
      <c r="E1515" t="s">
        <v>9136</v>
      </c>
      <c r="F1515" t="s">
        <v>23</v>
      </c>
      <c r="G1515" t="s">
        <v>23</v>
      </c>
      <c r="H1515" t="s">
        <v>6522</v>
      </c>
      <c r="I1515" t="s">
        <v>23</v>
      </c>
      <c r="J1515" t="s">
        <v>23</v>
      </c>
      <c r="K1515" t="s">
        <v>30532</v>
      </c>
    </row>
    <row r="1516" spans="1:11" x14ac:dyDescent="0.35">
      <c r="A1516" t="s">
        <v>21488</v>
      </c>
      <c r="B1516" t="s">
        <v>23</v>
      </c>
      <c r="C1516" t="s">
        <v>23</v>
      </c>
      <c r="D1516" t="s">
        <v>5810</v>
      </c>
      <c r="E1516" t="s">
        <v>21489</v>
      </c>
      <c r="F1516" t="s">
        <v>23</v>
      </c>
      <c r="G1516" t="s">
        <v>23</v>
      </c>
      <c r="H1516" t="s">
        <v>6746</v>
      </c>
      <c r="I1516" t="s">
        <v>23</v>
      </c>
      <c r="J1516" t="s">
        <v>23</v>
      </c>
      <c r="K1516" t="s">
        <v>32261</v>
      </c>
    </row>
    <row r="1517" spans="1:11" x14ac:dyDescent="0.35">
      <c r="A1517" t="s">
        <v>21490</v>
      </c>
      <c r="B1517" t="s">
        <v>23</v>
      </c>
      <c r="C1517" t="s">
        <v>23</v>
      </c>
      <c r="D1517" t="s">
        <v>5810</v>
      </c>
      <c r="E1517" t="s">
        <v>21491</v>
      </c>
      <c r="F1517" t="s">
        <v>23</v>
      </c>
      <c r="G1517" t="s">
        <v>23</v>
      </c>
      <c r="H1517" t="s">
        <v>6746</v>
      </c>
      <c r="I1517" t="s">
        <v>23</v>
      </c>
      <c r="J1517" t="s">
        <v>23</v>
      </c>
      <c r="K1517" t="s">
        <v>32262</v>
      </c>
    </row>
    <row r="1518" spans="1:11" x14ac:dyDescent="0.35">
      <c r="A1518" t="s">
        <v>21492</v>
      </c>
      <c r="B1518" t="s">
        <v>23</v>
      </c>
      <c r="C1518" t="s">
        <v>23</v>
      </c>
      <c r="D1518" t="s">
        <v>5810</v>
      </c>
      <c r="E1518" t="s">
        <v>21493</v>
      </c>
      <c r="F1518" t="s">
        <v>23</v>
      </c>
      <c r="G1518" t="s">
        <v>23</v>
      </c>
      <c r="H1518" t="s">
        <v>6746</v>
      </c>
      <c r="I1518" t="s">
        <v>23</v>
      </c>
      <c r="J1518" t="s">
        <v>23</v>
      </c>
      <c r="K1518" t="s">
        <v>32263</v>
      </c>
    </row>
    <row r="1519" spans="1:11" x14ac:dyDescent="0.35">
      <c r="A1519" t="s">
        <v>9137</v>
      </c>
      <c r="B1519" t="s">
        <v>23</v>
      </c>
      <c r="C1519" t="s">
        <v>23</v>
      </c>
      <c r="D1519" t="s">
        <v>5810</v>
      </c>
      <c r="E1519" t="s">
        <v>9138</v>
      </c>
      <c r="F1519" t="s">
        <v>23</v>
      </c>
      <c r="G1519" t="s">
        <v>23</v>
      </c>
      <c r="H1519" t="s">
        <v>6746</v>
      </c>
      <c r="I1519" t="s">
        <v>23</v>
      </c>
      <c r="J1519" t="s">
        <v>23</v>
      </c>
      <c r="K1519" t="s">
        <v>30532</v>
      </c>
    </row>
    <row r="1520" spans="1:11" x14ac:dyDescent="0.35">
      <c r="A1520" t="s">
        <v>2874</v>
      </c>
      <c r="B1520" t="s">
        <v>23</v>
      </c>
      <c r="C1520" t="s">
        <v>23</v>
      </c>
      <c r="D1520" t="s">
        <v>23</v>
      </c>
      <c r="E1520" t="s">
        <v>9139</v>
      </c>
      <c r="F1520" t="s">
        <v>23</v>
      </c>
      <c r="G1520" t="s">
        <v>23</v>
      </c>
      <c r="H1520" t="s">
        <v>6522</v>
      </c>
      <c r="I1520" t="s">
        <v>23</v>
      </c>
      <c r="J1520" t="s">
        <v>23</v>
      </c>
      <c r="K1520" t="s">
        <v>30532</v>
      </c>
    </row>
    <row r="1521" spans="1:11" x14ac:dyDescent="0.35">
      <c r="A1521" t="s">
        <v>279</v>
      </c>
      <c r="B1521" t="s">
        <v>23</v>
      </c>
      <c r="C1521" t="s">
        <v>23</v>
      </c>
      <c r="D1521" t="s">
        <v>23</v>
      </c>
      <c r="E1521" t="s">
        <v>9140</v>
      </c>
      <c r="F1521" t="s">
        <v>23</v>
      </c>
      <c r="G1521" t="s">
        <v>23</v>
      </c>
      <c r="H1521" t="s">
        <v>6522</v>
      </c>
      <c r="I1521" t="s">
        <v>23</v>
      </c>
      <c r="J1521" t="s">
        <v>23</v>
      </c>
      <c r="K1521" t="s">
        <v>30532</v>
      </c>
    </row>
    <row r="1522" spans="1:11" x14ac:dyDescent="0.35">
      <c r="A1522" t="s">
        <v>6458</v>
      </c>
      <c r="B1522" t="s">
        <v>23</v>
      </c>
      <c r="C1522" t="s">
        <v>23</v>
      </c>
      <c r="D1522" t="s">
        <v>5810</v>
      </c>
      <c r="E1522" t="s">
        <v>9141</v>
      </c>
      <c r="F1522" t="s">
        <v>23</v>
      </c>
      <c r="G1522" t="s">
        <v>23</v>
      </c>
      <c r="H1522" t="s">
        <v>6516</v>
      </c>
      <c r="I1522" t="s">
        <v>2721</v>
      </c>
      <c r="J1522" t="s">
        <v>23</v>
      </c>
      <c r="K1522" t="s">
        <v>30532</v>
      </c>
    </row>
    <row r="1523" spans="1:11" x14ac:dyDescent="0.35">
      <c r="A1523" t="s">
        <v>7684</v>
      </c>
      <c r="B1523" t="s">
        <v>23</v>
      </c>
      <c r="C1523" t="s">
        <v>23</v>
      </c>
      <c r="D1523" t="s">
        <v>5810</v>
      </c>
      <c r="E1523" t="s">
        <v>9142</v>
      </c>
      <c r="F1523" t="s">
        <v>23</v>
      </c>
      <c r="G1523" t="s">
        <v>23</v>
      </c>
      <c r="H1523" t="s">
        <v>6746</v>
      </c>
      <c r="I1523" t="s">
        <v>23</v>
      </c>
      <c r="J1523" t="s">
        <v>23</v>
      </c>
      <c r="K1523" t="s">
        <v>30532</v>
      </c>
    </row>
    <row r="1524" spans="1:11" x14ac:dyDescent="0.35">
      <c r="A1524" t="s">
        <v>9143</v>
      </c>
      <c r="B1524" t="s">
        <v>23</v>
      </c>
      <c r="C1524" t="s">
        <v>23</v>
      </c>
      <c r="D1524" t="s">
        <v>5810</v>
      </c>
      <c r="E1524" t="s">
        <v>9144</v>
      </c>
      <c r="F1524" t="s">
        <v>23</v>
      </c>
      <c r="G1524" t="s">
        <v>23</v>
      </c>
      <c r="H1524" t="s">
        <v>6746</v>
      </c>
      <c r="I1524" t="s">
        <v>23</v>
      </c>
      <c r="J1524" t="s">
        <v>23</v>
      </c>
      <c r="K1524" t="s">
        <v>30532</v>
      </c>
    </row>
    <row r="1525" spans="1:11" x14ac:dyDescent="0.35">
      <c r="A1525" t="s">
        <v>9145</v>
      </c>
      <c r="B1525" t="s">
        <v>23</v>
      </c>
      <c r="C1525" t="s">
        <v>23</v>
      </c>
      <c r="D1525" t="s">
        <v>5810</v>
      </c>
      <c r="E1525" t="s">
        <v>9146</v>
      </c>
      <c r="F1525" t="s">
        <v>23</v>
      </c>
      <c r="G1525" t="s">
        <v>23</v>
      </c>
      <c r="H1525" t="s">
        <v>6746</v>
      </c>
      <c r="I1525" t="s">
        <v>23</v>
      </c>
      <c r="J1525" t="s">
        <v>23</v>
      </c>
      <c r="K1525" t="s">
        <v>30532</v>
      </c>
    </row>
    <row r="1526" spans="1:11" x14ac:dyDescent="0.35">
      <c r="A1526" t="s">
        <v>5987</v>
      </c>
      <c r="B1526" t="s">
        <v>23</v>
      </c>
      <c r="C1526" t="s">
        <v>23</v>
      </c>
      <c r="D1526" t="s">
        <v>5810</v>
      </c>
      <c r="E1526" t="s">
        <v>9147</v>
      </c>
      <c r="F1526" t="s">
        <v>23</v>
      </c>
      <c r="G1526" t="s">
        <v>23</v>
      </c>
      <c r="H1526" t="s">
        <v>6502</v>
      </c>
      <c r="I1526" t="s">
        <v>23</v>
      </c>
      <c r="J1526" t="s">
        <v>23</v>
      </c>
      <c r="K1526" t="s">
        <v>30532</v>
      </c>
    </row>
    <row r="1527" spans="1:11" x14ac:dyDescent="0.35">
      <c r="A1527" t="s">
        <v>19110</v>
      </c>
      <c r="B1527" t="s">
        <v>23</v>
      </c>
      <c r="C1527" t="s">
        <v>23</v>
      </c>
      <c r="D1527" t="s">
        <v>5810</v>
      </c>
      <c r="E1527" t="s">
        <v>19111</v>
      </c>
      <c r="F1527" t="s">
        <v>23</v>
      </c>
      <c r="G1527" t="s">
        <v>23</v>
      </c>
      <c r="H1527" t="s">
        <v>6746</v>
      </c>
      <c r="I1527" t="s">
        <v>23</v>
      </c>
      <c r="J1527" t="s">
        <v>23</v>
      </c>
      <c r="K1527" t="s">
        <v>31086</v>
      </c>
    </row>
    <row r="1528" spans="1:11" x14ac:dyDescent="0.35">
      <c r="A1528" t="s">
        <v>4863</v>
      </c>
      <c r="B1528" t="s">
        <v>23</v>
      </c>
      <c r="C1528" t="s">
        <v>23</v>
      </c>
      <c r="D1528" t="s">
        <v>23</v>
      </c>
      <c r="E1528" t="s">
        <v>9148</v>
      </c>
      <c r="F1528" t="s">
        <v>23</v>
      </c>
      <c r="G1528" t="s">
        <v>23</v>
      </c>
      <c r="H1528" t="s">
        <v>6522</v>
      </c>
      <c r="I1528" t="s">
        <v>23</v>
      </c>
      <c r="J1528" t="s">
        <v>23</v>
      </c>
      <c r="K1528" t="s">
        <v>30532</v>
      </c>
    </row>
    <row r="1529" spans="1:11" x14ac:dyDescent="0.35">
      <c r="A1529" t="s">
        <v>5988</v>
      </c>
      <c r="B1529" t="s">
        <v>23</v>
      </c>
      <c r="C1529" t="s">
        <v>23</v>
      </c>
      <c r="D1529" t="s">
        <v>5810</v>
      </c>
      <c r="E1529" t="s">
        <v>9149</v>
      </c>
      <c r="F1529" t="s">
        <v>23</v>
      </c>
      <c r="G1529" t="s">
        <v>23</v>
      </c>
      <c r="H1529" t="s">
        <v>6493</v>
      </c>
      <c r="I1529" t="s">
        <v>23</v>
      </c>
      <c r="J1529" t="s">
        <v>23</v>
      </c>
      <c r="K1529" t="s">
        <v>30532</v>
      </c>
    </row>
    <row r="1530" spans="1:11" x14ac:dyDescent="0.35">
      <c r="A1530" t="s">
        <v>1877</v>
      </c>
      <c r="B1530" t="s">
        <v>23</v>
      </c>
      <c r="C1530" t="s">
        <v>23</v>
      </c>
      <c r="D1530" t="s">
        <v>23</v>
      </c>
      <c r="E1530" t="s">
        <v>9150</v>
      </c>
      <c r="F1530" t="s">
        <v>23</v>
      </c>
      <c r="G1530" t="s">
        <v>23</v>
      </c>
      <c r="H1530" t="s">
        <v>6746</v>
      </c>
      <c r="I1530" t="s">
        <v>23</v>
      </c>
      <c r="J1530" t="s">
        <v>23</v>
      </c>
      <c r="K1530" t="s">
        <v>30532</v>
      </c>
    </row>
    <row r="1531" spans="1:11" x14ac:dyDescent="0.35">
      <c r="A1531" t="s">
        <v>21494</v>
      </c>
      <c r="B1531" t="s">
        <v>23</v>
      </c>
      <c r="C1531" t="s">
        <v>23</v>
      </c>
      <c r="D1531" t="s">
        <v>5810</v>
      </c>
      <c r="E1531" t="s">
        <v>21495</v>
      </c>
      <c r="F1531" t="s">
        <v>23</v>
      </c>
      <c r="G1531" t="s">
        <v>23</v>
      </c>
      <c r="H1531" t="s">
        <v>6746</v>
      </c>
      <c r="I1531" t="s">
        <v>23</v>
      </c>
      <c r="J1531" t="s">
        <v>23</v>
      </c>
      <c r="K1531" t="s">
        <v>32264</v>
      </c>
    </row>
    <row r="1532" spans="1:11" x14ac:dyDescent="0.35">
      <c r="A1532" t="s">
        <v>4696</v>
      </c>
      <c r="B1532" t="s">
        <v>23</v>
      </c>
      <c r="C1532" t="s">
        <v>23</v>
      </c>
      <c r="D1532" t="s">
        <v>23</v>
      </c>
      <c r="E1532" t="s">
        <v>9151</v>
      </c>
      <c r="F1532" t="s">
        <v>23</v>
      </c>
      <c r="G1532" t="s">
        <v>23</v>
      </c>
      <c r="H1532" t="s">
        <v>6502</v>
      </c>
      <c r="I1532" t="s">
        <v>2721</v>
      </c>
      <c r="J1532" t="s">
        <v>23</v>
      </c>
      <c r="K1532" t="s">
        <v>30532</v>
      </c>
    </row>
    <row r="1533" spans="1:11" x14ac:dyDescent="0.35">
      <c r="A1533" t="s">
        <v>21496</v>
      </c>
      <c r="B1533" t="s">
        <v>23</v>
      </c>
      <c r="C1533" t="s">
        <v>23</v>
      </c>
      <c r="D1533" t="s">
        <v>5810</v>
      </c>
      <c r="E1533" t="s">
        <v>21497</v>
      </c>
      <c r="F1533" t="s">
        <v>23</v>
      </c>
      <c r="G1533" t="s">
        <v>23</v>
      </c>
      <c r="H1533" t="s">
        <v>6746</v>
      </c>
      <c r="I1533" t="s">
        <v>23</v>
      </c>
      <c r="J1533" t="s">
        <v>23</v>
      </c>
      <c r="K1533" t="s">
        <v>32265</v>
      </c>
    </row>
    <row r="1534" spans="1:11" x14ac:dyDescent="0.35">
      <c r="A1534" t="s">
        <v>21498</v>
      </c>
      <c r="B1534" t="s">
        <v>23</v>
      </c>
      <c r="C1534" t="s">
        <v>23</v>
      </c>
      <c r="D1534" t="s">
        <v>5810</v>
      </c>
      <c r="E1534" t="s">
        <v>21499</v>
      </c>
      <c r="F1534" t="s">
        <v>23</v>
      </c>
      <c r="G1534" t="s">
        <v>23</v>
      </c>
      <c r="H1534" t="s">
        <v>6746</v>
      </c>
      <c r="I1534" t="s">
        <v>23</v>
      </c>
      <c r="J1534" t="s">
        <v>23</v>
      </c>
      <c r="K1534" t="s">
        <v>32266</v>
      </c>
    </row>
    <row r="1535" spans="1:11" x14ac:dyDescent="0.35">
      <c r="A1535" t="s">
        <v>23452</v>
      </c>
      <c r="B1535" t="s">
        <v>23</v>
      </c>
      <c r="C1535" t="s">
        <v>23</v>
      </c>
      <c r="D1535" t="s">
        <v>5810</v>
      </c>
      <c r="E1535" t="s">
        <v>23453</v>
      </c>
      <c r="F1535" t="s">
        <v>23</v>
      </c>
      <c r="G1535" t="s">
        <v>23</v>
      </c>
      <c r="H1535" t="s">
        <v>6746</v>
      </c>
      <c r="I1535" t="s">
        <v>23</v>
      </c>
      <c r="J1535" t="s">
        <v>23</v>
      </c>
      <c r="K1535" t="s">
        <v>33239</v>
      </c>
    </row>
    <row r="1536" spans="1:11" x14ac:dyDescent="0.35">
      <c r="A1536" t="s">
        <v>21506</v>
      </c>
      <c r="B1536" t="s">
        <v>23</v>
      </c>
      <c r="C1536" t="s">
        <v>23</v>
      </c>
      <c r="D1536" t="s">
        <v>5810</v>
      </c>
      <c r="E1536" t="s">
        <v>21507</v>
      </c>
      <c r="F1536" t="s">
        <v>23</v>
      </c>
      <c r="G1536" t="s">
        <v>23</v>
      </c>
      <c r="H1536" t="s">
        <v>6746</v>
      </c>
      <c r="I1536" t="s">
        <v>23</v>
      </c>
      <c r="J1536" t="s">
        <v>23</v>
      </c>
      <c r="K1536" t="s">
        <v>32270</v>
      </c>
    </row>
    <row r="1537" spans="1:11" x14ac:dyDescent="0.35">
      <c r="A1537" t="s">
        <v>21510</v>
      </c>
      <c r="B1537" t="s">
        <v>23</v>
      </c>
      <c r="C1537" t="s">
        <v>23</v>
      </c>
      <c r="D1537" t="s">
        <v>5810</v>
      </c>
      <c r="E1537" t="s">
        <v>21511</v>
      </c>
      <c r="F1537" t="s">
        <v>23</v>
      </c>
      <c r="G1537" t="s">
        <v>23</v>
      </c>
      <c r="H1537" t="s">
        <v>6746</v>
      </c>
      <c r="I1537" t="s">
        <v>23</v>
      </c>
      <c r="J1537" t="s">
        <v>23</v>
      </c>
      <c r="K1537" t="s">
        <v>32272</v>
      </c>
    </row>
    <row r="1538" spans="1:11" x14ac:dyDescent="0.35">
      <c r="A1538" t="s">
        <v>21512</v>
      </c>
      <c r="B1538" t="s">
        <v>23</v>
      </c>
      <c r="C1538" t="s">
        <v>23</v>
      </c>
      <c r="D1538" t="s">
        <v>5810</v>
      </c>
      <c r="E1538" t="s">
        <v>21513</v>
      </c>
      <c r="F1538" t="s">
        <v>23</v>
      </c>
      <c r="G1538" t="s">
        <v>23</v>
      </c>
      <c r="H1538" t="s">
        <v>6746</v>
      </c>
      <c r="I1538" t="s">
        <v>23</v>
      </c>
      <c r="J1538" t="s">
        <v>23</v>
      </c>
      <c r="K1538" t="s">
        <v>32273</v>
      </c>
    </row>
    <row r="1539" spans="1:11" x14ac:dyDescent="0.35">
      <c r="A1539" t="s">
        <v>9152</v>
      </c>
      <c r="B1539" t="s">
        <v>23</v>
      </c>
      <c r="C1539" t="s">
        <v>23</v>
      </c>
      <c r="D1539" t="s">
        <v>5810</v>
      </c>
      <c r="E1539" t="s">
        <v>9153</v>
      </c>
      <c r="F1539" t="s">
        <v>23</v>
      </c>
      <c r="G1539" t="s">
        <v>23</v>
      </c>
      <c r="H1539" t="s">
        <v>6746</v>
      </c>
      <c r="I1539" t="s">
        <v>23</v>
      </c>
      <c r="J1539" t="s">
        <v>23</v>
      </c>
      <c r="K1539" t="s">
        <v>30532</v>
      </c>
    </row>
    <row r="1540" spans="1:11" x14ac:dyDescent="0.35">
      <c r="A1540" t="s">
        <v>23448</v>
      </c>
      <c r="B1540" t="s">
        <v>23</v>
      </c>
      <c r="C1540" t="s">
        <v>23</v>
      </c>
      <c r="D1540" t="s">
        <v>5810</v>
      </c>
      <c r="E1540" t="s">
        <v>23449</v>
      </c>
      <c r="F1540" t="s">
        <v>23</v>
      </c>
      <c r="G1540" t="s">
        <v>23</v>
      </c>
      <c r="H1540" t="s">
        <v>6746</v>
      </c>
      <c r="I1540" t="s">
        <v>23</v>
      </c>
      <c r="J1540" t="s">
        <v>23</v>
      </c>
      <c r="K1540" t="s">
        <v>33237</v>
      </c>
    </row>
    <row r="1541" spans="1:11" x14ac:dyDescent="0.35">
      <c r="A1541" t="s">
        <v>4695</v>
      </c>
      <c r="B1541" t="s">
        <v>23</v>
      </c>
      <c r="C1541" t="s">
        <v>23</v>
      </c>
      <c r="D1541" t="s">
        <v>23</v>
      </c>
      <c r="E1541" t="s">
        <v>9154</v>
      </c>
      <c r="F1541" t="s">
        <v>23</v>
      </c>
      <c r="G1541" t="s">
        <v>23</v>
      </c>
      <c r="H1541" t="s">
        <v>6522</v>
      </c>
      <c r="I1541" t="s">
        <v>23</v>
      </c>
      <c r="J1541" t="s">
        <v>23</v>
      </c>
      <c r="K1541" t="s">
        <v>30532</v>
      </c>
    </row>
    <row r="1542" spans="1:11" x14ac:dyDescent="0.35">
      <c r="A1542" t="s">
        <v>21500</v>
      </c>
      <c r="B1542" t="s">
        <v>23</v>
      </c>
      <c r="C1542" t="s">
        <v>23</v>
      </c>
      <c r="D1542" t="s">
        <v>5810</v>
      </c>
      <c r="E1542" t="s">
        <v>21501</v>
      </c>
      <c r="F1542" t="s">
        <v>23</v>
      </c>
      <c r="G1542" t="s">
        <v>23</v>
      </c>
      <c r="H1542" t="s">
        <v>6746</v>
      </c>
      <c r="I1542" t="s">
        <v>23</v>
      </c>
      <c r="J1542" t="s">
        <v>23</v>
      </c>
      <c r="K1542" t="s">
        <v>32267</v>
      </c>
    </row>
    <row r="1543" spans="1:11" x14ac:dyDescent="0.35">
      <c r="A1543" t="s">
        <v>21502</v>
      </c>
      <c r="B1543" t="s">
        <v>23</v>
      </c>
      <c r="C1543" t="s">
        <v>23</v>
      </c>
      <c r="D1543" t="s">
        <v>5810</v>
      </c>
      <c r="E1543" t="s">
        <v>21503</v>
      </c>
      <c r="F1543" t="s">
        <v>23</v>
      </c>
      <c r="G1543" t="s">
        <v>23</v>
      </c>
      <c r="H1543" t="s">
        <v>6746</v>
      </c>
      <c r="I1543" t="s">
        <v>23</v>
      </c>
      <c r="J1543" t="s">
        <v>23</v>
      </c>
      <c r="K1543" t="s">
        <v>32268</v>
      </c>
    </row>
    <row r="1544" spans="1:11" x14ac:dyDescent="0.35">
      <c r="A1544" t="s">
        <v>21504</v>
      </c>
      <c r="B1544" t="s">
        <v>23</v>
      </c>
      <c r="C1544" t="s">
        <v>23</v>
      </c>
      <c r="D1544" t="s">
        <v>5810</v>
      </c>
      <c r="E1544" t="s">
        <v>21505</v>
      </c>
      <c r="F1544" t="s">
        <v>23</v>
      </c>
      <c r="G1544" t="s">
        <v>23</v>
      </c>
      <c r="H1544" t="s">
        <v>6746</v>
      </c>
      <c r="I1544" t="s">
        <v>23</v>
      </c>
      <c r="J1544" t="s">
        <v>23</v>
      </c>
      <c r="K1544" t="s">
        <v>32269</v>
      </c>
    </row>
    <row r="1545" spans="1:11" x14ac:dyDescent="0.35">
      <c r="A1545" t="s">
        <v>5989</v>
      </c>
      <c r="B1545" t="s">
        <v>23</v>
      </c>
      <c r="C1545" t="s">
        <v>23</v>
      </c>
      <c r="D1545" t="s">
        <v>5810</v>
      </c>
      <c r="E1545" t="s">
        <v>9155</v>
      </c>
      <c r="F1545" t="s">
        <v>23</v>
      </c>
      <c r="G1545" t="s">
        <v>23</v>
      </c>
      <c r="H1545" t="s">
        <v>6493</v>
      </c>
      <c r="I1545" t="s">
        <v>23</v>
      </c>
      <c r="J1545" t="s">
        <v>23</v>
      </c>
      <c r="K1545" t="s">
        <v>30532</v>
      </c>
    </row>
    <row r="1546" spans="1:11" x14ac:dyDescent="0.35">
      <c r="A1546" t="s">
        <v>679</v>
      </c>
      <c r="B1546" t="s">
        <v>23</v>
      </c>
      <c r="C1546" t="s">
        <v>23</v>
      </c>
      <c r="D1546" t="s">
        <v>23</v>
      </c>
      <c r="E1546" t="s">
        <v>9156</v>
      </c>
      <c r="F1546" t="s">
        <v>23</v>
      </c>
      <c r="G1546" t="s">
        <v>23</v>
      </c>
      <c r="H1546" t="s">
        <v>6522</v>
      </c>
      <c r="I1546" t="s">
        <v>23</v>
      </c>
      <c r="J1546" t="s">
        <v>23</v>
      </c>
      <c r="K1546" t="s">
        <v>30532</v>
      </c>
    </row>
    <row r="1547" spans="1:11" x14ac:dyDescent="0.35">
      <c r="A1547" t="s">
        <v>21508</v>
      </c>
      <c r="B1547" t="s">
        <v>23</v>
      </c>
      <c r="C1547" t="s">
        <v>23</v>
      </c>
      <c r="D1547" t="s">
        <v>5810</v>
      </c>
      <c r="E1547" t="s">
        <v>21509</v>
      </c>
      <c r="F1547" t="s">
        <v>23</v>
      </c>
      <c r="G1547" t="s">
        <v>23</v>
      </c>
      <c r="H1547" t="s">
        <v>6746</v>
      </c>
      <c r="I1547" t="s">
        <v>23</v>
      </c>
      <c r="J1547" t="s">
        <v>23</v>
      </c>
      <c r="K1547" t="s">
        <v>32271</v>
      </c>
    </row>
    <row r="1548" spans="1:11" x14ac:dyDescent="0.35">
      <c r="A1548" t="s">
        <v>9157</v>
      </c>
      <c r="B1548" t="s">
        <v>23</v>
      </c>
      <c r="C1548" t="s">
        <v>23</v>
      </c>
      <c r="D1548" t="s">
        <v>5810</v>
      </c>
      <c r="E1548" t="s">
        <v>9158</v>
      </c>
      <c r="F1548" t="s">
        <v>23</v>
      </c>
      <c r="G1548" t="s">
        <v>23</v>
      </c>
      <c r="H1548" t="s">
        <v>6746</v>
      </c>
      <c r="I1548" t="s">
        <v>23</v>
      </c>
      <c r="J1548" t="s">
        <v>23</v>
      </c>
      <c r="K1548" t="s">
        <v>30532</v>
      </c>
    </row>
    <row r="1549" spans="1:11" x14ac:dyDescent="0.35">
      <c r="A1549" t="s">
        <v>195</v>
      </c>
      <c r="B1549" t="s">
        <v>23</v>
      </c>
      <c r="C1549" t="s">
        <v>23</v>
      </c>
      <c r="D1549" t="s">
        <v>23</v>
      </c>
      <c r="E1549" t="s">
        <v>9160</v>
      </c>
      <c r="F1549" t="s">
        <v>23</v>
      </c>
      <c r="G1549" t="s">
        <v>23</v>
      </c>
      <c r="H1549" t="s">
        <v>6493</v>
      </c>
      <c r="I1549" t="s">
        <v>6499</v>
      </c>
      <c r="J1549" t="s">
        <v>23</v>
      </c>
      <c r="K1549" t="s">
        <v>30532</v>
      </c>
    </row>
    <row r="1550" spans="1:11" x14ac:dyDescent="0.35">
      <c r="A1550" t="s">
        <v>21514</v>
      </c>
      <c r="B1550" t="s">
        <v>23</v>
      </c>
      <c r="C1550" t="s">
        <v>23</v>
      </c>
      <c r="D1550" t="s">
        <v>5810</v>
      </c>
      <c r="E1550" t="s">
        <v>21515</v>
      </c>
      <c r="F1550" t="s">
        <v>23</v>
      </c>
      <c r="G1550" t="s">
        <v>23</v>
      </c>
      <c r="H1550" t="s">
        <v>6746</v>
      </c>
      <c r="I1550" t="s">
        <v>23</v>
      </c>
      <c r="J1550" t="s">
        <v>23</v>
      </c>
      <c r="K1550" t="s">
        <v>32274</v>
      </c>
    </row>
    <row r="1551" spans="1:11" x14ac:dyDescent="0.35">
      <c r="A1551" t="s">
        <v>967</v>
      </c>
      <c r="B1551" t="s">
        <v>23</v>
      </c>
      <c r="C1551" t="s">
        <v>23</v>
      </c>
      <c r="D1551" t="s">
        <v>23</v>
      </c>
      <c r="E1551" t="s">
        <v>9161</v>
      </c>
      <c r="F1551" t="s">
        <v>23</v>
      </c>
      <c r="G1551" t="s">
        <v>23</v>
      </c>
      <c r="H1551" t="s">
        <v>6493</v>
      </c>
      <c r="I1551" t="s">
        <v>6485</v>
      </c>
      <c r="J1551" t="s">
        <v>3894</v>
      </c>
      <c r="K1551" t="s">
        <v>30532</v>
      </c>
    </row>
    <row r="1552" spans="1:11" x14ac:dyDescent="0.35">
      <c r="A1552" t="s">
        <v>21516</v>
      </c>
      <c r="B1552" t="s">
        <v>23</v>
      </c>
      <c r="C1552" t="s">
        <v>23</v>
      </c>
      <c r="D1552" t="s">
        <v>5810</v>
      </c>
      <c r="E1552" t="s">
        <v>21517</v>
      </c>
      <c r="F1552" t="s">
        <v>23</v>
      </c>
      <c r="G1552" t="s">
        <v>23</v>
      </c>
      <c r="H1552" t="s">
        <v>6746</v>
      </c>
      <c r="I1552" t="s">
        <v>23</v>
      </c>
      <c r="J1552" t="s">
        <v>23</v>
      </c>
      <c r="K1552" t="s">
        <v>32275</v>
      </c>
    </row>
    <row r="1553" spans="1:11" x14ac:dyDescent="0.35">
      <c r="A1553" t="s">
        <v>21518</v>
      </c>
      <c r="B1553" t="s">
        <v>23</v>
      </c>
      <c r="C1553" t="s">
        <v>23</v>
      </c>
      <c r="D1553" t="s">
        <v>5810</v>
      </c>
      <c r="E1553" t="s">
        <v>21519</v>
      </c>
      <c r="F1553" t="s">
        <v>23</v>
      </c>
      <c r="G1553" t="s">
        <v>23</v>
      </c>
      <c r="H1553" t="s">
        <v>6746</v>
      </c>
      <c r="I1553" t="s">
        <v>23</v>
      </c>
      <c r="J1553" t="s">
        <v>23</v>
      </c>
      <c r="K1553" t="s">
        <v>32276</v>
      </c>
    </row>
    <row r="1554" spans="1:11" x14ac:dyDescent="0.35">
      <c r="A1554" t="s">
        <v>4694</v>
      </c>
      <c r="B1554" t="s">
        <v>23</v>
      </c>
      <c r="C1554" t="s">
        <v>23</v>
      </c>
      <c r="D1554" t="s">
        <v>23</v>
      </c>
      <c r="E1554" t="s">
        <v>9163</v>
      </c>
      <c r="F1554" t="s">
        <v>23</v>
      </c>
      <c r="G1554" t="s">
        <v>23</v>
      </c>
      <c r="H1554" t="s">
        <v>6522</v>
      </c>
      <c r="I1554" t="s">
        <v>23</v>
      </c>
      <c r="J1554" t="s">
        <v>23</v>
      </c>
      <c r="K1554" t="s">
        <v>30532</v>
      </c>
    </row>
    <row r="1555" spans="1:11" x14ac:dyDescent="0.35">
      <c r="A1555" t="s">
        <v>21520</v>
      </c>
      <c r="B1555" t="s">
        <v>23</v>
      </c>
      <c r="C1555" t="s">
        <v>23</v>
      </c>
      <c r="D1555" t="s">
        <v>5810</v>
      </c>
      <c r="E1555" t="s">
        <v>21521</v>
      </c>
      <c r="F1555" t="s">
        <v>23</v>
      </c>
      <c r="G1555" t="s">
        <v>23</v>
      </c>
      <c r="H1555" t="s">
        <v>6746</v>
      </c>
      <c r="I1555" t="s">
        <v>23</v>
      </c>
      <c r="J1555" t="s">
        <v>23</v>
      </c>
      <c r="K1555" t="s">
        <v>32277</v>
      </c>
    </row>
    <row r="1556" spans="1:11" x14ac:dyDescent="0.35">
      <c r="A1556" t="s">
        <v>6709</v>
      </c>
      <c r="B1556" t="s">
        <v>23</v>
      </c>
      <c r="C1556" t="s">
        <v>23</v>
      </c>
      <c r="D1556" t="s">
        <v>23</v>
      </c>
      <c r="E1556" t="s">
        <v>9164</v>
      </c>
      <c r="F1556" t="s">
        <v>23</v>
      </c>
      <c r="G1556" t="s">
        <v>23</v>
      </c>
      <c r="H1556" t="s">
        <v>23</v>
      </c>
      <c r="I1556" t="s">
        <v>23</v>
      </c>
      <c r="J1556" t="s">
        <v>23</v>
      </c>
      <c r="K1556" t="s">
        <v>30532</v>
      </c>
    </row>
    <row r="1557" spans="1:11" x14ac:dyDescent="0.35">
      <c r="A1557" t="s">
        <v>5991</v>
      </c>
      <c r="B1557" t="s">
        <v>23</v>
      </c>
      <c r="C1557" t="s">
        <v>23</v>
      </c>
      <c r="D1557" t="s">
        <v>5810</v>
      </c>
      <c r="E1557" t="s">
        <v>9165</v>
      </c>
      <c r="F1557" t="s">
        <v>23</v>
      </c>
      <c r="G1557" t="s">
        <v>23</v>
      </c>
      <c r="H1557" t="s">
        <v>6502</v>
      </c>
      <c r="I1557" t="s">
        <v>23</v>
      </c>
      <c r="J1557" t="s">
        <v>23</v>
      </c>
      <c r="K1557" t="s">
        <v>30532</v>
      </c>
    </row>
    <row r="1558" spans="1:11" x14ac:dyDescent="0.35">
      <c r="A1558" t="s">
        <v>21522</v>
      </c>
      <c r="B1558" t="s">
        <v>23</v>
      </c>
      <c r="C1558" t="s">
        <v>23</v>
      </c>
      <c r="D1558" t="s">
        <v>5810</v>
      </c>
      <c r="E1558" t="s">
        <v>21523</v>
      </c>
      <c r="F1558" t="s">
        <v>23</v>
      </c>
      <c r="G1558" t="s">
        <v>23</v>
      </c>
      <c r="H1558" t="s">
        <v>6746</v>
      </c>
      <c r="I1558" t="s">
        <v>23</v>
      </c>
      <c r="J1558" t="s">
        <v>23</v>
      </c>
      <c r="K1558" t="s">
        <v>32278</v>
      </c>
    </row>
    <row r="1559" spans="1:11" x14ac:dyDescent="0.35">
      <c r="A1559" t="s">
        <v>21524</v>
      </c>
      <c r="B1559" t="s">
        <v>23</v>
      </c>
      <c r="C1559" t="s">
        <v>23</v>
      </c>
      <c r="D1559" t="s">
        <v>5810</v>
      </c>
      <c r="E1559" t="s">
        <v>21525</v>
      </c>
      <c r="F1559" t="s">
        <v>23</v>
      </c>
      <c r="G1559" t="s">
        <v>23</v>
      </c>
      <c r="H1559" t="s">
        <v>6746</v>
      </c>
      <c r="I1559" t="s">
        <v>23</v>
      </c>
      <c r="J1559" t="s">
        <v>23</v>
      </c>
      <c r="K1559" t="s">
        <v>32279</v>
      </c>
    </row>
    <row r="1560" spans="1:11" x14ac:dyDescent="0.35">
      <c r="A1560" t="s">
        <v>21526</v>
      </c>
      <c r="B1560" t="s">
        <v>23</v>
      </c>
      <c r="C1560" t="s">
        <v>23</v>
      </c>
      <c r="D1560" t="s">
        <v>5810</v>
      </c>
      <c r="E1560" t="s">
        <v>21527</v>
      </c>
      <c r="F1560" t="s">
        <v>23</v>
      </c>
      <c r="G1560" t="s">
        <v>23</v>
      </c>
      <c r="H1560" t="s">
        <v>6746</v>
      </c>
      <c r="I1560" t="s">
        <v>23</v>
      </c>
      <c r="J1560" t="s">
        <v>23</v>
      </c>
      <c r="K1560" t="s">
        <v>32280</v>
      </c>
    </row>
    <row r="1561" spans="1:11" x14ac:dyDescent="0.35">
      <c r="A1561" t="s">
        <v>21528</v>
      </c>
      <c r="B1561" t="s">
        <v>23</v>
      </c>
      <c r="C1561" t="s">
        <v>23</v>
      </c>
      <c r="D1561" t="s">
        <v>5810</v>
      </c>
      <c r="E1561" t="s">
        <v>21529</v>
      </c>
      <c r="F1561" t="s">
        <v>23</v>
      </c>
      <c r="G1561" t="s">
        <v>23</v>
      </c>
      <c r="H1561" t="s">
        <v>6746</v>
      </c>
      <c r="I1561" t="s">
        <v>23</v>
      </c>
      <c r="J1561" t="s">
        <v>23</v>
      </c>
      <c r="K1561" t="s">
        <v>32281</v>
      </c>
    </row>
    <row r="1562" spans="1:11" x14ac:dyDescent="0.35">
      <c r="A1562" t="s">
        <v>21530</v>
      </c>
      <c r="B1562" t="s">
        <v>23</v>
      </c>
      <c r="C1562" t="s">
        <v>23</v>
      </c>
      <c r="D1562" t="s">
        <v>5810</v>
      </c>
      <c r="E1562" t="s">
        <v>21531</v>
      </c>
      <c r="F1562" t="s">
        <v>23</v>
      </c>
      <c r="G1562" t="s">
        <v>23</v>
      </c>
      <c r="H1562" t="s">
        <v>6746</v>
      </c>
      <c r="I1562" t="s">
        <v>23</v>
      </c>
      <c r="J1562" t="s">
        <v>23</v>
      </c>
      <c r="K1562" t="s">
        <v>32282</v>
      </c>
    </row>
    <row r="1563" spans="1:11" x14ac:dyDescent="0.35">
      <c r="A1563" t="s">
        <v>9166</v>
      </c>
      <c r="B1563" t="s">
        <v>23</v>
      </c>
      <c r="C1563" t="s">
        <v>23</v>
      </c>
      <c r="D1563" t="s">
        <v>5810</v>
      </c>
      <c r="E1563" t="s">
        <v>9167</v>
      </c>
      <c r="F1563" t="s">
        <v>23</v>
      </c>
      <c r="G1563" t="s">
        <v>23</v>
      </c>
      <c r="H1563" t="s">
        <v>6746</v>
      </c>
      <c r="I1563" t="s">
        <v>23</v>
      </c>
      <c r="J1563" t="s">
        <v>23</v>
      </c>
      <c r="K1563" t="s">
        <v>30532</v>
      </c>
    </row>
    <row r="1564" spans="1:11" x14ac:dyDescent="0.35">
      <c r="A1564" t="s">
        <v>21532</v>
      </c>
      <c r="B1564" t="s">
        <v>23</v>
      </c>
      <c r="C1564" t="s">
        <v>23</v>
      </c>
      <c r="D1564" t="s">
        <v>5810</v>
      </c>
      <c r="E1564" t="s">
        <v>21533</v>
      </c>
      <c r="F1564" t="s">
        <v>23</v>
      </c>
      <c r="G1564" t="s">
        <v>23</v>
      </c>
      <c r="H1564" t="s">
        <v>6746</v>
      </c>
      <c r="I1564" t="s">
        <v>23</v>
      </c>
      <c r="J1564" t="s">
        <v>23</v>
      </c>
      <c r="K1564" t="s">
        <v>32283</v>
      </c>
    </row>
    <row r="1565" spans="1:11" x14ac:dyDescent="0.35">
      <c r="A1565" t="s">
        <v>90</v>
      </c>
      <c r="B1565" t="s">
        <v>23</v>
      </c>
      <c r="C1565" t="s">
        <v>23</v>
      </c>
      <c r="D1565" t="s">
        <v>23</v>
      </c>
      <c r="E1565" t="s">
        <v>9168</v>
      </c>
      <c r="F1565" t="s">
        <v>23</v>
      </c>
      <c r="G1565" t="s">
        <v>23</v>
      </c>
      <c r="H1565" t="s">
        <v>6522</v>
      </c>
      <c r="I1565" t="s">
        <v>23</v>
      </c>
      <c r="J1565" t="s">
        <v>23</v>
      </c>
      <c r="K1565" t="s">
        <v>30532</v>
      </c>
    </row>
    <row r="1566" spans="1:11" x14ac:dyDescent="0.35">
      <c r="A1566" t="s">
        <v>4693</v>
      </c>
      <c r="B1566" t="s">
        <v>23</v>
      </c>
      <c r="C1566" t="s">
        <v>23</v>
      </c>
      <c r="D1566" t="s">
        <v>23</v>
      </c>
      <c r="E1566" t="s">
        <v>9169</v>
      </c>
      <c r="F1566" t="s">
        <v>23</v>
      </c>
      <c r="G1566" t="s">
        <v>23</v>
      </c>
      <c r="H1566" t="s">
        <v>6522</v>
      </c>
      <c r="I1566" t="s">
        <v>23</v>
      </c>
      <c r="J1566" t="s">
        <v>23</v>
      </c>
      <c r="K1566" t="s">
        <v>30532</v>
      </c>
    </row>
    <row r="1567" spans="1:11" x14ac:dyDescent="0.35">
      <c r="A1567" t="s">
        <v>4692</v>
      </c>
      <c r="B1567" t="s">
        <v>23</v>
      </c>
      <c r="C1567" t="s">
        <v>23</v>
      </c>
      <c r="D1567" t="s">
        <v>23</v>
      </c>
      <c r="E1567" t="s">
        <v>9170</v>
      </c>
      <c r="F1567" t="s">
        <v>23</v>
      </c>
      <c r="G1567" t="s">
        <v>23</v>
      </c>
      <c r="H1567" t="s">
        <v>6518</v>
      </c>
      <c r="I1567" t="s">
        <v>23</v>
      </c>
      <c r="J1567" t="s">
        <v>23</v>
      </c>
      <c r="K1567" t="s">
        <v>30532</v>
      </c>
    </row>
    <row r="1568" spans="1:11" x14ac:dyDescent="0.35">
      <c r="A1568" t="s">
        <v>5018</v>
      </c>
      <c r="B1568" t="s">
        <v>23</v>
      </c>
      <c r="C1568" t="s">
        <v>23</v>
      </c>
      <c r="D1568" t="s">
        <v>23</v>
      </c>
      <c r="E1568" t="s">
        <v>9171</v>
      </c>
      <c r="F1568" t="s">
        <v>23</v>
      </c>
      <c r="G1568" t="s">
        <v>23</v>
      </c>
      <c r="H1568" t="s">
        <v>6518</v>
      </c>
      <c r="I1568" t="s">
        <v>23</v>
      </c>
      <c r="J1568" t="s">
        <v>23</v>
      </c>
      <c r="K1568" t="s">
        <v>30532</v>
      </c>
    </row>
    <row r="1569" spans="1:11" x14ac:dyDescent="0.35">
      <c r="A1569" t="s">
        <v>5021</v>
      </c>
      <c r="B1569" t="s">
        <v>23</v>
      </c>
      <c r="C1569" t="s">
        <v>23</v>
      </c>
      <c r="D1569" t="s">
        <v>23</v>
      </c>
      <c r="E1569" t="s">
        <v>9172</v>
      </c>
      <c r="F1569" t="s">
        <v>23</v>
      </c>
      <c r="G1569" t="s">
        <v>23</v>
      </c>
      <c r="H1569" t="s">
        <v>6518</v>
      </c>
      <c r="I1569" t="s">
        <v>23</v>
      </c>
      <c r="J1569" t="s">
        <v>23</v>
      </c>
      <c r="K1569" t="s">
        <v>30532</v>
      </c>
    </row>
    <row r="1570" spans="1:11" x14ac:dyDescent="0.35">
      <c r="A1570" t="s">
        <v>5317</v>
      </c>
      <c r="B1570" t="s">
        <v>23</v>
      </c>
      <c r="C1570" t="s">
        <v>23</v>
      </c>
      <c r="D1570" t="s">
        <v>23</v>
      </c>
      <c r="E1570" t="s">
        <v>9174</v>
      </c>
      <c r="F1570" t="s">
        <v>23</v>
      </c>
      <c r="G1570" t="s">
        <v>23</v>
      </c>
      <c r="H1570" t="s">
        <v>6518</v>
      </c>
      <c r="I1570" t="s">
        <v>2721</v>
      </c>
      <c r="J1570" t="s">
        <v>6576</v>
      </c>
      <c r="K1570" t="s">
        <v>30532</v>
      </c>
    </row>
    <row r="1571" spans="1:11" x14ac:dyDescent="0.35">
      <c r="A1571" t="s">
        <v>4691</v>
      </c>
      <c r="B1571" t="s">
        <v>23</v>
      </c>
      <c r="C1571" t="s">
        <v>23</v>
      </c>
      <c r="D1571" t="s">
        <v>23</v>
      </c>
      <c r="E1571" t="s">
        <v>9173</v>
      </c>
      <c r="F1571" t="s">
        <v>23</v>
      </c>
      <c r="G1571" t="s">
        <v>23</v>
      </c>
      <c r="H1571" t="s">
        <v>6518</v>
      </c>
      <c r="I1571" t="s">
        <v>23</v>
      </c>
      <c r="J1571" t="s">
        <v>23</v>
      </c>
      <c r="K1571" t="s">
        <v>30532</v>
      </c>
    </row>
    <row r="1572" spans="1:11" x14ac:dyDescent="0.35">
      <c r="A1572" t="s">
        <v>688</v>
      </c>
      <c r="B1572" t="s">
        <v>23</v>
      </c>
      <c r="C1572" t="s">
        <v>23</v>
      </c>
      <c r="D1572" t="s">
        <v>23</v>
      </c>
      <c r="E1572" t="s">
        <v>9176</v>
      </c>
      <c r="F1572" t="s">
        <v>23</v>
      </c>
      <c r="G1572" t="s">
        <v>23</v>
      </c>
      <c r="H1572" t="s">
        <v>6518</v>
      </c>
      <c r="I1572" t="s">
        <v>2721</v>
      </c>
      <c r="J1572" t="s">
        <v>3894</v>
      </c>
      <c r="K1572" t="s">
        <v>30532</v>
      </c>
    </row>
    <row r="1573" spans="1:11" x14ac:dyDescent="0.35">
      <c r="A1573" t="s">
        <v>21534</v>
      </c>
      <c r="B1573" t="s">
        <v>23</v>
      </c>
      <c r="C1573" t="s">
        <v>23</v>
      </c>
      <c r="D1573" t="s">
        <v>5810</v>
      </c>
      <c r="E1573" t="s">
        <v>21535</v>
      </c>
      <c r="F1573" t="s">
        <v>23</v>
      </c>
      <c r="G1573" t="s">
        <v>23</v>
      </c>
      <c r="H1573" t="s">
        <v>6746</v>
      </c>
      <c r="I1573" t="s">
        <v>23</v>
      </c>
      <c r="J1573" t="s">
        <v>23</v>
      </c>
      <c r="K1573" t="s">
        <v>32284</v>
      </c>
    </row>
    <row r="1574" spans="1:11" x14ac:dyDescent="0.35">
      <c r="A1574" t="s">
        <v>5992</v>
      </c>
      <c r="B1574" t="s">
        <v>23</v>
      </c>
      <c r="C1574" t="s">
        <v>23</v>
      </c>
      <c r="D1574" t="s">
        <v>5810</v>
      </c>
      <c r="E1574" t="s">
        <v>9178</v>
      </c>
      <c r="F1574" t="s">
        <v>23</v>
      </c>
      <c r="G1574" t="s">
        <v>23</v>
      </c>
      <c r="H1574" t="s">
        <v>6502</v>
      </c>
      <c r="I1574" t="s">
        <v>23</v>
      </c>
      <c r="J1574" t="s">
        <v>23</v>
      </c>
      <c r="K1574" t="s">
        <v>30532</v>
      </c>
    </row>
    <row r="1575" spans="1:11" x14ac:dyDescent="0.35">
      <c r="A1575" t="s">
        <v>1301</v>
      </c>
      <c r="B1575" t="s">
        <v>23</v>
      </c>
      <c r="C1575" t="s">
        <v>23</v>
      </c>
      <c r="D1575" t="s">
        <v>23</v>
      </c>
      <c r="E1575" t="s">
        <v>9179</v>
      </c>
      <c r="F1575" t="s">
        <v>23</v>
      </c>
      <c r="G1575" t="s">
        <v>23</v>
      </c>
      <c r="H1575" t="s">
        <v>6487</v>
      </c>
      <c r="I1575" t="s">
        <v>6485</v>
      </c>
      <c r="J1575" t="s">
        <v>23</v>
      </c>
      <c r="K1575" t="s">
        <v>30532</v>
      </c>
    </row>
    <row r="1576" spans="1:11" x14ac:dyDescent="0.35">
      <c r="A1576" t="s">
        <v>21536</v>
      </c>
      <c r="B1576" t="s">
        <v>23</v>
      </c>
      <c r="C1576" t="s">
        <v>23</v>
      </c>
      <c r="D1576" t="s">
        <v>5810</v>
      </c>
      <c r="E1576" t="s">
        <v>21537</v>
      </c>
      <c r="F1576" t="s">
        <v>23</v>
      </c>
      <c r="G1576" t="s">
        <v>23</v>
      </c>
      <c r="H1576" t="s">
        <v>6746</v>
      </c>
      <c r="I1576" t="s">
        <v>23</v>
      </c>
      <c r="J1576" t="s">
        <v>23</v>
      </c>
      <c r="K1576" t="s">
        <v>32285</v>
      </c>
    </row>
    <row r="1577" spans="1:11" x14ac:dyDescent="0.35">
      <c r="A1577" t="s">
        <v>850</v>
      </c>
      <c r="B1577" t="s">
        <v>23</v>
      </c>
      <c r="C1577" t="s">
        <v>23</v>
      </c>
      <c r="D1577" t="s">
        <v>23</v>
      </c>
      <c r="E1577" t="s">
        <v>9180</v>
      </c>
      <c r="F1577" t="s">
        <v>23</v>
      </c>
      <c r="G1577" t="s">
        <v>23</v>
      </c>
      <c r="H1577" t="s">
        <v>6502</v>
      </c>
      <c r="I1577" t="s">
        <v>6499</v>
      </c>
      <c r="J1577" t="s">
        <v>23</v>
      </c>
      <c r="K1577" t="s">
        <v>30532</v>
      </c>
    </row>
    <row r="1578" spans="1:11" x14ac:dyDescent="0.35">
      <c r="A1578" t="s">
        <v>24787</v>
      </c>
      <c r="B1578" t="s">
        <v>23</v>
      </c>
      <c r="C1578" t="s">
        <v>23</v>
      </c>
      <c r="D1578" t="s">
        <v>5810</v>
      </c>
      <c r="E1578" t="s">
        <v>24788</v>
      </c>
      <c r="F1578" t="s">
        <v>23</v>
      </c>
      <c r="G1578" t="s">
        <v>23</v>
      </c>
      <c r="H1578" t="s">
        <v>6746</v>
      </c>
      <c r="I1578" t="s">
        <v>23</v>
      </c>
      <c r="J1578" t="s">
        <v>23</v>
      </c>
      <c r="K1578" t="s">
        <v>33769</v>
      </c>
    </row>
    <row r="1579" spans="1:11" x14ac:dyDescent="0.35">
      <c r="A1579" t="s">
        <v>21538</v>
      </c>
      <c r="B1579" t="s">
        <v>23</v>
      </c>
      <c r="C1579" t="s">
        <v>23</v>
      </c>
      <c r="D1579" t="s">
        <v>5810</v>
      </c>
      <c r="E1579" t="s">
        <v>21539</v>
      </c>
      <c r="F1579" t="s">
        <v>23</v>
      </c>
      <c r="G1579" t="s">
        <v>23</v>
      </c>
      <c r="H1579" t="s">
        <v>6746</v>
      </c>
      <c r="I1579" t="s">
        <v>23</v>
      </c>
      <c r="J1579" t="s">
        <v>23</v>
      </c>
      <c r="K1579" t="s">
        <v>32286</v>
      </c>
    </row>
    <row r="1580" spans="1:11" x14ac:dyDescent="0.35">
      <c r="A1580" t="s">
        <v>21546</v>
      </c>
      <c r="B1580" t="s">
        <v>23</v>
      </c>
      <c r="C1580" t="s">
        <v>23</v>
      </c>
      <c r="D1580" t="s">
        <v>5810</v>
      </c>
      <c r="E1580" t="s">
        <v>21547</v>
      </c>
      <c r="F1580" t="s">
        <v>23</v>
      </c>
      <c r="G1580" t="s">
        <v>23</v>
      </c>
      <c r="H1580" t="s">
        <v>6746</v>
      </c>
      <c r="I1580" t="s">
        <v>23</v>
      </c>
      <c r="J1580" t="s">
        <v>23</v>
      </c>
      <c r="K1580" t="s">
        <v>32290</v>
      </c>
    </row>
    <row r="1581" spans="1:11" x14ac:dyDescent="0.35">
      <c r="A1581" t="s">
        <v>1484</v>
      </c>
      <c r="B1581" t="s">
        <v>23</v>
      </c>
      <c r="C1581" t="s">
        <v>23</v>
      </c>
      <c r="D1581" t="s">
        <v>23</v>
      </c>
      <c r="E1581" t="s">
        <v>9181</v>
      </c>
      <c r="F1581" t="s">
        <v>23</v>
      </c>
      <c r="G1581" t="s">
        <v>23</v>
      </c>
      <c r="H1581" t="s">
        <v>6522</v>
      </c>
      <c r="I1581" t="s">
        <v>23</v>
      </c>
      <c r="J1581" t="s">
        <v>23</v>
      </c>
      <c r="K1581" t="s">
        <v>30532</v>
      </c>
    </row>
    <row r="1582" spans="1:11" x14ac:dyDescent="0.35">
      <c r="A1582" t="s">
        <v>9182</v>
      </c>
      <c r="B1582" t="s">
        <v>23</v>
      </c>
      <c r="C1582" t="s">
        <v>23</v>
      </c>
      <c r="D1582" t="s">
        <v>5810</v>
      </c>
      <c r="E1582" t="s">
        <v>9183</v>
      </c>
      <c r="F1582" t="s">
        <v>23</v>
      </c>
      <c r="G1582" t="s">
        <v>23</v>
      </c>
      <c r="H1582" t="s">
        <v>6746</v>
      </c>
      <c r="I1582" t="s">
        <v>23</v>
      </c>
      <c r="J1582" t="s">
        <v>23</v>
      </c>
      <c r="K1582" t="s">
        <v>30532</v>
      </c>
    </row>
    <row r="1583" spans="1:11" x14ac:dyDescent="0.35">
      <c r="A1583" t="s">
        <v>9184</v>
      </c>
      <c r="B1583" t="s">
        <v>23</v>
      </c>
      <c r="C1583" t="s">
        <v>23</v>
      </c>
      <c r="D1583" t="s">
        <v>5810</v>
      </c>
      <c r="E1583" t="s">
        <v>9185</v>
      </c>
      <c r="F1583" t="s">
        <v>23</v>
      </c>
      <c r="G1583" t="s">
        <v>23</v>
      </c>
      <c r="H1583" t="s">
        <v>6746</v>
      </c>
      <c r="I1583" t="s">
        <v>23</v>
      </c>
      <c r="J1583" t="s">
        <v>23</v>
      </c>
      <c r="K1583" t="s">
        <v>30532</v>
      </c>
    </row>
    <row r="1584" spans="1:11" x14ac:dyDescent="0.35">
      <c r="A1584" t="s">
        <v>6565</v>
      </c>
      <c r="B1584" t="s">
        <v>23</v>
      </c>
      <c r="C1584" t="s">
        <v>23</v>
      </c>
      <c r="D1584" t="s">
        <v>23</v>
      </c>
      <c r="E1584" t="s">
        <v>9186</v>
      </c>
      <c r="F1584" t="s">
        <v>23</v>
      </c>
      <c r="G1584" t="s">
        <v>23</v>
      </c>
      <c r="H1584" t="s">
        <v>6487</v>
      </c>
      <c r="I1584" t="s">
        <v>2721</v>
      </c>
      <c r="J1584" t="s">
        <v>23</v>
      </c>
      <c r="K1584" t="s">
        <v>30532</v>
      </c>
    </row>
    <row r="1585" spans="1:11" x14ac:dyDescent="0.35">
      <c r="A1585" t="s">
        <v>21554</v>
      </c>
      <c r="B1585" t="s">
        <v>23</v>
      </c>
      <c r="C1585" t="s">
        <v>23</v>
      </c>
      <c r="D1585" t="s">
        <v>5810</v>
      </c>
      <c r="E1585" t="s">
        <v>21555</v>
      </c>
      <c r="F1585" t="s">
        <v>23</v>
      </c>
      <c r="G1585" t="s">
        <v>23</v>
      </c>
      <c r="H1585" t="s">
        <v>6746</v>
      </c>
      <c r="I1585" t="s">
        <v>23</v>
      </c>
      <c r="J1585" t="s">
        <v>23</v>
      </c>
      <c r="K1585" t="s">
        <v>32294</v>
      </c>
    </row>
    <row r="1586" spans="1:11" x14ac:dyDescent="0.35">
      <c r="A1586" t="s">
        <v>21558</v>
      </c>
      <c r="B1586" t="s">
        <v>23</v>
      </c>
      <c r="C1586" t="s">
        <v>23</v>
      </c>
      <c r="D1586" t="s">
        <v>5810</v>
      </c>
      <c r="E1586" t="s">
        <v>21559</v>
      </c>
      <c r="F1586" t="s">
        <v>23</v>
      </c>
      <c r="G1586" t="s">
        <v>23</v>
      </c>
      <c r="H1586" t="s">
        <v>6746</v>
      </c>
      <c r="I1586" t="s">
        <v>23</v>
      </c>
      <c r="J1586" t="s">
        <v>23</v>
      </c>
      <c r="K1586" t="s">
        <v>32296</v>
      </c>
    </row>
    <row r="1587" spans="1:11" x14ac:dyDescent="0.35">
      <c r="A1587" t="s">
        <v>21562</v>
      </c>
      <c r="B1587" t="s">
        <v>23</v>
      </c>
      <c r="C1587" t="s">
        <v>23</v>
      </c>
      <c r="D1587" t="s">
        <v>5810</v>
      </c>
      <c r="E1587" t="s">
        <v>21563</v>
      </c>
      <c r="F1587" t="s">
        <v>23</v>
      </c>
      <c r="G1587" t="s">
        <v>23</v>
      </c>
      <c r="H1587" t="s">
        <v>6746</v>
      </c>
      <c r="I1587" t="s">
        <v>23</v>
      </c>
      <c r="J1587" t="s">
        <v>23</v>
      </c>
      <c r="K1587" t="s">
        <v>32298</v>
      </c>
    </row>
    <row r="1588" spans="1:11" x14ac:dyDescent="0.35">
      <c r="A1588" t="s">
        <v>24187</v>
      </c>
      <c r="B1588" t="s">
        <v>23</v>
      </c>
      <c r="C1588" t="s">
        <v>23</v>
      </c>
      <c r="D1588" t="s">
        <v>5810</v>
      </c>
      <c r="E1588" t="s">
        <v>24188</v>
      </c>
      <c r="F1588" t="s">
        <v>23</v>
      </c>
      <c r="G1588" t="s">
        <v>23</v>
      </c>
      <c r="H1588" t="s">
        <v>6746</v>
      </c>
      <c r="I1588" t="s">
        <v>23</v>
      </c>
      <c r="J1588" t="s">
        <v>23</v>
      </c>
      <c r="K1588" t="s">
        <v>30532</v>
      </c>
    </row>
    <row r="1589" spans="1:11" x14ac:dyDescent="0.35">
      <c r="A1589" t="s">
        <v>6710</v>
      </c>
      <c r="B1589" t="s">
        <v>23</v>
      </c>
      <c r="C1589" t="s">
        <v>23</v>
      </c>
      <c r="D1589" t="s">
        <v>23</v>
      </c>
      <c r="E1589" t="s">
        <v>9187</v>
      </c>
      <c r="F1589" t="s">
        <v>23</v>
      </c>
      <c r="G1589" t="s">
        <v>23</v>
      </c>
      <c r="H1589" t="s">
        <v>6522</v>
      </c>
      <c r="I1589" t="s">
        <v>23</v>
      </c>
      <c r="J1589" t="s">
        <v>23</v>
      </c>
      <c r="K1589" t="s">
        <v>30532</v>
      </c>
    </row>
    <row r="1590" spans="1:11" x14ac:dyDescent="0.35">
      <c r="A1590" t="s">
        <v>2682</v>
      </c>
      <c r="B1590" t="s">
        <v>23</v>
      </c>
      <c r="C1590" t="s">
        <v>23</v>
      </c>
      <c r="D1590" t="s">
        <v>23</v>
      </c>
      <c r="E1590" t="s">
        <v>9188</v>
      </c>
      <c r="F1590" t="s">
        <v>23</v>
      </c>
      <c r="G1590" t="s">
        <v>23</v>
      </c>
      <c r="H1590" t="s">
        <v>6522</v>
      </c>
      <c r="I1590" t="s">
        <v>23</v>
      </c>
      <c r="J1590" t="s">
        <v>23</v>
      </c>
      <c r="K1590" t="s">
        <v>30532</v>
      </c>
    </row>
    <row r="1591" spans="1:11" x14ac:dyDescent="0.35">
      <c r="A1591" t="s">
        <v>21565</v>
      </c>
      <c r="B1591" t="s">
        <v>23</v>
      </c>
      <c r="C1591" t="s">
        <v>23</v>
      </c>
      <c r="D1591" t="s">
        <v>5810</v>
      </c>
      <c r="E1591" t="s">
        <v>21566</v>
      </c>
      <c r="F1591" t="s">
        <v>23</v>
      </c>
      <c r="G1591" t="s">
        <v>23</v>
      </c>
      <c r="H1591" t="s">
        <v>6746</v>
      </c>
      <c r="I1591" t="s">
        <v>23</v>
      </c>
      <c r="J1591" t="s">
        <v>23</v>
      </c>
      <c r="K1591" t="s">
        <v>32299</v>
      </c>
    </row>
    <row r="1592" spans="1:11" x14ac:dyDescent="0.35">
      <c r="A1592" t="s">
        <v>21569</v>
      </c>
      <c r="B1592" t="s">
        <v>23</v>
      </c>
      <c r="C1592" t="s">
        <v>23</v>
      </c>
      <c r="D1592" t="s">
        <v>5810</v>
      </c>
      <c r="E1592" t="s">
        <v>21570</v>
      </c>
      <c r="F1592" t="s">
        <v>23</v>
      </c>
      <c r="G1592" t="s">
        <v>23</v>
      </c>
      <c r="H1592" t="s">
        <v>6746</v>
      </c>
      <c r="I1592" t="s">
        <v>23</v>
      </c>
      <c r="J1592" t="s">
        <v>23</v>
      </c>
      <c r="K1592" t="s">
        <v>32301</v>
      </c>
    </row>
    <row r="1593" spans="1:11" x14ac:dyDescent="0.35">
      <c r="A1593" t="s">
        <v>21571</v>
      </c>
      <c r="B1593" t="s">
        <v>23</v>
      </c>
      <c r="C1593" t="s">
        <v>23</v>
      </c>
      <c r="D1593" t="s">
        <v>5810</v>
      </c>
      <c r="E1593" t="s">
        <v>21572</v>
      </c>
      <c r="F1593" t="s">
        <v>23</v>
      </c>
      <c r="G1593" t="s">
        <v>23</v>
      </c>
      <c r="H1593" t="s">
        <v>6746</v>
      </c>
      <c r="I1593" t="s">
        <v>23</v>
      </c>
      <c r="J1593" t="s">
        <v>23</v>
      </c>
      <c r="K1593" t="s">
        <v>32302</v>
      </c>
    </row>
    <row r="1594" spans="1:11" x14ac:dyDescent="0.35">
      <c r="A1594" t="s">
        <v>21573</v>
      </c>
      <c r="B1594" t="s">
        <v>23</v>
      </c>
      <c r="C1594" t="s">
        <v>23</v>
      </c>
      <c r="D1594" t="s">
        <v>5810</v>
      </c>
      <c r="E1594" t="s">
        <v>21574</v>
      </c>
      <c r="F1594" t="s">
        <v>23</v>
      </c>
      <c r="G1594" t="s">
        <v>23</v>
      </c>
      <c r="H1594" t="s">
        <v>6746</v>
      </c>
      <c r="I1594" t="s">
        <v>23</v>
      </c>
      <c r="J1594" t="s">
        <v>23</v>
      </c>
      <c r="K1594" t="s">
        <v>32303</v>
      </c>
    </row>
    <row r="1595" spans="1:11" x14ac:dyDescent="0.35">
      <c r="A1595" t="s">
        <v>2681</v>
      </c>
      <c r="B1595" t="s">
        <v>23</v>
      </c>
      <c r="C1595" t="s">
        <v>23</v>
      </c>
      <c r="D1595" t="s">
        <v>23</v>
      </c>
      <c r="E1595" t="s">
        <v>9189</v>
      </c>
      <c r="F1595" t="s">
        <v>23</v>
      </c>
      <c r="G1595" t="s">
        <v>23</v>
      </c>
      <c r="H1595" t="s">
        <v>6522</v>
      </c>
      <c r="I1595" t="s">
        <v>23</v>
      </c>
      <c r="J1595" t="s">
        <v>23</v>
      </c>
      <c r="K1595" t="s">
        <v>30532</v>
      </c>
    </row>
    <row r="1596" spans="1:11" x14ac:dyDescent="0.35">
      <c r="A1596" t="s">
        <v>21575</v>
      </c>
      <c r="B1596" t="s">
        <v>23</v>
      </c>
      <c r="C1596" t="s">
        <v>23</v>
      </c>
      <c r="D1596" t="s">
        <v>5810</v>
      </c>
      <c r="E1596" t="s">
        <v>21576</v>
      </c>
      <c r="F1596" t="s">
        <v>23</v>
      </c>
      <c r="G1596" t="s">
        <v>23</v>
      </c>
      <c r="H1596" t="s">
        <v>6746</v>
      </c>
      <c r="I1596" t="s">
        <v>23</v>
      </c>
      <c r="J1596" t="s">
        <v>23</v>
      </c>
      <c r="K1596" t="s">
        <v>32304</v>
      </c>
    </row>
    <row r="1597" spans="1:11" x14ac:dyDescent="0.35">
      <c r="A1597" t="s">
        <v>21577</v>
      </c>
      <c r="B1597" t="s">
        <v>23</v>
      </c>
      <c r="C1597" t="s">
        <v>23</v>
      </c>
      <c r="D1597" t="s">
        <v>5810</v>
      </c>
      <c r="E1597" t="s">
        <v>21578</v>
      </c>
      <c r="F1597" t="s">
        <v>23</v>
      </c>
      <c r="G1597" t="s">
        <v>23</v>
      </c>
      <c r="H1597" t="s">
        <v>6746</v>
      </c>
      <c r="I1597" t="s">
        <v>23</v>
      </c>
      <c r="J1597" t="s">
        <v>23</v>
      </c>
      <c r="K1597" t="s">
        <v>32305</v>
      </c>
    </row>
    <row r="1598" spans="1:11" x14ac:dyDescent="0.35">
      <c r="A1598" t="s">
        <v>21579</v>
      </c>
      <c r="B1598" t="s">
        <v>23</v>
      </c>
      <c r="C1598" t="s">
        <v>23</v>
      </c>
      <c r="D1598" t="s">
        <v>5810</v>
      </c>
      <c r="E1598" t="s">
        <v>21580</v>
      </c>
      <c r="F1598" t="s">
        <v>23</v>
      </c>
      <c r="G1598" t="s">
        <v>23</v>
      </c>
      <c r="H1598" t="s">
        <v>6746</v>
      </c>
      <c r="I1598" t="s">
        <v>23</v>
      </c>
      <c r="J1598" t="s">
        <v>23</v>
      </c>
      <c r="K1598" t="s">
        <v>32306</v>
      </c>
    </row>
    <row r="1599" spans="1:11" x14ac:dyDescent="0.35">
      <c r="A1599" t="s">
        <v>186</v>
      </c>
      <c r="B1599" t="s">
        <v>23</v>
      </c>
      <c r="C1599" t="s">
        <v>23</v>
      </c>
      <c r="D1599" t="s">
        <v>23</v>
      </c>
      <c r="E1599" t="s">
        <v>9190</v>
      </c>
      <c r="F1599" t="s">
        <v>23</v>
      </c>
      <c r="G1599" t="s">
        <v>23</v>
      </c>
      <c r="H1599" t="s">
        <v>6522</v>
      </c>
      <c r="I1599" t="s">
        <v>23</v>
      </c>
      <c r="J1599" t="s">
        <v>23</v>
      </c>
      <c r="K1599" t="s">
        <v>30532</v>
      </c>
    </row>
    <row r="1600" spans="1:11" x14ac:dyDescent="0.35">
      <c r="A1600" t="s">
        <v>21540</v>
      </c>
      <c r="B1600" t="s">
        <v>23</v>
      </c>
      <c r="C1600" t="s">
        <v>23</v>
      </c>
      <c r="D1600" t="s">
        <v>5810</v>
      </c>
      <c r="E1600" t="s">
        <v>21541</v>
      </c>
      <c r="F1600" t="s">
        <v>23</v>
      </c>
      <c r="G1600" t="s">
        <v>23</v>
      </c>
      <c r="H1600" t="s">
        <v>6746</v>
      </c>
      <c r="I1600" t="s">
        <v>23</v>
      </c>
      <c r="J1600" t="s">
        <v>23</v>
      </c>
      <c r="K1600" t="s">
        <v>32287</v>
      </c>
    </row>
    <row r="1601" spans="1:11" x14ac:dyDescent="0.35">
      <c r="A1601" t="s">
        <v>21542</v>
      </c>
      <c r="B1601" t="s">
        <v>23</v>
      </c>
      <c r="C1601" t="s">
        <v>23</v>
      </c>
      <c r="D1601" t="s">
        <v>5810</v>
      </c>
      <c r="E1601" t="s">
        <v>21543</v>
      </c>
      <c r="F1601" t="s">
        <v>23</v>
      </c>
      <c r="G1601" t="s">
        <v>23</v>
      </c>
      <c r="H1601" t="s">
        <v>6746</v>
      </c>
      <c r="I1601" t="s">
        <v>23</v>
      </c>
      <c r="J1601" t="s">
        <v>23</v>
      </c>
      <c r="K1601" t="s">
        <v>32288</v>
      </c>
    </row>
    <row r="1602" spans="1:11" x14ac:dyDescent="0.35">
      <c r="A1602" t="s">
        <v>9191</v>
      </c>
      <c r="B1602" t="s">
        <v>23</v>
      </c>
      <c r="C1602" t="s">
        <v>23</v>
      </c>
      <c r="D1602" t="s">
        <v>5810</v>
      </c>
      <c r="E1602" t="s">
        <v>9192</v>
      </c>
      <c r="F1602" t="s">
        <v>23</v>
      </c>
      <c r="G1602" t="s">
        <v>23</v>
      </c>
      <c r="H1602" t="s">
        <v>6746</v>
      </c>
      <c r="I1602" t="s">
        <v>23</v>
      </c>
      <c r="J1602" t="s">
        <v>23</v>
      </c>
      <c r="K1602" t="s">
        <v>30532</v>
      </c>
    </row>
    <row r="1603" spans="1:11" x14ac:dyDescent="0.35">
      <c r="A1603" t="s">
        <v>21544</v>
      </c>
      <c r="B1603" t="s">
        <v>23</v>
      </c>
      <c r="C1603" t="s">
        <v>23</v>
      </c>
      <c r="D1603" t="s">
        <v>5810</v>
      </c>
      <c r="E1603" t="s">
        <v>21545</v>
      </c>
      <c r="F1603" t="s">
        <v>23</v>
      </c>
      <c r="G1603" t="s">
        <v>23</v>
      </c>
      <c r="H1603" t="s">
        <v>6746</v>
      </c>
      <c r="I1603" t="s">
        <v>23</v>
      </c>
      <c r="J1603" t="s">
        <v>23</v>
      </c>
      <c r="K1603" t="s">
        <v>32289</v>
      </c>
    </row>
    <row r="1604" spans="1:11" x14ac:dyDescent="0.35">
      <c r="A1604" t="s">
        <v>970</v>
      </c>
      <c r="B1604" t="s">
        <v>23</v>
      </c>
      <c r="C1604" t="s">
        <v>23</v>
      </c>
      <c r="D1604" t="s">
        <v>23</v>
      </c>
      <c r="E1604" t="s">
        <v>9193</v>
      </c>
      <c r="F1604" t="s">
        <v>23</v>
      </c>
      <c r="G1604" t="s">
        <v>23</v>
      </c>
      <c r="H1604" t="s">
        <v>6487</v>
      </c>
      <c r="I1604" t="s">
        <v>6485</v>
      </c>
      <c r="J1604" t="s">
        <v>23</v>
      </c>
      <c r="K1604" t="s">
        <v>30532</v>
      </c>
    </row>
    <row r="1605" spans="1:11" x14ac:dyDescent="0.35">
      <c r="A1605" t="s">
        <v>2680</v>
      </c>
      <c r="B1605" t="s">
        <v>23</v>
      </c>
      <c r="C1605" t="s">
        <v>23</v>
      </c>
      <c r="D1605" t="s">
        <v>23</v>
      </c>
      <c r="E1605" t="s">
        <v>9194</v>
      </c>
      <c r="F1605" t="s">
        <v>23</v>
      </c>
      <c r="G1605" t="s">
        <v>23</v>
      </c>
      <c r="H1605" t="s">
        <v>6522</v>
      </c>
      <c r="I1605" t="s">
        <v>23</v>
      </c>
      <c r="J1605" t="s">
        <v>23</v>
      </c>
      <c r="K1605" t="s">
        <v>30532</v>
      </c>
    </row>
    <row r="1606" spans="1:11" x14ac:dyDescent="0.35">
      <c r="A1606" t="s">
        <v>2679</v>
      </c>
      <c r="B1606" t="s">
        <v>23</v>
      </c>
      <c r="C1606" t="s">
        <v>23</v>
      </c>
      <c r="D1606" t="s">
        <v>23</v>
      </c>
      <c r="E1606" t="s">
        <v>9195</v>
      </c>
      <c r="F1606" t="s">
        <v>23</v>
      </c>
      <c r="G1606" t="s">
        <v>23</v>
      </c>
      <c r="H1606" t="s">
        <v>6522</v>
      </c>
      <c r="I1606" t="s">
        <v>23</v>
      </c>
      <c r="J1606" t="s">
        <v>23</v>
      </c>
      <c r="K1606" t="s">
        <v>30532</v>
      </c>
    </row>
    <row r="1607" spans="1:11" x14ac:dyDescent="0.35">
      <c r="A1607" t="s">
        <v>21548</v>
      </c>
      <c r="B1607" t="s">
        <v>23</v>
      </c>
      <c r="C1607" t="s">
        <v>23</v>
      </c>
      <c r="D1607" t="s">
        <v>5810</v>
      </c>
      <c r="E1607" t="s">
        <v>21549</v>
      </c>
      <c r="F1607" t="s">
        <v>23</v>
      </c>
      <c r="G1607" t="s">
        <v>23</v>
      </c>
      <c r="H1607" t="s">
        <v>6746</v>
      </c>
      <c r="I1607" t="s">
        <v>23</v>
      </c>
      <c r="J1607" t="s">
        <v>23</v>
      </c>
      <c r="K1607" t="s">
        <v>32291</v>
      </c>
    </row>
    <row r="1608" spans="1:11" x14ac:dyDescent="0.35">
      <c r="A1608" t="s">
        <v>21552</v>
      </c>
      <c r="B1608" t="s">
        <v>23</v>
      </c>
      <c r="C1608" t="s">
        <v>23</v>
      </c>
      <c r="D1608" t="s">
        <v>5810</v>
      </c>
      <c r="E1608" t="s">
        <v>21553</v>
      </c>
      <c r="F1608" t="s">
        <v>23</v>
      </c>
      <c r="G1608" t="s">
        <v>23</v>
      </c>
      <c r="H1608" t="s">
        <v>6746</v>
      </c>
      <c r="I1608" t="s">
        <v>23</v>
      </c>
      <c r="J1608" t="s">
        <v>23</v>
      </c>
      <c r="K1608" t="s">
        <v>32293</v>
      </c>
    </row>
    <row r="1609" spans="1:11" x14ac:dyDescent="0.35">
      <c r="A1609" t="s">
        <v>3256</v>
      </c>
      <c r="B1609" t="s">
        <v>23</v>
      </c>
      <c r="C1609" t="s">
        <v>23</v>
      </c>
      <c r="D1609" t="s">
        <v>23</v>
      </c>
      <c r="E1609" t="s">
        <v>9196</v>
      </c>
      <c r="F1609" t="s">
        <v>23</v>
      </c>
      <c r="G1609" t="s">
        <v>23</v>
      </c>
      <c r="H1609" t="s">
        <v>6487</v>
      </c>
      <c r="I1609" t="s">
        <v>6485</v>
      </c>
      <c r="J1609" t="s">
        <v>23</v>
      </c>
      <c r="K1609" t="s">
        <v>30532</v>
      </c>
    </row>
    <row r="1610" spans="1:11" x14ac:dyDescent="0.35">
      <c r="A1610" t="s">
        <v>2678</v>
      </c>
      <c r="B1610" t="s">
        <v>23</v>
      </c>
      <c r="C1610" t="s">
        <v>23</v>
      </c>
      <c r="D1610" t="s">
        <v>23</v>
      </c>
      <c r="E1610" t="s">
        <v>9197</v>
      </c>
      <c r="F1610" t="s">
        <v>23</v>
      </c>
      <c r="G1610" t="s">
        <v>23</v>
      </c>
      <c r="H1610" t="s">
        <v>6522</v>
      </c>
      <c r="I1610" t="s">
        <v>23</v>
      </c>
      <c r="J1610" t="s">
        <v>23</v>
      </c>
      <c r="K1610" t="s">
        <v>30532</v>
      </c>
    </row>
    <row r="1611" spans="1:11" x14ac:dyDescent="0.35">
      <c r="A1611" t="s">
        <v>545</v>
      </c>
      <c r="B1611" t="s">
        <v>23</v>
      </c>
      <c r="C1611" t="s">
        <v>23</v>
      </c>
      <c r="D1611" t="s">
        <v>23</v>
      </c>
      <c r="E1611" t="s">
        <v>9198</v>
      </c>
      <c r="F1611" t="s">
        <v>23</v>
      </c>
      <c r="G1611" t="s">
        <v>23</v>
      </c>
      <c r="H1611" t="s">
        <v>6522</v>
      </c>
      <c r="I1611" t="s">
        <v>23</v>
      </c>
      <c r="J1611" t="s">
        <v>23</v>
      </c>
      <c r="K1611" t="s">
        <v>30532</v>
      </c>
    </row>
    <row r="1612" spans="1:11" x14ac:dyDescent="0.35">
      <c r="A1612" t="s">
        <v>21556</v>
      </c>
      <c r="B1612" t="s">
        <v>23</v>
      </c>
      <c r="C1612" t="s">
        <v>23</v>
      </c>
      <c r="D1612" t="s">
        <v>5810</v>
      </c>
      <c r="E1612" t="s">
        <v>21557</v>
      </c>
      <c r="F1612" t="s">
        <v>23</v>
      </c>
      <c r="G1612" t="s">
        <v>23</v>
      </c>
      <c r="H1612" t="s">
        <v>6746</v>
      </c>
      <c r="I1612" t="s">
        <v>23</v>
      </c>
      <c r="J1612" t="s">
        <v>23</v>
      </c>
      <c r="K1612" t="s">
        <v>32295</v>
      </c>
    </row>
    <row r="1613" spans="1:11" x14ac:dyDescent="0.35">
      <c r="A1613" t="s">
        <v>3074</v>
      </c>
      <c r="B1613" t="s">
        <v>23</v>
      </c>
      <c r="C1613" t="s">
        <v>23</v>
      </c>
      <c r="D1613" t="s">
        <v>23</v>
      </c>
      <c r="E1613" t="s">
        <v>9199</v>
      </c>
      <c r="F1613" t="s">
        <v>23</v>
      </c>
      <c r="G1613" t="s">
        <v>23</v>
      </c>
      <c r="H1613" t="s">
        <v>6522</v>
      </c>
      <c r="I1613" t="s">
        <v>23</v>
      </c>
      <c r="J1613" t="s">
        <v>23</v>
      </c>
      <c r="K1613" t="s">
        <v>30532</v>
      </c>
    </row>
    <row r="1614" spans="1:11" x14ac:dyDescent="0.35">
      <c r="A1614" t="s">
        <v>21560</v>
      </c>
      <c r="B1614" t="s">
        <v>23</v>
      </c>
      <c r="C1614" t="s">
        <v>23</v>
      </c>
      <c r="D1614" t="s">
        <v>5810</v>
      </c>
      <c r="E1614" t="s">
        <v>21561</v>
      </c>
      <c r="F1614" t="s">
        <v>23</v>
      </c>
      <c r="G1614" t="s">
        <v>23</v>
      </c>
      <c r="H1614" t="s">
        <v>6746</v>
      </c>
      <c r="I1614" t="s">
        <v>23</v>
      </c>
      <c r="J1614" t="s">
        <v>23</v>
      </c>
      <c r="K1614" t="s">
        <v>32297</v>
      </c>
    </row>
    <row r="1615" spans="1:11" x14ac:dyDescent="0.35">
      <c r="A1615" t="s">
        <v>21567</v>
      </c>
      <c r="B1615" t="s">
        <v>23</v>
      </c>
      <c r="C1615" t="s">
        <v>23</v>
      </c>
      <c r="D1615" t="s">
        <v>5810</v>
      </c>
      <c r="E1615" t="s">
        <v>21568</v>
      </c>
      <c r="F1615" t="s">
        <v>23</v>
      </c>
      <c r="G1615" t="s">
        <v>23</v>
      </c>
      <c r="H1615" t="s">
        <v>6746</v>
      </c>
      <c r="I1615" t="s">
        <v>23</v>
      </c>
      <c r="J1615" t="s">
        <v>23</v>
      </c>
      <c r="K1615" t="s">
        <v>32300</v>
      </c>
    </row>
    <row r="1616" spans="1:11" x14ac:dyDescent="0.35">
      <c r="A1616" t="s">
        <v>3096</v>
      </c>
      <c r="B1616" t="s">
        <v>23</v>
      </c>
      <c r="C1616" t="s">
        <v>23</v>
      </c>
      <c r="D1616" t="s">
        <v>23</v>
      </c>
      <c r="E1616" t="s">
        <v>9200</v>
      </c>
      <c r="F1616" t="s">
        <v>23</v>
      </c>
      <c r="G1616" t="s">
        <v>23</v>
      </c>
      <c r="H1616" t="s">
        <v>6493</v>
      </c>
      <c r="I1616" t="s">
        <v>6485</v>
      </c>
      <c r="J1616" t="s">
        <v>23</v>
      </c>
      <c r="K1616" t="s">
        <v>30532</v>
      </c>
    </row>
    <row r="1617" spans="1:11" x14ac:dyDescent="0.35">
      <c r="A1617" t="s">
        <v>26249</v>
      </c>
      <c r="B1617" t="s">
        <v>23</v>
      </c>
      <c r="C1617" t="s">
        <v>23</v>
      </c>
      <c r="D1617" t="s">
        <v>5810</v>
      </c>
      <c r="E1617" t="s">
        <v>26250</v>
      </c>
      <c r="F1617" t="s">
        <v>23</v>
      </c>
      <c r="G1617" t="s">
        <v>23</v>
      </c>
      <c r="H1617" t="s">
        <v>6746</v>
      </c>
      <c r="I1617" t="s">
        <v>23</v>
      </c>
      <c r="J1617" t="s">
        <v>23</v>
      </c>
      <c r="K1617" t="s">
        <v>34477</v>
      </c>
    </row>
    <row r="1618" spans="1:11" x14ac:dyDescent="0.35">
      <c r="A1618" t="s">
        <v>4828</v>
      </c>
      <c r="B1618" t="s">
        <v>23</v>
      </c>
      <c r="C1618" t="s">
        <v>23</v>
      </c>
      <c r="D1618" t="s">
        <v>23</v>
      </c>
      <c r="E1618" t="s">
        <v>9201</v>
      </c>
      <c r="F1618" t="s">
        <v>23</v>
      </c>
      <c r="G1618" t="s">
        <v>23</v>
      </c>
      <c r="H1618" t="s">
        <v>6522</v>
      </c>
      <c r="I1618" t="s">
        <v>23</v>
      </c>
      <c r="J1618" t="s">
        <v>23</v>
      </c>
      <c r="K1618" t="s">
        <v>30532</v>
      </c>
    </row>
    <row r="1619" spans="1:11" x14ac:dyDescent="0.35">
      <c r="A1619" t="s">
        <v>1611</v>
      </c>
      <c r="B1619" t="s">
        <v>23</v>
      </c>
      <c r="C1619" t="s">
        <v>23</v>
      </c>
      <c r="D1619" t="s">
        <v>23</v>
      </c>
      <c r="E1619" t="s">
        <v>9202</v>
      </c>
      <c r="F1619" t="s">
        <v>23</v>
      </c>
      <c r="G1619" t="s">
        <v>23</v>
      </c>
      <c r="H1619" t="s">
        <v>6605</v>
      </c>
      <c r="I1619" t="s">
        <v>2721</v>
      </c>
      <c r="J1619" t="s">
        <v>3894</v>
      </c>
      <c r="K1619" t="s">
        <v>30532</v>
      </c>
    </row>
    <row r="1620" spans="1:11" x14ac:dyDescent="0.35">
      <c r="A1620" t="s">
        <v>6770</v>
      </c>
      <c r="B1620" t="s">
        <v>23</v>
      </c>
      <c r="C1620" t="s">
        <v>23</v>
      </c>
      <c r="D1620" t="s">
        <v>23</v>
      </c>
      <c r="E1620" t="s">
        <v>9203</v>
      </c>
      <c r="F1620" t="s">
        <v>23</v>
      </c>
      <c r="G1620" t="s">
        <v>23</v>
      </c>
      <c r="H1620" t="s">
        <v>6502</v>
      </c>
      <c r="I1620" t="s">
        <v>6499</v>
      </c>
      <c r="J1620" t="s">
        <v>23</v>
      </c>
      <c r="K1620" t="s">
        <v>30532</v>
      </c>
    </row>
    <row r="1621" spans="1:11" x14ac:dyDescent="0.35">
      <c r="A1621" t="s">
        <v>21581</v>
      </c>
      <c r="B1621" t="s">
        <v>23</v>
      </c>
      <c r="C1621" t="s">
        <v>23</v>
      </c>
      <c r="D1621" t="s">
        <v>5810</v>
      </c>
      <c r="E1621" t="s">
        <v>21582</v>
      </c>
      <c r="F1621" t="s">
        <v>23</v>
      </c>
      <c r="G1621" t="s">
        <v>23</v>
      </c>
      <c r="H1621" t="s">
        <v>6746</v>
      </c>
      <c r="I1621" t="s">
        <v>23</v>
      </c>
      <c r="J1621" t="s">
        <v>23</v>
      </c>
      <c r="K1621" t="s">
        <v>32307</v>
      </c>
    </row>
    <row r="1622" spans="1:11" x14ac:dyDescent="0.35">
      <c r="A1622" t="s">
        <v>21583</v>
      </c>
      <c r="B1622" t="s">
        <v>23</v>
      </c>
      <c r="C1622" t="s">
        <v>23</v>
      </c>
      <c r="D1622" t="s">
        <v>5810</v>
      </c>
      <c r="E1622" t="s">
        <v>21584</v>
      </c>
      <c r="F1622" t="s">
        <v>23</v>
      </c>
      <c r="G1622" t="s">
        <v>23</v>
      </c>
      <c r="H1622" t="s">
        <v>6746</v>
      </c>
      <c r="I1622" t="s">
        <v>23</v>
      </c>
      <c r="J1622" t="s">
        <v>23</v>
      </c>
      <c r="K1622" t="s">
        <v>32308</v>
      </c>
    </row>
    <row r="1623" spans="1:11" x14ac:dyDescent="0.35">
      <c r="A1623" t="s">
        <v>1234</v>
      </c>
      <c r="B1623" t="s">
        <v>23</v>
      </c>
      <c r="C1623" t="s">
        <v>23</v>
      </c>
      <c r="D1623" t="s">
        <v>23</v>
      </c>
      <c r="E1623" t="s">
        <v>9204</v>
      </c>
      <c r="F1623" t="s">
        <v>23</v>
      </c>
      <c r="G1623" t="s">
        <v>23</v>
      </c>
      <c r="H1623" t="s">
        <v>6518</v>
      </c>
      <c r="I1623" t="s">
        <v>2721</v>
      </c>
      <c r="J1623" t="s">
        <v>23</v>
      </c>
      <c r="K1623" t="s">
        <v>30532</v>
      </c>
    </row>
    <row r="1624" spans="1:11" x14ac:dyDescent="0.35">
      <c r="A1624" t="s">
        <v>263</v>
      </c>
      <c r="B1624" t="s">
        <v>23</v>
      </c>
      <c r="C1624" t="s">
        <v>23</v>
      </c>
      <c r="D1624" t="s">
        <v>23</v>
      </c>
      <c r="E1624" t="s">
        <v>9205</v>
      </c>
      <c r="F1624" t="s">
        <v>23</v>
      </c>
      <c r="G1624" t="s">
        <v>23</v>
      </c>
      <c r="H1624" t="s">
        <v>6484</v>
      </c>
      <c r="I1624" t="s">
        <v>6485</v>
      </c>
      <c r="J1624" t="s">
        <v>6341</v>
      </c>
      <c r="K1624" t="s">
        <v>30532</v>
      </c>
    </row>
    <row r="1625" spans="1:11" x14ac:dyDescent="0.35">
      <c r="A1625" t="s">
        <v>21585</v>
      </c>
      <c r="B1625" t="s">
        <v>23</v>
      </c>
      <c r="C1625" t="s">
        <v>23</v>
      </c>
      <c r="D1625" t="s">
        <v>5810</v>
      </c>
      <c r="E1625" t="s">
        <v>21586</v>
      </c>
      <c r="F1625" t="s">
        <v>23</v>
      </c>
      <c r="G1625" t="s">
        <v>23</v>
      </c>
      <c r="H1625" t="s">
        <v>6746</v>
      </c>
      <c r="I1625" t="s">
        <v>23</v>
      </c>
      <c r="J1625" t="s">
        <v>23</v>
      </c>
      <c r="K1625" t="s">
        <v>32309</v>
      </c>
    </row>
    <row r="1626" spans="1:11" x14ac:dyDescent="0.35">
      <c r="A1626" t="s">
        <v>5994</v>
      </c>
      <c r="B1626" t="s">
        <v>23</v>
      </c>
      <c r="C1626" t="s">
        <v>23</v>
      </c>
      <c r="D1626" t="s">
        <v>5810</v>
      </c>
      <c r="E1626" t="s">
        <v>9206</v>
      </c>
      <c r="F1626" t="s">
        <v>23</v>
      </c>
      <c r="G1626" t="s">
        <v>23</v>
      </c>
      <c r="H1626" t="s">
        <v>6483</v>
      </c>
      <c r="I1626" t="s">
        <v>23</v>
      </c>
      <c r="J1626" t="s">
        <v>23</v>
      </c>
      <c r="K1626" t="s">
        <v>30532</v>
      </c>
    </row>
    <row r="1627" spans="1:11" x14ac:dyDescent="0.35">
      <c r="A1627" t="s">
        <v>1485</v>
      </c>
      <c r="B1627" t="s">
        <v>23</v>
      </c>
      <c r="C1627" t="s">
        <v>23</v>
      </c>
      <c r="D1627" t="s">
        <v>23</v>
      </c>
      <c r="E1627" t="s">
        <v>9207</v>
      </c>
      <c r="F1627" t="s">
        <v>23</v>
      </c>
      <c r="G1627" t="s">
        <v>23</v>
      </c>
      <c r="H1627" t="s">
        <v>6504</v>
      </c>
      <c r="I1627" t="s">
        <v>6485</v>
      </c>
      <c r="J1627" t="s">
        <v>23</v>
      </c>
      <c r="K1627" t="s">
        <v>30532</v>
      </c>
    </row>
    <row r="1628" spans="1:11" x14ac:dyDescent="0.35">
      <c r="A1628" t="s">
        <v>21587</v>
      </c>
      <c r="B1628" t="s">
        <v>23</v>
      </c>
      <c r="C1628" t="s">
        <v>23</v>
      </c>
      <c r="D1628" t="s">
        <v>5810</v>
      </c>
      <c r="E1628" t="s">
        <v>21588</v>
      </c>
      <c r="F1628" t="s">
        <v>23</v>
      </c>
      <c r="G1628" t="s">
        <v>23</v>
      </c>
      <c r="H1628" t="s">
        <v>6746</v>
      </c>
      <c r="I1628" t="s">
        <v>23</v>
      </c>
      <c r="J1628" t="s">
        <v>23</v>
      </c>
      <c r="K1628" t="s">
        <v>32310</v>
      </c>
    </row>
    <row r="1629" spans="1:11" x14ac:dyDescent="0.35">
      <c r="A1629" t="s">
        <v>21589</v>
      </c>
      <c r="B1629" t="s">
        <v>23</v>
      </c>
      <c r="C1629" t="s">
        <v>23</v>
      </c>
      <c r="D1629" t="s">
        <v>5810</v>
      </c>
      <c r="E1629" t="s">
        <v>21590</v>
      </c>
      <c r="F1629" t="s">
        <v>23</v>
      </c>
      <c r="G1629" t="s">
        <v>23</v>
      </c>
      <c r="H1629" t="s">
        <v>6746</v>
      </c>
      <c r="I1629" t="s">
        <v>23</v>
      </c>
      <c r="J1629" t="s">
        <v>23</v>
      </c>
      <c r="K1629" t="s">
        <v>32311</v>
      </c>
    </row>
    <row r="1630" spans="1:11" x14ac:dyDescent="0.35">
      <c r="A1630" t="s">
        <v>246</v>
      </c>
      <c r="B1630" t="s">
        <v>23</v>
      </c>
      <c r="C1630" t="s">
        <v>23</v>
      </c>
      <c r="D1630" t="s">
        <v>23</v>
      </c>
      <c r="E1630" t="s">
        <v>9208</v>
      </c>
      <c r="F1630" t="s">
        <v>23</v>
      </c>
      <c r="G1630" t="s">
        <v>23</v>
      </c>
      <c r="H1630" t="s">
        <v>6484</v>
      </c>
      <c r="I1630" t="s">
        <v>6499</v>
      </c>
      <c r="J1630" t="s">
        <v>6486</v>
      </c>
      <c r="K1630" t="s">
        <v>30532</v>
      </c>
    </row>
    <row r="1631" spans="1:11" x14ac:dyDescent="0.35">
      <c r="A1631" t="s">
        <v>866</v>
      </c>
      <c r="B1631" t="s">
        <v>23</v>
      </c>
      <c r="C1631" t="s">
        <v>23</v>
      </c>
      <c r="D1631" t="s">
        <v>23</v>
      </c>
      <c r="E1631" t="s">
        <v>9210</v>
      </c>
      <c r="F1631" t="s">
        <v>23</v>
      </c>
      <c r="G1631" t="s">
        <v>23</v>
      </c>
      <c r="H1631" t="s">
        <v>6514</v>
      </c>
      <c r="I1631" t="s">
        <v>6485</v>
      </c>
      <c r="J1631" t="s">
        <v>3894</v>
      </c>
      <c r="K1631" t="s">
        <v>30532</v>
      </c>
    </row>
    <row r="1632" spans="1:11" x14ac:dyDescent="0.35">
      <c r="A1632" t="s">
        <v>1809</v>
      </c>
      <c r="B1632" t="s">
        <v>23</v>
      </c>
      <c r="C1632" t="s">
        <v>23</v>
      </c>
      <c r="D1632" t="s">
        <v>23</v>
      </c>
      <c r="E1632" t="s">
        <v>9211</v>
      </c>
      <c r="F1632" t="s">
        <v>23</v>
      </c>
      <c r="G1632" t="s">
        <v>23</v>
      </c>
      <c r="H1632" t="s">
        <v>6746</v>
      </c>
      <c r="I1632" t="s">
        <v>23</v>
      </c>
      <c r="J1632" t="s">
        <v>23</v>
      </c>
      <c r="K1632" t="s">
        <v>30532</v>
      </c>
    </row>
    <row r="1633" spans="1:11" x14ac:dyDescent="0.35">
      <c r="A1633" t="s">
        <v>21593</v>
      </c>
      <c r="B1633" t="s">
        <v>23</v>
      </c>
      <c r="C1633" t="s">
        <v>23</v>
      </c>
      <c r="D1633" t="s">
        <v>5810</v>
      </c>
      <c r="E1633" t="s">
        <v>21594</v>
      </c>
      <c r="F1633" t="s">
        <v>23</v>
      </c>
      <c r="G1633" t="s">
        <v>23</v>
      </c>
      <c r="H1633" t="s">
        <v>6746</v>
      </c>
      <c r="I1633" t="s">
        <v>23</v>
      </c>
      <c r="J1633" t="s">
        <v>23</v>
      </c>
      <c r="K1633" t="s">
        <v>32313</v>
      </c>
    </row>
    <row r="1634" spans="1:11" x14ac:dyDescent="0.35">
      <c r="A1634" t="s">
        <v>2670</v>
      </c>
      <c r="B1634" t="s">
        <v>23</v>
      </c>
      <c r="C1634" t="s">
        <v>23</v>
      </c>
      <c r="D1634" t="s">
        <v>23</v>
      </c>
      <c r="E1634" t="s">
        <v>9212</v>
      </c>
      <c r="F1634" t="s">
        <v>23</v>
      </c>
      <c r="G1634" t="s">
        <v>23</v>
      </c>
      <c r="H1634" t="s">
        <v>6522</v>
      </c>
      <c r="I1634" t="s">
        <v>23</v>
      </c>
      <c r="J1634" t="s">
        <v>23</v>
      </c>
      <c r="K1634" t="s">
        <v>30532</v>
      </c>
    </row>
    <row r="1635" spans="1:11" x14ac:dyDescent="0.35">
      <c r="A1635" t="s">
        <v>21595</v>
      </c>
      <c r="B1635" t="s">
        <v>23</v>
      </c>
      <c r="C1635" t="s">
        <v>23</v>
      </c>
      <c r="D1635" t="s">
        <v>5810</v>
      </c>
      <c r="E1635" t="s">
        <v>21596</v>
      </c>
      <c r="F1635" t="s">
        <v>23</v>
      </c>
      <c r="G1635" t="s">
        <v>23</v>
      </c>
      <c r="H1635" t="s">
        <v>6746</v>
      </c>
      <c r="I1635" t="s">
        <v>23</v>
      </c>
      <c r="J1635" t="s">
        <v>23</v>
      </c>
      <c r="K1635" t="s">
        <v>32314</v>
      </c>
    </row>
    <row r="1636" spans="1:11" x14ac:dyDescent="0.35">
      <c r="A1636" t="s">
        <v>21597</v>
      </c>
      <c r="B1636" t="s">
        <v>23</v>
      </c>
      <c r="C1636" t="s">
        <v>23</v>
      </c>
      <c r="D1636" t="s">
        <v>5810</v>
      </c>
      <c r="E1636" t="s">
        <v>21598</v>
      </c>
      <c r="F1636" t="s">
        <v>23</v>
      </c>
      <c r="G1636" t="s">
        <v>23</v>
      </c>
      <c r="H1636" t="s">
        <v>6746</v>
      </c>
      <c r="I1636" t="s">
        <v>23</v>
      </c>
      <c r="J1636" t="s">
        <v>23</v>
      </c>
      <c r="K1636" t="s">
        <v>32315</v>
      </c>
    </row>
    <row r="1637" spans="1:11" x14ac:dyDescent="0.35">
      <c r="A1637" t="s">
        <v>1795</v>
      </c>
      <c r="B1637" t="s">
        <v>23</v>
      </c>
      <c r="C1637" t="s">
        <v>23</v>
      </c>
      <c r="D1637" t="s">
        <v>5810</v>
      </c>
      <c r="E1637" t="s">
        <v>9213</v>
      </c>
      <c r="F1637" t="s">
        <v>23</v>
      </c>
      <c r="G1637" t="s">
        <v>23</v>
      </c>
      <c r="H1637" t="s">
        <v>6746</v>
      </c>
      <c r="I1637" t="s">
        <v>23</v>
      </c>
      <c r="J1637" t="s">
        <v>23</v>
      </c>
      <c r="K1637" t="s">
        <v>30532</v>
      </c>
    </row>
    <row r="1638" spans="1:11" x14ac:dyDescent="0.35">
      <c r="A1638" t="s">
        <v>5997</v>
      </c>
      <c r="B1638" t="s">
        <v>23</v>
      </c>
      <c r="C1638" t="s">
        <v>23</v>
      </c>
      <c r="D1638" t="s">
        <v>5810</v>
      </c>
      <c r="E1638" t="s">
        <v>9214</v>
      </c>
      <c r="F1638" t="s">
        <v>23</v>
      </c>
      <c r="G1638" t="s">
        <v>23</v>
      </c>
      <c r="H1638" t="s">
        <v>6483</v>
      </c>
      <c r="I1638" t="s">
        <v>23</v>
      </c>
      <c r="J1638" t="s">
        <v>23</v>
      </c>
      <c r="K1638" t="s">
        <v>30532</v>
      </c>
    </row>
    <row r="1639" spans="1:11" x14ac:dyDescent="0.35">
      <c r="A1639" t="s">
        <v>21601</v>
      </c>
      <c r="B1639" t="s">
        <v>23</v>
      </c>
      <c r="C1639" t="s">
        <v>23</v>
      </c>
      <c r="D1639" t="s">
        <v>5810</v>
      </c>
      <c r="E1639" t="s">
        <v>21602</v>
      </c>
      <c r="F1639" t="s">
        <v>23</v>
      </c>
      <c r="G1639" t="s">
        <v>23</v>
      </c>
      <c r="H1639" t="s">
        <v>6746</v>
      </c>
      <c r="I1639" t="s">
        <v>23</v>
      </c>
      <c r="J1639" t="s">
        <v>23</v>
      </c>
      <c r="K1639" t="s">
        <v>32317</v>
      </c>
    </row>
    <row r="1640" spans="1:11" x14ac:dyDescent="0.35">
      <c r="A1640" t="s">
        <v>2669</v>
      </c>
      <c r="B1640" t="s">
        <v>23</v>
      </c>
      <c r="C1640" t="s">
        <v>23</v>
      </c>
      <c r="D1640" t="s">
        <v>23</v>
      </c>
      <c r="E1640" t="s">
        <v>9215</v>
      </c>
      <c r="F1640" t="s">
        <v>23</v>
      </c>
      <c r="G1640" t="s">
        <v>23</v>
      </c>
      <c r="H1640" t="s">
        <v>6522</v>
      </c>
      <c r="I1640" t="s">
        <v>23</v>
      </c>
      <c r="J1640" t="s">
        <v>23</v>
      </c>
      <c r="K1640" t="s">
        <v>30532</v>
      </c>
    </row>
    <row r="1641" spans="1:11" x14ac:dyDescent="0.35">
      <c r="A1641" t="s">
        <v>21603</v>
      </c>
      <c r="B1641" t="s">
        <v>23</v>
      </c>
      <c r="C1641" t="s">
        <v>23</v>
      </c>
      <c r="D1641" t="s">
        <v>5810</v>
      </c>
      <c r="E1641" t="s">
        <v>21604</v>
      </c>
      <c r="F1641" t="s">
        <v>23</v>
      </c>
      <c r="G1641" t="s">
        <v>23</v>
      </c>
      <c r="H1641" t="s">
        <v>6746</v>
      </c>
      <c r="I1641" t="s">
        <v>23</v>
      </c>
      <c r="J1641" t="s">
        <v>23</v>
      </c>
      <c r="K1641" t="s">
        <v>32318</v>
      </c>
    </row>
    <row r="1642" spans="1:11" x14ac:dyDescent="0.35">
      <c r="A1642" t="s">
        <v>21605</v>
      </c>
      <c r="B1642" t="s">
        <v>23</v>
      </c>
      <c r="C1642" t="s">
        <v>23</v>
      </c>
      <c r="D1642" t="s">
        <v>5810</v>
      </c>
      <c r="E1642" t="s">
        <v>21606</v>
      </c>
      <c r="F1642" t="s">
        <v>23</v>
      </c>
      <c r="G1642" t="s">
        <v>23</v>
      </c>
      <c r="H1642" t="s">
        <v>6746</v>
      </c>
      <c r="I1642" t="s">
        <v>23</v>
      </c>
      <c r="J1642" t="s">
        <v>23</v>
      </c>
      <c r="K1642" t="s">
        <v>32319</v>
      </c>
    </row>
    <row r="1643" spans="1:11" x14ac:dyDescent="0.35">
      <c r="A1643" t="s">
        <v>21607</v>
      </c>
      <c r="B1643" t="s">
        <v>23</v>
      </c>
      <c r="C1643" t="s">
        <v>23</v>
      </c>
      <c r="D1643" t="s">
        <v>5810</v>
      </c>
      <c r="E1643" t="s">
        <v>21608</v>
      </c>
      <c r="F1643" t="s">
        <v>23</v>
      </c>
      <c r="G1643" t="s">
        <v>23</v>
      </c>
      <c r="H1643" t="s">
        <v>6746</v>
      </c>
      <c r="I1643" t="s">
        <v>23</v>
      </c>
      <c r="J1643" t="s">
        <v>23</v>
      </c>
      <c r="K1643" t="s">
        <v>32320</v>
      </c>
    </row>
    <row r="1644" spans="1:11" x14ac:dyDescent="0.35">
      <c r="A1644" t="s">
        <v>29492</v>
      </c>
      <c r="B1644" t="s">
        <v>23</v>
      </c>
      <c r="C1644" t="s">
        <v>23</v>
      </c>
      <c r="D1644" t="s">
        <v>5810</v>
      </c>
      <c r="E1644" t="s">
        <v>29493</v>
      </c>
      <c r="F1644" t="s">
        <v>23</v>
      </c>
      <c r="G1644" t="s">
        <v>23</v>
      </c>
      <c r="H1644" t="s">
        <v>6746</v>
      </c>
      <c r="I1644" t="s">
        <v>23</v>
      </c>
      <c r="J1644" t="s">
        <v>23</v>
      </c>
      <c r="K1644" t="s">
        <v>36062</v>
      </c>
    </row>
    <row r="1645" spans="1:11" x14ac:dyDescent="0.35">
      <c r="A1645" t="s">
        <v>9216</v>
      </c>
      <c r="B1645" t="s">
        <v>23</v>
      </c>
      <c r="C1645" t="s">
        <v>23</v>
      </c>
      <c r="D1645" t="s">
        <v>5810</v>
      </c>
      <c r="E1645" t="s">
        <v>9217</v>
      </c>
      <c r="F1645" t="s">
        <v>23</v>
      </c>
      <c r="G1645" t="s">
        <v>23</v>
      </c>
      <c r="H1645" t="s">
        <v>6746</v>
      </c>
      <c r="I1645" t="s">
        <v>23</v>
      </c>
      <c r="J1645" t="s">
        <v>23</v>
      </c>
      <c r="K1645" t="s">
        <v>30532</v>
      </c>
    </row>
    <row r="1646" spans="1:11" x14ac:dyDescent="0.35">
      <c r="A1646" t="s">
        <v>2668</v>
      </c>
      <c r="B1646" t="s">
        <v>23</v>
      </c>
      <c r="C1646" t="s">
        <v>23</v>
      </c>
      <c r="D1646" t="s">
        <v>23</v>
      </c>
      <c r="E1646" t="s">
        <v>9218</v>
      </c>
      <c r="F1646" t="s">
        <v>23</v>
      </c>
      <c r="G1646" t="s">
        <v>23</v>
      </c>
      <c r="H1646" t="s">
        <v>6522</v>
      </c>
      <c r="I1646" t="s">
        <v>23</v>
      </c>
      <c r="J1646" t="s">
        <v>23</v>
      </c>
      <c r="K1646" t="s">
        <v>30532</v>
      </c>
    </row>
    <row r="1647" spans="1:11" x14ac:dyDescent="0.35">
      <c r="A1647" t="s">
        <v>21609</v>
      </c>
      <c r="B1647" t="s">
        <v>23</v>
      </c>
      <c r="C1647" t="s">
        <v>23</v>
      </c>
      <c r="D1647" t="s">
        <v>5810</v>
      </c>
      <c r="E1647" t="s">
        <v>21610</v>
      </c>
      <c r="F1647" t="s">
        <v>23</v>
      </c>
      <c r="G1647" t="s">
        <v>23</v>
      </c>
      <c r="H1647" t="s">
        <v>6746</v>
      </c>
      <c r="I1647" t="s">
        <v>23</v>
      </c>
      <c r="J1647" t="s">
        <v>23</v>
      </c>
      <c r="K1647" t="s">
        <v>32321</v>
      </c>
    </row>
    <row r="1648" spans="1:11" x14ac:dyDescent="0.35">
      <c r="A1648" t="s">
        <v>2667</v>
      </c>
      <c r="B1648" t="s">
        <v>23</v>
      </c>
      <c r="C1648" t="s">
        <v>23</v>
      </c>
      <c r="D1648" t="s">
        <v>23</v>
      </c>
      <c r="E1648" t="s">
        <v>9219</v>
      </c>
      <c r="F1648" t="s">
        <v>23</v>
      </c>
      <c r="G1648" t="s">
        <v>23</v>
      </c>
      <c r="H1648" t="s">
        <v>6522</v>
      </c>
      <c r="I1648" t="s">
        <v>23</v>
      </c>
      <c r="J1648" t="s">
        <v>23</v>
      </c>
      <c r="K1648" t="s">
        <v>30532</v>
      </c>
    </row>
    <row r="1649" spans="1:11" x14ac:dyDescent="0.35">
      <c r="A1649" t="s">
        <v>21611</v>
      </c>
      <c r="B1649" t="s">
        <v>23</v>
      </c>
      <c r="C1649" t="s">
        <v>23</v>
      </c>
      <c r="D1649" t="s">
        <v>5810</v>
      </c>
      <c r="E1649" t="s">
        <v>21612</v>
      </c>
      <c r="F1649" t="s">
        <v>23</v>
      </c>
      <c r="G1649" t="s">
        <v>23</v>
      </c>
      <c r="H1649" t="s">
        <v>6746</v>
      </c>
      <c r="I1649" t="s">
        <v>23</v>
      </c>
      <c r="J1649" t="s">
        <v>23</v>
      </c>
      <c r="K1649" t="s">
        <v>32322</v>
      </c>
    </row>
    <row r="1650" spans="1:11" x14ac:dyDescent="0.35">
      <c r="A1650" t="s">
        <v>24189</v>
      </c>
      <c r="B1650" t="s">
        <v>23</v>
      </c>
      <c r="C1650" t="s">
        <v>23</v>
      </c>
      <c r="D1650" t="s">
        <v>5810</v>
      </c>
      <c r="E1650" t="s">
        <v>24190</v>
      </c>
      <c r="F1650" t="s">
        <v>23</v>
      </c>
      <c r="G1650" t="s">
        <v>23</v>
      </c>
      <c r="H1650" t="s">
        <v>6516</v>
      </c>
      <c r="I1650" t="s">
        <v>23</v>
      </c>
      <c r="J1650" t="s">
        <v>23</v>
      </c>
      <c r="K1650" t="s">
        <v>32323</v>
      </c>
    </row>
    <row r="1651" spans="1:11" x14ac:dyDescent="0.35">
      <c r="A1651" t="s">
        <v>24191</v>
      </c>
      <c r="B1651" t="s">
        <v>23</v>
      </c>
      <c r="C1651" t="s">
        <v>23</v>
      </c>
      <c r="D1651" t="s">
        <v>5810</v>
      </c>
      <c r="E1651" t="s">
        <v>24192</v>
      </c>
      <c r="F1651" t="s">
        <v>23</v>
      </c>
      <c r="G1651" t="s">
        <v>23</v>
      </c>
      <c r="H1651" t="s">
        <v>6516</v>
      </c>
      <c r="I1651" t="s">
        <v>23</v>
      </c>
      <c r="J1651" t="s">
        <v>23</v>
      </c>
      <c r="K1651" t="s">
        <v>32323</v>
      </c>
    </row>
    <row r="1652" spans="1:11" x14ac:dyDescent="0.35">
      <c r="A1652" t="s">
        <v>24193</v>
      </c>
      <c r="B1652" t="s">
        <v>23</v>
      </c>
      <c r="C1652" t="s">
        <v>23</v>
      </c>
      <c r="D1652" t="s">
        <v>5810</v>
      </c>
      <c r="E1652" t="s">
        <v>24194</v>
      </c>
      <c r="F1652" t="s">
        <v>23</v>
      </c>
      <c r="G1652" t="s">
        <v>23</v>
      </c>
      <c r="H1652" t="s">
        <v>6516</v>
      </c>
      <c r="I1652" t="s">
        <v>23</v>
      </c>
      <c r="J1652" t="s">
        <v>23</v>
      </c>
      <c r="K1652" t="s">
        <v>32323</v>
      </c>
    </row>
    <row r="1653" spans="1:11" x14ac:dyDescent="0.35">
      <c r="A1653" t="s">
        <v>24195</v>
      </c>
      <c r="B1653" t="s">
        <v>23</v>
      </c>
      <c r="C1653" t="s">
        <v>23</v>
      </c>
      <c r="D1653" t="s">
        <v>5810</v>
      </c>
      <c r="E1653" t="s">
        <v>24196</v>
      </c>
      <c r="F1653" t="s">
        <v>23</v>
      </c>
      <c r="G1653" t="s">
        <v>23</v>
      </c>
      <c r="H1653" t="s">
        <v>6516</v>
      </c>
      <c r="I1653" t="s">
        <v>23</v>
      </c>
      <c r="J1653" t="s">
        <v>23</v>
      </c>
      <c r="K1653" t="s">
        <v>32323</v>
      </c>
    </row>
    <row r="1654" spans="1:11" x14ac:dyDescent="0.35">
      <c r="A1654" t="s">
        <v>24197</v>
      </c>
      <c r="B1654" t="s">
        <v>23</v>
      </c>
      <c r="C1654" t="s">
        <v>23</v>
      </c>
      <c r="D1654" t="s">
        <v>5810</v>
      </c>
      <c r="E1654" t="s">
        <v>24198</v>
      </c>
      <c r="F1654" t="s">
        <v>23</v>
      </c>
      <c r="G1654" t="s">
        <v>23</v>
      </c>
      <c r="H1654" t="s">
        <v>6516</v>
      </c>
      <c r="I1654" t="s">
        <v>23</v>
      </c>
      <c r="J1654" t="s">
        <v>23</v>
      </c>
      <c r="K1654" t="s">
        <v>32323</v>
      </c>
    </row>
    <row r="1655" spans="1:11" x14ac:dyDescent="0.35">
      <c r="A1655" t="s">
        <v>21613</v>
      </c>
      <c r="B1655" t="s">
        <v>23</v>
      </c>
      <c r="C1655" t="s">
        <v>23</v>
      </c>
      <c r="D1655" t="s">
        <v>5810</v>
      </c>
      <c r="E1655" t="s">
        <v>21614</v>
      </c>
      <c r="F1655" t="s">
        <v>23</v>
      </c>
      <c r="G1655" t="s">
        <v>23</v>
      </c>
      <c r="H1655" t="s">
        <v>6746</v>
      </c>
      <c r="I1655" t="s">
        <v>23</v>
      </c>
      <c r="J1655" t="s">
        <v>23</v>
      </c>
      <c r="K1655" t="s">
        <v>32324</v>
      </c>
    </row>
    <row r="1656" spans="1:11" x14ac:dyDescent="0.35">
      <c r="A1656" t="s">
        <v>21615</v>
      </c>
      <c r="B1656" t="s">
        <v>23</v>
      </c>
      <c r="C1656" t="s">
        <v>23</v>
      </c>
      <c r="D1656" t="s">
        <v>5810</v>
      </c>
      <c r="E1656" t="s">
        <v>21616</v>
      </c>
      <c r="F1656" t="s">
        <v>23</v>
      </c>
      <c r="G1656" t="s">
        <v>23</v>
      </c>
      <c r="H1656" t="s">
        <v>6746</v>
      </c>
      <c r="I1656" t="s">
        <v>23</v>
      </c>
      <c r="J1656" t="s">
        <v>23</v>
      </c>
      <c r="K1656" t="s">
        <v>32325</v>
      </c>
    </row>
    <row r="1657" spans="1:11" x14ac:dyDescent="0.35">
      <c r="A1657" t="s">
        <v>21617</v>
      </c>
      <c r="B1657" t="s">
        <v>23</v>
      </c>
      <c r="C1657" t="s">
        <v>23</v>
      </c>
      <c r="D1657" t="s">
        <v>5810</v>
      </c>
      <c r="E1657" t="s">
        <v>21618</v>
      </c>
      <c r="F1657" t="s">
        <v>23</v>
      </c>
      <c r="G1657" t="s">
        <v>23</v>
      </c>
      <c r="H1657" t="s">
        <v>6746</v>
      </c>
      <c r="I1657" t="s">
        <v>23</v>
      </c>
      <c r="J1657" t="s">
        <v>23</v>
      </c>
      <c r="K1657" t="s">
        <v>32326</v>
      </c>
    </row>
    <row r="1658" spans="1:11" x14ac:dyDescent="0.35">
      <c r="A1658" t="s">
        <v>24199</v>
      </c>
      <c r="B1658" t="s">
        <v>23</v>
      </c>
      <c r="C1658" t="s">
        <v>23</v>
      </c>
      <c r="D1658" t="s">
        <v>5810</v>
      </c>
      <c r="E1658" t="s">
        <v>24200</v>
      </c>
      <c r="F1658" t="s">
        <v>23</v>
      </c>
      <c r="G1658" t="s">
        <v>23</v>
      </c>
      <c r="H1658" t="s">
        <v>6516</v>
      </c>
      <c r="I1658" t="s">
        <v>23</v>
      </c>
      <c r="J1658" t="s">
        <v>23</v>
      </c>
      <c r="K1658" t="s">
        <v>32327</v>
      </c>
    </row>
    <row r="1659" spans="1:11" x14ac:dyDescent="0.35">
      <c r="A1659" t="s">
        <v>9220</v>
      </c>
      <c r="B1659" t="s">
        <v>23</v>
      </c>
      <c r="C1659" t="s">
        <v>23</v>
      </c>
      <c r="D1659" t="s">
        <v>5810</v>
      </c>
      <c r="E1659" t="s">
        <v>9221</v>
      </c>
      <c r="F1659" t="s">
        <v>23</v>
      </c>
      <c r="G1659" t="s">
        <v>23</v>
      </c>
      <c r="H1659" t="s">
        <v>6746</v>
      </c>
      <c r="I1659" t="s">
        <v>23</v>
      </c>
      <c r="J1659" t="s">
        <v>23</v>
      </c>
      <c r="K1659" t="s">
        <v>30532</v>
      </c>
    </row>
    <row r="1660" spans="1:11" x14ac:dyDescent="0.35">
      <c r="A1660" t="s">
        <v>21619</v>
      </c>
      <c r="B1660" t="s">
        <v>23</v>
      </c>
      <c r="C1660" t="s">
        <v>23</v>
      </c>
      <c r="D1660" t="s">
        <v>5810</v>
      </c>
      <c r="E1660" t="s">
        <v>21620</v>
      </c>
      <c r="F1660" t="s">
        <v>23</v>
      </c>
      <c r="G1660" t="s">
        <v>23</v>
      </c>
      <c r="H1660" t="s">
        <v>6746</v>
      </c>
      <c r="I1660" t="s">
        <v>23</v>
      </c>
      <c r="J1660" t="s">
        <v>23</v>
      </c>
      <c r="K1660" t="s">
        <v>32328</v>
      </c>
    </row>
    <row r="1661" spans="1:11" x14ac:dyDescent="0.35">
      <c r="A1661" t="s">
        <v>24836</v>
      </c>
      <c r="B1661" t="s">
        <v>23</v>
      </c>
      <c r="C1661" t="s">
        <v>23</v>
      </c>
      <c r="D1661" t="s">
        <v>5810</v>
      </c>
      <c r="E1661" t="s">
        <v>24837</v>
      </c>
      <c r="F1661" t="s">
        <v>23</v>
      </c>
      <c r="G1661" t="s">
        <v>23</v>
      </c>
      <c r="H1661" t="s">
        <v>6746</v>
      </c>
      <c r="I1661" t="s">
        <v>23</v>
      </c>
      <c r="J1661" t="s">
        <v>23</v>
      </c>
      <c r="K1661" t="s">
        <v>33793</v>
      </c>
    </row>
    <row r="1662" spans="1:11" x14ac:dyDescent="0.35">
      <c r="A1662" t="s">
        <v>2665</v>
      </c>
      <c r="B1662" t="s">
        <v>23</v>
      </c>
      <c r="C1662" t="s">
        <v>23</v>
      </c>
      <c r="D1662" t="s">
        <v>23</v>
      </c>
      <c r="E1662" t="s">
        <v>9222</v>
      </c>
      <c r="F1662" t="s">
        <v>23</v>
      </c>
      <c r="G1662" t="s">
        <v>23</v>
      </c>
      <c r="H1662" t="s">
        <v>6522</v>
      </c>
      <c r="I1662" t="s">
        <v>23</v>
      </c>
      <c r="J1662" t="s">
        <v>23</v>
      </c>
      <c r="K1662" t="s">
        <v>30532</v>
      </c>
    </row>
    <row r="1663" spans="1:11" x14ac:dyDescent="0.35">
      <c r="A1663" t="s">
        <v>21621</v>
      </c>
      <c r="B1663" t="s">
        <v>23</v>
      </c>
      <c r="C1663" t="s">
        <v>23</v>
      </c>
      <c r="D1663" t="s">
        <v>5810</v>
      </c>
      <c r="E1663" t="s">
        <v>21622</v>
      </c>
      <c r="F1663" t="s">
        <v>23</v>
      </c>
      <c r="G1663" t="s">
        <v>23</v>
      </c>
      <c r="H1663" t="s">
        <v>6746</v>
      </c>
      <c r="I1663" t="s">
        <v>23</v>
      </c>
      <c r="J1663" t="s">
        <v>23</v>
      </c>
      <c r="K1663" t="s">
        <v>32329</v>
      </c>
    </row>
    <row r="1664" spans="1:11" x14ac:dyDescent="0.35">
      <c r="A1664" t="s">
        <v>4851</v>
      </c>
      <c r="B1664" t="s">
        <v>23</v>
      </c>
      <c r="C1664" t="s">
        <v>23</v>
      </c>
      <c r="D1664" t="s">
        <v>23</v>
      </c>
      <c r="E1664" t="s">
        <v>9223</v>
      </c>
      <c r="F1664" t="s">
        <v>23</v>
      </c>
      <c r="G1664" t="s">
        <v>23</v>
      </c>
      <c r="H1664" t="s">
        <v>6522</v>
      </c>
      <c r="I1664" t="s">
        <v>23</v>
      </c>
      <c r="J1664" t="s">
        <v>23</v>
      </c>
      <c r="K1664" t="s">
        <v>30532</v>
      </c>
    </row>
    <row r="1665" spans="1:11" x14ac:dyDescent="0.35">
      <c r="A1665" t="s">
        <v>9224</v>
      </c>
      <c r="B1665" t="s">
        <v>23</v>
      </c>
      <c r="C1665" t="s">
        <v>23</v>
      </c>
      <c r="D1665" t="s">
        <v>5810</v>
      </c>
      <c r="E1665" t="s">
        <v>9225</v>
      </c>
      <c r="F1665" t="s">
        <v>23</v>
      </c>
      <c r="G1665" t="s">
        <v>23</v>
      </c>
      <c r="H1665" t="s">
        <v>6746</v>
      </c>
      <c r="I1665" t="s">
        <v>23</v>
      </c>
      <c r="J1665" t="s">
        <v>23</v>
      </c>
      <c r="K1665" t="s">
        <v>30532</v>
      </c>
    </row>
    <row r="1666" spans="1:11" x14ac:dyDescent="0.35">
      <c r="A1666" t="s">
        <v>1064</v>
      </c>
      <c r="B1666" t="s">
        <v>23</v>
      </c>
      <c r="C1666" t="s">
        <v>23</v>
      </c>
      <c r="D1666" t="s">
        <v>23</v>
      </c>
      <c r="E1666" t="s">
        <v>9226</v>
      </c>
      <c r="F1666" t="s">
        <v>23</v>
      </c>
      <c r="G1666" t="s">
        <v>23</v>
      </c>
      <c r="H1666" t="s">
        <v>6518</v>
      </c>
      <c r="I1666" t="s">
        <v>2721</v>
      </c>
      <c r="J1666" t="s">
        <v>23</v>
      </c>
      <c r="K1666" t="s">
        <v>30532</v>
      </c>
    </row>
    <row r="1667" spans="1:11" x14ac:dyDescent="0.35">
      <c r="A1667" t="s">
        <v>621</v>
      </c>
      <c r="B1667" t="s">
        <v>23</v>
      </c>
      <c r="C1667" t="s">
        <v>23</v>
      </c>
      <c r="D1667" t="s">
        <v>23</v>
      </c>
      <c r="E1667" t="s">
        <v>9228</v>
      </c>
      <c r="F1667" t="s">
        <v>23</v>
      </c>
      <c r="G1667" t="s">
        <v>23</v>
      </c>
      <c r="H1667" t="s">
        <v>6522</v>
      </c>
      <c r="I1667" t="s">
        <v>23</v>
      </c>
      <c r="J1667" t="s">
        <v>23</v>
      </c>
      <c r="K1667" t="s">
        <v>30532</v>
      </c>
    </row>
    <row r="1668" spans="1:11" x14ac:dyDescent="0.35">
      <c r="A1668" t="s">
        <v>9229</v>
      </c>
      <c r="B1668" t="s">
        <v>23</v>
      </c>
      <c r="C1668" t="s">
        <v>23</v>
      </c>
      <c r="D1668" t="s">
        <v>5810</v>
      </c>
      <c r="E1668" t="s">
        <v>9230</v>
      </c>
      <c r="F1668" t="s">
        <v>23</v>
      </c>
      <c r="G1668" t="s">
        <v>23</v>
      </c>
      <c r="H1668" t="s">
        <v>6746</v>
      </c>
      <c r="I1668" t="s">
        <v>23</v>
      </c>
      <c r="J1668" t="s">
        <v>23</v>
      </c>
      <c r="K1668" t="s">
        <v>30532</v>
      </c>
    </row>
    <row r="1669" spans="1:11" x14ac:dyDescent="0.35">
      <c r="A1669" t="s">
        <v>2664</v>
      </c>
      <c r="B1669" t="s">
        <v>23</v>
      </c>
      <c r="C1669" t="s">
        <v>23</v>
      </c>
      <c r="D1669" t="s">
        <v>23</v>
      </c>
      <c r="E1669" t="s">
        <v>9231</v>
      </c>
      <c r="F1669" t="s">
        <v>23</v>
      </c>
      <c r="G1669" t="s">
        <v>23</v>
      </c>
      <c r="H1669" t="s">
        <v>6522</v>
      </c>
      <c r="I1669" t="s">
        <v>23</v>
      </c>
      <c r="J1669" t="s">
        <v>23</v>
      </c>
      <c r="K1669" t="s">
        <v>30532</v>
      </c>
    </row>
    <row r="1670" spans="1:11" x14ac:dyDescent="0.35">
      <c r="A1670" t="s">
        <v>21623</v>
      </c>
      <c r="B1670" t="s">
        <v>23</v>
      </c>
      <c r="C1670" t="s">
        <v>23</v>
      </c>
      <c r="D1670" t="s">
        <v>5810</v>
      </c>
      <c r="E1670" t="s">
        <v>21624</v>
      </c>
      <c r="F1670" t="s">
        <v>23</v>
      </c>
      <c r="G1670" t="s">
        <v>23</v>
      </c>
      <c r="H1670" t="s">
        <v>6746</v>
      </c>
      <c r="I1670" t="s">
        <v>23</v>
      </c>
      <c r="J1670" t="s">
        <v>23</v>
      </c>
      <c r="K1670" t="s">
        <v>30532</v>
      </c>
    </row>
    <row r="1671" spans="1:11" x14ac:dyDescent="0.35">
      <c r="A1671" t="s">
        <v>2663</v>
      </c>
      <c r="B1671" t="s">
        <v>23</v>
      </c>
      <c r="C1671" t="s">
        <v>23</v>
      </c>
      <c r="D1671" t="s">
        <v>23</v>
      </c>
      <c r="E1671" t="s">
        <v>9232</v>
      </c>
      <c r="F1671" t="s">
        <v>23</v>
      </c>
      <c r="G1671" t="s">
        <v>23</v>
      </c>
      <c r="H1671" t="s">
        <v>6522</v>
      </c>
      <c r="I1671" t="s">
        <v>23</v>
      </c>
      <c r="J1671" t="s">
        <v>23</v>
      </c>
      <c r="K1671" t="s">
        <v>30532</v>
      </c>
    </row>
    <row r="1672" spans="1:11" x14ac:dyDescent="0.35">
      <c r="A1672" t="s">
        <v>23413</v>
      </c>
      <c r="B1672" t="s">
        <v>23</v>
      </c>
      <c r="C1672" t="s">
        <v>23</v>
      </c>
      <c r="D1672" t="s">
        <v>5810</v>
      </c>
      <c r="E1672" t="s">
        <v>23414</v>
      </c>
      <c r="F1672" t="s">
        <v>23</v>
      </c>
      <c r="G1672" t="s">
        <v>23</v>
      </c>
      <c r="H1672" t="s">
        <v>6746</v>
      </c>
      <c r="I1672" t="s">
        <v>23</v>
      </c>
      <c r="J1672" t="s">
        <v>23</v>
      </c>
      <c r="K1672" t="s">
        <v>33222</v>
      </c>
    </row>
    <row r="1673" spans="1:11" x14ac:dyDescent="0.35">
      <c r="A1673" t="s">
        <v>21625</v>
      </c>
      <c r="B1673" t="s">
        <v>23</v>
      </c>
      <c r="C1673" t="s">
        <v>23</v>
      </c>
      <c r="D1673" t="s">
        <v>5810</v>
      </c>
      <c r="E1673" t="s">
        <v>21626</v>
      </c>
      <c r="F1673" t="s">
        <v>23</v>
      </c>
      <c r="G1673" t="s">
        <v>23</v>
      </c>
      <c r="H1673" t="s">
        <v>6746</v>
      </c>
      <c r="I1673" t="s">
        <v>23</v>
      </c>
      <c r="J1673" t="s">
        <v>23</v>
      </c>
      <c r="K1673" t="s">
        <v>32330</v>
      </c>
    </row>
    <row r="1674" spans="1:11" x14ac:dyDescent="0.35">
      <c r="A1674" t="s">
        <v>2662</v>
      </c>
      <c r="B1674" t="s">
        <v>23</v>
      </c>
      <c r="C1674" t="s">
        <v>23</v>
      </c>
      <c r="D1674" t="s">
        <v>23</v>
      </c>
      <c r="E1674" t="s">
        <v>9233</v>
      </c>
      <c r="F1674" t="s">
        <v>23</v>
      </c>
      <c r="G1674" t="s">
        <v>23</v>
      </c>
      <c r="H1674" t="s">
        <v>6522</v>
      </c>
      <c r="I1674" t="s">
        <v>23</v>
      </c>
      <c r="J1674" t="s">
        <v>23</v>
      </c>
      <c r="K1674" t="s">
        <v>30532</v>
      </c>
    </row>
    <row r="1675" spans="1:11" x14ac:dyDescent="0.35">
      <c r="A1675" t="s">
        <v>5357</v>
      </c>
      <c r="B1675" t="s">
        <v>23</v>
      </c>
      <c r="C1675" t="s">
        <v>23</v>
      </c>
      <c r="D1675" t="s">
        <v>23</v>
      </c>
      <c r="E1675" t="s">
        <v>9234</v>
      </c>
      <c r="F1675" t="s">
        <v>23</v>
      </c>
      <c r="G1675" t="s">
        <v>23</v>
      </c>
      <c r="H1675" t="s">
        <v>6522</v>
      </c>
      <c r="I1675" t="s">
        <v>23</v>
      </c>
      <c r="J1675" t="s">
        <v>23</v>
      </c>
      <c r="K1675" t="s">
        <v>30532</v>
      </c>
    </row>
    <row r="1676" spans="1:11" x14ac:dyDescent="0.35">
      <c r="A1676" t="s">
        <v>25637</v>
      </c>
      <c r="B1676" t="s">
        <v>23</v>
      </c>
      <c r="C1676" t="s">
        <v>23</v>
      </c>
      <c r="D1676" t="s">
        <v>5810</v>
      </c>
      <c r="E1676" t="s">
        <v>25638</v>
      </c>
      <c r="F1676" t="s">
        <v>23</v>
      </c>
      <c r="G1676" t="s">
        <v>23</v>
      </c>
      <c r="H1676" t="s">
        <v>6746</v>
      </c>
      <c r="I1676" t="s">
        <v>23</v>
      </c>
      <c r="J1676" t="s">
        <v>23</v>
      </c>
      <c r="K1676" t="s">
        <v>34181</v>
      </c>
    </row>
    <row r="1677" spans="1:11" x14ac:dyDescent="0.35">
      <c r="A1677" t="s">
        <v>717</v>
      </c>
      <c r="B1677" t="s">
        <v>23</v>
      </c>
      <c r="C1677" t="s">
        <v>23</v>
      </c>
      <c r="D1677" t="s">
        <v>23</v>
      </c>
      <c r="E1677" t="s">
        <v>9235</v>
      </c>
      <c r="F1677" t="s">
        <v>23</v>
      </c>
      <c r="G1677" t="s">
        <v>23</v>
      </c>
      <c r="H1677" t="s">
        <v>6522</v>
      </c>
      <c r="I1677" t="s">
        <v>23</v>
      </c>
      <c r="J1677" t="s">
        <v>23</v>
      </c>
      <c r="K1677" t="s">
        <v>30532</v>
      </c>
    </row>
    <row r="1678" spans="1:11" x14ac:dyDescent="0.35">
      <c r="A1678" t="s">
        <v>21627</v>
      </c>
      <c r="B1678" t="s">
        <v>23</v>
      </c>
      <c r="C1678" t="s">
        <v>23</v>
      </c>
      <c r="D1678" t="s">
        <v>5810</v>
      </c>
      <c r="E1678" t="s">
        <v>21628</v>
      </c>
      <c r="F1678" t="s">
        <v>23</v>
      </c>
      <c r="G1678" t="s">
        <v>23</v>
      </c>
      <c r="H1678" t="s">
        <v>6746</v>
      </c>
      <c r="I1678" t="s">
        <v>23</v>
      </c>
      <c r="J1678" t="s">
        <v>23</v>
      </c>
      <c r="K1678" t="s">
        <v>32331</v>
      </c>
    </row>
    <row r="1679" spans="1:11" x14ac:dyDescent="0.35">
      <c r="A1679" t="s">
        <v>21629</v>
      </c>
      <c r="B1679" t="s">
        <v>23</v>
      </c>
      <c r="C1679" t="s">
        <v>23</v>
      </c>
      <c r="D1679" t="s">
        <v>5810</v>
      </c>
      <c r="E1679" t="s">
        <v>21630</v>
      </c>
      <c r="F1679" t="s">
        <v>23</v>
      </c>
      <c r="G1679" t="s">
        <v>23</v>
      </c>
      <c r="H1679" t="s">
        <v>6746</v>
      </c>
      <c r="I1679" t="s">
        <v>23</v>
      </c>
      <c r="J1679" t="s">
        <v>23</v>
      </c>
      <c r="K1679" t="s">
        <v>32332</v>
      </c>
    </row>
    <row r="1680" spans="1:11" x14ac:dyDescent="0.35">
      <c r="A1680" t="s">
        <v>21633</v>
      </c>
      <c r="B1680" t="s">
        <v>23</v>
      </c>
      <c r="C1680" t="s">
        <v>23</v>
      </c>
      <c r="D1680" t="s">
        <v>5810</v>
      </c>
      <c r="E1680" t="s">
        <v>21634</v>
      </c>
      <c r="F1680" t="s">
        <v>23</v>
      </c>
      <c r="G1680" t="s">
        <v>23</v>
      </c>
      <c r="H1680" t="s">
        <v>6746</v>
      </c>
      <c r="I1680" t="s">
        <v>23</v>
      </c>
      <c r="J1680" t="s">
        <v>23</v>
      </c>
      <c r="K1680" t="s">
        <v>32334</v>
      </c>
    </row>
    <row r="1681" spans="1:11" x14ac:dyDescent="0.35">
      <c r="A1681" t="s">
        <v>21631</v>
      </c>
      <c r="B1681" t="s">
        <v>23</v>
      </c>
      <c r="C1681" t="s">
        <v>23</v>
      </c>
      <c r="D1681" t="s">
        <v>5810</v>
      </c>
      <c r="E1681" t="s">
        <v>21632</v>
      </c>
      <c r="F1681" t="s">
        <v>23</v>
      </c>
      <c r="G1681" t="s">
        <v>23</v>
      </c>
      <c r="H1681" t="s">
        <v>6746</v>
      </c>
      <c r="I1681" t="s">
        <v>23</v>
      </c>
      <c r="J1681" t="s">
        <v>23</v>
      </c>
      <c r="K1681" t="s">
        <v>32333</v>
      </c>
    </row>
    <row r="1682" spans="1:11" x14ac:dyDescent="0.35">
      <c r="A1682" t="s">
        <v>27</v>
      </c>
      <c r="B1682" t="s">
        <v>23</v>
      </c>
      <c r="C1682" t="s">
        <v>23</v>
      </c>
      <c r="D1682" t="s">
        <v>23</v>
      </c>
      <c r="E1682" t="s">
        <v>9237</v>
      </c>
      <c r="F1682" t="s">
        <v>23</v>
      </c>
      <c r="G1682" t="s">
        <v>23</v>
      </c>
      <c r="H1682" t="s">
        <v>6502</v>
      </c>
      <c r="I1682" t="s">
        <v>2721</v>
      </c>
      <c r="J1682" t="s">
        <v>3894</v>
      </c>
      <c r="K1682" t="s">
        <v>30532</v>
      </c>
    </row>
    <row r="1683" spans="1:11" x14ac:dyDescent="0.35">
      <c r="A1683" t="s">
        <v>21635</v>
      </c>
      <c r="B1683" t="s">
        <v>23</v>
      </c>
      <c r="C1683" t="s">
        <v>23</v>
      </c>
      <c r="D1683" t="s">
        <v>5810</v>
      </c>
      <c r="E1683" t="s">
        <v>21636</v>
      </c>
      <c r="F1683" t="s">
        <v>23</v>
      </c>
      <c r="G1683" t="s">
        <v>23</v>
      </c>
      <c r="H1683" t="s">
        <v>6746</v>
      </c>
      <c r="I1683" t="s">
        <v>23</v>
      </c>
      <c r="J1683" t="s">
        <v>23</v>
      </c>
      <c r="K1683" t="s">
        <v>32335</v>
      </c>
    </row>
    <row r="1684" spans="1:11" x14ac:dyDescent="0.35">
      <c r="A1684" t="s">
        <v>5999</v>
      </c>
      <c r="B1684" t="s">
        <v>23</v>
      </c>
      <c r="C1684" t="s">
        <v>23</v>
      </c>
      <c r="D1684" t="s">
        <v>5810</v>
      </c>
      <c r="E1684" t="s">
        <v>9238</v>
      </c>
      <c r="F1684" t="s">
        <v>23</v>
      </c>
      <c r="G1684" t="s">
        <v>23</v>
      </c>
      <c r="H1684" t="s">
        <v>6516</v>
      </c>
      <c r="I1684" t="s">
        <v>23</v>
      </c>
      <c r="J1684" t="s">
        <v>23</v>
      </c>
      <c r="K1684" t="s">
        <v>30532</v>
      </c>
    </row>
    <row r="1685" spans="1:11" x14ac:dyDescent="0.35">
      <c r="A1685" t="s">
        <v>21640</v>
      </c>
      <c r="B1685" t="s">
        <v>23</v>
      </c>
      <c r="C1685" t="s">
        <v>23</v>
      </c>
      <c r="D1685" t="s">
        <v>5810</v>
      </c>
      <c r="E1685" t="s">
        <v>21641</v>
      </c>
      <c r="F1685" t="s">
        <v>23</v>
      </c>
      <c r="G1685" t="s">
        <v>23</v>
      </c>
      <c r="H1685" t="s">
        <v>6746</v>
      </c>
      <c r="I1685" t="s">
        <v>23</v>
      </c>
      <c r="J1685" t="s">
        <v>23</v>
      </c>
      <c r="K1685" t="s">
        <v>32337</v>
      </c>
    </row>
    <row r="1686" spans="1:11" x14ac:dyDescent="0.35">
      <c r="A1686" t="s">
        <v>21638</v>
      </c>
      <c r="B1686" t="s">
        <v>23</v>
      </c>
      <c r="C1686" t="s">
        <v>23</v>
      </c>
      <c r="D1686" t="s">
        <v>5810</v>
      </c>
      <c r="E1686" t="s">
        <v>21639</v>
      </c>
      <c r="F1686" t="s">
        <v>23</v>
      </c>
      <c r="G1686" t="s">
        <v>23</v>
      </c>
      <c r="H1686" t="s">
        <v>6746</v>
      </c>
      <c r="I1686" t="s">
        <v>23</v>
      </c>
      <c r="J1686" t="s">
        <v>23</v>
      </c>
      <c r="K1686" t="s">
        <v>32336</v>
      </c>
    </row>
    <row r="1687" spans="1:11" x14ac:dyDescent="0.35">
      <c r="A1687" t="s">
        <v>3266</v>
      </c>
      <c r="B1687" t="s">
        <v>23</v>
      </c>
      <c r="C1687" t="s">
        <v>23</v>
      </c>
      <c r="D1687" t="s">
        <v>5810</v>
      </c>
      <c r="E1687" t="s">
        <v>9239</v>
      </c>
      <c r="F1687" t="s">
        <v>23</v>
      </c>
      <c r="G1687" t="s">
        <v>23</v>
      </c>
      <c r="H1687" t="s">
        <v>6746</v>
      </c>
      <c r="I1687" t="s">
        <v>23</v>
      </c>
      <c r="J1687" t="s">
        <v>23</v>
      </c>
      <c r="K1687" t="s">
        <v>30532</v>
      </c>
    </row>
    <row r="1688" spans="1:11" x14ac:dyDescent="0.35">
      <c r="A1688" t="s">
        <v>2660</v>
      </c>
      <c r="B1688" t="s">
        <v>23</v>
      </c>
      <c r="C1688" t="s">
        <v>23</v>
      </c>
      <c r="D1688" t="s">
        <v>23</v>
      </c>
      <c r="E1688" t="s">
        <v>9240</v>
      </c>
      <c r="F1688" t="s">
        <v>23</v>
      </c>
      <c r="G1688" t="s">
        <v>23</v>
      </c>
      <c r="H1688" t="s">
        <v>6522</v>
      </c>
      <c r="I1688" t="s">
        <v>23</v>
      </c>
      <c r="J1688" t="s">
        <v>23</v>
      </c>
      <c r="K1688" t="s">
        <v>30532</v>
      </c>
    </row>
    <row r="1689" spans="1:11" x14ac:dyDescent="0.35">
      <c r="A1689" t="s">
        <v>1347</v>
      </c>
      <c r="B1689" t="s">
        <v>6633</v>
      </c>
      <c r="C1689" t="s">
        <v>23</v>
      </c>
      <c r="D1689" t="s">
        <v>23</v>
      </c>
      <c r="E1689" t="s">
        <v>9241</v>
      </c>
      <c r="F1689" t="s">
        <v>23</v>
      </c>
      <c r="G1689" t="s">
        <v>23</v>
      </c>
      <c r="H1689" t="s">
        <v>6518</v>
      </c>
      <c r="I1689" t="s">
        <v>2721</v>
      </c>
      <c r="J1689" t="s">
        <v>3894</v>
      </c>
      <c r="K1689" t="s">
        <v>30532</v>
      </c>
    </row>
    <row r="1690" spans="1:11" x14ac:dyDescent="0.35">
      <c r="A1690" t="s">
        <v>27761</v>
      </c>
      <c r="B1690" t="s">
        <v>23</v>
      </c>
      <c r="C1690" t="s">
        <v>23</v>
      </c>
      <c r="D1690" t="s">
        <v>5810</v>
      </c>
      <c r="E1690" t="s">
        <v>27762</v>
      </c>
      <c r="F1690" t="s">
        <v>23</v>
      </c>
      <c r="G1690" t="s">
        <v>23</v>
      </c>
      <c r="H1690" t="s">
        <v>6746</v>
      </c>
      <c r="I1690" t="s">
        <v>23</v>
      </c>
      <c r="J1690" t="s">
        <v>23</v>
      </c>
      <c r="K1690" t="s">
        <v>35215</v>
      </c>
    </row>
    <row r="1691" spans="1:11" x14ac:dyDescent="0.35">
      <c r="A1691" t="s">
        <v>1071</v>
      </c>
      <c r="B1691" t="s">
        <v>23</v>
      </c>
      <c r="C1691" t="s">
        <v>23</v>
      </c>
      <c r="D1691" t="s">
        <v>23</v>
      </c>
      <c r="E1691" t="s">
        <v>9242</v>
      </c>
      <c r="F1691" t="s">
        <v>23</v>
      </c>
      <c r="G1691" t="s">
        <v>23</v>
      </c>
      <c r="H1691" t="s">
        <v>6502</v>
      </c>
      <c r="I1691" t="s">
        <v>6485</v>
      </c>
      <c r="J1691" t="s">
        <v>23</v>
      </c>
      <c r="K1691" t="s">
        <v>30532</v>
      </c>
    </row>
    <row r="1692" spans="1:11" x14ac:dyDescent="0.35">
      <c r="A1692" t="s">
        <v>6001</v>
      </c>
      <c r="B1692" t="s">
        <v>23</v>
      </c>
      <c r="C1692" t="s">
        <v>23</v>
      </c>
      <c r="D1692" t="s">
        <v>5810</v>
      </c>
      <c r="E1692" t="s">
        <v>9243</v>
      </c>
      <c r="F1692" t="s">
        <v>23</v>
      </c>
      <c r="G1692" t="s">
        <v>23</v>
      </c>
      <c r="H1692" t="s">
        <v>6483</v>
      </c>
      <c r="I1692" t="s">
        <v>23</v>
      </c>
      <c r="J1692" t="s">
        <v>23</v>
      </c>
      <c r="K1692" t="s">
        <v>30532</v>
      </c>
    </row>
    <row r="1693" spans="1:11" x14ac:dyDescent="0.35">
      <c r="A1693" t="s">
        <v>21642</v>
      </c>
      <c r="B1693" t="s">
        <v>23</v>
      </c>
      <c r="C1693" t="s">
        <v>23</v>
      </c>
      <c r="D1693" t="s">
        <v>5810</v>
      </c>
      <c r="E1693" t="s">
        <v>21643</v>
      </c>
      <c r="F1693" t="s">
        <v>23</v>
      </c>
      <c r="G1693" t="s">
        <v>23</v>
      </c>
      <c r="H1693" t="s">
        <v>6746</v>
      </c>
      <c r="I1693" t="s">
        <v>23</v>
      </c>
      <c r="J1693" t="s">
        <v>23</v>
      </c>
      <c r="K1693" t="s">
        <v>32338</v>
      </c>
    </row>
    <row r="1694" spans="1:11" x14ac:dyDescent="0.35">
      <c r="A1694" t="s">
        <v>21644</v>
      </c>
      <c r="B1694" t="s">
        <v>23</v>
      </c>
      <c r="C1694" t="s">
        <v>23</v>
      </c>
      <c r="D1694" t="s">
        <v>5810</v>
      </c>
      <c r="E1694" t="s">
        <v>21645</v>
      </c>
      <c r="F1694" t="s">
        <v>23</v>
      </c>
      <c r="G1694" t="s">
        <v>23</v>
      </c>
      <c r="H1694" t="s">
        <v>6746</v>
      </c>
      <c r="I1694" t="s">
        <v>23</v>
      </c>
      <c r="J1694" t="s">
        <v>23</v>
      </c>
      <c r="K1694" t="s">
        <v>32339</v>
      </c>
    </row>
    <row r="1695" spans="1:11" x14ac:dyDescent="0.35">
      <c r="A1695" t="s">
        <v>21646</v>
      </c>
      <c r="B1695" t="s">
        <v>23</v>
      </c>
      <c r="C1695" t="s">
        <v>23</v>
      </c>
      <c r="D1695" t="s">
        <v>5810</v>
      </c>
      <c r="E1695" t="s">
        <v>21647</v>
      </c>
      <c r="F1695" t="s">
        <v>23</v>
      </c>
      <c r="G1695" t="s">
        <v>23</v>
      </c>
      <c r="H1695" t="s">
        <v>6746</v>
      </c>
      <c r="I1695" t="s">
        <v>23</v>
      </c>
      <c r="J1695" t="s">
        <v>23</v>
      </c>
      <c r="K1695" t="s">
        <v>32340</v>
      </c>
    </row>
    <row r="1696" spans="1:11" x14ac:dyDescent="0.35">
      <c r="A1696" t="s">
        <v>632</v>
      </c>
      <c r="B1696" t="s">
        <v>23</v>
      </c>
      <c r="C1696" t="s">
        <v>23</v>
      </c>
      <c r="D1696" t="s">
        <v>23</v>
      </c>
      <c r="E1696" t="s">
        <v>9244</v>
      </c>
      <c r="F1696" t="s">
        <v>23</v>
      </c>
      <c r="G1696" t="s">
        <v>23</v>
      </c>
      <c r="H1696" t="s">
        <v>6522</v>
      </c>
      <c r="I1696" t="s">
        <v>23</v>
      </c>
      <c r="J1696" t="s">
        <v>23</v>
      </c>
      <c r="K1696" t="s">
        <v>30532</v>
      </c>
    </row>
    <row r="1697" spans="1:11" x14ac:dyDescent="0.35">
      <c r="A1697" t="s">
        <v>21648</v>
      </c>
      <c r="B1697" t="s">
        <v>23</v>
      </c>
      <c r="C1697" t="s">
        <v>23</v>
      </c>
      <c r="D1697" t="s">
        <v>5810</v>
      </c>
      <c r="E1697" t="s">
        <v>21649</v>
      </c>
      <c r="F1697" t="s">
        <v>23</v>
      </c>
      <c r="G1697" t="s">
        <v>23</v>
      </c>
      <c r="H1697" t="s">
        <v>6746</v>
      </c>
      <c r="I1697" t="s">
        <v>23</v>
      </c>
      <c r="J1697" t="s">
        <v>23</v>
      </c>
      <c r="K1697" t="s">
        <v>32341</v>
      </c>
    </row>
    <row r="1698" spans="1:11" x14ac:dyDescent="0.35">
      <c r="A1698" t="s">
        <v>1486</v>
      </c>
      <c r="B1698" t="s">
        <v>23</v>
      </c>
      <c r="C1698" t="s">
        <v>23</v>
      </c>
      <c r="D1698" t="s">
        <v>23</v>
      </c>
      <c r="E1698" t="s">
        <v>9245</v>
      </c>
      <c r="F1698" t="s">
        <v>23</v>
      </c>
      <c r="G1698" t="s">
        <v>23</v>
      </c>
      <c r="H1698" t="s">
        <v>6522</v>
      </c>
      <c r="I1698" t="s">
        <v>23</v>
      </c>
      <c r="J1698" t="s">
        <v>23</v>
      </c>
      <c r="K1698" t="s">
        <v>30532</v>
      </c>
    </row>
    <row r="1699" spans="1:11" x14ac:dyDescent="0.35">
      <c r="A1699" t="s">
        <v>24201</v>
      </c>
      <c r="B1699" t="s">
        <v>23</v>
      </c>
      <c r="C1699" t="s">
        <v>23</v>
      </c>
      <c r="D1699" t="s">
        <v>5810</v>
      </c>
      <c r="E1699" t="s">
        <v>24202</v>
      </c>
      <c r="F1699" t="s">
        <v>23</v>
      </c>
      <c r="G1699" t="s">
        <v>23</v>
      </c>
      <c r="H1699" t="s">
        <v>6516</v>
      </c>
      <c r="I1699" t="s">
        <v>23</v>
      </c>
      <c r="J1699" t="s">
        <v>23</v>
      </c>
      <c r="K1699" t="s">
        <v>32343</v>
      </c>
    </row>
    <row r="1700" spans="1:11" x14ac:dyDescent="0.35">
      <c r="A1700" t="s">
        <v>9246</v>
      </c>
      <c r="B1700" t="s">
        <v>23</v>
      </c>
      <c r="C1700" t="s">
        <v>23</v>
      </c>
      <c r="D1700" t="s">
        <v>5810</v>
      </c>
      <c r="E1700" t="s">
        <v>9247</v>
      </c>
      <c r="F1700" t="s">
        <v>23</v>
      </c>
      <c r="G1700" t="s">
        <v>23</v>
      </c>
      <c r="H1700" t="s">
        <v>6746</v>
      </c>
      <c r="I1700" t="s">
        <v>23</v>
      </c>
      <c r="J1700" t="s">
        <v>23</v>
      </c>
      <c r="K1700" t="s">
        <v>30532</v>
      </c>
    </row>
    <row r="1701" spans="1:11" x14ac:dyDescent="0.35">
      <c r="A1701" t="s">
        <v>2659</v>
      </c>
      <c r="B1701" t="s">
        <v>23</v>
      </c>
      <c r="C1701" t="s">
        <v>23</v>
      </c>
      <c r="D1701" t="s">
        <v>23</v>
      </c>
      <c r="E1701" t="s">
        <v>9248</v>
      </c>
      <c r="F1701" t="s">
        <v>23</v>
      </c>
      <c r="G1701" t="s">
        <v>23</v>
      </c>
      <c r="H1701" t="s">
        <v>6522</v>
      </c>
      <c r="I1701" t="s">
        <v>23</v>
      </c>
      <c r="J1701" t="s">
        <v>23</v>
      </c>
      <c r="K1701" t="s">
        <v>30532</v>
      </c>
    </row>
    <row r="1702" spans="1:11" x14ac:dyDescent="0.35">
      <c r="A1702" t="s">
        <v>21650</v>
      </c>
      <c r="B1702" t="s">
        <v>23</v>
      </c>
      <c r="C1702" t="s">
        <v>23</v>
      </c>
      <c r="D1702" t="s">
        <v>5810</v>
      </c>
      <c r="E1702" t="s">
        <v>21651</v>
      </c>
      <c r="F1702" t="s">
        <v>23</v>
      </c>
      <c r="G1702" t="s">
        <v>23</v>
      </c>
      <c r="H1702" t="s">
        <v>6746</v>
      </c>
      <c r="I1702" t="s">
        <v>23</v>
      </c>
      <c r="J1702" t="s">
        <v>23</v>
      </c>
      <c r="K1702" t="s">
        <v>32344</v>
      </c>
    </row>
    <row r="1703" spans="1:11" x14ac:dyDescent="0.35">
      <c r="A1703" t="s">
        <v>9249</v>
      </c>
      <c r="B1703" t="s">
        <v>23</v>
      </c>
      <c r="C1703" t="s">
        <v>23</v>
      </c>
      <c r="D1703" t="s">
        <v>5810</v>
      </c>
      <c r="E1703" t="s">
        <v>9250</v>
      </c>
      <c r="F1703" t="s">
        <v>23</v>
      </c>
      <c r="G1703" t="s">
        <v>23</v>
      </c>
      <c r="H1703" t="s">
        <v>6746</v>
      </c>
      <c r="I1703" t="s">
        <v>23</v>
      </c>
      <c r="J1703" t="s">
        <v>23</v>
      </c>
      <c r="K1703" t="s">
        <v>30532</v>
      </c>
    </row>
    <row r="1704" spans="1:11" x14ac:dyDescent="0.35">
      <c r="A1704" t="s">
        <v>4870</v>
      </c>
      <c r="B1704" t="s">
        <v>23</v>
      </c>
      <c r="C1704" t="s">
        <v>23</v>
      </c>
      <c r="D1704" t="s">
        <v>23</v>
      </c>
      <c r="E1704" t="s">
        <v>9251</v>
      </c>
      <c r="F1704" t="s">
        <v>23</v>
      </c>
      <c r="G1704" t="s">
        <v>23</v>
      </c>
      <c r="H1704" t="s">
        <v>6522</v>
      </c>
      <c r="I1704" t="s">
        <v>23</v>
      </c>
      <c r="J1704" t="s">
        <v>23</v>
      </c>
      <c r="K1704" t="s">
        <v>30532</v>
      </c>
    </row>
    <row r="1705" spans="1:11" x14ac:dyDescent="0.35">
      <c r="A1705" t="s">
        <v>6002</v>
      </c>
      <c r="B1705" t="s">
        <v>23</v>
      </c>
      <c r="C1705" t="s">
        <v>23</v>
      </c>
      <c r="D1705" t="s">
        <v>5810</v>
      </c>
      <c r="E1705" t="s">
        <v>9252</v>
      </c>
      <c r="F1705" t="s">
        <v>23</v>
      </c>
      <c r="G1705" t="s">
        <v>23</v>
      </c>
      <c r="H1705" t="s">
        <v>6516</v>
      </c>
      <c r="I1705" t="s">
        <v>23</v>
      </c>
      <c r="J1705" t="s">
        <v>23</v>
      </c>
      <c r="K1705" t="s">
        <v>30532</v>
      </c>
    </row>
    <row r="1706" spans="1:11" x14ac:dyDescent="0.35">
      <c r="A1706" t="s">
        <v>21652</v>
      </c>
      <c r="B1706" t="s">
        <v>23</v>
      </c>
      <c r="C1706" t="s">
        <v>23</v>
      </c>
      <c r="D1706" t="s">
        <v>5810</v>
      </c>
      <c r="E1706" t="s">
        <v>21653</v>
      </c>
      <c r="F1706" t="s">
        <v>23</v>
      </c>
      <c r="G1706" t="s">
        <v>23</v>
      </c>
      <c r="H1706" t="s">
        <v>6746</v>
      </c>
      <c r="I1706" t="s">
        <v>23</v>
      </c>
      <c r="J1706" t="s">
        <v>23</v>
      </c>
      <c r="K1706" t="s">
        <v>32345</v>
      </c>
    </row>
    <row r="1707" spans="1:11" x14ac:dyDescent="0.35">
      <c r="A1707" t="s">
        <v>21656</v>
      </c>
      <c r="B1707" t="s">
        <v>23</v>
      </c>
      <c r="C1707" t="s">
        <v>23</v>
      </c>
      <c r="D1707" t="s">
        <v>5810</v>
      </c>
      <c r="E1707" t="s">
        <v>21657</v>
      </c>
      <c r="F1707" t="s">
        <v>23</v>
      </c>
      <c r="G1707" t="s">
        <v>23</v>
      </c>
      <c r="H1707" t="s">
        <v>6746</v>
      </c>
      <c r="I1707" t="s">
        <v>23</v>
      </c>
      <c r="J1707" t="s">
        <v>23</v>
      </c>
      <c r="K1707" t="s">
        <v>32347</v>
      </c>
    </row>
    <row r="1708" spans="1:11" x14ac:dyDescent="0.35">
      <c r="A1708" t="s">
        <v>21658</v>
      </c>
      <c r="B1708" t="s">
        <v>23</v>
      </c>
      <c r="C1708" t="s">
        <v>23</v>
      </c>
      <c r="D1708" t="s">
        <v>5810</v>
      </c>
      <c r="E1708" t="s">
        <v>21659</v>
      </c>
      <c r="F1708" t="s">
        <v>23</v>
      </c>
      <c r="G1708" t="s">
        <v>23</v>
      </c>
      <c r="H1708" t="s">
        <v>6746</v>
      </c>
      <c r="I1708" t="s">
        <v>23</v>
      </c>
      <c r="J1708" t="s">
        <v>23</v>
      </c>
      <c r="K1708" t="s">
        <v>30532</v>
      </c>
    </row>
    <row r="1709" spans="1:11" x14ac:dyDescent="0.35">
      <c r="A1709" t="s">
        <v>21662</v>
      </c>
      <c r="B1709" t="s">
        <v>23</v>
      </c>
      <c r="C1709" t="s">
        <v>23</v>
      </c>
      <c r="D1709" t="s">
        <v>5810</v>
      </c>
      <c r="E1709" t="s">
        <v>21663</v>
      </c>
      <c r="F1709" t="s">
        <v>23</v>
      </c>
      <c r="G1709" t="s">
        <v>23</v>
      </c>
      <c r="H1709" t="s">
        <v>6746</v>
      </c>
      <c r="I1709" t="s">
        <v>23</v>
      </c>
      <c r="J1709" t="s">
        <v>23</v>
      </c>
      <c r="K1709" t="s">
        <v>32349</v>
      </c>
    </row>
    <row r="1710" spans="1:11" x14ac:dyDescent="0.35">
      <c r="A1710" t="s">
        <v>21660</v>
      </c>
      <c r="B1710" t="s">
        <v>23</v>
      </c>
      <c r="C1710" t="s">
        <v>23</v>
      </c>
      <c r="D1710" t="s">
        <v>5810</v>
      </c>
      <c r="E1710" t="s">
        <v>21661</v>
      </c>
      <c r="F1710" t="s">
        <v>23</v>
      </c>
      <c r="G1710" t="s">
        <v>23</v>
      </c>
      <c r="H1710" t="s">
        <v>6746</v>
      </c>
      <c r="I1710" t="s">
        <v>23</v>
      </c>
      <c r="J1710" t="s">
        <v>23</v>
      </c>
      <c r="K1710" t="s">
        <v>32348</v>
      </c>
    </row>
    <row r="1711" spans="1:11" x14ac:dyDescent="0.35">
      <c r="A1711" t="s">
        <v>4839</v>
      </c>
      <c r="B1711" t="s">
        <v>23</v>
      </c>
      <c r="C1711" t="s">
        <v>23</v>
      </c>
      <c r="D1711" t="s">
        <v>23</v>
      </c>
      <c r="E1711" t="s">
        <v>9253</v>
      </c>
      <c r="F1711" t="s">
        <v>23</v>
      </c>
      <c r="G1711" t="s">
        <v>23</v>
      </c>
      <c r="H1711" t="s">
        <v>6522</v>
      </c>
      <c r="I1711" t="s">
        <v>23</v>
      </c>
      <c r="J1711" t="s">
        <v>23</v>
      </c>
      <c r="K1711" t="s">
        <v>30532</v>
      </c>
    </row>
    <row r="1712" spans="1:11" x14ac:dyDescent="0.35">
      <c r="A1712" t="s">
        <v>9254</v>
      </c>
      <c r="B1712" t="s">
        <v>23</v>
      </c>
      <c r="C1712" t="s">
        <v>23</v>
      </c>
      <c r="D1712" t="s">
        <v>5810</v>
      </c>
      <c r="E1712" t="s">
        <v>9255</v>
      </c>
      <c r="F1712" t="s">
        <v>23</v>
      </c>
      <c r="G1712" t="s">
        <v>23</v>
      </c>
      <c r="H1712" t="s">
        <v>6746</v>
      </c>
      <c r="I1712" t="s">
        <v>23</v>
      </c>
      <c r="J1712" t="s">
        <v>23</v>
      </c>
      <c r="K1712" t="s">
        <v>30532</v>
      </c>
    </row>
    <row r="1713" spans="1:11" x14ac:dyDescent="0.35">
      <c r="A1713" t="s">
        <v>5485</v>
      </c>
      <c r="B1713" t="s">
        <v>23</v>
      </c>
      <c r="C1713" t="s">
        <v>23</v>
      </c>
      <c r="D1713" t="s">
        <v>23</v>
      </c>
      <c r="E1713" t="s">
        <v>9256</v>
      </c>
      <c r="F1713" t="s">
        <v>23</v>
      </c>
      <c r="G1713" t="s">
        <v>23</v>
      </c>
      <c r="H1713" t="s">
        <v>6522</v>
      </c>
      <c r="I1713" t="s">
        <v>23</v>
      </c>
      <c r="J1713" t="s">
        <v>23</v>
      </c>
      <c r="K1713" t="s">
        <v>30532</v>
      </c>
    </row>
    <row r="1714" spans="1:11" x14ac:dyDescent="0.35">
      <c r="A1714" t="s">
        <v>6003</v>
      </c>
      <c r="B1714" t="s">
        <v>23</v>
      </c>
      <c r="C1714" t="s">
        <v>23</v>
      </c>
      <c r="D1714" t="s">
        <v>5810</v>
      </c>
      <c r="E1714" t="s">
        <v>9257</v>
      </c>
      <c r="F1714" t="s">
        <v>23</v>
      </c>
      <c r="G1714" t="s">
        <v>23</v>
      </c>
      <c r="H1714" t="s">
        <v>6516</v>
      </c>
      <c r="I1714" t="s">
        <v>23</v>
      </c>
      <c r="J1714" t="s">
        <v>23</v>
      </c>
      <c r="K1714" t="s">
        <v>30532</v>
      </c>
    </row>
    <row r="1715" spans="1:11" x14ac:dyDescent="0.35">
      <c r="A1715" t="s">
        <v>6004</v>
      </c>
      <c r="B1715" t="s">
        <v>23</v>
      </c>
      <c r="C1715" t="s">
        <v>23</v>
      </c>
      <c r="D1715" t="s">
        <v>5810</v>
      </c>
      <c r="E1715" t="s">
        <v>9258</v>
      </c>
      <c r="F1715" t="s">
        <v>23</v>
      </c>
      <c r="G1715" t="s">
        <v>23</v>
      </c>
      <c r="H1715" t="s">
        <v>6493</v>
      </c>
      <c r="I1715" t="s">
        <v>23</v>
      </c>
      <c r="J1715" t="s">
        <v>23</v>
      </c>
      <c r="K1715" t="s">
        <v>30532</v>
      </c>
    </row>
    <row r="1716" spans="1:11" x14ac:dyDescent="0.35">
      <c r="A1716" t="s">
        <v>6005</v>
      </c>
      <c r="B1716" t="s">
        <v>23</v>
      </c>
      <c r="C1716" t="s">
        <v>23</v>
      </c>
      <c r="D1716" t="s">
        <v>5810</v>
      </c>
      <c r="E1716" t="s">
        <v>9259</v>
      </c>
      <c r="F1716" t="s">
        <v>23</v>
      </c>
      <c r="G1716" t="s">
        <v>23</v>
      </c>
      <c r="H1716" t="s">
        <v>6493</v>
      </c>
      <c r="I1716" t="s">
        <v>23</v>
      </c>
      <c r="J1716" t="s">
        <v>23</v>
      </c>
      <c r="K1716" t="s">
        <v>30532</v>
      </c>
    </row>
    <row r="1717" spans="1:11" x14ac:dyDescent="0.35">
      <c r="A1717" t="s">
        <v>21666</v>
      </c>
      <c r="B1717" t="s">
        <v>23</v>
      </c>
      <c r="C1717" t="s">
        <v>23</v>
      </c>
      <c r="D1717" t="s">
        <v>5810</v>
      </c>
      <c r="E1717" t="s">
        <v>21667</v>
      </c>
      <c r="F1717" t="s">
        <v>23</v>
      </c>
      <c r="G1717" t="s">
        <v>23</v>
      </c>
      <c r="H1717" t="s">
        <v>6746</v>
      </c>
      <c r="I1717" t="s">
        <v>23</v>
      </c>
      <c r="J1717" t="s">
        <v>23</v>
      </c>
      <c r="K1717" t="s">
        <v>32351</v>
      </c>
    </row>
    <row r="1718" spans="1:11" x14ac:dyDescent="0.35">
      <c r="A1718" t="s">
        <v>1117</v>
      </c>
      <c r="B1718" t="s">
        <v>23</v>
      </c>
      <c r="C1718" t="s">
        <v>23</v>
      </c>
      <c r="D1718" t="s">
        <v>23</v>
      </c>
      <c r="E1718" t="s">
        <v>9260</v>
      </c>
      <c r="F1718" t="s">
        <v>23</v>
      </c>
      <c r="G1718" t="s">
        <v>23</v>
      </c>
      <c r="H1718" t="s">
        <v>6522</v>
      </c>
      <c r="I1718" t="s">
        <v>23</v>
      </c>
      <c r="J1718" t="s">
        <v>23</v>
      </c>
      <c r="K1718" t="s">
        <v>30532</v>
      </c>
    </row>
    <row r="1719" spans="1:11" x14ac:dyDescent="0.35">
      <c r="A1719" t="s">
        <v>21668</v>
      </c>
      <c r="B1719" t="s">
        <v>23</v>
      </c>
      <c r="C1719" t="s">
        <v>23</v>
      </c>
      <c r="D1719" t="s">
        <v>5810</v>
      </c>
      <c r="E1719" t="s">
        <v>21669</v>
      </c>
      <c r="F1719" t="s">
        <v>23</v>
      </c>
      <c r="G1719" t="s">
        <v>23</v>
      </c>
      <c r="H1719" t="s">
        <v>6746</v>
      </c>
      <c r="I1719" t="s">
        <v>23</v>
      </c>
      <c r="J1719" t="s">
        <v>23</v>
      </c>
      <c r="K1719" t="s">
        <v>32352</v>
      </c>
    </row>
    <row r="1720" spans="1:11" x14ac:dyDescent="0.35">
      <c r="A1720" t="s">
        <v>21672</v>
      </c>
      <c r="B1720" t="s">
        <v>23</v>
      </c>
      <c r="C1720" t="s">
        <v>23</v>
      </c>
      <c r="D1720" t="s">
        <v>5810</v>
      </c>
      <c r="E1720" t="s">
        <v>21673</v>
      </c>
      <c r="F1720" t="s">
        <v>23</v>
      </c>
      <c r="G1720" t="s">
        <v>23</v>
      </c>
      <c r="H1720" t="s">
        <v>6746</v>
      </c>
      <c r="I1720" t="s">
        <v>23</v>
      </c>
      <c r="J1720" t="s">
        <v>23</v>
      </c>
      <c r="K1720" t="s">
        <v>32354</v>
      </c>
    </row>
    <row r="1721" spans="1:11" x14ac:dyDescent="0.35">
      <c r="A1721" t="s">
        <v>21674</v>
      </c>
      <c r="B1721" t="s">
        <v>23</v>
      </c>
      <c r="C1721" t="s">
        <v>23</v>
      </c>
      <c r="D1721" t="s">
        <v>5810</v>
      </c>
      <c r="E1721" t="s">
        <v>21675</v>
      </c>
      <c r="F1721" t="s">
        <v>23</v>
      </c>
      <c r="G1721" t="s">
        <v>23</v>
      </c>
      <c r="H1721" t="s">
        <v>6746</v>
      </c>
      <c r="I1721" t="s">
        <v>23</v>
      </c>
      <c r="J1721" t="s">
        <v>23</v>
      </c>
      <c r="K1721" t="s">
        <v>32355</v>
      </c>
    </row>
    <row r="1722" spans="1:11" x14ac:dyDescent="0.35">
      <c r="A1722" t="s">
        <v>21676</v>
      </c>
      <c r="B1722" t="s">
        <v>23</v>
      </c>
      <c r="C1722" t="s">
        <v>23</v>
      </c>
      <c r="D1722" t="s">
        <v>5810</v>
      </c>
      <c r="E1722" t="s">
        <v>21677</v>
      </c>
      <c r="F1722" t="s">
        <v>23</v>
      </c>
      <c r="G1722" t="s">
        <v>23</v>
      </c>
      <c r="H1722" t="s">
        <v>6746</v>
      </c>
      <c r="I1722" t="s">
        <v>23</v>
      </c>
      <c r="J1722" t="s">
        <v>23</v>
      </c>
      <c r="K1722" t="s">
        <v>32356</v>
      </c>
    </row>
    <row r="1723" spans="1:11" x14ac:dyDescent="0.35">
      <c r="A1723" t="s">
        <v>888</v>
      </c>
      <c r="B1723" t="s">
        <v>23</v>
      </c>
      <c r="C1723" t="s">
        <v>23</v>
      </c>
      <c r="D1723" t="s">
        <v>23</v>
      </c>
      <c r="E1723" t="s">
        <v>9262</v>
      </c>
      <c r="F1723" t="s">
        <v>23</v>
      </c>
      <c r="G1723" t="s">
        <v>23</v>
      </c>
      <c r="H1723" t="s">
        <v>6487</v>
      </c>
      <c r="I1723" t="s">
        <v>6485</v>
      </c>
      <c r="J1723" t="s">
        <v>23</v>
      </c>
      <c r="K1723" t="s">
        <v>30532</v>
      </c>
    </row>
    <row r="1724" spans="1:11" x14ac:dyDescent="0.35">
      <c r="A1724" t="s">
        <v>21707</v>
      </c>
      <c r="B1724" t="s">
        <v>23</v>
      </c>
      <c r="C1724" t="s">
        <v>23</v>
      </c>
      <c r="D1724" t="s">
        <v>5810</v>
      </c>
      <c r="E1724" t="s">
        <v>21708</v>
      </c>
      <c r="F1724" t="s">
        <v>23</v>
      </c>
      <c r="G1724" t="s">
        <v>23</v>
      </c>
      <c r="H1724" t="s">
        <v>6746</v>
      </c>
      <c r="I1724" t="s">
        <v>23</v>
      </c>
      <c r="J1724" t="s">
        <v>23</v>
      </c>
      <c r="K1724" t="s">
        <v>32371</v>
      </c>
    </row>
    <row r="1725" spans="1:11" x14ac:dyDescent="0.35">
      <c r="A1725" t="s">
        <v>21821</v>
      </c>
      <c r="B1725" t="s">
        <v>23</v>
      </c>
      <c r="C1725" t="s">
        <v>23</v>
      </c>
      <c r="D1725" t="s">
        <v>5810</v>
      </c>
      <c r="E1725" t="s">
        <v>21822</v>
      </c>
      <c r="F1725" t="s">
        <v>23</v>
      </c>
      <c r="G1725" t="s">
        <v>23</v>
      </c>
      <c r="H1725" t="s">
        <v>6746</v>
      </c>
      <c r="I1725" t="s">
        <v>23</v>
      </c>
      <c r="J1725" t="s">
        <v>23</v>
      </c>
      <c r="K1725" t="s">
        <v>32426</v>
      </c>
    </row>
    <row r="1726" spans="1:11" x14ac:dyDescent="0.35">
      <c r="A1726" t="s">
        <v>3275</v>
      </c>
      <c r="B1726" t="s">
        <v>23</v>
      </c>
      <c r="C1726" t="s">
        <v>23</v>
      </c>
      <c r="D1726" t="s">
        <v>23</v>
      </c>
      <c r="E1726" t="s">
        <v>9263</v>
      </c>
      <c r="F1726" t="s">
        <v>23</v>
      </c>
      <c r="G1726" t="s">
        <v>23</v>
      </c>
      <c r="H1726" t="s">
        <v>6522</v>
      </c>
      <c r="I1726" t="s">
        <v>23</v>
      </c>
      <c r="J1726" t="s">
        <v>23</v>
      </c>
      <c r="K1726" t="s">
        <v>30532</v>
      </c>
    </row>
    <row r="1727" spans="1:11" x14ac:dyDescent="0.35">
      <c r="A1727" t="s">
        <v>21678</v>
      </c>
      <c r="B1727" t="s">
        <v>23</v>
      </c>
      <c r="C1727" t="s">
        <v>23</v>
      </c>
      <c r="D1727" t="s">
        <v>5810</v>
      </c>
      <c r="E1727" t="s">
        <v>21679</v>
      </c>
      <c r="F1727" t="s">
        <v>23</v>
      </c>
      <c r="G1727" t="s">
        <v>23</v>
      </c>
      <c r="H1727" t="s">
        <v>6746</v>
      </c>
      <c r="I1727" t="s">
        <v>23</v>
      </c>
      <c r="J1727" t="s">
        <v>23</v>
      </c>
      <c r="K1727" t="s">
        <v>32357</v>
      </c>
    </row>
    <row r="1728" spans="1:11" x14ac:dyDescent="0.35">
      <c r="A1728" t="s">
        <v>1749</v>
      </c>
      <c r="B1728" t="s">
        <v>23</v>
      </c>
      <c r="C1728" t="s">
        <v>23</v>
      </c>
      <c r="D1728" t="s">
        <v>23</v>
      </c>
      <c r="E1728" t="s">
        <v>9264</v>
      </c>
      <c r="F1728" t="s">
        <v>23</v>
      </c>
      <c r="G1728" t="s">
        <v>23</v>
      </c>
      <c r="H1728" t="s">
        <v>6504</v>
      </c>
      <c r="I1728" t="s">
        <v>23</v>
      </c>
      <c r="J1728" t="s">
        <v>23</v>
      </c>
      <c r="K1728" t="s">
        <v>30532</v>
      </c>
    </row>
    <row r="1729" spans="1:11" x14ac:dyDescent="0.35">
      <c r="A1729" t="s">
        <v>5773</v>
      </c>
      <c r="B1729" t="s">
        <v>23</v>
      </c>
      <c r="C1729" t="s">
        <v>23</v>
      </c>
      <c r="D1729" t="s">
        <v>23</v>
      </c>
      <c r="E1729" t="s">
        <v>9265</v>
      </c>
      <c r="F1729" t="s">
        <v>23</v>
      </c>
      <c r="G1729" t="s">
        <v>23</v>
      </c>
      <c r="H1729" t="s">
        <v>6483</v>
      </c>
      <c r="I1729" t="s">
        <v>2721</v>
      </c>
      <c r="J1729" t="s">
        <v>23</v>
      </c>
      <c r="K1729" t="s">
        <v>30532</v>
      </c>
    </row>
    <row r="1730" spans="1:11" x14ac:dyDescent="0.35">
      <c r="A1730" t="s">
        <v>21680</v>
      </c>
      <c r="B1730" t="s">
        <v>23</v>
      </c>
      <c r="C1730" t="s">
        <v>23</v>
      </c>
      <c r="D1730" t="s">
        <v>5810</v>
      </c>
      <c r="E1730" t="s">
        <v>21681</v>
      </c>
      <c r="F1730" t="s">
        <v>23</v>
      </c>
      <c r="G1730" t="s">
        <v>23</v>
      </c>
      <c r="H1730" t="s">
        <v>6746</v>
      </c>
      <c r="I1730" t="s">
        <v>23</v>
      </c>
      <c r="J1730" t="s">
        <v>23</v>
      </c>
      <c r="K1730" t="s">
        <v>32358</v>
      </c>
    </row>
    <row r="1731" spans="1:11" x14ac:dyDescent="0.35">
      <c r="A1731" t="s">
        <v>2658</v>
      </c>
      <c r="B1731" t="s">
        <v>23</v>
      </c>
      <c r="C1731" t="s">
        <v>23</v>
      </c>
      <c r="D1731" t="s">
        <v>23</v>
      </c>
      <c r="E1731" t="s">
        <v>9266</v>
      </c>
      <c r="F1731" t="s">
        <v>23</v>
      </c>
      <c r="G1731" t="s">
        <v>23</v>
      </c>
      <c r="H1731" t="s">
        <v>6522</v>
      </c>
      <c r="I1731" t="s">
        <v>23</v>
      </c>
      <c r="J1731" t="s">
        <v>23</v>
      </c>
      <c r="K1731" t="s">
        <v>30532</v>
      </c>
    </row>
    <row r="1732" spans="1:11" x14ac:dyDescent="0.35">
      <c r="A1732" t="s">
        <v>21682</v>
      </c>
      <c r="B1732" t="s">
        <v>23</v>
      </c>
      <c r="C1732" t="s">
        <v>23</v>
      </c>
      <c r="D1732" t="s">
        <v>5810</v>
      </c>
      <c r="E1732" t="s">
        <v>21683</v>
      </c>
      <c r="F1732" t="s">
        <v>23</v>
      </c>
      <c r="G1732" t="s">
        <v>23</v>
      </c>
      <c r="H1732" t="s">
        <v>6746</v>
      </c>
      <c r="I1732" t="s">
        <v>23</v>
      </c>
      <c r="J1732" t="s">
        <v>23</v>
      </c>
      <c r="K1732" t="s">
        <v>32359</v>
      </c>
    </row>
    <row r="1733" spans="1:11" x14ac:dyDescent="0.35">
      <c r="A1733" t="s">
        <v>1487</v>
      </c>
      <c r="B1733" t="s">
        <v>23</v>
      </c>
      <c r="C1733" t="s">
        <v>23</v>
      </c>
      <c r="D1733" t="s">
        <v>23</v>
      </c>
      <c r="E1733" t="s">
        <v>9267</v>
      </c>
      <c r="F1733" t="s">
        <v>23</v>
      </c>
      <c r="G1733" t="s">
        <v>23</v>
      </c>
      <c r="H1733" t="s">
        <v>6522</v>
      </c>
      <c r="I1733" t="s">
        <v>23</v>
      </c>
      <c r="J1733" t="s">
        <v>23</v>
      </c>
      <c r="K1733" t="s">
        <v>30532</v>
      </c>
    </row>
    <row r="1734" spans="1:11" x14ac:dyDescent="0.35">
      <c r="A1734" t="s">
        <v>2807</v>
      </c>
      <c r="B1734" t="s">
        <v>23</v>
      </c>
      <c r="C1734" t="s">
        <v>23</v>
      </c>
      <c r="D1734" t="s">
        <v>23</v>
      </c>
      <c r="E1734" t="s">
        <v>9268</v>
      </c>
      <c r="F1734" t="s">
        <v>23</v>
      </c>
      <c r="G1734" t="s">
        <v>23</v>
      </c>
      <c r="H1734" t="s">
        <v>6522</v>
      </c>
      <c r="I1734" t="s">
        <v>23</v>
      </c>
      <c r="J1734" t="s">
        <v>23</v>
      </c>
      <c r="K1734" t="s">
        <v>30532</v>
      </c>
    </row>
    <row r="1735" spans="1:11" x14ac:dyDescent="0.35">
      <c r="A1735" t="s">
        <v>21684</v>
      </c>
      <c r="B1735" t="s">
        <v>23</v>
      </c>
      <c r="C1735" t="s">
        <v>23</v>
      </c>
      <c r="D1735" t="s">
        <v>5810</v>
      </c>
      <c r="E1735" t="s">
        <v>21685</v>
      </c>
      <c r="F1735" t="s">
        <v>23</v>
      </c>
      <c r="G1735" t="s">
        <v>23</v>
      </c>
      <c r="H1735" t="s">
        <v>6746</v>
      </c>
      <c r="I1735" t="s">
        <v>23</v>
      </c>
      <c r="J1735" t="s">
        <v>23</v>
      </c>
      <c r="K1735" t="s">
        <v>32360</v>
      </c>
    </row>
    <row r="1736" spans="1:11" x14ac:dyDescent="0.35">
      <c r="A1736" t="s">
        <v>21686</v>
      </c>
      <c r="B1736" t="s">
        <v>23</v>
      </c>
      <c r="C1736" t="s">
        <v>23</v>
      </c>
      <c r="D1736" t="s">
        <v>5810</v>
      </c>
      <c r="E1736" t="s">
        <v>21687</v>
      </c>
      <c r="F1736" t="s">
        <v>23</v>
      </c>
      <c r="G1736" t="s">
        <v>23</v>
      </c>
      <c r="H1736" t="s">
        <v>6746</v>
      </c>
      <c r="I1736" t="s">
        <v>23</v>
      </c>
      <c r="J1736" t="s">
        <v>23</v>
      </c>
      <c r="K1736" t="s">
        <v>32361</v>
      </c>
    </row>
    <row r="1737" spans="1:11" x14ac:dyDescent="0.35">
      <c r="A1737" t="s">
        <v>21688</v>
      </c>
      <c r="B1737" t="s">
        <v>23</v>
      </c>
      <c r="C1737" t="s">
        <v>23</v>
      </c>
      <c r="D1737" t="s">
        <v>5810</v>
      </c>
      <c r="E1737" t="s">
        <v>21689</v>
      </c>
      <c r="F1737" t="s">
        <v>23</v>
      </c>
      <c r="G1737" t="s">
        <v>23</v>
      </c>
      <c r="H1737" t="s">
        <v>6746</v>
      </c>
      <c r="I1737" t="s">
        <v>23</v>
      </c>
      <c r="J1737" t="s">
        <v>23</v>
      </c>
      <c r="K1737" t="s">
        <v>32362</v>
      </c>
    </row>
    <row r="1738" spans="1:11" x14ac:dyDescent="0.35">
      <c r="A1738" t="s">
        <v>9269</v>
      </c>
      <c r="B1738" t="s">
        <v>23</v>
      </c>
      <c r="C1738" t="s">
        <v>23</v>
      </c>
      <c r="D1738" t="s">
        <v>5810</v>
      </c>
      <c r="E1738" t="s">
        <v>9270</v>
      </c>
      <c r="F1738" t="s">
        <v>23</v>
      </c>
      <c r="G1738" t="s">
        <v>23</v>
      </c>
      <c r="H1738" t="s">
        <v>6746</v>
      </c>
      <c r="I1738" t="s">
        <v>23</v>
      </c>
      <c r="J1738" t="s">
        <v>23</v>
      </c>
      <c r="K1738" t="s">
        <v>30532</v>
      </c>
    </row>
    <row r="1739" spans="1:11" x14ac:dyDescent="0.35">
      <c r="A1739" t="s">
        <v>6606</v>
      </c>
      <c r="B1739" t="s">
        <v>23</v>
      </c>
      <c r="C1739" t="s">
        <v>23</v>
      </c>
      <c r="D1739" t="s">
        <v>23</v>
      </c>
      <c r="E1739" t="s">
        <v>9271</v>
      </c>
      <c r="F1739" t="s">
        <v>23</v>
      </c>
      <c r="G1739" t="s">
        <v>23</v>
      </c>
      <c r="H1739" t="s">
        <v>6522</v>
      </c>
      <c r="I1739" t="s">
        <v>23</v>
      </c>
      <c r="J1739" t="s">
        <v>23</v>
      </c>
      <c r="K1739" t="s">
        <v>30532</v>
      </c>
    </row>
    <row r="1740" spans="1:11" x14ac:dyDescent="0.35">
      <c r="A1740" t="s">
        <v>21690</v>
      </c>
      <c r="B1740" t="s">
        <v>23</v>
      </c>
      <c r="C1740" t="s">
        <v>23</v>
      </c>
      <c r="D1740" t="s">
        <v>5810</v>
      </c>
      <c r="E1740" t="s">
        <v>21691</v>
      </c>
      <c r="F1740" t="s">
        <v>23</v>
      </c>
      <c r="G1740" t="s">
        <v>23</v>
      </c>
      <c r="H1740" t="s">
        <v>6746</v>
      </c>
      <c r="I1740" t="s">
        <v>23</v>
      </c>
      <c r="J1740" t="s">
        <v>23</v>
      </c>
      <c r="K1740" t="s">
        <v>32363</v>
      </c>
    </row>
    <row r="1741" spans="1:11" x14ac:dyDescent="0.35">
      <c r="A1741" t="s">
        <v>1488</v>
      </c>
      <c r="B1741" t="s">
        <v>23</v>
      </c>
      <c r="C1741" t="s">
        <v>23</v>
      </c>
      <c r="D1741" t="s">
        <v>23</v>
      </c>
      <c r="E1741" t="s">
        <v>9272</v>
      </c>
      <c r="F1741" t="s">
        <v>23</v>
      </c>
      <c r="G1741" t="s">
        <v>23</v>
      </c>
      <c r="H1741" t="s">
        <v>6493</v>
      </c>
      <c r="I1741" t="s">
        <v>6485</v>
      </c>
      <c r="J1741" t="s">
        <v>23</v>
      </c>
      <c r="K1741" t="s">
        <v>30532</v>
      </c>
    </row>
    <row r="1742" spans="1:11" x14ac:dyDescent="0.35">
      <c r="A1742" t="s">
        <v>21692</v>
      </c>
      <c r="B1742" t="s">
        <v>23</v>
      </c>
      <c r="C1742" t="s">
        <v>23</v>
      </c>
      <c r="D1742" t="s">
        <v>5810</v>
      </c>
      <c r="E1742" t="s">
        <v>21693</v>
      </c>
      <c r="F1742" t="s">
        <v>23</v>
      </c>
      <c r="G1742" t="s">
        <v>23</v>
      </c>
      <c r="H1742" t="s">
        <v>6746</v>
      </c>
      <c r="I1742" t="s">
        <v>23</v>
      </c>
      <c r="J1742" t="s">
        <v>23</v>
      </c>
      <c r="K1742" t="s">
        <v>32364</v>
      </c>
    </row>
    <row r="1743" spans="1:11" x14ac:dyDescent="0.35">
      <c r="A1743" t="s">
        <v>21694</v>
      </c>
      <c r="B1743" t="s">
        <v>23</v>
      </c>
      <c r="C1743" t="s">
        <v>23</v>
      </c>
      <c r="D1743" t="s">
        <v>5810</v>
      </c>
      <c r="E1743" t="s">
        <v>21695</v>
      </c>
      <c r="F1743" t="s">
        <v>23</v>
      </c>
      <c r="G1743" t="s">
        <v>23</v>
      </c>
      <c r="H1743" t="s">
        <v>6746</v>
      </c>
      <c r="I1743" t="s">
        <v>23</v>
      </c>
      <c r="J1743" t="s">
        <v>23</v>
      </c>
      <c r="K1743" t="s">
        <v>32365</v>
      </c>
    </row>
    <row r="1744" spans="1:11" x14ac:dyDescent="0.35">
      <c r="A1744" t="s">
        <v>2657</v>
      </c>
      <c r="B1744" t="s">
        <v>23</v>
      </c>
      <c r="C1744" t="s">
        <v>23</v>
      </c>
      <c r="D1744" t="s">
        <v>23</v>
      </c>
      <c r="E1744" t="s">
        <v>9273</v>
      </c>
      <c r="F1744" t="s">
        <v>23</v>
      </c>
      <c r="G1744" t="s">
        <v>23</v>
      </c>
      <c r="H1744" t="s">
        <v>6514</v>
      </c>
      <c r="I1744" t="s">
        <v>23</v>
      </c>
      <c r="J1744" t="s">
        <v>23</v>
      </c>
      <c r="K1744" t="s">
        <v>30532</v>
      </c>
    </row>
    <row r="1745" spans="1:11" x14ac:dyDescent="0.35">
      <c r="A1745" t="s">
        <v>21696</v>
      </c>
      <c r="B1745" t="s">
        <v>23</v>
      </c>
      <c r="C1745" t="s">
        <v>23</v>
      </c>
      <c r="D1745" t="s">
        <v>5810</v>
      </c>
      <c r="E1745" t="s">
        <v>21697</v>
      </c>
      <c r="F1745" t="s">
        <v>23</v>
      </c>
      <c r="G1745" t="s">
        <v>23</v>
      </c>
      <c r="H1745" t="s">
        <v>6746</v>
      </c>
      <c r="I1745" t="s">
        <v>23</v>
      </c>
      <c r="J1745" t="s">
        <v>23</v>
      </c>
      <c r="K1745" t="s">
        <v>32366</v>
      </c>
    </row>
    <row r="1746" spans="1:11" x14ac:dyDescent="0.35">
      <c r="A1746" t="s">
        <v>21698</v>
      </c>
      <c r="B1746" t="s">
        <v>23</v>
      </c>
      <c r="C1746" t="s">
        <v>23</v>
      </c>
      <c r="D1746" t="s">
        <v>5810</v>
      </c>
      <c r="E1746" t="s">
        <v>21699</v>
      </c>
      <c r="F1746" t="s">
        <v>23</v>
      </c>
      <c r="G1746" t="s">
        <v>23</v>
      </c>
      <c r="H1746" t="s">
        <v>6746</v>
      </c>
      <c r="I1746" t="s">
        <v>23</v>
      </c>
      <c r="J1746" t="s">
        <v>23</v>
      </c>
      <c r="K1746" t="s">
        <v>32367</v>
      </c>
    </row>
    <row r="1747" spans="1:11" x14ac:dyDescent="0.35">
      <c r="A1747" t="s">
        <v>21700</v>
      </c>
      <c r="B1747" t="s">
        <v>23</v>
      </c>
      <c r="C1747" t="s">
        <v>23</v>
      </c>
      <c r="D1747" t="s">
        <v>5810</v>
      </c>
      <c r="E1747" t="s">
        <v>21701</v>
      </c>
      <c r="F1747" t="s">
        <v>23</v>
      </c>
      <c r="G1747" t="s">
        <v>23</v>
      </c>
      <c r="H1747" t="s">
        <v>6746</v>
      </c>
      <c r="I1747" t="s">
        <v>23</v>
      </c>
      <c r="J1747" t="s">
        <v>23</v>
      </c>
      <c r="K1747" t="s">
        <v>32368</v>
      </c>
    </row>
    <row r="1748" spans="1:11" x14ac:dyDescent="0.35">
      <c r="A1748" t="s">
        <v>21702</v>
      </c>
      <c r="B1748" t="s">
        <v>23</v>
      </c>
      <c r="C1748" t="s">
        <v>23</v>
      </c>
      <c r="D1748" t="s">
        <v>5810</v>
      </c>
      <c r="E1748" t="s">
        <v>21703</v>
      </c>
      <c r="F1748" t="s">
        <v>23</v>
      </c>
      <c r="G1748" t="s">
        <v>23</v>
      </c>
      <c r="H1748" t="s">
        <v>6746</v>
      </c>
      <c r="I1748" t="s">
        <v>23</v>
      </c>
      <c r="J1748" t="s">
        <v>23</v>
      </c>
      <c r="K1748" t="s">
        <v>32369</v>
      </c>
    </row>
    <row r="1749" spans="1:11" x14ac:dyDescent="0.35">
      <c r="A1749" t="s">
        <v>2656</v>
      </c>
      <c r="B1749" t="s">
        <v>23</v>
      </c>
      <c r="C1749" t="s">
        <v>23</v>
      </c>
      <c r="D1749" t="s">
        <v>23</v>
      </c>
      <c r="E1749" t="s">
        <v>9274</v>
      </c>
      <c r="F1749" t="s">
        <v>23</v>
      </c>
      <c r="G1749" t="s">
        <v>23</v>
      </c>
      <c r="H1749" t="s">
        <v>6522</v>
      </c>
      <c r="I1749" t="s">
        <v>23</v>
      </c>
      <c r="J1749" t="s">
        <v>23</v>
      </c>
      <c r="K1749" t="s">
        <v>30532</v>
      </c>
    </row>
    <row r="1750" spans="1:11" x14ac:dyDescent="0.35">
      <c r="A1750" t="s">
        <v>21716</v>
      </c>
      <c r="B1750" t="s">
        <v>23</v>
      </c>
      <c r="C1750" t="s">
        <v>23</v>
      </c>
      <c r="D1750" t="s">
        <v>5810</v>
      </c>
      <c r="E1750" t="s">
        <v>21717</v>
      </c>
      <c r="F1750" t="s">
        <v>23</v>
      </c>
      <c r="G1750" t="s">
        <v>23</v>
      </c>
      <c r="H1750" t="s">
        <v>6746</v>
      </c>
      <c r="I1750" t="s">
        <v>23</v>
      </c>
      <c r="J1750" t="s">
        <v>23</v>
      </c>
      <c r="K1750" t="s">
        <v>32375</v>
      </c>
    </row>
    <row r="1751" spans="1:11" x14ac:dyDescent="0.35">
      <c r="A1751" t="s">
        <v>6634</v>
      </c>
      <c r="B1751" t="s">
        <v>23</v>
      </c>
      <c r="C1751" t="s">
        <v>23</v>
      </c>
      <c r="D1751" t="s">
        <v>23</v>
      </c>
      <c r="E1751" t="s">
        <v>9275</v>
      </c>
      <c r="F1751" t="s">
        <v>23</v>
      </c>
      <c r="G1751" t="s">
        <v>23</v>
      </c>
      <c r="H1751" t="s">
        <v>6502</v>
      </c>
      <c r="I1751" t="s">
        <v>2721</v>
      </c>
      <c r="J1751" t="s">
        <v>23</v>
      </c>
      <c r="K1751" t="s">
        <v>30532</v>
      </c>
    </row>
    <row r="1752" spans="1:11" x14ac:dyDescent="0.35">
      <c r="A1752" t="s">
        <v>21709</v>
      </c>
      <c r="B1752" t="s">
        <v>23</v>
      </c>
      <c r="C1752" t="s">
        <v>23</v>
      </c>
      <c r="D1752" t="s">
        <v>5810</v>
      </c>
      <c r="E1752" t="s">
        <v>21710</v>
      </c>
      <c r="F1752" t="s">
        <v>23</v>
      </c>
      <c r="G1752" t="s">
        <v>23</v>
      </c>
      <c r="H1752" t="s">
        <v>6746</v>
      </c>
      <c r="I1752" t="s">
        <v>23</v>
      </c>
      <c r="J1752" t="s">
        <v>23</v>
      </c>
      <c r="K1752" t="s">
        <v>32372</v>
      </c>
    </row>
    <row r="1753" spans="1:11" x14ac:dyDescent="0.35">
      <c r="A1753" t="s">
        <v>21712</v>
      </c>
      <c r="B1753" t="s">
        <v>23</v>
      </c>
      <c r="C1753" t="s">
        <v>23</v>
      </c>
      <c r="D1753" t="s">
        <v>5810</v>
      </c>
      <c r="E1753" t="s">
        <v>21713</v>
      </c>
      <c r="F1753" t="s">
        <v>23</v>
      </c>
      <c r="G1753" t="s">
        <v>23</v>
      </c>
      <c r="H1753" t="s">
        <v>6746</v>
      </c>
      <c r="I1753" t="s">
        <v>23</v>
      </c>
      <c r="J1753" t="s">
        <v>23</v>
      </c>
      <c r="K1753" t="s">
        <v>32373</v>
      </c>
    </row>
    <row r="1754" spans="1:11" x14ac:dyDescent="0.35">
      <c r="A1754" t="s">
        <v>21718</v>
      </c>
      <c r="B1754" t="s">
        <v>23</v>
      </c>
      <c r="C1754" t="s">
        <v>23</v>
      </c>
      <c r="D1754" t="s">
        <v>5810</v>
      </c>
      <c r="E1754" t="s">
        <v>21719</v>
      </c>
      <c r="F1754" t="s">
        <v>23</v>
      </c>
      <c r="G1754" t="s">
        <v>23</v>
      </c>
      <c r="H1754" t="s">
        <v>6746</v>
      </c>
      <c r="I1754" t="s">
        <v>23</v>
      </c>
      <c r="J1754" t="s">
        <v>23</v>
      </c>
      <c r="K1754" t="s">
        <v>32376</v>
      </c>
    </row>
    <row r="1755" spans="1:11" x14ac:dyDescent="0.35">
      <c r="A1755" t="s">
        <v>21720</v>
      </c>
      <c r="B1755" t="s">
        <v>23</v>
      </c>
      <c r="C1755" t="s">
        <v>23</v>
      </c>
      <c r="D1755" t="s">
        <v>5810</v>
      </c>
      <c r="E1755" t="s">
        <v>21721</v>
      </c>
      <c r="F1755" t="s">
        <v>23</v>
      </c>
      <c r="G1755" t="s">
        <v>23</v>
      </c>
      <c r="H1755" t="s">
        <v>6746</v>
      </c>
      <c r="I1755" t="s">
        <v>23</v>
      </c>
      <c r="J1755" t="s">
        <v>23</v>
      </c>
      <c r="K1755" t="s">
        <v>32377</v>
      </c>
    </row>
    <row r="1756" spans="1:11" x14ac:dyDescent="0.35">
      <c r="A1756" t="s">
        <v>21722</v>
      </c>
      <c r="B1756" t="s">
        <v>23</v>
      </c>
      <c r="C1756" t="s">
        <v>23</v>
      </c>
      <c r="D1756" t="s">
        <v>5810</v>
      </c>
      <c r="E1756" t="s">
        <v>21723</v>
      </c>
      <c r="F1756" t="s">
        <v>23</v>
      </c>
      <c r="G1756" t="s">
        <v>23</v>
      </c>
      <c r="H1756" t="s">
        <v>6746</v>
      </c>
      <c r="I1756" t="s">
        <v>23</v>
      </c>
      <c r="J1756" t="s">
        <v>23</v>
      </c>
      <c r="K1756" t="s">
        <v>32378</v>
      </c>
    </row>
    <row r="1757" spans="1:11" x14ac:dyDescent="0.35">
      <c r="A1757" t="s">
        <v>2655</v>
      </c>
      <c r="B1757" t="s">
        <v>23</v>
      </c>
      <c r="C1757" t="s">
        <v>23</v>
      </c>
      <c r="D1757" t="s">
        <v>23</v>
      </c>
      <c r="E1757" t="s">
        <v>9276</v>
      </c>
      <c r="F1757" t="s">
        <v>23</v>
      </c>
      <c r="G1757" t="s">
        <v>23</v>
      </c>
      <c r="H1757" t="s">
        <v>6522</v>
      </c>
      <c r="I1757" t="s">
        <v>23</v>
      </c>
      <c r="J1757" t="s">
        <v>23</v>
      </c>
      <c r="K1757" t="s">
        <v>30532</v>
      </c>
    </row>
    <row r="1758" spans="1:11" x14ac:dyDescent="0.35">
      <c r="A1758" t="s">
        <v>21724</v>
      </c>
      <c r="B1758" t="s">
        <v>23</v>
      </c>
      <c r="C1758" t="s">
        <v>23</v>
      </c>
      <c r="D1758" t="s">
        <v>5810</v>
      </c>
      <c r="E1758" t="s">
        <v>21725</v>
      </c>
      <c r="F1758" t="s">
        <v>23</v>
      </c>
      <c r="G1758" t="s">
        <v>23</v>
      </c>
      <c r="H1758" t="s">
        <v>6746</v>
      </c>
      <c r="I1758" t="s">
        <v>23</v>
      </c>
      <c r="J1758" t="s">
        <v>23</v>
      </c>
      <c r="K1758" t="s">
        <v>32379</v>
      </c>
    </row>
    <row r="1759" spans="1:11" x14ac:dyDescent="0.35">
      <c r="A1759" t="s">
        <v>1489</v>
      </c>
      <c r="B1759" t="s">
        <v>23</v>
      </c>
      <c r="C1759" t="s">
        <v>23</v>
      </c>
      <c r="D1759" t="s">
        <v>23</v>
      </c>
      <c r="E1759" t="s">
        <v>9277</v>
      </c>
      <c r="F1759" t="s">
        <v>23</v>
      </c>
      <c r="G1759" t="s">
        <v>23</v>
      </c>
      <c r="H1759" t="s">
        <v>6522</v>
      </c>
      <c r="I1759" t="s">
        <v>23</v>
      </c>
      <c r="J1759" t="s">
        <v>23</v>
      </c>
      <c r="K1759" t="s">
        <v>30532</v>
      </c>
    </row>
    <row r="1760" spans="1:11" x14ac:dyDescent="0.35">
      <c r="A1760" t="s">
        <v>21726</v>
      </c>
      <c r="B1760" t="s">
        <v>23</v>
      </c>
      <c r="C1760" t="s">
        <v>23</v>
      </c>
      <c r="D1760" t="s">
        <v>5810</v>
      </c>
      <c r="E1760" t="s">
        <v>21727</v>
      </c>
      <c r="F1760" t="s">
        <v>23</v>
      </c>
      <c r="G1760" t="s">
        <v>23</v>
      </c>
      <c r="H1760" t="s">
        <v>6746</v>
      </c>
      <c r="I1760" t="s">
        <v>23</v>
      </c>
      <c r="J1760" t="s">
        <v>23</v>
      </c>
      <c r="K1760" t="s">
        <v>32380</v>
      </c>
    </row>
    <row r="1761" spans="1:11" x14ac:dyDescent="0.35">
      <c r="A1761" t="s">
        <v>21730</v>
      </c>
      <c r="B1761" t="s">
        <v>23</v>
      </c>
      <c r="C1761" t="s">
        <v>23</v>
      </c>
      <c r="D1761" t="s">
        <v>5810</v>
      </c>
      <c r="E1761" t="s">
        <v>21731</v>
      </c>
      <c r="F1761" t="s">
        <v>23</v>
      </c>
      <c r="G1761" t="s">
        <v>23</v>
      </c>
      <c r="H1761" t="s">
        <v>6746</v>
      </c>
      <c r="I1761" t="s">
        <v>23</v>
      </c>
      <c r="J1761" t="s">
        <v>23</v>
      </c>
      <c r="K1761" t="s">
        <v>32382</v>
      </c>
    </row>
    <row r="1762" spans="1:11" x14ac:dyDescent="0.35">
      <c r="A1762" t="s">
        <v>5368</v>
      </c>
      <c r="B1762" t="s">
        <v>23</v>
      </c>
      <c r="C1762" t="s">
        <v>23</v>
      </c>
      <c r="D1762" t="s">
        <v>23</v>
      </c>
      <c r="E1762" t="s">
        <v>9278</v>
      </c>
      <c r="F1762" t="s">
        <v>23</v>
      </c>
      <c r="G1762" t="s">
        <v>23</v>
      </c>
      <c r="H1762" t="s">
        <v>6484</v>
      </c>
      <c r="I1762" t="s">
        <v>2721</v>
      </c>
      <c r="J1762" t="s">
        <v>3894</v>
      </c>
      <c r="K1762" t="s">
        <v>30532</v>
      </c>
    </row>
    <row r="1763" spans="1:11" x14ac:dyDescent="0.35">
      <c r="A1763" t="s">
        <v>21732</v>
      </c>
      <c r="B1763" t="s">
        <v>23</v>
      </c>
      <c r="C1763" t="s">
        <v>23</v>
      </c>
      <c r="D1763" t="s">
        <v>5810</v>
      </c>
      <c r="E1763" t="s">
        <v>21733</v>
      </c>
      <c r="F1763" t="s">
        <v>23</v>
      </c>
      <c r="G1763" t="s">
        <v>23</v>
      </c>
      <c r="H1763" t="s">
        <v>6746</v>
      </c>
      <c r="I1763" t="s">
        <v>23</v>
      </c>
      <c r="J1763" t="s">
        <v>23</v>
      </c>
      <c r="K1763" t="s">
        <v>32383</v>
      </c>
    </row>
    <row r="1764" spans="1:11" x14ac:dyDescent="0.35">
      <c r="A1764" t="s">
        <v>5680</v>
      </c>
      <c r="B1764" t="s">
        <v>23</v>
      </c>
      <c r="C1764" t="s">
        <v>23</v>
      </c>
      <c r="D1764" t="s">
        <v>23</v>
      </c>
      <c r="E1764" t="s">
        <v>9279</v>
      </c>
      <c r="F1764" t="s">
        <v>23</v>
      </c>
      <c r="G1764" t="s">
        <v>23</v>
      </c>
      <c r="H1764" t="s">
        <v>6522</v>
      </c>
      <c r="I1764" t="s">
        <v>23</v>
      </c>
      <c r="J1764" t="s">
        <v>23</v>
      </c>
      <c r="K1764" t="s">
        <v>30532</v>
      </c>
    </row>
    <row r="1765" spans="1:11" x14ac:dyDescent="0.35">
      <c r="A1765" t="s">
        <v>1490</v>
      </c>
      <c r="B1765" t="s">
        <v>23</v>
      </c>
      <c r="C1765" t="s">
        <v>23</v>
      </c>
      <c r="D1765" t="s">
        <v>23</v>
      </c>
      <c r="E1765" t="s">
        <v>9280</v>
      </c>
      <c r="F1765" t="s">
        <v>23</v>
      </c>
      <c r="G1765" t="s">
        <v>23</v>
      </c>
      <c r="H1765" t="s">
        <v>6483</v>
      </c>
      <c r="I1765" t="s">
        <v>23</v>
      </c>
      <c r="J1765" t="s">
        <v>23</v>
      </c>
      <c r="K1765" t="s">
        <v>30532</v>
      </c>
    </row>
    <row r="1766" spans="1:11" x14ac:dyDescent="0.35">
      <c r="A1766" t="s">
        <v>21736</v>
      </c>
      <c r="B1766" t="s">
        <v>23</v>
      </c>
      <c r="C1766" t="s">
        <v>23</v>
      </c>
      <c r="D1766" t="s">
        <v>5810</v>
      </c>
      <c r="E1766" t="s">
        <v>21737</v>
      </c>
      <c r="F1766" t="s">
        <v>23</v>
      </c>
      <c r="G1766" t="s">
        <v>23</v>
      </c>
      <c r="H1766" t="s">
        <v>6746</v>
      </c>
      <c r="I1766" t="s">
        <v>23</v>
      </c>
      <c r="J1766" t="s">
        <v>23</v>
      </c>
      <c r="K1766" t="s">
        <v>32385</v>
      </c>
    </row>
    <row r="1767" spans="1:11" x14ac:dyDescent="0.35">
      <c r="A1767" t="s">
        <v>2654</v>
      </c>
      <c r="B1767" t="s">
        <v>23</v>
      </c>
      <c r="C1767" t="s">
        <v>23</v>
      </c>
      <c r="D1767" t="s">
        <v>23</v>
      </c>
      <c r="E1767" t="s">
        <v>9281</v>
      </c>
      <c r="F1767" t="s">
        <v>23</v>
      </c>
      <c r="G1767" t="s">
        <v>23</v>
      </c>
      <c r="H1767" t="s">
        <v>6522</v>
      </c>
      <c r="I1767" t="s">
        <v>23</v>
      </c>
      <c r="J1767" t="s">
        <v>23</v>
      </c>
      <c r="K1767" t="s">
        <v>30532</v>
      </c>
    </row>
    <row r="1768" spans="1:11" x14ac:dyDescent="0.35">
      <c r="A1768" t="s">
        <v>21738</v>
      </c>
      <c r="B1768" t="s">
        <v>23</v>
      </c>
      <c r="C1768" t="s">
        <v>23</v>
      </c>
      <c r="D1768" t="s">
        <v>5810</v>
      </c>
      <c r="E1768" t="s">
        <v>21739</v>
      </c>
      <c r="F1768" t="s">
        <v>23</v>
      </c>
      <c r="G1768" t="s">
        <v>23</v>
      </c>
      <c r="H1768" t="s">
        <v>6746</v>
      </c>
      <c r="I1768" t="s">
        <v>23</v>
      </c>
      <c r="J1768" t="s">
        <v>23</v>
      </c>
      <c r="K1768" t="s">
        <v>32386</v>
      </c>
    </row>
    <row r="1769" spans="1:11" x14ac:dyDescent="0.35">
      <c r="A1769" t="s">
        <v>21740</v>
      </c>
      <c r="B1769" t="s">
        <v>23</v>
      </c>
      <c r="C1769" t="s">
        <v>23</v>
      </c>
      <c r="D1769" t="s">
        <v>5810</v>
      </c>
      <c r="E1769" t="s">
        <v>21741</v>
      </c>
      <c r="F1769" t="s">
        <v>23</v>
      </c>
      <c r="G1769" t="s">
        <v>23</v>
      </c>
      <c r="H1769" t="s">
        <v>6746</v>
      </c>
      <c r="I1769" t="s">
        <v>23</v>
      </c>
      <c r="J1769" t="s">
        <v>23</v>
      </c>
      <c r="K1769" t="s">
        <v>32387</v>
      </c>
    </row>
    <row r="1770" spans="1:11" x14ac:dyDescent="0.35">
      <c r="A1770" t="s">
        <v>21742</v>
      </c>
      <c r="B1770" t="s">
        <v>23</v>
      </c>
      <c r="C1770" t="s">
        <v>23</v>
      </c>
      <c r="D1770" t="s">
        <v>5810</v>
      </c>
      <c r="E1770" t="s">
        <v>21743</v>
      </c>
      <c r="F1770" t="s">
        <v>23</v>
      </c>
      <c r="G1770" t="s">
        <v>23</v>
      </c>
      <c r="H1770" t="s">
        <v>6746</v>
      </c>
      <c r="I1770" t="s">
        <v>23</v>
      </c>
      <c r="J1770" t="s">
        <v>23</v>
      </c>
      <c r="K1770" t="s">
        <v>32388</v>
      </c>
    </row>
    <row r="1771" spans="1:11" x14ac:dyDescent="0.35">
      <c r="A1771" t="s">
        <v>1258</v>
      </c>
      <c r="B1771" t="s">
        <v>23</v>
      </c>
      <c r="C1771" t="s">
        <v>23</v>
      </c>
      <c r="D1771" t="s">
        <v>23</v>
      </c>
      <c r="E1771" t="s">
        <v>9282</v>
      </c>
      <c r="F1771" t="s">
        <v>23</v>
      </c>
      <c r="G1771" t="s">
        <v>23</v>
      </c>
      <c r="H1771" t="s">
        <v>6487</v>
      </c>
      <c r="I1771" t="s">
        <v>2721</v>
      </c>
      <c r="J1771" t="s">
        <v>23</v>
      </c>
      <c r="K1771" t="s">
        <v>30532</v>
      </c>
    </row>
    <row r="1772" spans="1:11" x14ac:dyDescent="0.35">
      <c r="A1772" t="s">
        <v>21744</v>
      </c>
      <c r="B1772" t="s">
        <v>23</v>
      </c>
      <c r="C1772" t="s">
        <v>23</v>
      </c>
      <c r="D1772" t="s">
        <v>5810</v>
      </c>
      <c r="E1772" t="s">
        <v>21745</v>
      </c>
      <c r="F1772" t="s">
        <v>23</v>
      </c>
      <c r="G1772" t="s">
        <v>23</v>
      </c>
      <c r="H1772" t="s">
        <v>6746</v>
      </c>
      <c r="I1772" t="s">
        <v>23</v>
      </c>
      <c r="J1772" t="s">
        <v>23</v>
      </c>
      <c r="K1772" t="s">
        <v>32389</v>
      </c>
    </row>
    <row r="1773" spans="1:11" x14ac:dyDescent="0.35">
      <c r="A1773" t="s">
        <v>21748</v>
      </c>
      <c r="B1773" t="s">
        <v>23</v>
      </c>
      <c r="C1773" t="s">
        <v>23</v>
      </c>
      <c r="D1773" t="s">
        <v>5810</v>
      </c>
      <c r="E1773" t="s">
        <v>21749</v>
      </c>
      <c r="F1773" t="s">
        <v>23</v>
      </c>
      <c r="G1773" t="s">
        <v>23</v>
      </c>
      <c r="H1773" t="s">
        <v>6746</v>
      </c>
      <c r="I1773" t="s">
        <v>23</v>
      </c>
      <c r="J1773" t="s">
        <v>23</v>
      </c>
      <c r="K1773" t="s">
        <v>30532</v>
      </c>
    </row>
    <row r="1774" spans="1:11" x14ac:dyDescent="0.35">
      <c r="A1774" t="s">
        <v>21750</v>
      </c>
      <c r="B1774" t="s">
        <v>23</v>
      </c>
      <c r="C1774" t="s">
        <v>23</v>
      </c>
      <c r="D1774" t="s">
        <v>5810</v>
      </c>
      <c r="E1774" t="s">
        <v>21751</v>
      </c>
      <c r="F1774" t="s">
        <v>23</v>
      </c>
      <c r="G1774" t="s">
        <v>23</v>
      </c>
      <c r="H1774" t="s">
        <v>6746</v>
      </c>
      <c r="I1774" t="s">
        <v>23</v>
      </c>
      <c r="J1774" t="s">
        <v>23</v>
      </c>
      <c r="K1774" t="s">
        <v>32391</v>
      </c>
    </row>
    <row r="1775" spans="1:11" x14ac:dyDescent="0.35">
      <c r="A1775" t="s">
        <v>21756</v>
      </c>
      <c r="B1775" t="s">
        <v>23</v>
      </c>
      <c r="C1775" t="s">
        <v>23</v>
      </c>
      <c r="D1775" t="s">
        <v>5810</v>
      </c>
      <c r="E1775" t="s">
        <v>21757</v>
      </c>
      <c r="F1775" t="s">
        <v>23</v>
      </c>
      <c r="G1775" t="s">
        <v>23</v>
      </c>
      <c r="H1775" t="s">
        <v>6746</v>
      </c>
      <c r="I1775" t="s">
        <v>23</v>
      </c>
      <c r="J1775" t="s">
        <v>23</v>
      </c>
      <c r="K1775" t="s">
        <v>32394</v>
      </c>
    </row>
    <row r="1776" spans="1:11" x14ac:dyDescent="0.35">
      <c r="A1776" t="s">
        <v>556</v>
      </c>
      <c r="B1776" t="s">
        <v>23</v>
      </c>
      <c r="C1776" t="s">
        <v>23</v>
      </c>
      <c r="D1776" t="s">
        <v>23</v>
      </c>
      <c r="E1776" t="s">
        <v>9283</v>
      </c>
      <c r="F1776" t="s">
        <v>23</v>
      </c>
      <c r="G1776" t="s">
        <v>23</v>
      </c>
      <c r="H1776" t="s">
        <v>6522</v>
      </c>
      <c r="I1776" t="s">
        <v>23</v>
      </c>
      <c r="J1776" t="s">
        <v>23</v>
      </c>
      <c r="K1776" t="s">
        <v>30532</v>
      </c>
    </row>
    <row r="1777" spans="1:11" x14ac:dyDescent="0.35">
      <c r="A1777" t="s">
        <v>9284</v>
      </c>
      <c r="B1777" t="s">
        <v>23</v>
      </c>
      <c r="C1777" t="s">
        <v>23</v>
      </c>
      <c r="D1777" t="s">
        <v>5810</v>
      </c>
      <c r="E1777" t="s">
        <v>9285</v>
      </c>
      <c r="F1777" t="s">
        <v>23</v>
      </c>
      <c r="G1777" t="s">
        <v>23</v>
      </c>
      <c r="H1777" t="s">
        <v>6746</v>
      </c>
      <c r="I1777" t="s">
        <v>23</v>
      </c>
      <c r="J1777" t="s">
        <v>23</v>
      </c>
      <c r="K1777" t="s">
        <v>30532</v>
      </c>
    </row>
    <row r="1778" spans="1:11" x14ac:dyDescent="0.35">
      <c r="A1778" t="s">
        <v>2653</v>
      </c>
      <c r="B1778" t="s">
        <v>23</v>
      </c>
      <c r="C1778" t="s">
        <v>23</v>
      </c>
      <c r="D1778" t="s">
        <v>23</v>
      </c>
      <c r="E1778" t="s">
        <v>9286</v>
      </c>
      <c r="F1778" t="s">
        <v>23</v>
      </c>
      <c r="G1778" t="s">
        <v>23</v>
      </c>
      <c r="H1778" t="s">
        <v>6522</v>
      </c>
      <c r="I1778" t="s">
        <v>23</v>
      </c>
      <c r="J1778" t="s">
        <v>23</v>
      </c>
      <c r="K1778" t="s">
        <v>30532</v>
      </c>
    </row>
    <row r="1779" spans="1:11" x14ac:dyDescent="0.35">
      <c r="A1779" t="s">
        <v>2652</v>
      </c>
      <c r="B1779" t="s">
        <v>23</v>
      </c>
      <c r="C1779" t="s">
        <v>23</v>
      </c>
      <c r="D1779" t="s">
        <v>23</v>
      </c>
      <c r="E1779" t="s">
        <v>9287</v>
      </c>
      <c r="F1779" t="s">
        <v>23</v>
      </c>
      <c r="G1779" t="s">
        <v>23</v>
      </c>
      <c r="H1779" t="s">
        <v>6522</v>
      </c>
      <c r="I1779" t="s">
        <v>23</v>
      </c>
      <c r="J1779" t="s">
        <v>23</v>
      </c>
      <c r="K1779" t="s">
        <v>30532</v>
      </c>
    </row>
    <row r="1780" spans="1:11" x14ac:dyDescent="0.35">
      <c r="A1780" t="s">
        <v>21752</v>
      </c>
      <c r="B1780" t="s">
        <v>23</v>
      </c>
      <c r="C1780" t="s">
        <v>23</v>
      </c>
      <c r="D1780" t="s">
        <v>5810</v>
      </c>
      <c r="E1780" t="s">
        <v>21753</v>
      </c>
      <c r="F1780" t="s">
        <v>23</v>
      </c>
      <c r="G1780" t="s">
        <v>23</v>
      </c>
      <c r="H1780" t="s">
        <v>6746</v>
      </c>
      <c r="I1780" t="s">
        <v>23</v>
      </c>
      <c r="J1780" t="s">
        <v>23</v>
      </c>
      <c r="K1780" t="s">
        <v>32392</v>
      </c>
    </row>
    <row r="1781" spans="1:11" x14ac:dyDescent="0.35">
      <c r="A1781" t="s">
        <v>21754</v>
      </c>
      <c r="B1781" t="s">
        <v>23</v>
      </c>
      <c r="C1781" t="s">
        <v>23</v>
      </c>
      <c r="D1781" t="s">
        <v>5810</v>
      </c>
      <c r="E1781" t="s">
        <v>21755</v>
      </c>
      <c r="F1781" t="s">
        <v>23</v>
      </c>
      <c r="G1781" t="s">
        <v>23</v>
      </c>
      <c r="H1781" t="s">
        <v>6746</v>
      </c>
      <c r="I1781" t="s">
        <v>23</v>
      </c>
      <c r="J1781" t="s">
        <v>23</v>
      </c>
      <c r="K1781" t="s">
        <v>32393</v>
      </c>
    </row>
    <row r="1782" spans="1:11" x14ac:dyDescent="0.35">
      <c r="A1782" t="s">
        <v>2651</v>
      </c>
      <c r="B1782" t="s">
        <v>23</v>
      </c>
      <c r="C1782" t="s">
        <v>23</v>
      </c>
      <c r="D1782" t="s">
        <v>23</v>
      </c>
      <c r="E1782" t="s">
        <v>9288</v>
      </c>
      <c r="F1782" t="s">
        <v>23</v>
      </c>
      <c r="G1782" t="s">
        <v>23</v>
      </c>
      <c r="H1782" t="s">
        <v>6522</v>
      </c>
      <c r="I1782" t="s">
        <v>23</v>
      </c>
      <c r="J1782" t="s">
        <v>23</v>
      </c>
      <c r="K1782" t="s">
        <v>30532</v>
      </c>
    </row>
    <row r="1783" spans="1:11" x14ac:dyDescent="0.35">
      <c r="A1783" t="s">
        <v>21758</v>
      </c>
      <c r="B1783" t="s">
        <v>23</v>
      </c>
      <c r="C1783" t="s">
        <v>23</v>
      </c>
      <c r="D1783" t="s">
        <v>5810</v>
      </c>
      <c r="E1783" t="s">
        <v>21759</v>
      </c>
      <c r="F1783" t="s">
        <v>23</v>
      </c>
      <c r="G1783" t="s">
        <v>23</v>
      </c>
      <c r="H1783" t="s">
        <v>6746</v>
      </c>
      <c r="I1783" t="s">
        <v>23</v>
      </c>
      <c r="J1783" t="s">
        <v>23</v>
      </c>
      <c r="K1783" t="s">
        <v>32395</v>
      </c>
    </row>
    <row r="1784" spans="1:11" x14ac:dyDescent="0.35">
      <c r="A1784" t="s">
        <v>21760</v>
      </c>
      <c r="B1784" t="s">
        <v>23</v>
      </c>
      <c r="C1784" t="s">
        <v>23</v>
      </c>
      <c r="D1784" t="s">
        <v>5810</v>
      </c>
      <c r="E1784" t="s">
        <v>21761</v>
      </c>
      <c r="F1784" t="s">
        <v>23</v>
      </c>
      <c r="G1784" t="s">
        <v>23</v>
      </c>
      <c r="H1784" t="s">
        <v>6746</v>
      </c>
      <c r="I1784" t="s">
        <v>23</v>
      </c>
      <c r="J1784" t="s">
        <v>23</v>
      </c>
      <c r="K1784" t="s">
        <v>32396</v>
      </c>
    </row>
    <row r="1785" spans="1:11" x14ac:dyDescent="0.35">
      <c r="A1785" t="s">
        <v>21764</v>
      </c>
      <c r="B1785" t="s">
        <v>23</v>
      </c>
      <c r="C1785" t="s">
        <v>23</v>
      </c>
      <c r="D1785" t="s">
        <v>5810</v>
      </c>
      <c r="E1785" t="s">
        <v>21765</v>
      </c>
      <c r="F1785" t="s">
        <v>23</v>
      </c>
      <c r="G1785" t="s">
        <v>23</v>
      </c>
      <c r="H1785" t="s">
        <v>6746</v>
      </c>
      <c r="I1785" t="s">
        <v>23</v>
      </c>
      <c r="J1785" t="s">
        <v>23</v>
      </c>
      <c r="K1785" t="s">
        <v>32398</v>
      </c>
    </row>
    <row r="1786" spans="1:11" x14ac:dyDescent="0.35">
      <c r="A1786" t="s">
        <v>5413</v>
      </c>
      <c r="B1786" t="s">
        <v>23</v>
      </c>
      <c r="C1786" t="s">
        <v>23</v>
      </c>
      <c r="D1786" t="s">
        <v>23</v>
      </c>
      <c r="E1786" t="s">
        <v>9289</v>
      </c>
      <c r="F1786" t="s">
        <v>23</v>
      </c>
      <c r="G1786" t="s">
        <v>23</v>
      </c>
      <c r="H1786" t="s">
        <v>6522</v>
      </c>
      <c r="I1786" t="s">
        <v>23</v>
      </c>
      <c r="J1786" t="s">
        <v>23</v>
      </c>
      <c r="K1786" t="s">
        <v>30532</v>
      </c>
    </row>
    <row r="1787" spans="1:11" x14ac:dyDescent="0.35">
      <c r="A1787" t="s">
        <v>3319</v>
      </c>
      <c r="B1787" t="s">
        <v>23</v>
      </c>
      <c r="C1787" t="s">
        <v>23</v>
      </c>
      <c r="D1787" t="s">
        <v>23</v>
      </c>
      <c r="E1787" t="s">
        <v>9290</v>
      </c>
      <c r="F1787" t="s">
        <v>23</v>
      </c>
      <c r="G1787" t="s">
        <v>23</v>
      </c>
      <c r="H1787" t="s">
        <v>6522</v>
      </c>
      <c r="I1787" t="s">
        <v>23</v>
      </c>
      <c r="J1787" t="s">
        <v>23</v>
      </c>
      <c r="K1787" t="s">
        <v>30532</v>
      </c>
    </row>
    <row r="1788" spans="1:11" x14ac:dyDescent="0.35">
      <c r="A1788" t="s">
        <v>3344</v>
      </c>
      <c r="B1788" t="s">
        <v>23</v>
      </c>
      <c r="C1788" t="s">
        <v>23</v>
      </c>
      <c r="D1788" t="s">
        <v>23</v>
      </c>
      <c r="E1788" t="s">
        <v>9291</v>
      </c>
      <c r="F1788" t="s">
        <v>23</v>
      </c>
      <c r="G1788" t="s">
        <v>23</v>
      </c>
      <c r="H1788" t="s">
        <v>6522</v>
      </c>
      <c r="I1788" t="s">
        <v>23</v>
      </c>
      <c r="J1788" t="s">
        <v>23</v>
      </c>
      <c r="K1788" t="s">
        <v>30532</v>
      </c>
    </row>
    <row r="1789" spans="1:11" x14ac:dyDescent="0.35">
      <c r="A1789" t="s">
        <v>9292</v>
      </c>
      <c r="B1789" t="s">
        <v>23</v>
      </c>
      <c r="C1789" t="s">
        <v>23</v>
      </c>
      <c r="D1789" t="s">
        <v>5810</v>
      </c>
      <c r="E1789" t="s">
        <v>9293</v>
      </c>
      <c r="F1789" t="s">
        <v>23</v>
      </c>
      <c r="G1789" t="s">
        <v>23</v>
      </c>
      <c r="H1789" t="s">
        <v>6746</v>
      </c>
      <c r="I1789" t="s">
        <v>23</v>
      </c>
      <c r="J1789" t="s">
        <v>23</v>
      </c>
      <c r="K1789" t="s">
        <v>30532</v>
      </c>
    </row>
    <row r="1790" spans="1:11" x14ac:dyDescent="0.35">
      <c r="A1790" t="s">
        <v>2650</v>
      </c>
      <c r="B1790" t="s">
        <v>23</v>
      </c>
      <c r="C1790" t="s">
        <v>23</v>
      </c>
      <c r="D1790" t="s">
        <v>23</v>
      </c>
      <c r="E1790" t="s">
        <v>9294</v>
      </c>
      <c r="F1790" t="s">
        <v>23</v>
      </c>
      <c r="G1790" t="s">
        <v>23</v>
      </c>
      <c r="H1790" t="s">
        <v>6483</v>
      </c>
      <c r="I1790" t="s">
        <v>23</v>
      </c>
      <c r="J1790" t="s">
        <v>23</v>
      </c>
      <c r="K1790" t="s">
        <v>30532</v>
      </c>
    </row>
    <row r="1791" spans="1:11" x14ac:dyDescent="0.35">
      <c r="A1791" t="s">
        <v>1491</v>
      </c>
      <c r="B1791" t="s">
        <v>23</v>
      </c>
      <c r="C1791" t="s">
        <v>23</v>
      </c>
      <c r="D1791" t="s">
        <v>23</v>
      </c>
      <c r="E1791" t="s">
        <v>9295</v>
      </c>
      <c r="F1791" t="s">
        <v>23</v>
      </c>
      <c r="G1791" t="s">
        <v>23</v>
      </c>
      <c r="H1791" t="s">
        <v>6493</v>
      </c>
      <c r="I1791" t="s">
        <v>6485</v>
      </c>
      <c r="J1791" t="s">
        <v>23</v>
      </c>
      <c r="K1791" t="s">
        <v>30532</v>
      </c>
    </row>
    <row r="1792" spans="1:11" x14ac:dyDescent="0.35">
      <c r="A1792" t="s">
        <v>2649</v>
      </c>
      <c r="B1792" t="s">
        <v>23</v>
      </c>
      <c r="C1792" t="s">
        <v>23</v>
      </c>
      <c r="D1792" t="s">
        <v>23</v>
      </c>
      <c r="E1792" t="s">
        <v>9296</v>
      </c>
      <c r="F1792" t="s">
        <v>23</v>
      </c>
      <c r="G1792" t="s">
        <v>23</v>
      </c>
      <c r="H1792" t="s">
        <v>6522</v>
      </c>
      <c r="I1792" t="s">
        <v>23</v>
      </c>
      <c r="J1792" t="s">
        <v>23</v>
      </c>
      <c r="K1792" t="s">
        <v>30532</v>
      </c>
    </row>
    <row r="1793" spans="1:11" x14ac:dyDescent="0.35">
      <c r="A1793" t="s">
        <v>21768</v>
      </c>
      <c r="B1793" t="s">
        <v>23</v>
      </c>
      <c r="C1793" t="s">
        <v>23</v>
      </c>
      <c r="D1793" t="s">
        <v>5810</v>
      </c>
      <c r="E1793" t="s">
        <v>21769</v>
      </c>
      <c r="F1793" t="s">
        <v>23</v>
      </c>
      <c r="G1793" t="s">
        <v>23</v>
      </c>
      <c r="H1793" t="s">
        <v>6746</v>
      </c>
      <c r="I1793" t="s">
        <v>23</v>
      </c>
      <c r="J1793" t="s">
        <v>23</v>
      </c>
      <c r="K1793" t="s">
        <v>32400</v>
      </c>
    </row>
    <row r="1794" spans="1:11" x14ac:dyDescent="0.35">
      <c r="A1794" t="s">
        <v>5022</v>
      </c>
      <c r="B1794" t="s">
        <v>23</v>
      </c>
      <c r="C1794" t="s">
        <v>23</v>
      </c>
      <c r="D1794" t="s">
        <v>23</v>
      </c>
      <c r="E1794" t="s">
        <v>9297</v>
      </c>
      <c r="F1794" t="s">
        <v>23</v>
      </c>
      <c r="G1794" t="s">
        <v>23</v>
      </c>
      <c r="H1794" t="s">
        <v>6522</v>
      </c>
      <c r="I1794" t="s">
        <v>23</v>
      </c>
      <c r="J1794" t="s">
        <v>23</v>
      </c>
      <c r="K1794" t="s">
        <v>30532</v>
      </c>
    </row>
    <row r="1795" spans="1:11" x14ac:dyDescent="0.35">
      <c r="A1795" t="s">
        <v>4981</v>
      </c>
      <c r="B1795" t="s">
        <v>23</v>
      </c>
      <c r="C1795" t="s">
        <v>23</v>
      </c>
      <c r="D1795" t="s">
        <v>23</v>
      </c>
      <c r="E1795" t="s">
        <v>9298</v>
      </c>
      <c r="F1795" t="s">
        <v>23</v>
      </c>
      <c r="G1795" t="s">
        <v>23</v>
      </c>
      <c r="H1795" t="s">
        <v>6522</v>
      </c>
      <c r="I1795" t="s">
        <v>23</v>
      </c>
      <c r="J1795" t="s">
        <v>23</v>
      </c>
      <c r="K1795" t="s">
        <v>30532</v>
      </c>
    </row>
    <row r="1796" spans="1:11" x14ac:dyDescent="0.35">
      <c r="A1796" t="s">
        <v>21770</v>
      </c>
      <c r="B1796" t="s">
        <v>23</v>
      </c>
      <c r="C1796" t="s">
        <v>23</v>
      </c>
      <c r="D1796" t="s">
        <v>5810</v>
      </c>
      <c r="E1796" t="s">
        <v>21771</v>
      </c>
      <c r="F1796" t="s">
        <v>23</v>
      </c>
      <c r="G1796" t="s">
        <v>23</v>
      </c>
      <c r="H1796" t="s">
        <v>6746</v>
      </c>
      <c r="I1796" t="s">
        <v>23</v>
      </c>
      <c r="J1796" t="s">
        <v>23</v>
      </c>
      <c r="K1796" t="s">
        <v>32401</v>
      </c>
    </row>
    <row r="1797" spans="1:11" x14ac:dyDescent="0.35">
      <c r="A1797" t="s">
        <v>1901</v>
      </c>
      <c r="B1797" t="s">
        <v>23</v>
      </c>
      <c r="C1797" t="s">
        <v>23</v>
      </c>
      <c r="D1797" t="s">
        <v>23</v>
      </c>
      <c r="E1797" t="s">
        <v>9299</v>
      </c>
      <c r="F1797" t="s">
        <v>23</v>
      </c>
      <c r="G1797" t="s">
        <v>23</v>
      </c>
      <c r="H1797" t="s">
        <v>6746</v>
      </c>
      <c r="I1797" t="s">
        <v>2721</v>
      </c>
      <c r="J1797" t="s">
        <v>23</v>
      </c>
      <c r="K1797" t="s">
        <v>30532</v>
      </c>
    </row>
    <row r="1798" spans="1:11" x14ac:dyDescent="0.35">
      <c r="A1798" t="s">
        <v>21772</v>
      </c>
      <c r="B1798" t="s">
        <v>23</v>
      </c>
      <c r="C1798" t="s">
        <v>23</v>
      </c>
      <c r="D1798" t="s">
        <v>5810</v>
      </c>
      <c r="E1798" t="s">
        <v>21773</v>
      </c>
      <c r="F1798" t="s">
        <v>23</v>
      </c>
      <c r="G1798" t="s">
        <v>23</v>
      </c>
      <c r="H1798" t="s">
        <v>6746</v>
      </c>
      <c r="I1798" t="s">
        <v>23</v>
      </c>
      <c r="J1798" t="s">
        <v>23</v>
      </c>
      <c r="K1798" t="s">
        <v>32402</v>
      </c>
    </row>
    <row r="1799" spans="1:11" x14ac:dyDescent="0.35">
      <c r="A1799" t="s">
        <v>21780</v>
      </c>
      <c r="B1799" t="s">
        <v>23</v>
      </c>
      <c r="C1799" t="s">
        <v>23</v>
      </c>
      <c r="D1799" t="s">
        <v>5810</v>
      </c>
      <c r="E1799" t="s">
        <v>21781</v>
      </c>
      <c r="F1799" t="s">
        <v>23</v>
      </c>
      <c r="G1799" t="s">
        <v>23</v>
      </c>
      <c r="H1799" t="s">
        <v>6746</v>
      </c>
      <c r="I1799" t="s">
        <v>23</v>
      </c>
      <c r="J1799" t="s">
        <v>23</v>
      </c>
      <c r="K1799" t="s">
        <v>32406</v>
      </c>
    </row>
    <row r="1800" spans="1:11" x14ac:dyDescent="0.35">
      <c r="A1800" t="s">
        <v>21774</v>
      </c>
      <c r="B1800" t="s">
        <v>23</v>
      </c>
      <c r="C1800" t="s">
        <v>23</v>
      </c>
      <c r="D1800" t="s">
        <v>5810</v>
      </c>
      <c r="E1800" t="s">
        <v>21775</v>
      </c>
      <c r="F1800" t="s">
        <v>23</v>
      </c>
      <c r="G1800" t="s">
        <v>23</v>
      </c>
      <c r="H1800" t="s">
        <v>6746</v>
      </c>
      <c r="I1800" t="s">
        <v>23</v>
      </c>
      <c r="J1800" t="s">
        <v>23</v>
      </c>
      <c r="K1800" t="s">
        <v>32403</v>
      </c>
    </row>
    <row r="1801" spans="1:11" x14ac:dyDescent="0.35">
      <c r="A1801" t="s">
        <v>5104</v>
      </c>
      <c r="B1801" t="s">
        <v>23</v>
      </c>
      <c r="C1801" t="s">
        <v>23</v>
      </c>
      <c r="D1801" t="s">
        <v>23</v>
      </c>
      <c r="E1801" t="s">
        <v>9300</v>
      </c>
      <c r="F1801" t="s">
        <v>23</v>
      </c>
      <c r="G1801" t="s">
        <v>23</v>
      </c>
      <c r="H1801" t="s">
        <v>6487</v>
      </c>
      <c r="I1801" t="s">
        <v>6485</v>
      </c>
      <c r="J1801" t="s">
        <v>23</v>
      </c>
      <c r="K1801" t="s">
        <v>30532</v>
      </c>
    </row>
    <row r="1802" spans="1:11" x14ac:dyDescent="0.35">
      <c r="A1802" t="s">
        <v>2648</v>
      </c>
      <c r="B1802" t="s">
        <v>23</v>
      </c>
      <c r="C1802" t="s">
        <v>23</v>
      </c>
      <c r="D1802" t="s">
        <v>23</v>
      </c>
      <c r="E1802" t="s">
        <v>9301</v>
      </c>
      <c r="F1802" t="s">
        <v>23</v>
      </c>
      <c r="G1802" t="s">
        <v>23</v>
      </c>
      <c r="H1802" t="s">
        <v>6487</v>
      </c>
      <c r="I1802" t="s">
        <v>2721</v>
      </c>
      <c r="J1802" t="s">
        <v>23</v>
      </c>
      <c r="K1802" t="s">
        <v>30532</v>
      </c>
    </row>
    <row r="1803" spans="1:11" x14ac:dyDescent="0.35">
      <c r="A1803" t="s">
        <v>21776</v>
      </c>
      <c r="B1803" t="s">
        <v>23</v>
      </c>
      <c r="C1803" t="s">
        <v>23</v>
      </c>
      <c r="D1803" t="s">
        <v>5810</v>
      </c>
      <c r="E1803" t="s">
        <v>21777</v>
      </c>
      <c r="F1803" t="s">
        <v>23</v>
      </c>
      <c r="G1803" t="s">
        <v>23</v>
      </c>
      <c r="H1803" t="s">
        <v>6746</v>
      </c>
      <c r="I1803" t="s">
        <v>23</v>
      </c>
      <c r="J1803" t="s">
        <v>23</v>
      </c>
      <c r="K1803" t="s">
        <v>32404</v>
      </c>
    </row>
    <row r="1804" spans="1:11" x14ac:dyDescent="0.35">
      <c r="A1804" t="s">
        <v>6006</v>
      </c>
      <c r="B1804" t="s">
        <v>23</v>
      </c>
      <c r="C1804" t="s">
        <v>23</v>
      </c>
      <c r="D1804" t="s">
        <v>5810</v>
      </c>
      <c r="E1804" t="s">
        <v>9302</v>
      </c>
      <c r="F1804" t="s">
        <v>23</v>
      </c>
      <c r="G1804" t="s">
        <v>23</v>
      </c>
      <c r="H1804" t="s">
        <v>6502</v>
      </c>
      <c r="I1804" t="s">
        <v>23</v>
      </c>
      <c r="J1804" t="s">
        <v>23</v>
      </c>
      <c r="K1804" t="s">
        <v>30532</v>
      </c>
    </row>
    <row r="1805" spans="1:11" x14ac:dyDescent="0.35">
      <c r="A1805" t="s">
        <v>318</v>
      </c>
      <c r="B1805" t="s">
        <v>23</v>
      </c>
      <c r="C1805" t="s">
        <v>23</v>
      </c>
      <c r="D1805" t="s">
        <v>23</v>
      </c>
      <c r="E1805" t="s">
        <v>9304</v>
      </c>
      <c r="F1805" t="s">
        <v>23</v>
      </c>
      <c r="G1805" t="s">
        <v>23</v>
      </c>
      <c r="H1805" t="s">
        <v>6518</v>
      </c>
      <c r="I1805" t="s">
        <v>6499</v>
      </c>
      <c r="J1805" t="s">
        <v>3894</v>
      </c>
      <c r="K1805" t="s">
        <v>30532</v>
      </c>
    </row>
    <row r="1806" spans="1:11" x14ac:dyDescent="0.35">
      <c r="A1806" t="s">
        <v>9305</v>
      </c>
      <c r="B1806" t="s">
        <v>23</v>
      </c>
      <c r="C1806" t="s">
        <v>23</v>
      </c>
      <c r="D1806" t="s">
        <v>5810</v>
      </c>
      <c r="E1806" t="s">
        <v>9306</v>
      </c>
      <c r="F1806" t="s">
        <v>23</v>
      </c>
      <c r="G1806" t="s">
        <v>23</v>
      </c>
      <c r="H1806" t="s">
        <v>6746</v>
      </c>
      <c r="I1806" t="s">
        <v>23</v>
      </c>
      <c r="J1806" t="s">
        <v>23</v>
      </c>
      <c r="K1806" t="s">
        <v>30532</v>
      </c>
    </row>
    <row r="1807" spans="1:11" x14ac:dyDescent="0.35">
      <c r="A1807" t="s">
        <v>21782</v>
      </c>
      <c r="B1807" t="s">
        <v>23</v>
      </c>
      <c r="C1807" t="s">
        <v>23</v>
      </c>
      <c r="D1807" t="s">
        <v>5810</v>
      </c>
      <c r="E1807" t="s">
        <v>21783</v>
      </c>
      <c r="F1807" t="s">
        <v>23</v>
      </c>
      <c r="G1807" t="s">
        <v>23</v>
      </c>
      <c r="H1807" t="s">
        <v>6746</v>
      </c>
      <c r="I1807" t="s">
        <v>23</v>
      </c>
      <c r="J1807" t="s">
        <v>23</v>
      </c>
      <c r="K1807" t="s">
        <v>32407</v>
      </c>
    </row>
    <row r="1808" spans="1:11" x14ac:dyDescent="0.35">
      <c r="A1808" t="s">
        <v>21784</v>
      </c>
      <c r="B1808" t="s">
        <v>23</v>
      </c>
      <c r="C1808" t="s">
        <v>23</v>
      </c>
      <c r="D1808" t="s">
        <v>5810</v>
      </c>
      <c r="E1808" t="s">
        <v>21785</v>
      </c>
      <c r="F1808" t="s">
        <v>23</v>
      </c>
      <c r="G1808" t="s">
        <v>23</v>
      </c>
      <c r="H1808" t="s">
        <v>6746</v>
      </c>
      <c r="I1808" t="s">
        <v>23</v>
      </c>
      <c r="J1808" t="s">
        <v>23</v>
      </c>
      <c r="K1808" t="s">
        <v>32408</v>
      </c>
    </row>
    <row r="1809" spans="1:11" x14ac:dyDescent="0.35">
      <c r="A1809" t="s">
        <v>21786</v>
      </c>
      <c r="B1809" t="s">
        <v>23</v>
      </c>
      <c r="C1809" t="s">
        <v>23</v>
      </c>
      <c r="D1809" t="s">
        <v>5810</v>
      </c>
      <c r="E1809" t="s">
        <v>21787</v>
      </c>
      <c r="F1809" t="s">
        <v>23</v>
      </c>
      <c r="G1809" t="s">
        <v>23</v>
      </c>
      <c r="H1809" t="s">
        <v>6746</v>
      </c>
      <c r="I1809" t="s">
        <v>23</v>
      </c>
      <c r="J1809" t="s">
        <v>23</v>
      </c>
      <c r="K1809" t="s">
        <v>32409</v>
      </c>
    </row>
    <row r="1810" spans="1:11" x14ac:dyDescent="0.35">
      <c r="A1810" t="s">
        <v>2647</v>
      </c>
      <c r="B1810" t="s">
        <v>23</v>
      </c>
      <c r="C1810" t="s">
        <v>23</v>
      </c>
      <c r="D1810" t="s">
        <v>23</v>
      </c>
      <c r="E1810" t="s">
        <v>9307</v>
      </c>
      <c r="F1810" t="s">
        <v>23</v>
      </c>
      <c r="G1810" t="s">
        <v>23</v>
      </c>
      <c r="H1810" t="s">
        <v>6518</v>
      </c>
      <c r="I1810" t="s">
        <v>6499</v>
      </c>
      <c r="J1810" t="s">
        <v>23</v>
      </c>
      <c r="K1810" t="s">
        <v>30532</v>
      </c>
    </row>
    <row r="1811" spans="1:11" x14ac:dyDescent="0.35">
      <c r="A1811" t="s">
        <v>9308</v>
      </c>
      <c r="B1811" t="s">
        <v>23</v>
      </c>
      <c r="C1811" t="s">
        <v>23</v>
      </c>
      <c r="D1811" t="s">
        <v>5810</v>
      </c>
      <c r="E1811" t="s">
        <v>9309</v>
      </c>
      <c r="F1811" t="s">
        <v>23</v>
      </c>
      <c r="G1811" t="s">
        <v>23</v>
      </c>
      <c r="H1811" t="s">
        <v>6746</v>
      </c>
      <c r="I1811" t="s">
        <v>23</v>
      </c>
      <c r="J1811" t="s">
        <v>23</v>
      </c>
      <c r="K1811" t="s">
        <v>30532</v>
      </c>
    </row>
    <row r="1812" spans="1:11" x14ac:dyDescent="0.35">
      <c r="A1812" t="s">
        <v>6440</v>
      </c>
      <c r="B1812" t="s">
        <v>23</v>
      </c>
      <c r="C1812" t="s">
        <v>23</v>
      </c>
      <c r="D1812" t="s">
        <v>5810</v>
      </c>
      <c r="E1812" t="s">
        <v>21788</v>
      </c>
      <c r="F1812" t="s">
        <v>23</v>
      </c>
      <c r="G1812" t="s">
        <v>23</v>
      </c>
      <c r="H1812" t="s">
        <v>6746</v>
      </c>
      <c r="I1812" t="s">
        <v>23</v>
      </c>
      <c r="J1812" t="s">
        <v>23</v>
      </c>
      <c r="K1812" t="s">
        <v>30532</v>
      </c>
    </row>
    <row r="1813" spans="1:11" x14ac:dyDescent="0.35">
      <c r="A1813" t="s">
        <v>21789</v>
      </c>
      <c r="B1813" t="s">
        <v>23</v>
      </c>
      <c r="C1813" t="s">
        <v>23</v>
      </c>
      <c r="D1813" t="s">
        <v>5810</v>
      </c>
      <c r="E1813" t="s">
        <v>21790</v>
      </c>
      <c r="F1813" t="s">
        <v>23</v>
      </c>
      <c r="G1813" t="s">
        <v>23</v>
      </c>
      <c r="H1813" t="s">
        <v>6746</v>
      </c>
      <c r="I1813" t="s">
        <v>23</v>
      </c>
      <c r="J1813" t="s">
        <v>23</v>
      </c>
      <c r="K1813" t="s">
        <v>32410</v>
      </c>
    </row>
    <row r="1814" spans="1:11" x14ac:dyDescent="0.35">
      <c r="A1814" t="s">
        <v>21791</v>
      </c>
      <c r="B1814" t="s">
        <v>23</v>
      </c>
      <c r="C1814" t="s">
        <v>23</v>
      </c>
      <c r="D1814" t="s">
        <v>5810</v>
      </c>
      <c r="E1814" t="s">
        <v>21792</v>
      </c>
      <c r="F1814" t="s">
        <v>23</v>
      </c>
      <c r="G1814" t="s">
        <v>23</v>
      </c>
      <c r="H1814" t="s">
        <v>6746</v>
      </c>
      <c r="I1814" t="s">
        <v>23</v>
      </c>
      <c r="J1814" t="s">
        <v>23</v>
      </c>
      <c r="K1814" t="s">
        <v>32411</v>
      </c>
    </row>
    <row r="1815" spans="1:11" x14ac:dyDescent="0.35">
      <c r="A1815" t="s">
        <v>21793</v>
      </c>
      <c r="B1815" t="s">
        <v>23</v>
      </c>
      <c r="C1815" t="s">
        <v>23</v>
      </c>
      <c r="D1815" t="s">
        <v>5810</v>
      </c>
      <c r="E1815" t="s">
        <v>21794</v>
      </c>
      <c r="F1815" t="s">
        <v>23</v>
      </c>
      <c r="G1815" t="s">
        <v>23</v>
      </c>
      <c r="H1815" t="s">
        <v>6746</v>
      </c>
      <c r="I1815" t="s">
        <v>23</v>
      </c>
      <c r="J1815" t="s">
        <v>23</v>
      </c>
      <c r="K1815" t="s">
        <v>32412</v>
      </c>
    </row>
    <row r="1816" spans="1:11" x14ac:dyDescent="0.35">
      <c r="A1816" t="s">
        <v>21795</v>
      </c>
      <c r="B1816" t="s">
        <v>23</v>
      </c>
      <c r="C1816" t="s">
        <v>23</v>
      </c>
      <c r="D1816" t="s">
        <v>5810</v>
      </c>
      <c r="E1816" t="s">
        <v>21796</v>
      </c>
      <c r="F1816" t="s">
        <v>23</v>
      </c>
      <c r="G1816" t="s">
        <v>23</v>
      </c>
      <c r="H1816" t="s">
        <v>6746</v>
      </c>
      <c r="I1816" t="s">
        <v>23</v>
      </c>
      <c r="J1816" t="s">
        <v>23</v>
      </c>
      <c r="K1816" t="s">
        <v>32413</v>
      </c>
    </row>
    <row r="1817" spans="1:11" x14ac:dyDescent="0.35">
      <c r="A1817" t="s">
        <v>21797</v>
      </c>
      <c r="B1817" t="s">
        <v>23</v>
      </c>
      <c r="C1817" t="s">
        <v>23</v>
      </c>
      <c r="D1817" t="s">
        <v>5810</v>
      </c>
      <c r="E1817" t="s">
        <v>21798</v>
      </c>
      <c r="F1817" t="s">
        <v>23</v>
      </c>
      <c r="G1817" t="s">
        <v>23</v>
      </c>
      <c r="H1817" t="s">
        <v>6746</v>
      </c>
      <c r="I1817" t="s">
        <v>23</v>
      </c>
      <c r="J1817" t="s">
        <v>23</v>
      </c>
      <c r="K1817" t="s">
        <v>32414</v>
      </c>
    </row>
    <row r="1818" spans="1:11" x14ac:dyDescent="0.35">
      <c r="A1818" t="s">
        <v>21799</v>
      </c>
      <c r="B1818" t="s">
        <v>23</v>
      </c>
      <c r="C1818" t="s">
        <v>23</v>
      </c>
      <c r="D1818" t="s">
        <v>5810</v>
      </c>
      <c r="E1818" t="s">
        <v>21800</v>
      </c>
      <c r="F1818" t="s">
        <v>23</v>
      </c>
      <c r="G1818" t="s">
        <v>23</v>
      </c>
      <c r="H1818" t="s">
        <v>6746</v>
      </c>
      <c r="I1818" t="s">
        <v>23</v>
      </c>
      <c r="J1818" t="s">
        <v>23</v>
      </c>
      <c r="K1818" t="s">
        <v>32415</v>
      </c>
    </row>
    <row r="1819" spans="1:11" x14ac:dyDescent="0.35">
      <c r="A1819" t="s">
        <v>1004</v>
      </c>
      <c r="B1819" t="s">
        <v>23</v>
      </c>
      <c r="C1819" t="s">
        <v>23</v>
      </c>
      <c r="D1819" t="s">
        <v>23</v>
      </c>
      <c r="E1819" t="s">
        <v>9310</v>
      </c>
      <c r="F1819" t="s">
        <v>23</v>
      </c>
      <c r="G1819" t="s">
        <v>23</v>
      </c>
      <c r="H1819" t="s">
        <v>23</v>
      </c>
      <c r="I1819" t="s">
        <v>23</v>
      </c>
      <c r="J1819" t="s">
        <v>23</v>
      </c>
      <c r="K1819" t="s">
        <v>30532</v>
      </c>
    </row>
    <row r="1820" spans="1:11" x14ac:dyDescent="0.35">
      <c r="A1820" t="s">
        <v>21801</v>
      </c>
      <c r="B1820" t="s">
        <v>23</v>
      </c>
      <c r="C1820" t="s">
        <v>23</v>
      </c>
      <c r="D1820" t="s">
        <v>5810</v>
      </c>
      <c r="E1820" t="s">
        <v>21802</v>
      </c>
      <c r="F1820" t="s">
        <v>23</v>
      </c>
      <c r="G1820" t="s">
        <v>23</v>
      </c>
      <c r="H1820" t="s">
        <v>6746</v>
      </c>
      <c r="I1820" t="s">
        <v>23</v>
      </c>
      <c r="J1820" t="s">
        <v>23</v>
      </c>
      <c r="K1820" t="s">
        <v>32416</v>
      </c>
    </row>
    <row r="1821" spans="1:11" x14ac:dyDescent="0.35">
      <c r="A1821" t="s">
        <v>21803</v>
      </c>
      <c r="B1821" t="s">
        <v>23</v>
      </c>
      <c r="C1821" t="s">
        <v>23</v>
      </c>
      <c r="D1821" t="s">
        <v>5810</v>
      </c>
      <c r="E1821" t="s">
        <v>21804</v>
      </c>
      <c r="F1821" t="s">
        <v>23</v>
      </c>
      <c r="G1821" t="s">
        <v>23</v>
      </c>
      <c r="H1821" t="s">
        <v>6746</v>
      </c>
      <c r="I1821" t="s">
        <v>23</v>
      </c>
      <c r="J1821" t="s">
        <v>23</v>
      </c>
      <c r="K1821" t="s">
        <v>32417</v>
      </c>
    </row>
    <row r="1822" spans="1:11" x14ac:dyDescent="0.35">
      <c r="A1822" t="s">
        <v>5692</v>
      </c>
      <c r="B1822" t="s">
        <v>23</v>
      </c>
      <c r="C1822" t="s">
        <v>23</v>
      </c>
      <c r="D1822" t="s">
        <v>23</v>
      </c>
      <c r="E1822" t="s">
        <v>9311</v>
      </c>
      <c r="F1822" t="s">
        <v>23</v>
      </c>
      <c r="G1822" t="s">
        <v>23</v>
      </c>
      <c r="H1822" t="s">
        <v>6522</v>
      </c>
      <c r="I1822" t="s">
        <v>23</v>
      </c>
      <c r="J1822" t="s">
        <v>23</v>
      </c>
      <c r="K1822" t="s">
        <v>30532</v>
      </c>
    </row>
    <row r="1823" spans="1:11" x14ac:dyDescent="0.35">
      <c r="A1823" t="s">
        <v>21805</v>
      </c>
      <c r="B1823" t="s">
        <v>23</v>
      </c>
      <c r="C1823" t="s">
        <v>23</v>
      </c>
      <c r="D1823" t="s">
        <v>5810</v>
      </c>
      <c r="E1823" t="s">
        <v>21806</v>
      </c>
      <c r="F1823" t="s">
        <v>23</v>
      </c>
      <c r="G1823" t="s">
        <v>23</v>
      </c>
      <c r="H1823" t="s">
        <v>6746</v>
      </c>
      <c r="I1823" t="s">
        <v>23</v>
      </c>
      <c r="J1823" t="s">
        <v>23</v>
      </c>
      <c r="K1823" t="s">
        <v>32418</v>
      </c>
    </row>
    <row r="1824" spans="1:11" x14ac:dyDescent="0.35">
      <c r="A1824" t="s">
        <v>21809</v>
      </c>
      <c r="B1824" t="s">
        <v>23</v>
      </c>
      <c r="C1824" t="s">
        <v>23</v>
      </c>
      <c r="D1824" t="s">
        <v>5810</v>
      </c>
      <c r="E1824" t="s">
        <v>21810</v>
      </c>
      <c r="F1824" t="s">
        <v>23</v>
      </c>
      <c r="G1824" t="s">
        <v>23</v>
      </c>
      <c r="H1824" t="s">
        <v>6746</v>
      </c>
      <c r="I1824" t="s">
        <v>23</v>
      </c>
      <c r="J1824" t="s">
        <v>23</v>
      </c>
      <c r="K1824" t="s">
        <v>32420</v>
      </c>
    </row>
    <row r="1825" spans="1:11" x14ac:dyDescent="0.35">
      <c r="A1825" t="s">
        <v>1302</v>
      </c>
      <c r="B1825" t="s">
        <v>23</v>
      </c>
      <c r="C1825" t="s">
        <v>23</v>
      </c>
      <c r="D1825" t="s">
        <v>23</v>
      </c>
      <c r="E1825" t="s">
        <v>9312</v>
      </c>
      <c r="F1825" t="s">
        <v>23</v>
      </c>
      <c r="G1825" t="s">
        <v>23</v>
      </c>
      <c r="H1825" t="s">
        <v>6487</v>
      </c>
      <c r="I1825" t="s">
        <v>6485</v>
      </c>
      <c r="J1825" t="s">
        <v>23</v>
      </c>
      <c r="K1825" t="s">
        <v>30532</v>
      </c>
    </row>
    <row r="1826" spans="1:11" x14ac:dyDescent="0.35">
      <c r="A1826" t="s">
        <v>21811</v>
      </c>
      <c r="B1826" t="s">
        <v>23</v>
      </c>
      <c r="C1826" t="s">
        <v>23</v>
      </c>
      <c r="D1826" t="s">
        <v>5810</v>
      </c>
      <c r="E1826" t="s">
        <v>21812</v>
      </c>
      <c r="F1826" t="s">
        <v>23</v>
      </c>
      <c r="G1826" t="s">
        <v>23</v>
      </c>
      <c r="H1826" t="s">
        <v>6746</v>
      </c>
      <c r="I1826" t="s">
        <v>23</v>
      </c>
      <c r="J1826" t="s">
        <v>23</v>
      </c>
      <c r="K1826" t="s">
        <v>32421</v>
      </c>
    </row>
    <row r="1827" spans="1:11" x14ac:dyDescent="0.35">
      <c r="A1827" t="s">
        <v>251</v>
      </c>
      <c r="B1827" t="s">
        <v>23</v>
      </c>
      <c r="C1827" t="s">
        <v>23</v>
      </c>
      <c r="D1827" t="s">
        <v>23</v>
      </c>
      <c r="E1827" t="s">
        <v>9314</v>
      </c>
      <c r="F1827" t="s">
        <v>23</v>
      </c>
      <c r="G1827" t="s">
        <v>23</v>
      </c>
      <c r="H1827" t="s">
        <v>6484</v>
      </c>
      <c r="I1827" t="s">
        <v>6485</v>
      </c>
      <c r="J1827" t="s">
        <v>23</v>
      </c>
      <c r="K1827" t="s">
        <v>30532</v>
      </c>
    </row>
    <row r="1828" spans="1:11" x14ac:dyDescent="0.35">
      <c r="A1828" t="s">
        <v>5401</v>
      </c>
      <c r="B1828" t="s">
        <v>23</v>
      </c>
      <c r="C1828" t="s">
        <v>23</v>
      </c>
      <c r="D1828" t="s">
        <v>23</v>
      </c>
      <c r="E1828" t="s">
        <v>9315</v>
      </c>
      <c r="F1828" t="s">
        <v>23</v>
      </c>
      <c r="G1828" t="s">
        <v>23</v>
      </c>
      <c r="H1828" t="s">
        <v>6522</v>
      </c>
      <c r="I1828" t="s">
        <v>23</v>
      </c>
      <c r="J1828" t="s">
        <v>23</v>
      </c>
      <c r="K1828" t="s">
        <v>30532</v>
      </c>
    </row>
    <row r="1829" spans="1:11" x14ac:dyDescent="0.35">
      <c r="A1829" t="s">
        <v>21817</v>
      </c>
      <c r="B1829" t="s">
        <v>23</v>
      </c>
      <c r="C1829" t="s">
        <v>23</v>
      </c>
      <c r="D1829" t="s">
        <v>5810</v>
      </c>
      <c r="E1829" t="s">
        <v>21818</v>
      </c>
      <c r="F1829" t="s">
        <v>23</v>
      </c>
      <c r="G1829" t="s">
        <v>23</v>
      </c>
      <c r="H1829" t="s">
        <v>6746</v>
      </c>
      <c r="I1829" t="s">
        <v>23</v>
      </c>
      <c r="J1829" t="s">
        <v>23</v>
      </c>
      <c r="K1829" t="s">
        <v>32424</v>
      </c>
    </row>
    <row r="1830" spans="1:11" x14ac:dyDescent="0.35">
      <c r="A1830" t="s">
        <v>21815</v>
      </c>
      <c r="B1830" t="s">
        <v>23</v>
      </c>
      <c r="C1830" t="s">
        <v>23</v>
      </c>
      <c r="D1830" t="s">
        <v>5810</v>
      </c>
      <c r="E1830" t="s">
        <v>21816</v>
      </c>
      <c r="F1830" t="s">
        <v>23</v>
      </c>
      <c r="G1830" t="s">
        <v>23</v>
      </c>
      <c r="H1830" t="s">
        <v>6746</v>
      </c>
      <c r="I1830" t="s">
        <v>23</v>
      </c>
      <c r="J1830" t="s">
        <v>23</v>
      </c>
      <c r="K1830" t="s">
        <v>32423</v>
      </c>
    </row>
    <row r="1831" spans="1:11" x14ac:dyDescent="0.35">
      <c r="A1831" t="s">
        <v>5718</v>
      </c>
      <c r="B1831" t="s">
        <v>23</v>
      </c>
      <c r="C1831" t="s">
        <v>23</v>
      </c>
      <c r="D1831" t="s">
        <v>23</v>
      </c>
      <c r="E1831" t="s">
        <v>9317</v>
      </c>
      <c r="F1831" t="s">
        <v>23</v>
      </c>
      <c r="G1831" t="s">
        <v>23</v>
      </c>
      <c r="H1831" t="s">
        <v>6493</v>
      </c>
      <c r="I1831" t="s">
        <v>6485</v>
      </c>
      <c r="J1831" t="s">
        <v>23</v>
      </c>
      <c r="K1831" t="s">
        <v>30532</v>
      </c>
    </row>
    <row r="1832" spans="1:11" x14ac:dyDescent="0.35">
      <c r="A1832" t="s">
        <v>1956</v>
      </c>
      <c r="B1832" t="s">
        <v>23</v>
      </c>
      <c r="C1832" t="s">
        <v>23</v>
      </c>
      <c r="D1832" t="s">
        <v>23</v>
      </c>
      <c r="E1832" t="s">
        <v>9318</v>
      </c>
      <c r="F1832" t="s">
        <v>23</v>
      </c>
      <c r="G1832" t="s">
        <v>23</v>
      </c>
      <c r="H1832" t="s">
        <v>6746</v>
      </c>
      <c r="I1832" t="s">
        <v>23</v>
      </c>
      <c r="J1832" t="s">
        <v>23</v>
      </c>
      <c r="K1832" t="s">
        <v>30532</v>
      </c>
    </row>
    <row r="1833" spans="1:11" x14ac:dyDescent="0.35">
      <c r="A1833" t="s">
        <v>21823</v>
      </c>
      <c r="B1833" t="s">
        <v>23</v>
      </c>
      <c r="C1833" t="s">
        <v>23</v>
      </c>
      <c r="D1833" t="s">
        <v>5810</v>
      </c>
      <c r="E1833" t="s">
        <v>21824</v>
      </c>
      <c r="F1833" t="s">
        <v>23</v>
      </c>
      <c r="G1833" t="s">
        <v>23</v>
      </c>
      <c r="H1833" t="s">
        <v>6746</v>
      </c>
      <c r="I1833" t="s">
        <v>23</v>
      </c>
      <c r="J1833" t="s">
        <v>23</v>
      </c>
      <c r="K1833" t="s">
        <v>32427</v>
      </c>
    </row>
    <row r="1834" spans="1:11" x14ac:dyDescent="0.35">
      <c r="A1834" t="s">
        <v>21825</v>
      </c>
      <c r="B1834" t="s">
        <v>23</v>
      </c>
      <c r="C1834" t="s">
        <v>23</v>
      </c>
      <c r="D1834" t="s">
        <v>5810</v>
      </c>
      <c r="E1834" t="s">
        <v>21826</v>
      </c>
      <c r="F1834" t="s">
        <v>23</v>
      </c>
      <c r="G1834" t="s">
        <v>23</v>
      </c>
      <c r="H1834" t="s">
        <v>6746</v>
      </c>
      <c r="I1834" t="s">
        <v>23</v>
      </c>
      <c r="J1834" t="s">
        <v>23</v>
      </c>
      <c r="K1834" t="s">
        <v>32428</v>
      </c>
    </row>
    <row r="1835" spans="1:11" x14ac:dyDescent="0.35">
      <c r="A1835" t="s">
        <v>21829</v>
      </c>
      <c r="B1835" t="s">
        <v>23</v>
      </c>
      <c r="C1835" t="s">
        <v>23</v>
      </c>
      <c r="D1835" t="s">
        <v>5810</v>
      </c>
      <c r="E1835" t="s">
        <v>21830</v>
      </c>
      <c r="F1835" t="s">
        <v>23</v>
      </c>
      <c r="G1835" t="s">
        <v>23</v>
      </c>
      <c r="H1835" t="s">
        <v>6746</v>
      </c>
      <c r="I1835" t="s">
        <v>23</v>
      </c>
      <c r="J1835" t="s">
        <v>23</v>
      </c>
      <c r="K1835" t="s">
        <v>32430</v>
      </c>
    </row>
    <row r="1836" spans="1:11" x14ac:dyDescent="0.35">
      <c r="A1836" t="s">
        <v>21833</v>
      </c>
      <c r="B1836" t="s">
        <v>23</v>
      </c>
      <c r="C1836" t="s">
        <v>23</v>
      </c>
      <c r="D1836" t="s">
        <v>5810</v>
      </c>
      <c r="E1836" t="s">
        <v>21834</v>
      </c>
      <c r="F1836" t="s">
        <v>23</v>
      </c>
      <c r="G1836" t="s">
        <v>23</v>
      </c>
      <c r="H1836" t="s">
        <v>6746</v>
      </c>
      <c r="I1836" t="s">
        <v>23</v>
      </c>
      <c r="J1836" t="s">
        <v>23</v>
      </c>
      <c r="K1836" t="s">
        <v>32432</v>
      </c>
    </row>
    <row r="1837" spans="1:11" x14ac:dyDescent="0.35">
      <c r="A1837" t="s">
        <v>2646</v>
      </c>
      <c r="B1837" t="s">
        <v>23</v>
      </c>
      <c r="C1837" t="s">
        <v>23</v>
      </c>
      <c r="D1837" t="s">
        <v>23</v>
      </c>
      <c r="E1837" t="s">
        <v>9319</v>
      </c>
      <c r="F1837" t="s">
        <v>23</v>
      </c>
      <c r="G1837" t="s">
        <v>23</v>
      </c>
      <c r="H1837" t="s">
        <v>6522</v>
      </c>
      <c r="I1837" t="s">
        <v>23</v>
      </c>
      <c r="J1837" t="s">
        <v>23</v>
      </c>
      <c r="K1837" t="s">
        <v>30532</v>
      </c>
    </row>
    <row r="1838" spans="1:11" x14ac:dyDescent="0.35">
      <c r="A1838" t="s">
        <v>21835</v>
      </c>
      <c r="B1838" t="s">
        <v>23</v>
      </c>
      <c r="C1838" t="s">
        <v>23</v>
      </c>
      <c r="D1838" t="s">
        <v>5810</v>
      </c>
      <c r="E1838" t="s">
        <v>21836</v>
      </c>
      <c r="F1838" t="s">
        <v>23</v>
      </c>
      <c r="G1838" t="s">
        <v>23</v>
      </c>
      <c r="H1838" t="s">
        <v>6746</v>
      </c>
      <c r="I1838" t="s">
        <v>23</v>
      </c>
      <c r="J1838" t="s">
        <v>23</v>
      </c>
      <c r="K1838" t="s">
        <v>32433</v>
      </c>
    </row>
    <row r="1839" spans="1:11" x14ac:dyDescent="0.35">
      <c r="A1839" t="s">
        <v>21837</v>
      </c>
      <c r="B1839" t="s">
        <v>23</v>
      </c>
      <c r="C1839" t="s">
        <v>23</v>
      </c>
      <c r="D1839" t="s">
        <v>5810</v>
      </c>
      <c r="E1839" t="s">
        <v>21838</v>
      </c>
      <c r="F1839" t="s">
        <v>23</v>
      </c>
      <c r="G1839" t="s">
        <v>23</v>
      </c>
      <c r="H1839" t="s">
        <v>6746</v>
      </c>
      <c r="I1839" t="s">
        <v>23</v>
      </c>
      <c r="J1839" t="s">
        <v>23</v>
      </c>
      <c r="K1839" t="s">
        <v>32434</v>
      </c>
    </row>
    <row r="1840" spans="1:11" x14ac:dyDescent="0.35">
      <c r="A1840" t="s">
        <v>21844</v>
      </c>
      <c r="B1840" t="s">
        <v>23</v>
      </c>
      <c r="C1840" t="s">
        <v>23</v>
      </c>
      <c r="D1840" t="s">
        <v>5810</v>
      </c>
      <c r="E1840" t="s">
        <v>21845</v>
      </c>
      <c r="F1840" t="s">
        <v>23</v>
      </c>
      <c r="G1840" t="s">
        <v>23</v>
      </c>
      <c r="H1840" t="s">
        <v>6746</v>
      </c>
      <c r="I1840" t="s">
        <v>23</v>
      </c>
      <c r="J1840" t="s">
        <v>23</v>
      </c>
      <c r="K1840" t="s">
        <v>32437</v>
      </c>
    </row>
    <row r="1841" spans="1:11" x14ac:dyDescent="0.35">
      <c r="A1841" t="s">
        <v>21846</v>
      </c>
      <c r="B1841" t="s">
        <v>23</v>
      </c>
      <c r="C1841" t="s">
        <v>23</v>
      </c>
      <c r="D1841" t="s">
        <v>5810</v>
      </c>
      <c r="E1841" t="s">
        <v>21847</v>
      </c>
      <c r="F1841" t="s">
        <v>23</v>
      </c>
      <c r="G1841" t="s">
        <v>23</v>
      </c>
      <c r="H1841" t="s">
        <v>6746</v>
      </c>
      <c r="I1841" t="s">
        <v>23</v>
      </c>
      <c r="J1841" t="s">
        <v>23</v>
      </c>
      <c r="K1841" t="s">
        <v>32438</v>
      </c>
    </row>
    <row r="1842" spans="1:11" x14ac:dyDescent="0.35">
      <c r="A1842" t="s">
        <v>8939</v>
      </c>
      <c r="B1842" t="s">
        <v>23</v>
      </c>
      <c r="C1842" t="s">
        <v>23</v>
      </c>
      <c r="D1842" t="s">
        <v>5810</v>
      </c>
      <c r="E1842" t="s">
        <v>8940</v>
      </c>
      <c r="F1842" t="s">
        <v>23</v>
      </c>
      <c r="G1842" t="s">
        <v>23</v>
      </c>
      <c r="H1842" t="s">
        <v>6746</v>
      </c>
      <c r="I1842" t="s">
        <v>23</v>
      </c>
      <c r="J1842" t="s">
        <v>23</v>
      </c>
      <c r="K1842" t="s">
        <v>30532</v>
      </c>
    </row>
    <row r="1843" spans="1:11" x14ac:dyDescent="0.35">
      <c r="A1843" t="s">
        <v>2645</v>
      </c>
      <c r="B1843" t="s">
        <v>23</v>
      </c>
      <c r="C1843" t="s">
        <v>23</v>
      </c>
      <c r="D1843" t="s">
        <v>23</v>
      </c>
      <c r="E1843" t="s">
        <v>9320</v>
      </c>
      <c r="F1843" t="s">
        <v>23</v>
      </c>
      <c r="G1843" t="s">
        <v>23</v>
      </c>
      <c r="H1843" t="s">
        <v>6522</v>
      </c>
      <c r="I1843" t="s">
        <v>23</v>
      </c>
      <c r="J1843" t="s">
        <v>23</v>
      </c>
      <c r="K1843" t="s">
        <v>30532</v>
      </c>
    </row>
    <row r="1844" spans="1:11" x14ac:dyDescent="0.35">
      <c r="A1844" t="s">
        <v>23762</v>
      </c>
      <c r="B1844" t="s">
        <v>23</v>
      </c>
      <c r="C1844" t="s">
        <v>23</v>
      </c>
      <c r="D1844" t="s">
        <v>5810</v>
      </c>
      <c r="E1844" t="s">
        <v>23763</v>
      </c>
      <c r="F1844" t="s">
        <v>23</v>
      </c>
      <c r="G1844" t="s">
        <v>23</v>
      </c>
      <c r="H1844" t="s">
        <v>6746</v>
      </c>
      <c r="I1844" t="s">
        <v>23</v>
      </c>
      <c r="J1844" t="s">
        <v>23</v>
      </c>
      <c r="K1844" t="s">
        <v>32439</v>
      </c>
    </row>
    <row r="1845" spans="1:11" x14ac:dyDescent="0.35">
      <c r="A1845" t="s">
        <v>1841</v>
      </c>
      <c r="B1845" t="s">
        <v>23</v>
      </c>
      <c r="C1845" t="s">
        <v>23</v>
      </c>
      <c r="D1845" t="s">
        <v>23</v>
      </c>
      <c r="E1845" t="s">
        <v>9321</v>
      </c>
      <c r="F1845" t="s">
        <v>23</v>
      </c>
      <c r="G1845" t="s">
        <v>23</v>
      </c>
      <c r="H1845" t="s">
        <v>6483</v>
      </c>
      <c r="I1845" t="s">
        <v>6485</v>
      </c>
      <c r="J1845" t="s">
        <v>23</v>
      </c>
      <c r="K1845" t="s">
        <v>30532</v>
      </c>
    </row>
    <row r="1846" spans="1:11" x14ac:dyDescent="0.35">
      <c r="A1846" t="s">
        <v>3901</v>
      </c>
      <c r="B1846" t="s">
        <v>23</v>
      </c>
      <c r="C1846" t="s">
        <v>23</v>
      </c>
      <c r="D1846" t="s">
        <v>23</v>
      </c>
      <c r="E1846" t="s">
        <v>9322</v>
      </c>
      <c r="F1846" t="s">
        <v>23</v>
      </c>
      <c r="G1846" t="s">
        <v>23</v>
      </c>
      <c r="H1846" t="s">
        <v>6518</v>
      </c>
      <c r="I1846" t="s">
        <v>2721</v>
      </c>
      <c r="J1846" t="s">
        <v>23</v>
      </c>
      <c r="K1846" t="s">
        <v>30532</v>
      </c>
    </row>
    <row r="1847" spans="1:11" x14ac:dyDescent="0.35">
      <c r="A1847" t="s">
        <v>9324</v>
      </c>
      <c r="B1847" t="s">
        <v>23</v>
      </c>
      <c r="C1847" t="s">
        <v>23</v>
      </c>
      <c r="D1847" t="s">
        <v>5810</v>
      </c>
      <c r="E1847" t="s">
        <v>9325</v>
      </c>
      <c r="F1847" t="s">
        <v>23</v>
      </c>
      <c r="G1847" t="s">
        <v>23</v>
      </c>
      <c r="H1847" t="s">
        <v>6746</v>
      </c>
      <c r="I1847" t="s">
        <v>23</v>
      </c>
      <c r="J1847" t="s">
        <v>23</v>
      </c>
      <c r="K1847" t="s">
        <v>30532</v>
      </c>
    </row>
    <row r="1848" spans="1:11" x14ac:dyDescent="0.35">
      <c r="A1848" t="s">
        <v>21848</v>
      </c>
      <c r="B1848" t="s">
        <v>23</v>
      </c>
      <c r="C1848" t="s">
        <v>23</v>
      </c>
      <c r="D1848" t="s">
        <v>5810</v>
      </c>
      <c r="E1848" t="s">
        <v>21849</v>
      </c>
      <c r="F1848" t="s">
        <v>23</v>
      </c>
      <c r="G1848" t="s">
        <v>23</v>
      </c>
      <c r="H1848" t="s">
        <v>6746</v>
      </c>
      <c r="I1848" t="s">
        <v>23</v>
      </c>
      <c r="J1848" t="s">
        <v>23</v>
      </c>
      <c r="K1848" t="s">
        <v>32440</v>
      </c>
    </row>
    <row r="1849" spans="1:11" x14ac:dyDescent="0.35">
      <c r="A1849" t="s">
        <v>21850</v>
      </c>
      <c r="B1849" t="s">
        <v>23</v>
      </c>
      <c r="C1849" t="s">
        <v>23</v>
      </c>
      <c r="D1849" t="s">
        <v>5810</v>
      </c>
      <c r="E1849" t="s">
        <v>21851</v>
      </c>
      <c r="F1849" t="s">
        <v>23</v>
      </c>
      <c r="G1849" t="s">
        <v>23</v>
      </c>
      <c r="H1849" t="s">
        <v>6746</v>
      </c>
      <c r="I1849" t="s">
        <v>23</v>
      </c>
      <c r="J1849" t="s">
        <v>23</v>
      </c>
      <c r="K1849" t="s">
        <v>32441</v>
      </c>
    </row>
    <row r="1850" spans="1:11" x14ac:dyDescent="0.35">
      <c r="A1850" t="s">
        <v>21852</v>
      </c>
      <c r="B1850" t="s">
        <v>23</v>
      </c>
      <c r="C1850" t="s">
        <v>23</v>
      </c>
      <c r="D1850" t="s">
        <v>5810</v>
      </c>
      <c r="E1850" t="s">
        <v>21853</v>
      </c>
      <c r="F1850" t="s">
        <v>23</v>
      </c>
      <c r="G1850" t="s">
        <v>23</v>
      </c>
      <c r="H1850" t="s">
        <v>6746</v>
      </c>
      <c r="I1850" t="s">
        <v>23</v>
      </c>
      <c r="J1850" t="s">
        <v>23</v>
      </c>
      <c r="K1850" t="s">
        <v>32442</v>
      </c>
    </row>
    <row r="1851" spans="1:11" x14ac:dyDescent="0.35">
      <c r="A1851" t="s">
        <v>21856</v>
      </c>
      <c r="B1851" t="s">
        <v>23</v>
      </c>
      <c r="C1851" t="s">
        <v>23</v>
      </c>
      <c r="D1851" t="s">
        <v>5810</v>
      </c>
      <c r="E1851" t="s">
        <v>21857</v>
      </c>
      <c r="F1851" t="s">
        <v>23</v>
      </c>
      <c r="G1851" t="s">
        <v>23</v>
      </c>
      <c r="H1851" t="s">
        <v>6746</v>
      </c>
      <c r="I1851" t="s">
        <v>23</v>
      </c>
      <c r="J1851" t="s">
        <v>23</v>
      </c>
      <c r="K1851" t="s">
        <v>32444</v>
      </c>
    </row>
    <row r="1852" spans="1:11" x14ac:dyDescent="0.35">
      <c r="A1852" t="s">
        <v>5869</v>
      </c>
      <c r="B1852" t="s">
        <v>23</v>
      </c>
      <c r="C1852" t="s">
        <v>23</v>
      </c>
      <c r="D1852" t="s">
        <v>23</v>
      </c>
      <c r="E1852" t="s">
        <v>9326</v>
      </c>
      <c r="F1852" t="s">
        <v>23</v>
      </c>
      <c r="G1852" t="s">
        <v>23</v>
      </c>
      <c r="H1852" t="s">
        <v>6493</v>
      </c>
      <c r="I1852" t="s">
        <v>6485</v>
      </c>
      <c r="J1852" t="s">
        <v>23</v>
      </c>
      <c r="K1852" t="s">
        <v>30532</v>
      </c>
    </row>
    <row r="1853" spans="1:11" x14ac:dyDescent="0.35">
      <c r="A1853" t="s">
        <v>1492</v>
      </c>
      <c r="B1853" t="s">
        <v>23</v>
      </c>
      <c r="C1853" t="s">
        <v>23</v>
      </c>
      <c r="D1853" t="s">
        <v>23</v>
      </c>
      <c r="E1853" t="s">
        <v>9327</v>
      </c>
      <c r="F1853" t="s">
        <v>23</v>
      </c>
      <c r="G1853" t="s">
        <v>23</v>
      </c>
      <c r="H1853" t="s">
        <v>6522</v>
      </c>
      <c r="I1853" t="s">
        <v>23</v>
      </c>
      <c r="J1853" t="s">
        <v>23</v>
      </c>
      <c r="K1853" t="s">
        <v>30532</v>
      </c>
    </row>
    <row r="1854" spans="1:11" x14ac:dyDescent="0.35">
      <c r="A1854" t="s">
        <v>1009</v>
      </c>
      <c r="B1854" t="s">
        <v>23</v>
      </c>
      <c r="C1854" t="s">
        <v>23</v>
      </c>
      <c r="D1854" t="s">
        <v>23</v>
      </c>
      <c r="E1854" t="s">
        <v>9328</v>
      </c>
      <c r="F1854" t="s">
        <v>23</v>
      </c>
      <c r="G1854" t="s">
        <v>23</v>
      </c>
      <c r="H1854" t="s">
        <v>6522</v>
      </c>
      <c r="I1854" t="s">
        <v>23</v>
      </c>
      <c r="J1854" t="s">
        <v>23</v>
      </c>
      <c r="K1854" t="s">
        <v>30532</v>
      </c>
    </row>
    <row r="1855" spans="1:11" x14ac:dyDescent="0.35">
      <c r="A1855" t="s">
        <v>21858</v>
      </c>
      <c r="B1855" t="s">
        <v>23</v>
      </c>
      <c r="C1855" t="s">
        <v>23</v>
      </c>
      <c r="D1855" t="s">
        <v>5810</v>
      </c>
      <c r="E1855" t="s">
        <v>21859</v>
      </c>
      <c r="F1855" t="s">
        <v>23</v>
      </c>
      <c r="G1855" t="s">
        <v>23</v>
      </c>
      <c r="H1855" t="s">
        <v>6746</v>
      </c>
      <c r="I1855" t="s">
        <v>23</v>
      </c>
      <c r="J1855" t="s">
        <v>23</v>
      </c>
      <c r="K1855" t="s">
        <v>32445</v>
      </c>
    </row>
    <row r="1856" spans="1:11" x14ac:dyDescent="0.35">
      <c r="A1856" t="s">
        <v>3942</v>
      </c>
      <c r="B1856" t="s">
        <v>23</v>
      </c>
      <c r="C1856" t="s">
        <v>23</v>
      </c>
      <c r="D1856" t="s">
        <v>23</v>
      </c>
      <c r="E1856" t="s">
        <v>9329</v>
      </c>
      <c r="F1856" t="s">
        <v>23</v>
      </c>
      <c r="G1856" t="s">
        <v>23</v>
      </c>
      <c r="H1856" t="s">
        <v>6746</v>
      </c>
      <c r="I1856" t="s">
        <v>23</v>
      </c>
      <c r="J1856" t="s">
        <v>23</v>
      </c>
      <c r="K1856" t="s">
        <v>30532</v>
      </c>
    </row>
    <row r="1857" spans="1:11" x14ac:dyDescent="0.35">
      <c r="A1857" t="s">
        <v>9330</v>
      </c>
      <c r="B1857" t="s">
        <v>23</v>
      </c>
      <c r="C1857" t="s">
        <v>23</v>
      </c>
      <c r="D1857" t="s">
        <v>5810</v>
      </c>
      <c r="E1857" t="s">
        <v>9331</v>
      </c>
      <c r="F1857" t="s">
        <v>23</v>
      </c>
      <c r="G1857" t="s">
        <v>23</v>
      </c>
      <c r="H1857" t="s">
        <v>6746</v>
      </c>
      <c r="I1857" t="s">
        <v>23</v>
      </c>
      <c r="J1857" t="s">
        <v>23</v>
      </c>
      <c r="K1857" t="s">
        <v>30532</v>
      </c>
    </row>
    <row r="1858" spans="1:11" x14ac:dyDescent="0.35">
      <c r="A1858" t="s">
        <v>21862</v>
      </c>
      <c r="B1858" t="s">
        <v>23</v>
      </c>
      <c r="C1858" t="s">
        <v>23</v>
      </c>
      <c r="D1858" t="s">
        <v>5810</v>
      </c>
      <c r="E1858" t="s">
        <v>21863</v>
      </c>
      <c r="F1858" t="s">
        <v>23</v>
      </c>
      <c r="G1858" t="s">
        <v>23</v>
      </c>
      <c r="H1858" t="s">
        <v>6746</v>
      </c>
      <c r="I1858" t="s">
        <v>23</v>
      </c>
      <c r="J1858" t="s">
        <v>23</v>
      </c>
      <c r="K1858" t="s">
        <v>32447</v>
      </c>
    </row>
    <row r="1859" spans="1:11" x14ac:dyDescent="0.35">
      <c r="A1859" t="s">
        <v>1493</v>
      </c>
      <c r="B1859" t="s">
        <v>23</v>
      </c>
      <c r="C1859" t="s">
        <v>23</v>
      </c>
      <c r="D1859" t="s">
        <v>23</v>
      </c>
      <c r="E1859" t="s">
        <v>9332</v>
      </c>
      <c r="F1859" t="s">
        <v>23</v>
      </c>
      <c r="G1859" t="s">
        <v>23</v>
      </c>
      <c r="H1859" t="s">
        <v>6522</v>
      </c>
      <c r="I1859" t="s">
        <v>23</v>
      </c>
      <c r="J1859" t="s">
        <v>23</v>
      </c>
      <c r="K1859" t="s">
        <v>30532</v>
      </c>
    </row>
    <row r="1860" spans="1:11" x14ac:dyDescent="0.35">
      <c r="A1860" t="s">
        <v>21864</v>
      </c>
      <c r="B1860" t="s">
        <v>23</v>
      </c>
      <c r="C1860" t="s">
        <v>23</v>
      </c>
      <c r="D1860" t="s">
        <v>5810</v>
      </c>
      <c r="E1860" t="s">
        <v>21865</v>
      </c>
      <c r="F1860" t="s">
        <v>23</v>
      </c>
      <c r="G1860" t="s">
        <v>23</v>
      </c>
      <c r="H1860" t="s">
        <v>6746</v>
      </c>
      <c r="I1860" t="s">
        <v>23</v>
      </c>
      <c r="J1860" t="s">
        <v>23</v>
      </c>
      <c r="K1860" t="s">
        <v>32448</v>
      </c>
    </row>
    <row r="1861" spans="1:11" x14ac:dyDescent="0.35">
      <c r="A1861" t="s">
        <v>21868</v>
      </c>
      <c r="B1861" t="s">
        <v>23</v>
      </c>
      <c r="C1861" t="s">
        <v>23</v>
      </c>
      <c r="D1861" t="s">
        <v>5810</v>
      </c>
      <c r="E1861" t="s">
        <v>21869</v>
      </c>
      <c r="F1861" t="s">
        <v>23</v>
      </c>
      <c r="G1861" t="s">
        <v>23</v>
      </c>
      <c r="H1861" t="s">
        <v>6746</v>
      </c>
      <c r="I1861" t="s">
        <v>23</v>
      </c>
      <c r="J1861" t="s">
        <v>23</v>
      </c>
      <c r="K1861" t="s">
        <v>32450</v>
      </c>
    </row>
    <row r="1862" spans="1:11" x14ac:dyDescent="0.35">
      <c r="A1862" t="s">
        <v>5391</v>
      </c>
      <c r="B1862" t="s">
        <v>23</v>
      </c>
      <c r="C1862" t="s">
        <v>23</v>
      </c>
      <c r="D1862" t="s">
        <v>23</v>
      </c>
      <c r="E1862" t="s">
        <v>9333</v>
      </c>
      <c r="F1862" t="s">
        <v>23</v>
      </c>
      <c r="G1862" t="s">
        <v>23</v>
      </c>
      <c r="H1862" t="s">
        <v>6522</v>
      </c>
      <c r="I1862" t="s">
        <v>23</v>
      </c>
      <c r="J1862" t="s">
        <v>23</v>
      </c>
      <c r="K1862" t="s">
        <v>30532</v>
      </c>
    </row>
    <row r="1863" spans="1:11" x14ac:dyDescent="0.35">
      <c r="A1863" t="s">
        <v>771</v>
      </c>
      <c r="B1863" t="s">
        <v>23</v>
      </c>
      <c r="C1863" t="s">
        <v>23</v>
      </c>
      <c r="D1863" t="s">
        <v>23</v>
      </c>
      <c r="E1863" t="s">
        <v>9334</v>
      </c>
      <c r="F1863" t="s">
        <v>23</v>
      </c>
      <c r="G1863" t="s">
        <v>23</v>
      </c>
      <c r="H1863" t="s">
        <v>6522</v>
      </c>
      <c r="I1863" t="s">
        <v>23</v>
      </c>
      <c r="J1863" t="s">
        <v>23</v>
      </c>
      <c r="K1863" t="s">
        <v>30532</v>
      </c>
    </row>
    <row r="1864" spans="1:11" x14ac:dyDescent="0.35">
      <c r="A1864" t="s">
        <v>21866</v>
      </c>
      <c r="B1864" t="s">
        <v>23</v>
      </c>
      <c r="C1864" t="s">
        <v>23</v>
      </c>
      <c r="D1864" t="s">
        <v>5810</v>
      </c>
      <c r="E1864" t="s">
        <v>21867</v>
      </c>
      <c r="F1864" t="s">
        <v>23</v>
      </c>
      <c r="G1864" t="s">
        <v>23</v>
      </c>
      <c r="H1864" t="s">
        <v>6746</v>
      </c>
      <c r="I1864" t="s">
        <v>23</v>
      </c>
      <c r="J1864" t="s">
        <v>23</v>
      </c>
      <c r="K1864" t="s">
        <v>32449</v>
      </c>
    </row>
    <row r="1865" spans="1:11" x14ac:dyDescent="0.35">
      <c r="A1865" t="s">
        <v>2644</v>
      </c>
      <c r="B1865" t="s">
        <v>23</v>
      </c>
      <c r="C1865" t="s">
        <v>23</v>
      </c>
      <c r="D1865" t="s">
        <v>23</v>
      </c>
      <c r="E1865" t="s">
        <v>9335</v>
      </c>
      <c r="F1865" t="s">
        <v>23</v>
      </c>
      <c r="G1865" t="s">
        <v>23</v>
      </c>
      <c r="H1865" t="s">
        <v>6522</v>
      </c>
      <c r="I1865" t="s">
        <v>23</v>
      </c>
      <c r="J1865" t="s">
        <v>23</v>
      </c>
      <c r="K1865" t="s">
        <v>30532</v>
      </c>
    </row>
    <row r="1866" spans="1:11" x14ac:dyDescent="0.35">
      <c r="A1866" t="s">
        <v>21870</v>
      </c>
      <c r="B1866" t="s">
        <v>23</v>
      </c>
      <c r="C1866" t="s">
        <v>23</v>
      </c>
      <c r="D1866" t="s">
        <v>5810</v>
      </c>
      <c r="E1866" t="s">
        <v>21871</v>
      </c>
      <c r="F1866" t="s">
        <v>23</v>
      </c>
      <c r="G1866" t="s">
        <v>23</v>
      </c>
      <c r="H1866" t="s">
        <v>6746</v>
      </c>
      <c r="I1866" t="s">
        <v>23</v>
      </c>
      <c r="J1866" t="s">
        <v>23</v>
      </c>
      <c r="K1866" t="s">
        <v>32451</v>
      </c>
    </row>
    <row r="1867" spans="1:11" x14ac:dyDescent="0.35">
      <c r="A1867" t="s">
        <v>9336</v>
      </c>
      <c r="B1867" t="s">
        <v>23</v>
      </c>
      <c r="C1867" t="s">
        <v>23</v>
      </c>
      <c r="D1867" t="s">
        <v>5810</v>
      </c>
      <c r="E1867" t="s">
        <v>9337</v>
      </c>
      <c r="F1867" t="s">
        <v>23</v>
      </c>
      <c r="G1867" t="s">
        <v>23</v>
      </c>
      <c r="H1867" t="s">
        <v>6746</v>
      </c>
      <c r="I1867" t="s">
        <v>23</v>
      </c>
      <c r="J1867" t="s">
        <v>23</v>
      </c>
      <c r="K1867" t="s">
        <v>30532</v>
      </c>
    </row>
    <row r="1868" spans="1:11" x14ac:dyDescent="0.35">
      <c r="A1868" t="s">
        <v>6009</v>
      </c>
      <c r="B1868" t="s">
        <v>23</v>
      </c>
      <c r="C1868" t="s">
        <v>23</v>
      </c>
      <c r="D1868" t="s">
        <v>5810</v>
      </c>
      <c r="E1868" t="s">
        <v>9338</v>
      </c>
      <c r="F1868" t="s">
        <v>23</v>
      </c>
      <c r="G1868" t="s">
        <v>23</v>
      </c>
      <c r="H1868" t="s">
        <v>6483</v>
      </c>
      <c r="I1868" t="s">
        <v>23</v>
      </c>
      <c r="J1868" t="s">
        <v>23</v>
      </c>
      <c r="K1868" t="s">
        <v>30532</v>
      </c>
    </row>
    <row r="1869" spans="1:11" x14ac:dyDescent="0.35">
      <c r="A1869" t="s">
        <v>9339</v>
      </c>
      <c r="B1869" t="s">
        <v>23</v>
      </c>
      <c r="C1869" t="s">
        <v>23</v>
      </c>
      <c r="D1869" t="s">
        <v>5810</v>
      </c>
      <c r="E1869" t="s">
        <v>9340</v>
      </c>
      <c r="F1869" t="s">
        <v>23</v>
      </c>
      <c r="G1869" t="s">
        <v>23</v>
      </c>
      <c r="H1869" t="s">
        <v>6746</v>
      </c>
      <c r="I1869" t="s">
        <v>23</v>
      </c>
      <c r="J1869" t="s">
        <v>23</v>
      </c>
      <c r="K1869" t="s">
        <v>30532</v>
      </c>
    </row>
    <row r="1870" spans="1:11" x14ac:dyDescent="0.35">
      <c r="A1870" t="s">
        <v>21872</v>
      </c>
      <c r="B1870" t="s">
        <v>23</v>
      </c>
      <c r="C1870" t="s">
        <v>23</v>
      </c>
      <c r="D1870" t="s">
        <v>5810</v>
      </c>
      <c r="E1870" t="s">
        <v>21873</v>
      </c>
      <c r="F1870" t="s">
        <v>23</v>
      </c>
      <c r="G1870" t="s">
        <v>23</v>
      </c>
      <c r="H1870" t="s">
        <v>6746</v>
      </c>
      <c r="I1870" t="s">
        <v>23</v>
      </c>
      <c r="J1870" t="s">
        <v>23</v>
      </c>
      <c r="K1870" t="s">
        <v>32452</v>
      </c>
    </row>
    <row r="1871" spans="1:11" x14ac:dyDescent="0.35">
      <c r="A1871" t="s">
        <v>21874</v>
      </c>
      <c r="B1871" t="s">
        <v>23</v>
      </c>
      <c r="C1871" t="s">
        <v>23</v>
      </c>
      <c r="D1871" t="s">
        <v>5810</v>
      </c>
      <c r="E1871" t="s">
        <v>21875</v>
      </c>
      <c r="F1871" t="s">
        <v>23</v>
      </c>
      <c r="G1871" t="s">
        <v>23</v>
      </c>
      <c r="H1871" t="s">
        <v>6746</v>
      </c>
      <c r="I1871" t="s">
        <v>23</v>
      </c>
      <c r="J1871" t="s">
        <v>23</v>
      </c>
      <c r="K1871" t="s">
        <v>32453</v>
      </c>
    </row>
    <row r="1872" spans="1:11" x14ac:dyDescent="0.35">
      <c r="A1872" t="s">
        <v>24205</v>
      </c>
      <c r="B1872" t="s">
        <v>23</v>
      </c>
      <c r="C1872" t="s">
        <v>23</v>
      </c>
      <c r="D1872" t="s">
        <v>5810</v>
      </c>
      <c r="E1872" t="s">
        <v>24206</v>
      </c>
      <c r="F1872" t="s">
        <v>23</v>
      </c>
      <c r="G1872" t="s">
        <v>23</v>
      </c>
      <c r="H1872" t="s">
        <v>6746</v>
      </c>
      <c r="I1872" t="s">
        <v>23</v>
      </c>
      <c r="J1872" t="s">
        <v>23</v>
      </c>
      <c r="K1872" t="s">
        <v>30532</v>
      </c>
    </row>
    <row r="1873" spans="1:11" x14ac:dyDescent="0.35">
      <c r="A1873" t="s">
        <v>207</v>
      </c>
      <c r="B1873" t="s">
        <v>23</v>
      </c>
      <c r="C1873" t="s">
        <v>23</v>
      </c>
      <c r="D1873" t="s">
        <v>23</v>
      </c>
      <c r="E1873" t="s">
        <v>9341</v>
      </c>
      <c r="F1873" t="s">
        <v>23</v>
      </c>
      <c r="G1873" t="s">
        <v>23</v>
      </c>
      <c r="H1873" t="s">
        <v>6522</v>
      </c>
      <c r="I1873" t="s">
        <v>23</v>
      </c>
      <c r="J1873" t="s">
        <v>23</v>
      </c>
      <c r="K1873" t="s">
        <v>30532</v>
      </c>
    </row>
    <row r="1874" spans="1:11" x14ac:dyDescent="0.35">
      <c r="A1874" t="s">
        <v>3332</v>
      </c>
      <c r="B1874" t="s">
        <v>23</v>
      </c>
      <c r="C1874" t="s">
        <v>23</v>
      </c>
      <c r="D1874" t="s">
        <v>23</v>
      </c>
      <c r="E1874" t="s">
        <v>9342</v>
      </c>
      <c r="F1874" t="s">
        <v>23</v>
      </c>
      <c r="G1874" t="s">
        <v>23</v>
      </c>
      <c r="H1874" t="s">
        <v>23</v>
      </c>
      <c r="I1874" t="s">
        <v>23</v>
      </c>
      <c r="J1874" t="s">
        <v>23</v>
      </c>
      <c r="K1874" t="s">
        <v>30532</v>
      </c>
    </row>
    <row r="1875" spans="1:11" x14ac:dyDescent="0.35">
      <c r="A1875" t="s">
        <v>21878</v>
      </c>
      <c r="B1875" t="s">
        <v>23</v>
      </c>
      <c r="C1875" t="s">
        <v>23</v>
      </c>
      <c r="D1875" t="s">
        <v>5810</v>
      </c>
      <c r="E1875" t="s">
        <v>21879</v>
      </c>
      <c r="F1875" t="s">
        <v>23</v>
      </c>
      <c r="G1875" t="s">
        <v>23</v>
      </c>
      <c r="H1875" t="s">
        <v>6746</v>
      </c>
      <c r="I1875" t="s">
        <v>23</v>
      </c>
      <c r="J1875" t="s">
        <v>23</v>
      </c>
      <c r="K1875" t="s">
        <v>32455</v>
      </c>
    </row>
    <row r="1876" spans="1:11" x14ac:dyDescent="0.35">
      <c r="A1876" t="s">
        <v>21880</v>
      </c>
      <c r="B1876" t="s">
        <v>23</v>
      </c>
      <c r="C1876" t="s">
        <v>23</v>
      </c>
      <c r="D1876" t="s">
        <v>5810</v>
      </c>
      <c r="E1876" t="s">
        <v>21881</v>
      </c>
      <c r="F1876" t="s">
        <v>23</v>
      </c>
      <c r="G1876" t="s">
        <v>23</v>
      </c>
      <c r="H1876" t="s">
        <v>6746</v>
      </c>
      <c r="I1876" t="s">
        <v>23</v>
      </c>
      <c r="J1876" t="s">
        <v>23</v>
      </c>
      <c r="K1876" t="s">
        <v>32456</v>
      </c>
    </row>
    <row r="1877" spans="1:11" x14ac:dyDescent="0.35">
      <c r="A1877" t="s">
        <v>1494</v>
      </c>
      <c r="B1877" t="s">
        <v>23</v>
      </c>
      <c r="C1877" t="s">
        <v>23</v>
      </c>
      <c r="D1877" t="s">
        <v>23</v>
      </c>
      <c r="E1877" t="s">
        <v>9343</v>
      </c>
      <c r="F1877" t="s">
        <v>23</v>
      </c>
      <c r="G1877" t="s">
        <v>23</v>
      </c>
      <c r="H1877" t="s">
        <v>6522</v>
      </c>
      <c r="I1877" t="s">
        <v>23</v>
      </c>
      <c r="J1877" t="s">
        <v>23</v>
      </c>
      <c r="K1877" t="s">
        <v>30532</v>
      </c>
    </row>
    <row r="1878" spans="1:11" x14ac:dyDescent="0.35">
      <c r="A1878" t="s">
        <v>5703</v>
      </c>
      <c r="B1878" t="s">
        <v>23</v>
      </c>
      <c r="C1878" t="s">
        <v>23</v>
      </c>
      <c r="D1878" t="s">
        <v>23</v>
      </c>
      <c r="E1878" t="s">
        <v>9345</v>
      </c>
      <c r="F1878" t="s">
        <v>23</v>
      </c>
      <c r="G1878" t="s">
        <v>23</v>
      </c>
      <c r="H1878" t="s">
        <v>6522</v>
      </c>
      <c r="I1878" t="s">
        <v>23</v>
      </c>
      <c r="J1878" t="s">
        <v>23</v>
      </c>
      <c r="K1878" t="s">
        <v>30532</v>
      </c>
    </row>
    <row r="1879" spans="1:11" x14ac:dyDescent="0.35">
      <c r="A1879" t="s">
        <v>317</v>
      </c>
      <c r="B1879" t="s">
        <v>23</v>
      </c>
      <c r="C1879" t="s">
        <v>23</v>
      </c>
      <c r="D1879" t="s">
        <v>23</v>
      </c>
      <c r="E1879" t="s">
        <v>9346</v>
      </c>
      <c r="F1879" t="s">
        <v>23</v>
      </c>
      <c r="G1879" t="s">
        <v>23</v>
      </c>
      <c r="H1879" t="s">
        <v>6522</v>
      </c>
      <c r="I1879" t="s">
        <v>23</v>
      </c>
      <c r="J1879" t="s">
        <v>23</v>
      </c>
      <c r="K1879" t="s">
        <v>30532</v>
      </c>
    </row>
    <row r="1880" spans="1:11" x14ac:dyDescent="0.35">
      <c r="A1880" t="s">
        <v>3081</v>
      </c>
      <c r="B1880" t="s">
        <v>23</v>
      </c>
      <c r="C1880" t="s">
        <v>23</v>
      </c>
      <c r="D1880" t="s">
        <v>23</v>
      </c>
      <c r="E1880" t="s">
        <v>9347</v>
      </c>
      <c r="F1880" t="s">
        <v>23</v>
      </c>
      <c r="G1880" t="s">
        <v>23</v>
      </c>
      <c r="H1880" t="s">
        <v>6522</v>
      </c>
      <c r="I1880" t="s">
        <v>23</v>
      </c>
      <c r="J1880" t="s">
        <v>23</v>
      </c>
      <c r="K1880" t="s">
        <v>30532</v>
      </c>
    </row>
    <row r="1881" spans="1:11" x14ac:dyDescent="0.35">
      <c r="A1881" t="s">
        <v>543</v>
      </c>
      <c r="B1881" t="s">
        <v>23</v>
      </c>
      <c r="C1881" t="s">
        <v>23</v>
      </c>
      <c r="D1881" t="s">
        <v>23</v>
      </c>
      <c r="E1881" t="s">
        <v>9348</v>
      </c>
      <c r="F1881" t="s">
        <v>23</v>
      </c>
      <c r="G1881" t="s">
        <v>23</v>
      </c>
      <c r="H1881" t="s">
        <v>6522</v>
      </c>
      <c r="I1881" t="s">
        <v>23</v>
      </c>
      <c r="J1881" t="s">
        <v>23</v>
      </c>
      <c r="K1881" t="s">
        <v>30532</v>
      </c>
    </row>
    <row r="1882" spans="1:11" x14ac:dyDescent="0.35">
      <c r="A1882" t="s">
        <v>60</v>
      </c>
      <c r="B1882" t="s">
        <v>23</v>
      </c>
      <c r="C1882" t="s">
        <v>23</v>
      </c>
      <c r="D1882" t="s">
        <v>23</v>
      </c>
      <c r="E1882" t="s">
        <v>9349</v>
      </c>
      <c r="F1882" t="s">
        <v>23</v>
      </c>
      <c r="G1882" t="s">
        <v>23</v>
      </c>
      <c r="H1882" t="s">
        <v>6522</v>
      </c>
      <c r="I1882" t="s">
        <v>23</v>
      </c>
      <c r="J1882" t="s">
        <v>23</v>
      </c>
      <c r="K1882" t="s">
        <v>30532</v>
      </c>
    </row>
    <row r="1883" spans="1:11" x14ac:dyDescent="0.35">
      <c r="A1883" t="s">
        <v>3286</v>
      </c>
      <c r="B1883" t="s">
        <v>23</v>
      </c>
      <c r="C1883" t="s">
        <v>23</v>
      </c>
      <c r="D1883" t="s">
        <v>23</v>
      </c>
      <c r="E1883" t="s">
        <v>9350</v>
      </c>
      <c r="F1883" t="s">
        <v>23</v>
      </c>
      <c r="G1883" t="s">
        <v>23</v>
      </c>
      <c r="H1883" t="s">
        <v>6522</v>
      </c>
      <c r="I1883" t="s">
        <v>23</v>
      </c>
      <c r="J1883" t="s">
        <v>23</v>
      </c>
      <c r="K1883" t="s">
        <v>30532</v>
      </c>
    </row>
    <row r="1884" spans="1:11" x14ac:dyDescent="0.35">
      <c r="A1884" t="s">
        <v>21882</v>
      </c>
      <c r="B1884" t="s">
        <v>23</v>
      </c>
      <c r="C1884" t="s">
        <v>23</v>
      </c>
      <c r="D1884" t="s">
        <v>5810</v>
      </c>
      <c r="E1884" t="s">
        <v>21883</v>
      </c>
      <c r="F1884" t="s">
        <v>23</v>
      </c>
      <c r="G1884" t="s">
        <v>23</v>
      </c>
      <c r="H1884" t="s">
        <v>6746</v>
      </c>
      <c r="I1884" t="s">
        <v>23</v>
      </c>
      <c r="J1884" t="s">
        <v>23</v>
      </c>
      <c r="K1884" t="s">
        <v>32457</v>
      </c>
    </row>
    <row r="1885" spans="1:11" x14ac:dyDescent="0.35">
      <c r="A1885" t="s">
        <v>23772</v>
      </c>
      <c r="B1885" t="s">
        <v>23</v>
      </c>
      <c r="C1885" t="s">
        <v>23</v>
      </c>
      <c r="D1885" t="s">
        <v>5810</v>
      </c>
      <c r="E1885" t="s">
        <v>23773</v>
      </c>
      <c r="F1885" t="s">
        <v>23</v>
      </c>
      <c r="G1885" t="s">
        <v>23</v>
      </c>
      <c r="H1885" t="s">
        <v>6746</v>
      </c>
      <c r="I1885" t="s">
        <v>23</v>
      </c>
      <c r="J1885" t="s">
        <v>23</v>
      </c>
      <c r="K1885" t="s">
        <v>32458</v>
      </c>
    </row>
    <row r="1886" spans="1:11" x14ac:dyDescent="0.35">
      <c r="A1886" t="s">
        <v>21884</v>
      </c>
      <c r="B1886" t="s">
        <v>23</v>
      </c>
      <c r="C1886" t="s">
        <v>23</v>
      </c>
      <c r="D1886" t="s">
        <v>5810</v>
      </c>
      <c r="E1886" t="s">
        <v>21885</v>
      </c>
      <c r="F1886" t="s">
        <v>23</v>
      </c>
      <c r="G1886" t="s">
        <v>23</v>
      </c>
      <c r="H1886" t="s">
        <v>6746</v>
      </c>
      <c r="I1886" t="s">
        <v>23</v>
      </c>
      <c r="J1886" t="s">
        <v>23</v>
      </c>
      <c r="K1886" t="s">
        <v>32459</v>
      </c>
    </row>
    <row r="1887" spans="1:11" x14ac:dyDescent="0.35">
      <c r="A1887" t="s">
        <v>21888</v>
      </c>
      <c r="B1887" t="s">
        <v>23</v>
      </c>
      <c r="C1887" t="s">
        <v>23</v>
      </c>
      <c r="D1887" t="s">
        <v>5810</v>
      </c>
      <c r="E1887" t="s">
        <v>21889</v>
      </c>
      <c r="F1887" t="s">
        <v>23</v>
      </c>
      <c r="G1887" t="s">
        <v>23</v>
      </c>
      <c r="H1887" t="s">
        <v>6746</v>
      </c>
      <c r="I1887" t="s">
        <v>23</v>
      </c>
      <c r="J1887" t="s">
        <v>23</v>
      </c>
      <c r="K1887" t="s">
        <v>32461</v>
      </c>
    </row>
    <row r="1888" spans="1:11" x14ac:dyDescent="0.35">
      <c r="A1888" t="s">
        <v>21886</v>
      </c>
      <c r="B1888" t="s">
        <v>23</v>
      </c>
      <c r="C1888" t="s">
        <v>23</v>
      </c>
      <c r="D1888" t="s">
        <v>5810</v>
      </c>
      <c r="E1888" t="s">
        <v>21887</v>
      </c>
      <c r="F1888" t="s">
        <v>23</v>
      </c>
      <c r="G1888" t="s">
        <v>23</v>
      </c>
      <c r="H1888" t="s">
        <v>6746</v>
      </c>
      <c r="I1888" t="s">
        <v>23</v>
      </c>
      <c r="J1888" t="s">
        <v>23</v>
      </c>
      <c r="K1888" t="s">
        <v>32460</v>
      </c>
    </row>
    <row r="1889" spans="1:11" x14ac:dyDescent="0.35">
      <c r="A1889" t="s">
        <v>5509</v>
      </c>
      <c r="B1889" t="s">
        <v>23</v>
      </c>
      <c r="C1889" t="s">
        <v>23</v>
      </c>
      <c r="D1889" t="s">
        <v>23</v>
      </c>
      <c r="E1889" t="s">
        <v>9351</v>
      </c>
      <c r="F1889" t="s">
        <v>23</v>
      </c>
      <c r="G1889" t="s">
        <v>23</v>
      </c>
      <c r="H1889" t="s">
        <v>6522</v>
      </c>
      <c r="I1889" t="s">
        <v>23</v>
      </c>
      <c r="J1889" t="s">
        <v>23</v>
      </c>
      <c r="K1889" t="s">
        <v>30532</v>
      </c>
    </row>
    <row r="1890" spans="1:11" x14ac:dyDescent="0.35">
      <c r="A1890" t="s">
        <v>21890</v>
      </c>
      <c r="B1890" t="s">
        <v>23</v>
      </c>
      <c r="C1890" t="s">
        <v>23</v>
      </c>
      <c r="D1890" t="s">
        <v>5810</v>
      </c>
      <c r="E1890" t="s">
        <v>21891</v>
      </c>
      <c r="F1890" t="s">
        <v>23</v>
      </c>
      <c r="G1890" t="s">
        <v>23</v>
      </c>
      <c r="H1890" t="s">
        <v>6746</v>
      </c>
      <c r="I1890" t="s">
        <v>23</v>
      </c>
      <c r="J1890" t="s">
        <v>23</v>
      </c>
      <c r="K1890" t="s">
        <v>32462</v>
      </c>
    </row>
    <row r="1891" spans="1:11" x14ac:dyDescent="0.35">
      <c r="A1891" t="s">
        <v>1495</v>
      </c>
      <c r="B1891" t="s">
        <v>23</v>
      </c>
      <c r="C1891" t="s">
        <v>23</v>
      </c>
      <c r="D1891" t="s">
        <v>23</v>
      </c>
      <c r="E1891" t="s">
        <v>9352</v>
      </c>
      <c r="F1891" t="s">
        <v>23</v>
      </c>
      <c r="G1891" t="s">
        <v>23</v>
      </c>
      <c r="H1891" t="s">
        <v>6522</v>
      </c>
      <c r="I1891" t="s">
        <v>23</v>
      </c>
      <c r="J1891" t="s">
        <v>23</v>
      </c>
      <c r="K1891" t="s">
        <v>30532</v>
      </c>
    </row>
    <row r="1892" spans="1:11" x14ac:dyDescent="0.35">
      <c r="A1892" t="s">
        <v>1498</v>
      </c>
      <c r="B1892" t="s">
        <v>23</v>
      </c>
      <c r="C1892" t="s">
        <v>23</v>
      </c>
      <c r="D1892" t="s">
        <v>23</v>
      </c>
      <c r="E1892" t="s">
        <v>9353</v>
      </c>
      <c r="F1892" t="s">
        <v>23</v>
      </c>
      <c r="G1892" t="s">
        <v>23</v>
      </c>
      <c r="H1892" t="s">
        <v>6522</v>
      </c>
      <c r="I1892" t="s">
        <v>23</v>
      </c>
      <c r="J1892" t="s">
        <v>23</v>
      </c>
      <c r="K1892" t="s">
        <v>30532</v>
      </c>
    </row>
    <row r="1893" spans="1:11" x14ac:dyDescent="0.35">
      <c r="A1893" t="s">
        <v>1717</v>
      </c>
      <c r="B1893" t="s">
        <v>23</v>
      </c>
      <c r="C1893" t="s">
        <v>23</v>
      </c>
      <c r="D1893" t="s">
        <v>23</v>
      </c>
      <c r="E1893" t="s">
        <v>9354</v>
      </c>
      <c r="F1893" t="s">
        <v>23</v>
      </c>
      <c r="G1893" t="s">
        <v>23</v>
      </c>
      <c r="H1893" t="s">
        <v>6746</v>
      </c>
      <c r="I1893" t="s">
        <v>23</v>
      </c>
      <c r="J1893" t="s">
        <v>23</v>
      </c>
      <c r="K1893" t="s">
        <v>30532</v>
      </c>
    </row>
    <row r="1894" spans="1:11" x14ac:dyDescent="0.35">
      <c r="A1894" t="s">
        <v>5023</v>
      </c>
      <c r="B1894" t="s">
        <v>23</v>
      </c>
      <c r="C1894" t="s">
        <v>23</v>
      </c>
      <c r="D1894" t="s">
        <v>23</v>
      </c>
      <c r="E1894" t="s">
        <v>9356</v>
      </c>
      <c r="F1894" t="s">
        <v>23</v>
      </c>
      <c r="G1894" t="s">
        <v>23</v>
      </c>
      <c r="H1894" t="s">
        <v>6746</v>
      </c>
      <c r="I1894" t="s">
        <v>23</v>
      </c>
      <c r="J1894" t="s">
        <v>23</v>
      </c>
      <c r="K1894" t="s">
        <v>30532</v>
      </c>
    </row>
    <row r="1895" spans="1:11" x14ac:dyDescent="0.35">
      <c r="A1895" t="s">
        <v>2958</v>
      </c>
      <c r="B1895" t="s">
        <v>23</v>
      </c>
      <c r="C1895" t="s">
        <v>23</v>
      </c>
      <c r="D1895" t="s">
        <v>23</v>
      </c>
      <c r="E1895" t="s">
        <v>9357</v>
      </c>
      <c r="F1895" t="s">
        <v>23</v>
      </c>
      <c r="G1895" t="s">
        <v>23</v>
      </c>
      <c r="H1895" t="s">
        <v>6522</v>
      </c>
      <c r="I1895" t="s">
        <v>23</v>
      </c>
      <c r="J1895" t="s">
        <v>23</v>
      </c>
      <c r="K1895" t="s">
        <v>30532</v>
      </c>
    </row>
    <row r="1896" spans="1:11" x14ac:dyDescent="0.35">
      <c r="A1896" t="s">
        <v>21898</v>
      </c>
      <c r="B1896" t="s">
        <v>23</v>
      </c>
      <c r="C1896" t="s">
        <v>23</v>
      </c>
      <c r="D1896" t="s">
        <v>5810</v>
      </c>
      <c r="E1896" t="s">
        <v>21899</v>
      </c>
      <c r="F1896" t="s">
        <v>23</v>
      </c>
      <c r="G1896" t="s">
        <v>23</v>
      </c>
      <c r="H1896" t="s">
        <v>6746</v>
      </c>
      <c r="I1896" t="s">
        <v>23</v>
      </c>
      <c r="J1896" t="s">
        <v>23</v>
      </c>
      <c r="K1896" t="s">
        <v>32466</v>
      </c>
    </row>
    <row r="1897" spans="1:11" x14ac:dyDescent="0.35">
      <c r="A1897" t="s">
        <v>6771</v>
      </c>
      <c r="B1897" t="s">
        <v>23</v>
      </c>
      <c r="C1897" t="s">
        <v>23</v>
      </c>
      <c r="D1897" t="s">
        <v>23</v>
      </c>
      <c r="E1897" t="s">
        <v>9358</v>
      </c>
      <c r="F1897" t="s">
        <v>23</v>
      </c>
      <c r="G1897" t="s">
        <v>23</v>
      </c>
      <c r="H1897" t="s">
        <v>6746</v>
      </c>
      <c r="I1897" t="s">
        <v>2721</v>
      </c>
      <c r="J1897" t="s">
        <v>23</v>
      </c>
      <c r="K1897" t="s">
        <v>30532</v>
      </c>
    </row>
    <row r="1898" spans="1:11" x14ac:dyDescent="0.35">
      <c r="A1898" t="s">
        <v>21900</v>
      </c>
      <c r="B1898" t="s">
        <v>23</v>
      </c>
      <c r="C1898" t="s">
        <v>23</v>
      </c>
      <c r="D1898" t="s">
        <v>5810</v>
      </c>
      <c r="E1898" t="s">
        <v>21901</v>
      </c>
      <c r="F1898" t="s">
        <v>23</v>
      </c>
      <c r="G1898" t="s">
        <v>23</v>
      </c>
      <c r="H1898" t="s">
        <v>6746</v>
      </c>
      <c r="I1898" t="s">
        <v>23</v>
      </c>
      <c r="J1898" t="s">
        <v>23</v>
      </c>
      <c r="K1898" t="s">
        <v>32467</v>
      </c>
    </row>
    <row r="1899" spans="1:11" x14ac:dyDescent="0.35">
      <c r="A1899" t="s">
        <v>1940</v>
      </c>
      <c r="B1899" t="s">
        <v>23</v>
      </c>
      <c r="C1899" t="s">
        <v>23</v>
      </c>
      <c r="D1899" t="s">
        <v>23</v>
      </c>
      <c r="E1899" t="s">
        <v>9359</v>
      </c>
      <c r="F1899" t="s">
        <v>23</v>
      </c>
      <c r="G1899" t="s">
        <v>23</v>
      </c>
      <c r="H1899" t="s">
        <v>6504</v>
      </c>
      <c r="I1899" t="s">
        <v>6485</v>
      </c>
      <c r="J1899" t="s">
        <v>23</v>
      </c>
      <c r="K1899" t="s">
        <v>30532</v>
      </c>
    </row>
    <row r="1900" spans="1:11" x14ac:dyDescent="0.35">
      <c r="A1900" t="s">
        <v>9360</v>
      </c>
      <c r="B1900" t="s">
        <v>23</v>
      </c>
      <c r="C1900" t="s">
        <v>23</v>
      </c>
      <c r="D1900" t="s">
        <v>5810</v>
      </c>
      <c r="E1900" t="s">
        <v>9361</v>
      </c>
      <c r="F1900" t="s">
        <v>23</v>
      </c>
      <c r="G1900" t="s">
        <v>23</v>
      </c>
      <c r="H1900" t="s">
        <v>6746</v>
      </c>
      <c r="I1900" t="s">
        <v>23</v>
      </c>
      <c r="J1900" t="s">
        <v>23</v>
      </c>
      <c r="K1900" t="s">
        <v>30532</v>
      </c>
    </row>
    <row r="1901" spans="1:11" x14ac:dyDescent="0.35">
      <c r="A1901" t="s">
        <v>24209</v>
      </c>
      <c r="B1901" t="s">
        <v>23</v>
      </c>
      <c r="C1901" t="s">
        <v>23</v>
      </c>
      <c r="D1901" t="s">
        <v>5810</v>
      </c>
      <c r="E1901" t="s">
        <v>24210</v>
      </c>
      <c r="F1901" t="s">
        <v>23</v>
      </c>
      <c r="G1901" t="s">
        <v>23</v>
      </c>
      <c r="H1901" t="s">
        <v>6746</v>
      </c>
      <c r="I1901" t="s">
        <v>23</v>
      </c>
      <c r="J1901" t="s">
        <v>23</v>
      </c>
      <c r="K1901" t="s">
        <v>32470</v>
      </c>
    </row>
    <row r="1902" spans="1:11" x14ac:dyDescent="0.35">
      <c r="A1902" t="s">
        <v>21902</v>
      </c>
      <c r="B1902" t="s">
        <v>23</v>
      </c>
      <c r="C1902" t="s">
        <v>23</v>
      </c>
      <c r="D1902" t="s">
        <v>5810</v>
      </c>
      <c r="E1902" t="s">
        <v>21903</v>
      </c>
      <c r="F1902" t="s">
        <v>23</v>
      </c>
      <c r="G1902" t="s">
        <v>23</v>
      </c>
      <c r="H1902" t="s">
        <v>6746</v>
      </c>
      <c r="I1902" t="s">
        <v>23</v>
      </c>
      <c r="J1902" t="s">
        <v>23</v>
      </c>
      <c r="K1902" t="s">
        <v>32468</v>
      </c>
    </row>
    <row r="1903" spans="1:11" x14ac:dyDescent="0.35">
      <c r="A1903" t="s">
        <v>1286</v>
      </c>
      <c r="B1903" t="s">
        <v>23</v>
      </c>
      <c r="C1903" t="s">
        <v>23</v>
      </c>
      <c r="D1903" t="s">
        <v>23</v>
      </c>
      <c r="E1903" t="s">
        <v>9362</v>
      </c>
      <c r="F1903" t="s">
        <v>23</v>
      </c>
      <c r="G1903" t="s">
        <v>23</v>
      </c>
      <c r="H1903" t="s">
        <v>6487</v>
      </c>
      <c r="I1903" t="s">
        <v>6485</v>
      </c>
      <c r="J1903" t="s">
        <v>23</v>
      </c>
      <c r="K1903" t="s">
        <v>30532</v>
      </c>
    </row>
    <row r="1904" spans="1:11" x14ac:dyDescent="0.35">
      <c r="A1904" t="s">
        <v>2640</v>
      </c>
      <c r="B1904" t="s">
        <v>23</v>
      </c>
      <c r="C1904" t="s">
        <v>23</v>
      </c>
      <c r="D1904" t="s">
        <v>23</v>
      </c>
      <c r="E1904" t="s">
        <v>9363</v>
      </c>
      <c r="F1904" t="s">
        <v>23</v>
      </c>
      <c r="G1904" t="s">
        <v>23</v>
      </c>
      <c r="H1904" t="s">
        <v>6522</v>
      </c>
      <c r="I1904" t="s">
        <v>23</v>
      </c>
      <c r="J1904" t="s">
        <v>23</v>
      </c>
      <c r="K1904" t="s">
        <v>30532</v>
      </c>
    </row>
    <row r="1905" spans="1:11" x14ac:dyDescent="0.35">
      <c r="A1905" t="s">
        <v>5024</v>
      </c>
      <c r="B1905" t="s">
        <v>23</v>
      </c>
      <c r="C1905" t="s">
        <v>23</v>
      </c>
      <c r="D1905" t="s">
        <v>23</v>
      </c>
      <c r="E1905" t="s">
        <v>9364</v>
      </c>
      <c r="F1905" t="s">
        <v>23</v>
      </c>
      <c r="G1905" t="s">
        <v>23</v>
      </c>
      <c r="H1905" t="s">
        <v>6487</v>
      </c>
      <c r="I1905" t="s">
        <v>23</v>
      </c>
      <c r="J1905" t="s">
        <v>23</v>
      </c>
      <c r="K1905" t="s">
        <v>30532</v>
      </c>
    </row>
    <row r="1906" spans="1:11" x14ac:dyDescent="0.35">
      <c r="A1906" t="s">
        <v>21904</v>
      </c>
      <c r="B1906" t="s">
        <v>23</v>
      </c>
      <c r="C1906" t="s">
        <v>23</v>
      </c>
      <c r="D1906" t="s">
        <v>5810</v>
      </c>
      <c r="E1906" t="s">
        <v>21905</v>
      </c>
      <c r="F1906" t="s">
        <v>23</v>
      </c>
      <c r="G1906" t="s">
        <v>23</v>
      </c>
      <c r="H1906" t="s">
        <v>6746</v>
      </c>
      <c r="I1906" t="s">
        <v>23</v>
      </c>
      <c r="J1906" t="s">
        <v>23</v>
      </c>
      <c r="K1906" t="s">
        <v>32469</v>
      </c>
    </row>
    <row r="1907" spans="1:11" x14ac:dyDescent="0.35">
      <c r="A1907" t="s">
        <v>778</v>
      </c>
      <c r="B1907" t="s">
        <v>23</v>
      </c>
      <c r="C1907" t="s">
        <v>23</v>
      </c>
      <c r="D1907" t="s">
        <v>23</v>
      </c>
      <c r="E1907" t="s">
        <v>9365</v>
      </c>
      <c r="F1907" t="s">
        <v>23</v>
      </c>
      <c r="G1907" t="s">
        <v>23</v>
      </c>
      <c r="H1907" t="s">
        <v>6746</v>
      </c>
      <c r="I1907" t="s">
        <v>23</v>
      </c>
      <c r="J1907" t="s">
        <v>23</v>
      </c>
      <c r="K1907" t="s">
        <v>30532</v>
      </c>
    </row>
    <row r="1908" spans="1:11" x14ac:dyDescent="0.35">
      <c r="A1908" t="s">
        <v>349</v>
      </c>
      <c r="B1908" t="s">
        <v>23</v>
      </c>
      <c r="C1908" t="s">
        <v>23</v>
      </c>
      <c r="D1908" t="s">
        <v>23</v>
      </c>
      <c r="E1908" t="s">
        <v>9366</v>
      </c>
      <c r="F1908" t="s">
        <v>23</v>
      </c>
      <c r="G1908" t="s">
        <v>23</v>
      </c>
      <c r="H1908" t="s">
        <v>6514</v>
      </c>
      <c r="I1908" t="s">
        <v>6485</v>
      </c>
      <c r="J1908" t="s">
        <v>6486</v>
      </c>
      <c r="K1908" t="s">
        <v>30532</v>
      </c>
    </row>
    <row r="1909" spans="1:11" x14ac:dyDescent="0.35">
      <c r="A1909" t="s">
        <v>3056</v>
      </c>
      <c r="B1909" t="s">
        <v>23</v>
      </c>
      <c r="C1909" t="s">
        <v>23</v>
      </c>
      <c r="D1909" t="s">
        <v>23</v>
      </c>
      <c r="E1909" t="s">
        <v>9367</v>
      </c>
      <c r="F1909" t="s">
        <v>23</v>
      </c>
      <c r="G1909" t="s">
        <v>23</v>
      </c>
      <c r="H1909" t="s">
        <v>6522</v>
      </c>
      <c r="I1909" t="s">
        <v>23</v>
      </c>
      <c r="J1909" t="s">
        <v>23</v>
      </c>
      <c r="K1909" t="s">
        <v>30532</v>
      </c>
    </row>
    <row r="1910" spans="1:11" x14ac:dyDescent="0.35">
      <c r="A1910" t="s">
        <v>21908</v>
      </c>
      <c r="B1910" t="s">
        <v>23</v>
      </c>
      <c r="C1910" t="s">
        <v>23</v>
      </c>
      <c r="D1910" t="s">
        <v>5810</v>
      </c>
      <c r="E1910" t="s">
        <v>21909</v>
      </c>
      <c r="F1910" t="s">
        <v>23</v>
      </c>
      <c r="G1910" t="s">
        <v>23</v>
      </c>
      <c r="H1910" t="s">
        <v>6746</v>
      </c>
      <c r="I1910" t="s">
        <v>23</v>
      </c>
      <c r="J1910" t="s">
        <v>23</v>
      </c>
      <c r="K1910" t="s">
        <v>32472</v>
      </c>
    </row>
    <row r="1911" spans="1:11" x14ac:dyDescent="0.35">
      <c r="A1911" t="s">
        <v>6635</v>
      </c>
      <c r="B1911" t="s">
        <v>23</v>
      </c>
      <c r="C1911" t="s">
        <v>23</v>
      </c>
      <c r="D1911" t="s">
        <v>23</v>
      </c>
      <c r="E1911" t="s">
        <v>9368</v>
      </c>
      <c r="F1911" t="s">
        <v>23</v>
      </c>
      <c r="G1911" t="s">
        <v>23</v>
      </c>
      <c r="H1911" t="s">
        <v>6483</v>
      </c>
      <c r="I1911" t="s">
        <v>2721</v>
      </c>
      <c r="J1911" t="s">
        <v>23</v>
      </c>
      <c r="K1911" t="s">
        <v>30532</v>
      </c>
    </row>
    <row r="1912" spans="1:11" x14ac:dyDescent="0.35">
      <c r="A1912" t="s">
        <v>21910</v>
      </c>
      <c r="B1912" t="s">
        <v>23</v>
      </c>
      <c r="C1912" t="s">
        <v>23</v>
      </c>
      <c r="D1912" t="s">
        <v>5810</v>
      </c>
      <c r="E1912" t="s">
        <v>21911</v>
      </c>
      <c r="F1912" t="s">
        <v>23</v>
      </c>
      <c r="G1912" t="s">
        <v>23</v>
      </c>
      <c r="H1912" t="s">
        <v>6746</v>
      </c>
      <c r="I1912" t="s">
        <v>23</v>
      </c>
      <c r="J1912" t="s">
        <v>23</v>
      </c>
      <c r="K1912" t="s">
        <v>32473</v>
      </c>
    </row>
    <row r="1913" spans="1:11" x14ac:dyDescent="0.35">
      <c r="A1913" t="s">
        <v>21914</v>
      </c>
      <c r="B1913" t="s">
        <v>23</v>
      </c>
      <c r="C1913" t="s">
        <v>23</v>
      </c>
      <c r="D1913" t="s">
        <v>5810</v>
      </c>
      <c r="E1913" t="s">
        <v>21915</v>
      </c>
      <c r="F1913" t="s">
        <v>23</v>
      </c>
      <c r="G1913" t="s">
        <v>23</v>
      </c>
      <c r="H1913" t="s">
        <v>6746</v>
      </c>
      <c r="I1913" t="s">
        <v>23</v>
      </c>
      <c r="J1913" t="s">
        <v>23</v>
      </c>
      <c r="K1913" t="s">
        <v>32475</v>
      </c>
    </row>
    <row r="1914" spans="1:11" x14ac:dyDescent="0.35">
      <c r="A1914" t="s">
        <v>6711</v>
      </c>
      <c r="B1914" t="s">
        <v>23</v>
      </c>
      <c r="C1914" t="s">
        <v>23</v>
      </c>
      <c r="D1914" t="s">
        <v>23</v>
      </c>
      <c r="E1914" t="s">
        <v>9369</v>
      </c>
      <c r="F1914" t="s">
        <v>23</v>
      </c>
      <c r="G1914" t="s">
        <v>23</v>
      </c>
      <c r="H1914" t="s">
        <v>6522</v>
      </c>
      <c r="I1914" t="s">
        <v>23</v>
      </c>
      <c r="J1914" t="s">
        <v>23</v>
      </c>
      <c r="K1914" t="s">
        <v>30532</v>
      </c>
    </row>
    <row r="1915" spans="1:11" x14ac:dyDescent="0.35">
      <c r="A1915" t="s">
        <v>1499</v>
      </c>
      <c r="B1915" t="s">
        <v>23</v>
      </c>
      <c r="C1915" t="s">
        <v>23</v>
      </c>
      <c r="D1915" t="s">
        <v>23</v>
      </c>
      <c r="E1915" t="s">
        <v>9370</v>
      </c>
      <c r="F1915" t="s">
        <v>23</v>
      </c>
      <c r="G1915" t="s">
        <v>23</v>
      </c>
      <c r="H1915" t="s">
        <v>6487</v>
      </c>
      <c r="I1915" t="s">
        <v>6485</v>
      </c>
      <c r="J1915" t="s">
        <v>23</v>
      </c>
      <c r="K1915" t="s">
        <v>30532</v>
      </c>
    </row>
    <row r="1916" spans="1:11" x14ac:dyDescent="0.35">
      <c r="A1916" t="s">
        <v>21916</v>
      </c>
      <c r="B1916" t="s">
        <v>23</v>
      </c>
      <c r="C1916" t="s">
        <v>23</v>
      </c>
      <c r="D1916" t="s">
        <v>5810</v>
      </c>
      <c r="E1916" t="s">
        <v>21917</v>
      </c>
      <c r="F1916" t="s">
        <v>23</v>
      </c>
      <c r="G1916" t="s">
        <v>23</v>
      </c>
      <c r="H1916" t="s">
        <v>6746</v>
      </c>
      <c r="I1916" t="s">
        <v>23</v>
      </c>
      <c r="J1916" t="s">
        <v>23</v>
      </c>
      <c r="K1916" t="s">
        <v>32476</v>
      </c>
    </row>
    <row r="1917" spans="1:11" x14ac:dyDescent="0.35">
      <c r="A1917" t="s">
        <v>3013</v>
      </c>
      <c r="B1917" t="s">
        <v>23</v>
      </c>
      <c r="C1917" t="s">
        <v>23</v>
      </c>
      <c r="D1917" t="s">
        <v>23</v>
      </c>
      <c r="E1917" t="s">
        <v>9371</v>
      </c>
      <c r="F1917" t="s">
        <v>23</v>
      </c>
      <c r="G1917" t="s">
        <v>23</v>
      </c>
      <c r="H1917" t="s">
        <v>6522</v>
      </c>
      <c r="I1917" t="s">
        <v>23</v>
      </c>
      <c r="J1917" t="s">
        <v>23</v>
      </c>
      <c r="K1917" t="s">
        <v>30532</v>
      </c>
    </row>
    <row r="1918" spans="1:11" x14ac:dyDescent="0.35">
      <c r="A1918" t="s">
        <v>6772</v>
      </c>
      <c r="B1918" t="s">
        <v>23</v>
      </c>
      <c r="C1918" t="s">
        <v>23</v>
      </c>
      <c r="D1918" t="s">
        <v>23</v>
      </c>
      <c r="E1918" t="s">
        <v>9372</v>
      </c>
      <c r="F1918" t="s">
        <v>23</v>
      </c>
      <c r="G1918" t="s">
        <v>23</v>
      </c>
      <c r="H1918" t="s">
        <v>6518</v>
      </c>
      <c r="I1918" t="s">
        <v>2721</v>
      </c>
      <c r="J1918" t="s">
        <v>23</v>
      </c>
      <c r="K1918" t="s">
        <v>30532</v>
      </c>
    </row>
    <row r="1919" spans="1:11" x14ac:dyDescent="0.35">
      <c r="A1919" t="s">
        <v>21918</v>
      </c>
      <c r="B1919" t="s">
        <v>23</v>
      </c>
      <c r="C1919" t="s">
        <v>23</v>
      </c>
      <c r="D1919" t="s">
        <v>5810</v>
      </c>
      <c r="E1919" t="s">
        <v>21919</v>
      </c>
      <c r="F1919" t="s">
        <v>23</v>
      </c>
      <c r="G1919" t="s">
        <v>23</v>
      </c>
      <c r="H1919" t="s">
        <v>6746</v>
      </c>
      <c r="I1919" t="s">
        <v>23</v>
      </c>
      <c r="J1919" t="s">
        <v>23</v>
      </c>
      <c r="K1919" t="s">
        <v>32477</v>
      </c>
    </row>
    <row r="1920" spans="1:11" x14ac:dyDescent="0.35">
      <c r="A1920" t="s">
        <v>21922</v>
      </c>
      <c r="B1920" t="s">
        <v>23</v>
      </c>
      <c r="C1920" t="s">
        <v>23</v>
      </c>
      <c r="D1920" t="s">
        <v>5810</v>
      </c>
      <c r="E1920" t="s">
        <v>21923</v>
      </c>
      <c r="F1920" t="s">
        <v>23</v>
      </c>
      <c r="G1920" t="s">
        <v>23</v>
      </c>
      <c r="H1920" t="s">
        <v>6746</v>
      </c>
      <c r="I1920" t="s">
        <v>23</v>
      </c>
      <c r="J1920" t="s">
        <v>23</v>
      </c>
      <c r="K1920" t="s">
        <v>32479</v>
      </c>
    </row>
    <row r="1921" spans="1:11" x14ac:dyDescent="0.35">
      <c r="A1921" t="s">
        <v>21924</v>
      </c>
      <c r="B1921" t="s">
        <v>23</v>
      </c>
      <c r="C1921" t="s">
        <v>23</v>
      </c>
      <c r="D1921" t="s">
        <v>5810</v>
      </c>
      <c r="E1921" t="s">
        <v>21925</v>
      </c>
      <c r="F1921" t="s">
        <v>23</v>
      </c>
      <c r="G1921" t="s">
        <v>23</v>
      </c>
      <c r="H1921" t="s">
        <v>6746</v>
      </c>
      <c r="I1921" t="s">
        <v>23</v>
      </c>
      <c r="J1921" t="s">
        <v>23</v>
      </c>
      <c r="K1921" t="s">
        <v>32480</v>
      </c>
    </row>
    <row r="1922" spans="1:11" x14ac:dyDescent="0.35">
      <c r="A1922" t="s">
        <v>715</v>
      </c>
      <c r="B1922" t="s">
        <v>23</v>
      </c>
      <c r="C1922" t="s">
        <v>23</v>
      </c>
      <c r="D1922" t="s">
        <v>23</v>
      </c>
      <c r="E1922" t="s">
        <v>9373</v>
      </c>
      <c r="F1922" t="s">
        <v>23</v>
      </c>
      <c r="G1922" t="s">
        <v>23</v>
      </c>
      <c r="H1922" t="s">
        <v>23</v>
      </c>
      <c r="I1922" t="s">
        <v>2721</v>
      </c>
      <c r="J1922" t="s">
        <v>23</v>
      </c>
      <c r="K1922" t="s">
        <v>30532</v>
      </c>
    </row>
    <row r="1923" spans="1:11" x14ac:dyDescent="0.35">
      <c r="A1923" t="s">
        <v>21932</v>
      </c>
      <c r="B1923" t="s">
        <v>23</v>
      </c>
      <c r="C1923" t="s">
        <v>23</v>
      </c>
      <c r="D1923" t="s">
        <v>5810</v>
      </c>
      <c r="E1923" t="s">
        <v>21933</v>
      </c>
      <c r="F1923" t="s">
        <v>23</v>
      </c>
      <c r="G1923" t="s">
        <v>23</v>
      </c>
      <c r="H1923" t="s">
        <v>6746</v>
      </c>
      <c r="I1923" t="s">
        <v>23</v>
      </c>
      <c r="J1923" t="s">
        <v>23</v>
      </c>
      <c r="K1923" t="s">
        <v>32484</v>
      </c>
    </row>
    <row r="1924" spans="1:11" x14ac:dyDescent="0.35">
      <c r="A1924" t="s">
        <v>9374</v>
      </c>
      <c r="B1924" t="s">
        <v>23</v>
      </c>
      <c r="C1924" t="s">
        <v>23</v>
      </c>
      <c r="D1924" t="s">
        <v>5810</v>
      </c>
      <c r="E1924" t="s">
        <v>9375</v>
      </c>
      <c r="F1924" t="s">
        <v>23</v>
      </c>
      <c r="G1924" t="s">
        <v>23</v>
      </c>
      <c r="H1924" t="s">
        <v>6746</v>
      </c>
      <c r="I1924" t="s">
        <v>23</v>
      </c>
      <c r="J1924" t="s">
        <v>23</v>
      </c>
      <c r="K1924" t="s">
        <v>30532</v>
      </c>
    </row>
    <row r="1925" spans="1:11" x14ac:dyDescent="0.35">
      <c r="A1925" t="s">
        <v>24211</v>
      </c>
      <c r="B1925" t="s">
        <v>23</v>
      </c>
      <c r="C1925" t="s">
        <v>23</v>
      </c>
      <c r="D1925" t="s">
        <v>5810</v>
      </c>
      <c r="E1925" t="s">
        <v>24212</v>
      </c>
      <c r="F1925" t="s">
        <v>23</v>
      </c>
      <c r="G1925" t="s">
        <v>23</v>
      </c>
      <c r="H1925" t="s">
        <v>6746</v>
      </c>
      <c r="I1925" t="s">
        <v>23</v>
      </c>
      <c r="J1925" t="s">
        <v>23</v>
      </c>
      <c r="K1925" t="s">
        <v>32485</v>
      </c>
    </row>
    <row r="1926" spans="1:11" x14ac:dyDescent="0.35">
      <c r="A1926" t="s">
        <v>21938</v>
      </c>
      <c r="B1926" t="s">
        <v>23</v>
      </c>
      <c r="C1926" t="s">
        <v>23</v>
      </c>
      <c r="D1926" t="s">
        <v>5810</v>
      </c>
      <c r="E1926" t="s">
        <v>21939</v>
      </c>
      <c r="F1926" t="s">
        <v>23</v>
      </c>
      <c r="G1926" t="s">
        <v>23</v>
      </c>
      <c r="H1926" t="s">
        <v>6746</v>
      </c>
      <c r="I1926" t="s">
        <v>23</v>
      </c>
      <c r="J1926" t="s">
        <v>23</v>
      </c>
      <c r="K1926" t="s">
        <v>32488</v>
      </c>
    </row>
    <row r="1927" spans="1:11" x14ac:dyDescent="0.35">
      <c r="A1927" t="s">
        <v>21940</v>
      </c>
      <c r="B1927" t="s">
        <v>23</v>
      </c>
      <c r="C1927" t="s">
        <v>23</v>
      </c>
      <c r="D1927" t="s">
        <v>5810</v>
      </c>
      <c r="E1927" t="s">
        <v>21941</v>
      </c>
      <c r="F1927" t="s">
        <v>23</v>
      </c>
      <c r="G1927" t="s">
        <v>23</v>
      </c>
      <c r="H1927" t="s">
        <v>6746</v>
      </c>
      <c r="I1927" t="s">
        <v>23</v>
      </c>
      <c r="J1927" t="s">
        <v>23</v>
      </c>
      <c r="K1927" t="s">
        <v>32489</v>
      </c>
    </row>
    <row r="1928" spans="1:11" x14ac:dyDescent="0.35">
      <c r="A1928" t="s">
        <v>9376</v>
      </c>
      <c r="B1928" t="s">
        <v>23</v>
      </c>
      <c r="C1928" t="s">
        <v>23</v>
      </c>
      <c r="D1928" t="s">
        <v>5810</v>
      </c>
      <c r="E1928" t="s">
        <v>9377</v>
      </c>
      <c r="F1928" t="s">
        <v>23</v>
      </c>
      <c r="G1928" t="s">
        <v>23</v>
      </c>
      <c r="H1928" t="s">
        <v>6746</v>
      </c>
      <c r="I1928" t="s">
        <v>23</v>
      </c>
      <c r="J1928" t="s">
        <v>23</v>
      </c>
      <c r="K1928" t="s">
        <v>30532</v>
      </c>
    </row>
    <row r="1929" spans="1:11" x14ac:dyDescent="0.35">
      <c r="A1929" t="s">
        <v>24213</v>
      </c>
      <c r="B1929" t="s">
        <v>23</v>
      </c>
      <c r="C1929" t="s">
        <v>23</v>
      </c>
      <c r="D1929" t="s">
        <v>5810</v>
      </c>
      <c r="E1929" t="s">
        <v>24214</v>
      </c>
      <c r="F1929" t="s">
        <v>23</v>
      </c>
      <c r="G1929" t="s">
        <v>23</v>
      </c>
      <c r="H1929" t="s">
        <v>6746</v>
      </c>
      <c r="I1929" t="s">
        <v>23</v>
      </c>
      <c r="J1929" t="s">
        <v>23</v>
      </c>
      <c r="K1929" t="s">
        <v>32491</v>
      </c>
    </row>
    <row r="1930" spans="1:11" x14ac:dyDescent="0.35">
      <c r="A1930" t="s">
        <v>21944</v>
      </c>
      <c r="B1930" t="s">
        <v>23</v>
      </c>
      <c r="C1930" t="s">
        <v>23</v>
      </c>
      <c r="D1930" t="s">
        <v>5810</v>
      </c>
      <c r="E1930" t="s">
        <v>21945</v>
      </c>
      <c r="F1930" t="s">
        <v>23</v>
      </c>
      <c r="G1930" t="s">
        <v>23</v>
      </c>
      <c r="H1930" t="s">
        <v>6746</v>
      </c>
      <c r="I1930" t="s">
        <v>23</v>
      </c>
      <c r="J1930" t="s">
        <v>23</v>
      </c>
      <c r="K1930" t="s">
        <v>32492</v>
      </c>
    </row>
    <row r="1931" spans="1:11" x14ac:dyDescent="0.35">
      <c r="A1931" t="s">
        <v>9378</v>
      </c>
      <c r="B1931" t="s">
        <v>23</v>
      </c>
      <c r="C1931" t="s">
        <v>23</v>
      </c>
      <c r="D1931" t="s">
        <v>5810</v>
      </c>
      <c r="E1931" t="s">
        <v>9379</v>
      </c>
      <c r="F1931" t="s">
        <v>23</v>
      </c>
      <c r="G1931" t="s">
        <v>23</v>
      </c>
      <c r="H1931" t="s">
        <v>6746</v>
      </c>
      <c r="I1931" t="s">
        <v>23</v>
      </c>
      <c r="J1931" t="s">
        <v>23</v>
      </c>
      <c r="K1931" t="s">
        <v>30532</v>
      </c>
    </row>
    <row r="1932" spans="1:11" x14ac:dyDescent="0.35">
      <c r="A1932" t="s">
        <v>5899</v>
      </c>
      <c r="B1932" t="s">
        <v>23</v>
      </c>
      <c r="C1932" t="s">
        <v>23</v>
      </c>
      <c r="D1932" t="s">
        <v>5832</v>
      </c>
      <c r="E1932" t="s">
        <v>25668</v>
      </c>
      <c r="F1932" t="s">
        <v>23</v>
      </c>
      <c r="G1932" t="s">
        <v>23</v>
      </c>
      <c r="H1932" t="s">
        <v>6746</v>
      </c>
      <c r="I1932" t="s">
        <v>23</v>
      </c>
      <c r="J1932" t="s">
        <v>23</v>
      </c>
      <c r="K1932" t="s">
        <v>30532</v>
      </c>
    </row>
    <row r="1933" spans="1:11" x14ac:dyDescent="0.35">
      <c r="A1933" t="s">
        <v>6011</v>
      </c>
      <c r="B1933" t="s">
        <v>23</v>
      </c>
      <c r="C1933" t="s">
        <v>23</v>
      </c>
      <c r="D1933" t="s">
        <v>5810</v>
      </c>
      <c r="E1933" t="s">
        <v>9380</v>
      </c>
      <c r="F1933" t="s">
        <v>23</v>
      </c>
      <c r="G1933" t="s">
        <v>23</v>
      </c>
      <c r="H1933" t="s">
        <v>6493</v>
      </c>
      <c r="I1933" t="s">
        <v>23</v>
      </c>
      <c r="J1933" t="s">
        <v>23</v>
      </c>
      <c r="K1933" t="s">
        <v>30532</v>
      </c>
    </row>
    <row r="1934" spans="1:11" x14ac:dyDescent="0.35">
      <c r="A1934" t="s">
        <v>9381</v>
      </c>
      <c r="B1934" t="s">
        <v>23</v>
      </c>
      <c r="C1934" t="s">
        <v>23</v>
      </c>
      <c r="D1934" t="s">
        <v>5810</v>
      </c>
      <c r="E1934" t="s">
        <v>9382</v>
      </c>
      <c r="F1934" t="s">
        <v>23</v>
      </c>
      <c r="G1934" t="s">
        <v>23</v>
      </c>
      <c r="H1934" t="s">
        <v>6746</v>
      </c>
      <c r="I1934" t="s">
        <v>23</v>
      </c>
      <c r="J1934" t="s">
        <v>23</v>
      </c>
      <c r="K1934" t="s">
        <v>30532</v>
      </c>
    </row>
    <row r="1935" spans="1:11" x14ac:dyDescent="0.35">
      <c r="A1935" t="s">
        <v>1500</v>
      </c>
      <c r="B1935" t="s">
        <v>23</v>
      </c>
      <c r="C1935" t="s">
        <v>23</v>
      </c>
      <c r="D1935" t="s">
        <v>23</v>
      </c>
      <c r="E1935" t="s">
        <v>9383</v>
      </c>
      <c r="F1935" t="s">
        <v>23</v>
      </c>
      <c r="G1935" t="s">
        <v>23</v>
      </c>
      <c r="H1935" t="s">
        <v>6502</v>
      </c>
      <c r="I1935" t="s">
        <v>2721</v>
      </c>
      <c r="J1935" t="s">
        <v>3894</v>
      </c>
      <c r="K1935" t="s">
        <v>30532</v>
      </c>
    </row>
    <row r="1936" spans="1:11" x14ac:dyDescent="0.35">
      <c r="A1936" t="s">
        <v>21946</v>
      </c>
      <c r="B1936" t="s">
        <v>23</v>
      </c>
      <c r="C1936" t="s">
        <v>23</v>
      </c>
      <c r="D1936" t="s">
        <v>5810</v>
      </c>
      <c r="E1936" t="s">
        <v>21947</v>
      </c>
      <c r="F1936" t="s">
        <v>23</v>
      </c>
      <c r="G1936" t="s">
        <v>23</v>
      </c>
      <c r="H1936" t="s">
        <v>6746</v>
      </c>
      <c r="I1936" t="s">
        <v>23</v>
      </c>
      <c r="J1936" t="s">
        <v>23</v>
      </c>
      <c r="K1936" t="s">
        <v>32493</v>
      </c>
    </row>
    <row r="1937" spans="1:11" x14ac:dyDescent="0.35">
      <c r="A1937" t="s">
        <v>23788</v>
      </c>
      <c r="B1937" t="s">
        <v>23</v>
      </c>
      <c r="C1937" t="s">
        <v>23</v>
      </c>
      <c r="D1937" t="s">
        <v>5810</v>
      </c>
      <c r="E1937" t="s">
        <v>23789</v>
      </c>
      <c r="F1937" t="s">
        <v>23</v>
      </c>
      <c r="G1937" t="s">
        <v>23</v>
      </c>
      <c r="H1937" t="s">
        <v>6746</v>
      </c>
      <c r="I1937" t="s">
        <v>23</v>
      </c>
      <c r="J1937" t="s">
        <v>23</v>
      </c>
      <c r="K1937" t="s">
        <v>30532</v>
      </c>
    </row>
    <row r="1938" spans="1:11" x14ac:dyDescent="0.35">
      <c r="A1938" t="s">
        <v>21948</v>
      </c>
      <c r="B1938" t="s">
        <v>23</v>
      </c>
      <c r="C1938" t="s">
        <v>23</v>
      </c>
      <c r="D1938" t="s">
        <v>5810</v>
      </c>
      <c r="E1938" t="s">
        <v>21949</v>
      </c>
      <c r="F1938" t="s">
        <v>23</v>
      </c>
      <c r="G1938" t="s">
        <v>23</v>
      </c>
      <c r="H1938" t="s">
        <v>6746</v>
      </c>
      <c r="I1938" t="s">
        <v>23</v>
      </c>
      <c r="J1938" t="s">
        <v>23</v>
      </c>
      <c r="K1938" t="s">
        <v>32494</v>
      </c>
    </row>
    <row r="1939" spans="1:11" x14ac:dyDescent="0.35">
      <c r="A1939" t="s">
        <v>21952</v>
      </c>
      <c r="B1939" t="s">
        <v>23</v>
      </c>
      <c r="C1939" t="s">
        <v>23</v>
      </c>
      <c r="D1939" t="s">
        <v>5810</v>
      </c>
      <c r="E1939" t="s">
        <v>21953</v>
      </c>
      <c r="F1939" t="s">
        <v>23</v>
      </c>
      <c r="G1939" t="s">
        <v>23</v>
      </c>
      <c r="H1939" t="s">
        <v>6746</v>
      </c>
      <c r="I1939" t="s">
        <v>23</v>
      </c>
      <c r="J1939" t="s">
        <v>23</v>
      </c>
      <c r="K1939" t="s">
        <v>32496</v>
      </c>
    </row>
    <row r="1940" spans="1:11" x14ac:dyDescent="0.35">
      <c r="A1940" t="s">
        <v>21950</v>
      </c>
      <c r="B1940" t="s">
        <v>23</v>
      </c>
      <c r="C1940" t="s">
        <v>23</v>
      </c>
      <c r="D1940" t="s">
        <v>5810</v>
      </c>
      <c r="E1940" t="s">
        <v>21951</v>
      </c>
      <c r="F1940" t="s">
        <v>23</v>
      </c>
      <c r="G1940" t="s">
        <v>23</v>
      </c>
      <c r="H1940" t="s">
        <v>6746</v>
      </c>
      <c r="I1940" t="s">
        <v>23</v>
      </c>
      <c r="J1940" t="s">
        <v>23</v>
      </c>
      <c r="K1940" t="s">
        <v>32495</v>
      </c>
    </row>
    <row r="1941" spans="1:11" x14ac:dyDescent="0.35">
      <c r="A1941" t="s">
        <v>24217</v>
      </c>
      <c r="B1941" t="s">
        <v>23</v>
      </c>
      <c r="C1941" t="s">
        <v>23</v>
      </c>
      <c r="D1941" t="s">
        <v>5810</v>
      </c>
      <c r="E1941" t="s">
        <v>24218</v>
      </c>
      <c r="F1941" t="s">
        <v>23</v>
      </c>
      <c r="G1941" t="s">
        <v>23</v>
      </c>
      <c r="H1941" t="s">
        <v>6746</v>
      </c>
      <c r="I1941" t="s">
        <v>23</v>
      </c>
      <c r="J1941" t="s">
        <v>23</v>
      </c>
      <c r="K1941" t="s">
        <v>32498</v>
      </c>
    </row>
    <row r="1942" spans="1:11" x14ac:dyDescent="0.35">
      <c r="A1942" t="s">
        <v>23794</v>
      </c>
      <c r="B1942" t="s">
        <v>23</v>
      </c>
      <c r="C1942" t="s">
        <v>23</v>
      </c>
      <c r="D1942" t="s">
        <v>5810</v>
      </c>
      <c r="E1942" t="s">
        <v>23795</v>
      </c>
      <c r="F1942" t="s">
        <v>23</v>
      </c>
      <c r="G1942" t="s">
        <v>23</v>
      </c>
      <c r="H1942" t="s">
        <v>6514</v>
      </c>
      <c r="I1942" t="s">
        <v>23</v>
      </c>
      <c r="J1942" t="s">
        <v>23</v>
      </c>
      <c r="K1942" t="s">
        <v>32497</v>
      </c>
    </row>
    <row r="1943" spans="1:11" x14ac:dyDescent="0.35">
      <c r="A1943" t="s">
        <v>21954</v>
      </c>
      <c r="B1943" t="s">
        <v>23</v>
      </c>
      <c r="C1943" t="s">
        <v>23</v>
      </c>
      <c r="D1943" t="s">
        <v>5810</v>
      </c>
      <c r="E1943" t="s">
        <v>21955</v>
      </c>
      <c r="F1943" t="s">
        <v>23</v>
      </c>
      <c r="G1943" t="s">
        <v>23</v>
      </c>
      <c r="H1943" t="s">
        <v>6746</v>
      </c>
      <c r="I1943" t="s">
        <v>23</v>
      </c>
      <c r="J1943" t="s">
        <v>23</v>
      </c>
      <c r="K1943" t="s">
        <v>32499</v>
      </c>
    </row>
    <row r="1944" spans="1:11" x14ac:dyDescent="0.35">
      <c r="A1944" t="s">
        <v>21956</v>
      </c>
      <c r="B1944" t="s">
        <v>23</v>
      </c>
      <c r="C1944" t="s">
        <v>23</v>
      </c>
      <c r="D1944" t="s">
        <v>5810</v>
      </c>
      <c r="E1944" t="s">
        <v>21957</v>
      </c>
      <c r="F1944" t="s">
        <v>23</v>
      </c>
      <c r="G1944" t="s">
        <v>23</v>
      </c>
      <c r="H1944" t="s">
        <v>6746</v>
      </c>
      <c r="I1944" t="s">
        <v>23</v>
      </c>
      <c r="J1944" t="s">
        <v>23</v>
      </c>
      <c r="K1944" t="s">
        <v>32500</v>
      </c>
    </row>
    <row r="1945" spans="1:11" x14ac:dyDescent="0.35">
      <c r="A1945" t="s">
        <v>2789</v>
      </c>
      <c r="B1945" t="s">
        <v>23</v>
      </c>
      <c r="C1945" t="s">
        <v>23</v>
      </c>
      <c r="D1945" t="s">
        <v>23</v>
      </c>
      <c r="E1945" t="s">
        <v>9384</v>
      </c>
      <c r="F1945" t="s">
        <v>23</v>
      </c>
      <c r="G1945" t="s">
        <v>23</v>
      </c>
      <c r="H1945" t="s">
        <v>6522</v>
      </c>
      <c r="I1945" t="s">
        <v>23</v>
      </c>
      <c r="J1945" t="s">
        <v>23</v>
      </c>
      <c r="K1945" t="s">
        <v>30532</v>
      </c>
    </row>
    <row r="1946" spans="1:11" x14ac:dyDescent="0.35">
      <c r="A1946" t="s">
        <v>839</v>
      </c>
      <c r="B1946" t="s">
        <v>23</v>
      </c>
      <c r="C1946" t="s">
        <v>23</v>
      </c>
      <c r="D1946" t="s">
        <v>23</v>
      </c>
      <c r="E1946" t="s">
        <v>9385</v>
      </c>
      <c r="F1946" t="s">
        <v>23</v>
      </c>
      <c r="G1946" t="s">
        <v>23</v>
      </c>
      <c r="H1946" t="s">
        <v>6522</v>
      </c>
      <c r="I1946" t="s">
        <v>23</v>
      </c>
      <c r="J1946" t="s">
        <v>23</v>
      </c>
      <c r="K1946" t="s">
        <v>30532</v>
      </c>
    </row>
    <row r="1947" spans="1:11" x14ac:dyDescent="0.35">
      <c r="A1947" t="s">
        <v>21958</v>
      </c>
      <c r="B1947" t="s">
        <v>23</v>
      </c>
      <c r="C1947" t="s">
        <v>23</v>
      </c>
      <c r="D1947" t="s">
        <v>5810</v>
      </c>
      <c r="E1947" t="s">
        <v>21959</v>
      </c>
      <c r="F1947" t="s">
        <v>23</v>
      </c>
      <c r="G1947" t="s">
        <v>23</v>
      </c>
      <c r="H1947" t="s">
        <v>6746</v>
      </c>
      <c r="I1947" t="s">
        <v>23</v>
      </c>
      <c r="J1947" t="s">
        <v>23</v>
      </c>
      <c r="K1947" t="s">
        <v>32501</v>
      </c>
    </row>
    <row r="1948" spans="1:11" x14ac:dyDescent="0.35">
      <c r="A1948" t="s">
        <v>21960</v>
      </c>
      <c r="B1948" t="s">
        <v>23</v>
      </c>
      <c r="C1948" t="s">
        <v>23</v>
      </c>
      <c r="D1948" t="s">
        <v>5810</v>
      </c>
      <c r="E1948" t="s">
        <v>21961</v>
      </c>
      <c r="F1948" t="s">
        <v>23</v>
      </c>
      <c r="G1948" t="s">
        <v>23</v>
      </c>
      <c r="H1948" t="s">
        <v>6746</v>
      </c>
      <c r="I1948" t="s">
        <v>23</v>
      </c>
      <c r="J1948" t="s">
        <v>23</v>
      </c>
      <c r="K1948" t="s">
        <v>32502</v>
      </c>
    </row>
    <row r="1949" spans="1:11" x14ac:dyDescent="0.35">
      <c r="A1949" t="s">
        <v>21962</v>
      </c>
      <c r="B1949" t="s">
        <v>23</v>
      </c>
      <c r="C1949" t="s">
        <v>23</v>
      </c>
      <c r="D1949" t="s">
        <v>5810</v>
      </c>
      <c r="E1949" t="s">
        <v>21963</v>
      </c>
      <c r="F1949" t="s">
        <v>23</v>
      </c>
      <c r="G1949" t="s">
        <v>23</v>
      </c>
      <c r="H1949" t="s">
        <v>6746</v>
      </c>
      <c r="I1949" t="s">
        <v>23</v>
      </c>
      <c r="J1949" t="s">
        <v>23</v>
      </c>
      <c r="K1949" t="s">
        <v>32503</v>
      </c>
    </row>
    <row r="1950" spans="1:11" x14ac:dyDescent="0.35">
      <c r="A1950" t="s">
        <v>2639</v>
      </c>
      <c r="B1950" t="s">
        <v>23</v>
      </c>
      <c r="C1950" t="s">
        <v>23</v>
      </c>
      <c r="D1950" t="s">
        <v>23</v>
      </c>
      <c r="E1950" t="s">
        <v>9386</v>
      </c>
      <c r="F1950" t="s">
        <v>23</v>
      </c>
      <c r="G1950" t="s">
        <v>23</v>
      </c>
      <c r="H1950" t="s">
        <v>6522</v>
      </c>
      <c r="I1950" t="s">
        <v>23</v>
      </c>
      <c r="J1950" t="s">
        <v>23</v>
      </c>
      <c r="K1950" t="s">
        <v>30532</v>
      </c>
    </row>
    <row r="1951" spans="1:11" x14ac:dyDescent="0.35">
      <c r="A1951" t="s">
        <v>21964</v>
      </c>
      <c r="B1951" t="s">
        <v>23</v>
      </c>
      <c r="C1951" t="s">
        <v>23</v>
      </c>
      <c r="D1951" t="s">
        <v>5810</v>
      </c>
      <c r="E1951" t="s">
        <v>21965</v>
      </c>
      <c r="F1951" t="s">
        <v>23</v>
      </c>
      <c r="G1951" t="s">
        <v>23</v>
      </c>
      <c r="H1951" t="s">
        <v>6746</v>
      </c>
      <c r="I1951" t="s">
        <v>23</v>
      </c>
      <c r="J1951" t="s">
        <v>23</v>
      </c>
      <c r="K1951" t="s">
        <v>32504</v>
      </c>
    </row>
    <row r="1952" spans="1:11" x14ac:dyDescent="0.35">
      <c r="A1952" t="s">
        <v>1023</v>
      </c>
      <c r="B1952" t="s">
        <v>23</v>
      </c>
      <c r="C1952" t="s">
        <v>23</v>
      </c>
      <c r="D1952" t="s">
        <v>23</v>
      </c>
      <c r="E1952" t="s">
        <v>9387</v>
      </c>
      <c r="F1952" t="s">
        <v>23</v>
      </c>
      <c r="G1952" t="s">
        <v>23</v>
      </c>
      <c r="H1952" t="s">
        <v>23</v>
      </c>
      <c r="I1952" t="s">
        <v>6485</v>
      </c>
      <c r="J1952" t="s">
        <v>23</v>
      </c>
      <c r="K1952" t="s">
        <v>30532</v>
      </c>
    </row>
    <row r="1953" spans="1:11" x14ac:dyDescent="0.35">
      <c r="A1953" t="s">
        <v>28405</v>
      </c>
      <c r="B1953" t="s">
        <v>23</v>
      </c>
      <c r="C1953" t="s">
        <v>23</v>
      </c>
      <c r="D1953" t="s">
        <v>5810</v>
      </c>
      <c r="E1953" t="s">
        <v>28406</v>
      </c>
      <c r="F1953" t="s">
        <v>23</v>
      </c>
      <c r="G1953" t="s">
        <v>23</v>
      </c>
      <c r="H1953" t="s">
        <v>6746</v>
      </c>
      <c r="I1953" t="s">
        <v>23</v>
      </c>
      <c r="J1953" t="s">
        <v>23</v>
      </c>
      <c r="K1953" t="s">
        <v>35530</v>
      </c>
    </row>
    <row r="1954" spans="1:11" x14ac:dyDescent="0.35">
      <c r="A1954" t="s">
        <v>24221</v>
      </c>
      <c r="B1954" t="s">
        <v>23</v>
      </c>
      <c r="C1954" t="s">
        <v>23</v>
      </c>
      <c r="D1954" t="s">
        <v>5810</v>
      </c>
      <c r="E1954" t="s">
        <v>24222</v>
      </c>
      <c r="F1954" t="s">
        <v>23</v>
      </c>
      <c r="G1954" t="s">
        <v>23</v>
      </c>
      <c r="H1954" t="s">
        <v>6746</v>
      </c>
      <c r="I1954" t="s">
        <v>23</v>
      </c>
      <c r="J1954" t="s">
        <v>23</v>
      </c>
      <c r="K1954" t="s">
        <v>32505</v>
      </c>
    </row>
    <row r="1955" spans="1:11" x14ac:dyDescent="0.35">
      <c r="A1955" t="s">
        <v>21970</v>
      </c>
      <c r="B1955" t="s">
        <v>23</v>
      </c>
      <c r="C1955" t="s">
        <v>23</v>
      </c>
      <c r="D1955" t="s">
        <v>5810</v>
      </c>
      <c r="E1955" t="s">
        <v>21971</v>
      </c>
      <c r="F1955" t="s">
        <v>23</v>
      </c>
      <c r="G1955" t="s">
        <v>23</v>
      </c>
      <c r="H1955" t="s">
        <v>6746</v>
      </c>
      <c r="I1955" t="s">
        <v>23</v>
      </c>
      <c r="J1955" t="s">
        <v>23</v>
      </c>
      <c r="K1955" t="s">
        <v>32507</v>
      </c>
    </row>
    <row r="1956" spans="1:11" x14ac:dyDescent="0.35">
      <c r="A1956" t="s">
        <v>1846</v>
      </c>
      <c r="B1956" t="s">
        <v>23</v>
      </c>
      <c r="C1956" t="s">
        <v>23</v>
      </c>
      <c r="D1956" t="s">
        <v>23</v>
      </c>
      <c r="E1956" t="s">
        <v>9388</v>
      </c>
      <c r="F1956" t="s">
        <v>23</v>
      </c>
      <c r="G1956" t="s">
        <v>23</v>
      </c>
      <c r="H1956" t="s">
        <v>6502</v>
      </c>
      <c r="I1956" t="s">
        <v>6485</v>
      </c>
      <c r="J1956" t="s">
        <v>23</v>
      </c>
      <c r="K1956" t="s">
        <v>30532</v>
      </c>
    </row>
    <row r="1957" spans="1:11" x14ac:dyDescent="0.35">
      <c r="A1957" t="s">
        <v>21972</v>
      </c>
      <c r="B1957" t="s">
        <v>23</v>
      </c>
      <c r="C1957" t="s">
        <v>23</v>
      </c>
      <c r="D1957" t="s">
        <v>5810</v>
      </c>
      <c r="E1957" t="s">
        <v>21973</v>
      </c>
      <c r="F1957" t="s">
        <v>23</v>
      </c>
      <c r="G1957" t="s">
        <v>23</v>
      </c>
      <c r="H1957" t="s">
        <v>6746</v>
      </c>
      <c r="I1957" t="s">
        <v>23</v>
      </c>
      <c r="J1957" t="s">
        <v>23</v>
      </c>
      <c r="K1957" t="s">
        <v>32508</v>
      </c>
    </row>
    <row r="1958" spans="1:11" x14ac:dyDescent="0.35">
      <c r="A1958" t="s">
        <v>21974</v>
      </c>
      <c r="B1958" t="s">
        <v>23</v>
      </c>
      <c r="C1958" t="s">
        <v>23</v>
      </c>
      <c r="D1958" t="s">
        <v>5810</v>
      </c>
      <c r="E1958" t="s">
        <v>21975</v>
      </c>
      <c r="F1958" t="s">
        <v>23</v>
      </c>
      <c r="G1958" t="s">
        <v>23</v>
      </c>
      <c r="H1958" t="s">
        <v>6746</v>
      </c>
      <c r="I1958" t="s">
        <v>23</v>
      </c>
      <c r="J1958" t="s">
        <v>23</v>
      </c>
      <c r="K1958" t="s">
        <v>32509</v>
      </c>
    </row>
    <row r="1959" spans="1:11" x14ac:dyDescent="0.35">
      <c r="A1959" t="s">
        <v>24223</v>
      </c>
      <c r="B1959" t="s">
        <v>23</v>
      </c>
      <c r="C1959" t="s">
        <v>23</v>
      </c>
      <c r="D1959" t="s">
        <v>5810</v>
      </c>
      <c r="E1959" t="s">
        <v>24224</v>
      </c>
      <c r="F1959" t="s">
        <v>23</v>
      </c>
      <c r="G1959" t="s">
        <v>23</v>
      </c>
      <c r="H1959" t="s">
        <v>6746</v>
      </c>
      <c r="I1959" t="s">
        <v>23</v>
      </c>
      <c r="J1959" t="s">
        <v>23</v>
      </c>
      <c r="K1959" t="s">
        <v>32510</v>
      </c>
    </row>
    <row r="1960" spans="1:11" x14ac:dyDescent="0.35">
      <c r="A1960" t="s">
        <v>21976</v>
      </c>
      <c r="B1960" t="s">
        <v>23</v>
      </c>
      <c r="C1960" t="s">
        <v>23</v>
      </c>
      <c r="D1960" t="s">
        <v>5810</v>
      </c>
      <c r="E1960" t="s">
        <v>21977</v>
      </c>
      <c r="F1960" t="s">
        <v>23</v>
      </c>
      <c r="G1960" t="s">
        <v>23</v>
      </c>
      <c r="H1960" t="s">
        <v>6746</v>
      </c>
      <c r="I1960" t="s">
        <v>23</v>
      </c>
      <c r="J1960" t="s">
        <v>23</v>
      </c>
      <c r="K1960" t="s">
        <v>32511</v>
      </c>
    </row>
    <row r="1961" spans="1:11" x14ac:dyDescent="0.35">
      <c r="A1961" t="s">
        <v>2637</v>
      </c>
      <c r="B1961" t="s">
        <v>23</v>
      </c>
      <c r="C1961" t="s">
        <v>23</v>
      </c>
      <c r="D1961" t="s">
        <v>23</v>
      </c>
      <c r="E1961" t="s">
        <v>9389</v>
      </c>
      <c r="F1961" t="s">
        <v>23</v>
      </c>
      <c r="G1961" t="s">
        <v>23</v>
      </c>
      <c r="H1961" t="s">
        <v>6483</v>
      </c>
      <c r="I1961" t="s">
        <v>2721</v>
      </c>
      <c r="J1961" t="s">
        <v>23</v>
      </c>
      <c r="K1961" t="s">
        <v>30532</v>
      </c>
    </row>
    <row r="1962" spans="1:11" x14ac:dyDescent="0.35">
      <c r="A1962" t="s">
        <v>1501</v>
      </c>
      <c r="B1962" t="s">
        <v>23</v>
      </c>
      <c r="C1962" t="s">
        <v>23</v>
      </c>
      <c r="D1962" t="s">
        <v>23</v>
      </c>
      <c r="E1962" t="s">
        <v>9390</v>
      </c>
      <c r="F1962" t="s">
        <v>23</v>
      </c>
      <c r="G1962" t="s">
        <v>23</v>
      </c>
      <c r="H1962" t="s">
        <v>6522</v>
      </c>
      <c r="I1962" t="s">
        <v>23</v>
      </c>
      <c r="J1962" t="s">
        <v>23</v>
      </c>
      <c r="K1962" t="s">
        <v>30532</v>
      </c>
    </row>
    <row r="1963" spans="1:11" x14ac:dyDescent="0.35">
      <c r="A1963" t="s">
        <v>9391</v>
      </c>
      <c r="B1963" t="s">
        <v>23</v>
      </c>
      <c r="C1963" t="s">
        <v>23</v>
      </c>
      <c r="D1963" t="s">
        <v>5810</v>
      </c>
      <c r="E1963" t="s">
        <v>9392</v>
      </c>
      <c r="F1963" t="s">
        <v>23</v>
      </c>
      <c r="G1963" t="s">
        <v>23</v>
      </c>
      <c r="H1963" t="s">
        <v>6746</v>
      </c>
      <c r="I1963" t="s">
        <v>23</v>
      </c>
      <c r="J1963" t="s">
        <v>23</v>
      </c>
      <c r="K1963" t="s">
        <v>30532</v>
      </c>
    </row>
    <row r="1964" spans="1:11" x14ac:dyDescent="0.35">
      <c r="A1964" t="s">
        <v>9393</v>
      </c>
      <c r="B1964" t="s">
        <v>23</v>
      </c>
      <c r="C1964" t="s">
        <v>23</v>
      </c>
      <c r="D1964" t="s">
        <v>5810</v>
      </c>
      <c r="E1964" t="s">
        <v>9394</v>
      </c>
      <c r="F1964" t="s">
        <v>23</v>
      </c>
      <c r="G1964" t="s">
        <v>23</v>
      </c>
      <c r="H1964" t="s">
        <v>6746</v>
      </c>
      <c r="I1964" t="s">
        <v>23</v>
      </c>
      <c r="J1964" t="s">
        <v>23</v>
      </c>
      <c r="K1964" t="s">
        <v>30532</v>
      </c>
    </row>
    <row r="1965" spans="1:11" x14ac:dyDescent="0.35">
      <c r="A1965" t="s">
        <v>6013</v>
      </c>
      <c r="B1965" t="s">
        <v>23</v>
      </c>
      <c r="C1965" t="s">
        <v>23</v>
      </c>
      <c r="D1965" t="s">
        <v>5810</v>
      </c>
      <c r="E1965" t="s">
        <v>9395</v>
      </c>
      <c r="F1965" t="s">
        <v>23</v>
      </c>
      <c r="G1965" t="s">
        <v>23</v>
      </c>
      <c r="H1965" t="s">
        <v>6514</v>
      </c>
      <c r="I1965" t="s">
        <v>23</v>
      </c>
      <c r="J1965" t="s">
        <v>23</v>
      </c>
      <c r="K1965" t="s">
        <v>30532</v>
      </c>
    </row>
    <row r="1966" spans="1:11" x14ac:dyDescent="0.35">
      <c r="A1966" t="s">
        <v>21978</v>
      </c>
      <c r="B1966" t="s">
        <v>23</v>
      </c>
      <c r="C1966" t="s">
        <v>23</v>
      </c>
      <c r="D1966" t="s">
        <v>5810</v>
      </c>
      <c r="E1966" t="s">
        <v>21979</v>
      </c>
      <c r="F1966" t="s">
        <v>23</v>
      </c>
      <c r="G1966" t="s">
        <v>23</v>
      </c>
      <c r="H1966" t="s">
        <v>6746</v>
      </c>
      <c r="I1966" t="s">
        <v>23</v>
      </c>
      <c r="J1966" t="s">
        <v>23</v>
      </c>
      <c r="K1966" t="s">
        <v>32512</v>
      </c>
    </row>
    <row r="1967" spans="1:11" x14ac:dyDescent="0.35">
      <c r="A1967" t="s">
        <v>3191</v>
      </c>
      <c r="B1967" t="s">
        <v>23</v>
      </c>
      <c r="C1967" t="s">
        <v>23</v>
      </c>
      <c r="D1967" t="s">
        <v>23</v>
      </c>
      <c r="E1967" t="s">
        <v>9396</v>
      </c>
      <c r="F1967" t="s">
        <v>23</v>
      </c>
      <c r="G1967" t="s">
        <v>23</v>
      </c>
      <c r="H1967" t="s">
        <v>6522</v>
      </c>
      <c r="I1967" t="s">
        <v>23</v>
      </c>
      <c r="J1967" t="s">
        <v>23</v>
      </c>
      <c r="K1967" t="s">
        <v>30532</v>
      </c>
    </row>
    <row r="1968" spans="1:11" x14ac:dyDescent="0.35">
      <c r="A1968" t="s">
        <v>2636</v>
      </c>
      <c r="B1968" t="s">
        <v>23</v>
      </c>
      <c r="C1968" t="s">
        <v>23</v>
      </c>
      <c r="D1968" t="s">
        <v>23</v>
      </c>
      <c r="E1968" t="s">
        <v>9397</v>
      </c>
      <c r="F1968" t="s">
        <v>23</v>
      </c>
      <c r="G1968" t="s">
        <v>23</v>
      </c>
      <c r="H1968" t="s">
        <v>6504</v>
      </c>
      <c r="I1968" t="s">
        <v>2721</v>
      </c>
      <c r="J1968" t="s">
        <v>23</v>
      </c>
      <c r="K1968" t="s">
        <v>30532</v>
      </c>
    </row>
    <row r="1969" spans="1:11" x14ac:dyDescent="0.35">
      <c r="A1969" t="s">
        <v>21982</v>
      </c>
      <c r="B1969" t="s">
        <v>23</v>
      </c>
      <c r="C1969" t="s">
        <v>23</v>
      </c>
      <c r="D1969" t="s">
        <v>5810</v>
      </c>
      <c r="E1969" t="s">
        <v>21983</v>
      </c>
      <c r="F1969" t="s">
        <v>23</v>
      </c>
      <c r="G1969" t="s">
        <v>23</v>
      </c>
      <c r="H1969" t="s">
        <v>6746</v>
      </c>
      <c r="I1969" t="s">
        <v>23</v>
      </c>
      <c r="J1969" t="s">
        <v>23</v>
      </c>
      <c r="K1969" t="s">
        <v>32514</v>
      </c>
    </row>
    <row r="1970" spans="1:11" x14ac:dyDescent="0.35">
      <c r="A1970" t="s">
        <v>21984</v>
      </c>
      <c r="B1970" t="s">
        <v>23</v>
      </c>
      <c r="C1970" t="s">
        <v>23</v>
      </c>
      <c r="D1970" t="s">
        <v>5810</v>
      </c>
      <c r="E1970" t="s">
        <v>21985</v>
      </c>
      <c r="F1970" t="s">
        <v>23</v>
      </c>
      <c r="G1970" t="s">
        <v>23</v>
      </c>
      <c r="H1970" t="s">
        <v>6746</v>
      </c>
      <c r="I1970" t="s">
        <v>23</v>
      </c>
      <c r="J1970" t="s">
        <v>23</v>
      </c>
      <c r="K1970" t="s">
        <v>32515</v>
      </c>
    </row>
    <row r="1971" spans="1:11" x14ac:dyDescent="0.35">
      <c r="A1971" t="s">
        <v>21986</v>
      </c>
      <c r="B1971" t="s">
        <v>23</v>
      </c>
      <c r="C1971" t="s">
        <v>23</v>
      </c>
      <c r="D1971" t="s">
        <v>5810</v>
      </c>
      <c r="E1971" t="s">
        <v>21987</v>
      </c>
      <c r="F1971" t="s">
        <v>23</v>
      </c>
      <c r="G1971" t="s">
        <v>23</v>
      </c>
      <c r="H1971" t="s">
        <v>6746</v>
      </c>
      <c r="I1971" t="s">
        <v>23</v>
      </c>
      <c r="J1971" t="s">
        <v>23</v>
      </c>
      <c r="K1971" t="s">
        <v>32516</v>
      </c>
    </row>
    <row r="1972" spans="1:11" x14ac:dyDescent="0.35">
      <c r="A1972" t="s">
        <v>21988</v>
      </c>
      <c r="B1972" t="s">
        <v>23</v>
      </c>
      <c r="C1972" t="s">
        <v>23</v>
      </c>
      <c r="D1972" t="s">
        <v>5810</v>
      </c>
      <c r="E1972" t="s">
        <v>21989</v>
      </c>
      <c r="F1972" t="s">
        <v>23</v>
      </c>
      <c r="G1972" t="s">
        <v>23</v>
      </c>
      <c r="H1972" t="s">
        <v>6746</v>
      </c>
      <c r="I1972" t="s">
        <v>23</v>
      </c>
      <c r="J1972" t="s">
        <v>23</v>
      </c>
      <c r="K1972" t="s">
        <v>32517</v>
      </c>
    </row>
    <row r="1973" spans="1:11" x14ac:dyDescent="0.35">
      <c r="A1973" t="s">
        <v>21990</v>
      </c>
      <c r="B1973" t="s">
        <v>23</v>
      </c>
      <c r="C1973" t="s">
        <v>23</v>
      </c>
      <c r="D1973" t="s">
        <v>5810</v>
      </c>
      <c r="E1973" t="s">
        <v>21991</v>
      </c>
      <c r="F1973" t="s">
        <v>23</v>
      </c>
      <c r="G1973" t="s">
        <v>23</v>
      </c>
      <c r="H1973" t="s">
        <v>6746</v>
      </c>
      <c r="I1973" t="s">
        <v>23</v>
      </c>
      <c r="J1973" t="s">
        <v>23</v>
      </c>
      <c r="K1973" t="s">
        <v>32518</v>
      </c>
    </row>
    <row r="1974" spans="1:11" x14ac:dyDescent="0.35">
      <c r="A1974" t="s">
        <v>21992</v>
      </c>
      <c r="B1974" t="s">
        <v>23</v>
      </c>
      <c r="C1974" t="s">
        <v>23</v>
      </c>
      <c r="D1974" t="s">
        <v>5810</v>
      </c>
      <c r="E1974" t="s">
        <v>21993</v>
      </c>
      <c r="F1974" t="s">
        <v>23</v>
      </c>
      <c r="G1974" t="s">
        <v>23</v>
      </c>
      <c r="H1974" t="s">
        <v>6746</v>
      </c>
      <c r="I1974" t="s">
        <v>23</v>
      </c>
      <c r="J1974" t="s">
        <v>23</v>
      </c>
      <c r="K1974" t="s">
        <v>32519</v>
      </c>
    </row>
    <row r="1975" spans="1:11" x14ac:dyDescent="0.35">
      <c r="A1975" t="s">
        <v>21994</v>
      </c>
      <c r="B1975" t="s">
        <v>23</v>
      </c>
      <c r="C1975" t="s">
        <v>23</v>
      </c>
      <c r="D1975" t="s">
        <v>5810</v>
      </c>
      <c r="E1975" t="s">
        <v>21995</v>
      </c>
      <c r="F1975" t="s">
        <v>23</v>
      </c>
      <c r="G1975" t="s">
        <v>23</v>
      </c>
      <c r="H1975" t="s">
        <v>6746</v>
      </c>
      <c r="I1975" t="s">
        <v>23</v>
      </c>
      <c r="J1975" t="s">
        <v>23</v>
      </c>
      <c r="K1975" t="s">
        <v>32520</v>
      </c>
    </row>
    <row r="1976" spans="1:11" x14ac:dyDescent="0.35">
      <c r="A1976" t="s">
        <v>9398</v>
      </c>
      <c r="B1976" t="s">
        <v>23</v>
      </c>
      <c r="C1976" t="s">
        <v>23</v>
      </c>
      <c r="D1976" t="s">
        <v>5810</v>
      </c>
      <c r="E1976" t="s">
        <v>9399</v>
      </c>
      <c r="F1976" t="s">
        <v>23</v>
      </c>
      <c r="G1976" t="s">
        <v>23</v>
      </c>
      <c r="H1976" t="s">
        <v>6746</v>
      </c>
      <c r="I1976" t="s">
        <v>23</v>
      </c>
      <c r="J1976" t="s">
        <v>23</v>
      </c>
      <c r="K1976" t="s">
        <v>30532</v>
      </c>
    </row>
    <row r="1977" spans="1:11" x14ac:dyDescent="0.35">
      <c r="A1977" t="s">
        <v>24225</v>
      </c>
      <c r="B1977" t="s">
        <v>23</v>
      </c>
      <c r="C1977" t="s">
        <v>23</v>
      </c>
      <c r="D1977" t="s">
        <v>5810</v>
      </c>
      <c r="E1977" t="s">
        <v>24226</v>
      </c>
      <c r="F1977" t="s">
        <v>23</v>
      </c>
      <c r="G1977" t="s">
        <v>23</v>
      </c>
      <c r="H1977" t="s">
        <v>6483</v>
      </c>
      <c r="I1977" t="s">
        <v>23</v>
      </c>
      <c r="J1977" t="s">
        <v>23</v>
      </c>
      <c r="K1977" t="s">
        <v>30532</v>
      </c>
    </row>
    <row r="1978" spans="1:11" x14ac:dyDescent="0.35">
      <c r="A1978" t="s">
        <v>5494</v>
      </c>
      <c r="B1978" t="s">
        <v>23</v>
      </c>
      <c r="C1978" t="s">
        <v>23</v>
      </c>
      <c r="D1978" t="s">
        <v>23</v>
      </c>
      <c r="E1978" t="s">
        <v>9400</v>
      </c>
      <c r="F1978" t="s">
        <v>23</v>
      </c>
      <c r="G1978" t="s">
        <v>23</v>
      </c>
      <c r="H1978" t="s">
        <v>6522</v>
      </c>
      <c r="I1978" t="s">
        <v>23</v>
      </c>
      <c r="J1978" t="s">
        <v>23</v>
      </c>
      <c r="K1978" t="s">
        <v>30532</v>
      </c>
    </row>
    <row r="1979" spans="1:11" x14ac:dyDescent="0.35">
      <c r="A1979" t="s">
        <v>21998</v>
      </c>
      <c r="B1979" t="s">
        <v>23</v>
      </c>
      <c r="C1979" t="s">
        <v>23</v>
      </c>
      <c r="D1979" t="s">
        <v>5810</v>
      </c>
      <c r="E1979" t="s">
        <v>21999</v>
      </c>
      <c r="F1979" t="s">
        <v>23</v>
      </c>
      <c r="G1979" t="s">
        <v>23</v>
      </c>
      <c r="H1979" t="s">
        <v>6746</v>
      </c>
      <c r="I1979" t="s">
        <v>23</v>
      </c>
      <c r="J1979" t="s">
        <v>23</v>
      </c>
      <c r="K1979" t="s">
        <v>32522</v>
      </c>
    </row>
    <row r="1980" spans="1:11" x14ac:dyDescent="0.35">
      <c r="A1980" t="s">
        <v>22000</v>
      </c>
      <c r="B1980" t="s">
        <v>23</v>
      </c>
      <c r="C1980" t="s">
        <v>23</v>
      </c>
      <c r="D1980" t="s">
        <v>5810</v>
      </c>
      <c r="E1980" t="s">
        <v>22001</v>
      </c>
      <c r="F1980" t="s">
        <v>23</v>
      </c>
      <c r="G1980" t="s">
        <v>23</v>
      </c>
      <c r="H1980" t="s">
        <v>6746</v>
      </c>
      <c r="I1980" t="s">
        <v>23</v>
      </c>
      <c r="J1980" t="s">
        <v>23</v>
      </c>
      <c r="K1980" t="s">
        <v>32523</v>
      </c>
    </row>
    <row r="1981" spans="1:11" x14ac:dyDescent="0.35">
      <c r="A1981" t="s">
        <v>22002</v>
      </c>
      <c r="B1981" t="s">
        <v>23</v>
      </c>
      <c r="C1981" t="s">
        <v>23</v>
      </c>
      <c r="D1981" t="s">
        <v>5810</v>
      </c>
      <c r="E1981" t="s">
        <v>22003</v>
      </c>
      <c r="F1981" t="s">
        <v>23</v>
      </c>
      <c r="G1981" t="s">
        <v>23</v>
      </c>
      <c r="H1981" t="s">
        <v>6746</v>
      </c>
      <c r="I1981" t="s">
        <v>23</v>
      </c>
      <c r="J1981" t="s">
        <v>23</v>
      </c>
      <c r="K1981" t="s">
        <v>32524</v>
      </c>
    </row>
    <row r="1982" spans="1:11" x14ac:dyDescent="0.35">
      <c r="A1982" t="s">
        <v>5361</v>
      </c>
      <c r="B1982" t="s">
        <v>23</v>
      </c>
      <c r="C1982" t="s">
        <v>23</v>
      </c>
      <c r="D1982" t="s">
        <v>23</v>
      </c>
      <c r="E1982" t="s">
        <v>9401</v>
      </c>
      <c r="F1982" t="s">
        <v>23</v>
      </c>
      <c r="G1982" t="s">
        <v>23</v>
      </c>
      <c r="H1982" t="s">
        <v>6522</v>
      </c>
      <c r="I1982" t="s">
        <v>23</v>
      </c>
      <c r="J1982" t="s">
        <v>23</v>
      </c>
      <c r="K1982" t="s">
        <v>30532</v>
      </c>
    </row>
    <row r="1983" spans="1:11" x14ac:dyDescent="0.35">
      <c r="A1983" t="s">
        <v>491</v>
      </c>
      <c r="B1983" t="s">
        <v>23</v>
      </c>
      <c r="C1983" t="s">
        <v>23</v>
      </c>
      <c r="D1983" t="s">
        <v>23</v>
      </c>
      <c r="E1983" t="s">
        <v>9402</v>
      </c>
      <c r="F1983" t="s">
        <v>23</v>
      </c>
      <c r="G1983" t="s">
        <v>23</v>
      </c>
      <c r="H1983" t="s">
        <v>6522</v>
      </c>
      <c r="I1983" t="s">
        <v>23</v>
      </c>
      <c r="J1983" t="s">
        <v>23</v>
      </c>
      <c r="K1983" t="s">
        <v>30532</v>
      </c>
    </row>
    <row r="1984" spans="1:11" x14ac:dyDescent="0.35">
      <c r="A1984" t="s">
        <v>4954</v>
      </c>
      <c r="B1984" t="s">
        <v>23</v>
      </c>
      <c r="C1984" t="s">
        <v>23</v>
      </c>
      <c r="D1984" t="s">
        <v>23</v>
      </c>
      <c r="E1984" t="s">
        <v>9403</v>
      </c>
      <c r="F1984" t="s">
        <v>23</v>
      </c>
      <c r="G1984" t="s">
        <v>23</v>
      </c>
      <c r="H1984" t="s">
        <v>6487</v>
      </c>
      <c r="I1984" t="s">
        <v>2721</v>
      </c>
      <c r="J1984" t="s">
        <v>23</v>
      </c>
      <c r="K1984" t="s">
        <v>30532</v>
      </c>
    </row>
    <row r="1985" spans="1:11" x14ac:dyDescent="0.35">
      <c r="A1985" t="s">
        <v>1074</v>
      </c>
      <c r="B1985" t="s">
        <v>6695</v>
      </c>
      <c r="C1985" t="s">
        <v>23</v>
      </c>
      <c r="D1985" t="s">
        <v>23</v>
      </c>
      <c r="E1985" t="s">
        <v>9404</v>
      </c>
      <c r="F1985" t="s">
        <v>23</v>
      </c>
      <c r="G1985" t="s">
        <v>23</v>
      </c>
      <c r="H1985" t="s">
        <v>6746</v>
      </c>
      <c r="I1985" t="s">
        <v>23</v>
      </c>
      <c r="J1985" t="s">
        <v>23</v>
      </c>
      <c r="K1985" t="s">
        <v>30532</v>
      </c>
    </row>
    <row r="1986" spans="1:11" x14ac:dyDescent="0.35">
      <c r="A1986" t="s">
        <v>22004</v>
      </c>
      <c r="B1986" t="s">
        <v>23</v>
      </c>
      <c r="C1986" t="s">
        <v>23</v>
      </c>
      <c r="D1986" t="s">
        <v>5810</v>
      </c>
      <c r="E1986" t="s">
        <v>22005</v>
      </c>
      <c r="F1986" t="s">
        <v>23</v>
      </c>
      <c r="G1986" t="s">
        <v>23</v>
      </c>
      <c r="H1986" t="s">
        <v>6746</v>
      </c>
      <c r="I1986" t="s">
        <v>23</v>
      </c>
      <c r="J1986" t="s">
        <v>23</v>
      </c>
      <c r="K1986" t="s">
        <v>32525</v>
      </c>
    </row>
    <row r="1987" spans="1:11" x14ac:dyDescent="0.35">
      <c r="A1987" t="s">
        <v>22006</v>
      </c>
      <c r="B1987" t="s">
        <v>23</v>
      </c>
      <c r="C1987" t="s">
        <v>23</v>
      </c>
      <c r="D1987" t="s">
        <v>5810</v>
      </c>
      <c r="E1987" t="s">
        <v>22007</v>
      </c>
      <c r="F1987" t="s">
        <v>23</v>
      </c>
      <c r="G1987" t="s">
        <v>23</v>
      </c>
      <c r="H1987" t="s">
        <v>6746</v>
      </c>
      <c r="I1987" t="s">
        <v>23</v>
      </c>
      <c r="J1987" t="s">
        <v>23</v>
      </c>
      <c r="K1987" t="s">
        <v>32526</v>
      </c>
    </row>
    <row r="1988" spans="1:11" x14ac:dyDescent="0.35">
      <c r="A1988" t="s">
        <v>1502</v>
      </c>
      <c r="B1988" t="s">
        <v>23</v>
      </c>
      <c r="C1988" t="s">
        <v>23</v>
      </c>
      <c r="D1988" t="s">
        <v>23</v>
      </c>
      <c r="E1988" t="s">
        <v>9406</v>
      </c>
      <c r="F1988" t="s">
        <v>23</v>
      </c>
      <c r="G1988" t="s">
        <v>23</v>
      </c>
      <c r="H1988" t="s">
        <v>6522</v>
      </c>
      <c r="I1988" t="s">
        <v>23</v>
      </c>
      <c r="J1988" t="s">
        <v>23</v>
      </c>
      <c r="K1988" t="s">
        <v>30532</v>
      </c>
    </row>
    <row r="1989" spans="1:11" x14ac:dyDescent="0.35">
      <c r="A1989" t="s">
        <v>22008</v>
      </c>
      <c r="B1989" t="s">
        <v>23</v>
      </c>
      <c r="C1989" t="s">
        <v>23</v>
      </c>
      <c r="D1989" t="s">
        <v>5810</v>
      </c>
      <c r="E1989" t="s">
        <v>22009</v>
      </c>
      <c r="F1989" t="s">
        <v>23</v>
      </c>
      <c r="G1989" t="s">
        <v>23</v>
      </c>
      <c r="H1989" t="s">
        <v>6746</v>
      </c>
      <c r="I1989" t="s">
        <v>23</v>
      </c>
      <c r="J1989" t="s">
        <v>23</v>
      </c>
      <c r="K1989" t="s">
        <v>32527</v>
      </c>
    </row>
    <row r="1990" spans="1:11" x14ac:dyDescent="0.35">
      <c r="A1990" t="s">
        <v>2635</v>
      </c>
      <c r="B1990" t="s">
        <v>23</v>
      </c>
      <c r="C1990" t="s">
        <v>23</v>
      </c>
      <c r="D1990" t="s">
        <v>23</v>
      </c>
      <c r="E1990" t="s">
        <v>9407</v>
      </c>
      <c r="F1990" t="s">
        <v>23</v>
      </c>
      <c r="G1990" t="s">
        <v>23</v>
      </c>
      <c r="H1990" t="s">
        <v>6746</v>
      </c>
      <c r="I1990" t="s">
        <v>23</v>
      </c>
      <c r="J1990" t="s">
        <v>23</v>
      </c>
      <c r="K1990" t="s">
        <v>30532</v>
      </c>
    </row>
    <row r="1991" spans="1:11" x14ac:dyDescent="0.35">
      <c r="A1991" t="s">
        <v>258</v>
      </c>
      <c r="B1991" t="s">
        <v>23</v>
      </c>
      <c r="C1991" t="s">
        <v>23</v>
      </c>
      <c r="D1991" t="s">
        <v>23</v>
      </c>
      <c r="E1991" t="s">
        <v>9408</v>
      </c>
      <c r="F1991" t="s">
        <v>23</v>
      </c>
      <c r="G1991" t="s">
        <v>23</v>
      </c>
      <c r="H1991" t="s">
        <v>23</v>
      </c>
      <c r="I1991" t="s">
        <v>23</v>
      </c>
      <c r="J1991" t="s">
        <v>23</v>
      </c>
      <c r="K1991" t="s">
        <v>30532</v>
      </c>
    </row>
    <row r="1992" spans="1:11" x14ac:dyDescent="0.35">
      <c r="A1992" t="s">
        <v>22010</v>
      </c>
      <c r="B1992" t="s">
        <v>23</v>
      </c>
      <c r="C1992" t="s">
        <v>23</v>
      </c>
      <c r="D1992" t="s">
        <v>5810</v>
      </c>
      <c r="E1992" t="s">
        <v>22011</v>
      </c>
      <c r="F1992" t="s">
        <v>23</v>
      </c>
      <c r="G1992" t="s">
        <v>23</v>
      </c>
      <c r="H1992" t="s">
        <v>6746</v>
      </c>
      <c r="I1992" t="s">
        <v>23</v>
      </c>
      <c r="J1992" t="s">
        <v>23</v>
      </c>
      <c r="K1992" t="s">
        <v>32528</v>
      </c>
    </row>
    <row r="1993" spans="1:11" x14ac:dyDescent="0.35">
      <c r="A1993" t="s">
        <v>22012</v>
      </c>
      <c r="B1993" t="s">
        <v>23</v>
      </c>
      <c r="C1993" t="s">
        <v>23</v>
      </c>
      <c r="D1993" t="s">
        <v>5810</v>
      </c>
      <c r="E1993" t="s">
        <v>22013</v>
      </c>
      <c r="F1993" t="s">
        <v>23</v>
      </c>
      <c r="G1993" t="s">
        <v>23</v>
      </c>
      <c r="H1993" t="s">
        <v>6746</v>
      </c>
      <c r="I1993" t="s">
        <v>23</v>
      </c>
      <c r="J1993" t="s">
        <v>23</v>
      </c>
      <c r="K1993" t="s">
        <v>32529</v>
      </c>
    </row>
    <row r="1994" spans="1:11" x14ac:dyDescent="0.35">
      <c r="A1994" t="s">
        <v>22014</v>
      </c>
      <c r="B1994" t="s">
        <v>23</v>
      </c>
      <c r="C1994" t="s">
        <v>23</v>
      </c>
      <c r="D1994" t="s">
        <v>5810</v>
      </c>
      <c r="E1994" t="s">
        <v>22015</v>
      </c>
      <c r="F1994" t="s">
        <v>23</v>
      </c>
      <c r="G1994" t="s">
        <v>23</v>
      </c>
      <c r="H1994" t="s">
        <v>6746</v>
      </c>
      <c r="I1994" t="s">
        <v>23</v>
      </c>
      <c r="J1994" t="s">
        <v>23</v>
      </c>
      <c r="K1994" t="s">
        <v>32530</v>
      </c>
    </row>
    <row r="1995" spans="1:11" x14ac:dyDescent="0.35">
      <c r="A1995" t="s">
        <v>1384</v>
      </c>
      <c r="B1995" t="s">
        <v>23</v>
      </c>
      <c r="C1995" t="s">
        <v>23</v>
      </c>
      <c r="D1995" t="s">
        <v>23</v>
      </c>
      <c r="E1995" t="s">
        <v>9409</v>
      </c>
      <c r="F1995" t="s">
        <v>23</v>
      </c>
      <c r="G1995" t="s">
        <v>23</v>
      </c>
      <c r="H1995" t="s">
        <v>6502</v>
      </c>
      <c r="I1995" t="s">
        <v>6499</v>
      </c>
      <c r="J1995" t="s">
        <v>23</v>
      </c>
      <c r="K1995" t="s">
        <v>30532</v>
      </c>
    </row>
    <row r="1996" spans="1:11" x14ac:dyDescent="0.35">
      <c r="A1996" t="s">
        <v>2633</v>
      </c>
      <c r="B1996" t="s">
        <v>23</v>
      </c>
      <c r="C1996" t="s">
        <v>23</v>
      </c>
      <c r="D1996" t="s">
        <v>23</v>
      </c>
      <c r="E1996" t="s">
        <v>9410</v>
      </c>
      <c r="F1996" t="s">
        <v>23</v>
      </c>
      <c r="G1996" t="s">
        <v>23</v>
      </c>
      <c r="H1996" t="s">
        <v>6487</v>
      </c>
      <c r="I1996" t="s">
        <v>23</v>
      </c>
      <c r="J1996" t="s">
        <v>23</v>
      </c>
      <c r="K1996" t="s">
        <v>30532</v>
      </c>
    </row>
    <row r="1997" spans="1:11" x14ac:dyDescent="0.35">
      <c r="A1997" t="s">
        <v>9411</v>
      </c>
      <c r="B1997" t="s">
        <v>23</v>
      </c>
      <c r="C1997" t="s">
        <v>23</v>
      </c>
      <c r="D1997" t="s">
        <v>5810</v>
      </c>
      <c r="E1997" t="s">
        <v>9412</v>
      </c>
      <c r="F1997" t="s">
        <v>23</v>
      </c>
      <c r="G1997" t="s">
        <v>23</v>
      </c>
      <c r="H1997" t="s">
        <v>6746</v>
      </c>
      <c r="I1997" t="s">
        <v>23</v>
      </c>
      <c r="J1997" t="s">
        <v>23</v>
      </c>
      <c r="K1997" t="s">
        <v>30532</v>
      </c>
    </row>
    <row r="1998" spans="1:11" x14ac:dyDescent="0.35">
      <c r="A1998" t="s">
        <v>22016</v>
      </c>
      <c r="B1998" t="s">
        <v>23</v>
      </c>
      <c r="C1998" t="s">
        <v>23</v>
      </c>
      <c r="D1998" t="s">
        <v>5810</v>
      </c>
      <c r="E1998" t="s">
        <v>22017</v>
      </c>
      <c r="F1998" t="s">
        <v>23</v>
      </c>
      <c r="G1998" t="s">
        <v>23</v>
      </c>
      <c r="H1998" t="s">
        <v>6746</v>
      </c>
      <c r="I1998" t="s">
        <v>23</v>
      </c>
      <c r="J1998" t="s">
        <v>23</v>
      </c>
      <c r="K1998" t="s">
        <v>32531</v>
      </c>
    </row>
    <row r="1999" spans="1:11" x14ac:dyDescent="0.35">
      <c r="A1999" t="s">
        <v>22018</v>
      </c>
      <c r="B1999" t="s">
        <v>23</v>
      </c>
      <c r="C1999" t="s">
        <v>23</v>
      </c>
      <c r="D1999" t="s">
        <v>5810</v>
      </c>
      <c r="E1999" t="s">
        <v>22019</v>
      </c>
      <c r="F1999" t="s">
        <v>23</v>
      </c>
      <c r="G1999" t="s">
        <v>23</v>
      </c>
      <c r="H1999" t="s">
        <v>6746</v>
      </c>
      <c r="I1999" t="s">
        <v>23</v>
      </c>
      <c r="J1999" t="s">
        <v>23</v>
      </c>
      <c r="K1999" t="s">
        <v>32532</v>
      </c>
    </row>
    <row r="2000" spans="1:11" x14ac:dyDescent="0.35">
      <c r="A2000" t="s">
        <v>750</v>
      </c>
      <c r="B2000" t="s">
        <v>23</v>
      </c>
      <c r="C2000" t="s">
        <v>23</v>
      </c>
      <c r="D2000" t="s">
        <v>23</v>
      </c>
      <c r="E2000" t="s">
        <v>9413</v>
      </c>
      <c r="F2000" t="s">
        <v>23</v>
      </c>
      <c r="G2000" t="s">
        <v>23</v>
      </c>
      <c r="H2000" t="s">
        <v>6522</v>
      </c>
      <c r="I2000" t="s">
        <v>23</v>
      </c>
      <c r="J2000" t="s">
        <v>23</v>
      </c>
      <c r="K2000" t="s">
        <v>30532</v>
      </c>
    </row>
    <row r="2001" spans="1:11" x14ac:dyDescent="0.35">
      <c r="A2001" t="s">
        <v>22020</v>
      </c>
      <c r="B2001" t="s">
        <v>23</v>
      </c>
      <c r="C2001" t="s">
        <v>23</v>
      </c>
      <c r="D2001" t="s">
        <v>5810</v>
      </c>
      <c r="E2001" t="s">
        <v>22021</v>
      </c>
      <c r="F2001" t="s">
        <v>23</v>
      </c>
      <c r="G2001" t="s">
        <v>23</v>
      </c>
      <c r="H2001" t="s">
        <v>6746</v>
      </c>
      <c r="I2001" t="s">
        <v>23</v>
      </c>
      <c r="J2001" t="s">
        <v>23</v>
      </c>
      <c r="K2001" t="s">
        <v>32533</v>
      </c>
    </row>
    <row r="2002" spans="1:11" x14ac:dyDescent="0.35">
      <c r="A2002" t="s">
        <v>1505</v>
      </c>
      <c r="B2002" t="s">
        <v>23</v>
      </c>
      <c r="C2002" t="s">
        <v>23</v>
      </c>
      <c r="D2002" t="s">
        <v>23</v>
      </c>
      <c r="E2002" t="s">
        <v>9414</v>
      </c>
      <c r="F2002" t="s">
        <v>23</v>
      </c>
      <c r="G2002" t="s">
        <v>23</v>
      </c>
      <c r="H2002" t="s">
        <v>6487</v>
      </c>
      <c r="I2002" t="s">
        <v>6485</v>
      </c>
      <c r="J2002" t="s">
        <v>23</v>
      </c>
      <c r="K2002" t="s">
        <v>30532</v>
      </c>
    </row>
    <row r="2003" spans="1:11" x14ac:dyDescent="0.35">
      <c r="A2003" t="s">
        <v>22022</v>
      </c>
      <c r="B2003" t="s">
        <v>23</v>
      </c>
      <c r="C2003" t="s">
        <v>23</v>
      </c>
      <c r="D2003" t="s">
        <v>5810</v>
      </c>
      <c r="E2003" t="s">
        <v>22023</v>
      </c>
      <c r="F2003" t="s">
        <v>23</v>
      </c>
      <c r="G2003" t="s">
        <v>23</v>
      </c>
      <c r="H2003" t="s">
        <v>6746</v>
      </c>
      <c r="I2003" t="s">
        <v>23</v>
      </c>
      <c r="J2003" t="s">
        <v>23</v>
      </c>
      <c r="K2003" t="s">
        <v>32534</v>
      </c>
    </row>
    <row r="2004" spans="1:11" x14ac:dyDescent="0.35">
      <c r="A2004" t="s">
        <v>594</v>
      </c>
      <c r="B2004" t="s">
        <v>23</v>
      </c>
      <c r="C2004" t="s">
        <v>23</v>
      </c>
      <c r="D2004" t="s">
        <v>23</v>
      </c>
      <c r="E2004" t="s">
        <v>9415</v>
      </c>
      <c r="F2004" t="s">
        <v>23</v>
      </c>
      <c r="G2004" t="s">
        <v>23</v>
      </c>
      <c r="H2004" t="s">
        <v>6493</v>
      </c>
      <c r="I2004" t="s">
        <v>6499</v>
      </c>
      <c r="J2004" t="s">
        <v>23</v>
      </c>
      <c r="K2004" t="s">
        <v>30532</v>
      </c>
    </row>
    <row r="2005" spans="1:11" x14ac:dyDescent="0.35">
      <c r="A2005" t="s">
        <v>22028</v>
      </c>
      <c r="B2005" t="s">
        <v>23</v>
      </c>
      <c r="C2005" t="s">
        <v>23</v>
      </c>
      <c r="D2005" t="s">
        <v>5810</v>
      </c>
      <c r="E2005" t="s">
        <v>22029</v>
      </c>
      <c r="F2005" t="s">
        <v>23</v>
      </c>
      <c r="G2005" t="s">
        <v>23</v>
      </c>
      <c r="H2005" t="s">
        <v>6746</v>
      </c>
      <c r="I2005" t="s">
        <v>23</v>
      </c>
      <c r="J2005" t="s">
        <v>23</v>
      </c>
      <c r="K2005" t="s">
        <v>32536</v>
      </c>
    </row>
    <row r="2006" spans="1:11" x14ac:dyDescent="0.35">
      <c r="A2006" t="s">
        <v>22030</v>
      </c>
      <c r="B2006" t="s">
        <v>23</v>
      </c>
      <c r="C2006" t="s">
        <v>23</v>
      </c>
      <c r="D2006" t="s">
        <v>5810</v>
      </c>
      <c r="E2006" t="s">
        <v>22031</v>
      </c>
      <c r="F2006" t="s">
        <v>23</v>
      </c>
      <c r="G2006" t="s">
        <v>23</v>
      </c>
      <c r="H2006" t="s">
        <v>6746</v>
      </c>
      <c r="I2006" t="s">
        <v>23</v>
      </c>
      <c r="J2006" t="s">
        <v>23</v>
      </c>
      <c r="K2006" t="s">
        <v>32537</v>
      </c>
    </row>
    <row r="2007" spans="1:11" x14ac:dyDescent="0.35">
      <c r="A2007" t="s">
        <v>22032</v>
      </c>
      <c r="B2007" t="s">
        <v>23</v>
      </c>
      <c r="C2007" t="s">
        <v>23</v>
      </c>
      <c r="D2007" t="s">
        <v>5810</v>
      </c>
      <c r="E2007" t="s">
        <v>22033</v>
      </c>
      <c r="F2007" t="s">
        <v>23</v>
      </c>
      <c r="G2007" t="s">
        <v>23</v>
      </c>
      <c r="H2007" t="s">
        <v>6746</v>
      </c>
      <c r="I2007" t="s">
        <v>23</v>
      </c>
      <c r="J2007" t="s">
        <v>23</v>
      </c>
      <c r="K2007" t="s">
        <v>32538</v>
      </c>
    </row>
    <row r="2008" spans="1:11" x14ac:dyDescent="0.35">
      <c r="A2008" t="s">
        <v>22034</v>
      </c>
      <c r="B2008" t="s">
        <v>23</v>
      </c>
      <c r="C2008" t="s">
        <v>23</v>
      </c>
      <c r="D2008" t="s">
        <v>5810</v>
      </c>
      <c r="E2008" t="s">
        <v>22035</v>
      </c>
      <c r="F2008" t="s">
        <v>23</v>
      </c>
      <c r="G2008" t="s">
        <v>23</v>
      </c>
      <c r="H2008" t="s">
        <v>6746</v>
      </c>
      <c r="I2008" t="s">
        <v>23</v>
      </c>
      <c r="J2008" t="s">
        <v>23</v>
      </c>
      <c r="K2008" t="s">
        <v>32539</v>
      </c>
    </row>
    <row r="2009" spans="1:11" x14ac:dyDescent="0.35">
      <c r="A2009" t="s">
        <v>6015</v>
      </c>
      <c r="B2009" t="s">
        <v>23</v>
      </c>
      <c r="C2009" t="s">
        <v>23</v>
      </c>
      <c r="D2009" t="s">
        <v>5810</v>
      </c>
      <c r="E2009" t="s">
        <v>9416</v>
      </c>
      <c r="F2009" t="s">
        <v>23</v>
      </c>
      <c r="G2009" t="s">
        <v>23</v>
      </c>
      <c r="H2009" t="s">
        <v>6514</v>
      </c>
      <c r="I2009" t="s">
        <v>23</v>
      </c>
      <c r="J2009" t="s">
        <v>23</v>
      </c>
      <c r="K2009" t="s">
        <v>30532</v>
      </c>
    </row>
    <row r="2010" spans="1:11" x14ac:dyDescent="0.35">
      <c r="A2010" t="s">
        <v>6016</v>
      </c>
      <c r="B2010" t="s">
        <v>23</v>
      </c>
      <c r="C2010" t="s">
        <v>23</v>
      </c>
      <c r="D2010" t="s">
        <v>5810</v>
      </c>
      <c r="E2010" t="s">
        <v>9417</v>
      </c>
      <c r="F2010" t="s">
        <v>23</v>
      </c>
      <c r="G2010" t="s">
        <v>23</v>
      </c>
      <c r="H2010" t="s">
        <v>6514</v>
      </c>
      <c r="I2010" t="s">
        <v>23</v>
      </c>
      <c r="J2010" t="s">
        <v>23</v>
      </c>
      <c r="K2010" t="s">
        <v>30532</v>
      </c>
    </row>
    <row r="2011" spans="1:11" x14ac:dyDescent="0.35">
      <c r="A2011" t="s">
        <v>2920</v>
      </c>
      <c r="B2011" t="s">
        <v>23</v>
      </c>
      <c r="C2011" t="s">
        <v>23</v>
      </c>
      <c r="D2011" t="s">
        <v>23</v>
      </c>
      <c r="E2011" t="s">
        <v>9419</v>
      </c>
      <c r="F2011" t="s">
        <v>23</v>
      </c>
      <c r="G2011" t="s">
        <v>23</v>
      </c>
      <c r="H2011" t="s">
        <v>6504</v>
      </c>
      <c r="I2011" t="s">
        <v>6485</v>
      </c>
      <c r="J2011" t="s">
        <v>3894</v>
      </c>
      <c r="K2011" t="s">
        <v>30532</v>
      </c>
    </row>
    <row r="2012" spans="1:11" x14ac:dyDescent="0.35">
      <c r="A2012" t="s">
        <v>9420</v>
      </c>
      <c r="B2012" t="s">
        <v>23</v>
      </c>
      <c r="C2012" t="s">
        <v>23</v>
      </c>
      <c r="D2012" t="s">
        <v>5810</v>
      </c>
      <c r="E2012" t="s">
        <v>9421</v>
      </c>
      <c r="F2012" t="s">
        <v>23</v>
      </c>
      <c r="G2012" t="s">
        <v>23</v>
      </c>
      <c r="H2012" t="s">
        <v>6746</v>
      </c>
      <c r="I2012" t="s">
        <v>23</v>
      </c>
      <c r="J2012" t="s">
        <v>23</v>
      </c>
      <c r="K2012" t="s">
        <v>30532</v>
      </c>
    </row>
    <row r="2013" spans="1:11" x14ac:dyDescent="0.35">
      <c r="A2013" t="s">
        <v>22036</v>
      </c>
      <c r="B2013" t="s">
        <v>23</v>
      </c>
      <c r="C2013" t="s">
        <v>23</v>
      </c>
      <c r="D2013" t="s">
        <v>5810</v>
      </c>
      <c r="E2013" t="s">
        <v>22037</v>
      </c>
      <c r="F2013" t="s">
        <v>23</v>
      </c>
      <c r="G2013" t="s">
        <v>23</v>
      </c>
      <c r="H2013" t="s">
        <v>6746</v>
      </c>
      <c r="I2013" t="s">
        <v>23</v>
      </c>
      <c r="J2013" t="s">
        <v>23</v>
      </c>
      <c r="K2013" t="s">
        <v>32540</v>
      </c>
    </row>
    <row r="2014" spans="1:11" x14ac:dyDescent="0.35">
      <c r="A2014" t="s">
        <v>22038</v>
      </c>
      <c r="B2014" t="s">
        <v>23</v>
      </c>
      <c r="C2014" t="s">
        <v>23</v>
      </c>
      <c r="D2014" t="s">
        <v>5810</v>
      </c>
      <c r="E2014" t="s">
        <v>22039</v>
      </c>
      <c r="F2014" t="s">
        <v>23</v>
      </c>
      <c r="G2014" t="s">
        <v>23</v>
      </c>
      <c r="H2014" t="s">
        <v>6746</v>
      </c>
      <c r="I2014" t="s">
        <v>23</v>
      </c>
      <c r="J2014" t="s">
        <v>23</v>
      </c>
      <c r="K2014" t="s">
        <v>32541</v>
      </c>
    </row>
    <row r="2015" spans="1:11" x14ac:dyDescent="0.35">
      <c r="A2015" t="s">
        <v>6017</v>
      </c>
      <c r="B2015" t="s">
        <v>23</v>
      </c>
      <c r="C2015" t="s">
        <v>23</v>
      </c>
      <c r="D2015" t="s">
        <v>5810</v>
      </c>
      <c r="E2015" t="s">
        <v>9422</v>
      </c>
      <c r="F2015" t="s">
        <v>23</v>
      </c>
      <c r="G2015" t="s">
        <v>23</v>
      </c>
      <c r="H2015" t="s">
        <v>6514</v>
      </c>
      <c r="I2015" t="s">
        <v>23</v>
      </c>
      <c r="J2015" t="s">
        <v>23</v>
      </c>
      <c r="K2015" t="s">
        <v>30532</v>
      </c>
    </row>
    <row r="2016" spans="1:11" x14ac:dyDescent="0.35">
      <c r="A2016" t="s">
        <v>22040</v>
      </c>
      <c r="B2016" t="s">
        <v>23</v>
      </c>
      <c r="C2016" t="s">
        <v>23</v>
      </c>
      <c r="D2016" t="s">
        <v>5810</v>
      </c>
      <c r="E2016" t="s">
        <v>22041</v>
      </c>
      <c r="F2016" t="s">
        <v>23</v>
      </c>
      <c r="G2016" t="s">
        <v>23</v>
      </c>
      <c r="H2016" t="s">
        <v>6746</v>
      </c>
      <c r="I2016" t="s">
        <v>23</v>
      </c>
      <c r="J2016" t="s">
        <v>23</v>
      </c>
      <c r="K2016" t="s">
        <v>32542</v>
      </c>
    </row>
    <row r="2017" spans="1:11" x14ac:dyDescent="0.35">
      <c r="A2017" t="s">
        <v>22044</v>
      </c>
      <c r="B2017" t="s">
        <v>23</v>
      </c>
      <c r="C2017" t="s">
        <v>23</v>
      </c>
      <c r="D2017" t="s">
        <v>5810</v>
      </c>
      <c r="E2017" t="s">
        <v>22045</v>
      </c>
      <c r="F2017" t="s">
        <v>23</v>
      </c>
      <c r="G2017" t="s">
        <v>23</v>
      </c>
      <c r="H2017" t="s">
        <v>6746</v>
      </c>
      <c r="I2017" t="s">
        <v>23</v>
      </c>
      <c r="J2017" t="s">
        <v>23</v>
      </c>
      <c r="K2017" t="s">
        <v>32544</v>
      </c>
    </row>
    <row r="2018" spans="1:11" x14ac:dyDescent="0.35">
      <c r="A2018" t="s">
        <v>9423</v>
      </c>
      <c r="B2018" t="s">
        <v>23</v>
      </c>
      <c r="C2018" t="s">
        <v>23</v>
      </c>
      <c r="D2018" t="s">
        <v>5810</v>
      </c>
      <c r="E2018" t="s">
        <v>9424</v>
      </c>
      <c r="F2018" t="s">
        <v>23</v>
      </c>
      <c r="G2018" t="s">
        <v>23</v>
      </c>
      <c r="H2018" t="s">
        <v>6746</v>
      </c>
      <c r="I2018" t="s">
        <v>23</v>
      </c>
      <c r="J2018" t="s">
        <v>23</v>
      </c>
      <c r="K2018" t="s">
        <v>30532</v>
      </c>
    </row>
    <row r="2019" spans="1:11" x14ac:dyDescent="0.35">
      <c r="A2019" t="s">
        <v>6018</v>
      </c>
      <c r="B2019" t="s">
        <v>23</v>
      </c>
      <c r="C2019" t="s">
        <v>23</v>
      </c>
      <c r="D2019" t="s">
        <v>5810</v>
      </c>
      <c r="E2019" t="s">
        <v>9425</v>
      </c>
      <c r="F2019" t="s">
        <v>23</v>
      </c>
      <c r="G2019" t="s">
        <v>23</v>
      </c>
      <c r="H2019" t="s">
        <v>6746</v>
      </c>
      <c r="I2019" t="s">
        <v>23</v>
      </c>
      <c r="J2019" t="s">
        <v>23</v>
      </c>
      <c r="K2019" t="s">
        <v>30532</v>
      </c>
    </row>
    <row r="2020" spans="1:11" x14ac:dyDescent="0.35">
      <c r="A2020" t="s">
        <v>1251</v>
      </c>
      <c r="B2020" t="s">
        <v>23</v>
      </c>
      <c r="C2020" t="s">
        <v>23</v>
      </c>
      <c r="D2020" t="s">
        <v>23</v>
      </c>
      <c r="E2020" t="s">
        <v>9426</v>
      </c>
      <c r="F2020" t="s">
        <v>23</v>
      </c>
      <c r="G2020" t="s">
        <v>23</v>
      </c>
      <c r="H2020" t="s">
        <v>6502</v>
      </c>
      <c r="I2020" t="s">
        <v>2721</v>
      </c>
      <c r="J2020" t="s">
        <v>6486</v>
      </c>
      <c r="K2020" t="s">
        <v>30532</v>
      </c>
    </row>
    <row r="2021" spans="1:11" x14ac:dyDescent="0.35">
      <c r="A2021" t="s">
        <v>22042</v>
      </c>
      <c r="B2021" t="s">
        <v>23</v>
      </c>
      <c r="C2021" t="s">
        <v>23</v>
      </c>
      <c r="D2021" t="s">
        <v>5810</v>
      </c>
      <c r="E2021" t="s">
        <v>22043</v>
      </c>
      <c r="F2021" t="s">
        <v>23</v>
      </c>
      <c r="G2021" t="s">
        <v>23</v>
      </c>
      <c r="H2021" t="s">
        <v>6746</v>
      </c>
      <c r="I2021" t="s">
        <v>23</v>
      </c>
      <c r="J2021" t="s">
        <v>23</v>
      </c>
      <c r="K2021" t="s">
        <v>32543</v>
      </c>
    </row>
    <row r="2022" spans="1:11" x14ac:dyDescent="0.35">
      <c r="A2022" t="s">
        <v>22046</v>
      </c>
      <c r="B2022" t="s">
        <v>23</v>
      </c>
      <c r="C2022" t="s">
        <v>23</v>
      </c>
      <c r="D2022" t="s">
        <v>5810</v>
      </c>
      <c r="E2022" t="s">
        <v>22047</v>
      </c>
      <c r="F2022" t="s">
        <v>23</v>
      </c>
      <c r="G2022" t="s">
        <v>23</v>
      </c>
      <c r="H2022" t="s">
        <v>6746</v>
      </c>
      <c r="I2022" t="s">
        <v>23</v>
      </c>
      <c r="J2022" t="s">
        <v>23</v>
      </c>
      <c r="K2022" t="s">
        <v>32545</v>
      </c>
    </row>
    <row r="2023" spans="1:11" x14ac:dyDescent="0.35">
      <c r="A2023" t="s">
        <v>6491</v>
      </c>
      <c r="B2023" t="s">
        <v>23</v>
      </c>
      <c r="C2023" t="s">
        <v>23</v>
      </c>
      <c r="D2023" t="s">
        <v>23</v>
      </c>
      <c r="E2023" t="s">
        <v>9427</v>
      </c>
      <c r="F2023" t="s">
        <v>23</v>
      </c>
      <c r="G2023" t="s">
        <v>23</v>
      </c>
      <c r="H2023" t="s">
        <v>6484</v>
      </c>
      <c r="I2023" t="s">
        <v>6485</v>
      </c>
      <c r="J2023" t="s">
        <v>3894</v>
      </c>
      <c r="K2023" t="s">
        <v>30532</v>
      </c>
    </row>
    <row r="2024" spans="1:11" x14ac:dyDescent="0.35">
      <c r="A2024" t="s">
        <v>5448</v>
      </c>
      <c r="B2024" t="s">
        <v>23</v>
      </c>
      <c r="C2024" t="s">
        <v>23</v>
      </c>
      <c r="D2024" t="s">
        <v>23</v>
      </c>
      <c r="E2024" t="s">
        <v>9428</v>
      </c>
      <c r="F2024" t="s">
        <v>23</v>
      </c>
      <c r="G2024" t="s">
        <v>23</v>
      </c>
      <c r="H2024" t="s">
        <v>6522</v>
      </c>
      <c r="I2024" t="s">
        <v>23</v>
      </c>
      <c r="J2024" t="s">
        <v>23</v>
      </c>
      <c r="K2024" t="s">
        <v>30532</v>
      </c>
    </row>
    <row r="2025" spans="1:11" x14ac:dyDescent="0.35">
      <c r="A2025" t="s">
        <v>5771</v>
      </c>
      <c r="B2025" t="s">
        <v>23</v>
      </c>
      <c r="C2025" t="s">
        <v>23</v>
      </c>
      <c r="D2025" t="s">
        <v>23</v>
      </c>
      <c r="E2025" t="s">
        <v>9429</v>
      </c>
      <c r="F2025" t="s">
        <v>23</v>
      </c>
      <c r="G2025" t="s">
        <v>23</v>
      </c>
      <c r="H2025" t="s">
        <v>6502</v>
      </c>
      <c r="I2025" t="s">
        <v>6485</v>
      </c>
      <c r="J2025" t="s">
        <v>23</v>
      </c>
      <c r="K2025" t="s">
        <v>30532</v>
      </c>
    </row>
    <row r="2026" spans="1:11" x14ac:dyDescent="0.35">
      <c r="A2026" t="s">
        <v>22048</v>
      </c>
      <c r="B2026" t="s">
        <v>23</v>
      </c>
      <c r="C2026" t="s">
        <v>23</v>
      </c>
      <c r="D2026" t="s">
        <v>5810</v>
      </c>
      <c r="E2026" t="s">
        <v>22049</v>
      </c>
      <c r="F2026" t="s">
        <v>23</v>
      </c>
      <c r="G2026" t="s">
        <v>23</v>
      </c>
      <c r="H2026" t="s">
        <v>6746</v>
      </c>
      <c r="I2026" t="s">
        <v>23</v>
      </c>
      <c r="J2026" t="s">
        <v>23</v>
      </c>
      <c r="K2026" t="s">
        <v>32546</v>
      </c>
    </row>
    <row r="2027" spans="1:11" x14ac:dyDescent="0.35">
      <c r="A2027" t="s">
        <v>2631</v>
      </c>
      <c r="B2027" t="s">
        <v>23</v>
      </c>
      <c r="C2027" t="s">
        <v>23</v>
      </c>
      <c r="D2027" t="s">
        <v>23</v>
      </c>
      <c r="E2027" t="s">
        <v>9430</v>
      </c>
      <c r="F2027" t="s">
        <v>23</v>
      </c>
      <c r="G2027" t="s">
        <v>23</v>
      </c>
      <c r="H2027" t="s">
        <v>6522</v>
      </c>
      <c r="I2027" t="s">
        <v>23</v>
      </c>
      <c r="J2027" t="s">
        <v>23</v>
      </c>
      <c r="K2027" t="s">
        <v>30532</v>
      </c>
    </row>
    <row r="2028" spans="1:11" x14ac:dyDescent="0.35">
      <c r="A2028" t="s">
        <v>5025</v>
      </c>
      <c r="B2028" t="s">
        <v>23</v>
      </c>
      <c r="C2028" t="s">
        <v>23</v>
      </c>
      <c r="D2028" t="s">
        <v>23</v>
      </c>
      <c r="E2028" t="s">
        <v>9431</v>
      </c>
      <c r="F2028" t="s">
        <v>23</v>
      </c>
      <c r="G2028" t="s">
        <v>23</v>
      </c>
      <c r="H2028" t="s">
        <v>6522</v>
      </c>
      <c r="I2028" t="s">
        <v>23</v>
      </c>
      <c r="J2028" t="s">
        <v>23</v>
      </c>
      <c r="K2028" t="s">
        <v>30532</v>
      </c>
    </row>
    <row r="2029" spans="1:11" x14ac:dyDescent="0.35">
      <c r="A2029" t="s">
        <v>22050</v>
      </c>
      <c r="B2029" t="s">
        <v>23</v>
      </c>
      <c r="C2029" t="s">
        <v>23</v>
      </c>
      <c r="D2029" t="s">
        <v>5810</v>
      </c>
      <c r="E2029" t="s">
        <v>22051</v>
      </c>
      <c r="F2029" t="s">
        <v>23</v>
      </c>
      <c r="G2029" t="s">
        <v>23</v>
      </c>
      <c r="H2029" t="s">
        <v>6746</v>
      </c>
      <c r="I2029" t="s">
        <v>23</v>
      </c>
      <c r="J2029" t="s">
        <v>23</v>
      </c>
      <c r="K2029" t="s">
        <v>32547</v>
      </c>
    </row>
    <row r="2030" spans="1:11" x14ac:dyDescent="0.35">
      <c r="A2030" t="s">
        <v>633</v>
      </c>
      <c r="B2030" t="s">
        <v>23</v>
      </c>
      <c r="C2030" t="s">
        <v>23</v>
      </c>
      <c r="D2030" t="s">
        <v>23</v>
      </c>
      <c r="E2030" t="s">
        <v>9432</v>
      </c>
      <c r="F2030" t="s">
        <v>23</v>
      </c>
      <c r="G2030" t="s">
        <v>23</v>
      </c>
      <c r="H2030" t="s">
        <v>6522</v>
      </c>
      <c r="I2030" t="s">
        <v>23</v>
      </c>
      <c r="J2030" t="s">
        <v>23</v>
      </c>
      <c r="K2030" t="s">
        <v>30532</v>
      </c>
    </row>
    <row r="2031" spans="1:11" x14ac:dyDescent="0.35">
      <c r="A2031" t="s">
        <v>22052</v>
      </c>
      <c r="B2031" t="s">
        <v>23</v>
      </c>
      <c r="C2031" t="s">
        <v>23</v>
      </c>
      <c r="D2031" t="s">
        <v>5810</v>
      </c>
      <c r="E2031" t="s">
        <v>22053</v>
      </c>
      <c r="F2031" t="s">
        <v>23</v>
      </c>
      <c r="G2031" t="s">
        <v>23</v>
      </c>
      <c r="H2031" t="s">
        <v>6746</v>
      </c>
      <c r="I2031" t="s">
        <v>23</v>
      </c>
      <c r="J2031" t="s">
        <v>23</v>
      </c>
      <c r="K2031" t="s">
        <v>32548</v>
      </c>
    </row>
    <row r="2032" spans="1:11" x14ac:dyDescent="0.35">
      <c r="A2032" t="s">
        <v>1506</v>
      </c>
      <c r="B2032" t="s">
        <v>23</v>
      </c>
      <c r="C2032" t="s">
        <v>23</v>
      </c>
      <c r="D2032" t="s">
        <v>23</v>
      </c>
      <c r="E2032" t="s">
        <v>9433</v>
      </c>
      <c r="F2032" t="s">
        <v>23</v>
      </c>
      <c r="G2032" t="s">
        <v>23</v>
      </c>
      <c r="H2032" t="s">
        <v>6522</v>
      </c>
      <c r="I2032" t="s">
        <v>23</v>
      </c>
      <c r="J2032" t="s">
        <v>23</v>
      </c>
      <c r="K2032" t="s">
        <v>30532</v>
      </c>
    </row>
    <row r="2033" spans="1:11" x14ac:dyDescent="0.35">
      <c r="A2033" t="s">
        <v>2630</v>
      </c>
      <c r="B2033" t="s">
        <v>23</v>
      </c>
      <c r="C2033" t="s">
        <v>23</v>
      </c>
      <c r="D2033" t="s">
        <v>23</v>
      </c>
      <c r="E2033" t="s">
        <v>9434</v>
      </c>
      <c r="F2033" t="s">
        <v>23</v>
      </c>
      <c r="G2033" t="s">
        <v>23</v>
      </c>
      <c r="H2033" t="s">
        <v>6746</v>
      </c>
      <c r="I2033" t="s">
        <v>23</v>
      </c>
      <c r="J2033" t="s">
        <v>23</v>
      </c>
      <c r="K2033" t="s">
        <v>30532</v>
      </c>
    </row>
    <row r="2034" spans="1:11" x14ac:dyDescent="0.35">
      <c r="A2034" t="s">
        <v>2629</v>
      </c>
      <c r="B2034" t="s">
        <v>23</v>
      </c>
      <c r="C2034" t="s">
        <v>23</v>
      </c>
      <c r="D2034" t="s">
        <v>23</v>
      </c>
      <c r="E2034" t="s">
        <v>9435</v>
      </c>
      <c r="F2034" t="s">
        <v>23</v>
      </c>
      <c r="G2034" t="s">
        <v>23</v>
      </c>
      <c r="H2034" t="s">
        <v>6522</v>
      </c>
      <c r="I2034" t="s">
        <v>23</v>
      </c>
      <c r="J2034" t="s">
        <v>23</v>
      </c>
      <c r="K2034" t="s">
        <v>30532</v>
      </c>
    </row>
    <row r="2035" spans="1:11" x14ac:dyDescent="0.35">
      <c r="A2035" t="s">
        <v>930</v>
      </c>
      <c r="B2035" t="s">
        <v>23</v>
      </c>
      <c r="C2035" t="s">
        <v>23</v>
      </c>
      <c r="D2035" t="s">
        <v>23</v>
      </c>
      <c r="E2035" t="s">
        <v>9436</v>
      </c>
      <c r="F2035" t="s">
        <v>23</v>
      </c>
      <c r="G2035" t="s">
        <v>23</v>
      </c>
      <c r="H2035" t="s">
        <v>6522</v>
      </c>
      <c r="I2035" t="s">
        <v>23</v>
      </c>
      <c r="J2035" t="s">
        <v>23</v>
      </c>
      <c r="K2035" t="s">
        <v>30532</v>
      </c>
    </row>
    <row r="2036" spans="1:11" x14ac:dyDescent="0.35">
      <c r="A2036" t="s">
        <v>22054</v>
      </c>
      <c r="B2036" t="s">
        <v>23</v>
      </c>
      <c r="C2036" t="s">
        <v>23</v>
      </c>
      <c r="D2036" t="s">
        <v>5810</v>
      </c>
      <c r="E2036" t="s">
        <v>22055</v>
      </c>
      <c r="F2036" t="s">
        <v>23</v>
      </c>
      <c r="G2036" t="s">
        <v>23</v>
      </c>
      <c r="H2036" t="s">
        <v>6746</v>
      </c>
      <c r="I2036" t="s">
        <v>23</v>
      </c>
      <c r="J2036" t="s">
        <v>23</v>
      </c>
      <c r="K2036" t="s">
        <v>32549</v>
      </c>
    </row>
    <row r="2037" spans="1:11" x14ac:dyDescent="0.35">
      <c r="A2037" t="s">
        <v>22056</v>
      </c>
      <c r="B2037" t="s">
        <v>23</v>
      </c>
      <c r="C2037" t="s">
        <v>23</v>
      </c>
      <c r="D2037" t="s">
        <v>5810</v>
      </c>
      <c r="E2037" t="s">
        <v>22057</v>
      </c>
      <c r="F2037" t="s">
        <v>23</v>
      </c>
      <c r="G2037" t="s">
        <v>23</v>
      </c>
      <c r="H2037" t="s">
        <v>6746</v>
      </c>
      <c r="I2037" t="s">
        <v>23</v>
      </c>
      <c r="J2037" t="s">
        <v>23</v>
      </c>
      <c r="K2037" t="s">
        <v>32550</v>
      </c>
    </row>
    <row r="2038" spans="1:11" x14ac:dyDescent="0.35">
      <c r="A2038" t="s">
        <v>9437</v>
      </c>
      <c r="B2038" t="s">
        <v>23</v>
      </c>
      <c r="C2038" t="s">
        <v>23</v>
      </c>
      <c r="D2038" t="s">
        <v>5810</v>
      </c>
      <c r="E2038" t="s">
        <v>9438</v>
      </c>
      <c r="F2038" t="s">
        <v>23</v>
      </c>
      <c r="G2038" t="s">
        <v>23</v>
      </c>
      <c r="H2038" t="s">
        <v>6746</v>
      </c>
      <c r="I2038" t="s">
        <v>23</v>
      </c>
      <c r="J2038" t="s">
        <v>23</v>
      </c>
      <c r="K2038" t="s">
        <v>30532</v>
      </c>
    </row>
    <row r="2039" spans="1:11" x14ac:dyDescent="0.35">
      <c r="A2039" t="s">
        <v>24227</v>
      </c>
      <c r="B2039" t="s">
        <v>23</v>
      </c>
      <c r="C2039" t="s">
        <v>23</v>
      </c>
      <c r="D2039" t="s">
        <v>5810</v>
      </c>
      <c r="E2039" t="s">
        <v>24228</v>
      </c>
      <c r="F2039" t="s">
        <v>23</v>
      </c>
      <c r="G2039" t="s">
        <v>23</v>
      </c>
      <c r="H2039" t="s">
        <v>6746</v>
      </c>
      <c r="I2039" t="s">
        <v>23</v>
      </c>
      <c r="J2039" t="s">
        <v>23</v>
      </c>
      <c r="K2039" t="s">
        <v>32551</v>
      </c>
    </row>
    <row r="2040" spans="1:11" x14ac:dyDescent="0.35">
      <c r="A2040" t="s">
        <v>22058</v>
      </c>
      <c r="B2040" t="s">
        <v>23</v>
      </c>
      <c r="C2040" t="s">
        <v>23</v>
      </c>
      <c r="D2040" t="s">
        <v>5810</v>
      </c>
      <c r="E2040" t="s">
        <v>22059</v>
      </c>
      <c r="F2040" t="s">
        <v>23</v>
      </c>
      <c r="G2040" t="s">
        <v>23</v>
      </c>
      <c r="H2040" t="s">
        <v>6746</v>
      </c>
      <c r="I2040" t="s">
        <v>23</v>
      </c>
      <c r="J2040" t="s">
        <v>23</v>
      </c>
      <c r="K2040" t="s">
        <v>32552</v>
      </c>
    </row>
    <row r="2041" spans="1:11" x14ac:dyDescent="0.35">
      <c r="A2041" t="s">
        <v>22060</v>
      </c>
      <c r="B2041" t="s">
        <v>23</v>
      </c>
      <c r="C2041" t="s">
        <v>23</v>
      </c>
      <c r="D2041" t="s">
        <v>5810</v>
      </c>
      <c r="E2041" t="s">
        <v>22061</v>
      </c>
      <c r="F2041" t="s">
        <v>23</v>
      </c>
      <c r="G2041" t="s">
        <v>23</v>
      </c>
      <c r="H2041" t="s">
        <v>6746</v>
      </c>
      <c r="I2041" t="s">
        <v>23</v>
      </c>
      <c r="J2041" t="s">
        <v>23</v>
      </c>
      <c r="K2041" t="s">
        <v>32553</v>
      </c>
    </row>
    <row r="2042" spans="1:11" x14ac:dyDescent="0.35">
      <c r="A2042" t="s">
        <v>22062</v>
      </c>
      <c r="B2042" t="s">
        <v>23</v>
      </c>
      <c r="C2042" t="s">
        <v>23</v>
      </c>
      <c r="D2042" t="s">
        <v>5810</v>
      </c>
      <c r="E2042" t="s">
        <v>22063</v>
      </c>
      <c r="F2042" t="s">
        <v>23</v>
      </c>
      <c r="G2042" t="s">
        <v>23</v>
      </c>
      <c r="H2042" t="s">
        <v>6746</v>
      </c>
      <c r="I2042" t="s">
        <v>23</v>
      </c>
      <c r="J2042" t="s">
        <v>23</v>
      </c>
      <c r="K2042" t="s">
        <v>32554</v>
      </c>
    </row>
    <row r="2043" spans="1:11" x14ac:dyDescent="0.35">
      <c r="A2043" t="s">
        <v>1507</v>
      </c>
      <c r="B2043" t="s">
        <v>23</v>
      </c>
      <c r="C2043" t="s">
        <v>23</v>
      </c>
      <c r="D2043" t="s">
        <v>23</v>
      </c>
      <c r="E2043" t="s">
        <v>9439</v>
      </c>
      <c r="F2043" t="s">
        <v>23</v>
      </c>
      <c r="G2043" t="s">
        <v>23</v>
      </c>
      <c r="H2043" t="s">
        <v>6522</v>
      </c>
      <c r="I2043" t="s">
        <v>23</v>
      </c>
      <c r="J2043" t="s">
        <v>23</v>
      </c>
      <c r="K2043" t="s">
        <v>30532</v>
      </c>
    </row>
    <row r="2044" spans="1:11" x14ac:dyDescent="0.35">
      <c r="A2044" t="s">
        <v>22064</v>
      </c>
      <c r="B2044" t="s">
        <v>23</v>
      </c>
      <c r="C2044" t="s">
        <v>23</v>
      </c>
      <c r="D2044" t="s">
        <v>5810</v>
      </c>
      <c r="E2044" t="s">
        <v>22065</v>
      </c>
      <c r="F2044" t="s">
        <v>23</v>
      </c>
      <c r="G2044" t="s">
        <v>23</v>
      </c>
      <c r="H2044" t="s">
        <v>6746</v>
      </c>
      <c r="I2044" t="s">
        <v>23</v>
      </c>
      <c r="J2044" t="s">
        <v>23</v>
      </c>
      <c r="K2044" t="s">
        <v>32555</v>
      </c>
    </row>
    <row r="2045" spans="1:11" x14ac:dyDescent="0.35">
      <c r="A2045" t="s">
        <v>3007</v>
      </c>
      <c r="B2045" t="s">
        <v>23</v>
      </c>
      <c r="C2045" t="s">
        <v>23</v>
      </c>
      <c r="D2045" t="s">
        <v>23</v>
      </c>
      <c r="E2045" t="s">
        <v>9440</v>
      </c>
      <c r="F2045" t="s">
        <v>23</v>
      </c>
      <c r="G2045" t="s">
        <v>23</v>
      </c>
      <c r="H2045" t="s">
        <v>6522</v>
      </c>
      <c r="I2045" t="s">
        <v>23</v>
      </c>
      <c r="J2045" t="s">
        <v>23</v>
      </c>
      <c r="K2045" t="s">
        <v>30532</v>
      </c>
    </row>
    <row r="2046" spans="1:11" x14ac:dyDescent="0.35">
      <c r="A2046" t="s">
        <v>5532</v>
      </c>
      <c r="B2046" t="s">
        <v>23</v>
      </c>
      <c r="C2046" t="s">
        <v>23</v>
      </c>
      <c r="D2046" t="s">
        <v>23</v>
      </c>
      <c r="E2046" t="s">
        <v>9441</v>
      </c>
      <c r="F2046" t="s">
        <v>23</v>
      </c>
      <c r="G2046" t="s">
        <v>23</v>
      </c>
      <c r="H2046" t="s">
        <v>6522</v>
      </c>
      <c r="I2046" t="s">
        <v>23</v>
      </c>
      <c r="J2046" t="s">
        <v>23</v>
      </c>
      <c r="K2046" t="s">
        <v>30532</v>
      </c>
    </row>
    <row r="2047" spans="1:11" x14ac:dyDescent="0.35">
      <c r="A2047" t="s">
        <v>2627</v>
      </c>
      <c r="B2047" t="s">
        <v>23</v>
      </c>
      <c r="C2047" t="s">
        <v>23</v>
      </c>
      <c r="D2047" t="s">
        <v>23</v>
      </c>
      <c r="E2047" t="s">
        <v>9442</v>
      </c>
      <c r="F2047" t="s">
        <v>23</v>
      </c>
      <c r="G2047" t="s">
        <v>23</v>
      </c>
      <c r="H2047" t="s">
        <v>6522</v>
      </c>
      <c r="I2047" t="s">
        <v>23</v>
      </c>
      <c r="J2047" t="s">
        <v>23</v>
      </c>
      <c r="K2047" t="s">
        <v>30532</v>
      </c>
    </row>
    <row r="2048" spans="1:11" x14ac:dyDescent="0.35">
      <c r="A2048" t="s">
        <v>22066</v>
      </c>
      <c r="B2048" t="s">
        <v>23</v>
      </c>
      <c r="C2048" t="s">
        <v>23</v>
      </c>
      <c r="D2048" t="s">
        <v>5810</v>
      </c>
      <c r="E2048" t="s">
        <v>22067</v>
      </c>
      <c r="F2048" t="s">
        <v>23</v>
      </c>
      <c r="G2048" t="s">
        <v>23</v>
      </c>
      <c r="H2048" t="s">
        <v>6746</v>
      </c>
      <c r="I2048" t="s">
        <v>23</v>
      </c>
      <c r="J2048" t="s">
        <v>23</v>
      </c>
      <c r="K2048" t="s">
        <v>30532</v>
      </c>
    </row>
    <row r="2049" spans="1:11" x14ac:dyDescent="0.35">
      <c r="A2049" t="s">
        <v>22068</v>
      </c>
      <c r="B2049" t="s">
        <v>23</v>
      </c>
      <c r="C2049" t="s">
        <v>23</v>
      </c>
      <c r="D2049" t="s">
        <v>5810</v>
      </c>
      <c r="E2049" t="s">
        <v>22069</v>
      </c>
      <c r="F2049" t="s">
        <v>23</v>
      </c>
      <c r="G2049" t="s">
        <v>23</v>
      </c>
      <c r="H2049" t="s">
        <v>6746</v>
      </c>
      <c r="I2049" t="s">
        <v>23</v>
      </c>
      <c r="J2049" t="s">
        <v>23</v>
      </c>
      <c r="K2049" t="s">
        <v>32556</v>
      </c>
    </row>
    <row r="2050" spans="1:11" x14ac:dyDescent="0.35">
      <c r="A2050" t="s">
        <v>22072</v>
      </c>
      <c r="B2050" t="s">
        <v>23</v>
      </c>
      <c r="C2050" t="s">
        <v>23</v>
      </c>
      <c r="D2050" t="s">
        <v>5810</v>
      </c>
      <c r="E2050" t="s">
        <v>22073</v>
      </c>
      <c r="F2050" t="s">
        <v>23</v>
      </c>
      <c r="G2050" t="s">
        <v>23</v>
      </c>
      <c r="H2050" t="s">
        <v>6746</v>
      </c>
      <c r="I2050" t="s">
        <v>23</v>
      </c>
      <c r="J2050" t="s">
        <v>23</v>
      </c>
      <c r="K2050" t="s">
        <v>32558</v>
      </c>
    </row>
    <row r="2051" spans="1:11" x14ac:dyDescent="0.35">
      <c r="A2051" t="s">
        <v>22074</v>
      </c>
      <c r="B2051" t="s">
        <v>23</v>
      </c>
      <c r="C2051" t="s">
        <v>23</v>
      </c>
      <c r="D2051" t="s">
        <v>5810</v>
      </c>
      <c r="E2051" t="s">
        <v>22075</v>
      </c>
      <c r="F2051" t="s">
        <v>23</v>
      </c>
      <c r="G2051" t="s">
        <v>23</v>
      </c>
      <c r="H2051" t="s">
        <v>6746</v>
      </c>
      <c r="I2051" t="s">
        <v>23</v>
      </c>
      <c r="J2051" t="s">
        <v>23</v>
      </c>
      <c r="K2051" t="s">
        <v>32559</v>
      </c>
    </row>
    <row r="2052" spans="1:11" x14ac:dyDescent="0.35">
      <c r="A2052" t="s">
        <v>22076</v>
      </c>
      <c r="B2052" t="s">
        <v>23</v>
      </c>
      <c r="C2052" t="s">
        <v>23</v>
      </c>
      <c r="D2052" t="s">
        <v>5810</v>
      </c>
      <c r="E2052" t="s">
        <v>22077</v>
      </c>
      <c r="F2052" t="s">
        <v>23</v>
      </c>
      <c r="G2052" t="s">
        <v>23</v>
      </c>
      <c r="H2052" t="s">
        <v>6746</v>
      </c>
      <c r="I2052" t="s">
        <v>23</v>
      </c>
      <c r="J2052" t="s">
        <v>23</v>
      </c>
      <c r="K2052" t="s">
        <v>32560</v>
      </c>
    </row>
    <row r="2053" spans="1:11" x14ac:dyDescent="0.35">
      <c r="A2053" t="s">
        <v>22078</v>
      </c>
      <c r="B2053" t="s">
        <v>23</v>
      </c>
      <c r="C2053" t="s">
        <v>23</v>
      </c>
      <c r="D2053" t="s">
        <v>5810</v>
      </c>
      <c r="E2053" t="s">
        <v>22079</v>
      </c>
      <c r="F2053" t="s">
        <v>23</v>
      </c>
      <c r="G2053" t="s">
        <v>23</v>
      </c>
      <c r="H2053" t="s">
        <v>6746</v>
      </c>
      <c r="I2053" t="s">
        <v>23</v>
      </c>
      <c r="J2053" t="s">
        <v>23</v>
      </c>
      <c r="K2053" t="s">
        <v>32561</v>
      </c>
    </row>
    <row r="2054" spans="1:11" x14ac:dyDescent="0.35">
      <c r="A2054" t="s">
        <v>9443</v>
      </c>
      <c r="B2054" t="s">
        <v>23</v>
      </c>
      <c r="C2054" t="s">
        <v>23</v>
      </c>
      <c r="D2054" t="s">
        <v>5810</v>
      </c>
      <c r="E2054" t="s">
        <v>9444</v>
      </c>
      <c r="F2054" t="s">
        <v>23</v>
      </c>
      <c r="G2054" t="s">
        <v>23</v>
      </c>
      <c r="H2054" t="s">
        <v>6746</v>
      </c>
      <c r="I2054" t="s">
        <v>23</v>
      </c>
      <c r="J2054" t="s">
        <v>23</v>
      </c>
      <c r="K2054" t="s">
        <v>30532</v>
      </c>
    </row>
    <row r="2055" spans="1:11" x14ac:dyDescent="0.35">
      <c r="A2055" t="s">
        <v>7682</v>
      </c>
      <c r="B2055" t="s">
        <v>23</v>
      </c>
      <c r="C2055" t="s">
        <v>23</v>
      </c>
      <c r="D2055" t="s">
        <v>5813</v>
      </c>
      <c r="E2055" t="s">
        <v>18776</v>
      </c>
      <c r="F2055" t="s">
        <v>23</v>
      </c>
      <c r="G2055" t="s">
        <v>23</v>
      </c>
      <c r="H2055" t="s">
        <v>6484</v>
      </c>
      <c r="I2055" t="s">
        <v>6485</v>
      </c>
      <c r="J2055" t="s">
        <v>6486</v>
      </c>
      <c r="K2055" t="s">
        <v>30532</v>
      </c>
    </row>
    <row r="2056" spans="1:11" x14ac:dyDescent="0.35">
      <c r="A2056" t="s">
        <v>2626</v>
      </c>
      <c r="B2056" t="s">
        <v>23</v>
      </c>
      <c r="C2056" t="s">
        <v>23</v>
      </c>
      <c r="D2056" t="s">
        <v>23</v>
      </c>
      <c r="E2056" t="s">
        <v>9446</v>
      </c>
      <c r="F2056" t="s">
        <v>23</v>
      </c>
      <c r="G2056" t="s">
        <v>23</v>
      </c>
      <c r="H2056" t="s">
        <v>6522</v>
      </c>
      <c r="I2056" t="s">
        <v>23</v>
      </c>
      <c r="J2056" t="s">
        <v>23</v>
      </c>
      <c r="K2056" t="s">
        <v>30532</v>
      </c>
    </row>
    <row r="2057" spans="1:11" x14ac:dyDescent="0.35">
      <c r="A2057" t="s">
        <v>22083</v>
      </c>
      <c r="B2057" t="s">
        <v>23</v>
      </c>
      <c r="C2057" t="s">
        <v>23</v>
      </c>
      <c r="D2057" t="s">
        <v>5810</v>
      </c>
      <c r="E2057" t="s">
        <v>22084</v>
      </c>
      <c r="F2057" t="s">
        <v>23</v>
      </c>
      <c r="G2057" t="s">
        <v>23</v>
      </c>
      <c r="H2057" t="s">
        <v>6746</v>
      </c>
      <c r="I2057" t="s">
        <v>23</v>
      </c>
      <c r="J2057" t="s">
        <v>23</v>
      </c>
      <c r="K2057" t="s">
        <v>32562</v>
      </c>
    </row>
    <row r="2058" spans="1:11" x14ac:dyDescent="0.35">
      <c r="A2058" t="s">
        <v>2625</v>
      </c>
      <c r="B2058" t="s">
        <v>23</v>
      </c>
      <c r="C2058" t="s">
        <v>23</v>
      </c>
      <c r="D2058" t="s">
        <v>23</v>
      </c>
      <c r="E2058" t="s">
        <v>9447</v>
      </c>
      <c r="F2058" t="s">
        <v>23</v>
      </c>
      <c r="G2058" t="s">
        <v>23</v>
      </c>
      <c r="H2058" t="s">
        <v>6522</v>
      </c>
      <c r="I2058" t="s">
        <v>23</v>
      </c>
      <c r="J2058" t="s">
        <v>23</v>
      </c>
      <c r="K2058" t="s">
        <v>30532</v>
      </c>
    </row>
    <row r="2059" spans="1:11" x14ac:dyDescent="0.35">
      <c r="A2059" t="s">
        <v>22085</v>
      </c>
      <c r="B2059" t="s">
        <v>23</v>
      </c>
      <c r="C2059" t="s">
        <v>23</v>
      </c>
      <c r="D2059" t="s">
        <v>5810</v>
      </c>
      <c r="E2059" t="s">
        <v>22086</v>
      </c>
      <c r="F2059" t="s">
        <v>23</v>
      </c>
      <c r="G2059" t="s">
        <v>23</v>
      </c>
      <c r="H2059" t="s">
        <v>6746</v>
      </c>
      <c r="I2059" t="s">
        <v>23</v>
      </c>
      <c r="J2059" t="s">
        <v>23</v>
      </c>
      <c r="K2059" t="s">
        <v>32563</v>
      </c>
    </row>
    <row r="2060" spans="1:11" x14ac:dyDescent="0.35">
      <c r="A2060" t="s">
        <v>22087</v>
      </c>
      <c r="B2060" t="s">
        <v>23</v>
      </c>
      <c r="C2060" t="s">
        <v>23</v>
      </c>
      <c r="D2060" t="s">
        <v>5810</v>
      </c>
      <c r="E2060" t="s">
        <v>22088</v>
      </c>
      <c r="F2060" t="s">
        <v>23</v>
      </c>
      <c r="G2060" t="s">
        <v>23</v>
      </c>
      <c r="H2060" t="s">
        <v>6746</v>
      </c>
      <c r="I2060" t="s">
        <v>23</v>
      </c>
      <c r="J2060" t="s">
        <v>23</v>
      </c>
      <c r="K2060" t="s">
        <v>32564</v>
      </c>
    </row>
    <row r="2061" spans="1:11" x14ac:dyDescent="0.35">
      <c r="A2061" t="s">
        <v>22091</v>
      </c>
      <c r="B2061" t="s">
        <v>23</v>
      </c>
      <c r="C2061" t="s">
        <v>23</v>
      </c>
      <c r="D2061" t="s">
        <v>5810</v>
      </c>
      <c r="E2061" t="s">
        <v>22092</v>
      </c>
      <c r="F2061" t="s">
        <v>23</v>
      </c>
      <c r="G2061" t="s">
        <v>23</v>
      </c>
      <c r="H2061" t="s">
        <v>6746</v>
      </c>
      <c r="I2061" t="s">
        <v>23</v>
      </c>
      <c r="J2061" t="s">
        <v>23</v>
      </c>
      <c r="K2061" t="s">
        <v>32566</v>
      </c>
    </row>
    <row r="2062" spans="1:11" x14ac:dyDescent="0.35">
      <c r="A2062" t="s">
        <v>22089</v>
      </c>
      <c r="B2062" t="s">
        <v>23</v>
      </c>
      <c r="C2062" t="s">
        <v>23</v>
      </c>
      <c r="D2062" t="s">
        <v>5810</v>
      </c>
      <c r="E2062" t="s">
        <v>22090</v>
      </c>
      <c r="F2062" t="s">
        <v>23</v>
      </c>
      <c r="G2062" t="s">
        <v>23</v>
      </c>
      <c r="H2062" t="s">
        <v>6746</v>
      </c>
      <c r="I2062" t="s">
        <v>23</v>
      </c>
      <c r="J2062" t="s">
        <v>23</v>
      </c>
      <c r="K2062" t="s">
        <v>32565</v>
      </c>
    </row>
    <row r="2063" spans="1:11" x14ac:dyDescent="0.35">
      <c r="A2063" t="s">
        <v>22093</v>
      </c>
      <c r="B2063" t="s">
        <v>23</v>
      </c>
      <c r="C2063" t="s">
        <v>23</v>
      </c>
      <c r="D2063" t="s">
        <v>5810</v>
      </c>
      <c r="E2063" t="s">
        <v>22094</v>
      </c>
      <c r="F2063" t="s">
        <v>23</v>
      </c>
      <c r="G2063" t="s">
        <v>23</v>
      </c>
      <c r="H2063" t="s">
        <v>6746</v>
      </c>
      <c r="I2063" t="s">
        <v>23</v>
      </c>
      <c r="J2063" t="s">
        <v>23</v>
      </c>
      <c r="K2063" t="s">
        <v>32567</v>
      </c>
    </row>
    <row r="2064" spans="1:11" x14ac:dyDescent="0.35">
      <c r="A2064" t="s">
        <v>2624</v>
      </c>
      <c r="B2064" t="s">
        <v>23</v>
      </c>
      <c r="C2064" t="s">
        <v>23</v>
      </c>
      <c r="D2064" t="s">
        <v>23</v>
      </c>
      <c r="E2064" t="s">
        <v>9448</v>
      </c>
      <c r="F2064" t="s">
        <v>23</v>
      </c>
      <c r="G2064" t="s">
        <v>23</v>
      </c>
      <c r="H2064" t="s">
        <v>6522</v>
      </c>
      <c r="I2064" t="s">
        <v>23</v>
      </c>
      <c r="J2064" t="s">
        <v>23</v>
      </c>
      <c r="K2064" t="s">
        <v>30532</v>
      </c>
    </row>
    <row r="2065" spans="1:11" x14ac:dyDescent="0.35">
      <c r="A2065" t="s">
        <v>24229</v>
      </c>
      <c r="B2065" t="s">
        <v>23</v>
      </c>
      <c r="C2065" t="s">
        <v>23</v>
      </c>
      <c r="D2065" t="s">
        <v>5810</v>
      </c>
      <c r="E2065" t="s">
        <v>24230</v>
      </c>
      <c r="F2065" t="s">
        <v>23</v>
      </c>
      <c r="G2065" t="s">
        <v>23</v>
      </c>
      <c r="H2065" t="s">
        <v>6746</v>
      </c>
      <c r="I2065" t="s">
        <v>23</v>
      </c>
      <c r="J2065" t="s">
        <v>23</v>
      </c>
      <c r="K2065" t="s">
        <v>32568</v>
      </c>
    </row>
    <row r="2066" spans="1:11" x14ac:dyDescent="0.35">
      <c r="A2066" t="s">
        <v>22095</v>
      </c>
      <c r="B2066" t="s">
        <v>23</v>
      </c>
      <c r="C2066" t="s">
        <v>23</v>
      </c>
      <c r="D2066" t="s">
        <v>5810</v>
      </c>
      <c r="E2066" t="s">
        <v>22096</v>
      </c>
      <c r="F2066" t="s">
        <v>23</v>
      </c>
      <c r="G2066" t="s">
        <v>23</v>
      </c>
      <c r="H2066" t="s">
        <v>6746</v>
      </c>
      <c r="I2066" t="s">
        <v>23</v>
      </c>
      <c r="J2066" t="s">
        <v>23</v>
      </c>
      <c r="K2066" t="s">
        <v>32569</v>
      </c>
    </row>
    <row r="2067" spans="1:11" x14ac:dyDescent="0.35">
      <c r="A2067" t="s">
        <v>2622</v>
      </c>
      <c r="B2067" t="s">
        <v>23</v>
      </c>
      <c r="C2067" t="s">
        <v>23</v>
      </c>
      <c r="D2067" t="s">
        <v>23</v>
      </c>
      <c r="E2067" t="s">
        <v>9449</v>
      </c>
      <c r="F2067" t="s">
        <v>23</v>
      </c>
      <c r="G2067" t="s">
        <v>23</v>
      </c>
      <c r="H2067" t="s">
        <v>6522</v>
      </c>
      <c r="I2067" t="s">
        <v>23</v>
      </c>
      <c r="J2067" t="s">
        <v>23</v>
      </c>
      <c r="K2067" t="s">
        <v>30532</v>
      </c>
    </row>
    <row r="2068" spans="1:11" x14ac:dyDescent="0.35">
      <c r="A2068" t="s">
        <v>1509</v>
      </c>
      <c r="B2068" t="s">
        <v>23</v>
      </c>
      <c r="C2068" t="s">
        <v>23</v>
      </c>
      <c r="D2068" t="s">
        <v>23</v>
      </c>
      <c r="E2068" t="s">
        <v>9450</v>
      </c>
      <c r="F2068" t="s">
        <v>23</v>
      </c>
      <c r="G2068" t="s">
        <v>23</v>
      </c>
      <c r="H2068" t="s">
        <v>23</v>
      </c>
      <c r="I2068" t="s">
        <v>23</v>
      </c>
      <c r="J2068" t="s">
        <v>23</v>
      </c>
      <c r="K2068" t="s">
        <v>30532</v>
      </c>
    </row>
    <row r="2069" spans="1:11" x14ac:dyDescent="0.35">
      <c r="A2069" t="s">
        <v>2619</v>
      </c>
      <c r="B2069" t="s">
        <v>23</v>
      </c>
      <c r="C2069" t="s">
        <v>23</v>
      </c>
      <c r="D2069" t="s">
        <v>23</v>
      </c>
      <c r="E2069" t="s">
        <v>9451</v>
      </c>
      <c r="F2069" t="s">
        <v>23</v>
      </c>
      <c r="G2069" t="s">
        <v>23</v>
      </c>
      <c r="H2069" t="s">
        <v>6522</v>
      </c>
      <c r="I2069" t="s">
        <v>23</v>
      </c>
      <c r="J2069" t="s">
        <v>23</v>
      </c>
      <c r="K2069" t="s">
        <v>30532</v>
      </c>
    </row>
    <row r="2070" spans="1:11" x14ac:dyDescent="0.35">
      <c r="A2070" t="s">
        <v>22099</v>
      </c>
      <c r="B2070" t="s">
        <v>23</v>
      </c>
      <c r="C2070" t="s">
        <v>23</v>
      </c>
      <c r="D2070" t="s">
        <v>5810</v>
      </c>
      <c r="E2070" t="s">
        <v>22100</v>
      </c>
      <c r="F2070" t="s">
        <v>23</v>
      </c>
      <c r="G2070" t="s">
        <v>23</v>
      </c>
      <c r="H2070" t="s">
        <v>6746</v>
      </c>
      <c r="I2070" t="s">
        <v>23</v>
      </c>
      <c r="J2070" t="s">
        <v>23</v>
      </c>
      <c r="K2070" t="s">
        <v>32571</v>
      </c>
    </row>
    <row r="2071" spans="1:11" x14ac:dyDescent="0.35">
      <c r="A2071" t="s">
        <v>9452</v>
      </c>
      <c r="B2071" t="s">
        <v>23</v>
      </c>
      <c r="C2071" t="s">
        <v>23</v>
      </c>
      <c r="D2071" t="s">
        <v>5810</v>
      </c>
      <c r="E2071" t="s">
        <v>9453</v>
      </c>
      <c r="F2071" t="s">
        <v>23</v>
      </c>
      <c r="G2071" t="s">
        <v>23</v>
      </c>
      <c r="H2071" t="s">
        <v>6746</v>
      </c>
      <c r="I2071" t="s">
        <v>23</v>
      </c>
      <c r="J2071" t="s">
        <v>23</v>
      </c>
      <c r="K2071" t="s">
        <v>30532</v>
      </c>
    </row>
    <row r="2072" spans="1:11" x14ac:dyDescent="0.35">
      <c r="A2072" t="s">
        <v>22101</v>
      </c>
      <c r="B2072" t="s">
        <v>23</v>
      </c>
      <c r="C2072" t="s">
        <v>23</v>
      </c>
      <c r="D2072" t="s">
        <v>5810</v>
      </c>
      <c r="E2072" t="s">
        <v>22102</v>
      </c>
      <c r="F2072" t="s">
        <v>23</v>
      </c>
      <c r="G2072" t="s">
        <v>23</v>
      </c>
      <c r="H2072" t="s">
        <v>6746</v>
      </c>
      <c r="I2072" t="s">
        <v>23</v>
      </c>
      <c r="J2072" t="s">
        <v>23</v>
      </c>
      <c r="K2072" t="s">
        <v>32572</v>
      </c>
    </row>
    <row r="2073" spans="1:11" x14ac:dyDescent="0.35">
      <c r="A2073" t="s">
        <v>22103</v>
      </c>
      <c r="B2073" t="s">
        <v>23</v>
      </c>
      <c r="C2073" t="s">
        <v>23</v>
      </c>
      <c r="D2073" t="s">
        <v>5810</v>
      </c>
      <c r="E2073" t="s">
        <v>22104</v>
      </c>
      <c r="F2073" t="s">
        <v>23</v>
      </c>
      <c r="G2073" t="s">
        <v>23</v>
      </c>
      <c r="H2073" t="s">
        <v>6746</v>
      </c>
      <c r="I2073" t="s">
        <v>23</v>
      </c>
      <c r="J2073" t="s">
        <v>23</v>
      </c>
      <c r="K2073" t="s">
        <v>32573</v>
      </c>
    </row>
    <row r="2074" spans="1:11" x14ac:dyDescent="0.35">
      <c r="A2074" t="s">
        <v>22111</v>
      </c>
      <c r="B2074" t="s">
        <v>23</v>
      </c>
      <c r="C2074" t="s">
        <v>23</v>
      </c>
      <c r="D2074" t="s">
        <v>5810</v>
      </c>
      <c r="E2074" t="s">
        <v>22112</v>
      </c>
      <c r="F2074" t="s">
        <v>23</v>
      </c>
      <c r="G2074" t="s">
        <v>23</v>
      </c>
      <c r="H2074" t="s">
        <v>6746</v>
      </c>
      <c r="I2074" t="s">
        <v>23</v>
      </c>
      <c r="J2074" t="s">
        <v>23</v>
      </c>
      <c r="K2074" t="s">
        <v>32576</v>
      </c>
    </row>
    <row r="2075" spans="1:11" x14ac:dyDescent="0.35">
      <c r="A2075" t="s">
        <v>22113</v>
      </c>
      <c r="B2075" t="s">
        <v>23</v>
      </c>
      <c r="C2075" t="s">
        <v>23</v>
      </c>
      <c r="D2075" t="s">
        <v>5810</v>
      </c>
      <c r="E2075" t="s">
        <v>22114</v>
      </c>
      <c r="F2075" t="s">
        <v>23</v>
      </c>
      <c r="G2075" t="s">
        <v>23</v>
      </c>
      <c r="H2075" t="s">
        <v>6746</v>
      </c>
      <c r="I2075" t="s">
        <v>23</v>
      </c>
      <c r="J2075" t="s">
        <v>23</v>
      </c>
      <c r="K2075" t="s">
        <v>32577</v>
      </c>
    </row>
    <row r="2076" spans="1:11" x14ac:dyDescent="0.35">
      <c r="A2076" t="s">
        <v>22097</v>
      </c>
      <c r="B2076" t="s">
        <v>23</v>
      </c>
      <c r="C2076" t="s">
        <v>23</v>
      </c>
      <c r="D2076" t="s">
        <v>5810</v>
      </c>
      <c r="E2076" t="s">
        <v>22098</v>
      </c>
      <c r="F2076" t="s">
        <v>23</v>
      </c>
      <c r="G2076" t="s">
        <v>23</v>
      </c>
      <c r="H2076" t="s">
        <v>6746</v>
      </c>
      <c r="I2076" t="s">
        <v>23</v>
      </c>
      <c r="J2076" t="s">
        <v>23</v>
      </c>
      <c r="K2076" t="s">
        <v>32570</v>
      </c>
    </row>
    <row r="2077" spans="1:11" x14ac:dyDescent="0.35">
      <c r="A2077" t="s">
        <v>22105</v>
      </c>
      <c r="B2077" t="s">
        <v>23</v>
      </c>
      <c r="C2077" t="s">
        <v>23</v>
      </c>
      <c r="D2077" t="s">
        <v>5810</v>
      </c>
      <c r="E2077" t="s">
        <v>22106</v>
      </c>
      <c r="F2077" t="s">
        <v>23</v>
      </c>
      <c r="G2077" t="s">
        <v>23</v>
      </c>
      <c r="H2077" t="s">
        <v>6746</v>
      </c>
      <c r="I2077" t="s">
        <v>23</v>
      </c>
      <c r="J2077" t="s">
        <v>23</v>
      </c>
      <c r="K2077" t="s">
        <v>30532</v>
      </c>
    </row>
    <row r="2078" spans="1:11" x14ac:dyDescent="0.35">
      <c r="A2078" t="s">
        <v>22107</v>
      </c>
      <c r="B2078" t="s">
        <v>23</v>
      </c>
      <c r="C2078" t="s">
        <v>23</v>
      </c>
      <c r="D2078" t="s">
        <v>5810</v>
      </c>
      <c r="E2078" t="s">
        <v>22108</v>
      </c>
      <c r="F2078" t="s">
        <v>23</v>
      </c>
      <c r="G2078" t="s">
        <v>23</v>
      </c>
      <c r="H2078" t="s">
        <v>6746</v>
      </c>
      <c r="I2078" t="s">
        <v>23</v>
      </c>
      <c r="J2078" t="s">
        <v>23</v>
      </c>
      <c r="K2078" t="s">
        <v>32574</v>
      </c>
    </row>
    <row r="2079" spans="1:11" x14ac:dyDescent="0.35">
      <c r="A2079" t="s">
        <v>22109</v>
      </c>
      <c r="B2079" t="s">
        <v>23</v>
      </c>
      <c r="C2079" t="s">
        <v>23</v>
      </c>
      <c r="D2079" t="s">
        <v>5810</v>
      </c>
      <c r="E2079" t="s">
        <v>22110</v>
      </c>
      <c r="F2079" t="s">
        <v>23</v>
      </c>
      <c r="G2079" t="s">
        <v>23</v>
      </c>
      <c r="H2079" t="s">
        <v>6746</v>
      </c>
      <c r="I2079" t="s">
        <v>23</v>
      </c>
      <c r="J2079" t="s">
        <v>23</v>
      </c>
      <c r="K2079" t="s">
        <v>32575</v>
      </c>
    </row>
    <row r="2080" spans="1:11" x14ac:dyDescent="0.35">
      <c r="A2080" t="s">
        <v>22115</v>
      </c>
      <c r="B2080" t="s">
        <v>23</v>
      </c>
      <c r="C2080" t="s">
        <v>23</v>
      </c>
      <c r="D2080" t="s">
        <v>5810</v>
      </c>
      <c r="E2080" t="s">
        <v>22116</v>
      </c>
      <c r="F2080" t="s">
        <v>23</v>
      </c>
      <c r="G2080" t="s">
        <v>23</v>
      </c>
      <c r="H2080" t="s">
        <v>6746</v>
      </c>
      <c r="I2080" t="s">
        <v>23</v>
      </c>
      <c r="J2080" t="s">
        <v>23</v>
      </c>
      <c r="K2080" t="s">
        <v>32578</v>
      </c>
    </row>
    <row r="2081" spans="1:11" x14ac:dyDescent="0.35">
      <c r="A2081" t="s">
        <v>6019</v>
      </c>
      <c r="B2081" t="s">
        <v>23</v>
      </c>
      <c r="C2081" t="s">
        <v>23</v>
      </c>
      <c r="D2081" t="s">
        <v>5810</v>
      </c>
      <c r="E2081" t="s">
        <v>9454</v>
      </c>
      <c r="F2081" t="s">
        <v>23</v>
      </c>
      <c r="G2081" t="s">
        <v>23</v>
      </c>
      <c r="H2081" t="s">
        <v>6483</v>
      </c>
      <c r="I2081" t="s">
        <v>23</v>
      </c>
      <c r="J2081" t="s">
        <v>23</v>
      </c>
      <c r="K2081" t="s">
        <v>30532</v>
      </c>
    </row>
    <row r="2082" spans="1:11" x14ac:dyDescent="0.35">
      <c r="A2082" t="s">
        <v>22123</v>
      </c>
      <c r="B2082" t="s">
        <v>23</v>
      </c>
      <c r="C2082" t="s">
        <v>23</v>
      </c>
      <c r="D2082" t="s">
        <v>5810</v>
      </c>
      <c r="E2082" t="s">
        <v>22124</v>
      </c>
      <c r="F2082" t="s">
        <v>23</v>
      </c>
      <c r="G2082" t="s">
        <v>23</v>
      </c>
      <c r="H2082" t="s">
        <v>6746</v>
      </c>
      <c r="I2082" t="s">
        <v>23</v>
      </c>
      <c r="J2082" t="s">
        <v>23</v>
      </c>
      <c r="K2082" t="s">
        <v>32582</v>
      </c>
    </row>
    <row r="2083" spans="1:11" x14ac:dyDescent="0.35">
      <c r="A2083" t="s">
        <v>22117</v>
      </c>
      <c r="B2083" t="s">
        <v>23</v>
      </c>
      <c r="C2083" t="s">
        <v>23</v>
      </c>
      <c r="D2083" t="s">
        <v>5810</v>
      </c>
      <c r="E2083" t="s">
        <v>22118</v>
      </c>
      <c r="F2083" t="s">
        <v>23</v>
      </c>
      <c r="G2083" t="s">
        <v>23</v>
      </c>
      <c r="H2083" t="s">
        <v>6746</v>
      </c>
      <c r="I2083" t="s">
        <v>23</v>
      </c>
      <c r="J2083" t="s">
        <v>23</v>
      </c>
      <c r="K2083" t="s">
        <v>32579</v>
      </c>
    </row>
    <row r="2084" spans="1:11" x14ac:dyDescent="0.35">
      <c r="A2084" t="s">
        <v>1957</v>
      </c>
      <c r="B2084" t="s">
        <v>23</v>
      </c>
      <c r="C2084" t="s">
        <v>23</v>
      </c>
      <c r="D2084" t="s">
        <v>23</v>
      </c>
      <c r="E2084" t="s">
        <v>9455</v>
      </c>
      <c r="F2084" t="s">
        <v>23</v>
      </c>
      <c r="G2084" t="s">
        <v>23</v>
      </c>
      <c r="H2084" t="s">
        <v>6502</v>
      </c>
      <c r="I2084" t="s">
        <v>2721</v>
      </c>
      <c r="J2084" t="s">
        <v>23</v>
      </c>
      <c r="K2084" t="s">
        <v>30532</v>
      </c>
    </row>
    <row r="2085" spans="1:11" x14ac:dyDescent="0.35">
      <c r="A2085" t="s">
        <v>22119</v>
      </c>
      <c r="B2085" t="s">
        <v>23</v>
      </c>
      <c r="C2085" t="s">
        <v>23</v>
      </c>
      <c r="D2085" t="s">
        <v>5810</v>
      </c>
      <c r="E2085" t="s">
        <v>22120</v>
      </c>
      <c r="F2085" t="s">
        <v>23</v>
      </c>
      <c r="G2085" t="s">
        <v>23</v>
      </c>
      <c r="H2085" t="s">
        <v>6746</v>
      </c>
      <c r="I2085" t="s">
        <v>23</v>
      </c>
      <c r="J2085" t="s">
        <v>23</v>
      </c>
      <c r="K2085" t="s">
        <v>32580</v>
      </c>
    </row>
    <row r="2086" spans="1:11" x14ac:dyDescent="0.35">
      <c r="A2086" t="s">
        <v>22121</v>
      </c>
      <c r="B2086" t="s">
        <v>23</v>
      </c>
      <c r="C2086" t="s">
        <v>23</v>
      </c>
      <c r="D2086" t="s">
        <v>5810</v>
      </c>
      <c r="E2086" t="s">
        <v>22122</v>
      </c>
      <c r="F2086" t="s">
        <v>23</v>
      </c>
      <c r="G2086" t="s">
        <v>23</v>
      </c>
      <c r="H2086" t="s">
        <v>6746</v>
      </c>
      <c r="I2086" t="s">
        <v>23</v>
      </c>
      <c r="J2086" t="s">
        <v>23</v>
      </c>
      <c r="K2086" t="s">
        <v>32581</v>
      </c>
    </row>
    <row r="2087" spans="1:11" x14ac:dyDescent="0.35">
      <c r="A2087" t="s">
        <v>22125</v>
      </c>
      <c r="B2087" t="s">
        <v>23</v>
      </c>
      <c r="C2087" t="s">
        <v>23</v>
      </c>
      <c r="D2087" t="s">
        <v>5810</v>
      </c>
      <c r="E2087" t="s">
        <v>22126</v>
      </c>
      <c r="F2087" t="s">
        <v>23</v>
      </c>
      <c r="G2087" t="s">
        <v>23</v>
      </c>
      <c r="H2087" t="s">
        <v>6746</v>
      </c>
      <c r="I2087" t="s">
        <v>23</v>
      </c>
      <c r="J2087" t="s">
        <v>23</v>
      </c>
      <c r="K2087" t="s">
        <v>32583</v>
      </c>
    </row>
    <row r="2088" spans="1:11" x14ac:dyDescent="0.35">
      <c r="A2088" t="s">
        <v>22127</v>
      </c>
      <c r="B2088" t="s">
        <v>23</v>
      </c>
      <c r="C2088" t="s">
        <v>23</v>
      </c>
      <c r="D2088" t="s">
        <v>5810</v>
      </c>
      <c r="E2088" t="s">
        <v>22128</v>
      </c>
      <c r="F2088" t="s">
        <v>23</v>
      </c>
      <c r="G2088" t="s">
        <v>23</v>
      </c>
      <c r="H2088" t="s">
        <v>6746</v>
      </c>
      <c r="I2088" t="s">
        <v>23</v>
      </c>
      <c r="J2088" t="s">
        <v>23</v>
      </c>
      <c r="K2088" t="s">
        <v>32584</v>
      </c>
    </row>
    <row r="2089" spans="1:11" x14ac:dyDescent="0.35">
      <c r="A2089" t="s">
        <v>22129</v>
      </c>
      <c r="B2089" t="s">
        <v>23</v>
      </c>
      <c r="C2089" t="s">
        <v>23</v>
      </c>
      <c r="D2089" t="s">
        <v>5810</v>
      </c>
      <c r="E2089" t="s">
        <v>22130</v>
      </c>
      <c r="F2089" t="s">
        <v>23</v>
      </c>
      <c r="G2089" t="s">
        <v>23</v>
      </c>
      <c r="H2089" t="s">
        <v>6746</v>
      </c>
      <c r="I2089" t="s">
        <v>23</v>
      </c>
      <c r="J2089" t="s">
        <v>23</v>
      </c>
      <c r="K2089" t="s">
        <v>32585</v>
      </c>
    </row>
    <row r="2090" spans="1:11" x14ac:dyDescent="0.35">
      <c r="A2090" t="s">
        <v>22131</v>
      </c>
      <c r="B2090" t="s">
        <v>23</v>
      </c>
      <c r="C2090" t="s">
        <v>23</v>
      </c>
      <c r="D2090" t="s">
        <v>5810</v>
      </c>
      <c r="E2090" t="s">
        <v>22132</v>
      </c>
      <c r="F2090" t="s">
        <v>23</v>
      </c>
      <c r="G2090" t="s">
        <v>23</v>
      </c>
      <c r="H2090" t="s">
        <v>6746</v>
      </c>
      <c r="I2090" t="s">
        <v>23</v>
      </c>
      <c r="J2090" t="s">
        <v>23</v>
      </c>
      <c r="K2090" t="s">
        <v>32586</v>
      </c>
    </row>
    <row r="2091" spans="1:11" x14ac:dyDescent="0.35">
      <c r="A2091" t="s">
        <v>22133</v>
      </c>
      <c r="B2091" t="s">
        <v>23</v>
      </c>
      <c r="C2091" t="s">
        <v>23</v>
      </c>
      <c r="D2091" t="s">
        <v>5810</v>
      </c>
      <c r="E2091" t="s">
        <v>22134</v>
      </c>
      <c r="F2091" t="s">
        <v>23</v>
      </c>
      <c r="G2091" t="s">
        <v>23</v>
      </c>
      <c r="H2091" t="s">
        <v>6746</v>
      </c>
      <c r="I2091" t="s">
        <v>23</v>
      </c>
      <c r="J2091" t="s">
        <v>23</v>
      </c>
      <c r="K2091" t="s">
        <v>32587</v>
      </c>
    </row>
    <row r="2092" spans="1:11" x14ac:dyDescent="0.35">
      <c r="A2092" t="s">
        <v>22135</v>
      </c>
      <c r="B2092" t="s">
        <v>23</v>
      </c>
      <c r="C2092" t="s">
        <v>23</v>
      </c>
      <c r="D2092" t="s">
        <v>5810</v>
      </c>
      <c r="E2092" t="s">
        <v>22136</v>
      </c>
      <c r="F2092" t="s">
        <v>23</v>
      </c>
      <c r="G2092" t="s">
        <v>23</v>
      </c>
      <c r="H2092" t="s">
        <v>6746</v>
      </c>
      <c r="I2092" t="s">
        <v>23</v>
      </c>
      <c r="J2092" t="s">
        <v>23</v>
      </c>
      <c r="K2092" t="s">
        <v>32588</v>
      </c>
    </row>
    <row r="2093" spans="1:11" x14ac:dyDescent="0.35">
      <c r="A2093" t="s">
        <v>5375</v>
      </c>
      <c r="B2093" t="s">
        <v>23</v>
      </c>
      <c r="C2093" t="s">
        <v>23</v>
      </c>
      <c r="D2093" t="s">
        <v>23</v>
      </c>
      <c r="E2093" t="s">
        <v>9456</v>
      </c>
      <c r="F2093" t="s">
        <v>23</v>
      </c>
      <c r="G2093" t="s">
        <v>23</v>
      </c>
      <c r="H2093" t="s">
        <v>6522</v>
      </c>
      <c r="I2093" t="s">
        <v>23</v>
      </c>
      <c r="J2093" t="s">
        <v>23</v>
      </c>
      <c r="K2093" t="s">
        <v>30532</v>
      </c>
    </row>
    <row r="2094" spans="1:11" x14ac:dyDescent="0.35">
      <c r="A2094" t="s">
        <v>22137</v>
      </c>
      <c r="B2094" t="s">
        <v>23</v>
      </c>
      <c r="C2094" t="s">
        <v>23</v>
      </c>
      <c r="D2094" t="s">
        <v>5810</v>
      </c>
      <c r="E2094" t="s">
        <v>22138</v>
      </c>
      <c r="F2094" t="s">
        <v>23</v>
      </c>
      <c r="G2094" t="s">
        <v>23</v>
      </c>
      <c r="H2094" t="s">
        <v>6746</v>
      </c>
      <c r="I2094" t="s">
        <v>23</v>
      </c>
      <c r="J2094" t="s">
        <v>23</v>
      </c>
      <c r="K2094" t="s">
        <v>32589</v>
      </c>
    </row>
    <row r="2095" spans="1:11" x14ac:dyDescent="0.35">
      <c r="A2095" t="s">
        <v>22139</v>
      </c>
      <c r="B2095" t="s">
        <v>23</v>
      </c>
      <c r="C2095" t="s">
        <v>23</v>
      </c>
      <c r="D2095" t="s">
        <v>5810</v>
      </c>
      <c r="E2095" t="s">
        <v>22140</v>
      </c>
      <c r="F2095" t="s">
        <v>23</v>
      </c>
      <c r="G2095" t="s">
        <v>23</v>
      </c>
      <c r="H2095" t="s">
        <v>6746</v>
      </c>
      <c r="I2095" t="s">
        <v>23</v>
      </c>
      <c r="J2095" t="s">
        <v>23</v>
      </c>
      <c r="K2095" t="s">
        <v>32590</v>
      </c>
    </row>
    <row r="2096" spans="1:11" x14ac:dyDescent="0.35">
      <c r="A2096" t="s">
        <v>22141</v>
      </c>
      <c r="B2096" t="s">
        <v>23</v>
      </c>
      <c r="C2096" t="s">
        <v>23</v>
      </c>
      <c r="D2096" t="s">
        <v>5810</v>
      </c>
      <c r="E2096" t="s">
        <v>22142</v>
      </c>
      <c r="F2096" t="s">
        <v>23</v>
      </c>
      <c r="G2096" t="s">
        <v>23</v>
      </c>
      <c r="H2096" t="s">
        <v>6746</v>
      </c>
      <c r="I2096" t="s">
        <v>23</v>
      </c>
      <c r="J2096" t="s">
        <v>23</v>
      </c>
      <c r="K2096" t="s">
        <v>32591</v>
      </c>
    </row>
    <row r="2097" spans="1:11" x14ac:dyDescent="0.35">
      <c r="A2097" t="s">
        <v>22143</v>
      </c>
      <c r="B2097" t="s">
        <v>23</v>
      </c>
      <c r="C2097" t="s">
        <v>23</v>
      </c>
      <c r="D2097" t="s">
        <v>5810</v>
      </c>
      <c r="E2097" t="s">
        <v>22144</v>
      </c>
      <c r="F2097" t="s">
        <v>23</v>
      </c>
      <c r="G2097" t="s">
        <v>23</v>
      </c>
      <c r="H2097" t="s">
        <v>6746</v>
      </c>
      <c r="I2097" t="s">
        <v>23</v>
      </c>
      <c r="J2097" t="s">
        <v>23</v>
      </c>
      <c r="K2097" t="s">
        <v>32592</v>
      </c>
    </row>
    <row r="2098" spans="1:11" x14ac:dyDescent="0.35">
      <c r="A2098" t="s">
        <v>14862</v>
      </c>
      <c r="B2098" t="s">
        <v>23</v>
      </c>
      <c r="C2098" t="s">
        <v>23</v>
      </c>
      <c r="D2098" t="s">
        <v>5832</v>
      </c>
      <c r="E2098" t="s">
        <v>28175</v>
      </c>
      <c r="F2098" t="s">
        <v>23</v>
      </c>
      <c r="G2098" t="s">
        <v>23</v>
      </c>
      <c r="H2098" t="s">
        <v>6746</v>
      </c>
      <c r="I2098" t="s">
        <v>23</v>
      </c>
      <c r="J2098" t="s">
        <v>23</v>
      </c>
      <c r="K2098" t="s">
        <v>30532</v>
      </c>
    </row>
    <row r="2099" spans="1:11" x14ac:dyDescent="0.35">
      <c r="A2099" t="s">
        <v>9457</v>
      </c>
      <c r="B2099" t="s">
        <v>23</v>
      </c>
      <c r="C2099" t="s">
        <v>23</v>
      </c>
      <c r="D2099" t="s">
        <v>5810</v>
      </c>
      <c r="E2099" t="s">
        <v>9458</v>
      </c>
      <c r="F2099" t="s">
        <v>23</v>
      </c>
      <c r="G2099" t="s">
        <v>23</v>
      </c>
      <c r="H2099" t="s">
        <v>6746</v>
      </c>
      <c r="I2099" t="s">
        <v>23</v>
      </c>
      <c r="J2099" t="s">
        <v>23</v>
      </c>
      <c r="K2099" t="s">
        <v>30532</v>
      </c>
    </row>
    <row r="2100" spans="1:11" x14ac:dyDescent="0.35">
      <c r="A2100" t="s">
        <v>1510</v>
      </c>
      <c r="B2100" t="s">
        <v>23</v>
      </c>
      <c r="C2100" t="s">
        <v>23</v>
      </c>
      <c r="D2100" t="s">
        <v>23</v>
      </c>
      <c r="E2100" t="s">
        <v>9459</v>
      </c>
      <c r="F2100" t="s">
        <v>23</v>
      </c>
      <c r="G2100" t="s">
        <v>23</v>
      </c>
      <c r="H2100" t="s">
        <v>23</v>
      </c>
      <c r="I2100" t="s">
        <v>23</v>
      </c>
      <c r="J2100" t="s">
        <v>23</v>
      </c>
      <c r="K2100" t="s">
        <v>30532</v>
      </c>
    </row>
    <row r="2101" spans="1:11" x14ac:dyDescent="0.35">
      <c r="A2101" t="s">
        <v>22145</v>
      </c>
      <c r="B2101" t="s">
        <v>23</v>
      </c>
      <c r="C2101" t="s">
        <v>23</v>
      </c>
      <c r="D2101" t="s">
        <v>5810</v>
      </c>
      <c r="E2101" t="s">
        <v>22146</v>
      </c>
      <c r="F2101" t="s">
        <v>23</v>
      </c>
      <c r="G2101" t="s">
        <v>23</v>
      </c>
      <c r="H2101" t="s">
        <v>6746</v>
      </c>
      <c r="I2101" t="s">
        <v>23</v>
      </c>
      <c r="J2101" t="s">
        <v>23</v>
      </c>
      <c r="K2101" t="s">
        <v>32593</v>
      </c>
    </row>
    <row r="2102" spans="1:11" x14ac:dyDescent="0.35">
      <c r="A2102" t="s">
        <v>22147</v>
      </c>
      <c r="B2102" t="s">
        <v>23</v>
      </c>
      <c r="C2102" t="s">
        <v>23</v>
      </c>
      <c r="D2102" t="s">
        <v>5810</v>
      </c>
      <c r="E2102" t="s">
        <v>22148</v>
      </c>
      <c r="F2102" t="s">
        <v>23</v>
      </c>
      <c r="G2102" t="s">
        <v>23</v>
      </c>
      <c r="H2102" t="s">
        <v>6746</v>
      </c>
      <c r="I2102" t="s">
        <v>23</v>
      </c>
      <c r="J2102" t="s">
        <v>23</v>
      </c>
      <c r="K2102" t="s">
        <v>32594</v>
      </c>
    </row>
    <row r="2103" spans="1:11" x14ac:dyDescent="0.35">
      <c r="A2103" t="s">
        <v>22149</v>
      </c>
      <c r="B2103" t="s">
        <v>23</v>
      </c>
      <c r="C2103" t="s">
        <v>23</v>
      </c>
      <c r="D2103" t="s">
        <v>5810</v>
      </c>
      <c r="E2103" t="s">
        <v>22150</v>
      </c>
      <c r="F2103" t="s">
        <v>23</v>
      </c>
      <c r="G2103" t="s">
        <v>23</v>
      </c>
      <c r="H2103" t="s">
        <v>6746</v>
      </c>
      <c r="I2103" t="s">
        <v>23</v>
      </c>
      <c r="J2103" t="s">
        <v>23</v>
      </c>
      <c r="K2103" t="s">
        <v>32595</v>
      </c>
    </row>
    <row r="2104" spans="1:11" x14ac:dyDescent="0.35">
      <c r="A2104" t="s">
        <v>9460</v>
      </c>
      <c r="B2104" t="s">
        <v>23</v>
      </c>
      <c r="C2104" t="s">
        <v>23</v>
      </c>
      <c r="D2104" t="s">
        <v>5810</v>
      </c>
      <c r="E2104" t="s">
        <v>9461</v>
      </c>
      <c r="F2104" t="s">
        <v>23</v>
      </c>
      <c r="G2104" t="s">
        <v>23</v>
      </c>
      <c r="H2104" t="s">
        <v>6746</v>
      </c>
      <c r="I2104" t="s">
        <v>23</v>
      </c>
      <c r="J2104" t="s">
        <v>23</v>
      </c>
      <c r="K2104" t="s">
        <v>30532</v>
      </c>
    </row>
    <row r="2105" spans="1:11" x14ac:dyDescent="0.35">
      <c r="A2105" t="s">
        <v>1911</v>
      </c>
      <c r="B2105" t="s">
        <v>23</v>
      </c>
      <c r="C2105" t="s">
        <v>23</v>
      </c>
      <c r="D2105" t="s">
        <v>23</v>
      </c>
      <c r="E2105" t="s">
        <v>9462</v>
      </c>
      <c r="F2105" t="s">
        <v>23</v>
      </c>
      <c r="G2105" t="s">
        <v>23</v>
      </c>
      <c r="H2105" t="s">
        <v>6746</v>
      </c>
      <c r="I2105" t="s">
        <v>23</v>
      </c>
      <c r="J2105" t="s">
        <v>23</v>
      </c>
      <c r="K2105" t="s">
        <v>30532</v>
      </c>
    </row>
    <row r="2106" spans="1:11" x14ac:dyDescent="0.35">
      <c r="A2106" t="s">
        <v>1169</v>
      </c>
      <c r="B2106" t="s">
        <v>23</v>
      </c>
      <c r="C2106" t="s">
        <v>23</v>
      </c>
      <c r="D2106" t="s">
        <v>23</v>
      </c>
      <c r="E2106" t="s">
        <v>9463</v>
      </c>
      <c r="F2106" t="s">
        <v>23</v>
      </c>
      <c r="G2106" t="s">
        <v>23</v>
      </c>
      <c r="H2106" t="s">
        <v>6514</v>
      </c>
      <c r="I2106" t="s">
        <v>2721</v>
      </c>
      <c r="J2106" t="s">
        <v>3894</v>
      </c>
      <c r="K2106" t="s">
        <v>30532</v>
      </c>
    </row>
    <row r="2107" spans="1:11" x14ac:dyDescent="0.35">
      <c r="A2107" t="s">
        <v>1175</v>
      </c>
      <c r="B2107" t="s">
        <v>23</v>
      </c>
      <c r="C2107" t="s">
        <v>23</v>
      </c>
      <c r="D2107" t="s">
        <v>23</v>
      </c>
      <c r="E2107" t="s">
        <v>9464</v>
      </c>
      <c r="F2107" t="s">
        <v>23</v>
      </c>
      <c r="G2107" t="s">
        <v>23</v>
      </c>
      <c r="H2107" t="s">
        <v>6483</v>
      </c>
      <c r="I2107" t="s">
        <v>6485</v>
      </c>
      <c r="J2107" t="s">
        <v>23</v>
      </c>
      <c r="K2107" t="s">
        <v>30532</v>
      </c>
    </row>
    <row r="2108" spans="1:11" x14ac:dyDescent="0.35">
      <c r="A2108" t="s">
        <v>9465</v>
      </c>
      <c r="B2108" t="s">
        <v>23</v>
      </c>
      <c r="C2108" t="s">
        <v>23</v>
      </c>
      <c r="D2108" t="s">
        <v>5810</v>
      </c>
      <c r="E2108" t="s">
        <v>9466</v>
      </c>
      <c r="F2108" t="s">
        <v>23</v>
      </c>
      <c r="G2108" t="s">
        <v>23</v>
      </c>
      <c r="H2108" t="s">
        <v>6746</v>
      </c>
      <c r="I2108" t="s">
        <v>23</v>
      </c>
      <c r="J2108" t="s">
        <v>23</v>
      </c>
      <c r="K2108" t="s">
        <v>30532</v>
      </c>
    </row>
    <row r="2109" spans="1:11" x14ac:dyDescent="0.35">
      <c r="A2109" t="s">
        <v>1511</v>
      </c>
      <c r="B2109" t="s">
        <v>23</v>
      </c>
      <c r="C2109" t="s">
        <v>23</v>
      </c>
      <c r="D2109" t="s">
        <v>23</v>
      </c>
      <c r="E2109" t="s">
        <v>9467</v>
      </c>
      <c r="F2109" t="s">
        <v>23</v>
      </c>
      <c r="G2109" t="s">
        <v>23</v>
      </c>
      <c r="H2109" t="s">
        <v>6522</v>
      </c>
      <c r="I2109" t="s">
        <v>23</v>
      </c>
      <c r="J2109" t="s">
        <v>23</v>
      </c>
      <c r="K2109" t="s">
        <v>30532</v>
      </c>
    </row>
    <row r="2110" spans="1:11" x14ac:dyDescent="0.35">
      <c r="A2110" t="s">
        <v>589</v>
      </c>
      <c r="B2110" t="s">
        <v>23</v>
      </c>
      <c r="C2110" t="s">
        <v>23</v>
      </c>
      <c r="D2110" t="s">
        <v>23</v>
      </c>
      <c r="E2110" t="s">
        <v>9468</v>
      </c>
      <c r="F2110" t="s">
        <v>23</v>
      </c>
      <c r="G2110" t="s">
        <v>23</v>
      </c>
      <c r="H2110" t="s">
        <v>6522</v>
      </c>
      <c r="I2110" t="s">
        <v>23</v>
      </c>
      <c r="J2110" t="s">
        <v>23</v>
      </c>
      <c r="K2110" t="s">
        <v>30532</v>
      </c>
    </row>
    <row r="2111" spans="1:11" x14ac:dyDescent="0.35">
      <c r="A2111" t="s">
        <v>1958</v>
      </c>
      <c r="B2111" t="s">
        <v>23</v>
      </c>
      <c r="C2111" t="s">
        <v>23</v>
      </c>
      <c r="D2111" t="s">
        <v>23</v>
      </c>
      <c r="E2111" t="s">
        <v>9469</v>
      </c>
      <c r="F2111" t="s">
        <v>23</v>
      </c>
      <c r="G2111" t="s">
        <v>23</v>
      </c>
      <c r="H2111" t="s">
        <v>6504</v>
      </c>
      <c r="I2111" t="s">
        <v>6485</v>
      </c>
      <c r="J2111" t="s">
        <v>23</v>
      </c>
      <c r="K2111" t="s">
        <v>30532</v>
      </c>
    </row>
    <row r="2112" spans="1:11" x14ac:dyDescent="0.35">
      <c r="A2112" t="s">
        <v>6022</v>
      </c>
      <c r="B2112" t="s">
        <v>23</v>
      </c>
      <c r="C2112" t="s">
        <v>23</v>
      </c>
      <c r="D2112" t="s">
        <v>5810</v>
      </c>
      <c r="E2112" t="s">
        <v>9470</v>
      </c>
      <c r="F2112" t="s">
        <v>23</v>
      </c>
      <c r="G2112" t="s">
        <v>23</v>
      </c>
      <c r="H2112" t="s">
        <v>6483</v>
      </c>
      <c r="I2112" t="s">
        <v>23</v>
      </c>
      <c r="J2112" t="s">
        <v>23</v>
      </c>
      <c r="K2112" t="s">
        <v>30532</v>
      </c>
    </row>
    <row r="2113" spans="1:11" x14ac:dyDescent="0.35">
      <c r="A2113" t="s">
        <v>6023</v>
      </c>
      <c r="B2113" t="s">
        <v>23</v>
      </c>
      <c r="C2113" t="s">
        <v>23</v>
      </c>
      <c r="D2113" t="s">
        <v>5810</v>
      </c>
      <c r="E2113" t="s">
        <v>9471</v>
      </c>
      <c r="F2113" t="s">
        <v>23</v>
      </c>
      <c r="G2113" t="s">
        <v>23</v>
      </c>
      <c r="H2113" t="s">
        <v>6483</v>
      </c>
      <c r="I2113" t="s">
        <v>23</v>
      </c>
      <c r="J2113" t="s">
        <v>23</v>
      </c>
      <c r="K2113" t="s">
        <v>30532</v>
      </c>
    </row>
    <row r="2114" spans="1:11" x14ac:dyDescent="0.35">
      <c r="A2114" t="s">
        <v>9472</v>
      </c>
      <c r="B2114" t="s">
        <v>23</v>
      </c>
      <c r="C2114" t="s">
        <v>23</v>
      </c>
      <c r="D2114" t="s">
        <v>5810</v>
      </c>
      <c r="E2114" t="s">
        <v>9473</v>
      </c>
      <c r="F2114" t="s">
        <v>23</v>
      </c>
      <c r="G2114" t="s">
        <v>23</v>
      </c>
      <c r="H2114" t="s">
        <v>6746</v>
      </c>
      <c r="I2114" t="s">
        <v>23</v>
      </c>
      <c r="J2114" t="s">
        <v>23</v>
      </c>
      <c r="K2114" t="s">
        <v>30532</v>
      </c>
    </row>
    <row r="2115" spans="1:11" x14ac:dyDescent="0.35">
      <c r="A2115" t="s">
        <v>1512</v>
      </c>
      <c r="B2115" t="s">
        <v>23</v>
      </c>
      <c r="C2115" t="s">
        <v>23</v>
      </c>
      <c r="D2115" t="s">
        <v>23</v>
      </c>
      <c r="E2115" t="s">
        <v>9474</v>
      </c>
      <c r="F2115" t="s">
        <v>23</v>
      </c>
      <c r="G2115" t="s">
        <v>23</v>
      </c>
      <c r="H2115" t="s">
        <v>6518</v>
      </c>
      <c r="I2115" t="s">
        <v>2721</v>
      </c>
      <c r="J2115" t="s">
        <v>23</v>
      </c>
      <c r="K2115" t="s">
        <v>30532</v>
      </c>
    </row>
    <row r="2116" spans="1:11" x14ac:dyDescent="0.35">
      <c r="A2116" t="s">
        <v>22151</v>
      </c>
      <c r="B2116" t="s">
        <v>23</v>
      </c>
      <c r="C2116" t="s">
        <v>23</v>
      </c>
      <c r="D2116" t="s">
        <v>5810</v>
      </c>
      <c r="E2116" t="s">
        <v>22152</v>
      </c>
      <c r="F2116" t="s">
        <v>23</v>
      </c>
      <c r="G2116" t="s">
        <v>23</v>
      </c>
      <c r="H2116" t="s">
        <v>6746</v>
      </c>
      <c r="I2116" t="s">
        <v>23</v>
      </c>
      <c r="J2116" t="s">
        <v>23</v>
      </c>
      <c r="K2116" t="s">
        <v>32596</v>
      </c>
    </row>
    <row r="2117" spans="1:11" x14ac:dyDescent="0.35">
      <c r="A2117" t="s">
        <v>22153</v>
      </c>
      <c r="B2117" t="s">
        <v>23</v>
      </c>
      <c r="C2117" t="s">
        <v>23</v>
      </c>
      <c r="D2117" t="s">
        <v>5810</v>
      </c>
      <c r="E2117" t="s">
        <v>22154</v>
      </c>
      <c r="F2117" t="s">
        <v>23</v>
      </c>
      <c r="G2117" t="s">
        <v>23</v>
      </c>
      <c r="H2117" t="s">
        <v>6746</v>
      </c>
      <c r="I2117" t="s">
        <v>23</v>
      </c>
      <c r="J2117" t="s">
        <v>23</v>
      </c>
      <c r="K2117" t="s">
        <v>32597</v>
      </c>
    </row>
    <row r="2118" spans="1:11" x14ac:dyDescent="0.35">
      <c r="A2118" t="s">
        <v>22155</v>
      </c>
      <c r="B2118" t="s">
        <v>23</v>
      </c>
      <c r="C2118" t="s">
        <v>23</v>
      </c>
      <c r="D2118" t="s">
        <v>5810</v>
      </c>
      <c r="E2118" t="s">
        <v>22156</v>
      </c>
      <c r="F2118" t="s">
        <v>23</v>
      </c>
      <c r="G2118" t="s">
        <v>23</v>
      </c>
      <c r="H2118" t="s">
        <v>6746</v>
      </c>
      <c r="I2118" t="s">
        <v>23</v>
      </c>
      <c r="J2118" t="s">
        <v>23</v>
      </c>
      <c r="K2118" t="s">
        <v>32598</v>
      </c>
    </row>
    <row r="2119" spans="1:11" x14ac:dyDescent="0.35">
      <c r="A2119" t="s">
        <v>24231</v>
      </c>
      <c r="B2119" t="s">
        <v>23</v>
      </c>
      <c r="C2119" t="s">
        <v>23</v>
      </c>
      <c r="D2119" t="s">
        <v>5810</v>
      </c>
      <c r="E2119" t="s">
        <v>24232</v>
      </c>
      <c r="F2119" t="s">
        <v>23</v>
      </c>
      <c r="G2119" t="s">
        <v>23</v>
      </c>
      <c r="H2119" t="s">
        <v>6746</v>
      </c>
      <c r="I2119" t="s">
        <v>23</v>
      </c>
      <c r="J2119" t="s">
        <v>23</v>
      </c>
      <c r="K2119" t="s">
        <v>32599</v>
      </c>
    </row>
    <row r="2120" spans="1:11" x14ac:dyDescent="0.35">
      <c r="A2120" t="s">
        <v>2618</v>
      </c>
      <c r="B2120" t="s">
        <v>23</v>
      </c>
      <c r="C2120" t="s">
        <v>23</v>
      </c>
      <c r="D2120" t="s">
        <v>23</v>
      </c>
      <c r="E2120" t="s">
        <v>9475</v>
      </c>
      <c r="F2120" t="s">
        <v>23</v>
      </c>
      <c r="G2120" t="s">
        <v>23</v>
      </c>
      <c r="H2120" t="s">
        <v>6522</v>
      </c>
      <c r="I2120" t="s">
        <v>23</v>
      </c>
      <c r="J2120" t="s">
        <v>23</v>
      </c>
      <c r="K2120" t="s">
        <v>30532</v>
      </c>
    </row>
    <row r="2121" spans="1:11" x14ac:dyDescent="0.35">
      <c r="A2121" t="s">
        <v>6024</v>
      </c>
      <c r="B2121" t="s">
        <v>23</v>
      </c>
      <c r="C2121" t="s">
        <v>23</v>
      </c>
      <c r="D2121" t="s">
        <v>5810</v>
      </c>
      <c r="E2121" t="s">
        <v>9476</v>
      </c>
      <c r="F2121" t="s">
        <v>23</v>
      </c>
      <c r="G2121" t="s">
        <v>23</v>
      </c>
      <c r="H2121" t="s">
        <v>6483</v>
      </c>
      <c r="I2121" t="s">
        <v>23</v>
      </c>
      <c r="J2121" t="s">
        <v>23</v>
      </c>
      <c r="K2121" t="s">
        <v>30532</v>
      </c>
    </row>
    <row r="2122" spans="1:11" x14ac:dyDescent="0.35">
      <c r="A2122" t="s">
        <v>22157</v>
      </c>
      <c r="B2122" t="s">
        <v>23</v>
      </c>
      <c r="C2122" t="s">
        <v>23</v>
      </c>
      <c r="D2122" t="s">
        <v>5810</v>
      </c>
      <c r="E2122" t="s">
        <v>22158</v>
      </c>
      <c r="F2122" t="s">
        <v>23</v>
      </c>
      <c r="G2122" t="s">
        <v>23</v>
      </c>
      <c r="H2122" t="s">
        <v>6746</v>
      </c>
      <c r="I2122" t="s">
        <v>23</v>
      </c>
      <c r="J2122" t="s">
        <v>23</v>
      </c>
      <c r="K2122" t="s">
        <v>32600</v>
      </c>
    </row>
    <row r="2123" spans="1:11" x14ac:dyDescent="0.35">
      <c r="A2123" t="s">
        <v>6459</v>
      </c>
      <c r="B2123" t="s">
        <v>23</v>
      </c>
      <c r="C2123" t="s">
        <v>23</v>
      </c>
      <c r="D2123" t="s">
        <v>5810</v>
      </c>
      <c r="E2123" t="s">
        <v>9477</v>
      </c>
      <c r="F2123" t="s">
        <v>23</v>
      </c>
      <c r="G2123" t="s">
        <v>23</v>
      </c>
      <c r="H2123" t="s">
        <v>6493</v>
      </c>
      <c r="I2123" t="s">
        <v>2721</v>
      </c>
      <c r="J2123" t="s">
        <v>23</v>
      </c>
      <c r="K2123" t="s">
        <v>30532</v>
      </c>
    </row>
    <row r="2124" spans="1:11" x14ac:dyDescent="0.35">
      <c r="A2124" t="s">
        <v>1513</v>
      </c>
      <c r="B2124" t="s">
        <v>23</v>
      </c>
      <c r="C2124" t="s">
        <v>23</v>
      </c>
      <c r="D2124" t="s">
        <v>23</v>
      </c>
      <c r="E2124" t="s">
        <v>9478</v>
      </c>
      <c r="F2124" t="s">
        <v>23</v>
      </c>
      <c r="G2124" t="s">
        <v>23</v>
      </c>
      <c r="H2124" t="s">
        <v>23</v>
      </c>
      <c r="I2124" t="s">
        <v>23</v>
      </c>
      <c r="J2124" t="s">
        <v>23</v>
      </c>
      <c r="K2124" t="s">
        <v>30532</v>
      </c>
    </row>
    <row r="2125" spans="1:11" x14ac:dyDescent="0.35">
      <c r="A2125" t="s">
        <v>5105</v>
      </c>
      <c r="B2125" t="s">
        <v>23</v>
      </c>
      <c r="C2125" t="s">
        <v>23</v>
      </c>
      <c r="D2125" t="s">
        <v>23</v>
      </c>
      <c r="E2125" t="s">
        <v>9479</v>
      </c>
      <c r="F2125" t="s">
        <v>23</v>
      </c>
      <c r="G2125" t="s">
        <v>23</v>
      </c>
      <c r="H2125" t="s">
        <v>6502</v>
      </c>
      <c r="I2125" t="s">
        <v>23</v>
      </c>
      <c r="J2125" t="s">
        <v>23</v>
      </c>
      <c r="K2125" t="s">
        <v>30532</v>
      </c>
    </row>
    <row r="2126" spans="1:11" x14ac:dyDescent="0.35">
      <c r="A2126" t="s">
        <v>21894</v>
      </c>
      <c r="B2126" t="s">
        <v>23</v>
      </c>
      <c r="C2126" t="s">
        <v>23</v>
      </c>
      <c r="D2126" t="s">
        <v>5810</v>
      </c>
      <c r="E2126" t="s">
        <v>21895</v>
      </c>
      <c r="F2126" t="s">
        <v>23</v>
      </c>
      <c r="G2126" t="s">
        <v>23</v>
      </c>
      <c r="H2126" t="s">
        <v>6746</v>
      </c>
      <c r="I2126" t="s">
        <v>23</v>
      </c>
      <c r="J2126" t="s">
        <v>23</v>
      </c>
      <c r="K2126" t="s">
        <v>32464</v>
      </c>
    </row>
    <row r="2127" spans="1:11" x14ac:dyDescent="0.35">
      <c r="A2127" t="s">
        <v>22159</v>
      </c>
      <c r="B2127" t="s">
        <v>23</v>
      </c>
      <c r="C2127" t="s">
        <v>23</v>
      </c>
      <c r="D2127" t="s">
        <v>5810</v>
      </c>
      <c r="E2127" t="s">
        <v>22160</v>
      </c>
      <c r="F2127" t="s">
        <v>23</v>
      </c>
      <c r="G2127" t="s">
        <v>23</v>
      </c>
      <c r="H2127" t="s">
        <v>6746</v>
      </c>
      <c r="I2127" t="s">
        <v>23</v>
      </c>
      <c r="J2127" t="s">
        <v>23</v>
      </c>
      <c r="K2127" t="s">
        <v>32601</v>
      </c>
    </row>
    <row r="2128" spans="1:11" x14ac:dyDescent="0.35">
      <c r="A2128" t="s">
        <v>9480</v>
      </c>
      <c r="B2128" t="s">
        <v>23</v>
      </c>
      <c r="C2128" t="s">
        <v>23</v>
      </c>
      <c r="D2128" t="s">
        <v>5810</v>
      </c>
      <c r="E2128" t="s">
        <v>9481</v>
      </c>
      <c r="F2128" t="s">
        <v>23</v>
      </c>
      <c r="G2128" t="s">
        <v>23</v>
      </c>
      <c r="H2128" t="s">
        <v>6746</v>
      </c>
      <c r="I2128" t="s">
        <v>23</v>
      </c>
      <c r="J2128" t="s">
        <v>23</v>
      </c>
      <c r="K2128" t="s">
        <v>30532</v>
      </c>
    </row>
    <row r="2129" spans="1:11" x14ac:dyDescent="0.35">
      <c r="A2129" t="s">
        <v>22161</v>
      </c>
      <c r="B2129" t="s">
        <v>23</v>
      </c>
      <c r="C2129" t="s">
        <v>23</v>
      </c>
      <c r="D2129" t="s">
        <v>5810</v>
      </c>
      <c r="E2129" t="s">
        <v>22162</v>
      </c>
      <c r="F2129" t="s">
        <v>23</v>
      </c>
      <c r="G2129" t="s">
        <v>23</v>
      </c>
      <c r="H2129" t="s">
        <v>6746</v>
      </c>
      <c r="I2129" t="s">
        <v>23</v>
      </c>
      <c r="J2129" t="s">
        <v>23</v>
      </c>
      <c r="K2129" t="s">
        <v>32602</v>
      </c>
    </row>
    <row r="2130" spans="1:11" x14ac:dyDescent="0.35">
      <c r="A2130" t="s">
        <v>2617</v>
      </c>
      <c r="B2130" t="s">
        <v>23</v>
      </c>
      <c r="C2130" t="s">
        <v>23</v>
      </c>
      <c r="D2130" t="s">
        <v>23</v>
      </c>
      <c r="E2130" t="s">
        <v>9482</v>
      </c>
      <c r="F2130" t="s">
        <v>23</v>
      </c>
      <c r="G2130" t="s">
        <v>23</v>
      </c>
      <c r="H2130" t="s">
        <v>6522</v>
      </c>
      <c r="I2130" t="s">
        <v>23</v>
      </c>
      <c r="J2130" t="s">
        <v>23</v>
      </c>
      <c r="K2130" t="s">
        <v>30532</v>
      </c>
    </row>
    <row r="2131" spans="1:11" x14ac:dyDescent="0.35">
      <c r="A2131" t="s">
        <v>22163</v>
      </c>
      <c r="B2131" t="s">
        <v>23</v>
      </c>
      <c r="C2131" t="s">
        <v>23</v>
      </c>
      <c r="D2131" t="s">
        <v>5810</v>
      </c>
      <c r="E2131" t="s">
        <v>22164</v>
      </c>
      <c r="F2131" t="s">
        <v>23</v>
      </c>
      <c r="G2131" t="s">
        <v>23</v>
      </c>
      <c r="H2131" t="s">
        <v>6746</v>
      </c>
      <c r="I2131" t="s">
        <v>23</v>
      </c>
      <c r="J2131" t="s">
        <v>23</v>
      </c>
      <c r="K2131" t="s">
        <v>32603</v>
      </c>
    </row>
    <row r="2132" spans="1:11" x14ac:dyDescent="0.35">
      <c r="A2132" t="s">
        <v>22165</v>
      </c>
      <c r="B2132" t="s">
        <v>23</v>
      </c>
      <c r="C2132" t="s">
        <v>23</v>
      </c>
      <c r="D2132" t="s">
        <v>5810</v>
      </c>
      <c r="E2132" t="s">
        <v>22166</v>
      </c>
      <c r="F2132" t="s">
        <v>23</v>
      </c>
      <c r="G2132" t="s">
        <v>23</v>
      </c>
      <c r="H2132" t="s">
        <v>6746</v>
      </c>
      <c r="I2132" t="s">
        <v>23</v>
      </c>
      <c r="J2132" t="s">
        <v>23</v>
      </c>
      <c r="K2132" t="s">
        <v>32604</v>
      </c>
    </row>
    <row r="2133" spans="1:11" x14ac:dyDescent="0.35">
      <c r="A2133" t="s">
        <v>1517</v>
      </c>
      <c r="B2133" t="s">
        <v>23</v>
      </c>
      <c r="C2133" t="s">
        <v>23</v>
      </c>
      <c r="D2133" t="s">
        <v>23</v>
      </c>
      <c r="E2133" t="s">
        <v>9483</v>
      </c>
      <c r="F2133" t="s">
        <v>23</v>
      </c>
      <c r="G2133" t="s">
        <v>23</v>
      </c>
      <c r="H2133" t="s">
        <v>6522</v>
      </c>
      <c r="I2133" t="s">
        <v>23</v>
      </c>
      <c r="J2133" t="s">
        <v>23</v>
      </c>
      <c r="K2133" t="s">
        <v>30532</v>
      </c>
    </row>
    <row r="2134" spans="1:11" x14ac:dyDescent="0.35">
      <c r="A2134" t="s">
        <v>22167</v>
      </c>
      <c r="B2134" t="s">
        <v>23</v>
      </c>
      <c r="C2134" t="s">
        <v>23</v>
      </c>
      <c r="D2134" t="s">
        <v>5810</v>
      </c>
      <c r="E2134" t="s">
        <v>22168</v>
      </c>
      <c r="F2134" t="s">
        <v>23</v>
      </c>
      <c r="G2134" t="s">
        <v>23</v>
      </c>
      <c r="H2134" t="s">
        <v>6746</v>
      </c>
      <c r="I2134" t="s">
        <v>23</v>
      </c>
      <c r="J2134" t="s">
        <v>23</v>
      </c>
      <c r="K2134" t="s">
        <v>32605</v>
      </c>
    </row>
    <row r="2135" spans="1:11" x14ac:dyDescent="0.35">
      <c r="A2135" t="s">
        <v>1805</v>
      </c>
      <c r="B2135" t="s">
        <v>23</v>
      </c>
      <c r="C2135" t="s">
        <v>23</v>
      </c>
      <c r="D2135" t="s">
        <v>23</v>
      </c>
      <c r="E2135" t="s">
        <v>9484</v>
      </c>
      <c r="F2135" t="s">
        <v>23</v>
      </c>
      <c r="G2135" t="s">
        <v>23</v>
      </c>
      <c r="H2135" t="s">
        <v>6746</v>
      </c>
      <c r="I2135" t="s">
        <v>23</v>
      </c>
      <c r="J2135" t="s">
        <v>23</v>
      </c>
      <c r="K2135" t="s">
        <v>30532</v>
      </c>
    </row>
    <row r="2136" spans="1:11" x14ac:dyDescent="0.35">
      <c r="A2136" t="s">
        <v>22169</v>
      </c>
      <c r="B2136" t="s">
        <v>23</v>
      </c>
      <c r="C2136" t="s">
        <v>23</v>
      </c>
      <c r="D2136" t="s">
        <v>5810</v>
      </c>
      <c r="E2136" t="s">
        <v>22170</v>
      </c>
      <c r="F2136" t="s">
        <v>23</v>
      </c>
      <c r="G2136" t="s">
        <v>23</v>
      </c>
      <c r="H2136" t="s">
        <v>6746</v>
      </c>
      <c r="I2136" t="s">
        <v>23</v>
      </c>
      <c r="J2136" t="s">
        <v>23</v>
      </c>
      <c r="K2136" t="s">
        <v>32606</v>
      </c>
    </row>
    <row r="2137" spans="1:11" x14ac:dyDescent="0.35">
      <c r="A2137" t="s">
        <v>4905</v>
      </c>
      <c r="B2137" t="s">
        <v>23</v>
      </c>
      <c r="C2137" t="s">
        <v>23</v>
      </c>
      <c r="D2137" t="s">
        <v>23</v>
      </c>
      <c r="E2137" t="s">
        <v>9485</v>
      </c>
      <c r="F2137" t="s">
        <v>23</v>
      </c>
      <c r="G2137" t="s">
        <v>23</v>
      </c>
      <c r="H2137" t="s">
        <v>6502</v>
      </c>
      <c r="I2137" t="s">
        <v>23</v>
      </c>
      <c r="J2137" t="s">
        <v>23</v>
      </c>
      <c r="K2137" t="s">
        <v>30532</v>
      </c>
    </row>
    <row r="2138" spans="1:11" x14ac:dyDescent="0.35">
      <c r="A2138" t="s">
        <v>22171</v>
      </c>
      <c r="B2138" t="s">
        <v>23</v>
      </c>
      <c r="C2138" t="s">
        <v>23</v>
      </c>
      <c r="D2138" t="s">
        <v>5810</v>
      </c>
      <c r="E2138" t="s">
        <v>22172</v>
      </c>
      <c r="F2138" t="s">
        <v>23</v>
      </c>
      <c r="G2138" t="s">
        <v>23</v>
      </c>
      <c r="H2138" t="s">
        <v>6746</v>
      </c>
      <c r="I2138" t="s">
        <v>23</v>
      </c>
      <c r="J2138" t="s">
        <v>23</v>
      </c>
      <c r="K2138" t="s">
        <v>32607</v>
      </c>
    </row>
    <row r="2139" spans="1:11" x14ac:dyDescent="0.35">
      <c r="A2139" t="s">
        <v>22173</v>
      </c>
      <c r="B2139" t="s">
        <v>23</v>
      </c>
      <c r="C2139" t="s">
        <v>23</v>
      </c>
      <c r="D2139" t="s">
        <v>5810</v>
      </c>
      <c r="E2139" t="s">
        <v>22174</v>
      </c>
      <c r="F2139" t="s">
        <v>23</v>
      </c>
      <c r="G2139" t="s">
        <v>23</v>
      </c>
      <c r="H2139" t="s">
        <v>6746</v>
      </c>
      <c r="I2139" t="s">
        <v>23</v>
      </c>
      <c r="J2139" t="s">
        <v>23</v>
      </c>
      <c r="K2139" t="s">
        <v>32608</v>
      </c>
    </row>
    <row r="2140" spans="1:11" x14ac:dyDescent="0.35">
      <c r="A2140" t="s">
        <v>2616</v>
      </c>
      <c r="B2140" t="s">
        <v>23</v>
      </c>
      <c r="C2140" t="s">
        <v>23</v>
      </c>
      <c r="D2140" t="s">
        <v>23</v>
      </c>
      <c r="E2140" t="s">
        <v>9487</v>
      </c>
      <c r="F2140" t="s">
        <v>23</v>
      </c>
      <c r="G2140" t="s">
        <v>23</v>
      </c>
      <c r="H2140" t="s">
        <v>6522</v>
      </c>
      <c r="I2140" t="s">
        <v>23</v>
      </c>
      <c r="J2140" t="s">
        <v>23</v>
      </c>
      <c r="K2140" t="s">
        <v>30532</v>
      </c>
    </row>
    <row r="2141" spans="1:11" x14ac:dyDescent="0.35">
      <c r="A2141" t="s">
        <v>22175</v>
      </c>
      <c r="B2141" t="s">
        <v>23</v>
      </c>
      <c r="C2141" t="s">
        <v>23</v>
      </c>
      <c r="D2141" t="s">
        <v>5810</v>
      </c>
      <c r="E2141" t="s">
        <v>22176</v>
      </c>
      <c r="F2141" t="s">
        <v>23</v>
      </c>
      <c r="G2141" t="s">
        <v>23</v>
      </c>
      <c r="H2141" t="s">
        <v>6746</v>
      </c>
      <c r="I2141" t="s">
        <v>23</v>
      </c>
      <c r="J2141" t="s">
        <v>23</v>
      </c>
      <c r="K2141" t="s">
        <v>32609</v>
      </c>
    </row>
    <row r="2142" spans="1:11" x14ac:dyDescent="0.35">
      <c r="A2142" t="s">
        <v>1519</v>
      </c>
      <c r="B2142" t="s">
        <v>23</v>
      </c>
      <c r="C2142" t="s">
        <v>23</v>
      </c>
      <c r="D2142" t="s">
        <v>23</v>
      </c>
      <c r="E2142" t="s">
        <v>9488</v>
      </c>
      <c r="F2142" t="s">
        <v>23</v>
      </c>
      <c r="G2142" t="s">
        <v>23</v>
      </c>
      <c r="H2142" t="s">
        <v>6522</v>
      </c>
      <c r="I2142" t="s">
        <v>23</v>
      </c>
      <c r="J2142" t="s">
        <v>23</v>
      </c>
      <c r="K2142" t="s">
        <v>30532</v>
      </c>
    </row>
    <row r="2143" spans="1:11" x14ac:dyDescent="0.35">
      <c r="A2143" t="s">
        <v>2615</v>
      </c>
      <c r="B2143" t="s">
        <v>23</v>
      </c>
      <c r="C2143" t="s">
        <v>23</v>
      </c>
      <c r="D2143" t="s">
        <v>23</v>
      </c>
      <c r="E2143" t="s">
        <v>9489</v>
      </c>
      <c r="F2143" t="s">
        <v>23</v>
      </c>
      <c r="G2143" t="s">
        <v>23</v>
      </c>
      <c r="H2143" t="s">
        <v>6522</v>
      </c>
      <c r="I2143" t="s">
        <v>23</v>
      </c>
      <c r="J2143" t="s">
        <v>23</v>
      </c>
      <c r="K2143" t="s">
        <v>30532</v>
      </c>
    </row>
    <row r="2144" spans="1:11" x14ac:dyDescent="0.35">
      <c r="A2144" t="s">
        <v>3123</v>
      </c>
      <c r="B2144" t="s">
        <v>23</v>
      </c>
      <c r="C2144" t="s">
        <v>23</v>
      </c>
      <c r="D2144" t="s">
        <v>23</v>
      </c>
      <c r="E2144" t="s">
        <v>9490</v>
      </c>
      <c r="F2144" t="s">
        <v>23</v>
      </c>
      <c r="G2144" t="s">
        <v>23</v>
      </c>
      <c r="H2144" t="s">
        <v>23</v>
      </c>
      <c r="I2144" t="s">
        <v>23</v>
      </c>
      <c r="J2144" t="s">
        <v>23</v>
      </c>
      <c r="K2144" t="s">
        <v>30532</v>
      </c>
    </row>
    <row r="2145" spans="1:11" x14ac:dyDescent="0.35">
      <c r="A2145" t="s">
        <v>22177</v>
      </c>
      <c r="B2145" t="s">
        <v>23</v>
      </c>
      <c r="C2145" t="s">
        <v>23</v>
      </c>
      <c r="D2145" t="s">
        <v>5810</v>
      </c>
      <c r="E2145" t="s">
        <v>22178</v>
      </c>
      <c r="F2145" t="s">
        <v>23</v>
      </c>
      <c r="G2145" t="s">
        <v>23</v>
      </c>
      <c r="H2145" t="s">
        <v>6746</v>
      </c>
      <c r="I2145" t="s">
        <v>23</v>
      </c>
      <c r="J2145" t="s">
        <v>23</v>
      </c>
      <c r="K2145" t="s">
        <v>32610</v>
      </c>
    </row>
    <row r="2146" spans="1:11" x14ac:dyDescent="0.35">
      <c r="A2146" t="s">
        <v>22181</v>
      </c>
      <c r="B2146" t="s">
        <v>23</v>
      </c>
      <c r="C2146" t="s">
        <v>23</v>
      </c>
      <c r="D2146" t="s">
        <v>5810</v>
      </c>
      <c r="E2146" t="s">
        <v>22182</v>
      </c>
      <c r="F2146" t="s">
        <v>23</v>
      </c>
      <c r="G2146" t="s">
        <v>23</v>
      </c>
      <c r="H2146" t="s">
        <v>6746</v>
      </c>
      <c r="I2146" t="s">
        <v>23</v>
      </c>
      <c r="J2146" t="s">
        <v>23</v>
      </c>
      <c r="K2146" t="s">
        <v>32612</v>
      </c>
    </row>
    <row r="2147" spans="1:11" x14ac:dyDescent="0.35">
      <c r="A2147" t="s">
        <v>3354</v>
      </c>
      <c r="B2147" t="s">
        <v>23</v>
      </c>
      <c r="C2147" t="s">
        <v>23</v>
      </c>
      <c r="D2147" t="s">
        <v>23</v>
      </c>
      <c r="E2147" t="s">
        <v>9491</v>
      </c>
      <c r="F2147" t="s">
        <v>23</v>
      </c>
      <c r="G2147" t="s">
        <v>23</v>
      </c>
      <c r="H2147" t="s">
        <v>6522</v>
      </c>
      <c r="I2147" t="s">
        <v>23</v>
      </c>
      <c r="J2147" t="s">
        <v>23</v>
      </c>
      <c r="K2147" t="s">
        <v>30532</v>
      </c>
    </row>
    <row r="2148" spans="1:11" x14ac:dyDescent="0.35">
      <c r="A2148" t="s">
        <v>3040</v>
      </c>
      <c r="B2148" t="s">
        <v>23</v>
      </c>
      <c r="C2148" t="s">
        <v>23</v>
      </c>
      <c r="D2148" t="s">
        <v>23</v>
      </c>
      <c r="E2148" t="s">
        <v>9492</v>
      </c>
      <c r="F2148" t="s">
        <v>23</v>
      </c>
      <c r="G2148" t="s">
        <v>23</v>
      </c>
      <c r="H2148" t="s">
        <v>6522</v>
      </c>
      <c r="I2148" t="s">
        <v>23</v>
      </c>
      <c r="J2148" t="s">
        <v>23</v>
      </c>
      <c r="K2148" t="s">
        <v>30532</v>
      </c>
    </row>
    <row r="2149" spans="1:11" x14ac:dyDescent="0.35">
      <c r="A2149" t="s">
        <v>2793</v>
      </c>
      <c r="B2149" t="s">
        <v>23</v>
      </c>
      <c r="C2149" t="s">
        <v>23</v>
      </c>
      <c r="D2149" t="s">
        <v>23</v>
      </c>
      <c r="E2149" t="s">
        <v>9493</v>
      </c>
      <c r="F2149" t="s">
        <v>23</v>
      </c>
      <c r="G2149" t="s">
        <v>23</v>
      </c>
      <c r="H2149" t="s">
        <v>6522</v>
      </c>
      <c r="I2149" t="s">
        <v>23</v>
      </c>
      <c r="J2149" t="s">
        <v>23</v>
      </c>
      <c r="K2149" t="s">
        <v>30532</v>
      </c>
    </row>
    <row r="2150" spans="1:11" x14ac:dyDescent="0.35">
      <c r="A2150" t="s">
        <v>9494</v>
      </c>
      <c r="B2150" t="s">
        <v>23</v>
      </c>
      <c r="C2150" t="s">
        <v>23</v>
      </c>
      <c r="D2150" t="s">
        <v>5810</v>
      </c>
      <c r="E2150" t="s">
        <v>9495</v>
      </c>
      <c r="F2150" t="s">
        <v>23</v>
      </c>
      <c r="G2150" t="s">
        <v>23</v>
      </c>
      <c r="H2150" t="s">
        <v>6746</v>
      </c>
      <c r="I2150" t="s">
        <v>23</v>
      </c>
      <c r="J2150" t="s">
        <v>23</v>
      </c>
      <c r="K2150" t="s">
        <v>30532</v>
      </c>
    </row>
    <row r="2151" spans="1:11" x14ac:dyDescent="0.35">
      <c r="A2151" t="s">
        <v>22183</v>
      </c>
      <c r="B2151" t="s">
        <v>23</v>
      </c>
      <c r="C2151" t="s">
        <v>23</v>
      </c>
      <c r="D2151" t="s">
        <v>5810</v>
      </c>
      <c r="E2151" t="s">
        <v>22184</v>
      </c>
      <c r="F2151" t="s">
        <v>23</v>
      </c>
      <c r="G2151" t="s">
        <v>23</v>
      </c>
      <c r="H2151" t="s">
        <v>6746</v>
      </c>
      <c r="I2151" t="s">
        <v>23</v>
      </c>
      <c r="J2151" t="s">
        <v>23</v>
      </c>
      <c r="K2151" t="s">
        <v>32613</v>
      </c>
    </row>
    <row r="2152" spans="1:11" x14ac:dyDescent="0.35">
      <c r="A2152" t="s">
        <v>3998</v>
      </c>
      <c r="B2152" t="s">
        <v>23</v>
      </c>
      <c r="C2152" t="s">
        <v>23</v>
      </c>
      <c r="D2152" t="s">
        <v>23</v>
      </c>
      <c r="E2152" t="s">
        <v>9496</v>
      </c>
      <c r="F2152" t="s">
        <v>23</v>
      </c>
      <c r="G2152" t="s">
        <v>23</v>
      </c>
      <c r="H2152" t="s">
        <v>6746</v>
      </c>
      <c r="I2152" t="s">
        <v>23</v>
      </c>
      <c r="J2152" t="s">
        <v>23</v>
      </c>
      <c r="K2152" t="s">
        <v>30532</v>
      </c>
    </row>
    <row r="2153" spans="1:11" x14ac:dyDescent="0.35">
      <c r="A2153" t="s">
        <v>24233</v>
      </c>
      <c r="B2153" t="s">
        <v>23</v>
      </c>
      <c r="C2153" t="s">
        <v>23</v>
      </c>
      <c r="D2153" t="s">
        <v>5810</v>
      </c>
      <c r="E2153" t="s">
        <v>24234</v>
      </c>
      <c r="F2153" t="s">
        <v>23</v>
      </c>
      <c r="G2153" t="s">
        <v>23</v>
      </c>
      <c r="H2153" t="s">
        <v>6746</v>
      </c>
      <c r="I2153" t="s">
        <v>23</v>
      </c>
      <c r="J2153" t="s">
        <v>23</v>
      </c>
      <c r="K2153" t="s">
        <v>32614</v>
      </c>
    </row>
    <row r="2154" spans="1:11" x14ac:dyDescent="0.35">
      <c r="A2154" t="s">
        <v>1520</v>
      </c>
      <c r="B2154" t="s">
        <v>23</v>
      </c>
      <c r="C2154" t="s">
        <v>23</v>
      </c>
      <c r="D2154" t="s">
        <v>23</v>
      </c>
      <c r="E2154" t="s">
        <v>9497</v>
      </c>
      <c r="F2154" t="s">
        <v>23</v>
      </c>
      <c r="G2154" t="s">
        <v>23</v>
      </c>
      <c r="H2154" t="s">
        <v>6487</v>
      </c>
      <c r="I2154" t="s">
        <v>6485</v>
      </c>
      <c r="J2154" t="s">
        <v>23</v>
      </c>
      <c r="K2154" t="s">
        <v>30532</v>
      </c>
    </row>
    <row r="2155" spans="1:11" x14ac:dyDescent="0.35">
      <c r="A2155" t="s">
        <v>573</v>
      </c>
      <c r="B2155" t="s">
        <v>23</v>
      </c>
      <c r="C2155" t="s">
        <v>23</v>
      </c>
      <c r="D2155" t="s">
        <v>23</v>
      </c>
      <c r="E2155" t="s">
        <v>9498</v>
      </c>
      <c r="F2155" t="s">
        <v>23</v>
      </c>
      <c r="G2155" t="s">
        <v>23</v>
      </c>
      <c r="H2155" t="s">
        <v>6522</v>
      </c>
      <c r="I2155" t="s">
        <v>23</v>
      </c>
      <c r="J2155" t="s">
        <v>23</v>
      </c>
      <c r="K2155" t="s">
        <v>30532</v>
      </c>
    </row>
    <row r="2156" spans="1:11" x14ac:dyDescent="0.35">
      <c r="A2156" t="s">
        <v>22185</v>
      </c>
      <c r="B2156" t="s">
        <v>23</v>
      </c>
      <c r="C2156" t="s">
        <v>23</v>
      </c>
      <c r="D2156" t="s">
        <v>5810</v>
      </c>
      <c r="E2156" t="s">
        <v>22186</v>
      </c>
      <c r="F2156" t="s">
        <v>23</v>
      </c>
      <c r="G2156" t="s">
        <v>23</v>
      </c>
      <c r="H2156" t="s">
        <v>6746</v>
      </c>
      <c r="I2156" t="s">
        <v>23</v>
      </c>
      <c r="J2156" t="s">
        <v>23</v>
      </c>
      <c r="K2156" t="s">
        <v>32615</v>
      </c>
    </row>
    <row r="2157" spans="1:11" x14ac:dyDescent="0.35">
      <c r="A2157" t="s">
        <v>22187</v>
      </c>
      <c r="B2157" t="s">
        <v>23</v>
      </c>
      <c r="C2157" t="s">
        <v>23</v>
      </c>
      <c r="D2157" t="s">
        <v>5810</v>
      </c>
      <c r="E2157" t="s">
        <v>22188</v>
      </c>
      <c r="F2157" t="s">
        <v>23</v>
      </c>
      <c r="G2157" t="s">
        <v>23</v>
      </c>
      <c r="H2157" t="s">
        <v>6746</v>
      </c>
      <c r="I2157" t="s">
        <v>23</v>
      </c>
      <c r="J2157" t="s">
        <v>23</v>
      </c>
      <c r="K2157" t="s">
        <v>32616</v>
      </c>
    </row>
    <row r="2158" spans="1:11" x14ac:dyDescent="0.35">
      <c r="A2158" t="s">
        <v>22191</v>
      </c>
      <c r="B2158" t="s">
        <v>23</v>
      </c>
      <c r="C2158" t="s">
        <v>23</v>
      </c>
      <c r="D2158" t="s">
        <v>5810</v>
      </c>
      <c r="E2158" t="s">
        <v>22192</v>
      </c>
      <c r="F2158" t="s">
        <v>23</v>
      </c>
      <c r="G2158" t="s">
        <v>23</v>
      </c>
      <c r="H2158" t="s">
        <v>6746</v>
      </c>
      <c r="I2158" t="s">
        <v>23</v>
      </c>
      <c r="J2158" t="s">
        <v>23</v>
      </c>
      <c r="K2158" t="s">
        <v>32618</v>
      </c>
    </row>
    <row r="2159" spans="1:11" x14ac:dyDescent="0.35">
      <c r="A2159" t="s">
        <v>2614</v>
      </c>
      <c r="B2159" t="s">
        <v>23</v>
      </c>
      <c r="C2159" t="s">
        <v>23</v>
      </c>
      <c r="D2159" t="s">
        <v>23</v>
      </c>
      <c r="E2159" t="s">
        <v>9499</v>
      </c>
      <c r="F2159" t="s">
        <v>23</v>
      </c>
      <c r="G2159" t="s">
        <v>23</v>
      </c>
      <c r="H2159" t="s">
        <v>6522</v>
      </c>
      <c r="I2159" t="s">
        <v>23</v>
      </c>
      <c r="J2159" t="s">
        <v>23</v>
      </c>
      <c r="K2159" t="s">
        <v>30532</v>
      </c>
    </row>
    <row r="2160" spans="1:11" x14ac:dyDescent="0.35">
      <c r="A2160" t="s">
        <v>22193</v>
      </c>
      <c r="B2160" t="s">
        <v>23</v>
      </c>
      <c r="C2160" t="s">
        <v>23</v>
      </c>
      <c r="D2160" t="s">
        <v>5810</v>
      </c>
      <c r="E2160" t="s">
        <v>22194</v>
      </c>
      <c r="F2160" t="s">
        <v>23</v>
      </c>
      <c r="G2160" t="s">
        <v>23</v>
      </c>
      <c r="H2160" t="s">
        <v>6746</v>
      </c>
      <c r="I2160" t="s">
        <v>23</v>
      </c>
      <c r="J2160" t="s">
        <v>23</v>
      </c>
      <c r="K2160" t="s">
        <v>32619</v>
      </c>
    </row>
    <row r="2161" spans="1:11" x14ac:dyDescent="0.35">
      <c r="A2161" t="s">
        <v>22195</v>
      </c>
      <c r="B2161" t="s">
        <v>23</v>
      </c>
      <c r="C2161" t="s">
        <v>23</v>
      </c>
      <c r="D2161" t="s">
        <v>5810</v>
      </c>
      <c r="E2161" t="s">
        <v>22196</v>
      </c>
      <c r="F2161" t="s">
        <v>23</v>
      </c>
      <c r="G2161" t="s">
        <v>23</v>
      </c>
      <c r="H2161" t="s">
        <v>6746</v>
      </c>
      <c r="I2161" t="s">
        <v>23</v>
      </c>
      <c r="J2161" t="s">
        <v>23</v>
      </c>
      <c r="K2161" t="s">
        <v>32620</v>
      </c>
    </row>
    <row r="2162" spans="1:11" x14ac:dyDescent="0.35">
      <c r="A2162" t="s">
        <v>876</v>
      </c>
      <c r="B2162" t="s">
        <v>23</v>
      </c>
      <c r="C2162" t="s">
        <v>23</v>
      </c>
      <c r="D2162" t="s">
        <v>23</v>
      </c>
      <c r="E2162" t="s">
        <v>9500</v>
      </c>
      <c r="F2162" t="s">
        <v>23</v>
      </c>
      <c r="G2162" t="s">
        <v>23</v>
      </c>
      <c r="H2162" t="s">
        <v>23</v>
      </c>
      <c r="I2162" t="s">
        <v>2721</v>
      </c>
      <c r="J2162" t="s">
        <v>23</v>
      </c>
      <c r="K2162" t="s">
        <v>30532</v>
      </c>
    </row>
    <row r="2163" spans="1:11" x14ac:dyDescent="0.35">
      <c r="A2163" t="s">
        <v>22197</v>
      </c>
      <c r="B2163" t="s">
        <v>23</v>
      </c>
      <c r="C2163" t="s">
        <v>23</v>
      </c>
      <c r="D2163" t="s">
        <v>5810</v>
      </c>
      <c r="E2163" t="s">
        <v>22198</v>
      </c>
      <c r="F2163" t="s">
        <v>23</v>
      </c>
      <c r="G2163" t="s">
        <v>23</v>
      </c>
      <c r="H2163" t="s">
        <v>6746</v>
      </c>
      <c r="I2163" t="s">
        <v>23</v>
      </c>
      <c r="J2163" t="s">
        <v>23</v>
      </c>
      <c r="K2163" t="s">
        <v>32621</v>
      </c>
    </row>
    <row r="2164" spans="1:11" x14ac:dyDescent="0.35">
      <c r="A2164" t="s">
        <v>3206</v>
      </c>
      <c r="B2164" t="s">
        <v>23</v>
      </c>
      <c r="C2164" t="s">
        <v>23</v>
      </c>
      <c r="D2164" t="s">
        <v>23</v>
      </c>
      <c r="E2164" t="s">
        <v>9501</v>
      </c>
      <c r="F2164" t="s">
        <v>23</v>
      </c>
      <c r="G2164" t="s">
        <v>23</v>
      </c>
      <c r="H2164" t="s">
        <v>6522</v>
      </c>
      <c r="I2164" t="s">
        <v>23</v>
      </c>
      <c r="J2164" t="s">
        <v>23</v>
      </c>
      <c r="K2164" t="s">
        <v>30532</v>
      </c>
    </row>
    <row r="2165" spans="1:11" x14ac:dyDescent="0.35">
      <c r="A2165" t="s">
        <v>22199</v>
      </c>
      <c r="B2165" t="s">
        <v>23</v>
      </c>
      <c r="C2165" t="s">
        <v>23</v>
      </c>
      <c r="D2165" t="s">
        <v>5810</v>
      </c>
      <c r="E2165" t="s">
        <v>22200</v>
      </c>
      <c r="F2165" t="s">
        <v>23</v>
      </c>
      <c r="G2165" t="s">
        <v>23</v>
      </c>
      <c r="H2165" t="s">
        <v>6746</v>
      </c>
      <c r="I2165" t="s">
        <v>23</v>
      </c>
      <c r="J2165" t="s">
        <v>23</v>
      </c>
      <c r="K2165" t="s">
        <v>32622</v>
      </c>
    </row>
    <row r="2166" spans="1:11" x14ac:dyDescent="0.35">
      <c r="A2166" t="s">
        <v>6512</v>
      </c>
      <c r="B2166" t="s">
        <v>23</v>
      </c>
      <c r="C2166" t="s">
        <v>23</v>
      </c>
      <c r="D2166" t="s">
        <v>23</v>
      </c>
      <c r="E2166" t="s">
        <v>9502</v>
      </c>
      <c r="F2166" t="s">
        <v>23</v>
      </c>
      <c r="G2166" t="s">
        <v>23</v>
      </c>
      <c r="H2166" t="s">
        <v>6504</v>
      </c>
      <c r="I2166" t="s">
        <v>23</v>
      </c>
      <c r="J2166" t="s">
        <v>23</v>
      </c>
      <c r="K2166" t="s">
        <v>30532</v>
      </c>
    </row>
    <row r="2167" spans="1:11" x14ac:dyDescent="0.35">
      <c r="A2167" t="s">
        <v>22201</v>
      </c>
      <c r="B2167" t="s">
        <v>23</v>
      </c>
      <c r="C2167" t="s">
        <v>23</v>
      </c>
      <c r="D2167" t="s">
        <v>5810</v>
      </c>
      <c r="E2167" t="s">
        <v>22202</v>
      </c>
      <c r="F2167" t="s">
        <v>23</v>
      </c>
      <c r="G2167" t="s">
        <v>23</v>
      </c>
      <c r="H2167" t="s">
        <v>6746</v>
      </c>
      <c r="I2167" t="s">
        <v>23</v>
      </c>
      <c r="J2167" t="s">
        <v>23</v>
      </c>
      <c r="K2167" t="s">
        <v>32623</v>
      </c>
    </row>
    <row r="2168" spans="1:11" x14ac:dyDescent="0.35">
      <c r="A2168" t="s">
        <v>6449</v>
      </c>
      <c r="B2168" t="s">
        <v>23</v>
      </c>
      <c r="C2168" t="s">
        <v>23</v>
      </c>
      <c r="D2168" t="s">
        <v>5810</v>
      </c>
      <c r="E2168" t="s">
        <v>9503</v>
      </c>
      <c r="F2168" t="s">
        <v>23</v>
      </c>
      <c r="G2168" t="s">
        <v>23</v>
      </c>
      <c r="H2168" t="s">
        <v>23</v>
      </c>
      <c r="I2168" t="s">
        <v>2721</v>
      </c>
      <c r="J2168" t="s">
        <v>23</v>
      </c>
      <c r="K2168" t="s">
        <v>30532</v>
      </c>
    </row>
    <row r="2169" spans="1:11" x14ac:dyDescent="0.35">
      <c r="A2169" t="s">
        <v>22203</v>
      </c>
      <c r="B2169" t="s">
        <v>23</v>
      </c>
      <c r="C2169" t="s">
        <v>23</v>
      </c>
      <c r="D2169" t="s">
        <v>5810</v>
      </c>
      <c r="E2169" t="s">
        <v>22204</v>
      </c>
      <c r="F2169" t="s">
        <v>23</v>
      </c>
      <c r="G2169" t="s">
        <v>23</v>
      </c>
      <c r="H2169" t="s">
        <v>6746</v>
      </c>
      <c r="I2169" t="s">
        <v>23</v>
      </c>
      <c r="J2169" t="s">
        <v>23</v>
      </c>
      <c r="K2169" t="s">
        <v>32624</v>
      </c>
    </row>
    <row r="2170" spans="1:11" x14ac:dyDescent="0.35">
      <c r="A2170" t="s">
        <v>9504</v>
      </c>
      <c r="B2170" t="s">
        <v>23</v>
      </c>
      <c r="C2170" t="s">
        <v>23</v>
      </c>
      <c r="D2170" t="s">
        <v>5810</v>
      </c>
      <c r="E2170" t="s">
        <v>9505</v>
      </c>
      <c r="F2170" t="s">
        <v>23</v>
      </c>
      <c r="G2170" t="s">
        <v>23</v>
      </c>
      <c r="H2170" t="s">
        <v>6746</v>
      </c>
      <c r="I2170" t="s">
        <v>23</v>
      </c>
      <c r="J2170" t="s">
        <v>23</v>
      </c>
      <c r="K2170" t="s">
        <v>30532</v>
      </c>
    </row>
    <row r="2171" spans="1:11" x14ac:dyDescent="0.35">
      <c r="A2171" t="s">
        <v>5551</v>
      </c>
      <c r="B2171" t="s">
        <v>23</v>
      </c>
      <c r="C2171" t="s">
        <v>23</v>
      </c>
      <c r="D2171" t="s">
        <v>23</v>
      </c>
      <c r="E2171" t="s">
        <v>9506</v>
      </c>
      <c r="F2171" t="s">
        <v>23</v>
      </c>
      <c r="G2171" t="s">
        <v>23</v>
      </c>
      <c r="H2171" t="s">
        <v>6522</v>
      </c>
      <c r="I2171" t="s">
        <v>23</v>
      </c>
      <c r="J2171" t="s">
        <v>23</v>
      </c>
      <c r="K2171" t="s">
        <v>30532</v>
      </c>
    </row>
    <row r="2172" spans="1:11" x14ac:dyDescent="0.35">
      <c r="A2172" t="s">
        <v>528</v>
      </c>
      <c r="B2172" t="s">
        <v>23</v>
      </c>
      <c r="C2172" t="s">
        <v>23</v>
      </c>
      <c r="D2172" t="s">
        <v>23</v>
      </c>
      <c r="E2172" t="s">
        <v>9507</v>
      </c>
      <c r="F2172" t="s">
        <v>23</v>
      </c>
      <c r="G2172" t="s">
        <v>23</v>
      </c>
      <c r="H2172" t="s">
        <v>6522</v>
      </c>
      <c r="I2172" t="s">
        <v>23</v>
      </c>
      <c r="J2172" t="s">
        <v>23</v>
      </c>
      <c r="K2172" t="s">
        <v>30532</v>
      </c>
    </row>
    <row r="2173" spans="1:11" x14ac:dyDescent="0.35">
      <c r="A2173" t="s">
        <v>6025</v>
      </c>
      <c r="B2173" t="s">
        <v>23</v>
      </c>
      <c r="C2173" t="s">
        <v>23</v>
      </c>
      <c r="D2173" t="s">
        <v>5810</v>
      </c>
      <c r="E2173" t="s">
        <v>9508</v>
      </c>
      <c r="F2173" t="s">
        <v>23</v>
      </c>
      <c r="G2173" t="s">
        <v>23</v>
      </c>
      <c r="H2173" t="s">
        <v>6483</v>
      </c>
      <c r="I2173" t="s">
        <v>23</v>
      </c>
      <c r="J2173" t="s">
        <v>23</v>
      </c>
      <c r="K2173" t="s">
        <v>30532</v>
      </c>
    </row>
    <row r="2174" spans="1:11" x14ac:dyDescent="0.35">
      <c r="A2174" t="s">
        <v>22207</v>
      </c>
      <c r="B2174" t="s">
        <v>23</v>
      </c>
      <c r="C2174" t="s">
        <v>23</v>
      </c>
      <c r="D2174" t="s">
        <v>5810</v>
      </c>
      <c r="E2174" t="s">
        <v>22208</v>
      </c>
      <c r="F2174" t="s">
        <v>23</v>
      </c>
      <c r="G2174" t="s">
        <v>23</v>
      </c>
      <c r="H2174" t="s">
        <v>6746</v>
      </c>
      <c r="I2174" t="s">
        <v>23</v>
      </c>
      <c r="J2174" t="s">
        <v>23</v>
      </c>
      <c r="K2174" t="s">
        <v>32626</v>
      </c>
    </row>
    <row r="2175" spans="1:11" x14ac:dyDescent="0.35">
      <c r="A2175" t="s">
        <v>22209</v>
      </c>
      <c r="B2175" t="s">
        <v>23</v>
      </c>
      <c r="C2175" t="s">
        <v>23</v>
      </c>
      <c r="D2175" t="s">
        <v>5810</v>
      </c>
      <c r="E2175" t="s">
        <v>22210</v>
      </c>
      <c r="F2175" t="s">
        <v>23</v>
      </c>
      <c r="G2175" t="s">
        <v>23</v>
      </c>
      <c r="H2175" t="s">
        <v>6746</v>
      </c>
      <c r="I2175" t="s">
        <v>23</v>
      </c>
      <c r="J2175" t="s">
        <v>23</v>
      </c>
      <c r="K2175" t="s">
        <v>32627</v>
      </c>
    </row>
    <row r="2176" spans="1:11" x14ac:dyDescent="0.35">
      <c r="A2176" t="s">
        <v>22205</v>
      </c>
      <c r="B2176" t="s">
        <v>23</v>
      </c>
      <c r="C2176" t="s">
        <v>23</v>
      </c>
      <c r="D2176" t="s">
        <v>5810</v>
      </c>
      <c r="E2176" t="s">
        <v>22206</v>
      </c>
      <c r="F2176" t="s">
        <v>23</v>
      </c>
      <c r="G2176" t="s">
        <v>23</v>
      </c>
      <c r="H2176" t="s">
        <v>6746</v>
      </c>
      <c r="I2176" t="s">
        <v>23</v>
      </c>
      <c r="J2176" t="s">
        <v>23</v>
      </c>
      <c r="K2176" t="s">
        <v>32625</v>
      </c>
    </row>
    <row r="2177" spans="1:11" x14ac:dyDescent="0.35">
      <c r="A2177" t="s">
        <v>352</v>
      </c>
      <c r="B2177" t="s">
        <v>23</v>
      </c>
      <c r="C2177" t="s">
        <v>23</v>
      </c>
      <c r="D2177" t="s">
        <v>23</v>
      </c>
      <c r="E2177" t="s">
        <v>9509</v>
      </c>
      <c r="F2177" t="s">
        <v>23</v>
      </c>
      <c r="G2177" t="s">
        <v>23</v>
      </c>
      <c r="H2177" t="s">
        <v>6522</v>
      </c>
      <c r="I2177" t="s">
        <v>23</v>
      </c>
      <c r="J2177" t="s">
        <v>23</v>
      </c>
      <c r="K2177" t="s">
        <v>30532</v>
      </c>
    </row>
    <row r="2178" spans="1:11" x14ac:dyDescent="0.35">
      <c r="A2178" t="s">
        <v>1160</v>
      </c>
      <c r="B2178" t="s">
        <v>23</v>
      </c>
      <c r="C2178" t="s">
        <v>23</v>
      </c>
      <c r="D2178" t="s">
        <v>23</v>
      </c>
      <c r="E2178" t="s">
        <v>9510</v>
      </c>
      <c r="F2178" t="s">
        <v>23</v>
      </c>
      <c r="G2178" t="s">
        <v>23</v>
      </c>
      <c r="H2178" t="s">
        <v>23</v>
      </c>
      <c r="I2178" t="s">
        <v>6499</v>
      </c>
      <c r="J2178" t="s">
        <v>23</v>
      </c>
      <c r="K2178" t="s">
        <v>30532</v>
      </c>
    </row>
    <row r="2179" spans="1:11" x14ac:dyDescent="0.35">
      <c r="A2179" t="s">
        <v>2613</v>
      </c>
      <c r="B2179" t="s">
        <v>23</v>
      </c>
      <c r="C2179" t="s">
        <v>23</v>
      </c>
      <c r="D2179" t="s">
        <v>23</v>
      </c>
      <c r="E2179" t="s">
        <v>9511</v>
      </c>
      <c r="F2179" t="s">
        <v>23</v>
      </c>
      <c r="G2179" t="s">
        <v>23</v>
      </c>
      <c r="H2179" t="s">
        <v>6522</v>
      </c>
      <c r="I2179" t="s">
        <v>23</v>
      </c>
      <c r="J2179" t="s">
        <v>23</v>
      </c>
      <c r="K2179" t="s">
        <v>30532</v>
      </c>
    </row>
    <row r="2180" spans="1:11" x14ac:dyDescent="0.35">
      <c r="A2180" t="s">
        <v>22491</v>
      </c>
      <c r="B2180" t="s">
        <v>23</v>
      </c>
      <c r="C2180" t="s">
        <v>23</v>
      </c>
      <c r="D2180" t="s">
        <v>5810</v>
      </c>
      <c r="E2180" t="s">
        <v>22492</v>
      </c>
      <c r="F2180" t="s">
        <v>23</v>
      </c>
      <c r="G2180" t="s">
        <v>23</v>
      </c>
      <c r="H2180" t="s">
        <v>6746</v>
      </c>
      <c r="I2180" t="s">
        <v>23</v>
      </c>
      <c r="J2180" t="s">
        <v>23</v>
      </c>
      <c r="K2180" t="s">
        <v>30532</v>
      </c>
    </row>
    <row r="2181" spans="1:11" x14ac:dyDescent="0.35">
      <c r="A2181" t="s">
        <v>3008</v>
      </c>
      <c r="B2181" t="s">
        <v>23</v>
      </c>
      <c r="C2181" t="s">
        <v>23</v>
      </c>
      <c r="D2181" t="s">
        <v>23</v>
      </c>
      <c r="E2181" t="s">
        <v>9512</v>
      </c>
      <c r="F2181" t="s">
        <v>23</v>
      </c>
      <c r="G2181" t="s">
        <v>23</v>
      </c>
      <c r="H2181" t="s">
        <v>6522</v>
      </c>
      <c r="I2181" t="s">
        <v>23</v>
      </c>
      <c r="J2181" t="s">
        <v>23</v>
      </c>
      <c r="K2181" t="s">
        <v>30532</v>
      </c>
    </row>
    <row r="2182" spans="1:11" x14ac:dyDescent="0.35">
      <c r="A2182" t="s">
        <v>22211</v>
      </c>
      <c r="B2182" t="s">
        <v>23</v>
      </c>
      <c r="C2182" t="s">
        <v>23</v>
      </c>
      <c r="D2182" t="s">
        <v>5810</v>
      </c>
      <c r="E2182" t="s">
        <v>22212</v>
      </c>
      <c r="F2182" t="s">
        <v>23</v>
      </c>
      <c r="G2182" t="s">
        <v>23</v>
      </c>
      <c r="H2182" t="s">
        <v>6746</v>
      </c>
      <c r="I2182" t="s">
        <v>23</v>
      </c>
      <c r="J2182" t="s">
        <v>23</v>
      </c>
      <c r="K2182" t="s">
        <v>32628</v>
      </c>
    </row>
    <row r="2183" spans="1:11" x14ac:dyDescent="0.35">
      <c r="A2183" t="s">
        <v>22213</v>
      </c>
      <c r="B2183" t="s">
        <v>23</v>
      </c>
      <c r="C2183" t="s">
        <v>23</v>
      </c>
      <c r="D2183" t="s">
        <v>5810</v>
      </c>
      <c r="E2183" t="s">
        <v>22214</v>
      </c>
      <c r="F2183" t="s">
        <v>23</v>
      </c>
      <c r="G2183" t="s">
        <v>23</v>
      </c>
      <c r="H2183" t="s">
        <v>6746</v>
      </c>
      <c r="I2183" t="s">
        <v>23</v>
      </c>
      <c r="J2183" t="s">
        <v>23</v>
      </c>
      <c r="K2183" t="s">
        <v>32629</v>
      </c>
    </row>
    <row r="2184" spans="1:11" x14ac:dyDescent="0.35">
      <c r="A2184" t="s">
        <v>6026</v>
      </c>
      <c r="B2184" t="s">
        <v>23</v>
      </c>
      <c r="C2184" t="s">
        <v>23</v>
      </c>
      <c r="D2184" t="s">
        <v>23</v>
      </c>
      <c r="E2184" t="s">
        <v>9513</v>
      </c>
      <c r="F2184" t="s">
        <v>23</v>
      </c>
      <c r="G2184" t="s">
        <v>23</v>
      </c>
      <c r="H2184" t="s">
        <v>6522</v>
      </c>
      <c r="I2184" t="s">
        <v>23</v>
      </c>
      <c r="J2184" t="s">
        <v>23</v>
      </c>
      <c r="K2184" t="s">
        <v>30532</v>
      </c>
    </row>
    <row r="2185" spans="1:11" x14ac:dyDescent="0.35">
      <c r="A2185" t="s">
        <v>22215</v>
      </c>
      <c r="B2185" t="s">
        <v>23</v>
      </c>
      <c r="C2185" t="s">
        <v>23</v>
      </c>
      <c r="D2185" t="s">
        <v>5810</v>
      </c>
      <c r="E2185" t="s">
        <v>22216</v>
      </c>
      <c r="F2185" t="s">
        <v>23</v>
      </c>
      <c r="G2185" t="s">
        <v>23</v>
      </c>
      <c r="H2185" t="s">
        <v>6746</v>
      </c>
      <c r="I2185" t="s">
        <v>23</v>
      </c>
      <c r="J2185" t="s">
        <v>23</v>
      </c>
      <c r="K2185" t="s">
        <v>32630</v>
      </c>
    </row>
    <row r="2186" spans="1:11" x14ac:dyDescent="0.35">
      <c r="A2186" t="s">
        <v>3309</v>
      </c>
      <c r="B2186" t="s">
        <v>23</v>
      </c>
      <c r="C2186" t="s">
        <v>23</v>
      </c>
      <c r="D2186" t="s">
        <v>23</v>
      </c>
      <c r="E2186" t="s">
        <v>9514</v>
      </c>
      <c r="F2186" t="s">
        <v>23</v>
      </c>
      <c r="G2186" t="s">
        <v>23</v>
      </c>
      <c r="H2186" t="s">
        <v>6522</v>
      </c>
      <c r="I2186" t="s">
        <v>23</v>
      </c>
      <c r="J2186" t="s">
        <v>23</v>
      </c>
      <c r="K2186" t="s">
        <v>30532</v>
      </c>
    </row>
    <row r="2187" spans="1:11" x14ac:dyDescent="0.35">
      <c r="A2187" t="s">
        <v>22217</v>
      </c>
      <c r="B2187" t="s">
        <v>23</v>
      </c>
      <c r="C2187" t="s">
        <v>23</v>
      </c>
      <c r="D2187" t="s">
        <v>5810</v>
      </c>
      <c r="E2187" t="s">
        <v>22218</v>
      </c>
      <c r="F2187" t="s">
        <v>23</v>
      </c>
      <c r="G2187" t="s">
        <v>23</v>
      </c>
      <c r="H2187" t="s">
        <v>6746</v>
      </c>
      <c r="I2187" t="s">
        <v>23</v>
      </c>
      <c r="J2187" t="s">
        <v>23</v>
      </c>
      <c r="K2187" t="s">
        <v>32631</v>
      </c>
    </row>
    <row r="2188" spans="1:11" x14ac:dyDescent="0.35">
      <c r="A2188" t="s">
        <v>6827</v>
      </c>
      <c r="B2188" t="s">
        <v>23</v>
      </c>
      <c r="C2188" t="s">
        <v>23</v>
      </c>
      <c r="D2188" t="s">
        <v>23</v>
      </c>
      <c r="E2188" t="s">
        <v>9515</v>
      </c>
      <c r="F2188" t="s">
        <v>23</v>
      </c>
      <c r="G2188" t="s">
        <v>23</v>
      </c>
      <c r="H2188" t="s">
        <v>6522</v>
      </c>
      <c r="I2188" t="s">
        <v>23</v>
      </c>
      <c r="J2188" t="s">
        <v>23</v>
      </c>
      <c r="K2188" t="s">
        <v>30532</v>
      </c>
    </row>
    <row r="2189" spans="1:11" x14ac:dyDescent="0.35">
      <c r="A2189" t="s">
        <v>9516</v>
      </c>
      <c r="B2189" t="s">
        <v>23</v>
      </c>
      <c r="C2189" t="s">
        <v>23</v>
      </c>
      <c r="D2189" t="s">
        <v>5810</v>
      </c>
      <c r="E2189" t="s">
        <v>9517</v>
      </c>
      <c r="F2189" t="s">
        <v>23</v>
      </c>
      <c r="G2189" t="s">
        <v>23</v>
      </c>
      <c r="H2189" t="s">
        <v>6746</v>
      </c>
      <c r="I2189" t="s">
        <v>23</v>
      </c>
      <c r="J2189" t="s">
        <v>23</v>
      </c>
      <c r="K2189" t="s">
        <v>30532</v>
      </c>
    </row>
    <row r="2190" spans="1:11" x14ac:dyDescent="0.35">
      <c r="A2190" t="s">
        <v>22219</v>
      </c>
      <c r="B2190" t="s">
        <v>23</v>
      </c>
      <c r="C2190" t="s">
        <v>23</v>
      </c>
      <c r="D2190" t="s">
        <v>5810</v>
      </c>
      <c r="E2190" t="s">
        <v>22220</v>
      </c>
      <c r="F2190" t="s">
        <v>23</v>
      </c>
      <c r="G2190" t="s">
        <v>23</v>
      </c>
      <c r="H2190" t="s">
        <v>6746</v>
      </c>
      <c r="I2190" t="s">
        <v>23</v>
      </c>
      <c r="J2190" t="s">
        <v>23</v>
      </c>
      <c r="K2190" t="s">
        <v>32632</v>
      </c>
    </row>
    <row r="2191" spans="1:11" x14ac:dyDescent="0.35">
      <c r="A2191" t="s">
        <v>22221</v>
      </c>
      <c r="B2191" t="s">
        <v>23</v>
      </c>
      <c r="C2191" t="s">
        <v>23</v>
      </c>
      <c r="D2191" t="s">
        <v>5810</v>
      </c>
      <c r="E2191" t="s">
        <v>22222</v>
      </c>
      <c r="F2191" t="s">
        <v>23</v>
      </c>
      <c r="G2191" t="s">
        <v>23</v>
      </c>
      <c r="H2191" t="s">
        <v>6746</v>
      </c>
      <c r="I2191" t="s">
        <v>23</v>
      </c>
      <c r="J2191" t="s">
        <v>23</v>
      </c>
      <c r="K2191" t="s">
        <v>32633</v>
      </c>
    </row>
    <row r="2192" spans="1:11" x14ac:dyDescent="0.35">
      <c r="A2192" t="s">
        <v>2612</v>
      </c>
      <c r="B2192" t="s">
        <v>23</v>
      </c>
      <c r="C2192" t="s">
        <v>23</v>
      </c>
      <c r="D2192" t="s">
        <v>23</v>
      </c>
      <c r="E2192" t="s">
        <v>9518</v>
      </c>
      <c r="F2192" t="s">
        <v>23</v>
      </c>
      <c r="G2192" t="s">
        <v>23</v>
      </c>
      <c r="H2192" t="s">
        <v>6522</v>
      </c>
      <c r="I2192" t="s">
        <v>23</v>
      </c>
      <c r="J2192" t="s">
        <v>23</v>
      </c>
      <c r="K2192" t="s">
        <v>30532</v>
      </c>
    </row>
    <row r="2193" spans="1:11" x14ac:dyDescent="0.35">
      <c r="A2193" t="s">
        <v>22223</v>
      </c>
      <c r="B2193" t="s">
        <v>23</v>
      </c>
      <c r="C2193" t="s">
        <v>23</v>
      </c>
      <c r="D2193" t="s">
        <v>5810</v>
      </c>
      <c r="E2193" t="s">
        <v>22224</v>
      </c>
      <c r="F2193" t="s">
        <v>23</v>
      </c>
      <c r="G2193" t="s">
        <v>23</v>
      </c>
      <c r="H2193" t="s">
        <v>6746</v>
      </c>
      <c r="I2193" t="s">
        <v>23</v>
      </c>
      <c r="J2193" t="s">
        <v>23</v>
      </c>
      <c r="K2193" t="s">
        <v>32634</v>
      </c>
    </row>
    <row r="2194" spans="1:11" x14ac:dyDescent="0.35">
      <c r="A2194" t="s">
        <v>1522</v>
      </c>
      <c r="B2194" t="s">
        <v>23</v>
      </c>
      <c r="C2194" t="s">
        <v>23</v>
      </c>
      <c r="D2194" t="s">
        <v>23</v>
      </c>
      <c r="E2194" t="s">
        <v>9519</v>
      </c>
      <c r="F2194" t="s">
        <v>23</v>
      </c>
      <c r="G2194" t="s">
        <v>23</v>
      </c>
      <c r="H2194" t="s">
        <v>6522</v>
      </c>
      <c r="I2194" t="s">
        <v>23</v>
      </c>
      <c r="J2194" t="s">
        <v>23</v>
      </c>
      <c r="K2194" t="s">
        <v>30532</v>
      </c>
    </row>
    <row r="2195" spans="1:11" x14ac:dyDescent="0.35">
      <c r="A2195" t="s">
        <v>2611</v>
      </c>
      <c r="B2195" t="s">
        <v>23</v>
      </c>
      <c r="C2195" t="s">
        <v>23</v>
      </c>
      <c r="D2195" t="s">
        <v>23</v>
      </c>
      <c r="E2195" t="s">
        <v>9520</v>
      </c>
      <c r="F2195" t="s">
        <v>23</v>
      </c>
      <c r="G2195" t="s">
        <v>23</v>
      </c>
      <c r="H2195" t="s">
        <v>6514</v>
      </c>
      <c r="I2195" t="s">
        <v>2721</v>
      </c>
      <c r="J2195" t="s">
        <v>23</v>
      </c>
      <c r="K2195" t="s">
        <v>30532</v>
      </c>
    </row>
    <row r="2196" spans="1:11" x14ac:dyDescent="0.35">
      <c r="A2196" t="s">
        <v>22225</v>
      </c>
      <c r="B2196" t="s">
        <v>23</v>
      </c>
      <c r="C2196" t="s">
        <v>23</v>
      </c>
      <c r="D2196" t="s">
        <v>5810</v>
      </c>
      <c r="E2196" t="s">
        <v>22226</v>
      </c>
      <c r="F2196" t="s">
        <v>23</v>
      </c>
      <c r="G2196" t="s">
        <v>23</v>
      </c>
      <c r="H2196" t="s">
        <v>6746</v>
      </c>
      <c r="I2196" t="s">
        <v>23</v>
      </c>
      <c r="J2196" t="s">
        <v>23</v>
      </c>
      <c r="K2196" t="s">
        <v>32635</v>
      </c>
    </row>
    <row r="2197" spans="1:11" x14ac:dyDescent="0.35">
      <c r="A2197" t="s">
        <v>22229</v>
      </c>
      <c r="B2197" t="s">
        <v>23</v>
      </c>
      <c r="C2197" t="s">
        <v>23</v>
      </c>
      <c r="D2197" t="s">
        <v>5810</v>
      </c>
      <c r="E2197" t="s">
        <v>22230</v>
      </c>
      <c r="F2197" t="s">
        <v>23</v>
      </c>
      <c r="G2197" t="s">
        <v>23</v>
      </c>
      <c r="H2197" t="s">
        <v>6746</v>
      </c>
      <c r="I2197" t="s">
        <v>23</v>
      </c>
      <c r="J2197" t="s">
        <v>23</v>
      </c>
      <c r="K2197" t="s">
        <v>32637</v>
      </c>
    </row>
    <row r="2198" spans="1:11" x14ac:dyDescent="0.35">
      <c r="A2198" t="s">
        <v>22231</v>
      </c>
      <c r="B2198" t="s">
        <v>23</v>
      </c>
      <c r="C2198" t="s">
        <v>23</v>
      </c>
      <c r="D2198" t="s">
        <v>5810</v>
      </c>
      <c r="E2198" t="s">
        <v>22232</v>
      </c>
      <c r="F2198" t="s">
        <v>23</v>
      </c>
      <c r="G2198" t="s">
        <v>23</v>
      </c>
      <c r="H2198" t="s">
        <v>6746</v>
      </c>
      <c r="I2198" t="s">
        <v>23</v>
      </c>
      <c r="J2198" t="s">
        <v>23</v>
      </c>
      <c r="K2198" t="s">
        <v>32638</v>
      </c>
    </row>
    <row r="2199" spans="1:11" x14ac:dyDescent="0.35">
      <c r="A2199" t="s">
        <v>1303</v>
      </c>
      <c r="B2199" t="s">
        <v>23</v>
      </c>
      <c r="C2199" t="s">
        <v>23</v>
      </c>
      <c r="D2199" t="s">
        <v>23</v>
      </c>
      <c r="E2199" t="s">
        <v>9521</v>
      </c>
      <c r="F2199" t="s">
        <v>23</v>
      </c>
      <c r="G2199" t="s">
        <v>23</v>
      </c>
      <c r="H2199" t="s">
        <v>6483</v>
      </c>
      <c r="I2199" t="s">
        <v>2721</v>
      </c>
      <c r="J2199" t="s">
        <v>23</v>
      </c>
      <c r="K2199" t="s">
        <v>30532</v>
      </c>
    </row>
    <row r="2200" spans="1:11" x14ac:dyDescent="0.35">
      <c r="A2200" t="s">
        <v>22237</v>
      </c>
      <c r="B2200" t="s">
        <v>23</v>
      </c>
      <c r="C2200" t="s">
        <v>23</v>
      </c>
      <c r="D2200" t="s">
        <v>5810</v>
      </c>
      <c r="E2200" t="s">
        <v>22238</v>
      </c>
      <c r="F2200" t="s">
        <v>23</v>
      </c>
      <c r="G2200" t="s">
        <v>23</v>
      </c>
      <c r="H2200" t="s">
        <v>6746</v>
      </c>
      <c r="I2200" t="s">
        <v>23</v>
      </c>
      <c r="J2200" t="s">
        <v>23</v>
      </c>
      <c r="K2200" t="s">
        <v>32640</v>
      </c>
    </row>
    <row r="2201" spans="1:11" x14ac:dyDescent="0.35">
      <c r="A2201" t="s">
        <v>9522</v>
      </c>
      <c r="B2201" t="s">
        <v>23</v>
      </c>
      <c r="C2201" t="s">
        <v>23</v>
      </c>
      <c r="D2201" t="s">
        <v>5810</v>
      </c>
      <c r="E2201" t="s">
        <v>9523</v>
      </c>
      <c r="F2201" t="s">
        <v>23</v>
      </c>
      <c r="G2201" t="s">
        <v>23</v>
      </c>
      <c r="H2201" t="s">
        <v>6746</v>
      </c>
      <c r="I2201" t="s">
        <v>23</v>
      </c>
      <c r="J2201" t="s">
        <v>23</v>
      </c>
      <c r="K2201" t="s">
        <v>30532</v>
      </c>
    </row>
    <row r="2202" spans="1:11" x14ac:dyDescent="0.35">
      <c r="A2202" t="s">
        <v>22233</v>
      </c>
      <c r="B2202" t="s">
        <v>23</v>
      </c>
      <c r="C2202" t="s">
        <v>23</v>
      </c>
      <c r="D2202" t="s">
        <v>5810</v>
      </c>
      <c r="E2202" t="s">
        <v>22234</v>
      </c>
      <c r="F2202" t="s">
        <v>23</v>
      </c>
      <c r="G2202" t="s">
        <v>23</v>
      </c>
      <c r="H2202" t="s">
        <v>6746</v>
      </c>
      <c r="I2202" t="s">
        <v>23</v>
      </c>
      <c r="J2202" t="s">
        <v>23</v>
      </c>
      <c r="K2202" t="s">
        <v>32639</v>
      </c>
    </row>
    <row r="2203" spans="1:11" x14ac:dyDescent="0.35">
      <c r="A2203" t="s">
        <v>22235</v>
      </c>
      <c r="B2203" t="s">
        <v>23</v>
      </c>
      <c r="C2203" t="s">
        <v>23</v>
      </c>
      <c r="D2203" t="s">
        <v>5810</v>
      </c>
      <c r="E2203" t="s">
        <v>22236</v>
      </c>
      <c r="F2203" t="s">
        <v>23</v>
      </c>
      <c r="G2203" t="s">
        <v>23</v>
      </c>
      <c r="H2203" t="s">
        <v>6746</v>
      </c>
      <c r="I2203" t="s">
        <v>23</v>
      </c>
      <c r="J2203" t="s">
        <v>23</v>
      </c>
      <c r="K2203" t="s">
        <v>30532</v>
      </c>
    </row>
    <row r="2204" spans="1:11" x14ac:dyDescent="0.35">
      <c r="A2204" t="s">
        <v>9524</v>
      </c>
      <c r="B2204" t="s">
        <v>23</v>
      </c>
      <c r="C2204" t="s">
        <v>23</v>
      </c>
      <c r="D2204" t="s">
        <v>5810</v>
      </c>
      <c r="E2204" t="s">
        <v>9525</v>
      </c>
      <c r="F2204" t="s">
        <v>23</v>
      </c>
      <c r="G2204" t="s">
        <v>23</v>
      </c>
      <c r="H2204" t="s">
        <v>6746</v>
      </c>
      <c r="I2204" t="s">
        <v>23</v>
      </c>
      <c r="J2204" t="s">
        <v>23</v>
      </c>
      <c r="K2204" t="s">
        <v>30532</v>
      </c>
    </row>
    <row r="2205" spans="1:11" x14ac:dyDescent="0.35">
      <c r="A2205" t="s">
        <v>9526</v>
      </c>
      <c r="B2205" t="s">
        <v>23</v>
      </c>
      <c r="C2205" t="s">
        <v>23</v>
      </c>
      <c r="D2205" t="s">
        <v>5810</v>
      </c>
      <c r="E2205" t="s">
        <v>9527</v>
      </c>
      <c r="F2205" t="s">
        <v>23</v>
      </c>
      <c r="G2205" t="s">
        <v>23</v>
      </c>
      <c r="H2205" t="s">
        <v>6746</v>
      </c>
      <c r="I2205" t="s">
        <v>23</v>
      </c>
      <c r="J2205" t="s">
        <v>23</v>
      </c>
      <c r="K2205" t="s">
        <v>30532</v>
      </c>
    </row>
    <row r="2206" spans="1:11" x14ac:dyDescent="0.35">
      <c r="A2206" t="s">
        <v>22239</v>
      </c>
      <c r="B2206" t="s">
        <v>23</v>
      </c>
      <c r="C2206" t="s">
        <v>23</v>
      </c>
      <c r="D2206" t="s">
        <v>5810</v>
      </c>
      <c r="E2206" t="s">
        <v>22240</v>
      </c>
      <c r="F2206" t="s">
        <v>23</v>
      </c>
      <c r="G2206" t="s">
        <v>23</v>
      </c>
      <c r="H2206" t="s">
        <v>6746</v>
      </c>
      <c r="I2206" t="s">
        <v>23</v>
      </c>
      <c r="J2206" t="s">
        <v>23</v>
      </c>
      <c r="K2206" t="s">
        <v>32641</v>
      </c>
    </row>
    <row r="2207" spans="1:11" x14ac:dyDescent="0.35">
      <c r="A2207" t="s">
        <v>412</v>
      </c>
      <c r="B2207" t="s">
        <v>23</v>
      </c>
      <c r="C2207" t="s">
        <v>23</v>
      </c>
      <c r="D2207" t="s">
        <v>23</v>
      </c>
      <c r="E2207" t="s">
        <v>9528</v>
      </c>
      <c r="F2207" t="s">
        <v>23</v>
      </c>
      <c r="G2207" t="s">
        <v>23</v>
      </c>
      <c r="H2207" t="s">
        <v>6522</v>
      </c>
      <c r="I2207" t="s">
        <v>23</v>
      </c>
      <c r="J2207" t="s">
        <v>23</v>
      </c>
      <c r="K2207" t="s">
        <v>30532</v>
      </c>
    </row>
    <row r="2208" spans="1:11" x14ac:dyDescent="0.35">
      <c r="A2208" t="s">
        <v>22241</v>
      </c>
      <c r="B2208" t="s">
        <v>23</v>
      </c>
      <c r="C2208" t="s">
        <v>23</v>
      </c>
      <c r="D2208" t="s">
        <v>5810</v>
      </c>
      <c r="E2208" t="s">
        <v>22242</v>
      </c>
      <c r="F2208" t="s">
        <v>23</v>
      </c>
      <c r="G2208" t="s">
        <v>23</v>
      </c>
      <c r="H2208" t="s">
        <v>6746</v>
      </c>
      <c r="I2208" t="s">
        <v>23</v>
      </c>
      <c r="J2208" t="s">
        <v>23</v>
      </c>
      <c r="K2208" t="s">
        <v>32642</v>
      </c>
    </row>
    <row r="2209" spans="1:11" x14ac:dyDescent="0.35">
      <c r="A2209" t="s">
        <v>22243</v>
      </c>
      <c r="B2209" t="s">
        <v>23</v>
      </c>
      <c r="C2209" t="s">
        <v>23</v>
      </c>
      <c r="D2209" t="s">
        <v>5810</v>
      </c>
      <c r="E2209" t="s">
        <v>22244</v>
      </c>
      <c r="F2209" t="s">
        <v>23</v>
      </c>
      <c r="G2209" t="s">
        <v>23</v>
      </c>
      <c r="H2209" t="s">
        <v>6746</v>
      </c>
      <c r="I2209" t="s">
        <v>23</v>
      </c>
      <c r="J2209" t="s">
        <v>23</v>
      </c>
      <c r="K2209" t="s">
        <v>32643</v>
      </c>
    </row>
    <row r="2210" spans="1:11" x14ac:dyDescent="0.35">
      <c r="A2210" t="s">
        <v>22245</v>
      </c>
      <c r="B2210" t="s">
        <v>23</v>
      </c>
      <c r="C2210" t="s">
        <v>23</v>
      </c>
      <c r="D2210" t="s">
        <v>5810</v>
      </c>
      <c r="E2210" t="s">
        <v>22246</v>
      </c>
      <c r="F2210" t="s">
        <v>23</v>
      </c>
      <c r="G2210" t="s">
        <v>23</v>
      </c>
      <c r="H2210" t="s">
        <v>6746</v>
      </c>
      <c r="I2210" t="s">
        <v>23</v>
      </c>
      <c r="J2210" t="s">
        <v>23</v>
      </c>
      <c r="K2210" t="s">
        <v>32644</v>
      </c>
    </row>
    <row r="2211" spans="1:11" x14ac:dyDescent="0.35">
      <c r="A2211" t="s">
        <v>22247</v>
      </c>
      <c r="B2211" t="s">
        <v>23</v>
      </c>
      <c r="C2211" t="s">
        <v>23</v>
      </c>
      <c r="D2211" t="s">
        <v>5810</v>
      </c>
      <c r="E2211" t="s">
        <v>22248</v>
      </c>
      <c r="F2211" t="s">
        <v>23</v>
      </c>
      <c r="G2211" t="s">
        <v>23</v>
      </c>
      <c r="H2211" t="s">
        <v>6746</v>
      </c>
      <c r="I2211" t="s">
        <v>23</v>
      </c>
      <c r="J2211" t="s">
        <v>23</v>
      </c>
      <c r="K2211" t="s">
        <v>32645</v>
      </c>
    </row>
    <row r="2212" spans="1:11" x14ac:dyDescent="0.35">
      <c r="A2212" t="s">
        <v>22249</v>
      </c>
      <c r="B2212" t="s">
        <v>23</v>
      </c>
      <c r="C2212" t="s">
        <v>23</v>
      </c>
      <c r="D2212" t="s">
        <v>5810</v>
      </c>
      <c r="E2212" t="s">
        <v>22250</v>
      </c>
      <c r="F2212" t="s">
        <v>23</v>
      </c>
      <c r="G2212" t="s">
        <v>23</v>
      </c>
      <c r="H2212" t="s">
        <v>6746</v>
      </c>
      <c r="I2212" t="s">
        <v>23</v>
      </c>
      <c r="J2212" t="s">
        <v>23</v>
      </c>
      <c r="K2212" t="s">
        <v>32646</v>
      </c>
    </row>
    <row r="2213" spans="1:11" x14ac:dyDescent="0.35">
      <c r="A2213" t="s">
        <v>2755</v>
      </c>
      <c r="B2213" t="s">
        <v>23</v>
      </c>
      <c r="C2213" t="s">
        <v>23</v>
      </c>
      <c r="D2213" t="s">
        <v>23</v>
      </c>
      <c r="E2213" t="s">
        <v>9529</v>
      </c>
      <c r="F2213" t="s">
        <v>23</v>
      </c>
      <c r="G2213" t="s">
        <v>23</v>
      </c>
      <c r="H2213" t="s">
        <v>6522</v>
      </c>
      <c r="I2213" t="s">
        <v>23</v>
      </c>
      <c r="J2213" t="s">
        <v>23</v>
      </c>
      <c r="K2213" t="s">
        <v>30532</v>
      </c>
    </row>
    <row r="2214" spans="1:11" x14ac:dyDescent="0.35">
      <c r="A2214" t="s">
        <v>22251</v>
      </c>
      <c r="B2214" t="s">
        <v>23</v>
      </c>
      <c r="C2214" t="s">
        <v>23</v>
      </c>
      <c r="D2214" t="s">
        <v>5810</v>
      </c>
      <c r="E2214" t="s">
        <v>22252</v>
      </c>
      <c r="F2214" t="s">
        <v>23</v>
      </c>
      <c r="G2214" t="s">
        <v>23</v>
      </c>
      <c r="H2214" t="s">
        <v>6746</v>
      </c>
      <c r="I2214" t="s">
        <v>23</v>
      </c>
      <c r="J2214" t="s">
        <v>23</v>
      </c>
      <c r="K2214" t="s">
        <v>32647</v>
      </c>
    </row>
    <row r="2215" spans="1:11" x14ac:dyDescent="0.35">
      <c r="A2215" t="s">
        <v>3126</v>
      </c>
      <c r="B2215" t="s">
        <v>23</v>
      </c>
      <c r="C2215" t="s">
        <v>23</v>
      </c>
      <c r="D2215" t="s">
        <v>23</v>
      </c>
      <c r="E2215" t="s">
        <v>9530</v>
      </c>
      <c r="F2215" t="s">
        <v>23</v>
      </c>
      <c r="G2215" t="s">
        <v>23</v>
      </c>
      <c r="H2215" t="s">
        <v>6522</v>
      </c>
      <c r="I2215" t="s">
        <v>23</v>
      </c>
      <c r="J2215" t="s">
        <v>23</v>
      </c>
      <c r="K2215" t="s">
        <v>30532</v>
      </c>
    </row>
    <row r="2216" spans="1:11" x14ac:dyDescent="0.35">
      <c r="A2216" t="s">
        <v>2610</v>
      </c>
      <c r="B2216" t="s">
        <v>23</v>
      </c>
      <c r="C2216" t="s">
        <v>23</v>
      </c>
      <c r="D2216" t="s">
        <v>23</v>
      </c>
      <c r="E2216" t="s">
        <v>9531</v>
      </c>
      <c r="F2216" t="s">
        <v>23</v>
      </c>
      <c r="G2216" t="s">
        <v>23</v>
      </c>
      <c r="H2216" t="s">
        <v>6522</v>
      </c>
      <c r="I2216" t="s">
        <v>23</v>
      </c>
      <c r="J2216" t="s">
        <v>23</v>
      </c>
      <c r="K2216" t="s">
        <v>30532</v>
      </c>
    </row>
    <row r="2217" spans="1:11" x14ac:dyDescent="0.35">
      <c r="A2217" t="s">
        <v>22253</v>
      </c>
      <c r="B2217" t="s">
        <v>23</v>
      </c>
      <c r="C2217" t="s">
        <v>23</v>
      </c>
      <c r="D2217" t="s">
        <v>5810</v>
      </c>
      <c r="E2217" t="s">
        <v>22254</v>
      </c>
      <c r="F2217" t="s">
        <v>23</v>
      </c>
      <c r="G2217" t="s">
        <v>23</v>
      </c>
      <c r="H2217" t="s">
        <v>6746</v>
      </c>
      <c r="I2217" t="s">
        <v>23</v>
      </c>
      <c r="J2217" t="s">
        <v>23</v>
      </c>
      <c r="K2217" t="s">
        <v>32648</v>
      </c>
    </row>
    <row r="2218" spans="1:11" x14ac:dyDescent="0.35">
      <c r="A2218" t="s">
        <v>22255</v>
      </c>
      <c r="B2218" t="s">
        <v>23</v>
      </c>
      <c r="C2218" t="s">
        <v>23</v>
      </c>
      <c r="D2218" t="s">
        <v>5810</v>
      </c>
      <c r="E2218" t="s">
        <v>22256</v>
      </c>
      <c r="F2218" t="s">
        <v>23</v>
      </c>
      <c r="G2218" t="s">
        <v>23</v>
      </c>
      <c r="H2218" t="s">
        <v>6746</v>
      </c>
      <c r="I2218" t="s">
        <v>23</v>
      </c>
      <c r="J2218" t="s">
        <v>23</v>
      </c>
      <c r="K2218" t="s">
        <v>32649</v>
      </c>
    </row>
    <row r="2219" spans="1:11" x14ac:dyDescent="0.35">
      <c r="A2219" t="s">
        <v>925</v>
      </c>
      <c r="B2219" t="s">
        <v>23</v>
      </c>
      <c r="C2219" t="s">
        <v>23</v>
      </c>
      <c r="D2219" t="s">
        <v>23</v>
      </c>
      <c r="E2219" t="s">
        <v>9532</v>
      </c>
      <c r="F2219" t="s">
        <v>23</v>
      </c>
      <c r="G2219" t="s">
        <v>23</v>
      </c>
      <c r="H2219" t="s">
        <v>6487</v>
      </c>
      <c r="I2219" t="s">
        <v>6485</v>
      </c>
      <c r="J2219" t="s">
        <v>23</v>
      </c>
      <c r="K2219" t="s">
        <v>30532</v>
      </c>
    </row>
    <row r="2220" spans="1:11" x14ac:dyDescent="0.35">
      <c r="A2220" t="s">
        <v>1523</v>
      </c>
      <c r="B2220" t="s">
        <v>23</v>
      </c>
      <c r="C2220" t="s">
        <v>23</v>
      </c>
      <c r="D2220" t="s">
        <v>23</v>
      </c>
      <c r="E2220" t="s">
        <v>9533</v>
      </c>
      <c r="F2220" t="s">
        <v>23</v>
      </c>
      <c r="G2220" t="s">
        <v>23</v>
      </c>
      <c r="H2220" t="s">
        <v>6522</v>
      </c>
      <c r="I2220" t="s">
        <v>23</v>
      </c>
      <c r="J2220" t="s">
        <v>23</v>
      </c>
      <c r="K2220" t="s">
        <v>30532</v>
      </c>
    </row>
    <row r="2221" spans="1:11" x14ac:dyDescent="0.35">
      <c r="A2221" t="s">
        <v>22257</v>
      </c>
      <c r="B2221" t="s">
        <v>23</v>
      </c>
      <c r="C2221" t="s">
        <v>23</v>
      </c>
      <c r="D2221" t="s">
        <v>5810</v>
      </c>
      <c r="E2221" t="s">
        <v>22258</v>
      </c>
      <c r="F2221" t="s">
        <v>23</v>
      </c>
      <c r="G2221" t="s">
        <v>23</v>
      </c>
      <c r="H2221" t="s">
        <v>6746</v>
      </c>
      <c r="I2221" t="s">
        <v>23</v>
      </c>
      <c r="J2221" t="s">
        <v>23</v>
      </c>
      <c r="K2221" t="s">
        <v>32650</v>
      </c>
    </row>
    <row r="2222" spans="1:11" x14ac:dyDescent="0.35">
      <c r="A2222" t="s">
        <v>22259</v>
      </c>
      <c r="B2222" t="s">
        <v>23</v>
      </c>
      <c r="C2222" t="s">
        <v>23</v>
      </c>
      <c r="D2222" t="s">
        <v>5810</v>
      </c>
      <c r="E2222" t="s">
        <v>22260</v>
      </c>
      <c r="F2222" t="s">
        <v>23</v>
      </c>
      <c r="G2222" t="s">
        <v>23</v>
      </c>
      <c r="H2222" t="s">
        <v>6746</v>
      </c>
      <c r="I2222" t="s">
        <v>23</v>
      </c>
      <c r="J2222" t="s">
        <v>23</v>
      </c>
      <c r="K2222" t="s">
        <v>32651</v>
      </c>
    </row>
    <row r="2223" spans="1:11" x14ac:dyDescent="0.35">
      <c r="A2223" t="s">
        <v>5870</v>
      </c>
      <c r="B2223" t="s">
        <v>23</v>
      </c>
      <c r="C2223" t="s">
        <v>23</v>
      </c>
      <c r="D2223" t="s">
        <v>23</v>
      </c>
      <c r="E2223" t="s">
        <v>9534</v>
      </c>
      <c r="F2223" t="s">
        <v>23</v>
      </c>
      <c r="G2223" t="s">
        <v>23</v>
      </c>
      <c r="H2223" t="s">
        <v>6502</v>
      </c>
      <c r="I2223" t="s">
        <v>2721</v>
      </c>
      <c r="J2223" t="s">
        <v>23</v>
      </c>
      <c r="K2223" t="s">
        <v>30532</v>
      </c>
    </row>
    <row r="2224" spans="1:11" x14ac:dyDescent="0.35">
      <c r="A2224" t="s">
        <v>22261</v>
      </c>
      <c r="B2224" t="s">
        <v>23</v>
      </c>
      <c r="C2224" t="s">
        <v>23</v>
      </c>
      <c r="D2224" t="s">
        <v>5810</v>
      </c>
      <c r="E2224" t="s">
        <v>22262</v>
      </c>
      <c r="F2224" t="s">
        <v>23</v>
      </c>
      <c r="G2224" t="s">
        <v>23</v>
      </c>
      <c r="H2224" t="s">
        <v>6746</v>
      </c>
      <c r="I2224" t="s">
        <v>23</v>
      </c>
      <c r="J2224" t="s">
        <v>23</v>
      </c>
      <c r="K2224" t="s">
        <v>32652</v>
      </c>
    </row>
    <row r="2225" spans="1:11" x14ac:dyDescent="0.35">
      <c r="A2225" t="s">
        <v>22263</v>
      </c>
      <c r="B2225" t="s">
        <v>23</v>
      </c>
      <c r="C2225" t="s">
        <v>23</v>
      </c>
      <c r="D2225" t="s">
        <v>5810</v>
      </c>
      <c r="E2225" t="s">
        <v>22264</v>
      </c>
      <c r="F2225" t="s">
        <v>23</v>
      </c>
      <c r="G2225" t="s">
        <v>23</v>
      </c>
      <c r="H2225" t="s">
        <v>6746</v>
      </c>
      <c r="I2225" t="s">
        <v>23</v>
      </c>
      <c r="J2225" t="s">
        <v>23</v>
      </c>
      <c r="K2225" t="s">
        <v>32653</v>
      </c>
    </row>
    <row r="2226" spans="1:11" x14ac:dyDescent="0.35">
      <c r="A2226" t="s">
        <v>22265</v>
      </c>
      <c r="B2226" t="s">
        <v>23</v>
      </c>
      <c r="C2226" t="s">
        <v>23</v>
      </c>
      <c r="D2226" t="s">
        <v>5810</v>
      </c>
      <c r="E2226" t="s">
        <v>22266</v>
      </c>
      <c r="F2226" t="s">
        <v>23</v>
      </c>
      <c r="G2226" t="s">
        <v>23</v>
      </c>
      <c r="H2226" t="s">
        <v>6746</v>
      </c>
      <c r="I2226" t="s">
        <v>23</v>
      </c>
      <c r="J2226" t="s">
        <v>23</v>
      </c>
      <c r="K2226" t="s">
        <v>32654</v>
      </c>
    </row>
    <row r="2227" spans="1:11" x14ac:dyDescent="0.35">
      <c r="A2227" t="s">
        <v>22267</v>
      </c>
      <c r="B2227" t="s">
        <v>23</v>
      </c>
      <c r="C2227" t="s">
        <v>23</v>
      </c>
      <c r="D2227" t="s">
        <v>5810</v>
      </c>
      <c r="E2227" t="s">
        <v>22268</v>
      </c>
      <c r="F2227" t="s">
        <v>23</v>
      </c>
      <c r="G2227" t="s">
        <v>23</v>
      </c>
      <c r="H2227" t="s">
        <v>6746</v>
      </c>
      <c r="I2227" t="s">
        <v>23</v>
      </c>
      <c r="J2227" t="s">
        <v>23</v>
      </c>
      <c r="K2227" t="s">
        <v>32655</v>
      </c>
    </row>
    <row r="2228" spans="1:11" x14ac:dyDescent="0.35">
      <c r="A2228" t="s">
        <v>22269</v>
      </c>
      <c r="B2228" t="s">
        <v>23</v>
      </c>
      <c r="C2228" t="s">
        <v>23</v>
      </c>
      <c r="D2228" t="s">
        <v>5810</v>
      </c>
      <c r="E2228" t="s">
        <v>22270</v>
      </c>
      <c r="F2228" t="s">
        <v>23</v>
      </c>
      <c r="G2228" t="s">
        <v>23</v>
      </c>
      <c r="H2228" t="s">
        <v>6746</v>
      </c>
      <c r="I2228" t="s">
        <v>23</v>
      </c>
      <c r="J2228" t="s">
        <v>23</v>
      </c>
      <c r="K2228" t="s">
        <v>32656</v>
      </c>
    </row>
    <row r="2229" spans="1:11" x14ac:dyDescent="0.35">
      <c r="A2229" t="s">
        <v>2609</v>
      </c>
      <c r="B2229" t="s">
        <v>23</v>
      </c>
      <c r="C2229" t="s">
        <v>23</v>
      </c>
      <c r="D2229" t="s">
        <v>23</v>
      </c>
      <c r="E2229" t="s">
        <v>9535</v>
      </c>
      <c r="F2229" t="s">
        <v>23</v>
      </c>
      <c r="G2229" t="s">
        <v>23</v>
      </c>
      <c r="H2229" t="s">
        <v>6522</v>
      </c>
      <c r="I2229" t="s">
        <v>23</v>
      </c>
      <c r="J2229" t="s">
        <v>23</v>
      </c>
      <c r="K2229" t="s">
        <v>30532</v>
      </c>
    </row>
    <row r="2230" spans="1:11" x14ac:dyDescent="0.35">
      <c r="A2230" t="s">
        <v>2882</v>
      </c>
      <c r="B2230" t="s">
        <v>23</v>
      </c>
      <c r="C2230" t="s">
        <v>23</v>
      </c>
      <c r="D2230" t="s">
        <v>23</v>
      </c>
      <c r="E2230" t="s">
        <v>9536</v>
      </c>
      <c r="F2230" t="s">
        <v>23</v>
      </c>
      <c r="G2230" t="s">
        <v>23</v>
      </c>
      <c r="H2230" t="s">
        <v>6522</v>
      </c>
      <c r="I2230" t="s">
        <v>23</v>
      </c>
      <c r="J2230" t="s">
        <v>23</v>
      </c>
      <c r="K2230" t="s">
        <v>30532</v>
      </c>
    </row>
    <row r="2231" spans="1:11" x14ac:dyDescent="0.35">
      <c r="A2231" t="s">
        <v>276</v>
      </c>
      <c r="B2231" t="s">
        <v>23</v>
      </c>
      <c r="C2231" t="s">
        <v>23</v>
      </c>
      <c r="D2231" t="s">
        <v>23</v>
      </c>
      <c r="E2231" t="s">
        <v>9538</v>
      </c>
      <c r="F2231" t="s">
        <v>23</v>
      </c>
      <c r="G2231" t="s">
        <v>23</v>
      </c>
      <c r="H2231" t="s">
        <v>6518</v>
      </c>
      <c r="I2231" t="s">
        <v>6485</v>
      </c>
      <c r="J2231" t="s">
        <v>23</v>
      </c>
      <c r="K2231" t="s">
        <v>30532</v>
      </c>
    </row>
    <row r="2232" spans="1:11" x14ac:dyDescent="0.35">
      <c r="A2232" t="s">
        <v>1293</v>
      </c>
      <c r="B2232" t="s">
        <v>23</v>
      </c>
      <c r="C2232" t="s">
        <v>23</v>
      </c>
      <c r="D2232" t="s">
        <v>23</v>
      </c>
      <c r="E2232" t="s">
        <v>9539</v>
      </c>
      <c r="F2232" t="s">
        <v>23</v>
      </c>
      <c r="G2232" t="s">
        <v>23</v>
      </c>
      <c r="H2232" t="s">
        <v>6483</v>
      </c>
      <c r="I2232" t="s">
        <v>6499</v>
      </c>
      <c r="J2232" t="s">
        <v>3894</v>
      </c>
      <c r="K2232" t="s">
        <v>30532</v>
      </c>
    </row>
    <row r="2233" spans="1:11" x14ac:dyDescent="0.35">
      <c r="A2233" t="s">
        <v>22271</v>
      </c>
      <c r="B2233" t="s">
        <v>23</v>
      </c>
      <c r="C2233" t="s">
        <v>23</v>
      </c>
      <c r="D2233" t="s">
        <v>5810</v>
      </c>
      <c r="E2233" t="s">
        <v>22272</v>
      </c>
      <c r="F2233" t="s">
        <v>23</v>
      </c>
      <c r="G2233" t="s">
        <v>23</v>
      </c>
      <c r="H2233" t="s">
        <v>6746</v>
      </c>
      <c r="I2233" t="s">
        <v>23</v>
      </c>
      <c r="J2233" t="s">
        <v>23</v>
      </c>
      <c r="K2233" t="s">
        <v>32657</v>
      </c>
    </row>
    <row r="2234" spans="1:11" x14ac:dyDescent="0.35">
      <c r="A2234" t="s">
        <v>22273</v>
      </c>
      <c r="B2234" t="s">
        <v>23</v>
      </c>
      <c r="C2234" t="s">
        <v>23</v>
      </c>
      <c r="D2234" t="s">
        <v>5810</v>
      </c>
      <c r="E2234" t="s">
        <v>22274</v>
      </c>
      <c r="F2234" t="s">
        <v>23</v>
      </c>
      <c r="G2234" t="s">
        <v>23</v>
      </c>
      <c r="H2234" t="s">
        <v>6746</v>
      </c>
      <c r="I2234" t="s">
        <v>23</v>
      </c>
      <c r="J2234" t="s">
        <v>23</v>
      </c>
      <c r="K2234" t="s">
        <v>32658</v>
      </c>
    </row>
    <row r="2235" spans="1:11" x14ac:dyDescent="0.35">
      <c r="A2235" t="s">
        <v>22275</v>
      </c>
      <c r="B2235" t="s">
        <v>23</v>
      </c>
      <c r="C2235" t="s">
        <v>23</v>
      </c>
      <c r="D2235" t="s">
        <v>5810</v>
      </c>
      <c r="E2235" t="s">
        <v>22276</v>
      </c>
      <c r="F2235" t="s">
        <v>23</v>
      </c>
      <c r="G2235" t="s">
        <v>23</v>
      </c>
      <c r="H2235" t="s">
        <v>6746</v>
      </c>
      <c r="I2235" t="s">
        <v>23</v>
      </c>
      <c r="J2235" t="s">
        <v>23</v>
      </c>
      <c r="K2235" t="s">
        <v>32659</v>
      </c>
    </row>
    <row r="2236" spans="1:11" x14ac:dyDescent="0.35">
      <c r="A2236" t="s">
        <v>22277</v>
      </c>
      <c r="B2236" t="s">
        <v>23</v>
      </c>
      <c r="C2236" t="s">
        <v>23</v>
      </c>
      <c r="D2236" t="s">
        <v>5810</v>
      </c>
      <c r="E2236" t="s">
        <v>22278</v>
      </c>
      <c r="F2236" t="s">
        <v>23</v>
      </c>
      <c r="G2236" t="s">
        <v>23</v>
      </c>
      <c r="H2236" t="s">
        <v>6746</v>
      </c>
      <c r="I2236" t="s">
        <v>23</v>
      </c>
      <c r="J2236" t="s">
        <v>23</v>
      </c>
      <c r="K2236" t="s">
        <v>32660</v>
      </c>
    </row>
    <row r="2237" spans="1:11" x14ac:dyDescent="0.35">
      <c r="A2237" t="s">
        <v>22279</v>
      </c>
      <c r="B2237" t="s">
        <v>23</v>
      </c>
      <c r="C2237" t="s">
        <v>23</v>
      </c>
      <c r="D2237" t="s">
        <v>5810</v>
      </c>
      <c r="E2237" t="s">
        <v>22280</v>
      </c>
      <c r="F2237" t="s">
        <v>23</v>
      </c>
      <c r="G2237" t="s">
        <v>23</v>
      </c>
      <c r="H2237" t="s">
        <v>6746</v>
      </c>
      <c r="I2237" t="s">
        <v>23</v>
      </c>
      <c r="J2237" t="s">
        <v>23</v>
      </c>
      <c r="K2237" t="s">
        <v>32661</v>
      </c>
    </row>
    <row r="2238" spans="1:11" x14ac:dyDescent="0.35">
      <c r="A2238" t="s">
        <v>9540</v>
      </c>
      <c r="B2238" t="s">
        <v>23</v>
      </c>
      <c r="C2238" t="s">
        <v>23</v>
      </c>
      <c r="D2238" t="s">
        <v>5810</v>
      </c>
      <c r="E2238" t="s">
        <v>9541</v>
      </c>
      <c r="F2238" t="s">
        <v>23</v>
      </c>
      <c r="G2238" t="s">
        <v>23</v>
      </c>
      <c r="H2238" t="s">
        <v>6746</v>
      </c>
      <c r="I2238" t="s">
        <v>23</v>
      </c>
      <c r="J2238" t="s">
        <v>23</v>
      </c>
      <c r="K2238" t="s">
        <v>30532</v>
      </c>
    </row>
    <row r="2239" spans="1:11" x14ac:dyDescent="0.35">
      <c r="A2239" t="s">
        <v>9542</v>
      </c>
      <c r="B2239" t="s">
        <v>23</v>
      </c>
      <c r="C2239" t="s">
        <v>23</v>
      </c>
      <c r="D2239" t="s">
        <v>5810</v>
      </c>
      <c r="E2239" t="s">
        <v>9543</v>
      </c>
      <c r="F2239" t="s">
        <v>23</v>
      </c>
      <c r="G2239" t="s">
        <v>23</v>
      </c>
      <c r="H2239" t="s">
        <v>6746</v>
      </c>
      <c r="I2239" t="s">
        <v>23</v>
      </c>
      <c r="J2239" t="s">
        <v>23</v>
      </c>
      <c r="K2239" t="s">
        <v>30532</v>
      </c>
    </row>
    <row r="2240" spans="1:11" x14ac:dyDescent="0.35">
      <c r="A2240" t="s">
        <v>3365</v>
      </c>
      <c r="B2240" t="s">
        <v>23</v>
      </c>
      <c r="C2240" t="s">
        <v>23</v>
      </c>
      <c r="D2240" t="s">
        <v>23</v>
      </c>
      <c r="E2240" t="s">
        <v>9544</v>
      </c>
      <c r="F2240" t="s">
        <v>23</v>
      </c>
      <c r="G2240" t="s">
        <v>23</v>
      </c>
      <c r="H2240" t="s">
        <v>6504</v>
      </c>
      <c r="I2240" t="s">
        <v>6499</v>
      </c>
      <c r="J2240" t="s">
        <v>23</v>
      </c>
      <c r="K2240" t="s">
        <v>30532</v>
      </c>
    </row>
    <row r="2241" spans="1:11" x14ac:dyDescent="0.35">
      <c r="A2241" t="s">
        <v>22281</v>
      </c>
      <c r="B2241" t="s">
        <v>23</v>
      </c>
      <c r="C2241" t="s">
        <v>23</v>
      </c>
      <c r="D2241" t="s">
        <v>5810</v>
      </c>
      <c r="E2241" t="s">
        <v>22282</v>
      </c>
      <c r="F2241" t="s">
        <v>23</v>
      </c>
      <c r="G2241" t="s">
        <v>23</v>
      </c>
      <c r="H2241" t="s">
        <v>6746</v>
      </c>
      <c r="I2241" t="s">
        <v>23</v>
      </c>
      <c r="J2241" t="s">
        <v>23</v>
      </c>
      <c r="K2241" t="s">
        <v>32662</v>
      </c>
    </row>
    <row r="2242" spans="1:11" x14ac:dyDescent="0.35">
      <c r="A2242" t="s">
        <v>9545</v>
      </c>
      <c r="B2242" t="s">
        <v>23</v>
      </c>
      <c r="C2242" t="s">
        <v>23</v>
      </c>
      <c r="D2242" t="s">
        <v>5810</v>
      </c>
      <c r="E2242" t="s">
        <v>9546</v>
      </c>
      <c r="F2242" t="s">
        <v>23</v>
      </c>
      <c r="G2242" t="s">
        <v>23</v>
      </c>
      <c r="H2242" t="s">
        <v>6746</v>
      </c>
      <c r="I2242" t="s">
        <v>23</v>
      </c>
      <c r="J2242" t="s">
        <v>23</v>
      </c>
      <c r="K2242" t="s">
        <v>30532</v>
      </c>
    </row>
    <row r="2243" spans="1:11" x14ac:dyDescent="0.35">
      <c r="A2243" t="s">
        <v>22283</v>
      </c>
      <c r="B2243" t="s">
        <v>23</v>
      </c>
      <c r="C2243" t="s">
        <v>23</v>
      </c>
      <c r="D2243" t="s">
        <v>5810</v>
      </c>
      <c r="E2243" t="s">
        <v>22284</v>
      </c>
      <c r="F2243" t="s">
        <v>23</v>
      </c>
      <c r="G2243" t="s">
        <v>23</v>
      </c>
      <c r="H2243" t="s">
        <v>6746</v>
      </c>
      <c r="I2243" t="s">
        <v>23</v>
      </c>
      <c r="J2243" t="s">
        <v>23</v>
      </c>
      <c r="K2243" t="s">
        <v>32663</v>
      </c>
    </row>
    <row r="2244" spans="1:11" x14ac:dyDescent="0.35">
      <c r="A2244" t="s">
        <v>5852</v>
      </c>
      <c r="B2244" t="s">
        <v>23</v>
      </c>
      <c r="C2244" t="s">
        <v>23</v>
      </c>
      <c r="D2244" t="s">
        <v>23</v>
      </c>
      <c r="E2244" t="s">
        <v>19826</v>
      </c>
      <c r="F2244" t="s">
        <v>23</v>
      </c>
      <c r="G2244" t="s">
        <v>23</v>
      </c>
      <c r="H2244" t="s">
        <v>6746</v>
      </c>
      <c r="I2244" t="s">
        <v>23</v>
      </c>
      <c r="J2244" t="s">
        <v>23</v>
      </c>
      <c r="K2244" t="s">
        <v>30532</v>
      </c>
    </row>
    <row r="2245" spans="1:11" x14ac:dyDescent="0.35">
      <c r="A2245" t="s">
        <v>24235</v>
      </c>
      <c r="B2245" t="s">
        <v>23</v>
      </c>
      <c r="C2245" t="s">
        <v>23</v>
      </c>
      <c r="D2245" t="s">
        <v>5810</v>
      </c>
      <c r="E2245" t="s">
        <v>24236</v>
      </c>
      <c r="F2245" t="s">
        <v>23</v>
      </c>
      <c r="G2245" t="s">
        <v>23</v>
      </c>
      <c r="H2245" t="s">
        <v>6746</v>
      </c>
      <c r="I2245" t="s">
        <v>23</v>
      </c>
      <c r="J2245" t="s">
        <v>23</v>
      </c>
      <c r="K2245" t="s">
        <v>30532</v>
      </c>
    </row>
    <row r="2246" spans="1:11" x14ac:dyDescent="0.35">
      <c r="A2246" t="s">
        <v>22285</v>
      </c>
      <c r="B2246" t="s">
        <v>23</v>
      </c>
      <c r="C2246" t="s">
        <v>23</v>
      </c>
      <c r="D2246" t="s">
        <v>5810</v>
      </c>
      <c r="E2246" t="s">
        <v>22286</v>
      </c>
      <c r="F2246" t="s">
        <v>23</v>
      </c>
      <c r="G2246" t="s">
        <v>23</v>
      </c>
      <c r="H2246" t="s">
        <v>6746</v>
      </c>
      <c r="I2246" t="s">
        <v>23</v>
      </c>
      <c r="J2246" t="s">
        <v>23</v>
      </c>
      <c r="K2246" t="s">
        <v>32664</v>
      </c>
    </row>
    <row r="2247" spans="1:11" x14ac:dyDescent="0.35">
      <c r="A2247" t="s">
        <v>9547</v>
      </c>
      <c r="B2247" t="s">
        <v>23</v>
      </c>
      <c r="C2247" t="s">
        <v>23</v>
      </c>
      <c r="D2247" t="s">
        <v>5810</v>
      </c>
      <c r="E2247" t="s">
        <v>9548</v>
      </c>
      <c r="F2247" t="s">
        <v>23</v>
      </c>
      <c r="G2247" t="s">
        <v>23</v>
      </c>
      <c r="H2247" t="s">
        <v>6746</v>
      </c>
      <c r="I2247" t="s">
        <v>23</v>
      </c>
      <c r="J2247" t="s">
        <v>23</v>
      </c>
      <c r="K2247" t="s">
        <v>30532</v>
      </c>
    </row>
    <row r="2248" spans="1:11" x14ac:dyDescent="0.35">
      <c r="A2248" t="s">
        <v>22287</v>
      </c>
      <c r="B2248" t="s">
        <v>23</v>
      </c>
      <c r="C2248" t="s">
        <v>23</v>
      </c>
      <c r="D2248" t="s">
        <v>5810</v>
      </c>
      <c r="E2248" t="s">
        <v>22288</v>
      </c>
      <c r="F2248" t="s">
        <v>23</v>
      </c>
      <c r="G2248" t="s">
        <v>23</v>
      </c>
      <c r="H2248" t="s">
        <v>6746</v>
      </c>
      <c r="I2248" t="s">
        <v>23</v>
      </c>
      <c r="J2248" t="s">
        <v>23</v>
      </c>
      <c r="K2248" t="s">
        <v>32665</v>
      </c>
    </row>
    <row r="2249" spans="1:11" x14ac:dyDescent="0.35">
      <c r="A2249" t="s">
        <v>22289</v>
      </c>
      <c r="B2249" t="s">
        <v>23</v>
      </c>
      <c r="C2249" t="s">
        <v>23</v>
      </c>
      <c r="D2249" t="s">
        <v>5810</v>
      </c>
      <c r="E2249" t="s">
        <v>22290</v>
      </c>
      <c r="F2249" t="s">
        <v>23</v>
      </c>
      <c r="G2249" t="s">
        <v>23</v>
      </c>
      <c r="H2249" t="s">
        <v>6746</v>
      </c>
      <c r="I2249" t="s">
        <v>23</v>
      </c>
      <c r="J2249" t="s">
        <v>23</v>
      </c>
      <c r="K2249" t="s">
        <v>32666</v>
      </c>
    </row>
    <row r="2250" spans="1:11" x14ac:dyDescent="0.35">
      <c r="A2250" t="s">
        <v>6027</v>
      </c>
      <c r="B2250" t="s">
        <v>23</v>
      </c>
      <c r="C2250" t="s">
        <v>23</v>
      </c>
      <c r="D2250" t="s">
        <v>5810</v>
      </c>
      <c r="E2250" t="s">
        <v>9549</v>
      </c>
      <c r="F2250" t="s">
        <v>23</v>
      </c>
      <c r="G2250" t="s">
        <v>23</v>
      </c>
      <c r="H2250" t="s">
        <v>6493</v>
      </c>
      <c r="I2250" t="s">
        <v>23</v>
      </c>
      <c r="J2250" t="s">
        <v>23</v>
      </c>
      <c r="K2250" t="s">
        <v>30532</v>
      </c>
    </row>
    <row r="2251" spans="1:11" x14ac:dyDescent="0.35">
      <c r="A2251" t="s">
        <v>22291</v>
      </c>
      <c r="B2251" t="s">
        <v>23</v>
      </c>
      <c r="C2251" t="s">
        <v>23</v>
      </c>
      <c r="D2251" t="s">
        <v>5810</v>
      </c>
      <c r="E2251" t="s">
        <v>22292</v>
      </c>
      <c r="F2251" t="s">
        <v>23</v>
      </c>
      <c r="G2251" t="s">
        <v>23</v>
      </c>
      <c r="H2251" t="s">
        <v>6746</v>
      </c>
      <c r="I2251" t="s">
        <v>23</v>
      </c>
      <c r="J2251" t="s">
        <v>23</v>
      </c>
      <c r="K2251" t="s">
        <v>32667</v>
      </c>
    </row>
    <row r="2252" spans="1:11" x14ac:dyDescent="0.35">
      <c r="A2252" t="s">
        <v>2608</v>
      </c>
      <c r="B2252" t="s">
        <v>23</v>
      </c>
      <c r="C2252" t="s">
        <v>23</v>
      </c>
      <c r="D2252" t="s">
        <v>23</v>
      </c>
      <c r="E2252" t="s">
        <v>9550</v>
      </c>
      <c r="F2252" t="s">
        <v>23</v>
      </c>
      <c r="G2252" t="s">
        <v>23</v>
      </c>
      <c r="H2252" t="s">
        <v>6522</v>
      </c>
      <c r="I2252" t="s">
        <v>23</v>
      </c>
      <c r="J2252" t="s">
        <v>23</v>
      </c>
      <c r="K2252" t="s">
        <v>30532</v>
      </c>
    </row>
    <row r="2253" spans="1:11" x14ac:dyDescent="0.35">
      <c r="A2253" t="s">
        <v>5026</v>
      </c>
      <c r="B2253" t="s">
        <v>23</v>
      </c>
      <c r="C2253" t="s">
        <v>23</v>
      </c>
      <c r="D2253" t="s">
        <v>23</v>
      </c>
      <c r="E2253" t="s">
        <v>9551</v>
      </c>
      <c r="F2253" t="s">
        <v>23</v>
      </c>
      <c r="G2253" t="s">
        <v>23</v>
      </c>
      <c r="H2253" t="s">
        <v>6522</v>
      </c>
      <c r="I2253" t="s">
        <v>23</v>
      </c>
      <c r="J2253" t="s">
        <v>23</v>
      </c>
      <c r="K2253" t="s">
        <v>30532</v>
      </c>
    </row>
    <row r="2254" spans="1:11" x14ac:dyDescent="0.35">
      <c r="A2254" t="s">
        <v>245</v>
      </c>
      <c r="B2254" t="s">
        <v>23</v>
      </c>
      <c r="C2254" t="s">
        <v>23</v>
      </c>
      <c r="D2254" t="s">
        <v>23</v>
      </c>
      <c r="E2254" t="s">
        <v>9552</v>
      </c>
      <c r="F2254" t="s">
        <v>23</v>
      </c>
      <c r="G2254" t="s">
        <v>23</v>
      </c>
      <c r="H2254" t="s">
        <v>6493</v>
      </c>
      <c r="I2254" t="s">
        <v>6485</v>
      </c>
      <c r="J2254" t="s">
        <v>23</v>
      </c>
      <c r="K2254" t="s">
        <v>30532</v>
      </c>
    </row>
    <row r="2255" spans="1:11" x14ac:dyDescent="0.35">
      <c r="A2255" t="s">
        <v>6028</v>
      </c>
      <c r="B2255" t="s">
        <v>23</v>
      </c>
      <c r="C2255" t="s">
        <v>23</v>
      </c>
      <c r="D2255" t="s">
        <v>5810</v>
      </c>
      <c r="E2255" t="s">
        <v>9553</v>
      </c>
      <c r="F2255" t="s">
        <v>23</v>
      </c>
      <c r="G2255" t="s">
        <v>23</v>
      </c>
      <c r="H2255" t="s">
        <v>6483</v>
      </c>
      <c r="I2255" t="s">
        <v>23</v>
      </c>
      <c r="J2255" t="s">
        <v>23</v>
      </c>
      <c r="K2255" t="s">
        <v>30532</v>
      </c>
    </row>
    <row r="2256" spans="1:11" x14ac:dyDescent="0.35">
      <c r="A2256" t="s">
        <v>2607</v>
      </c>
      <c r="B2256" t="s">
        <v>23</v>
      </c>
      <c r="C2256" t="s">
        <v>23</v>
      </c>
      <c r="D2256" t="s">
        <v>23</v>
      </c>
      <c r="E2256" t="s">
        <v>9554</v>
      </c>
      <c r="F2256" t="s">
        <v>23</v>
      </c>
      <c r="G2256" t="s">
        <v>23</v>
      </c>
      <c r="H2256" t="s">
        <v>6522</v>
      </c>
      <c r="I2256" t="s">
        <v>23</v>
      </c>
      <c r="J2256" t="s">
        <v>23</v>
      </c>
      <c r="K2256" t="s">
        <v>30532</v>
      </c>
    </row>
    <row r="2257" spans="1:11" x14ac:dyDescent="0.35">
      <c r="A2257" t="s">
        <v>6566</v>
      </c>
      <c r="B2257" t="s">
        <v>23</v>
      </c>
      <c r="C2257" t="s">
        <v>23</v>
      </c>
      <c r="D2257" t="s">
        <v>23</v>
      </c>
      <c r="E2257" t="s">
        <v>9555</v>
      </c>
      <c r="F2257" t="s">
        <v>23</v>
      </c>
      <c r="G2257" t="s">
        <v>23</v>
      </c>
      <c r="H2257" t="s">
        <v>6487</v>
      </c>
      <c r="I2257" t="s">
        <v>2721</v>
      </c>
      <c r="J2257" t="s">
        <v>23</v>
      </c>
      <c r="K2257" t="s">
        <v>30532</v>
      </c>
    </row>
    <row r="2258" spans="1:11" x14ac:dyDescent="0.35">
      <c r="A2258" t="s">
        <v>6029</v>
      </c>
      <c r="B2258" t="s">
        <v>23</v>
      </c>
      <c r="C2258" t="s">
        <v>23</v>
      </c>
      <c r="D2258" t="s">
        <v>5810</v>
      </c>
      <c r="E2258" t="s">
        <v>9556</v>
      </c>
      <c r="F2258" t="s">
        <v>23</v>
      </c>
      <c r="G2258" t="s">
        <v>23</v>
      </c>
      <c r="H2258" t="s">
        <v>6483</v>
      </c>
      <c r="I2258" t="s">
        <v>23</v>
      </c>
      <c r="J2258" t="s">
        <v>23</v>
      </c>
      <c r="K2258" t="s">
        <v>30532</v>
      </c>
    </row>
    <row r="2259" spans="1:11" x14ac:dyDescent="0.35">
      <c r="A2259" t="s">
        <v>2606</v>
      </c>
      <c r="B2259" t="s">
        <v>23</v>
      </c>
      <c r="C2259" t="s">
        <v>23</v>
      </c>
      <c r="D2259" t="s">
        <v>23</v>
      </c>
      <c r="E2259" t="s">
        <v>9557</v>
      </c>
      <c r="F2259" t="s">
        <v>23</v>
      </c>
      <c r="G2259" t="s">
        <v>23</v>
      </c>
      <c r="H2259" t="s">
        <v>6746</v>
      </c>
      <c r="I2259" t="s">
        <v>23</v>
      </c>
      <c r="J2259" t="s">
        <v>23</v>
      </c>
      <c r="K2259" t="s">
        <v>30532</v>
      </c>
    </row>
    <row r="2260" spans="1:11" x14ac:dyDescent="0.35">
      <c r="A2260" t="s">
        <v>22293</v>
      </c>
      <c r="B2260" t="s">
        <v>23</v>
      </c>
      <c r="C2260" t="s">
        <v>23</v>
      </c>
      <c r="D2260" t="s">
        <v>5810</v>
      </c>
      <c r="E2260" t="s">
        <v>22294</v>
      </c>
      <c r="F2260" t="s">
        <v>23</v>
      </c>
      <c r="G2260" t="s">
        <v>23</v>
      </c>
      <c r="H2260" t="s">
        <v>6746</v>
      </c>
      <c r="I2260" t="s">
        <v>23</v>
      </c>
      <c r="J2260" t="s">
        <v>23</v>
      </c>
      <c r="K2260" t="s">
        <v>32668</v>
      </c>
    </row>
    <row r="2261" spans="1:11" x14ac:dyDescent="0.35">
      <c r="A2261" t="s">
        <v>22295</v>
      </c>
      <c r="B2261" t="s">
        <v>23</v>
      </c>
      <c r="C2261" t="s">
        <v>23</v>
      </c>
      <c r="D2261" t="s">
        <v>5810</v>
      </c>
      <c r="E2261" t="s">
        <v>22296</v>
      </c>
      <c r="F2261" t="s">
        <v>23</v>
      </c>
      <c r="G2261" t="s">
        <v>23</v>
      </c>
      <c r="H2261" t="s">
        <v>6746</v>
      </c>
      <c r="I2261" t="s">
        <v>23</v>
      </c>
      <c r="J2261" t="s">
        <v>23</v>
      </c>
      <c r="K2261" t="s">
        <v>32669</v>
      </c>
    </row>
    <row r="2262" spans="1:11" x14ac:dyDescent="0.35">
      <c r="A2262" t="s">
        <v>22297</v>
      </c>
      <c r="B2262" t="s">
        <v>23</v>
      </c>
      <c r="C2262" t="s">
        <v>23</v>
      </c>
      <c r="D2262" t="s">
        <v>5810</v>
      </c>
      <c r="E2262" t="s">
        <v>22298</v>
      </c>
      <c r="F2262" t="s">
        <v>23</v>
      </c>
      <c r="G2262" t="s">
        <v>23</v>
      </c>
      <c r="H2262" t="s">
        <v>6746</v>
      </c>
      <c r="I2262" t="s">
        <v>23</v>
      </c>
      <c r="J2262" t="s">
        <v>23</v>
      </c>
      <c r="K2262" t="s">
        <v>32670</v>
      </c>
    </row>
    <row r="2263" spans="1:11" x14ac:dyDescent="0.35">
      <c r="A2263" t="s">
        <v>817</v>
      </c>
      <c r="B2263" t="s">
        <v>23</v>
      </c>
      <c r="C2263" t="s">
        <v>23</v>
      </c>
      <c r="D2263" t="s">
        <v>23</v>
      </c>
      <c r="E2263" t="s">
        <v>9558</v>
      </c>
      <c r="F2263" t="s">
        <v>23</v>
      </c>
      <c r="G2263" t="s">
        <v>23</v>
      </c>
      <c r="H2263" t="s">
        <v>6522</v>
      </c>
      <c r="I2263" t="s">
        <v>23</v>
      </c>
      <c r="J2263" t="s">
        <v>23</v>
      </c>
      <c r="K2263" t="s">
        <v>30532</v>
      </c>
    </row>
    <row r="2264" spans="1:11" x14ac:dyDescent="0.35">
      <c r="A2264" t="s">
        <v>22299</v>
      </c>
      <c r="B2264" t="s">
        <v>23</v>
      </c>
      <c r="C2264" t="s">
        <v>23</v>
      </c>
      <c r="D2264" t="s">
        <v>5810</v>
      </c>
      <c r="E2264" t="s">
        <v>22300</v>
      </c>
      <c r="F2264" t="s">
        <v>23</v>
      </c>
      <c r="G2264" t="s">
        <v>23</v>
      </c>
      <c r="H2264" t="s">
        <v>6746</v>
      </c>
      <c r="I2264" t="s">
        <v>23</v>
      </c>
      <c r="J2264" t="s">
        <v>23</v>
      </c>
      <c r="K2264" t="s">
        <v>32671</v>
      </c>
    </row>
    <row r="2265" spans="1:11" x14ac:dyDescent="0.35">
      <c r="A2265" t="s">
        <v>22301</v>
      </c>
      <c r="B2265" t="s">
        <v>23</v>
      </c>
      <c r="C2265" t="s">
        <v>23</v>
      </c>
      <c r="D2265" t="s">
        <v>5810</v>
      </c>
      <c r="E2265" t="s">
        <v>22302</v>
      </c>
      <c r="F2265" t="s">
        <v>23</v>
      </c>
      <c r="G2265" t="s">
        <v>23</v>
      </c>
      <c r="H2265" t="s">
        <v>6746</v>
      </c>
      <c r="I2265" t="s">
        <v>23</v>
      </c>
      <c r="J2265" t="s">
        <v>23</v>
      </c>
      <c r="K2265" t="s">
        <v>32672</v>
      </c>
    </row>
    <row r="2266" spans="1:11" x14ac:dyDescent="0.35">
      <c r="A2266" t="s">
        <v>2603</v>
      </c>
      <c r="B2266" t="s">
        <v>9559</v>
      </c>
      <c r="C2266" t="s">
        <v>23</v>
      </c>
      <c r="D2266" t="s">
        <v>23</v>
      </c>
      <c r="E2266" t="s">
        <v>9560</v>
      </c>
      <c r="F2266" t="s">
        <v>23</v>
      </c>
      <c r="G2266" t="s">
        <v>23</v>
      </c>
      <c r="H2266" t="s">
        <v>23</v>
      </c>
      <c r="I2266" t="s">
        <v>6485</v>
      </c>
      <c r="J2266" t="s">
        <v>23</v>
      </c>
      <c r="K2266" t="s">
        <v>30532</v>
      </c>
    </row>
    <row r="2267" spans="1:11" x14ac:dyDescent="0.35">
      <c r="A2267" t="s">
        <v>3243</v>
      </c>
      <c r="B2267" t="s">
        <v>23</v>
      </c>
      <c r="C2267" t="s">
        <v>23</v>
      </c>
      <c r="D2267" t="s">
        <v>23</v>
      </c>
      <c r="E2267" t="s">
        <v>9562</v>
      </c>
      <c r="F2267" t="s">
        <v>23</v>
      </c>
      <c r="G2267" t="s">
        <v>23</v>
      </c>
      <c r="H2267" t="s">
        <v>6522</v>
      </c>
      <c r="I2267" t="s">
        <v>23</v>
      </c>
      <c r="J2267" t="s">
        <v>23</v>
      </c>
      <c r="K2267" t="s">
        <v>30532</v>
      </c>
    </row>
    <row r="2268" spans="1:11" x14ac:dyDescent="0.35">
      <c r="A2268" t="s">
        <v>22303</v>
      </c>
      <c r="B2268" t="s">
        <v>23</v>
      </c>
      <c r="C2268" t="s">
        <v>23</v>
      </c>
      <c r="D2268" t="s">
        <v>5810</v>
      </c>
      <c r="E2268" t="s">
        <v>22304</v>
      </c>
      <c r="F2268" t="s">
        <v>23</v>
      </c>
      <c r="G2268" t="s">
        <v>23</v>
      </c>
      <c r="H2268" t="s">
        <v>6746</v>
      </c>
      <c r="I2268" t="s">
        <v>23</v>
      </c>
      <c r="J2268" t="s">
        <v>23</v>
      </c>
      <c r="K2268" t="s">
        <v>32673</v>
      </c>
    </row>
    <row r="2269" spans="1:11" x14ac:dyDescent="0.35">
      <c r="A2269" t="s">
        <v>152</v>
      </c>
      <c r="B2269" t="s">
        <v>23</v>
      </c>
      <c r="C2269" t="s">
        <v>23</v>
      </c>
      <c r="D2269" t="s">
        <v>23</v>
      </c>
      <c r="E2269" t="s">
        <v>9563</v>
      </c>
      <c r="F2269" t="s">
        <v>23</v>
      </c>
      <c r="G2269" t="s">
        <v>23</v>
      </c>
      <c r="H2269" t="s">
        <v>6522</v>
      </c>
      <c r="I2269" t="s">
        <v>23</v>
      </c>
      <c r="J2269" t="s">
        <v>23</v>
      </c>
      <c r="K2269" t="s">
        <v>30532</v>
      </c>
    </row>
    <row r="2270" spans="1:11" x14ac:dyDescent="0.35">
      <c r="A2270" t="s">
        <v>9564</v>
      </c>
      <c r="B2270" t="s">
        <v>23</v>
      </c>
      <c r="C2270" t="s">
        <v>23</v>
      </c>
      <c r="D2270" t="s">
        <v>5810</v>
      </c>
      <c r="E2270" t="s">
        <v>9565</v>
      </c>
      <c r="F2270" t="s">
        <v>23</v>
      </c>
      <c r="G2270" t="s">
        <v>23</v>
      </c>
      <c r="H2270" t="s">
        <v>6746</v>
      </c>
      <c r="I2270" t="s">
        <v>23</v>
      </c>
      <c r="J2270" t="s">
        <v>23</v>
      </c>
      <c r="K2270" t="s">
        <v>30532</v>
      </c>
    </row>
    <row r="2271" spans="1:11" x14ac:dyDescent="0.35">
      <c r="A2271" t="s">
        <v>22305</v>
      </c>
      <c r="B2271" t="s">
        <v>23</v>
      </c>
      <c r="C2271" t="s">
        <v>23</v>
      </c>
      <c r="D2271" t="s">
        <v>5810</v>
      </c>
      <c r="E2271" t="s">
        <v>22306</v>
      </c>
      <c r="F2271" t="s">
        <v>23</v>
      </c>
      <c r="G2271" t="s">
        <v>23</v>
      </c>
      <c r="H2271" t="s">
        <v>6746</v>
      </c>
      <c r="I2271" t="s">
        <v>23</v>
      </c>
      <c r="J2271" t="s">
        <v>23</v>
      </c>
      <c r="K2271" t="s">
        <v>32674</v>
      </c>
    </row>
    <row r="2272" spans="1:11" x14ac:dyDescent="0.35">
      <c r="A2272" t="s">
        <v>5027</v>
      </c>
      <c r="B2272" t="s">
        <v>23</v>
      </c>
      <c r="C2272" t="s">
        <v>23</v>
      </c>
      <c r="D2272" t="s">
        <v>23</v>
      </c>
      <c r="E2272" t="s">
        <v>9566</v>
      </c>
      <c r="F2272" t="s">
        <v>23</v>
      </c>
      <c r="G2272" t="s">
        <v>23</v>
      </c>
      <c r="H2272" t="s">
        <v>6484</v>
      </c>
      <c r="I2272" t="s">
        <v>6485</v>
      </c>
      <c r="J2272" t="s">
        <v>6509</v>
      </c>
      <c r="K2272" t="s">
        <v>30532</v>
      </c>
    </row>
    <row r="2273" spans="1:11" x14ac:dyDescent="0.35">
      <c r="A2273" t="s">
        <v>22307</v>
      </c>
      <c r="B2273" t="s">
        <v>23</v>
      </c>
      <c r="C2273" t="s">
        <v>23</v>
      </c>
      <c r="D2273" t="s">
        <v>5810</v>
      </c>
      <c r="E2273" t="s">
        <v>22308</v>
      </c>
      <c r="F2273" t="s">
        <v>23</v>
      </c>
      <c r="G2273" t="s">
        <v>23</v>
      </c>
      <c r="H2273" t="s">
        <v>6746</v>
      </c>
      <c r="I2273" t="s">
        <v>23</v>
      </c>
      <c r="J2273" t="s">
        <v>23</v>
      </c>
      <c r="K2273" t="s">
        <v>32675</v>
      </c>
    </row>
    <row r="2274" spans="1:11" x14ac:dyDescent="0.35">
      <c r="A2274" t="s">
        <v>22311</v>
      </c>
      <c r="B2274" t="s">
        <v>23</v>
      </c>
      <c r="C2274" t="s">
        <v>23</v>
      </c>
      <c r="D2274" t="s">
        <v>5810</v>
      </c>
      <c r="E2274" t="s">
        <v>22312</v>
      </c>
      <c r="F2274" t="s">
        <v>23</v>
      </c>
      <c r="G2274" t="s">
        <v>23</v>
      </c>
      <c r="H2274" t="s">
        <v>6746</v>
      </c>
      <c r="I2274" t="s">
        <v>23</v>
      </c>
      <c r="J2274" t="s">
        <v>23</v>
      </c>
      <c r="K2274" t="s">
        <v>32677</v>
      </c>
    </row>
    <row r="2275" spans="1:11" x14ac:dyDescent="0.35">
      <c r="A2275" t="s">
        <v>22313</v>
      </c>
      <c r="B2275" t="s">
        <v>23</v>
      </c>
      <c r="C2275" t="s">
        <v>23</v>
      </c>
      <c r="D2275" t="s">
        <v>5810</v>
      </c>
      <c r="E2275" t="s">
        <v>22314</v>
      </c>
      <c r="F2275" t="s">
        <v>23</v>
      </c>
      <c r="G2275" t="s">
        <v>23</v>
      </c>
      <c r="H2275" t="s">
        <v>6746</v>
      </c>
      <c r="I2275" t="s">
        <v>23</v>
      </c>
      <c r="J2275" t="s">
        <v>23</v>
      </c>
      <c r="K2275" t="s">
        <v>32678</v>
      </c>
    </row>
    <row r="2276" spans="1:11" x14ac:dyDescent="0.35">
      <c r="A2276" t="s">
        <v>22315</v>
      </c>
      <c r="B2276" t="s">
        <v>23</v>
      </c>
      <c r="C2276" t="s">
        <v>23</v>
      </c>
      <c r="D2276" t="s">
        <v>5810</v>
      </c>
      <c r="E2276" t="s">
        <v>22316</v>
      </c>
      <c r="F2276" t="s">
        <v>23</v>
      </c>
      <c r="G2276" t="s">
        <v>23</v>
      </c>
      <c r="H2276" t="s">
        <v>6746</v>
      </c>
      <c r="I2276" t="s">
        <v>23</v>
      </c>
      <c r="J2276" t="s">
        <v>23</v>
      </c>
      <c r="K2276" t="s">
        <v>32679</v>
      </c>
    </row>
    <row r="2277" spans="1:11" x14ac:dyDescent="0.35">
      <c r="A2277" t="s">
        <v>22317</v>
      </c>
      <c r="B2277" t="s">
        <v>23</v>
      </c>
      <c r="C2277" t="s">
        <v>23</v>
      </c>
      <c r="D2277" t="s">
        <v>5810</v>
      </c>
      <c r="E2277" t="s">
        <v>22318</v>
      </c>
      <c r="F2277" t="s">
        <v>23</v>
      </c>
      <c r="G2277" t="s">
        <v>23</v>
      </c>
      <c r="H2277" t="s">
        <v>6746</v>
      </c>
      <c r="I2277" t="s">
        <v>23</v>
      </c>
      <c r="J2277" t="s">
        <v>23</v>
      </c>
      <c r="K2277" t="s">
        <v>32680</v>
      </c>
    </row>
    <row r="2278" spans="1:11" x14ac:dyDescent="0.35">
      <c r="A2278" t="s">
        <v>9567</v>
      </c>
      <c r="B2278" t="s">
        <v>23</v>
      </c>
      <c r="C2278" t="s">
        <v>23</v>
      </c>
      <c r="D2278" t="s">
        <v>5810</v>
      </c>
      <c r="E2278" t="s">
        <v>9568</v>
      </c>
      <c r="F2278" t="s">
        <v>23</v>
      </c>
      <c r="G2278" t="s">
        <v>23</v>
      </c>
      <c r="H2278" t="s">
        <v>6746</v>
      </c>
      <c r="I2278" t="s">
        <v>23</v>
      </c>
      <c r="J2278" t="s">
        <v>23</v>
      </c>
      <c r="K2278" t="s">
        <v>30532</v>
      </c>
    </row>
    <row r="2279" spans="1:11" x14ac:dyDescent="0.35">
      <c r="A2279" t="s">
        <v>22319</v>
      </c>
      <c r="B2279" t="s">
        <v>23</v>
      </c>
      <c r="C2279" t="s">
        <v>23</v>
      </c>
      <c r="D2279" t="s">
        <v>5810</v>
      </c>
      <c r="E2279" t="s">
        <v>22320</v>
      </c>
      <c r="F2279" t="s">
        <v>23</v>
      </c>
      <c r="G2279" t="s">
        <v>23</v>
      </c>
      <c r="H2279" t="s">
        <v>6746</v>
      </c>
      <c r="I2279" t="s">
        <v>23</v>
      </c>
      <c r="J2279" t="s">
        <v>23</v>
      </c>
      <c r="K2279" t="s">
        <v>32681</v>
      </c>
    </row>
    <row r="2280" spans="1:11" x14ac:dyDescent="0.35">
      <c r="A2280" t="s">
        <v>22323</v>
      </c>
      <c r="B2280" t="s">
        <v>23</v>
      </c>
      <c r="C2280" t="s">
        <v>23</v>
      </c>
      <c r="D2280" t="s">
        <v>5810</v>
      </c>
      <c r="E2280" t="s">
        <v>22324</v>
      </c>
      <c r="F2280" t="s">
        <v>23</v>
      </c>
      <c r="G2280" t="s">
        <v>23</v>
      </c>
      <c r="H2280" t="s">
        <v>6746</v>
      </c>
      <c r="I2280" t="s">
        <v>23</v>
      </c>
      <c r="J2280" t="s">
        <v>23</v>
      </c>
      <c r="K2280" t="s">
        <v>32683</v>
      </c>
    </row>
    <row r="2281" spans="1:11" x14ac:dyDescent="0.35">
      <c r="A2281" t="s">
        <v>22325</v>
      </c>
      <c r="B2281" t="s">
        <v>23</v>
      </c>
      <c r="C2281" t="s">
        <v>23</v>
      </c>
      <c r="D2281" t="s">
        <v>5810</v>
      </c>
      <c r="E2281" t="s">
        <v>22326</v>
      </c>
      <c r="F2281" t="s">
        <v>23</v>
      </c>
      <c r="G2281" t="s">
        <v>23</v>
      </c>
      <c r="H2281" t="s">
        <v>6746</v>
      </c>
      <c r="I2281" t="s">
        <v>23</v>
      </c>
      <c r="J2281" t="s">
        <v>23</v>
      </c>
      <c r="K2281" t="s">
        <v>32684</v>
      </c>
    </row>
    <row r="2282" spans="1:11" x14ac:dyDescent="0.35">
      <c r="A2282" t="s">
        <v>22327</v>
      </c>
      <c r="B2282" t="s">
        <v>23</v>
      </c>
      <c r="C2282" t="s">
        <v>23</v>
      </c>
      <c r="D2282" t="s">
        <v>5810</v>
      </c>
      <c r="E2282" t="s">
        <v>22328</v>
      </c>
      <c r="F2282" t="s">
        <v>23</v>
      </c>
      <c r="G2282" t="s">
        <v>23</v>
      </c>
      <c r="H2282" t="s">
        <v>6746</v>
      </c>
      <c r="I2282" t="s">
        <v>23</v>
      </c>
      <c r="J2282" t="s">
        <v>23</v>
      </c>
      <c r="K2282" t="s">
        <v>32685</v>
      </c>
    </row>
    <row r="2283" spans="1:11" x14ac:dyDescent="0.35">
      <c r="A2283" t="s">
        <v>22329</v>
      </c>
      <c r="B2283" t="s">
        <v>23</v>
      </c>
      <c r="C2283" t="s">
        <v>23</v>
      </c>
      <c r="D2283" t="s">
        <v>5810</v>
      </c>
      <c r="E2283" t="s">
        <v>22330</v>
      </c>
      <c r="F2283" t="s">
        <v>23</v>
      </c>
      <c r="G2283" t="s">
        <v>23</v>
      </c>
      <c r="H2283" t="s">
        <v>6746</v>
      </c>
      <c r="I2283" t="s">
        <v>23</v>
      </c>
      <c r="J2283" t="s">
        <v>23</v>
      </c>
      <c r="K2283" t="s">
        <v>32686</v>
      </c>
    </row>
    <row r="2284" spans="1:11" x14ac:dyDescent="0.35">
      <c r="A2284" t="s">
        <v>22331</v>
      </c>
      <c r="B2284" t="s">
        <v>23</v>
      </c>
      <c r="C2284" t="s">
        <v>23</v>
      </c>
      <c r="D2284" t="s">
        <v>5810</v>
      </c>
      <c r="E2284" t="s">
        <v>22332</v>
      </c>
      <c r="F2284" t="s">
        <v>23</v>
      </c>
      <c r="G2284" t="s">
        <v>23</v>
      </c>
      <c r="H2284" t="s">
        <v>6746</v>
      </c>
      <c r="I2284" t="s">
        <v>23</v>
      </c>
      <c r="J2284" t="s">
        <v>23</v>
      </c>
      <c r="K2284" t="s">
        <v>32687</v>
      </c>
    </row>
    <row r="2285" spans="1:11" x14ac:dyDescent="0.35">
      <c r="A2285" t="s">
        <v>22333</v>
      </c>
      <c r="B2285" t="s">
        <v>23</v>
      </c>
      <c r="C2285" t="s">
        <v>23</v>
      </c>
      <c r="D2285" t="s">
        <v>5810</v>
      </c>
      <c r="E2285" t="s">
        <v>22334</v>
      </c>
      <c r="F2285" t="s">
        <v>23</v>
      </c>
      <c r="G2285" t="s">
        <v>23</v>
      </c>
      <c r="H2285" t="s">
        <v>6746</v>
      </c>
      <c r="I2285" t="s">
        <v>23</v>
      </c>
      <c r="J2285" t="s">
        <v>23</v>
      </c>
      <c r="K2285" t="s">
        <v>32688</v>
      </c>
    </row>
    <row r="2286" spans="1:11" x14ac:dyDescent="0.35">
      <c r="A2286" t="s">
        <v>9569</v>
      </c>
      <c r="B2286" t="s">
        <v>23</v>
      </c>
      <c r="C2286" t="s">
        <v>23</v>
      </c>
      <c r="D2286" t="s">
        <v>5810</v>
      </c>
      <c r="E2286" t="s">
        <v>9570</v>
      </c>
      <c r="F2286" t="s">
        <v>23</v>
      </c>
      <c r="G2286" t="s">
        <v>23</v>
      </c>
      <c r="H2286" t="s">
        <v>6746</v>
      </c>
      <c r="I2286" t="s">
        <v>23</v>
      </c>
      <c r="J2286" t="s">
        <v>23</v>
      </c>
      <c r="K2286" t="s">
        <v>30532</v>
      </c>
    </row>
    <row r="2287" spans="1:11" x14ac:dyDescent="0.35">
      <c r="A2287" t="s">
        <v>22335</v>
      </c>
      <c r="B2287" t="s">
        <v>23</v>
      </c>
      <c r="C2287" t="s">
        <v>23</v>
      </c>
      <c r="D2287" t="s">
        <v>5810</v>
      </c>
      <c r="E2287" t="s">
        <v>22336</v>
      </c>
      <c r="F2287" t="s">
        <v>23</v>
      </c>
      <c r="G2287" t="s">
        <v>23</v>
      </c>
      <c r="H2287" t="s">
        <v>6746</v>
      </c>
      <c r="I2287" t="s">
        <v>23</v>
      </c>
      <c r="J2287" t="s">
        <v>23</v>
      </c>
      <c r="K2287" t="s">
        <v>32689</v>
      </c>
    </row>
    <row r="2288" spans="1:11" x14ac:dyDescent="0.35">
      <c r="A2288" t="s">
        <v>22339</v>
      </c>
      <c r="B2288" t="s">
        <v>23</v>
      </c>
      <c r="C2288" t="s">
        <v>23</v>
      </c>
      <c r="D2288" t="s">
        <v>5810</v>
      </c>
      <c r="E2288" t="s">
        <v>22340</v>
      </c>
      <c r="F2288" t="s">
        <v>23</v>
      </c>
      <c r="G2288" t="s">
        <v>23</v>
      </c>
      <c r="H2288" t="s">
        <v>6746</v>
      </c>
      <c r="I2288" t="s">
        <v>23</v>
      </c>
      <c r="J2288" t="s">
        <v>23</v>
      </c>
      <c r="K2288" t="s">
        <v>32691</v>
      </c>
    </row>
    <row r="2289" spans="1:11" x14ac:dyDescent="0.35">
      <c r="A2289" t="s">
        <v>22341</v>
      </c>
      <c r="B2289" t="s">
        <v>23</v>
      </c>
      <c r="C2289" t="s">
        <v>23</v>
      </c>
      <c r="D2289" t="s">
        <v>5810</v>
      </c>
      <c r="E2289" t="s">
        <v>22342</v>
      </c>
      <c r="F2289" t="s">
        <v>23</v>
      </c>
      <c r="G2289" t="s">
        <v>23</v>
      </c>
      <c r="H2289" t="s">
        <v>6746</v>
      </c>
      <c r="I2289" t="s">
        <v>23</v>
      </c>
      <c r="J2289" t="s">
        <v>23</v>
      </c>
      <c r="K2289" t="s">
        <v>32692</v>
      </c>
    </row>
    <row r="2290" spans="1:11" x14ac:dyDescent="0.35">
      <c r="A2290" t="s">
        <v>22337</v>
      </c>
      <c r="B2290" t="s">
        <v>23</v>
      </c>
      <c r="C2290" t="s">
        <v>23</v>
      </c>
      <c r="D2290" t="s">
        <v>5810</v>
      </c>
      <c r="E2290" t="s">
        <v>22338</v>
      </c>
      <c r="F2290" t="s">
        <v>23</v>
      </c>
      <c r="G2290" t="s">
        <v>23</v>
      </c>
      <c r="H2290" t="s">
        <v>6746</v>
      </c>
      <c r="I2290" t="s">
        <v>23</v>
      </c>
      <c r="J2290" t="s">
        <v>23</v>
      </c>
      <c r="K2290" t="s">
        <v>32690</v>
      </c>
    </row>
    <row r="2291" spans="1:11" x14ac:dyDescent="0.35">
      <c r="A2291" t="s">
        <v>22343</v>
      </c>
      <c r="B2291" t="s">
        <v>23</v>
      </c>
      <c r="C2291" t="s">
        <v>23</v>
      </c>
      <c r="D2291" t="s">
        <v>5810</v>
      </c>
      <c r="E2291" t="s">
        <v>22344</v>
      </c>
      <c r="F2291" t="s">
        <v>23</v>
      </c>
      <c r="G2291" t="s">
        <v>23</v>
      </c>
      <c r="H2291" t="s">
        <v>6746</v>
      </c>
      <c r="I2291" t="s">
        <v>23</v>
      </c>
      <c r="J2291" t="s">
        <v>23</v>
      </c>
      <c r="K2291" t="s">
        <v>32693</v>
      </c>
    </row>
    <row r="2292" spans="1:11" x14ac:dyDescent="0.35">
      <c r="A2292" t="s">
        <v>24237</v>
      </c>
      <c r="B2292" t="s">
        <v>23</v>
      </c>
      <c r="C2292" t="s">
        <v>23</v>
      </c>
      <c r="D2292" t="s">
        <v>5810</v>
      </c>
      <c r="E2292" t="s">
        <v>24238</v>
      </c>
      <c r="F2292" t="s">
        <v>23</v>
      </c>
      <c r="G2292" t="s">
        <v>23</v>
      </c>
      <c r="H2292" t="s">
        <v>6516</v>
      </c>
      <c r="I2292" t="s">
        <v>23</v>
      </c>
      <c r="J2292" t="s">
        <v>23</v>
      </c>
      <c r="K2292" t="s">
        <v>32694</v>
      </c>
    </row>
    <row r="2293" spans="1:11" x14ac:dyDescent="0.35">
      <c r="A2293" t="s">
        <v>22345</v>
      </c>
      <c r="B2293" t="s">
        <v>23</v>
      </c>
      <c r="C2293" t="s">
        <v>23</v>
      </c>
      <c r="D2293" t="s">
        <v>5810</v>
      </c>
      <c r="E2293" t="s">
        <v>22346</v>
      </c>
      <c r="F2293" t="s">
        <v>23</v>
      </c>
      <c r="G2293" t="s">
        <v>23</v>
      </c>
      <c r="H2293" t="s">
        <v>6746</v>
      </c>
      <c r="I2293" t="s">
        <v>23</v>
      </c>
      <c r="J2293" t="s">
        <v>23</v>
      </c>
      <c r="K2293" t="s">
        <v>32695</v>
      </c>
    </row>
    <row r="2294" spans="1:11" x14ac:dyDescent="0.35">
      <c r="A2294" t="s">
        <v>22347</v>
      </c>
      <c r="B2294" t="s">
        <v>23</v>
      </c>
      <c r="C2294" t="s">
        <v>23</v>
      </c>
      <c r="D2294" t="s">
        <v>5810</v>
      </c>
      <c r="E2294" t="s">
        <v>22348</v>
      </c>
      <c r="F2294" t="s">
        <v>23</v>
      </c>
      <c r="G2294" t="s">
        <v>23</v>
      </c>
      <c r="H2294" t="s">
        <v>6746</v>
      </c>
      <c r="I2294" t="s">
        <v>23</v>
      </c>
      <c r="J2294" t="s">
        <v>23</v>
      </c>
      <c r="K2294" t="s">
        <v>32696</v>
      </c>
    </row>
    <row r="2295" spans="1:11" x14ac:dyDescent="0.35">
      <c r="A2295" t="s">
        <v>22351</v>
      </c>
      <c r="B2295" t="s">
        <v>23</v>
      </c>
      <c r="C2295" t="s">
        <v>23</v>
      </c>
      <c r="D2295" t="s">
        <v>5810</v>
      </c>
      <c r="E2295" t="s">
        <v>22352</v>
      </c>
      <c r="F2295" t="s">
        <v>23</v>
      </c>
      <c r="G2295" t="s">
        <v>23</v>
      </c>
      <c r="H2295" t="s">
        <v>6746</v>
      </c>
      <c r="I2295" t="s">
        <v>23</v>
      </c>
      <c r="J2295" t="s">
        <v>23</v>
      </c>
      <c r="K2295" t="s">
        <v>32698</v>
      </c>
    </row>
    <row r="2296" spans="1:11" x14ac:dyDescent="0.35">
      <c r="A2296" t="s">
        <v>2602</v>
      </c>
      <c r="B2296" t="s">
        <v>23</v>
      </c>
      <c r="C2296" t="s">
        <v>23</v>
      </c>
      <c r="D2296" t="s">
        <v>23</v>
      </c>
      <c r="E2296" t="s">
        <v>9571</v>
      </c>
      <c r="F2296" t="s">
        <v>23</v>
      </c>
      <c r="G2296" t="s">
        <v>23</v>
      </c>
      <c r="H2296" t="s">
        <v>6522</v>
      </c>
      <c r="I2296" t="s">
        <v>23</v>
      </c>
      <c r="J2296" t="s">
        <v>23</v>
      </c>
      <c r="K2296" t="s">
        <v>30532</v>
      </c>
    </row>
    <row r="2297" spans="1:11" x14ac:dyDescent="0.35">
      <c r="A2297" t="s">
        <v>22353</v>
      </c>
      <c r="B2297" t="s">
        <v>23</v>
      </c>
      <c r="C2297" t="s">
        <v>23</v>
      </c>
      <c r="D2297" t="s">
        <v>5810</v>
      </c>
      <c r="E2297" t="s">
        <v>22354</v>
      </c>
      <c r="F2297" t="s">
        <v>23</v>
      </c>
      <c r="G2297" t="s">
        <v>23</v>
      </c>
      <c r="H2297" t="s">
        <v>6746</v>
      </c>
      <c r="I2297" t="s">
        <v>23</v>
      </c>
      <c r="J2297" t="s">
        <v>23</v>
      </c>
      <c r="K2297" t="s">
        <v>32699</v>
      </c>
    </row>
    <row r="2298" spans="1:11" x14ac:dyDescent="0.35">
      <c r="A2298" t="s">
        <v>22355</v>
      </c>
      <c r="B2298" t="s">
        <v>23</v>
      </c>
      <c r="C2298" t="s">
        <v>23</v>
      </c>
      <c r="D2298" t="s">
        <v>5810</v>
      </c>
      <c r="E2298" t="s">
        <v>22356</v>
      </c>
      <c r="F2298" t="s">
        <v>23</v>
      </c>
      <c r="G2298" t="s">
        <v>23</v>
      </c>
      <c r="H2298" t="s">
        <v>6746</v>
      </c>
      <c r="I2298" t="s">
        <v>23</v>
      </c>
      <c r="J2298" t="s">
        <v>23</v>
      </c>
      <c r="K2298" t="s">
        <v>32700</v>
      </c>
    </row>
    <row r="2299" spans="1:11" x14ac:dyDescent="0.35">
      <c r="A2299" t="s">
        <v>22357</v>
      </c>
      <c r="B2299" t="s">
        <v>23</v>
      </c>
      <c r="C2299" t="s">
        <v>23</v>
      </c>
      <c r="D2299" t="s">
        <v>5810</v>
      </c>
      <c r="E2299" t="s">
        <v>22358</v>
      </c>
      <c r="F2299" t="s">
        <v>23</v>
      </c>
      <c r="G2299" t="s">
        <v>23</v>
      </c>
      <c r="H2299" t="s">
        <v>6746</v>
      </c>
      <c r="I2299" t="s">
        <v>23</v>
      </c>
      <c r="J2299" t="s">
        <v>23</v>
      </c>
      <c r="K2299" t="s">
        <v>32701</v>
      </c>
    </row>
    <row r="2300" spans="1:11" x14ac:dyDescent="0.35">
      <c r="A2300" t="s">
        <v>24704</v>
      </c>
      <c r="B2300" t="s">
        <v>23</v>
      </c>
      <c r="C2300" t="s">
        <v>23</v>
      </c>
      <c r="D2300" t="s">
        <v>5810</v>
      </c>
      <c r="E2300" t="s">
        <v>24705</v>
      </c>
      <c r="F2300" t="s">
        <v>23</v>
      </c>
      <c r="G2300" t="s">
        <v>23</v>
      </c>
      <c r="H2300" t="s">
        <v>6746</v>
      </c>
      <c r="I2300" t="s">
        <v>23</v>
      </c>
      <c r="J2300" t="s">
        <v>23</v>
      </c>
      <c r="K2300" t="s">
        <v>33728</v>
      </c>
    </row>
    <row r="2301" spans="1:11" x14ac:dyDescent="0.35">
      <c r="A2301" t="s">
        <v>3435</v>
      </c>
      <c r="B2301" t="s">
        <v>5778</v>
      </c>
      <c r="C2301" t="s">
        <v>23</v>
      </c>
      <c r="D2301" t="s">
        <v>23</v>
      </c>
      <c r="E2301" t="s">
        <v>9572</v>
      </c>
      <c r="F2301" t="s">
        <v>23</v>
      </c>
      <c r="G2301" t="s">
        <v>23</v>
      </c>
      <c r="H2301" t="s">
        <v>6502</v>
      </c>
      <c r="I2301" t="s">
        <v>2721</v>
      </c>
      <c r="J2301" t="s">
        <v>23</v>
      </c>
      <c r="K2301" t="s">
        <v>30532</v>
      </c>
    </row>
    <row r="2302" spans="1:11" x14ac:dyDescent="0.35">
      <c r="A2302" t="s">
        <v>7685</v>
      </c>
      <c r="B2302" t="s">
        <v>23</v>
      </c>
      <c r="C2302" t="s">
        <v>23</v>
      </c>
      <c r="D2302" t="s">
        <v>5810</v>
      </c>
      <c r="E2302" t="s">
        <v>9573</v>
      </c>
      <c r="F2302" t="s">
        <v>23</v>
      </c>
      <c r="G2302" t="s">
        <v>23</v>
      </c>
      <c r="H2302" t="s">
        <v>6746</v>
      </c>
      <c r="I2302" t="s">
        <v>23</v>
      </c>
      <c r="J2302" t="s">
        <v>23</v>
      </c>
      <c r="K2302" t="s">
        <v>30532</v>
      </c>
    </row>
    <row r="2303" spans="1:11" x14ac:dyDescent="0.35">
      <c r="A2303" t="s">
        <v>2601</v>
      </c>
      <c r="B2303" t="s">
        <v>23</v>
      </c>
      <c r="C2303" t="s">
        <v>23</v>
      </c>
      <c r="D2303" t="s">
        <v>23</v>
      </c>
      <c r="E2303" t="s">
        <v>9574</v>
      </c>
      <c r="F2303" t="s">
        <v>23</v>
      </c>
      <c r="G2303" t="s">
        <v>23</v>
      </c>
      <c r="H2303" t="s">
        <v>6522</v>
      </c>
      <c r="I2303" t="s">
        <v>23</v>
      </c>
      <c r="J2303" t="s">
        <v>23</v>
      </c>
      <c r="K2303" t="s">
        <v>30532</v>
      </c>
    </row>
    <row r="2304" spans="1:11" x14ac:dyDescent="0.35">
      <c r="A2304" t="s">
        <v>22359</v>
      </c>
      <c r="B2304" t="s">
        <v>23</v>
      </c>
      <c r="C2304" t="s">
        <v>23</v>
      </c>
      <c r="D2304" t="s">
        <v>5810</v>
      </c>
      <c r="E2304" t="s">
        <v>22360</v>
      </c>
      <c r="F2304" t="s">
        <v>23</v>
      </c>
      <c r="G2304" t="s">
        <v>23</v>
      </c>
      <c r="H2304" t="s">
        <v>6746</v>
      </c>
      <c r="I2304" t="s">
        <v>23</v>
      </c>
      <c r="J2304" t="s">
        <v>23</v>
      </c>
      <c r="K2304" t="s">
        <v>32702</v>
      </c>
    </row>
    <row r="2305" spans="1:11" x14ac:dyDescent="0.35">
      <c r="A2305" t="s">
        <v>22361</v>
      </c>
      <c r="B2305" t="s">
        <v>23</v>
      </c>
      <c r="C2305" t="s">
        <v>23</v>
      </c>
      <c r="D2305" t="s">
        <v>5810</v>
      </c>
      <c r="E2305" t="s">
        <v>22362</v>
      </c>
      <c r="F2305" t="s">
        <v>23</v>
      </c>
      <c r="G2305" t="s">
        <v>23</v>
      </c>
      <c r="H2305" t="s">
        <v>6746</v>
      </c>
      <c r="I2305" t="s">
        <v>23</v>
      </c>
      <c r="J2305" t="s">
        <v>23</v>
      </c>
      <c r="K2305" t="s">
        <v>32703</v>
      </c>
    </row>
    <row r="2306" spans="1:11" x14ac:dyDescent="0.35">
      <c r="A2306" t="s">
        <v>22363</v>
      </c>
      <c r="B2306" t="s">
        <v>23</v>
      </c>
      <c r="C2306" t="s">
        <v>23</v>
      </c>
      <c r="D2306" t="s">
        <v>5810</v>
      </c>
      <c r="E2306" t="s">
        <v>22364</v>
      </c>
      <c r="F2306" t="s">
        <v>23</v>
      </c>
      <c r="G2306" t="s">
        <v>23</v>
      </c>
      <c r="H2306" t="s">
        <v>6746</v>
      </c>
      <c r="I2306" t="s">
        <v>23</v>
      </c>
      <c r="J2306" t="s">
        <v>23</v>
      </c>
      <c r="K2306" t="s">
        <v>32704</v>
      </c>
    </row>
    <row r="2307" spans="1:11" x14ac:dyDescent="0.35">
      <c r="A2307" t="s">
        <v>89</v>
      </c>
      <c r="B2307" t="s">
        <v>23</v>
      </c>
      <c r="C2307" t="s">
        <v>23</v>
      </c>
      <c r="D2307" t="s">
        <v>23</v>
      </c>
      <c r="E2307" t="s">
        <v>9575</v>
      </c>
      <c r="F2307" t="s">
        <v>23</v>
      </c>
      <c r="G2307" t="s">
        <v>23</v>
      </c>
      <c r="H2307" t="s">
        <v>6522</v>
      </c>
      <c r="I2307" t="s">
        <v>23</v>
      </c>
      <c r="J2307" t="s">
        <v>23</v>
      </c>
      <c r="K2307" t="s">
        <v>30532</v>
      </c>
    </row>
    <row r="2308" spans="1:11" x14ac:dyDescent="0.35">
      <c r="A2308" t="s">
        <v>22373</v>
      </c>
      <c r="B2308" t="s">
        <v>23</v>
      </c>
      <c r="C2308" t="s">
        <v>23</v>
      </c>
      <c r="D2308" t="s">
        <v>5810</v>
      </c>
      <c r="E2308" t="s">
        <v>22374</v>
      </c>
      <c r="F2308" t="s">
        <v>23</v>
      </c>
      <c r="G2308" t="s">
        <v>23</v>
      </c>
      <c r="H2308" t="s">
        <v>6746</v>
      </c>
      <c r="I2308" t="s">
        <v>23</v>
      </c>
      <c r="J2308" t="s">
        <v>23</v>
      </c>
      <c r="K2308" t="s">
        <v>32709</v>
      </c>
    </row>
    <row r="2309" spans="1:11" x14ac:dyDescent="0.35">
      <c r="A2309" t="s">
        <v>9576</v>
      </c>
      <c r="B2309" t="s">
        <v>23</v>
      </c>
      <c r="C2309" t="s">
        <v>23</v>
      </c>
      <c r="D2309" t="s">
        <v>5810</v>
      </c>
      <c r="E2309" t="s">
        <v>9577</v>
      </c>
      <c r="F2309" t="s">
        <v>23</v>
      </c>
      <c r="G2309" t="s">
        <v>23</v>
      </c>
      <c r="H2309" t="s">
        <v>6746</v>
      </c>
      <c r="I2309" t="s">
        <v>23</v>
      </c>
      <c r="J2309" t="s">
        <v>23</v>
      </c>
      <c r="K2309" t="s">
        <v>30532</v>
      </c>
    </row>
    <row r="2310" spans="1:11" x14ac:dyDescent="0.35">
      <c r="A2310" t="s">
        <v>9578</v>
      </c>
      <c r="B2310" t="s">
        <v>23</v>
      </c>
      <c r="C2310" t="s">
        <v>23</v>
      </c>
      <c r="D2310" t="s">
        <v>5810</v>
      </c>
      <c r="E2310" t="s">
        <v>9579</v>
      </c>
      <c r="F2310" t="s">
        <v>23</v>
      </c>
      <c r="G2310" t="s">
        <v>23</v>
      </c>
      <c r="H2310" t="s">
        <v>6746</v>
      </c>
      <c r="I2310" t="s">
        <v>23</v>
      </c>
      <c r="J2310" t="s">
        <v>23</v>
      </c>
      <c r="K2310" t="s">
        <v>30532</v>
      </c>
    </row>
    <row r="2311" spans="1:11" x14ac:dyDescent="0.35">
      <c r="A2311" t="s">
        <v>9580</v>
      </c>
      <c r="B2311" t="s">
        <v>23</v>
      </c>
      <c r="C2311" t="s">
        <v>23</v>
      </c>
      <c r="D2311" t="s">
        <v>5810</v>
      </c>
      <c r="E2311" t="s">
        <v>9581</v>
      </c>
      <c r="F2311" t="s">
        <v>23</v>
      </c>
      <c r="G2311" t="s">
        <v>23</v>
      </c>
      <c r="H2311" t="s">
        <v>6746</v>
      </c>
      <c r="I2311" t="s">
        <v>23</v>
      </c>
      <c r="J2311" t="s">
        <v>23</v>
      </c>
      <c r="K2311" t="s">
        <v>30532</v>
      </c>
    </row>
    <row r="2312" spans="1:11" x14ac:dyDescent="0.35">
      <c r="A2312" t="s">
        <v>22365</v>
      </c>
      <c r="B2312" t="s">
        <v>23</v>
      </c>
      <c r="C2312" t="s">
        <v>23</v>
      </c>
      <c r="D2312" t="s">
        <v>5810</v>
      </c>
      <c r="E2312" t="s">
        <v>22366</v>
      </c>
      <c r="F2312" t="s">
        <v>23</v>
      </c>
      <c r="G2312" t="s">
        <v>23</v>
      </c>
      <c r="H2312" t="s">
        <v>6746</v>
      </c>
      <c r="I2312" t="s">
        <v>23</v>
      </c>
      <c r="J2312" t="s">
        <v>23</v>
      </c>
      <c r="K2312" t="s">
        <v>32705</v>
      </c>
    </row>
    <row r="2313" spans="1:11" x14ac:dyDescent="0.35">
      <c r="A2313" t="s">
        <v>1261</v>
      </c>
      <c r="B2313" t="s">
        <v>23</v>
      </c>
      <c r="C2313" t="s">
        <v>23</v>
      </c>
      <c r="D2313" t="s">
        <v>23</v>
      </c>
      <c r="E2313" t="s">
        <v>9582</v>
      </c>
      <c r="F2313" t="s">
        <v>23</v>
      </c>
      <c r="G2313" t="s">
        <v>23</v>
      </c>
      <c r="H2313" t="s">
        <v>6484</v>
      </c>
      <c r="I2313" t="s">
        <v>6499</v>
      </c>
      <c r="J2313" t="s">
        <v>6341</v>
      </c>
      <c r="K2313" t="s">
        <v>30532</v>
      </c>
    </row>
    <row r="2314" spans="1:11" x14ac:dyDescent="0.35">
      <c r="A2314" t="s">
        <v>22375</v>
      </c>
      <c r="B2314" t="s">
        <v>23</v>
      </c>
      <c r="C2314" t="s">
        <v>23</v>
      </c>
      <c r="D2314" t="s">
        <v>5810</v>
      </c>
      <c r="E2314" t="s">
        <v>22376</v>
      </c>
      <c r="F2314" t="s">
        <v>23</v>
      </c>
      <c r="G2314" t="s">
        <v>23</v>
      </c>
      <c r="H2314" t="s">
        <v>6746</v>
      </c>
      <c r="I2314" t="s">
        <v>23</v>
      </c>
      <c r="J2314" t="s">
        <v>23</v>
      </c>
      <c r="K2314" t="s">
        <v>32710</v>
      </c>
    </row>
    <row r="2315" spans="1:11" x14ac:dyDescent="0.35">
      <c r="A2315" t="s">
        <v>5412</v>
      </c>
      <c r="B2315" t="s">
        <v>23</v>
      </c>
      <c r="C2315" t="s">
        <v>23</v>
      </c>
      <c r="D2315" t="s">
        <v>23</v>
      </c>
      <c r="E2315" t="s">
        <v>9584</v>
      </c>
      <c r="F2315" t="s">
        <v>23</v>
      </c>
      <c r="G2315" t="s">
        <v>23</v>
      </c>
      <c r="H2315" t="s">
        <v>6522</v>
      </c>
      <c r="I2315" t="s">
        <v>23</v>
      </c>
      <c r="J2315" t="s">
        <v>23</v>
      </c>
      <c r="K2315" t="s">
        <v>30532</v>
      </c>
    </row>
    <row r="2316" spans="1:11" x14ac:dyDescent="0.35">
      <c r="A2316" t="s">
        <v>22377</v>
      </c>
      <c r="B2316" t="s">
        <v>23</v>
      </c>
      <c r="C2316" t="s">
        <v>23</v>
      </c>
      <c r="D2316" t="s">
        <v>5810</v>
      </c>
      <c r="E2316" t="s">
        <v>22378</v>
      </c>
      <c r="F2316" t="s">
        <v>23</v>
      </c>
      <c r="G2316" t="s">
        <v>23</v>
      </c>
      <c r="H2316" t="s">
        <v>6746</v>
      </c>
      <c r="I2316" t="s">
        <v>23</v>
      </c>
      <c r="J2316" t="s">
        <v>23</v>
      </c>
      <c r="K2316" t="s">
        <v>32711</v>
      </c>
    </row>
    <row r="2317" spans="1:11" x14ac:dyDescent="0.35">
      <c r="A2317" t="s">
        <v>22379</v>
      </c>
      <c r="B2317" t="s">
        <v>23</v>
      </c>
      <c r="C2317" t="s">
        <v>23</v>
      </c>
      <c r="D2317" t="s">
        <v>5810</v>
      </c>
      <c r="E2317" t="s">
        <v>22380</v>
      </c>
      <c r="F2317" t="s">
        <v>23</v>
      </c>
      <c r="G2317" t="s">
        <v>23</v>
      </c>
      <c r="H2317" t="s">
        <v>6746</v>
      </c>
      <c r="I2317" t="s">
        <v>23</v>
      </c>
      <c r="J2317" t="s">
        <v>23</v>
      </c>
      <c r="K2317" t="s">
        <v>32712</v>
      </c>
    </row>
    <row r="2318" spans="1:11" x14ac:dyDescent="0.35">
      <c r="A2318" t="s">
        <v>22381</v>
      </c>
      <c r="B2318" t="s">
        <v>23</v>
      </c>
      <c r="C2318" t="s">
        <v>23</v>
      </c>
      <c r="D2318" t="s">
        <v>5810</v>
      </c>
      <c r="E2318" t="s">
        <v>22382</v>
      </c>
      <c r="F2318" t="s">
        <v>23</v>
      </c>
      <c r="G2318" t="s">
        <v>23</v>
      </c>
      <c r="H2318" t="s">
        <v>6746</v>
      </c>
      <c r="I2318" t="s">
        <v>23</v>
      </c>
      <c r="J2318" t="s">
        <v>23</v>
      </c>
      <c r="K2318" t="s">
        <v>32713</v>
      </c>
    </row>
    <row r="2319" spans="1:11" x14ac:dyDescent="0.35">
      <c r="A2319" t="s">
        <v>22383</v>
      </c>
      <c r="B2319" t="s">
        <v>23</v>
      </c>
      <c r="C2319" t="s">
        <v>23</v>
      </c>
      <c r="D2319" t="s">
        <v>5810</v>
      </c>
      <c r="E2319" t="s">
        <v>22384</v>
      </c>
      <c r="F2319" t="s">
        <v>23</v>
      </c>
      <c r="G2319" t="s">
        <v>23</v>
      </c>
      <c r="H2319" t="s">
        <v>6746</v>
      </c>
      <c r="I2319" t="s">
        <v>23</v>
      </c>
      <c r="J2319" t="s">
        <v>23</v>
      </c>
      <c r="K2319" t="s">
        <v>32714</v>
      </c>
    </row>
    <row r="2320" spans="1:11" x14ac:dyDescent="0.35">
      <c r="A2320" t="s">
        <v>22385</v>
      </c>
      <c r="B2320" t="s">
        <v>23</v>
      </c>
      <c r="C2320" t="s">
        <v>23</v>
      </c>
      <c r="D2320" t="s">
        <v>5810</v>
      </c>
      <c r="E2320" t="s">
        <v>22386</v>
      </c>
      <c r="F2320" t="s">
        <v>23</v>
      </c>
      <c r="G2320" t="s">
        <v>23</v>
      </c>
      <c r="H2320" t="s">
        <v>6746</v>
      </c>
      <c r="I2320" t="s">
        <v>23</v>
      </c>
      <c r="J2320" t="s">
        <v>23</v>
      </c>
      <c r="K2320" t="s">
        <v>32715</v>
      </c>
    </row>
    <row r="2321" spans="1:11" x14ac:dyDescent="0.35">
      <c r="A2321" t="s">
        <v>5299</v>
      </c>
      <c r="B2321" t="s">
        <v>23</v>
      </c>
      <c r="C2321" t="s">
        <v>23</v>
      </c>
      <c r="D2321" t="s">
        <v>23</v>
      </c>
      <c r="E2321" t="s">
        <v>9585</v>
      </c>
      <c r="F2321" t="s">
        <v>23</v>
      </c>
      <c r="G2321" t="s">
        <v>23</v>
      </c>
      <c r="H2321" t="s">
        <v>6483</v>
      </c>
      <c r="I2321" t="s">
        <v>6485</v>
      </c>
      <c r="J2321" t="s">
        <v>23</v>
      </c>
      <c r="K2321" t="s">
        <v>30532</v>
      </c>
    </row>
    <row r="2322" spans="1:11" x14ac:dyDescent="0.35">
      <c r="A2322" t="s">
        <v>22389</v>
      </c>
      <c r="B2322" t="s">
        <v>23</v>
      </c>
      <c r="C2322" t="s">
        <v>23</v>
      </c>
      <c r="D2322" t="s">
        <v>5810</v>
      </c>
      <c r="E2322" t="s">
        <v>22390</v>
      </c>
      <c r="F2322" t="s">
        <v>23</v>
      </c>
      <c r="G2322" t="s">
        <v>23</v>
      </c>
      <c r="H2322" t="s">
        <v>6746</v>
      </c>
      <c r="I2322" t="s">
        <v>23</v>
      </c>
      <c r="J2322" t="s">
        <v>23</v>
      </c>
      <c r="K2322" t="s">
        <v>32717</v>
      </c>
    </row>
    <row r="2323" spans="1:11" x14ac:dyDescent="0.35">
      <c r="A2323" t="s">
        <v>22391</v>
      </c>
      <c r="B2323" t="s">
        <v>23</v>
      </c>
      <c r="C2323" t="s">
        <v>23</v>
      </c>
      <c r="D2323" t="s">
        <v>5810</v>
      </c>
      <c r="E2323" t="s">
        <v>22392</v>
      </c>
      <c r="F2323" t="s">
        <v>23</v>
      </c>
      <c r="G2323" t="s">
        <v>23</v>
      </c>
      <c r="H2323" t="s">
        <v>6746</v>
      </c>
      <c r="I2323" t="s">
        <v>23</v>
      </c>
      <c r="J2323" t="s">
        <v>23</v>
      </c>
      <c r="K2323" t="s">
        <v>32718</v>
      </c>
    </row>
    <row r="2324" spans="1:11" x14ac:dyDescent="0.35">
      <c r="A2324" t="s">
        <v>22393</v>
      </c>
      <c r="B2324" t="s">
        <v>23</v>
      </c>
      <c r="C2324" t="s">
        <v>23</v>
      </c>
      <c r="D2324" t="s">
        <v>5810</v>
      </c>
      <c r="E2324" t="s">
        <v>22394</v>
      </c>
      <c r="F2324" t="s">
        <v>23</v>
      </c>
      <c r="G2324" t="s">
        <v>23</v>
      </c>
      <c r="H2324" t="s">
        <v>6746</v>
      </c>
      <c r="I2324" t="s">
        <v>23</v>
      </c>
      <c r="J2324" t="s">
        <v>23</v>
      </c>
      <c r="K2324" t="s">
        <v>32719</v>
      </c>
    </row>
    <row r="2325" spans="1:11" x14ac:dyDescent="0.35">
      <c r="A2325" t="s">
        <v>9586</v>
      </c>
      <c r="B2325" t="s">
        <v>23</v>
      </c>
      <c r="C2325" t="s">
        <v>23</v>
      </c>
      <c r="D2325" t="s">
        <v>5810</v>
      </c>
      <c r="E2325" t="s">
        <v>9587</v>
      </c>
      <c r="F2325" t="s">
        <v>23</v>
      </c>
      <c r="G2325" t="s">
        <v>23</v>
      </c>
      <c r="H2325" t="s">
        <v>6746</v>
      </c>
      <c r="I2325" t="s">
        <v>23</v>
      </c>
      <c r="J2325" t="s">
        <v>23</v>
      </c>
      <c r="K2325" t="s">
        <v>30532</v>
      </c>
    </row>
    <row r="2326" spans="1:11" x14ac:dyDescent="0.35">
      <c r="A2326" t="s">
        <v>22395</v>
      </c>
      <c r="B2326" t="s">
        <v>23</v>
      </c>
      <c r="C2326" t="s">
        <v>23</v>
      </c>
      <c r="D2326" t="s">
        <v>5810</v>
      </c>
      <c r="E2326" t="s">
        <v>22396</v>
      </c>
      <c r="F2326" t="s">
        <v>23</v>
      </c>
      <c r="G2326" t="s">
        <v>23</v>
      </c>
      <c r="H2326" t="s">
        <v>6746</v>
      </c>
      <c r="I2326" t="s">
        <v>23</v>
      </c>
      <c r="J2326" t="s">
        <v>23</v>
      </c>
      <c r="K2326" t="s">
        <v>32720</v>
      </c>
    </row>
    <row r="2327" spans="1:11" x14ac:dyDescent="0.35">
      <c r="A2327" t="s">
        <v>1068</v>
      </c>
      <c r="B2327" t="s">
        <v>23</v>
      </c>
      <c r="C2327" t="s">
        <v>23</v>
      </c>
      <c r="D2327" t="s">
        <v>23</v>
      </c>
      <c r="E2327" t="s">
        <v>9588</v>
      </c>
      <c r="F2327" t="s">
        <v>23</v>
      </c>
      <c r="G2327" t="s">
        <v>23</v>
      </c>
      <c r="H2327" t="s">
        <v>6487</v>
      </c>
      <c r="I2327" t="s">
        <v>2721</v>
      </c>
      <c r="J2327" t="s">
        <v>23</v>
      </c>
      <c r="K2327" t="s">
        <v>30532</v>
      </c>
    </row>
    <row r="2328" spans="1:11" x14ac:dyDescent="0.35">
      <c r="A2328" t="s">
        <v>2810</v>
      </c>
      <c r="B2328" t="s">
        <v>23</v>
      </c>
      <c r="C2328" t="s">
        <v>23</v>
      </c>
      <c r="D2328" t="s">
        <v>23</v>
      </c>
      <c r="E2328" t="s">
        <v>9589</v>
      </c>
      <c r="F2328" t="s">
        <v>23</v>
      </c>
      <c r="G2328" t="s">
        <v>23</v>
      </c>
      <c r="H2328" t="s">
        <v>6522</v>
      </c>
      <c r="I2328" t="s">
        <v>23</v>
      </c>
      <c r="J2328" t="s">
        <v>23</v>
      </c>
      <c r="K2328" t="s">
        <v>30532</v>
      </c>
    </row>
    <row r="2329" spans="1:11" x14ac:dyDescent="0.35">
      <c r="A2329" t="s">
        <v>574</v>
      </c>
      <c r="B2329" t="s">
        <v>23</v>
      </c>
      <c r="C2329" t="s">
        <v>23</v>
      </c>
      <c r="D2329" t="s">
        <v>23</v>
      </c>
      <c r="E2329" t="s">
        <v>9590</v>
      </c>
      <c r="F2329" t="s">
        <v>23</v>
      </c>
      <c r="G2329" t="s">
        <v>23</v>
      </c>
      <c r="H2329" t="s">
        <v>6522</v>
      </c>
      <c r="I2329" t="s">
        <v>23</v>
      </c>
      <c r="J2329" t="s">
        <v>23</v>
      </c>
      <c r="K2329" t="s">
        <v>30532</v>
      </c>
    </row>
    <row r="2330" spans="1:11" x14ac:dyDescent="0.35">
      <c r="A2330" t="s">
        <v>22397</v>
      </c>
      <c r="B2330" t="s">
        <v>23</v>
      </c>
      <c r="C2330" t="s">
        <v>23</v>
      </c>
      <c r="D2330" t="s">
        <v>5810</v>
      </c>
      <c r="E2330" t="s">
        <v>22398</v>
      </c>
      <c r="F2330" t="s">
        <v>23</v>
      </c>
      <c r="G2330" t="s">
        <v>23</v>
      </c>
      <c r="H2330" t="s">
        <v>6746</v>
      </c>
      <c r="I2330" t="s">
        <v>23</v>
      </c>
      <c r="J2330" t="s">
        <v>23</v>
      </c>
      <c r="K2330" t="s">
        <v>32721</v>
      </c>
    </row>
    <row r="2331" spans="1:11" x14ac:dyDescent="0.35">
      <c r="A2331" t="s">
        <v>22399</v>
      </c>
      <c r="B2331" t="s">
        <v>23</v>
      </c>
      <c r="C2331" t="s">
        <v>23</v>
      </c>
      <c r="D2331" t="s">
        <v>5810</v>
      </c>
      <c r="E2331" t="s">
        <v>22400</v>
      </c>
      <c r="F2331" t="s">
        <v>23</v>
      </c>
      <c r="G2331" t="s">
        <v>23</v>
      </c>
      <c r="H2331" t="s">
        <v>6746</v>
      </c>
      <c r="I2331" t="s">
        <v>23</v>
      </c>
      <c r="J2331" t="s">
        <v>23</v>
      </c>
      <c r="K2331" t="s">
        <v>32722</v>
      </c>
    </row>
    <row r="2332" spans="1:11" x14ac:dyDescent="0.35">
      <c r="A2332" t="s">
        <v>22401</v>
      </c>
      <c r="B2332" t="s">
        <v>23</v>
      </c>
      <c r="C2332" t="s">
        <v>23</v>
      </c>
      <c r="D2332" t="s">
        <v>5810</v>
      </c>
      <c r="E2332" t="s">
        <v>22402</v>
      </c>
      <c r="F2332" t="s">
        <v>23</v>
      </c>
      <c r="G2332" t="s">
        <v>23</v>
      </c>
      <c r="H2332" t="s">
        <v>6746</v>
      </c>
      <c r="I2332" t="s">
        <v>23</v>
      </c>
      <c r="J2332" t="s">
        <v>23</v>
      </c>
      <c r="K2332" t="s">
        <v>32723</v>
      </c>
    </row>
    <row r="2333" spans="1:11" x14ac:dyDescent="0.35">
      <c r="A2333" t="s">
        <v>22403</v>
      </c>
      <c r="B2333" t="s">
        <v>23</v>
      </c>
      <c r="C2333" t="s">
        <v>23</v>
      </c>
      <c r="D2333" t="s">
        <v>5810</v>
      </c>
      <c r="E2333" t="s">
        <v>22404</v>
      </c>
      <c r="F2333" t="s">
        <v>23</v>
      </c>
      <c r="G2333" t="s">
        <v>23</v>
      </c>
      <c r="H2333" t="s">
        <v>6746</v>
      </c>
      <c r="I2333" t="s">
        <v>23</v>
      </c>
      <c r="J2333" t="s">
        <v>23</v>
      </c>
      <c r="K2333" t="s">
        <v>32724</v>
      </c>
    </row>
    <row r="2334" spans="1:11" x14ac:dyDescent="0.35">
      <c r="A2334" t="s">
        <v>1808</v>
      </c>
      <c r="B2334" t="s">
        <v>23</v>
      </c>
      <c r="C2334" t="s">
        <v>23</v>
      </c>
      <c r="D2334" t="s">
        <v>23</v>
      </c>
      <c r="E2334" t="s">
        <v>9591</v>
      </c>
      <c r="F2334" t="s">
        <v>23</v>
      </c>
      <c r="G2334" t="s">
        <v>23</v>
      </c>
      <c r="H2334" t="s">
        <v>6746</v>
      </c>
      <c r="I2334" t="s">
        <v>23</v>
      </c>
      <c r="J2334" t="s">
        <v>23</v>
      </c>
      <c r="K2334" t="s">
        <v>30532</v>
      </c>
    </row>
    <row r="2335" spans="1:11" x14ac:dyDescent="0.35">
      <c r="A2335" t="s">
        <v>9592</v>
      </c>
      <c r="B2335" t="s">
        <v>23</v>
      </c>
      <c r="C2335" t="s">
        <v>23</v>
      </c>
      <c r="D2335" t="s">
        <v>5810</v>
      </c>
      <c r="E2335" t="s">
        <v>9593</v>
      </c>
      <c r="F2335" t="s">
        <v>23</v>
      </c>
      <c r="G2335" t="s">
        <v>23</v>
      </c>
      <c r="H2335" t="s">
        <v>6746</v>
      </c>
      <c r="I2335" t="s">
        <v>23</v>
      </c>
      <c r="J2335" t="s">
        <v>23</v>
      </c>
      <c r="K2335" t="s">
        <v>30532</v>
      </c>
    </row>
    <row r="2336" spans="1:11" x14ac:dyDescent="0.35">
      <c r="A2336" t="s">
        <v>22405</v>
      </c>
      <c r="B2336" t="s">
        <v>23</v>
      </c>
      <c r="C2336" t="s">
        <v>23</v>
      </c>
      <c r="D2336" t="s">
        <v>5810</v>
      </c>
      <c r="E2336" t="s">
        <v>22406</v>
      </c>
      <c r="F2336" t="s">
        <v>23</v>
      </c>
      <c r="G2336" t="s">
        <v>23</v>
      </c>
      <c r="H2336" t="s">
        <v>6746</v>
      </c>
      <c r="I2336" t="s">
        <v>23</v>
      </c>
      <c r="J2336" t="s">
        <v>23</v>
      </c>
      <c r="K2336" t="s">
        <v>32725</v>
      </c>
    </row>
    <row r="2337" spans="1:11" x14ac:dyDescent="0.35">
      <c r="A2337" t="s">
        <v>3387</v>
      </c>
      <c r="B2337" t="s">
        <v>23</v>
      </c>
      <c r="C2337" t="s">
        <v>23</v>
      </c>
      <c r="D2337" t="s">
        <v>23</v>
      </c>
      <c r="E2337" t="s">
        <v>9594</v>
      </c>
      <c r="F2337" t="s">
        <v>23</v>
      </c>
      <c r="G2337" t="s">
        <v>23</v>
      </c>
      <c r="H2337" t="s">
        <v>6522</v>
      </c>
      <c r="I2337" t="s">
        <v>23</v>
      </c>
      <c r="J2337" t="s">
        <v>23</v>
      </c>
      <c r="K2337" t="s">
        <v>30532</v>
      </c>
    </row>
    <row r="2338" spans="1:11" x14ac:dyDescent="0.35">
      <c r="A2338" t="s">
        <v>2596</v>
      </c>
      <c r="B2338" t="s">
        <v>23</v>
      </c>
      <c r="C2338" t="s">
        <v>23</v>
      </c>
      <c r="D2338" t="s">
        <v>23</v>
      </c>
      <c r="E2338" t="s">
        <v>9595</v>
      </c>
      <c r="F2338" t="s">
        <v>23</v>
      </c>
      <c r="G2338" t="s">
        <v>23</v>
      </c>
      <c r="H2338" t="s">
        <v>6522</v>
      </c>
      <c r="I2338" t="s">
        <v>23</v>
      </c>
      <c r="J2338" t="s">
        <v>23</v>
      </c>
      <c r="K2338" t="s">
        <v>30532</v>
      </c>
    </row>
    <row r="2339" spans="1:11" x14ac:dyDescent="0.35">
      <c r="A2339" t="s">
        <v>22407</v>
      </c>
      <c r="B2339" t="s">
        <v>23</v>
      </c>
      <c r="C2339" t="s">
        <v>23</v>
      </c>
      <c r="D2339" t="s">
        <v>5810</v>
      </c>
      <c r="E2339" t="s">
        <v>22408</v>
      </c>
      <c r="F2339" t="s">
        <v>23</v>
      </c>
      <c r="G2339" t="s">
        <v>23</v>
      </c>
      <c r="H2339" t="s">
        <v>6746</v>
      </c>
      <c r="I2339" t="s">
        <v>23</v>
      </c>
      <c r="J2339" t="s">
        <v>23</v>
      </c>
      <c r="K2339" t="s">
        <v>32726</v>
      </c>
    </row>
    <row r="2340" spans="1:11" x14ac:dyDescent="0.35">
      <c r="A2340" t="s">
        <v>398</v>
      </c>
      <c r="B2340" t="s">
        <v>23</v>
      </c>
      <c r="C2340" t="s">
        <v>23</v>
      </c>
      <c r="D2340" t="s">
        <v>23</v>
      </c>
      <c r="E2340" t="s">
        <v>9596</v>
      </c>
      <c r="F2340" t="s">
        <v>23</v>
      </c>
      <c r="G2340" t="s">
        <v>23</v>
      </c>
      <c r="H2340" t="s">
        <v>6493</v>
      </c>
      <c r="I2340" t="s">
        <v>6499</v>
      </c>
      <c r="J2340" t="s">
        <v>23</v>
      </c>
      <c r="K2340" t="s">
        <v>30532</v>
      </c>
    </row>
    <row r="2341" spans="1:11" x14ac:dyDescent="0.35">
      <c r="A2341" t="s">
        <v>6030</v>
      </c>
      <c r="B2341" t="s">
        <v>23</v>
      </c>
      <c r="C2341" t="s">
        <v>23</v>
      </c>
      <c r="D2341" t="s">
        <v>5810</v>
      </c>
      <c r="E2341" t="s">
        <v>9597</v>
      </c>
      <c r="F2341" t="s">
        <v>23</v>
      </c>
      <c r="G2341" t="s">
        <v>23</v>
      </c>
      <c r="H2341" t="s">
        <v>6514</v>
      </c>
      <c r="I2341" t="s">
        <v>23</v>
      </c>
      <c r="J2341" t="s">
        <v>23</v>
      </c>
      <c r="K2341" t="s">
        <v>30532</v>
      </c>
    </row>
    <row r="2342" spans="1:11" x14ac:dyDescent="0.35">
      <c r="A2342" t="s">
        <v>1524</v>
      </c>
      <c r="B2342" t="s">
        <v>23</v>
      </c>
      <c r="C2342" t="s">
        <v>23</v>
      </c>
      <c r="D2342" t="s">
        <v>23</v>
      </c>
      <c r="E2342" t="s">
        <v>9598</v>
      </c>
      <c r="F2342" t="s">
        <v>23</v>
      </c>
      <c r="G2342" t="s">
        <v>23</v>
      </c>
      <c r="H2342" t="s">
        <v>6522</v>
      </c>
      <c r="I2342" t="s">
        <v>23</v>
      </c>
      <c r="J2342" t="s">
        <v>23</v>
      </c>
      <c r="K2342" t="s">
        <v>30532</v>
      </c>
    </row>
    <row r="2343" spans="1:11" x14ac:dyDescent="0.35">
      <c r="A2343" t="s">
        <v>713</v>
      </c>
      <c r="B2343" t="s">
        <v>23</v>
      </c>
      <c r="C2343" t="s">
        <v>23</v>
      </c>
      <c r="D2343" t="s">
        <v>23</v>
      </c>
      <c r="E2343" t="s">
        <v>9600</v>
      </c>
      <c r="F2343" t="s">
        <v>23</v>
      </c>
      <c r="G2343" t="s">
        <v>23</v>
      </c>
      <c r="H2343" t="s">
        <v>6484</v>
      </c>
      <c r="I2343" t="s">
        <v>6499</v>
      </c>
      <c r="J2343" t="s">
        <v>3894</v>
      </c>
      <c r="K2343" t="s">
        <v>30532</v>
      </c>
    </row>
    <row r="2344" spans="1:11" x14ac:dyDescent="0.35">
      <c r="A2344" t="s">
        <v>24239</v>
      </c>
      <c r="B2344" t="s">
        <v>23</v>
      </c>
      <c r="C2344" t="s">
        <v>23</v>
      </c>
      <c r="D2344" t="s">
        <v>5810</v>
      </c>
      <c r="E2344" t="s">
        <v>24240</v>
      </c>
      <c r="F2344" t="s">
        <v>23</v>
      </c>
      <c r="G2344" t="s">
        <v>23</v>
      </c>
      <c r="H2344" t="s">
        <v>6746</v>
      </c>
      <c r="I2344" t="s">
        <v>23</v>
      </c>
      <c r="J2344" t="s">
        <v>23</v>
      </c>
      <c r="K2344" t="s">
        <v>32727</v>
      </c>
    </row>
    <row r="2345" spans="1:11" x14ac:dyDescent="0.35">
      <c r="A2345" t="s">
        <v>2590</v>
      </c>
      <c r="B2345" t="s">
        <v>23</v>
      </c>
      <c r="C2345" t="s">
        <v>23</v>
      </c>
      <c r="D2345" t="s">
        <v>23</v>
      </c>
      <c r="E2345" t="s">
        <v>9601</v>
      </c>
      <c r="F2345" t="s">
        <v>23</v>
      </c>
      <c r="G2345" t="s">
        <v>23</v>
      </c>
      <c r="H2345" t="s">
        <v>6522</v>
      </c>
      <c r="I2345" t="s">
        <v>23</v>
      </c>
      <c r="J2345" t="s">
        <v>23</v>
      </c>
      <c r="K2345" t="s">
        <v>30532</v>
      </c>
    </row>
    <row r="2346" spans="1:11" x14ac:dyDescent="0.35">
      <c r="A2346" t="s">
        <v>253</v>
      </c>
      <c r="B2346" t="s">
        <v>23</v>
      </c>
      <c r="C2346" t="s">
        <v>23</v>
      </c>
      <c r="D2346" t="s">
        <v>23</v>
      </c>
      <c r="E2346" t="s">
        <v>9602</v>
      </c>
      <c r="F2346" t="s">
        <v>23</v>
      </c>
      <c r="G2346" t="s">
        <v>23</v>
      </c>
      <c r="H2346" t="s">
        <v>6502</v>
      </c>
      <c r="I2346" t="s">
        <v>23</v>
      </c>
      <c r="J2346" t="s">
        <v>23</v>
      </c>
      <c r="K2346" t="s">
        <v>30532</v>
      </c>
    </row>
    <row r="2347" spans="1:11" x14ac:dyDescent="0.35">
      <c r="A2347" t="s">
        <v>25424</v>
      </c>
      <c r="B2347" t="s">
        <v>23</v>
      </c>
      <c r="C2347" t="s">
        <v>23</v>
      </c>
      <c r="D2347" t="s">
        <v>5810</v>
      </c>
      <c r="E2347" t="s">
        <v>25425</v>
      </c>
      <c r="F2347" t="s">
        <v>23</v>
      </c>
      <c r="G2347" t="s">
        <v>23</v>
      </c>
      <c r="H2347" t="s">
        <v>6746</v>
      </c>
      <c r="I2347" t="s">
        <v>23</v>
      </c>
      <c r="J2347" t="s">
        <v>23</v>
      </c>
      <c r="K2347" t="s">
        <v>34077</v>
      </c>
    </row>
    <row r="2348" spans="1:11" x14ac:dyDescent="0.35">
      <c r="A2348" t="s">
        <v>22409</v>
      </c>
      <c r="B2348" t="s">
        <v>23</v>
      </c>
      <c r="C2348" t="s">
        <v>23</v>
      </c>
      <c r="D2348" t="s">
        <v>5810</v>
      </c>
      <c r="E2348" t="s">
        <v>22410</v>
      </c>
      <c r="F2348" t="s">
        <v>23</v>
      </c>
      <c r="G2348" t="s">
        <v>23</v>
      </c>
      <c r="H2348" t="s">
        <v>6746</v>
      </c>
      <c r="I2348" t="s">
        <v>23</v>
      </c>
      <c r="J2348" t="s">
        <v>23</v>
      </c>
      <c r="K2348" t="s">
        <v>32728</v>
      </c>
    </row>
    <row r="2349" spans="1:11" x14ac:dyDescent="0.35">
      <c r="A2349" t="s">
        <v>289</v>
      </c>
      <c r="B2349" t="s">
        <v>23</v>
      </c>
      <c r="C2349" t="s">
        <v>23</v>
      </c>
      <c r="D2349" t="s">
        <v>23</v>
      </c>
      <c r="E2349" t="s">
        <v>9603</v>
      </c>
      <c r="F2349" t="s">
        <v>23</v>
      </c>
      <c r="G2349" t="s">
        <v>23</v>
      </c>
      <c r="H2349" t="s">
        <v>6504</v>
      </c>
      <c r="I2349" t="s">
        <v>6485</v>
      </c>
      <c r="J2349" t="s">
        <v>3894</v>
      </c>
      <c r="K2349" t="s">
        <v>30532</v>
      </c>
    </row>
    <row r="2350" spans="1:11" x14ac:dyDescent="0.35">
      <c r="A2350" t="s">
        <v>2589</v>
      </c>
      <c r="B2350" t="s">
        <v>23</v>
      </c>
      <c r="C2350" t="s">
        <v>23</v>
      </c>
      <c r="D2350" t="s">
        <v>23</v>
      </c>
      <c r="E2350" t="s">
        <v>9604</v>
      </c>
      <c r="F2350" t="s">
        <v>23</v>
      </c>
      <c r="G2350" t="s">
        <v>23</v>
      </c>
      <c r="H2350" t="s">
        <v>6522</v>
      </c>
      <c r="I2350" t="s">
        <v>23</v>
      </c>
      <c r="J2350" t="s">
        <v>23</v>
      </c>
      <c r="K2350" t="s">
        <v>30532</v>
      </c>
    </row>
    <row r="2351" spans="1:11" x14ac:dyDescent="0.35">
      <c r="A2351" t="s">
        <v>22411</v>
      </c>
      <c r="B2351" t="s">
        <v>23</v>
      </c>
      <c r="C2351" t="s">
        <v>23</v>
      </c>
      <c r="D2351" t="s">
        <v>5810</v>
      </c>
      <c r="E2351" t="s">
        <v>22412</v>
      </c>
      <c r="F2351" t="s">
        <v>23</v>
      </c>
      <c r="G2351" t="s">
        <v>23</v>
      </c>
      <c r="H2351" t="s">
        <v>6746</v>
      </c>
      <c r="I2351" t="s">
        <v>23</v>
      </c>
      <c r="J2351" t="s">
        <v>23</v>
      </c>
      <c r="K2351" t="s">
        <v>32729</v>
      </c>
    </row>
    <row r="2352" spans="1:11" x14ac:dyDescent="0.35">
      <c r="A2352" t="s">
        <v>2588</v>
      </c>
      <c r="B2352" t="s">
        <v>23</v>
      </c>
      <c r="C2352" t="s">
        <v>23</v>
      </c>
      <c r="D2352" t="s">
        <v>23</v>
      </c>
      <c r="E2352" t="s">
        <v>9605</v>
      </c>
      <c r="F2352" t="s">
        <v>23</v>
      </c>
      <c r="G2352" t="s">
        <v>23</v>
      </c>
      <c r="H2352" t="s">
        <v>6522</v>
      </c>
      <c r="I2352" t="s">
        <v>23</v>
      </c>
      <c r="J2352" t="s">
        <v>23</v>
      </c>
      <c r="K2352" t="s">
        <v>30532</v>
      </c>
    </row>
    <row r="2353" spans="1:11" x14ac:dyDescent="0.35">
      <c r="A2353" t="s">
        <v>283</v>
      </c>
      <c r="B2353" t="s">
        <v>23</v>
      </c>
      <c r="C2353" t="s">
        <v>23</v>
      </c>
      <c r="D2353" t="s">
        <v>23</v>
      </c>
      <c r="E2353" t="s">
        <v>9606</v>
      </c>
      <c r="F2353" t="s">
        <v>23</v>
      </c>
      <c r="G2353" t="s">
        <v>23</v>
      </c>
      <c r="H2353" t="s">
        <v>6504</v>
      </c>
      <c r="I2353" t="s">
        <v>6485</v>
      </c>
      <c r="J2353" t="s">
        <v>23</v>
      </c>
      <c r="K2353" t="s">
        <v>30532</v>
      </c>
    </row>
    <row r="2354" spans="1:11" x14ac:dyDescent="0.35">
      <c r="A2354" t="s">
        <v>2943</v>
      </c>
      <c r="B2354" t="s">
        <v>23</v>
      </c>
      <c r="C2354" t="s">
        <v>23</v>
      </c>
      <c r="D2354" t="s">
        <v>23</v>
      </c>
      <c r="E2354" t="s">
        <v>9607</v>
      </c>
      <c r="F2354" t="s">
        <v>23</v>
      </c>
      <c r="G2354" t="s">
        <v>23</v>
      </c>
      <c r="H2354" t="s">
        <v>6522</v>
      </c>
      <c r="I2354" t="s">
        <v>23</v>
      </c>
      <c r="J2354" t="s">
        <v>23</v>
      </c>
      <c r="K2354" t="s">
        <v>30532</v>
      </c>
    </row>
    <row r="2355" spans="1:11" x14ac:dyDescent="0.35">
      <c r="A2355" t="s">
        <v>407</v>
      </c>
      <c r="B2355" t="s">
        <v>23</v>
      </c>
      <c r="C2355" t="s">
        <v>23</v>
      </c>
      <c r="D2355" t="s">
        <v>23</v>
      </c>
      <c r="E2355" t="s">
        <v>9608</v>
      </c>
      <c r="F2355" t="s">
        <v>23</v>
      </c>
      <c r="G2355" t="s">
        <v>23</v>
      </c>
      <c r="H2355" t="s">
        <v>6522</v>
      </c>
      <c r="I2355" t="s">
        <v>23</v>
      </c>
      <c r="J2355" t="s">
        <v>23</v>
      </c>
      <c r="K2355" t="s">
        <v>30532</v>
      </c>
    </row>
    <row r="2356" spans="1:11" x14ac:dyDescent="0.35">
      <c r="A2356" t="s">
        <v>739</v>
      </c>
      <c r="B2356" t="s">
        <v>23</v>
      </c>
      <c r="C2356" t="s">
        <v>23</v>
      </c>
      <c r="D2356" t="s">
        <v>23</v>
      </c>
      <c r="E2356" t="s">
        <v>9609</v>
      </c>
      <c r="F2356" t="s">
        <v>23</v>
      </c>
      <c r="G2356" t="s">
        <v>23</v>
      </c>
      <c r="H2356" t="s">
        <v>6522</v>
      </c>
      <c r="I2356" t="s">
        <v>23</v>
      </c>
      <c r="J2356" t="s">
        <v>23</v>
      </c>
      <c r="K2356" t="s">
        <v>30532</v>
      </c>
    </row>
    <row r="2357" spans="1:11" x14ac:dyDescent="0.35">
      <c r="A2357" t="s">
        <v>1729</v>
      </c>
      <c r="B2357" t="s">
        <v>23</v>
      </c>
      <c r="C2357" t="s">
        <v>23</v>
      </c>
      <c r="D2357" t="s">
        <v>23</v>
      </c>
      <c r="E2357" t="s">
        <v>9610</v>
      </c>
      <c r="F2357" t="s">
        <v>23</v>
      </c>
      <c r="G2357" t="s">
        <v>23</v>
      </c>
      <c r="H2357" t="s">
        <v>6514</v>
      </c>
      <c r="I2357" t="s">
        <v>23</v>
      </c>
      <c r="J2357" t="s">
        <v>23</v>
      </c>
      <c r="K2357" t="s">
        <v>30532</v>
      </c>
    </row>
    <row r="2358" spans="1:11" x14ac:dyDescent="0.35">
      <c r="A2358" t="s">
        <v>3110</v>
      </c>
      <c r="B2358" t="s">
        <v>23</v>
      </c>
      <c r="C2358" t="s">
        <v>23</v>
      </c>
      <c r="D2358" t="s">
        <v>23</v>
      </c>
      <c r="E2358" t="s">
        <v>9611</v>
      </c>
      <c r="F2358" t="s">
        <v>23</v>
      </c>
      <c r="G2358" t="s">
        <v>23</v>
      </c>
      <c r="H2358" t="s">
        <v>6522</v>
      </c>
      <c r="I2358" t="s">
        <v>23</v>
      </c>
      <c r="J2358" t="s">
        <v>23</v>
      </c>
      <c r="K2358" t="s">
        <v>30532</v>
      </c>
    </row>
    <row r="2359" spans="1:11" x14ac:dyDescent="0.35">
      <c r="A2359" t="s">
        <v>9612</v>
      </c>
      <c r="B2359" t="s">
        <v>23</v>
      </c>
      <c r="C2359" t="s">
        <v>23</v>
      </c>
      <c r="D2359" t="s">
        <v>5810</v>
      </c>
      <c r="E2359" t="s">
        <v>9613</v>
      </c>
      <c r="F2359" t="s">
        <v>23</v>
      </c>
      <c r="G2359" t="s">
        <v>23</v>
      </c>
      <c r="H2359" t="s">
        <v>6746</v>
      </c>
      <c r="I2359" t="s">
        <v>23</v>
      </c>
      <c r="J2359" t="s">
        <v>23</v>
      </c>
      <c r="K2359" t="s">
        <v>30532</v>
      </c>
    </row>
    <row r="2360" spans="1:11" x14ac:dyDescent="0.35">
      <c r="A2360" t="s">
        <v>2587</v>
      </c>
      <c r="B2360" t="s">
        <v>23</v>
      </c>
      <c r="C2360" t="s">
        <v>23</v>
      </c>
      <c r="D2360" t="s">
        <v>23</v>
      </c>
      <c r="E2360" t="s">
        <v>9614</v>
      </c>
      <c r="F2360" t="s">
        <v>23</v>
      </c>
      <c r="G2360" t="s">
        <v>23</v>
      </c>
      <c r="H2360" t="s">
        <v>6522</v>
      </c>
      <c r="I2360" t="s">
        <v>23</v>
      </c>
      <c r="J2360" t="s">
        <v>23</v>
      </c>
      <c r="K2360" t="s">
        <v>30532</v>
      </c>
    </row>
    <row r="2361" spans="1:11" x14ac:dyDescent="0.35">
      <c r="A2361" t="s">
        <v>24241</v>
      </c>
      <c r="B2361" t="s">
        <v>23</v>
      </c>
      <c r="C2361" t="s">
        <v>23</v>
      </c>
      <c r="D2361" t="s">
        <v>5810</v>
      </c>
      <c r="E2361" t="s">
        <v>24242</v>
      </c>
      <c r="F2361" t="s">
        <v>23</v>
      </c>
      <c r="G2361" t="s">
        <v>23</v>
      </c>
      <c r="H2361" t="s">
        <v>6522</v>
      </c>
      <c r="I2361" t="s">
        <v>23</v>
      </c>
      <c r="J2361" t="s">
        <v>23</v>
      </c>
      <c r="K2361" t="s">
        <v>30532</v>
      </c>
    </row>
    <row r="2362" spans="1:11" x14ac:dyDescent="0.35">
      <c r="A2362" t="s">
        <v>22413</v>
      </c>
      <c r="B2362" t="s">
        <v>23</v>
      </c>
      <c r="C2362" t="s">
        <v>23</v>
      </c>
      <c r="D2362" t="s">
        <v>5810</v>
      </c>
      <c r="E2362" t="s">
        <v>22414</v>
      </c>
      <c r="F2362" t="s">
        <v>23</v>
      </c>
      <c r="G2362" t="s">
        <v>23</v>
      </c>
      <c r="H2362" t="s">
        <v>6746</v>
      </c>
      <c r="I2362" t="s">
        <v>23</v>
      </c>
      <c r="J2362" t="s">
        <v>23</v>
      </c>
      <c r="K2362" t="s">
        <v>32730</v>
      </c>
    </row>
    <row r="2363" spans="1:11" x14ac:dyDescent="0.35">
      <c r="A2363" t="s">
        <v>25458</v>
      </c>
      <c r="B2363" t="s">
        <v>23</v>
      </c>
      <c r="C2363" t="s">
        <v>23</v>
      </c>
      <c r="D2363" t="s">
        <v>5810</v>
      </c>
      <c r="E2363" t="s">
        <v>25459</v>
      </c>
      <c r="F2363" t="s">
        <v>23</v>
      </c>
      <c r="G2363" t="s">
        <v>23</v>
      </c>
      <c r="H2363" t="s">
        <v>6746</v>
      </c>
      <c r="I2363" t="s">
        <v>23</v>
      </c>
      <c r="J2363" t="s">
        <v>23</v>
      </c>
      <c r="K2363" t="s">
        <v>34094</v>
      </c>
    </row>
    <row r="2364" spans="1:11" x14ac:dyDescent="0.35">
      <c r="A2364" t="s">
        <v>22415</v>
      </c>
      <c r="B2364" t="s">
        <v>23</v>
      </c>
      <c r="C2364" t="s">
        <v>23</v>
      </c>
      <c r="D2364" t="s">
        <v>5810</v>
      </c>
      <c r="E2364" t="s">
        <v>22416</v>
      </c>
      <c r="F2364" t="s">
        <v>23</v>
      </c>
      <c r="G2364" t="s">
        <v>23</v>
      </c>
      <c r="H2364" t="s">
        <v>6746</v>
      </c>
      <c r="I2364" t="s">
        <v>23</v>
      </c>
      <c r="J2364" t="s">
        <v>23</v>
      </c>
      <c r="K2364" t="s">
        <v>32731</v>
      </c>
    </row>
    <row r="2365" spans="1:11" x14ac:dyDescent="0.35">
      <c r="A2365" t="s">
        <v>22417</v>
      </c>
      <c r="B2365" t="s">
        <v>23</v>
      </c>
      <c r="C2365" t="s">
        <v>23</v>
      </c>
      <c r="D2365" t="s">
        <v>5810</v>
      </c>
      <c r="E2365" t="s">
        <v>22418</v>
      </c>
      <c r="F2365" t="s">
        <v>23</v>
      </c>
      <c r="G2365" t="s">
        <v>23</v>
      </c>
      <c r="H2365" t="s">
        <v>6746</v>
      </c>
      <c r="I2365" t="s">
        <v>23</v>
      </c>
      <c r="J2365" t="s">
        <v>23</v>
      </c>
      <c r="K2365" t="s">
        <v>32732</v>
      </c>
    </row>
    <row r="2366" spans="1:11" x14ac:dyDescent="0.35">
      <c r="A2366" t="s">
        <v>797</v>
      </c>
      <c r="B2366" t="s">
        <v>23</v>
      </c>
      <c r="C2366" t="s">
        <v>23</v>
      </c>
      <c r="D2366" t="s">
        <v>23</v>
      </c>
      <c r="E2366" t="s">
        <v>9615</v>
      </c>
      <c r="F2366" t="s">
        <v>23</v>
      </c>
      <c r="G2366" t="s">
        <v>23</v>
      </c>
      <c r="H2366" t="s">
        <v>6487</v>
      </c>
      <c r="I2366" t="s">
        <v>6485</v>
      </c>
      <c r="J2366" t="s">
        <v>23</v>
      </c>
      <c r="K2366" t="s">
        <v>30532</v>
      </c>
    </row>
    <row r="2367" spans="1:11" x14ac:dyDescent="0.35">
      <c r="A2367" t="s">
        <v>21896</v>
      </c>
      <c r="B2367" t="s">
        <v>23</v>
      </c>
      <c r="C2367" t="s">
        <v>23</v>
      </c>
      <c r="D2367" t="s">
        <v>5810</v>
      </c>
      <c r="E2367" t="s">
        <v>21897</v>
      </c>
      <c r="F2367" t="s">
        <v>23</v>
      </c>
      <c r="G2367" t="s">
        <v>23</v>
      </c>
      <c r="H2367" t="s">
        <v>6746</v>
      </c>
      <c r="I2367" t="s">
        <v>23</v>
      </c>
      <c r="J2367" t="s">
        <v>23</v>
      </c>
      <c r="K2367" t="s">
        <v>32465</v>
      </c>
    </row>
    <row r="2368" spans="1:11" x14ac:dyDescent="0.35">
      <c r="A2368" t="s">
        <v>24243</v>
      </c>
      <c r="B2368" t="s">
        <v>23</v>
      </c>
      <c r="C2368" t="s">
        <v>23</v>
      </c>
      <c r="D2368" t="s">
        <v>5810</v>
      </c>
      <c r="E2368" t="s">
        <v>24244</v>
      </c>
      <c r="F2368" t="s">
        <v>23</v>
      </c>
      <c r="G2368" t="s">
        <v>23</v>
      </c>
      <c r="H2368" t="s">
        <v>6502</v>
      </c>
      <c r="I2368" t="s">
        <v>23</v>
      </c>
      <c r="J2368" t="s">
        <v>23</v>
      </c>
      <c r="K2368" t="s">
        <v>30532</v>
      </c>
    </row>
    <row r="2369" spans="1:11" x14ac:dyDescent="0.35">
      <c r="A2369" t="s">
        <v>22419</v>
      </c>
      <c r="B2369" t="s">
        <v>23</v>
      </c>
      <c r="C2369" t="s">
        <v>23</v>
      </c>
      <c r="D2369" t="s">
        <v>5810</v>
      </c>
      <c r="E2369" t="s">
        <v>22420</v>
      </c>
      <c r="F2369" t="s">
        <v>23</v>
      </c>
      <c r="G2369" t="s">
        <v>23</v>
      </c>
      <c r="H2369" t="s">
        <v>6746</v>
      </c>
      <c r="I2369" t="s">
        <v>23</v>
      </c>
      <c r="J2369" t="s">
        <v>23</v>
      </c>
      <c r="K2369" t="s">
        <v>32733</v>
      </c>
    </row>
    <row r="2370" spans="1:11" x14ac:dyDescent="0.35">
      <c r="A2370" t="s">
        <v>22421</v>
      </c>
      <c r="B2370" t="s">
        <v>23</v>
      </c>
      <c r="C2370" t="s">
        <v>23</v>
      </c>
      <c r="D2370" t="s">
        <v>5810</v>
      </c>
      <c r="E2370" t="s">
        <v>22422</v>
      </c>
      <c r="F2370" t="s">
        <v>23</v>
      </c>
      <c r="G2370" t="s">
        <v>23</v>
      </c>
      <c r="H2370" t="s">
        <v>6746</v>
      </c>
      <c r="I2370" t="s">
        <v>23</v>
      </c>
      <c r="J2370" t="s">
        <v>23</v>
      </c>
      <c r="K2370" t="s">
        <v>32734</v>
      </c>
    </row>
    <row r="2371" spans="1:11" x14ac:dyDescent="0.35">
      <c r="A2371" t="s">
        <v>3900</v>
      </c>
      <c r="B2371" t="s">
        <v>23</v>
      </c>
      <c r="C2371" t="s">
        <v>23</v>
      </c>
      <c r="D2371" t="s">
        <v>23</v>
      </c>
      <c r="E2371" t="s">
        <v>9616</v>
      </c>
      <c r="F2371" t="s">
        <v>23</v>
      </c>
      <c r="G2371" t="s">
        <v>23</v>
      </c>
      <c r="H2371" t="s">
        <v>6746</v>
      </c>
      <c r="I2371" t="s">
        <v>23</v>
      </c>
      <c r="J2371" t="s">
        <v>23</v>
      </c>
      <c r="K2371" t="s">
        <v>30532</v>
      </c>
    </row>
    <row r="2372" spans="1:11" x14ac:dyDescent="0.35">
      <c r="A2372" t="s">
        <v>5316</v>
      </c>
      <c r="B2372" t="s">
        <v>23</v>
      </c>
      <c r="C2372" t="s">
        <v>23</v>
      </c>
      <c r="D2372" t="s">
        <v>23</v>
      </c>
      <c r="E2372" t="s">
        <v>9617</v>
      </c>
      <c r="F2372" t="s">
        <v>23</v>
      </c>
      <c r="G2372" t="s">
        <v>23</v>
      </c>
      <c r="H2372" t="s">
        <v>6514</v>
      </c>
      <c r="I2372" t="s">
        <v>23</v>
      </c>
      <c r="J2372" t="s">
        <v>23</v>
      </c>
      <c r="K2372" t="s">
        <v>30532</v>
      </c>
    </row>
    <row r="2373" spans="1:11" x14ac:dyDescent="0.35">
      <c r="A2373" t="s">
        <v>22423</v>
      </c>
      <c r="B2373" t="s">
        <v>23</v>
      </c>
      <c r="C2373" t="s">
        <v>23</v>
      </c>
      <c r="D2373" t="s">
        <v>5810</v>
      </c>
      <c r="E2373" t="s">
        <v>22424</v>
      </c>
      <c r="F2373" t="s">
        <v>23</v>
      </c>
      <c r="G2373" t="s">
        <v>23</v>
      </c>
      <c r="H2373" t="s">
        <v>6746</v>
      </c>
      <c r="I2373" t="s">
        <v>23</v>
      </c>
      <c r="J2373" t="s">
        <v>23</v>
      </c>
      <c r="K2373" t="s">
        <v>32735</v>
      </c>
    </row>
    <row r="2374" spans="1:11" x14ac:dyDescent="0.35">
      <c r="A2374" t="s">
        <v>22425</v>
      </c>
      <c r="B2374" t="s">
        <v>23</v>
      </c>
      <c r="C2374" t="s">
        <v>23</v>
      </c>
      <c r="D2374" t="s">
        <v>5810</v>
      </c>
      <c r="E2374" t="s">
        <v>22426</v>
      </c>
      <c r="F2374" t="s">
        <v>23</v>
      </c>
      <c r="G2374" t="s">
        <v>23</v>
      </c>
      <c r="H2374" t="s">
        <v>6746</v>
      </c>
      <c r="I2374" t="s">
        <v>23</v>
      </c>
      <c r="J2374" t="s">
        <v>23</v>
      </c>
      <c r="K2374" t="s">
        <v>32736</v>
      </c>
    </row>
    <row r="2375" spans="1:11" x14ac:dyDescent="0.35">
      <c r="A2375" t="s">
        <v>3379</v>
      </c>
      <c r="B2375" t="s">
        <v>23</v>
      </c>
      <c r="C2375" t="s">
        <v>23</v>
      </c>
      <c r="D2375" t="s">
        <v>23</v>
      </c>
      <c r="E2375" t="s">
        <v>9619</v>
      </c>
      <c r="F2375" t="s">
        <v>23</v>
      </c>
      <c r="G2375" t="s">
        <v>23</v>
      </c>
      <c r="H2375" t="s">
        <v>6522</v>
      </c>
      <c r="I2375" t="s">
        <v>23</v>
      </c>
      <c r="J2375" t="s">
        <v>23</v>
      </c>
      <c r="K2375" t="s">
        <v>30532</v>
      </c>
    </row>
    <row r="2376" spans="1:11" x14ac:dyDescent="0.35">
      <c r="A2376" t="s">
        <v>5438</v>
      </c>
      <c r="B2376" t="s">
        <v>23</v>
      </c>
      <c r="C2376" t="s">
        <v>23</v>
      </c>
      <c r="D2376" t="s">
        <v>23</v>
      </c>
      <c r="E2376" t="s">
        <v>9620</v>
      </c>
      <c r="F2376" t="s">
        <v>23</v>
      </c>
      <c r="G2376" t="s">
        <v>23</v>
      </c>
      <c r="H2376" t="s">
        <v>6522</v>
      </c>
      <c r="I2376" t="s">
        <v>23</v>
      </c>
      <c r="J2376" t="s">
        <v>23</v>
      </c>
      <c r="K2376" t="s">
        <v>30532</v>
      </c>
    </row>
    <row r="2377" spans="1:11" x14ac:dyDescent="0.35">
      <c r="A2377" t="s">
        <v>24245</v>
      </c>
      <c r="B2377" t="s">
        <v>23</v>
      </c>
      <c r="C2377" t="s">
        <v>23</v>
      </c>
      <c r="D2377" t="s">
        <v>5810</v>
      </c>
      <c r="E2377" t="s">
        <v>24246</v>
      </c>
      <c r="F2377" t="s">
        <v>23</v>
      </c>
      <c r="G2377" t="s">
        <v>23</v>
      </c>
      <c r="H2377" t="s">
        <v>6487</v>
      </c>
      <c r="I2377" t="s">
        <v>23</v>
      </c>
      <c r="J2377" t="s">
        <v>23</v>
      </c>
      <c r="K2377" t="s">
        <v>30532</v>
      </c>
    </row>
    <row r="2378" spans="1:11" x14ac:dyDescent="0.35">
      <c r="A2378" t="s">
        <v>22427</v>
      </c>
      <c r="B2378" t="s">
        <v>23</v>
      </c>
      <c r="C2378" t="s">
        <v>23</v>
      </c>
      <c r="D2378" t="s">
        <v>5810</v>
      </c>
      <c r="E2378" t="s">
        <v>22428</v>
      </c>
      <c r="F2378" t="s">
        <v>23</v>
      </c>
      <c r="G2378" t="s">
        <v>23</v>
      </c>
      <c r="H2378" t="s">
        <v>6746</v>
      </c>
      <c r="I2378" t="s">
        <v>23</v>
      </c>
      <c r="J2378" t="s">
        <v>23</v>
      </c>
      <c r="K2378" t="s">
        <v>32737</v>
      </c>
    </row>
    <row r="2379" spans="1:11" x14ac:dyDescent="0.35">
      <c r="A2379" t="s">
        <v>22429</v>
      </c>
      <c r="B2379" t="s">
        <v>23</v>
      </c>
      <c r="C2379" t="s">
        <v>23</v>
      </c>
      <c r="D2379" t="s">
        <v>5810</v>
      </c>
      <c r="E2379" t="s">
        <v>22430</v>
      </c>
      <c r="F2379" t="s">
        <v>23</v>
      </c>
      <c r="G2379" t="s">
        <v>23</v>
      </c>
      <c r="H2379" t="s">
        <v>6746</v>
      </c>
      <c r="I2379" t="s">
        <v>23</v>
      </c>
      <c r="J2379" t="s">
        <v>23</v>
      </c>
      <c r="K2379" t="s">
        <v>32738</v>
      </c>
    </row>
    <row r="2380" spans="1:11" x14ac:dyDescent="0.35">
      <c r="A2380" t="s">
        <v>22431</v>
      </c>
      <c r="B2380" t="s">
        <v>23</v>
      </c>
      <c r="C2380" t="s">
        <v>23</v>
      </c>
      <c r="D2380" t="s">
        <v>5810</v>
      </c>
      <c r="E2380" t="s">
        <v>22432</v>
      </c>
      <c r="F2380" t="s">
        <v>23</v>
      </c>
      <c r="G2380" t="s">
        <v>23</v>
      </c>
      <c r="H2380" t="s">
        <v>6746</v>
      </c>
      <c r="I2380" t="s">
        <v>23</v>
      </c>
      <c r="J2380" t="s">
        <v>23</v>
      </c>
      <c r="K2380" t="s">
        <v>32739</v>
      </c>
    </row>
    <row r="2381" spans="1:11" x14ac:dyDescent="0.35">
      <c r="A2381" t="s">
        <v>22435</v>
      </c>
      <c r="B2381" t="s">
        <v>23</v>
      </c>
      <c r="C2381" t="s">
        <v>23</v>
      </c>
      <c r="D2381" t="s">
        <v>5810</v>
      </c>
      <c r="E2381" t="s">
        <v>22436</v>
      </c>
      <c r="F2381" t="s">
        <v>23</v>
      </c>
      <c r="G2381" t="s">
        <v>23</v>
      </c>
      <c r="H2381" t="s">
        <v>6746</v>
      </c>
      <c r="I2381" t="s">
        <v>23</v>
      </c>
      <c r="J2381" t="s">
        <v>23</v>
      </c>
      <c r="K2381" t="s">
        <v>32741</v>
      </c>
    </row>
    <row r="2382" spans="1:11" x14ac:dyDescent="0.35">
      <c r="A2382" t="s">
        <v>22433</v>
      </c>
      <c r="B2382" t="s">
        <v>23</v>
      </c>
      <c r="C2382" t="s">
        <v>23</v>
      </c>
      <c r="D2382" t="s">
        <v>5810</v>
      </c>
      <c r="E2382" t="s">
        <v>22434</v>
      </c>
      <c r="F2382" t="s">
        <v>23</v>
      </c>
      <c r="G2382" t="s">
        <v>23</v>
      </c>
      <c r="H2382" t="s">
        <v>6746</v>
      </c>
      <c r="I2382" t="s">
        <v>23</v>
      </c>
      <c r="J2382" t="s">
        <v>23</v>
      </c>
      <c r="K2382" t="s">
        <v>32740</v>
      </c>
    </row>
    <row r="2383" spans="1:11" x14ac:dyDescent="0.35">
      <c r="A2383" t="s">
        <v>2586</v>
      </c>
      <c r="B2383" t="s">
        <v>23</v>
      </c>
      <c r="C2383" t="s">
        <v>23</v>
      </c>
      <c r="D2383" t="s">
        <v>23</v>
      </c>
      <c r="E2383" t="s">
        <v>9621</v>
      </c>
      <c r="F2383" t="s">
        <v>23</v>
      </c>
      <c r="G2383" t="s">
        <v>23</v>
      </c>
      <c r="H2383" t="s">
        <v>6522</v>
      </c>
      <c r="I2383" t="s">
        <v>23</v>
      </c>
      <c r="J2383" t="s">
        <v>23</v>
      </c>
      <c r="K2383" t="s">
        <v>30532</v>
      </c>
    </row>
    <row r="2384" spans="1:11" x14ac:dyDescent="0.35">
      <c r="A2384" t="s">
        <v>22438</v>
      </c>
      <c r="B2384" t="s">
        <v>23</v>
      </c>
      <c r="C2384" t="s">
        <v>23</v>
      </c>
      <c r="D2384" t="s">
        <v>5810</v>
      </c>
      <c r="E2384" t="s">
        <v>22439</v>
      </c>
      <c r="F2384" t="s">
        <v>23</v>
      </c>
      <c r="G2384" t="s">
        <v>23</v>
      </c>
      <c r="H2384" t="s">
        <v>6746</v>
      </c>
      <c r="I2384" t="s">
        <v>23</v>
      </c>
      <c r="J2384" t="s">
        <v>23</v>
      </c>
      <c r="K2384" t="s">
        <v>32742</v>
      </c>
    </row>
    <row r="2385" spans="1:11" x14ac:dyDescent="0.35">
      <c r="A2385" t="s">
        <v>22440</v>
      </c>
      <c r="B2385" t="s">
        <v>23</v>
      </c>
      <c r="C2385" t="s">
        <v>23</v>
      </c>
      <c r="D2385" t="s">
        <v>5810</v>
      </c>
      <c r="E2385" t="s">
        <v>22441</v>
      </c>
      <c r="F2385" t="s">
        <v>23</v>
      </c>
      <c r="G2385" t="s">
        <v>23</v>
      </c>
      <c r="H2385" t="s">
        <v>6746</v>
      </c>
      <c r="I2385" t="s">
        <v>23</v>
      </c>
      <c r="J2385" t="s">
        <v>23</v>
      </c>
      <c r="K2385" t="s">
        <v>32743</v>
      </c>
    </row>
    <row r="2386" spans="1:11" x14ac:dyDescent="0.35">
      <c r="A2386" t="s">
        <v>9622</v>
      </c>
      <c r="B2386" t="s">
        <v>23</v>
      </c>
      <c r="C2386" t="s">
        <v>23</v>
      </c>
      <c r="D2386" t="s">
        <v>5810</v>
      </c>
      <c r="E2386" t="s">
        <v>9623</v>
      </c>
      <c r="F2386" t="s">
        <v>23</v>
      </c>
      <c r="G2386" t="s">
        <v>23</v>
      </c>
      <c r="H2386" t="s">
        <v>6746</v>
      </c>
      <c r="I2386" t="s">
        <v>23</v>
      </c>
      <c r="J2386" t="s">
        <v>23</v>
      </c>
      <c r="K2386" t="s">
        <v>30532</v>
      </c>
    </row>
    <row r="2387" spans="1:11" x14ac:dyDescent="0.35">
      <c r="A2387" t="s">
        <v>6745</v>
      </c>
      <c r="B2387" t="s">
        <v>23</v>
      </c>
      <c r="C2387" t="s">
        <v>23</v>
      </c>
      <c r="D2387" t="s">
        <v>23</v>
      </c>
      <c r="E2387" t="s">
        <v>9624</v>
      </c>
      <c r="F2387" t="s">
        <v>23</v>
      </c>
      <c r="G2387" t="s">
        <v>23</v>
      </c>
      <c r="H2387" t="s">
        <v>6746</v>
      </c>
      <c r="I2387" t="s">
        <v>23</v>
      </c>
      <c r="J2387" t="s">
        <v>23</v>
      </c>
      <c r="K2387" t="s">
        <v>30532</v>
      </c>
    </row>
    <row r="2388" spans="1:11" x14ac:dyDescent="0.35">
      <c r="A2388" t="s">
        <v>22442</v>
      </c>
      <c r="B2388" t="s">
        <v>23</v>
      </c>
      <c r="C2388" t="s">
        <v>23</v>
      </c>
      <c r="D2388" t="s">
        <v>5810</v>
      </c>
      <c r="E2388" t="s">
        <v>22443</v>
      </c>
      <c r="F2388" t="s">
        <v>23</v>
      </c>
      <c r="G2388" t="s">
        <v>23</v>
      </c>
      <c r="H2388" t="s">
        <v>6746</v>
      </c>
      <c r="I2388" t="s">
        <v>23</v>
      </c>
      <c r="J2388" t="s">
        <v>23</v>
      </c>
      <c r="K2388" t="s">
        <v>32744</v>
      </c>
    </row>
    <row r="2389" spans="1:11" x14ac:dyDescent="0.35">
      <c r="A2389" t="s">
        <v>22444</v>
      </c>
      <c r="B2389" t="s">
        <v>23</v>
      </c>
      <c r="C2389" t="s">
        <v>23</v>
      </c>
      <c r="D2389" t="s">
        <v>5810</v>
      </c>
      <c r="E2389" t="s">
        <v>22445</v>
      </c>
      <c r="F2389" t="s">
        <v>23</v>
      </c>
      <c r="G2389" t="s">
        <v>23</v>
      </c>
      <c r="H2389" t="s">
        <v>6746</v>
      </c>
      <c r="I2389" t="s">
        <v>23</v>
      </c>
      <c r="J2389" t="s">
        <v>23</v>
      </c>
      <c r="K2389" t="s">
        <v>32745</v>
      </c>
    </row>
    <row r="2390" spans="1:11" x14ac:dyDescent="0.35">
      <c r="A2390" t="s">
        <v>22446</v>
      </c>
      <c r="B2390" t="s">
        <v>23</v>
      </c>
      <c r="C2390" t="s">
        <v>23</v>
      </c>
      <c r="D2390" t="s">
        <v>5810</v>
      </c>
      <c r="E2390" t="s">
        <v>22447</v>
      </c>
      <c r="F2390" t="s">
        <v>23</v>
      </c>
      <c r="G2390" t="s">
        <v>23</v>
      </c>
      <c r="H2390" t="s">
        <v>6746</v>
      </c>
      <c r="I2390" t="s">
        <v>23</v>
      </c>
      <c r="J2390" t="s">
        <v>23</v>
      </c>
      <c r="K2390" t="s">
        <v>32746</v>
      </c>
    </row>
    <row r="2391" spans="1:11" x14ac:dyDescent="0.35">
      <c r="A2391" t="s">
        <v>22448</v>
      </c>
      <c r="B2391" t="s">
        <v>23</v>
      </c>
      <c r="C2391" t="s">
        <v>23</v>
      </c>
      <c r="D2391" t="s">
        <v>5810</v>
      </c>
      <c r="E2391" t="s">
        <v>22449</v>
      </c>
      <c r="F2391" t="s">
        <v>23</v>
      </c>
      <c r="G2391" t="s">
        <v>23</v>
      </c>
      <c r="H2391" t="s">
        <v>6746</v>
      </c>
      <c r="I2391" t="s">
        <v>23</v>
      </c>
      <c r="J2391" t="s">
        <v>23</v>
      </c>
      <c r="K2391" t="s">
        <v>32747</v>
      </c>
    </row>
    <row r="2392" spans="1:11" x14ac:dyDescent="0.35">
      <c r="A2392" t="s">
        <v>22452</v>
      </c>
      <c r="B2392" t="s">
        <v>23</v>
      </c>
      <c r="C2392" t="s">
        <v>23</v>
      </c>
      <c r="D2392" t="s">
        <v>5810</v>
      </c>
      <c r="E2392" t="s">
        <v>22453</v>
      </c>
      <c r="F2392" t="s">
        <v>23</v>
      </c>
      <c r="G2392" t="s">
        <v>23</v>
      </c>
      <c r="H2392" t="s">
        <v>6746</v>
      </c>
      <c r="I2392" t="s">
        <v>23</v>
      </c>
      <c r="J2392" t="s">
        <v>23</v>
      </c>
      <c r="K2392" t="s">
        <v>32749</v>
      </c>
    </row>
    <row r="2393" spans="1:11" x14ac:dyDescent="0.35">
      <c r="A2393" t="s">
        <v>22458</v>
      </c>
      <c r="B2393" t="s">
        <v>23</v>
      </c>
      <c r="C2393" t="s">
        <v>23</v>
      </c>
      <c r="D2393" t="s">
        <v>5810</v>
      </c>
      <c r="E2393" t="s">
        <v>22459</v>
      </c>
      <c r="F2393" t="s">
        <v>23</v>
      </c>
      <c r="G2393" t="s">
        <v>23</v>
      </c>
      <c r="H2393" t="s">
        <v>6746</v>
      </c>
      <c r="I2393" t="s">
        <v>23</v>
      </c>
      <c r="J2393" t="s">
        <v>23</v>
      </c>
      <c r="K2393" t="s">
        <v>32752</v>
      </c>
    </row>
    <row r="2394" spans="1:11" x14ac:dyDescent="0.35">
      <c r="A2394" t="s">
        <v>1304</v>
      </c>
      <c r="B2394" t="s">
        <v>23</v>
      </c>
      <c r="C2394" t="s">
        <v>23</v>
      </c>
      <c r="D2394" t="s">
        <v>23</v>
      </c>
      <c r="E2394" t="s">
        <v>9625</v>
      </c>
      <c r="F2394" t="s">
        <v>23</v>
      </c>
      <c r="G2394" t="s">
        <v>23</v>
      </c>
      <c r="H2394" t="s">
        <v>23</v>
      </c>
      <c r="I2394" t="s">
        <v>2721</v>
      </c>
      <c r="J2394" t="s">
        <v>23</v>
      </c>
      <c r="K2394" t="s">
        <v>30532</v>
      </c>
    </row>
    <row r="2395" spans="1:11" x14ac:dyDescent="0.35">
      <c r="A2395" t="s">
        <v>22460</v>
      </c>
      <c r="B2395" t="s">
        <v>23</v>
      </c>
      <c r="C2395" t="s">
        <v>23</v>
      </c>
      <c r="D2395" t="s">
        <v>5810</v>
      </c>
      <c r="E2395" t="s">
        <v>22461</v>
      </c>
      <c r="F2395" t="s">
        <v>23</v>
      </c>
      <c r="G2395" t="s">
        <v>23</v>
      </c>
      <c r="H2395" t="s">
        <v>6746</v>
      </c>
      <c r="I2395" t="s">
        <v>23</v>
      </c>
      <c r="J2395" t="s">
        <v>23</v>
      </c>
      <c r="K2395" t="s">
        <v>32753</v>
      </c>
    </row>
    <row r="2396" spans="1:11" x14ac:dyDescent="0.35">
      <c r="A2396" t="s">
        <v>326</v>
      </c>
      <c r="B2396" t="s">
        <v>23</v>
      </c>
      <c r="C2396" t="s">
        <v>23</v>
      </c>
      <c r="D2396" t="s">
        <v>23</v>
      </c>
      <c r="E2396" t="s">
        <v>9626</v>
      </c>
      <c r="F2396" t="s">
        <v>23</v>
      </c>
      <c r="G2396" t="s">
        <v>23</v>
      </c>
      <c r="H2396" t="s">
        <v>23</v>
      </c>
      <c r="I2396" t="s">
        <v>23</v>
      </c>
      <c r="J2396" t="s">
        <v>23</v>
      </c>
      <c r="K2396" t="s">
        <v>30532</v>
      </c>
    </row>
    <row r="2397" spans="1:11" x14ac:dyDescent="0.35">
      <c r="A2397" t="s">
        <v>22450</v>
      </c>
      <c r="B2397" t="s">
        <v>23</v>
      </c>
      <c r="C2397" t="s">
        <v>23</v>
      </c>
      <c r="D2397" t="s">
        <v>5810</v>
      </c>
      <c r="E2397" t="s">
        <v>22451</v>
      </c>
      <c r="F2397" t="s">
        <v>23</v>
      </c>
      <c r="G2397" t="s">
        <v>23</v>
      </c>
      <c r="H2397" t="s">
        <v>6746</v>
      </c>
      <c r="I2397" t="s">
        <v>23</v>
      </c>
      <c r="J2397" t="s">
        <v>23</v>
      </c>
      <c r="K2397" t="s">
        <v>32748</v>
      </c>
    </row>
    <row r="2398" spans="1:11" x14ac:dyDescent="0.35">
      <c r="A2398" t="s">
        <v>6038</v>
      </c>
      <c r="B2398" t="s">
        <v>23</v>
      </c>
      <c r="C2398" t="s">
        <v>23</v>
      </c>
      <c r="D2398" t="s">
        <v>5810</v>
      </c>
      <c r="E2398" t="s">
        <v>9627</v>
      </c>
      <c r="F2398" t="s">
        <v>23</v>
      </c>
      <c r="G2398" t="s">
        <v>23</v>
      </c>
      <c r="H2398" t="s">
        <v>6483</v>
      </c>
      <c r="I2398" t="s">
        <v>23</v>
      </c>
      <c r="J2398" t="s">
        <v>23</v>
      </c>
      <c r="K2398" t="s">
        <v>30532</v>
      </c>
    </row>
    <row r="2399" spans="1:11" x14ac:dyDescent="0.35">
      <c r="A2399" t="s">
        <v>759</v>
      </c>
      <c r="B2399" t="s">
        <v>23</v>
      </c>
      <c r="C2399" t="s">
        <v>23</v>
      </c>
      <c r="D2399" t="s">
        <v>23</v>
      </c>
      <c r="E2399" t="s">
        <v>9628</v>
      </c>
      <c r="F2399" t="s">
        <v>23</v>
      </c>
      <c r="G2399" t="s">
        <v>23</v>
      </c>
      <c r="H2399" t="s">
        <v>6493</v>
      </c>
      <c r="I2399" t="s">
        <v>6485</v>
      </c>
      <c r="J2399" t="s">
        <v>23</v>
      </c>
      <c r="K2399" t="s">
        <v>30532</v>
      </c>
    </row>
    <row r="2400" spans="1:11" x14ac:dyDescent="0.35">
      <c r="A2400" t="s">
        <v>22454</v>
      </c>
      <c r="B2400" t="s">
        <v>23</v>
      </c>
      <c r="C2400" t="s">
        <v>23</v>
      </c>
      <c r="D2400" t="s">
        <v>5810</v>
      </c>
      <c r="E2400" t="s">
        <v>22455</v>
      </c>
      <c r="F2400" t="s">
        <v>23</v>
      </c>
      <c r="G2400" t="s">
        <v>23</v>
      </c>
      <c r="H2400" t="s">
        <v>6746</v>
      </c>
      <c r="I2400" t="s">
        <v>23</v>
      </c>
      <c r="J2400" t="s">
        <v>23</v>
      </c>
      <c r="K2400" t="s">
        <v>32750</v>
      </c>
    </row>
    <row r="2401" spans="1:11" x14ac:dyDescent="0.35">
      <c r="A2401" t="s">
        <v>22456</v>
      </c>
      <c r="B2401" t="s">
        <v>23</v>
      </c>
      <c r="C2401" t="s">
        <v>23</v>
      </c>
      <c r="D2401" t="s">
        <v>5810</v>
      </c>
      <c r="E2401" t="s">
        <v>22457</v>
      </c>
      <c r="F2401" t="s">
        <v>23</v>
      </c>
      <c r="G2401" t="s">
        <v>23</v>
      </c>
      <c r="H2401" t="s">
        <v>6746</v>
      </c>
      <c r="I2401" t="s">
        <v>23</v>
      </c>
      <c r="J2401" t="s">
        <v>23</v>
      </c>
      <c r="K2401" t="s">
        <v>32751</v>
      </c>
    </row>
    <row r="2402" spans="1:11" x14ac:dyDescent="0.35">
      <c r="A2402" t="s">
        <v>25677</v>
      </c>
      <c r="B2402" t="s">
        <v>23</v>
      </c>
      <c r="C2402" t="s">
        <v>23</v>
      </c>
      <c r="D2402" t="s">
        <v>5810</v>
      </c>
      <c r="E2402" t="s">
        <v>25678</v>
      </c>
      <c r="F2402" t="s">
        <v>23</v>
      </c>
      <c r="G2402" t="s">
        <v>23</v>
      </c>
      <c r="H2402" t="s">
        <v>6746</v>
      </c>
      <c r="I2402" t="s">
        <v>23</v>
      </c>
      <c r="J2402" t="s">
        <v>23</v>
      </c>
      <c r="K2402" t="s">
        <v>34200</v>
      </c>
    </row>
    <row r="2403" spans="1:11" x14ac:dyDescent="0.35">
      <c r="A2403" t="s">
        <v>25689</v>
      </c>
      <c r="B2403" t="s">
        <v>23</v>
      </c>
      <c r="C2403" t="s">
        <v>23</v>
      </c>
      <c r="D2403" t="s">
        <v>5810</v>
      </c>
      <c r="E2403" t="s">
        <v>25690</v>
      </c>
      <c r="F2403" t="s">
        <v>23</v>
      </c>
      <c r="G2403" t="s">
        <v>23</v>
      </c>
      <c r="H2403" t="s">
        <v>6746</v>
      </c>
      <c r="I2403" t="s">
        <v>23</v>
      </c>
      <c r="J2403" t="s">
        <v>23</v>
      </c>
      <c r="K2403" t="s">
        <v>34206</v>
      </c>
    </row>
    <row r="2404" spans="1:11" x14ac:dyDescent="0.35">
      <c r="A2404" t="s">
        <v>389</v>
      </c>
      <c r="B2404" t="s">
        <v>23</v>
      </c>
      <c r="C2404" t="s">
        <v>23</v>
      </c>
      <c r="D2404" t="s">
        <v>23</v>
      </c>
      <c r="E2404" t="s">
        <v>9629</v>
      </c>
      <c r="F2404" t="s">
        <v>23</v>
      </c>
      <c r="G2404" t="s">
        <v>23</v>
      </c>
      <c r="H2404" t="s">
        <v>6522</v>
      </c>
      <c r="I2404" t="s">
        <v>23</v>
      </c>
      <c r="J2404" t="s">
        <v>23</v>
      </c>
      <c r="K2404" t="s">
        <v>30532</v>
      </c>
    </row>
    <row r="2405" spans="1:11" x14ac:dyDescent="0.35">
      <c r="A2405" t="s">
        <v>1887</v>
      </c>
      <c r="B2405" t="s">
        <v>23</v>
      </c>
      <c r="C2405" t="s">
        <v>23</v>
      </c>
      <c r="D2405" t="s">
        <v>23</v>
      </c>
      <c r="E2405" t="s">
        <v>9630</v>
      </c>
      <c r="F2405" t="s">
        <v>23</v>
      </c>
      <c r="G2405" t="s">
        <v>23</v>
      </c>
      <c r="H2405" t="s">
        <v>6746</v>
      </c>
      <c r="I2405" t="s">
        <v>23</v>
      </c>
      <c r="J2405" t="s">
        <v>23</v>
      </c>
      <c r="K2405" t="s">
        <v>30532</v>
      </c>
    </row>
    <row r="2406" spans="1:11" x14ac:dyDescent="0.35">
      <c r="A2406" t="s">
        <v>6039</v>
      </c>
      <c r="B2406" t="s">
        <v>23</v>
      </c>
      <c r="C2406" t="s">
        <v>23</v>
      </c>
      <c r="D2406" t="s">
        <v>5810</v>
      </c>
      <c r="E2406" t="s">
        <v>9631</v>
      </c>
      <c r="F2406" t="s">
        <v>23</v>
      </c>
      <c r="G2406" t="s">
        <v>23</v>
      </c>
      <c r="H2406" t="s">
        <v>6502</v>
      </c>
      <c r="I2406" t="s">
        <v>23</v>
      </c>
      <c r="J2406" t="s">
        <v>23</v>
      </c>
      <c r="K2406" t="s">
        <v>30532</v>
      </c>
    </row>
    <row r="2407" spans="1:11" x14ac:dyDescent="0.35">
      <c r="A2407" t="s">
        <v>9632</v>
      </c>
      <c r="B2407" t="s">
        <v>23</v>
      </c>
      <c r="C2407" t="s">
        <v>23</v>
      </c>
      <c r="D2407" t="s">
        <v>5810</v>
      </c>
      <c r="E2407" t="s">
        <v>9633</v>
      </c>
      <c r="F2407" t="s">
        <v>23</v>
      </c>
      <c r="G2407" t="s">
        <v>23</v>
      </c>
      <c r="H2407" t="s">
        <v>6746</v>
      </c>
      <c r="I2407" t="s">
        <v>23</v>
      </c>
      <c r="J2407" t="s">
        <v>23</v>
      </c>
      <c r="K2407" t="s">
        <v>30532</v>
      </c>
    </row>
    <row r="2408" spans="1:11" x14ac:dyDescent="0.35">
      <c r="A2408" t="s">
        <v>22462</v>
      </c>
      <c r="B2408" t="s">
        <v>23</v>
      </c>
      <c r="C2408" t="s">
        <v>23</v>
      </c>
      <c r="D2408" t="s">
        <v>5810</v>
      </c>
      <c r="E2408" t="s">
        <v>22463</v>
      </c>
      <c r="F2408" t="s">
        <v>23</v>
      </c>
      <c r="G2408" t="s">
        <v>23</v>
      </c>
      <c r="H2408" t="s">
        <v>6746</v>
      </c>
      <c r="I2408" t="s">
        <v>23</v>
      </c>
      <c r="J2408" t="s">
        <v>23</v>
      </c>
      <c r="K2408" t="s">
        <v>32754</v>
      </c>
    </row>
    <row r="2409" spans="1:11" x14ac:dyDescent="0.35">
      <c r="A2409" t="s">
        <v>25758</v>
      </c>
      <c r="B2409" t="s">
        <v>23</v>
      </c>
      <c r="C2409" t="s">
        <v>23</v>
      </c>
      <c r="D2409" t="s">
        <v>5810</v>
      </c>
      <c r="E2409" t="s">
        <v>25759</v>
      </c>
      <c r="F2409" t="s">
        <v>23</v>
      </c>
      <c r="G2409" t="s">
        <v>23</v>
      </c>
      <c r="H2409" t="s">
        <v>6746</v>
      </c>
      <c r="I2409" t="s">
        <v>23</v>
      </c>
      <c r="J2409" t="s">
        <v>23</v>
      </c>
      <c r="K2409" t="s">
        <v>34237</v>
      </c>
    </row>
    <row r="2410" spans="1:11" x14ac:dyDescent="0.35">
      <c r="A2410" t="s">
        <v>1528</v>
      </c>
      <c r="B2410" t="s">
        <v>23</v>
      </c>
      <c r="C2410" t="s">
        <v>23</v>
      </c>
      <c r="D2410" t="s">
        <v>23</v>
      </c>
      <c r="E2410" t="s">
        <v>9634</v>
      </c>
      <c r="F2410" t="s">
        <v>23</v>
      </c>
      <c r="G2410" t="s">
        <v>23</v>
      </c>
      <c r="H2410" t="s">
        <v>6522</v>
      </c>
      <c r="I2410" t="s">
        <v>23</v>
      </c>
      <c r="J2410" t="s">
        <v>23</v>
      </c>
      <c r="K2410" t="s">
        <v>30532</v>
      </c>
    </row>
    <row r="2411" spans="1:11" x14ac:dyDescent="0.35">
      <c r="A2411" t="s">
        <v>301</v>
      </c>
      <c r="B2411" t="s">
        <v>23</v>
      </c>
      <c r="C2411" t="s">
        <v>23</v>
      </c>
      <c r="D2411" t="s">
        <v>23</v>
      </c>
      <c r="E2411" t="s">
        <v>9635</v>
      </c>
      <c r="F2411" t="s">
        <v>23</v>
      </c>
      <c r="G2411" t="s">
        <v>23</v>
      </c>
      <c r="H2411" t="s">
        <v>6522</v>
      </c>
      <c r="I2411" t="s">
        <v>23</v>
      </c>
      <c r="J2411" t="s">
        <v>23</v>
      </c>
      <c r="K2411" t="s">
        <v>30532</v>
      </c>
    </row>
    <row r="2412" spans="1:11" x14ac:dyDescent="0.35">
      <c r="A2412" t="s">
        <v>2585</v>
      </c>
      <c r="B2412" t="s">
        <v>23</v>
      </c>
      <c r="C2412" t="s">
        <v>23</v>
      </c>
      <c r="D2412" t="s">
        <v>23</v>
      </c>
      <c r="E2412" t="s">
        <v>9636</v>
      </c>
      <c r="F2412" t="s">
        <v>23</v>
      </c>
      <c r="G2412" t="s">
        <v>23</v>
      </c>
      <c r="H2412" t="s">
        <v>6522</v>
      </c>
      <c r="I2412" t="s">
        <v>23</v>
      </c>
      <c r="J2412" t="s">
        <v>23</v>
      </c>
      <c r="K2412" t="s">
        <v>30532</v>
      </c>
    </row>
    <row r="2413" spans="1:11" x14ac:dyDescent="0.35">
      <c r="A2413" t="s">
        <v>9637</v>
      </c>
      <c r="B2413" t="s">
        <v>23</v>
      </c>
      <c r="C2413" t="s">
        <v>23</v>
      </c>
      <c r="D2413" t="s">
        <v>5810</v>
      </c>
      <c r="E2413" t="s">
        <v>9638</v>
      </c>
      <c r="F2413" t="s">
        <v>23</v>
      </c>
      <c r="G2413" t="s">
        <v>23</v>
      </c>
      <c r="H2413" t="s">
        <v>6746</v>
      </c>
      <c r="I2413" t="s">
        <v>23</v>
      </c>
      <c r="J2413" t="s">
        <v>23</v>
      </c>
      <c r="K2413" t="s">
        <v>30532</v>
      </c>
    </row>
    <row r="2414" spans="1:11" x14ac:dyDescent="0.35">
      <c r="A2414" t="s">
        <v>22466</v>
      </c>
      <c r="B2414" t="s">
        <v>23</v>
      </c>
      <c r="C2414" t="s">
        <v>23</v>
      </c>
      <c r="D2414" t="s">
        <v>5810</v>
      </c>
      <c r="E2414" t="s">
        <v>22467</v>
      </c>
      <c r="F2414" t="s">
        <v>23</v>
      </c>
      <c r="G2414" t="s">
        <v>23</v>
      </c>
      <c r="H2414" t="s">
        <v>6746</v>
      </c>
      <c r="I2414" t="s">
        <v>23</v>
      </c>
      <c r="J2414" t="s">
        <v>23</v>
      </c>
      <c r="K2414" t="s">
        <v>32756</v>
      </c>
    </row>
    <row r="2415" spans="1:11" x14ac:dyDescent="0.35">
      <c r="A2415" t="s">
        <v>9639</v>
      </c>
      <c r="B2415" t="s">
        <v>23</v>
      </c>
      <c r="C2415" t="s">
        <v>23</v>
      </c>
      <c r="D2415" t="s">
        <v>5810</v>
      </c>
      <c r="E2415" t="s">
        <v>9640</v>
      </c>
      <c r="F2415" t="s">
        <v>23</v>
      </c>
      <c r="G2415" t="s">
        <v>23</v>
      </c>
      <c r="H2415" t="s">
        <v>6746</v>
      </c>
      <c r="I2415" t="s">
        <v>23</v>
      </c>
      <c r="J2415" t="s">
        <v>23</v>
      </c>
      <c r="K2415" t="s">
        <v>30532</v>
      </c>
    </row>
    <row r="2416" spans="1:11" x14ac:dyDescent="0.35">
      <c r="A2416" t="s">
        <v>5424</v>
      </c>
      <c r="B2416" t="s">
        <v>23</v>
      </c>
      <c r="C2416" t="s">
        <v>23</v>
      </c>
      <c r="D2416" t="s">
        <v>23</v>
      </c>
      <c r="E2416" t="s">
        <v>9641</v>
      </c>
      <c r="F2416" t="s">
        <v>23</v>
      </c>
      <c r="G2416" t="s">
        <v>23</v>
      </c>
      <c r="H2416" t="s">
        <v>6522</v>
      </c>
      <c r="I2416" t="s">
        <v>23</v>
      </c>
      <c r="J2416" t="s">
        <v>23</v>
      </c>
      <c r="K2416" t="s">
        <v>30532</v>
      </c>
    </row>
    <row r="2417" spans="1:11" x14ac:dyDescent="0.35">
      <c r="A2417" t="s">
        <v>22468</v>
      </c>
      <c r="B2417" t="s">
        <v>23</v>
      </c>
      <c r="C2417" t="s">
        <v>23</v>
      </c>
      <c r="D2417" t="s">
        <v>5810</v>
      </c>
      <c r="E2417" t="s">
        <v>22469</v>
      </c>
      <c r="F2417" t="s">
        <v>23</v>
      </c>
      <c r="G2417" t="s">
        <v>23</v>
      </c>
      <c r="H2417" t="s">
        <v>6746</v>
      </c>
      <c r="I2417" t="s">
        <v>23</v>
      </c>
      <c r="J2417" t="s">
        <v>23</v>
      </c>
      <c r="K2417" t="s">
        <v>32757</v>
      </c>
    </row>
    <row r="2418" spans="1:11" x14ac:dyDescent="0.35">
      <c r="A2418" t="s">
        <v>2584</v>
      </c>
      <c r="B2418" t="s">
        <v>23</v>
      </c>
      <c r="C2418" t="s">
        <v>23</v>
      </c>
      <c r="D2418" t="s">
        <v>23</v>
      </c>
      <c r="E2418" t="s">
        <v>9642</v>
      </c>
      <c r="F2418" t="s">
        <v>23</v>
      </c>
      <c r="G2418" t="s">
        <v>23</v>
      </c>
      <c r="H2418" t="s">
        <v>6522</v>
      </c>
      <c r="I2418" t="s">
        <v>23</v>
      </c>
      <c r="J2418" t="s">
        <v>23</v>
      </c>
      <c r="K2418" t="s">
        <v>30532</v>
      </c>
    </row>
    <row r="2419" spans="1:11" x14ac:dyDescent="0.35">
      <c r="A2419" t="s">
        <v>1183</v>
      </c>
      <c r="B2419" t="s">
        <v>23</v>
      </c>
      <c r="C2419" t="s">
        <v>23</v>
      </c>
      <c r="D2419" t="s">
        <v>23</v>
      </c>
      <c r="E2419" t="s">
        <v>9643</v>
      </c>
      <c r="F2419" t="s">
        <v>23</v>
      </c>
      <c r="G2419" t="s">
        <v>23</v>
      </c>
      <c r="H2419" t="s">
        <v>6504</v>
      </c>
      <c r="I2419" t="s">
        <v>6485</v>
      </c>
      <c r="J2419" t="s">
        <v>23</v>
      </c>
      <c r="K2419" t="s">
        <v>30532</v>
      </c>
    </row>
    <row r="2420" spans="1:11" x14ac:dyDescent="0.35">
      <c r="A2420" t="s">
        <v>2583</v>
      </c>
      <c r="B2420" t="s">
        <v>23</v>
      </c>
      <c r="C2420" t="s">
        <v>23</v>
      </c>
      <c r="D2420" t="s">
        <v>23</v>
      </c>
      <c r="E2420" t="s">
        <v>9644</v>
      </c>
      <c r="F2420" t="s">
        <v>23</v>
      </c>
      <c r="G2420" t="s">
        <v>23</v>
      </c>
      <c r="H2420" t="s">
        <v>6522</v>
      </c>
      <c r="I2420" t="s">
        <v>23</v>
      </c>
      <c r="J2420" t="s">
        <v>23</v>
      </c>
      <c r="K2420" t="s">
        <v>30532</v>
      </c>
    </row>
    <row r="2421" spans="1:11" x14ac:dyDescent="0.35">
      <c r="A2421" t="s">
        <v>2582</v>
      </c>
      <c r="B2421" t="s">
        <v>23</v>
      </c>
      <c r="C2421" t="s">
        <v>23</v>
      </c>
      <c r="D2421" t="s">
        <v>23</v>
      </c>
      <c r="E2421" t="s">
        <v>9645</v>
      </c>
      <c r="F2421" t="s">
        <v>23</v>
      </c>
      <c r="G2421" t="s">
        <v>23</v>
      </c>
      <c r="H2421" t="s">
        <v>6522</v>
      </c>
      <c r="I2421" t="s">
        <v>23</v>
      </c>
      <c r="J2421" t="s">
        <v>23</v>
      </c>
      <c r="K2421" t="s">
        <v>30532</v>
      </c>
    </row>
    <row r="2422" spans="1:11" x14ac:dyDescent="0.35">
      <c r="A2422" t="s">
        <v>3930</v>
      </c>
      <c r="B2422" t="s">
        <v>23</v>
      </c>
      <c r="C2422" t="s">
        <v>23</v>
      </c>
      <c r="D2422" t="s">
        <v>23</v>
      </c>
      <c r="E2422" t="s">
        <v>9646</v>
      </c>
      <c r="F2422" t="s">
        <v>23</v>
      </c>
      <c r="G2422" t="s">
        <v>23</v>
      </c>
      <c r="H2422" t="s">
        <v>6502</v>
      </c>
      <c r="I2422" t="s">
        <v>2721</v>
      </c>
      <c r="J2422" t="s">
        <v>23</v>
      </c>
      <c r="K2422" t="s">
        <v>30532</v>
      </c>
    </row>
    <row r="2423" spans="1:11" x14ac:dyDescent="0.35">
      <c r="A2423" t="s">
        <v>22470</v>
      </c>
      <c r="B2423" t="s">
        <v>23</v>
      </c>
      <c r="C2423" t="s">
        <v>23</v>
      </c>
      <c r="D2423" t="s">
        <v>5810</v>
      </c>
      <c r="E2423" t="s">
        <v>22471</v>
      </c>
      <c r="F2423" t="s">
        <v>23</v>
      </c>
      <c r="G2423" t="s">
        <v>23</v>
      </c>
      <c r="H2423" t="s">
        <v>6746</v>
      </c>
      <c r="I2423" t="s">
        <v>23</v>
      </c>
      <c r="J2423" t="s">
        <v>23</v>
      </c>
      <c r="K2423" t="s">
        <v>32758</v>
      </c>
    </row>
    <row r="2424" spans="1:11" x14ac:dyDescent="0.35">
      <c r="A2424" t="s">
        <v>1529</v>
      </c>
      <c r="B2424" t="s">
        <v>23</v>
      </c>
      <c r="C2424" t="s">
        <v>23</v>
      </c>
      <c r="D2424" t="s">
        <v>23</v>
      </c>
      <c r="E2424" t="s">
        <v>9647</v>
      </c>
      <c r="F2424" t="s">
        <v>23</v>
      </c>
      <c r="G2424" t="s">
        <v>23</v>
      </c>
      <c r="H2424" t="s">
        <v>6522</v>
      </c>
      <c r="I2424" t="s">
        <v>23</v>
      </c>
      <c r="J2424" t="s">
        <v>23</v>
      </c>
      <c r="K2424" t="s">
        <v>30532</v>
      </c>
    </row>
    <row r="2425" spans="1:11" x14ac:dyDescent="0.35">
      <c r="A2425" t="s">
        <v>22472</v>
      </c>
      <c r="B2425" t="s">
        <v>23</v>
      </c>
      <c r="C2425" t="s">
        <v>23</v>
      </c>
      <c r="D2425" t="s">
        <v>5810</v>
      </c>
      <c r="E2425" t="s">
        <v>22473</v>
      </c>
      <c r="F2425" t="s">
        <v>23</v>
      </c>
      <c r="G2425" t="s">
        <v>23</v>
      </c>
      <c r="H2425" t="s">
        <v>6746</v>
      </c>
      <c r="I2425" t="s">
        <v>23</v>
      </c>
      <c r="J2425" t="s">
        <v>23</v>
      </c>
      <c r="K2425" t="s">
        <v>32759</v>
      </c>
    </row>
    <row r="2426" spans="1:11" x14ac:dyDescent="0.35">
      <c r="A2426" t="s">
        <v>996</v>
      </c>
      <c r="B2426" t="s">
        <v>23</v>
      </c>
      <c r="C2426" t="s">
        <v>23</v>
      </c>
      <c r="D2426" t="s">
        <v>23</v>
      </c>
      <c r="E2426" t="s">
        <v>9648</v>
      </c>
      <c r="F2426" t="s">
        <v>23</v>
      </c>
      <c r="G2426" t="s">
        <v>23</v>
      </c>
      <c r="H2426" t="s">
        <v>6518</v>
      </c>
      <c r="I2426" t="s">
        <v>2721</v>
      </c>
      <c r="J2426" t="s">
        <v>23</v>
      </c>
      <c r="K2426" t="s">
        <v>30532</v>
      </c>
    </row>
    <row r="2427" spans="1:11" x14ac:dyDescent="0.35">
      <c r="A2427" t="s">
        <v>9649</v>
      </c>
      <c r="B2427" t="s">
        <v>23</v>
      </c>
      <c r="C2427" t="s">
        <v>23</v>
      </c>
      <c r="D2427" t="s">
        <v>5810</v>
      </c>
      <c r="E2427" t="s">
        <v>9650</v>
      </c>
      <c r="F2427" t="s">
        <v>23</v>
      </c>
      <c r="G2427" t="s">
        <v>23</v>
      </c>
      <c r="H2427" t="s">
        <v>6746</v>
      </c>
      <c r="I2427" t="s">
        <v>23</v>
      </c>
      <c r="J2427" t="s">
        <v>23</v>
      </c>
      <c r="K2427" t="s">
        <v>30532</v>
      </c>
    </row>
    <row r="2428" spans="1:11" x14ac:dyDescent="0.35">
      <c r="A2428" t="s">
        <v>2998</v>
      </c>
      <c r="B2428" t="s">
        <v>23</v>
      </c>
      <c r="C2428" t="s">
        <v>23</v>
      </c>
      <c r="D2428" t="s">
        <v>23</v>
      </c>
      <c r="E2428" t="s">
        <v>9651</v>
      </c>
      <c r="F2428" t="s">
        <v>23</v>
      </c>
      <c r="G2428" t="s">
        <v>23</v>
      </c>
      <c r="H2428" t="s">
        <v>6522</v>
      </c>
      <c r="I2428" t="s">
        <v>23</v>
      </c>
      <c r="J2428" t="s">
        <v>23</v>
      </c>
      <c r="K2428" t="s">
        <v>30532</v>
      </c>
    </row>
    <row r="2429" spans="1:11" x14ac:dyDescent="0.35">
      <c r="A2429" t="s">
        <v>22474</v>
      </c>
      <c r="B2429" t="s">
        <v>23</v>
      </c>
      <c r="C2429" t="s">
        <v>23</v>
      </c>
      <c r="D2429" t="s">
        <v>5810</v>
      </c>
      <c r="E2429" t="s">
        <v>22475</v>
      </c>
      <c r="F2429" t="s">
        <v>23</v>
      </c>
      <c r="G2429" t="s">
        <v>23</v>
      </c>
      <c r="H2429" t="s">
        <v>6746</v>
      </c>
      <c r="I2429" t="s">
        <v>23</v>
      </c>
      <c r="J2429" t="s">
        <v>23</v>
      </c>
      <c r="K2429" t="s">
        <v>32760</v>
      </c>
    </row>
    <row r="2430" spans="1:11" x14ac:dyDescent="0.35">
      <c r="A2430" t="s">
        <v>22478</v>
      </c>
      <c r="B2430" t="s">
        <v>23</v>
      </c>
      <c r="C2430" t="s">
        <v>23</v>
      </c>
      <c r="D2430" t="s">
        <v>5810</v>
      </c>
      <c r="E2430" t="s">
        <v>22479</v>
      </c>
      <c r="F2430" t="s">
        <v>23</v>
      </c>
      <c r="G2430" t="s">
        <v>23</v>
      </c>
      <c r="H2430" t="s">
        <v>6746</v>
      </c>
      <c r="I2430" t="s">
        <v>23</v>
      </c>
      <c r="J2430" t="s">
        <v>23</v>
      </c>
      <c r="K2430" t="s">
        <v>32762</v>
      </c>
    </row>
    <row r="2431" spans="1:11" x14ac:dyDescent="0.35">
      <c r="A2431" t="s">
        <v>22476</v>
      </c>
      <c r="B2431" t="s">
        <v>23</v>
      </c>
      <c r="C2431" t="s">
        <v>23</v>
      </c>
      <c r="D2431" t="s">
        <v>5810</v>
      </c>
      <c r="E2431" t="s">
        <v>22477</v>
      </c>
      <c r="F2431" t="s">
        <v>23</v>
      </c>
      <c r="G2431" t="s">
        <v>23</v>
      </c>
      <c r="H2431" t="s">
        <v>6746</v>
      </c>
      <c r="I2431" t="s">
        <v>23</v>
      </c>
      <c r="J2431" t="s">
        <v>23</v>
      </c>
      <c r="K2431" t="s">
        <v>32761</v>
      </c>
    </row>
    <row r="2432" spans="1:11" x14ac:dyDescent="0.35">
      <c r="A2432" t="s">
        <v>22480</v>
      </c>
      <c r="B2432" t="s">
        <v>23</v>
      </c>
      <c r="C2432" t="s">
        <v>23</v>
      </c>
      <c r="D2432" t="s">
        <v>5810</v>
      </c>
      <c r="E2432" t="s">
        <v>22481</v>
      </c>
      <c r="F2432" t="s">
        <v>23</v>
      </c>
      <c r="G2432" t="s">
        <v>23</v>
      </c>
      <c r="H2432" t="s">
        <v>6746</v>
      </c>
      <c r="I2432" t="s">
        <v>23</v>
      </c>
      <c r="J2432" t="s">
        <v>23</v>
      </c>
      <c r="K2432" t="s">
        <v>32763</v>
      </c>
    </row>
    <row r="2433" spans="1:11" x14ac:dyDescent="0.35">
      <c r="A2433" t="s">
        <v>22482</v>
      </c>
      <c r="B2433" t="s">
        <v>23</v>
      </c>
      <c r="C2433" t="s">
        <v>23</v>
      </c>
      <c r="D2433" t="s">
        <v>5810</v>
      </c>
      <c r="E2433" t="s">
        <v>22483</v>
      </c>
      <c r="F2433" t="s">
        <v>23</v>
      </c>
      <c r="G2433" t="s">
        <v>23</v>
      </c>
      <c r="H2433" t="s">
        <v>6746</v>
      </c>
      <c r="I2433" t="s">
        <v>23</v>
      </c>
      <c r="J2433" t="s">
        <v>23</v>
      </c>
      <c r="K2433" t="s">
        <v>32764</v>
      </c>
    </row>
    <row r="2434" spans="1:11" x14ac:dyDescent="0.35">
      <c r="A2434" t="s">
        <v>1530</v>
      </c>
      <c r="B2434" t="s">
        <v>23</v>
      </c>
      <c r="C2434" t="s">
        <v>23</v>
      </c>
      <c r="D2434" t="s">
        <v>23</v>
      </c>
      <c r="E2434" t="s">
        <v>9652</v>
      </c>
      <c r="F2434" t="s">
        <v>23</v>
      </c>
      <c r="G2434" t="s">
        <v>23</v>
      </c>
      <c r="H2434" t="s">
        <v>23</v>
      </c>
      <c r="I2434" t="s">
        <v>23</v>
      </c>
      <c r="J2434" t="s">
        <v>23</v>
      </c>
      <c r="K2434" t="s">
        <v>30532</v>
      </c>
    </row>
    <row r="2435" spans="1:11" x14ac:dyDescent="0.35">
      <c r="A2435" t="s">
        <v>624</v>
      </c>
      <c r="B2435" t="s">
        <v>23</v>
      </c>
      <c r="C2435" t="s">
        <v>23</v>
      </c>
      <c r="D2435" t="s">
        <v>23</v>
      </c>
      <c r="E2435" t="s">
        <v>9653</v>
      </c>
      <c r="F2435" t="s">
        <v>23</v>
      </c>
      <c r="G2435" t="s">
        <v>23</v>
      </c>
      <c r="H2435" t="s">
        <v>6522</v>
      </c>
      <c r="I2435" t="s">
        <v>23</v>
      </c>
      <c r="J2435" t="s">
        <v>23</v>
      </c>
      <c r="K2435" t="s">
        <v>30532</v>
      </c>
    </row>
    <row r="2436" spans="1:11" x14ac:dyDescent="0.35">
      <c r="A2436" t="s">
        <v>3287</v>
      </c>
      <c r="B2436" t="s">
        <v>23</v>
      </c>
      <c r="C2436" t="s">
        <v>23</v>
      </c>
      <c r="D2436" t="s">
        <v>23</v>
      </c>
      <c r="E2436" t="s">
        <v>9654</v>
      </c>
      <c r="F2436" t="s">
        <v>23</v>
      </c>
      <c r="G2436" t="s">
        <v>23</v>
      </c>
      <c r="H2436" t="s">
        <v>6522</v>
      </c>
      <c r="I2436" t="s">
        <v>23</v>
      </c>
      <c r="J2436" t="s">
        <v>23</v>
      </c>
      <c r="K2436" t="s">
        <v>30532</v>
      </c>
    </row>
    <row r="2437" spans="1:11" x14ac:dyDescent="0.35">
      <c r="A2437" t="s">
        <v>22486</v>
      </c>
      <c r="B2437" t="s">
        <v>23</v>
      </c>
      <c r="C2437" t="s">
        <v>23</v>
      </c>
      <c r="D2437" t="s">
        <v>5810</v>
      </c>
      <c r="E2437" t="s">
        <v>22487</v>
      </c>
      <c r="F2437" t="s">
        <v>23</v>
      </c>
      <c r="G2437" t="s">
        <v>23</v>
      </c>
      <c r="H2437" t="s">
        <v>6746</v>
      </c>
      <c r="I2437" t="s">
        <v>23</v>
      </c>
      <c r="J2437" t="s">
        <v>23</v>
      </c>
      <c r="K2437" t="s">
        <v>32766</v>
      </c>
    </row>
    <row r="2438" spans="1:11" x14ac:dyDescent="0.35">
      <c r="A2438" t="s">
        <v>22484</v>
      </c>
      <c r="B2438" t="s">
        <v>23</v>
      </c>
      <c r="C2438" t="s">
        <v>23</v>
      </c>
      <c r="D2438" t="s">
        <v>5810</v>
      </c>
      <c r="E2438" t="s">
        <v>22485</v>
      </c>
      <c r="F2438" t="s">
        <v>23</v>
      </c>
      <c r="G2438" t="s">
        <v>23</v>
      </c>
      <c r="H2438" t="s">
        <v>6746</v>
      </c>
      <c r="I2438" t="s">
        <v>23</v>
      </c>
      <c r="J2438" t="s">
        <v>23</v>
      </c>
      <c r="K2438" t="s">
        <v>32765</v>
      </c>
    </row>
    <row r="2439" spans="1:11" x14ac:dyDescent="0.35">
      <c r="A2439" t="s">
        <v>2581</v>
      </c>
      <c r="B2439" t="s">
        <v>23</v>
      </c>
      <c r="C2439" t="s">
        <v>23</v>
      </c>
      <c r="D2439" t="s">
        <v>23</v>
      </c>
      <c r="E2439" t="s">
        <v>9655</v>
      </c>
      <c r="F2439" t="s">
        <v>23</v>
      </c>
      <c r="G2439" t="s">
        <v>23</v>
      </c>
      <c r="H2439" t="s">
        <v>6483</v>
      </c>
      <c r="I2439" t="s">
        <v>2721</v>
      </c>
      <c r="J2439" t="s">
        <v>23</v>
      </c>
      <c r="K2439" t="s">
        <v>30532</v>
      </c>
    </row>
    <row r="2440" spans="1:11" x14ac:dyDescent="0.35">
      <c r="A2440" t="s">
        <v>24247</v>
      </c>
      <c r="B2440" t="s">
        <v>23</v>
      </c>
      <c r="C2440" t="s">
        <v>23</v>
      </c>
      <c r="D2440" t="s">
        <v>5810</v>
      </c>
      <c r="E2440" t="s">
        <v>24248</v>
      </c>
      <c r="F2440" t="s">
        <v>23</v>
      </c>
      <c r="G2440" t="s">
        <v>23</v>
      </c>
      <c r="H2440" t="s">
        <v>6746</v>
      </c>
      <c r="I2440" t="s">
        <v>23</v>
      </c>
      <c r="J2440" t="s">
        <v>23</v>
      </c>
      <c r="K2440" t="s">
        <v>32768</v>
      </c>
    </row>
    <row r="2441" spans="1:11" x14ac:dyDescent="0.35">
      <c r="A2441" t="s">
        <v>22488</v>
      </c>
      <c r="B2441" t="s">
        <v>23</v>
      </c>
      <c r="C2441" t="s">
        <v>23</v>
      </c>
      <c r="D2441" t="s">
        <v>5810</v>
      </c>
      <c r="E2441" t="s">
        <v>22489</v>
      </c>
      <c r="F2441" t="s">
        <v>23</v>
      </c>
      <c r="G2441" t="s">
        <v>23</v>
      </c>
      <c r="H2441" t="s">
        <v>6746</v>
      </c>
      <c r="I2441" t="s">
        <v>23</v>
      </c>
      <c r="J2441" t="s">
        <v>23</v>
      </c>
      <c r="K2441" t="s">
        <v>32767</v>
      </c>
    </row>
    <row r="2442" spans="1:11" x14ac:dyDescent="0.35">
      <c r="A2442" t="s">
        <v>312</v>
      </c>
      <c r="B2442" t="s">
        <v>23</v>
      </c>
      <c r="C2442" t="s">
        <v>23</v>
      </c>
      <c r="D2442" t="s">
        <v>23</v>
      </c>
      <c r="E2442" t="s">
        <v>9657</v>
      </c>
      <c r="F2442" t="s">
        <v>23</v>
      </c>
      <c r="G2442" t="s">
        <v>23</v>
      </c>
      <c r="H2442" t="s">
        <v>6516</v>
      </c>
      <c r="I2442" t="s">
        <v>6499</v>
      </c>
      <c r="J2442" t="s">
        <v>23</v>
      </c>
      <c r="K2442" t="s">
        <v>30532</v>
      </c>
    </row>
    <row r="2443" spans="1:11" x14ac:dyDescent="0.35">
      <c r="A2443" t="s">
        <v>9658</v>
      </c>
      <c r="B2443" t="s">
        <v>23</v>
      </c>
      <c r="C2443" t="s">
        <v>23</v>
      </c>
      <c r="D2443" t="s">
        <v>5810</v>
      </c>
      <c r="E2443" t="s">
        <v>9659</v>
      </c>
      <c r="F2443" t="s">
        <v>23</v>
      </c>
      <c r="G2443" t="s">
        <v>23</v>
      </c>
      <c r="H2443" t="s">
        <v>6746</v>
      </c>
      <c r="I2443" t="s">
        <v>23</v>
      </c>
      <c r="J2443" t="s">
        <v>23</v>
      </c>
      <c r="K2443" t="s">
        <v>30532</v>
      </c>
    </row>
    <row r="2444" spans="1:11" x14ac:dyDescent="0.35">
      <c r="A2444" t="s">
        <v>22498</v>
      </c>
      <c r="B2444" t="s">
        <v>23</v>
      </c>
      <c r="C2444" t="s">
        <v>23</v>
      </c>
      <c r="D2444" t="s">
        <v>5810</v>
      </c>
      <c r="E2444" t="s">
        <v>22499</v>
      </c>
      <c r="F2444" t="s">
        <v>23</v>
      </c>
      <c r="G2444" t="s">
        <v>23</v>
      </c>
      <c r="H2444" t="s">
        <v>6746</v>
      </c>
      <c r="I2444" t="s">
        <v>23</v>
      </c>
      <c r="J2444" t="s">
        <v>23</v>
      </c>
      <c r="K2444" t="s">
        <v>32771</v>
      </c>
    </row>
    <row r="2445" spans="1:11" x14ac:dyDescent="0.35">
      <c r="A2445" t="s">
        <v>1532</v>
      </c>
      <c r="B2445" t="s">
        <v>23</v>
      </c>
      <c r="C2445" t="s">
        <v>23</v>
      </c>
      <c r="D2445" t="s">
        <v>23</v>
      </c>
      <c r="E2445" t="s">
        <v>9660</v>
      </c>
      <c r="F2445" t="s">
        <v>23</v>
      </c>
      <c r="G2445" t="s">
        <v>23</v>
      </c>
      <c r="H2445" t="s">
        <v>23</v>
      </c>
      <c r="I2445" t="s">
        <v>23</v>
      </c>
      <c r="J2445" t="s">
        <v>23</v>
      </c>
      <c r="K2445" t="s">
        <v>30532</v>
      </c>
    </row>
    <row r="2446" spans="1:11" x14ac:dyDescent="0.35">
      <c r="A2446" t="s">
        <v>2580</v>
      </c>
      <c r="B2446" t="s">
        <v>23</v>
      </c>
      <c r="C2446" t="s">
        <v>23</v>
      </c>
      <c r="D2446" t="s">
        <v>23</v>
      </c>
      <c r="E2446" t="s">
        <v>9661</v>
      </c>
      <c r="F2446" t="s">
        <v>23</v>
      </c>
      <c r="G2446" t="s">
        <v>23</v>
      </c>
      <c r="H2446" t="s">
        <v>6522</v>
      </c>
      <c r="I2446" t="s">
        <v>23</v>
      </c>
      <c r="J2446" t="s">
        <v>23</v>
      </c>
      <c r="K2446" t="s">
        <v>30532</v>
      </c>
    </row>
    <row r="2447" spans="1:11" x14ac:dyDescent="0.35">
      <c r="A2447" t="s">
        <v>24249</v>
      </c>
      <c r="B2447" t="s">
        <v>23</v>
      </c>
      <c r="C2447" t="s">
        <v>23</v>
      </c>
      <c r="D2447" t="s">
        <v>5810</v>
      </c>
      <c r="E2447" t="s">
        <v>24250</v>
      </c>
      <c r="F2447" t="s">
        <v>23</v>
      </c>
      <c r="G2447" t="s">
        <v>23</v>
      </c>
      <c r="H2447" t="s">
        <v>6746</v>
      </c>
      <c r="I2447" t="s">
        <v>23</v>
      </c>
      <c r="J2447" t="s">
        <v>23</v>
      </c>
      <c r="K2447" t="s">
        <v>32772</v>
      </c>
    </row>
    <row r="2448" spans="1:11" x14ac:dyDescent="0.35">
      <c r="A2448" t="s">
        <v>9662</v>
      </c>
      <c r="B2448" t="s">
        <v>23</v>
      </c>
      <c r="C2448" t="s">
        <v>23</v>
      </c>
      <c r="D2448" t="s">
        <v>5810</v>
      </c>
      <c r="E2448" t="s">
        <v>9663</v>
      </c>
      <c r="F2448" t="s">
        <v>23</v>
      </c>
      <c r="G2448" t="s">
        <v>23</v>
      </c>
      <c r="H2448" t="s">
        <v>6746</v>
      </c>
      <c r="I2448" t="s">
        <v>23</v>
      </c>
      <c r="J2448" t="s">
        <v>23</v>
      </c>
      <c r="K2448" t="s">
        <v>30532</v>
      </c>
    </row>
    <row r="2449" spans="1:11" x14ac:dyDescent="0.35">
      <c r="A2449" t="s">
        <v>22507</v>
      </c>
      <c r="B2449" t="s">
        <v>23</v>
      </c>
      <c r="C2449" t="s">
        <v>23</v>
      </c>
      <c r="D2449" t="s">
        <v>5810</v>
      </c>
      <c r="E2449" t="s">
        <v>22508</v>
      </c>
      <c r="F2449" t="s">
        <v>23</v>
      </c>
      <c r="G2449" t="s">
        <v>23</v>
      </c>
      <c r="H2449" t="s">
        <v>6746</v>
      </c>
      <c r="I2449" t="s">
        <v>23</v>
      </c>
      <c r="J2449" t="s">
        <v>23</v>
      </c>
      <c r="K2449" t="s">
        <v>32776</v>
      </c>
    </row>
    <row r="2450" spans="1:11" x14ac:dyDescent="0.35">
      <c r="A2450" t="s">
        <v>3323</v>
      </c>
      <c r="B2450" t="s">
        <v>23</v>
      </c>
      <c r="C2450" t="s">
        <v>23</v>
      </c>
      <c r="D2450" t="s">
        <v>23</v>
      </c>
      <c r="E2450" t="s">
        <v>9664</v>
      </c>
      <c r="F2450" t="s">
        <v>23</v>
      </c>
      <c r="G2450" t="s">
        <v>23</v>
      </c>
      <c r="H2450" t="s">
        <v>6522</v>
      </c>
      <c r="I2450" t="s">
        <v>23</v>
      </c>
      <c r="J2450" t="s">
        <v>23</v>
      </c>
      <c r="K2450" t="s">
        <v>30532</v>
      </c>
    </row>
    <row r="2451" spans="1:11" x14ac:dyDescent="0.35">
      <c r="A2451" t="s">
        <v>22509</v>
      </c>
      <c r="B2451" t="s">
        <v>23</v>
      </c>
      <c r="C2451" t="s">
        <v>23</v>
      </c>
      <c r="D2451" t="s">
        <v>5810</v>
      </c>
      <c r="E2451" t="s">
        <v>22510</v>
      </c>
      <c r="F2451" t="s">
        <v>23</v>
      </c>
      <c r="G2451" t="s">
        <v>23</v>
      </c>
      <c r="H2451" t="s">
        <v>6746</v>
      </c>
      <c r="I2451" t="s">
        <v>23</v>
      </c>
      <c r="J2451" t="s">
        <v>23</v>
      </c>
      <c r="K2451" t="s">
        <v>32777</v>
      </c>
    </row>
    <row r="2452" spans="1:11" x14ac:dyDescent="0.35">
      <c r="A2452" t="s">
        <v>22511</v>
      </c>
      <c r="B2452" t="s">
        <v>23</v>
      </c>
      <c r="C2452" t="s">
        <v>23</v>
      </c>
      <c r="D2452" t="s">
        <v>5810</v>
      </c>
      <c r="E2452" t="s">
        <v>22512</v>
      </c>
      <c r="F2452" t="s">
        <v>23</v>
      </c>
      <c r="G2452" t="s">
        <v>23</v>
      </c>
      <c r="H2452" t="s">
        <v>6746</v>
      </c>
      <c r="I2452" t="s">
        <v>23</v>
      </c>
      <c r="J2452" t="s">
        <v>23</v>
      </c>
      <c r="K2452" t="s">
        <v>32778</v>
      </c>
    </row>
    <row r="2453" spans="1:11" x14ac:dyDescent="0.35">
      <c r="A2453" t="s">
        <v>2579</v>
      </c>
      <c r="B2453" t="s">
        <v>23</v>
      </c>
      <c r="C2453" t="s">
        <v>23</v>
      </c>
      <c r="D2453" t="s">
        <v>23</v>
      </c>
      <c r="E2453" t="s">
        <v>9667</v>
      </c>
      <c r="F2453" t="s">
        <v>23</v>
      </c>
      <c r="G2453" t="s">
        <v>23</v>
      </c>
      <c r="H2453" t="s">
        <v>6522</v>
      </c>
      <c r="I2453" t="s">
        <v>23</v>
      </c>
      <c r="J2453" t="s">
        <v>23</v>
      </c>
      <c r="K2453" t="s">
        <v>30532</v>
      </c>
    </row>
    <row r="2454" spans="1:11" x14ac:dyDescent="0.35">
      <c r="A2454" t="s">
        <v>3953</v>
      </c>
      <c r="B2454" t="s">
        <v>23</v>
      </c>
      <c r="C2454" t="s">
        <v>23</v>
      </c>
      <c r="D2454" t="s">
        <v>23</v>
      </c>
      <c r="E2454" t="s">
        <v>9668</v>
      </c>
      <c r="F2454" t="s">
        <v>23</v>
      </c>
      <c r="G2454" t="s">
        <v>23</v>
      </c>
      <c r="H2454" t="s">
        <v>6746</v>
      </c>
      <c r="I2454" t="s">
        <v>23</v>
      </c>
      <c r="J2454" t="s">
        <v>23</v>
      </c>
      <c r="K2454" t="s">
        <v>30532</v>
      </c>
    </row>
    <row r="2455" spans="1:11" x14ac:dyDescent="0.35">
      <c r="A2455" t="s">
        <v>49</v>
      </c>
      <c r="B2455" t="s">
        <v>23</v>
      </c>
      <c r="C2455" t="s">
        <v>23</v>
      </c>
      <c r="D2455" t="s">
        <v>23</v>
      </c>
      <c r="E2455" t="s">
        <v>9669</v>
      </c>
      <c r="F2455" t="s">
        <v>23</v>
      </c>
      <c r="G2455" t="s">
        <v>23</v>
      </c>
      <c r="H2455" t="s">
        <v>6522</v>
      </c>
      <c r="I2455" t="s">
        <v>23</v>
      </c>
      <c r="J2455" t="s">
        <v>23</v>
      </c>
      <c r="K2455" t="s">
        <v>30532</v>
      </c>
    </row>
    <row r="2456" spans="1:11" x14ac:dyDescent="0.35">
      <c r="A2456" t="s">
        <v>2578</v>
      </c>
      <c r="B2456" t="s">
        <v>23</v>
      </c>
      <c r="C2456" t="s">
        <v>23</v>
      </c>
      <c r="D2456" t="s">
        <v>23</v>
      </c>
      <c r="E2456" t="s">
        <v>9670</v>
      </c>
      <c r="F2456" t="s">
        <v>23</v>
      </c>
      <c r="G2456" t="s">
        <v>23</v>
      </c>
      <c r="H2456" t="s">
        <v>6746</v>
      </c>
      <c r="I2456" t="s">
        <v>23</v>
      </c>
      <c r="J2456" t="s">
        <v>23</v>
      </c>
      <c r="K2456" t="s">
        <v>30532</v>
      </c>
    </row>
    <row r="2457" spans="1:11" x14ac:dyDescent="0.35">
      <c r="A2457" t="s">
        <v>26428</v>
      </c>
      <c r="B2457" t="s">
        <v>23</v>
      </c>
      <c r="C2457" t="s">
        <v>23</v>
      </c>
      <c r="D2457" t="s">
        <v>5810</v>
      </c>
      <c r="E2457" t="s">
        <v>26429</v>
      </c>
      <c r="F2457" t="s">
        <v>23</v>
      </c>
      <c r="G2457" t="s">
        <v>23</v>
      </c>
      <c r="H2457" t="s">
        <v>6746</v>
      </c>
      <c r="I2457" t="s">
        <v>23</v>
      </c>
      <c r="J2457" t="s">
        <v>23</v>
      </c>
      <c r="K2457" t="s">
        <v>34565</v>
      </c>
    </row>
    <row r="2458" spans="1:11" x14ac:dyDescent="0.35">
      <c r="A2458" t="s">
        <v>704</v>
      </c>
      <c r="B2458" t="s">
        <v>23</v>
      </c>
      <c r="C2458" t="s">
        <v>23</v>
      </c>
      <c r="D2458" t="s">
        <v>23</v>
      </c>
      <c r="E2458" t="s">
        <v>9671</v>
      </c>
      <c r="F2458" t="s">
        <v>23</v>
      </c>
      <c r="G2458" t="s">
        <v>23</v>
      </c>
      <c r="H2458" t="s">
        <v>6493</v>
      </c>
      <c r="I2458" t="s">
        <v>23</v>
      </c>
      <c r="J2458" t="s">
        <v>23</v>
      </c>
      <c r="K2458" t="s">
        <v>30532</v>
      </c>
    </row>
    <row r="2459" spans="1:11" x14ac:dyDescent="0.35">
      <c r="A2459" t="s">
        <v>22515</v>
      </c>
      <c r="B2459" t="s">
        <v>23</v>
      </c>
      <c r="C2459" t="s">
        <v>23</v>
      </c>
      <c r="D2459" t="s">
        <v>5810</v>
      </c>
      <c r="E2459" t="s">
        <v>22516</v>
      </c>
      <c r="F2459" t="s">
        <v>23</v>
      </c>
      <c r="G2459" t="s">
        <v>23</v>
      </c>
      <c r="H2459" t="s">
        <v>6746</v>
      </c>
      <c r="I2459" t="s">
        <v>23</v>
      </c>
      <c r="J2459" t="s">
        <v>23</v>
      </c>
      <c r="K2459" t="s">
        <v>32780</v>
      </c>
    </row>
    <row r="2460" spans="1:11" x14ac:dyDescent="0.35">
      <c r="A2460" t="s">
        <v>22517</v>
      </c>
      <c r="B2460" t="s">
        <v>23</v>
      </c>
      <c r="C2460" t="s">
        <v>23</v>
      </c>
      <c r="D2460" t="s">
        <v>5810</v>
      </c>
      <c r="E2460" t="s">
        <v>22518</v>
      </c>
      <c r="F2460" t="s">
        <v>23</v>
      </c>
      <c r="G2460" t="s">
        <v>23</v>
      </c>
      <c r="H2460" t="s">
        <v>6746</v>
      </c>
      <c r="I2460" t="s">
        <v>23</v>
      </c>
      <c r="J2460" t="s">
        <v>23</v>
      </c>
      <c r="K2460" t="s">
        <v>32781</v>
      </c>
    </row>
    <row r="2461" spans="1:11" x14ac:dyDescent="0.35">
      <c r="A2461" t="s">
        <v>24251</v>
      </c>
      <c r="B2461" t="s">
        <v>23</v>
      </c>
      <c r="C2461" t="s">
        <v>23</v>
      </c>
      <c r="D2461" t="s">
        <v>5810</v>
      </c>
      <c r="E2461" t="s">
        <v>24252</v>
      </c>
      <c r="F2461" t="s">
        <v>23</v>
      </c>
      <c r="G2461" t="s">
        <v>23</v>
      </c>
      <c r="H2461" t="s">
        <v>6746</v>
      </c>
      <c r="I2461" t="s">
        <v>23</v>
      </c>
      <c r="J2461" t="s">
        <v>23</v>
      </c>
      <c r="K2461" t="s">
        <v>32783</v>
      </c>
    </row>
    <row r="2462" spans="1:11" x14ac:dyDescent="0.35">
      <c r="A2462" t="s">
        <v>22521</v>
      </c>
      <c r="B2462" t="s">
        <v>23</v>
      </c>
      <c r="C2462" t="s">
        <v>23</v>
      </c>
      <c r="D2462" t="s">
        <v>5810</v>
      </c>
      <c r="E2462" t="s">
        <v>22522</v>
      </c>
      <c r="F2462" t="s">
        <v>23</v>
      </c>
      <c r="G2462" t="s">
        <v>23</v>
      </c>
      <c r="H2462" t="s">
        <v>6746</v>
      </c>
      <c r="I2462" t="s">
        <v>23</v>
      </c>
      <c r="J2462" t="s">
        <v>23</v>
      </c>
      <c r="K2462" t="s">
        <v>32784</v>
      </c>
    </row>
    <row r="2463" spans="1:11" x14ac:dyDescent="0.35">
      <c r="A2463" t="s">
        <v>5399</v>
      </c>
      <c r="B2463" t="s">
        <v>23</v>
      </c>
      <c r="C2463" t="s">
        <v>23</v>
      </c>
      <c r="D2463" t="s">
        <v>23</v>
      </c>
      <c r="E2463" t="s">
        <v>9672</v>
      </c>
      <c r="F2463" t="s">
        <v>23</v>
      </c>
      <c r="G2463" t="s">
        <v>23</v>
      </c>
      <c r="H2463" t="s">
        <v>6522</v>
      </c>
      <c r="I2463" t="s">
        <v>23</v>
      </c>
      <c r="J2463" t="s">
        <v>23</v>
      </c>
      <c r="K2463" t="s">
        <v>30532</v>
      </c>
    </row>
    <row r="2464" spans="1:11" x14ac:dyDescent="0.35">
      <c r="A2464" t="s">
        <v>22523</v>
      </c>
      <c r="B2464" t="s">
        <v>23</v>
      </c>
      <c r="C2464" t="s">
        <v>23</v>
      </c>
      <c r="D2464" t="s">
        <v>5810</v>
      </c>
      <c r="E2464" t="s">
        <v>22524</v>
      </c>
      <c r="F2464" t="s">
        <v>23</v>
      </c>
      <c r="G2464" t="s">
        <v>23</v>
      </c>
      <c r="H2464" t="s">
        <v>6746</v>
      </c>
      <c r="I2464" t="s">
        <v>23</v>
      </c>
      <c r="J2464" t="s">
        <v>23</v>
      </c>
      <c r="K2464" t="s">
        <v>32785</v>
      </c>
    </row>
    <row r="2465" spans="1:11" x14ac:dyDescent="0.35">
      <c r="A2465" t="s">
        <v>5475</v>
      </c>
      <c r="B2465" t="s">
        <v>23</v>
      </c>
      <c r="C2465" t="s">
        <v>23</v>
      </c>
      <c r="D2465" t="s">
        <v>23</v>
      </c>
      <c r="E2465" t="s">
        <v>9673</v>
      </c>
      <c r="F2465" t="s">
        <v>23</v>
      </c>
      <c r="G2465" t="s">
        <v>23</v>
      </c>
      <c r="H2465" t="s">
        <v>6522</v>
      </c>
      <c r="I2465" t="s">
        <v>23</v>
      </c>
      <c r="J2465" t="s">
        <v>23</v>
      </c>
      <c r="K2465" t="s">
        <v>30532</v>
      </c>
    </row>
    <row r="2466" spans="1:11" x14ac:dyDescent="0.35">
      <c r="A2466" t="s">
        <v>22525</v>
      </c>
      <c r="B2466" t="s">
        <v>23</v>
      </c>
      <c r="C2466" t="s">
        <v>23</v>
      </c>
      <c r="D2466" t="s">
        <v>5810</v>
      </c>
      <c r="E2466" t="s">
        <v>22526</v>
      </c>
      <c r="F2466" t="s">
        <v>23</v>
      </c>
      <c r="G2466" t="s">
        <v>23</v>
      </c>
      <c r="H2466" t="s">
        <v>6746</v>
      </c>
      <c r="I2466" t="s">
        <v>23</v>
      </c>
      <c r="J2466" t="s">
        <v>23</v>
      </c>
      <c r="K2466" t="s">
        <v>32786</v>
      </c>
    </row>
    <row r="2467" spans="1:11" x14ac:dyDescent="0.35">
      <c r="A2467" t="s">
        <v>2577</v>
      </c>
      <c r="B2467" t="s">
        <v>23</v>
      </c>
      <c r="C2467" t="s">
        <v>23</v>
      </c>
      <c r="D2467" t="s">
        <v>23</v>
      </c>
      <c r="E2467" t="s">
        <v>9674</v>
      </c>
      <c r="F2467" t="s">
        <v>23</v>
      </c>
      <c r="G2467" t="s">
        <v>23</v>
      </c>
      <c r="H2467" t="s">
        <v>6522</v>
      </c>
      <c r="I2467" t="s">
        <v>23</v>
      </c>
      <c r="J2467" t="s">
        <v>23</v>
      </c>
      <c r="K2467" t="s">
        <v>30532</v>
      </c>
    </row>
    <row r="2468" spans="1:11" x14ac:dyDescent="0.35">
      <c r="A2468" t="s">
        <v>22527</v>
      </c>
      <c r="B2468" t="s">
        <v>23</v>
      </c>
      <c r="C2468" t="s">
        <v>23</v>
      </c>
      <c r="D2468" t="s">
        <v>5810</v>
      </c>
      <c r="E2468" t="s">
        <v>22528</v>
      </c>
      <c r="F2468" t="s">
        <v>23</v>
      </c>
      <c r="G2468" t="s">
        <v>23</v>
      </c>
      <c r="H2468" t="s">
        <v>6746</v>
      </c>
      <c r="I2468" t="s">
        <v>23</v>
      </c>
      <c r="J2468" t="s">
        <v>23</v>
      </c>
      <c r="K2468" t="s">
        <v>32787</v>
      </c>
    </row>
    <row r="2469" spans="1:11" x14ac:dyDescent="0.35">
      <c r="A2469" t="s">
        <v>6712</v>
      </c>
      <c r="B2469" t="s">
        <v>23</v>
      </c>
      <c r="C2469" t="s">
        <v>23</v>
      </c>
      <c r="D2469" t="s">
        <v>23</v>
      </c>
      <c r="E2469" t="s">
        <v>9675</v>
      </c>
      <c r="F2469" t="s">
        <v>23</v>
      </c>
      <c r="G2469" t="s">
        <v>23</v>
      </c>
      <c r="H2469" t="s">
        <v>6522</v>
      </c>
      <c r="I2469" t="s">
        <v>23</v>
      </c>
      <c r="J2469" t="s">
        <v>23</v>
      </c>
      <c r="K2469" t="s">
        <v>30532</v>
      </c>
    </row>
    <row r="2470" spans="1:11" x14ac:dyDescent="0.35">
      <c r="A2470" t="s">
        <v>2576</v>
      </c>
      <c r="B2470" t="s">
        <v>23</v>
      </c>
      <c r="C2470" t="s">
        <v>23</v>
      </c>
      <c r="D2470" t="s">
        <v>23</v>
      </c>
      <c r="E2470" t="s">
        <v>9676</v>
      </c>
      <c r="F2470" t="s">
        <v>23</v>
      </c>
      <c r="G2470" t="s">
        <v>23</v>
      </c>
      <c r="H2470" t="s">
        <v>6522</v>
      </c>
      <c r="I2470" t="s">
        <v>23</v>
      </c>
      <c r="J2470" t="s">
        <v>23</v>
      </c>
      <c r="K2470" t="s">
        <v>30532</v>
      </c>
    </row>
    <row r="2471" spans="1:11" x14ac:dyDescent="0.35">
      <c r="A2471" t="s">
        <v>2575</v>
      </c>
      <c r="B2471" t="s">
        <v>23</v>
      </c>
      <c r="C2471" t="s">
        <v>23</v>
      </c>
      <c r="D2471" t="s">
        <v>23</v>
      </c>
      <c r="E2471" t="s">
        <v>9677</v>
      </c>
      <c r="F2471" t="s">
        <v>23</v>
      </c>
      <c r="G2471" t="s">
        <v>23</v>
      </c>
      <c r="H2471" t="s">
        <v>6522</v>
      </c>
      <c r="I2471" t="s">
        <v>23</v>
      </c>
      <c r="J2471" t="s">
        <v>23</v>
      </c>
      <c r="K2471" t="s">
        <v>30532</v>
      </c>
    </row>
    <row r="2472" spans="1:11" x14ac:dyDescent="0.35">
      <c r="A2472" t="s">
        <v>2574</v>
      </c>
      <c r="B2472" t="s">
        <v>23</v>
      </c>
      <c r="C2472" t="s">
        <v>23</v>
      </c>
      <c r="D2472" t="s">
        <v>23</v>
      </c>
      <c r="E2472" t="s">
        <v>9678</v>
      </c>
      <c r="F2472" t="s">
        <v>23</v>
      </c>
      <c r="G2472" t="s">
        <v>23</v>
      </c>
      <c r="H2472" t="s">
        <v>6522</v>
      </c>
      <c r="I2472" t="s">
        <v>23</v>
      </c>
      <c r="J2472" t="s">
        <v>23</v>
      </c>
      <c r="K2472" t="s">
        <v>30532</v>
      </c>
    </row>
    <row r="2473" spans="1:11" x14ac:dyDescent="0.35">
      <c r="A2473" t="s">
        <v>2573</v>
      </c>
      <c r="B2473" t="s">
        <v>23</v>
      </c>
      <c r="C2473" t="s">
        <v>23</v>
      </c>
      <c r="D2473" t="s">
        <v>23</v>
      </c>
      <c r="E2473" t="s">
        <v>9679</v>
      </c>
      <c r="F2473" t="s">
        <v>23</v>
      </c>
      <c r="G2473" t="s">
        <v>23</v>
      </c>
      <c r="H2473" t="s">
        <v>6522</v>
      </c>
      <c r="I2473" t="s">
        <v>23</v>
      </c>
      <c r="J2473" t="s">
        <v>23</v>
      </c>
      <c r="K2473" t="s">
        <v>30532</v>
      </c>
    </row>
    <row r="2474" spans="1:11" x14ac:dyDescent="0.35">
      <c r="A2474" t="s">
        <v>2572</v>
      </c>
      <c r="B2474" t="s">
        <v>23</v>
      </c>
      <c r="C2474" t="s">
        <v>23</v>
      </c>
      <c r="D2474" t="s">
        <v>23</v>
      </c>
      <c r="E2474" t="s">
        <v>9680</v>
      </c>
      <c r="F2474" t="s">
        <v>23</v>
      </c>
      <c r="G2474" t="s">
        <v>23</v>
      </c>
      <c r="H2474" t="s">
        <v>6522</v>
      </c>
      <c r="I2474" t="s">
        <v>23</v>
      </c>
      <c r="J2474" t="s">
        <v>23</v>
      </c>
      <c r="K2474" t="s">
        <v>30532</v>
      </c>
    </row>
    <row r="2475" spans="1:11" x14ac:dyDescent="0.35">
      <c r="A2475" t="s">
        <v>2571</v>
      </c>
      <c r="B2475" t="s">
        <v>23</v>
      </c>
      <c r="C2475" t="s">
        <v>23</v>
      </c>
      <c r="D2475" t="s">
        <v>23</v>
      </c>
      <c r="E2475" t="s">
        <v>9681</v>
      </c>
      <c r="F2475" t="s">
        <v>23</v>
      </c>
      <c r="G2475" t="s">
        <v>23</v>
      </c>
      <c r="H2475" t="s">
        <v>6522</v>
      </c>
      <c r="I2475" t="s">
        <v>23</v>
      </c>
      <c r="J2475" t="s">
        <v>23</v>
      </c>
      <c r="K2475" t="s">
        <v>30532</v>
      </c>
    </row>
    <row r="2476" spans="1:11" x14ac:dyDescent="0.35">
      <c r="A2476" t="s">
        <v>1533</v>
      </c>
      <c r="B2476" t="s">
        <v>23</v>
      </c>
      <c r="C2476" t="s">
        <v>23</v>
      </c>
      <c r="D2476" t="s">
        <v>23</v>
      </c>
      <c r="E2476" t="s">
        <v>9682</v>
      </c>
      <c r="F2476" t="s">
        <v>23</v>
      </c>
      <c r="G2476" t="s">
        <v>23</v>
      </c>
      <c r="H2476" t="s">
        <v>6522</v>
      </c>
      <c r="I2476" t="s">
        <v>23</v>
      </c>
      <c r="J2476" t="s">
        <v>23</v>
      </c>
      <c r="K2476" t="s">
        <v>30532</v>
      </c>
    </row>
    <row r="2477" spans="1:11" x14ac:dyDescent="0.35">
      <c r="A2477" t="s">
        <v>22529</v>
      </c>
      <c r="B2477" t="s">
        <v>23</v>
      </c>
      <c r="C2477" t="s">
        <v>23</v>
      </c>
      <c r="D2477" t="s">
        <v>5810</v>
      </c>
      <c r="E2477" t="s">
        <v>22530</v>
      </c>
      <c r="F2477" t="s">
        <v>23</v>
      </c>
      <c r="G2477" t="s">
        <v>23</v>
      </c>
      <c r="H2477" t="s">
        <v>6746</v>
      </c>
      <c r="I2477" t="s">
        <v>23</v>
      </c>
      <c r="J2477" t="s">
        <v>23</v>
      </c>
      <c r="K2477" t="s">
        <v>32788</v>
      </c>
    </row>
    <row r="2478" spans="1:11" x14ac:dyDescent="0.35">
      <c r="A2478" t="s">
        <v>5647</v>
      </c>
      <c r="B2478" t="s">
        <v>23</v>
      </c>
      <c r="C2478" t="s">
        <v>23</v>
      </c>
      <c r="D2478" t="s">
        <v>23</v>
      </c>
      <c r="E2478" t="s">
        <v>9683</v>
      </c>
      <c r="F2478" t="s">
        <v>23</v>
      </c>
      <c r="G2478" t="s">
        <v>23</v>
      </c>
      <c r="H2478" t="s">
        <v>6522</v>
      </c>
      <c r="I2478" t="s">
        <v>23</v>
      </c>
      <c r="J2478" t="s">
        <v>23</v>
      </c>
      <c r="K2478" t="s">
        <v>30532</v>
      </c>
    </row>
    <row r="2479" spans="1:11" x14ac:dyDescent="0.35">
      <c r="A2479" t="s">
        <v>22531</v>
      </c>
      <c r="B2479" t="s">
        <v>23</v>
      </c>
      <c r="C2479" t="s">
        <v>23</v>
      </c>
      <c r="D2479" t="s">
        <v>5810</v>
      </c>
      <c r="E2479" t="s">
        <v>22532</v>
      </c>
      <c r="F2479" t="s">
        <v>23</v>
      </c>
      <c r="G2479" t="s">
        <v>23</v>
      </c>
      <c r="H2479" t="s">
        <v>6746</v>
      </c>
      <c r="I2479" t="s">
        <v>23</v>
      </c>
      <c r="J2479" t="s">
        <v>23</v>
      </c>
      <c r="K2479" t="s">
        <v>32789</v>
      </c>
    </row>
    <row r="2480" spans="1:11" x14ac:dyDescent="0.35">
      <c r="A2480" t="s">
        <v>22533</v>
      </c>
      <c r="B2480" t="s">
        <v>23</v>
      </c>
      <c r="C2480" t="s">
        <v>23</v>
      </c>
      <c r="D2480" t="s">
        <v>5810</v>
      </c>
      <c r="E2480" t="s">
        <v>22534</v>
      </c>
      <c r="F2480" t="s">
        <v>23</v>
      </c>
      <c r="G2480" t="s">
        <v>23</v>
      </c>
      <c r="H2480" t="s">
        <v>6746</v>
      </c>
      <c r="I2480" t="s">
        <v>23</v>
      </c>
      <c r="J2480" t="s">
        <v>23</v>
      </c>
      <c r="K2480" t="s">
        <v>32790</v>
      </c>
    </row>
    <row r="2481" spans="1:11" x14ac:dyDescent="0.35">
      <c r="A2481" t="s">
        <v>6045</v>
      </c>
      <c r="B2481" t="s">
        <v>23</v>
      </c>
      <c r="C2481" t="s">
        <v>23</v>
      </c>
      <c r="D2481" t="s">
        <v>5810</v>
      </c>
      <c r="E2481" t="s">
        <v>9684</v>
      </c>
      <c r="F2481" t="s">
        <v>23</v>
      </c>
      <c r="G2481" t="s">
        <v>23</v>
      </c>
      <c r="H2481" t="s">
        <v>6483</v>
      </c>
      <c r="I2481" t="s">
        <v>23</v>
      </c>
      <c r="J2481" t="s">
        <v>23</v>
      </c>
      <c r="K2481" t="s">
        <v>30532</v>
      </c>
    </row>
    <row r="2482" spans="1:11" x14ac:dyDescent="0.35">
      <c r="A2482" t="s">
        <v>6046</v>
      </c>
      <c r="B2482" t="s">
        <v>23</v>
      </c>
      <c r="C2482" t="s">
        <v>23</v>
      </c>
      <c r="D2482" t="s">
        <v>5810</v>
      </c>
      <c r="E2482" t="s">
        <v>9685</v>
      </c>
      <c r="F2482" t="s">
        <v>23</v>
      </c>
      <c r="G2482" t="s">
        <v>23</v>
      </c>
      <c r="H2482" t="s">
        <v>6483</v>
      </c>
      <c r="I2482" t="s">
        <v>23</v>
      </c>
      <c r="J2482" t="s">
        <v>23</v>
      </c>
      <c r="K2482" t="s">
        <v>30532</v>
      </c>
    </row>
    <row r="2483" spans="1:11" x14ac:dyDescent="0.35">
      <c r="A2483" t="s">
        <v>2570</v>
      </c>
      <c r="B2483" t="s">
        <v>23</v>
      </c>
      <c r="C2483" t="s">
        <v>23</v>
      </c>
      <c r="D2483" t="s">
        <v>23</v>
      </c>
      <c r="E2483" t="s">
        <v>9686</v>
      </c>
      <c r="F2483" t="s">
        <v>23</v>
      </c>
      <c r="G2483" t="s">
        <v>23</v>
      </c>
      <c r="H2483" t="s">
        <v>6522</v>
      </c>
      <c r="I2483" t="s">
        <v>23</v>
      </c>
      <c r="J2483" t="s">
        <v>23</v>
      </c>
      <c r="K2483" t="s">
        <v>30532</v>
      </c>
    </row>
    <row r="2484" spans="1:11" x14ac:dyDescent="0.35">
      <c r="A2484" t="s">
        <v>7670</v>
      </c>
      <c r="B2484" t="s">
        <v>23</v>
      </c>
      <c r="C2484" t="s">
        <v>23</v>
      </c>
      <c r="D2484" t="s">
        <v>5810</v>
      </c>
      <c r="E2484" t="s">
        <v>9665</v>
      </c>
      <c r="F2484" t="s">
        <v>23</v>
      </c>
      <c r="G2484" t="s">
        <v>23</v>
      </c>
      <c r="H2484" t="s">
        <v>6493</v>
      </c>
      <c r="I2484" t="s">
        <v>23</v>
      </c>
      <c r="J2484" t="s">
        <v>23</v>
      </c>
      <c r="K2484" t="s">
        <v>30532</v>
      </c>
    </row>
    <row r="2485" spans="1:11" x14ac:dyDescent="0.35">
      <c r="A2485" t="s">
        <v>22535</v>
      </c>
      <c r="B2485" t="s">
        <v>23</v>
      </c>
      <c r="C2485" t="s">
        <v>23</v>
      </c>
      <c r="D2485" t="s">
        <v>5810</v>
      </c>
      <c r="E2485" t="s">
        <v>22536</v>
      </c>
      <c r="F2485" t="s">
        <v>23</v>
      </c>
      <c r="G2485" t="s">
        <v>23</v>
      </c>
      <c r="H2485" t="s">
        <v>6746</v>
      </c>
      <c r="I2485" t="s">
        <v>23</v>
      </c>
      <c r="J2485" t="s">
        <v>23</v>
      </c>
      <c r="K2485" t="s">
        <v>32791</v>
      </c>
    </row>
    <row r="2486" spans="1:11" x14ac:dyDescent="0.35">
      <c r="A2486" t="s">
        <v>6598</v>
      </c>
      <c r="B2486" t="s">
        <v>23</v>
      </c>
      <c r="C2486" t="s">
        <v>23</v>
      </c>
      <c r="D2486" t="s">
        <v>23</v>
      </c>
      <c r="E2486" t="s">
        <v>9687</v>
      </c>
      <c r="F2486" t="s">
        <v>23</v>
      </c>
      <c r="G2486" t="s">
        <v>23</v>
      </c>
      <c r="H2486" t="s">
        <v>6483</v>
      </c>
      <c r="I2486" t="s">
        <v>2721</v>
      </c>
      <c r="J2486" t="s">
        <v>6486</v>
      </c>
      <c r="K2486" t="s">
        <v>30532</v>
      </c>
    </row>
    <row r="2487" spans="1:11" x14ac:dyDescent="0.35">
      <c r="A2487" t="s">
        <v>22537</v>
      </c>
      <c r="B2487" t="s">
        <v>23</v>
      </c>
      <c r="C2487" t="s">
        <v>23</v>
      </c>
      <c r="D2487" t="s">
        <v>5810</v>
      </c>
      <c r="E2487" t="s">
        <v>22538</v>
      </c>
      <c r="F2487" t="s">
        <v>23</v>
      </c>
      <c r="G2487" t="s">
        <v>23</v>
      </c>
      <c r="H2487" t="s">
        <v>6746</v>
      </c>
      <c r="I2487" t="s">
        <v>23</v>
      </c>
      <c r="J2487" t="s">
        <v>23</v>
      </c>
      <c r="K2487" t="s">
        <v>32792</v>
      </c>
    </row>
    <row r="2488" spans="1:11" x14ac:dyDescent="0.35">
      <c r="A2488" t="s">
        <v>22539</v>
      </c>
      <c r="B2488" t="s">
        <v>23</v>
      </c>
      <c r="C2488" t="s">
        <v>23</v>
      </c>
      <c r="D2488" t="s">
        <v>5810</v>
      </c>
      <c r="E2488" t="s">
        <v>22540</v>
      </c>
      <c r="F2488" t="s">
        <v>23</v>
      </c>
      <c r="G2488" t="s">
        <v>23</v>
      </c>
      <c r="H2488" t="s">
        <v>6746</v>
      </c>
      <c r="I2488" t="s">
        <v>23</v>
      </c>
      <c r="J2488" t="s">
        <v>23</v>
      </c>
      <c r="K2488" t="s">
        <v>32793</v>
      </c>
    </row>
    <row r="2489" spans="1:11" x14ac:dyDescent="0.35">
      <c r="A2489" t="s">
        <v>22541</v>
      </c>
      <c r="B2489" t="s">
        <v>23</v>
      </c>
      <c r="C2489" t="s">
        <v>23</v>
      </c>
      <c r="D2489" t="s">
        <v>5810</v>
      </c>
      <c r="E2489" t="s">
        <v>22542</v>
      </c>
      <c r="F2489" t="s">
        <v>23</v>
      </c>
      <c r="G2489" t="s">
        <v>23</v>
      </c>
      <c r="H2489" t="s">
        <v>6746</v>
      </c>
      <c r="I2489" t="s">
        <v>23</v>
      </c>
      <c r="J2489" t="s">
        <v>23</v>
      </c>
      <c r="K2489" t="s">
        <v>32794</v>
      </c>
    </row>
    <row r="2490" spans="1:11" x14ac:dyDescent="0.35">
      <c r="A2490" t="s">
        <v>2569</v>
      </c>
      <c r="B2490" t="s">
        <v>23</v>
      </c>
      <c r="C2490" t="s">
        <v>23</v>
      </c>
      <c r="D2490" t="s">
        <v>23</v>
      </c>
      <c r="E2490" t="s">
        <v>9688</v>
      </c>
      <c r="F2490" t="s">
        <v>23</v>
      </c>
      <c r="G2490" t="s">
        <v>23</v>
      </c>
      <c r="H2490" t="s">
        <v>6522</v>
      </c>
      <c r="I2490" t="s">
        <v>23</v>
      </c>
      <c r="J2490" t="s">
        <v>23</v>
      </c>
      <c r="K2490" t="s">
        <v>30532</v>
      </c>
    </row>
    <row r="2491" spans="1:11" x14ac:dyDescent="0.35">
      <c r="A2491" t="s">
        <v>3997</v>
      </c>
      <c r="B2491" t="s">
        <v>23</v>
      </c>
      <c r="C2491" t="s">
        <v>23</v>
      </c>
      <c r="D2491" t="s">
        <v>23</v>
      </c>
      <c r="E2491" t="s">
        <v>9689</v>
      </c>
      <c r="F2491" t="s">
        <v>23</v>
      </c>
      <c r="G2491" t="s">
        <v>23</v>
      </c>
      <c r="H2491" t="s">
        <v>6746</v>
      </c>
      <c r="I2491" t="s">
        <v>23</v>
      </c>
      <c r="J2491" t="s">
        <v>23</v>
      </c>
      <c r="K2491" t="s">
        <v>30532</v>
      </c>
    </row>
    <row r="2492" spans="1:11" x14ac:dyDescent="0.35">
      <c r="A2492" t="s">
        <v>2567</v>
      </c>
      <c r="B2492" t="s">
        <v>23</v>
      </c>
      <c r="C2492" t="s">
        <v>23</v>
      </c>
      <c r="D2492" t="s">
        <v>23</v>
      </c>
      <c r="E2492" t="s">
        <v>9690</v>
      </c>
      <c r="F2492" t="s">
        <v>23</v>
      </c>
      <c r="G2492" t="s">
        <v>23</v>
      </c>
      <c r="H2492" t="s">
        <v>6522</v>
      </c>
      <c r="I2492" t="s">
        <v>23</v>
      </c>
      <c r="J2492" t="s">
        <v>23</v>
      </c>
      <c r="K2492" t="s">
        <v>30532</v>
      </c>
    </row>
    <row r="2493" spans="1:11" x14ac:dyDescent="0.35">
      <c r="A2493" t="s">
        <v>1534</v>
      </c>
      <c r="B2493" t="s">
        <v>23</v>
      </c>
      <c r="C2493" t="s">
        <v>23</v>
      </c>
      <c r="D2493" t="s">
        <v>23</v>
      </c>
      <c r="E2493" t="s">
        <v>9691</v>
      </c>
      <c r="F2493" t="s">
        <v>23</v>
      </c>
      <c r="G2493" t="s">
        <v>23</v>
      </c>
      <c r="H2493" t="s">
        <v>6483</v>
      </c>
      <c r="I2493" t="s">
        <v>23</v>
      </c>
      <c r="J2493" t="s">
        <v>23</v>
      </c>
      <c r="K2493" t="s">
        <v>30532</v>
      </c>
    </row>
    <row r="2494" spans="1:11" x14ac:dyDescent="0.35">
      <c r="A2494" t="s">
        <v>6047</v>
      </c>
      <c r="B2494" t="s">
        <v>23</v>
      </c>
      <c r="C2494" t="s">
        <v>23</v>
      </c>
      <c r="D2494" t="s">
        <v>5810</v>
      </c>
      <c r="E2494" t="s">
        <v>9692</v>
      </c>
      <c r="F2494" t="s">
        <v>23</v>
      </c>
      <c r="G2494" t="s">
        <v>23</v>
      </c>
      <c r="H2494" t="s">
        <v>6493</v>
      </c>
      <c r="I2494" t="s">
        <v>23</v>
      </c>
      <c r="J2494" t="s">
        <v>23</v>
      </c>
      <c r="K2494" t="s">
        <v>30532</v>
      </c>
    </row>
    <row r="2495" spans="1:11" x14ac:dyDescent="0.35">
      <c r="A2495" t="s">
        <v>345</v>
      </c>
      <c r="B2495" t="s">
        <v>23</v>
      </c>
      <c r="C2495" t="s">
        <v>23</v>
      </c>
      <c r="D2495" t="s">
        <v>23</v>
      </c>
      <c r="E2495" t="s">
        <v>9693</v>
      </c>
      <c r="F2495" t="s">
        <v>23</v>
      </c>
      <c r="G2495" t="s">
        <v>23</v>
      </c>
      <c r="H2495" t="s">
        <v>6502</v>
      </c>
      <c r="I2495" t="s">
        <v>6499</v>
      </c>
      <c r="J2495" t="s">
        <v>3894</v>
      </c>
      <c r="K2495" t="s">
        <v>30532</v>
      </c>
    </row>
    <row r="2496" spans="1:11" x14ac:dyDescent="0.35">
      <c r="A2496" t="s">
        <v>2563</v>
      </c>
      <c r="B2496" t="s">
        <v>23</v>
      </c>
      <c r="C2496" t="s">
        <v>23</v>
      </c>
      <c r="D2496" t="s">
        <v>23</v>
      </c>
      <c r="E2496" t="s">
        <v>9694</v>
      </c>
      <c r="F2496" t="s">
        <v>23</v>
      </c>
      <c r="G2496" t="s">
        <v>23</v>
      </c>
      <c r="H2496" t="s">
        <v>6522</v>
      </c>
      <c r="I2496" t="s">
        <v>23</v>
      </c>
      <c r="J2496" t="s">
        <v>23</v>
      </c>
      <c r="K2496" t="s">
        <v>30532</v>
      </c>
    </row>
    <row r="2497" spans="1:11" x14ac:dyDescent="0.35">
      <c r="A2497" t="s">
        <v>24253</v>
      </c>
      <c r="B2497" t="s">
        <v>23</v>
      </c>
      <c r="C2497" t="s">
        <v>23</v>
      </c>
      <c r="D2497" t="s">
        <v>5810</v>
      </c>
      <c r="E2497" t="s">
        <v>24254</v>
      </c>
      <c r="F2497" t="s">
        <v>23</v>
      </c>
      <c r="G2497" t="s">
        <v>23</v>
      </c>
      <c r="H2497" t="s">
        <v>6746</v>
      </c>
      <c r="I2497" t="s">
        <v>23</v>
      </c>
      <c r="J2497" t="s">
        <v>23</v>
      </c>
      <c r="K2497" t="s">
        <v>30532</v>
      </c>
    </row>
    <row r="2498" spans="1:11" x14ac:dyDescent="0.35">
      <c r="A2498" t="s">
        <v>22547</v>
      </c>
      <c r="B2498" t="s">
        <v>23</v>
      </c>
      <c r="C2498" t="s">
        <v>23</v>
      </c>
      <c r="D2498" t="s">
        <v>5810</v>
      </c>
      <c r="E2498" t="s">
        <v>22548</v>
      </c>
      <c r="F2498" t="s">
        <v>23</v>
      </c>
      <c r="G2498" t="s">
        <v>23</v>
      </c>
      <c r="H2498" t="s">
        <v>6746</v>
      </c>
      <c r="I2498" t="s">
        <v>23</v>
      </c>
      <c r="J2498" t="s">
        <v>23</v>
      </c>
      <c r="K2498" t="s">
        <v>32797</v>
      </c>
    </row>
    <row r="2499" spans="1:11" x14ac:dyDescent="0.35">
      <c r="A2499" t="s">
        <v>1540</v>
      </c>
      <c r="B2499" t="s">
        <v>23</v>
      </c>
      <c r="C2499" t="s">
        <v>23</v>
      </c>
      <c r="D2499" t="s">
        <v>23</v>
      </c>
      <c r="E2499" t="s">
        <v>9695</v>
      </c>
      <c r="F2499" t="s">
        <v>23</v>
      </c>
      <c r="G2499" t="s">
        <v>23</v>
      </c>
      <c r="H2499" t="s">
        <v>6522</v>
      </c>
      <c r="I2499" t="s">
        <v>23</v>
      </c>
      <c r="J2499" t="s">
        <v>23</v>
      </c>
      <c r="K2499" t="s">
        <v>30532</v>
      </c>
    </row>
    <row r="2500" spans="1:11" x14ac:dyDescent="0.35">
      <c r="A2500" t="s">
        <v>22549</v>
      </c>
      <c r="B2500" t="s">
        <v>23</v>
      </c>
      <c r="C2500" t="s">
        <v>23</v>
      </c>
      <c r="D2500" t="s">
        <v>5810</v>
      </c>
      <c r="E2500" t="s">
        <v>22550</v>
      </c>
      <c r="F2500" t="s">
        <v>23</v>
      </c>
      <c r="G2500" t="s">
        <v>23</v>
      </c>
      <c r="H2500" t="s">
        <v>6746</v>
      </c>
      <c r="I2500" t="s">
        <v>23</v>
      </c>
      <c r="J2500" t="s">
        <v>23</v>
      </c>
      <c r="K2500" t="s">
        <v>32798</v>
      </c>
    </row>
    <row r="2501" spans="1:11" x14ac:dyDescent="0.35">
      <c r="A2501" t="s">
        <v>2562</v>
      </c>
      <c r="B2501" t="s">
        <v>23</v>
      </c>
      <c r="C2501" t="s">
        <v>23</v>
      </c>
      <c r="D2501" t="s">
        <v>23</v>
      </c>
      <c r="E2501" t="s">
        <v>9696</v>
      </c>
      <c r="F2501" t="s">
        <v>23</v>
      </c>
      <c r="G2501" t="s">
        <v>23</v>
      </c>
      <c r="H2501" t="s">
        <v>6518</v>
      </c>
      <c r="I2501" t="s">
        <v>23</v>
      </c>
      <c r="J2501" t="s">
        <v>23</v>
      </c>
      <c r="K2501" t="s">
        <v>30532</v>
      </c>
    </row>
    <row r="2502" spans="1:11" x14ac:dyDescent="0.35">
      <c r="A2502" t="s">
        <v>1793</v>
      </c>
      <c r="B2502" t="s">
        <v>23</v>
      </c>
      <c r="C2502" t="s">
        <v>23</v>
      </c>
      <c r="D2502" t="s">
        <v>23</v>
      </c>
      <c r="E2502" t="s">
        <v>9697</v>
      </c>
      <c r="F2502" t="s">
        <v>23</v>
      </c>
      <c r="G2502" t="s">
        <v>23</v>
      </c>
      <c r="H2502" t="s">
        <v>23</v>
      </c>
      <c r="I2502" t="s">
        <v>6499</v>
      </c>
      <c r="J2502" t="s">
        <v>23</v>
      </c>
      <c r="K2502" t="s">
        <v>30532</v>
      </c>
    </row>
    <row r="2503" spans="1:11" x14ac:dyDescent="0.35">
      <c r="A2503" t="s">
        <v>6048</v>
      </c>
      <c r="B2503" t="s">
        <v>23</v>
      </c>
      <c r="C2503" t="s">
        <v>23</v>
      </c>
      <c r="D2503" t="s">
        <v>5810</v>
      </c>
      <c r="E2503" t="s">
        <v>9698</v>
      </c>
      <c r="F2503" t="s">
        <v>23</v>
      </c>
      <c r="G2503" t="s">
        <v>23</v>
      </c>
      <c r="H2503" t="s">
        <v>6502</v>
      </c>
      <c r="I2503" t="s">
        <v>23</v>
      </c>
      <c r="J2503" t="s">
        <v>23</v>
      </c>
      <c r="K2503" t="s">
        <v>30532</v>
      </c>
    </row>
    <row r="2504" spans="1:11" x14ac:dyDescent="0.35">
      <c r="A2504" t="s">
        <v>1730</v>
      </c>
      <c r="B2504" t="s">
        <v>23</v>
      </c>
      <c r="C2504" t="s">
        <v>23</v>
      </c>
      <c r="D2504" t="s">
        <v>23</v>
      </c>
      <c r="E2504" t="s">
        <v>9699</v>
      </c>
      <c r="F2504" t="s">
        <v>23</v>
      </c>
      <c r="G2504" t="s">
        <v>23</v>
      </c>
      <c r="H2504" t="s">
        <v>6483</v>
      </c>
      <c r="I2504" t="s">
        <v>23</v>
      </c>
      <c r="J2504" t="s">
        <v>23</v>
      </c>
      <c r="K2504" t="s">
        <v>30532</v>
      </c>
    </row>
    <row r="2505" spans="1:11" x14ac:dyDescent="0.35">
      <c r="A2505" t="s">
        <v>2561</v>
      </c>
      <c r="B2505" t="s">
        <v>23</v>
      </c>
      <c r="C2505" t="s">
        <v>23</v>
      </c>
      <c r="D2505" t="s">
        <v>23</v>
      </c>
      <c r="E2505" t="s">
        <v>9700</v>
      </c>
      <c r="F2505" t="s">
        <v>23</v>
      </c>
      <c r="G2505" t="s">
        <v>23</v>
      </c>
      <c r="H2505" t="s">
        <v>6522</v>
      </c>
      <c r="I2505" t="s">
        <v>23</v>
      </c>
      <c r="J2505" t="s">
        <v>23</v>
      </c>
      <c r="K2505" t="s">
        <v>30532</v>
      </c>
    </row>
    <row r="2506" spans="1:11" x14ac:dyDescent="0.35">
      <c r="A2506" t="s">
        <v>22551</v>
      </c>
      <c r="B2506" t="s">
        <v>23</v>
      </c>
      <c r="C2506" t="s">
        <v>23</v>
      </c>
      <c r="D2506" t="s">
        <v>5810</v>
      </c>
      <c r="E2506" t="s">
        <v>22552</v>
      </c>
      <c r="F2506" t="s">
        <v>23</v>
      </c>
      <c r="G2506" t="s">
        <v>23</v>
      </c>
      <c r="H2506" t="s">
        <v>6746</v>
      </c>
      <c r="I2506" t="s">
        <v>23</v>
      </c>
      <c r="J2506" t="s">
        <v>23</v>
      </c>
      <c r="K2506" t="s">
        <v>32799</v>
      </c>
    </row>
    <row r="2507" spans="1:11" x14ac:dyDescent="0.35">
      <c r="A2507" t="s">
        <v>5404</v>
      </c>
      <c r="B2507" t="s">
        <v>23</v>
      </c>
      <c r="C2507" t="s">
        <v>23</v>
      </c>
      <c r="D2507" t="s">
        <v>23</v>
      </c>
      <c r="E2507" t="s">
        <v>9701</v>
      </c>
      <c r="F2507" t="s">
        <v>23</v>
      </c>
      <c r="G2507" t="s">
        <v>23</v>
      </c>
      <c r="H2507" t="s">
        <v>6522</v>
      </c>
      <c r="I2507" t="s">
        <v>23</v>
      </c>
      <c r="J2507" t="s">
        <v>23</v>
      </c>
      <c r="K2507" t="s">
        <v>30532</v>
      </c>
    </row>
    <row r="2508" spans="1:11" x14ac:dyDescent="0.35">
      <c r="A2508" t="s">
        <v>9702</v>
      </c>
      <c r="B2508" t="s">
        <v>23</v>
      </c>
      <c r="C2508" t="s">
        <v>23</v>
      </c>
      <c r="D2508" t="s">
        <v>5810</v>
      </c>
      <c r="E2508" t="s">
        <v>9703</v>
      </c>
      <c r="F2508" t="s">
        <v>23</v>
      </c>
      <c r="G2508" t="s">
        <v>23</v>
      </c>
      <c r="H2508" t="s">
        <v>6746</v>
      </c>
      <c r="I2508" t="s">
        <v>23</v>
      </c>
      <c r="J2508" t="s">
        <v>23</v>
      </c>
      <c r="K2508" t="s">
        <v>30532</v>
      </c>
    </row>
    <row r="2509" spans="1:11" x14ac:dyDescent="0.35">
      <c r="A2509" t="s">
        <v>6601</v>
      </c>
      <c r="B2509" t="s">
        <v>23</v>
      </c>
      <c r="C2509" t="s">
        <v>23</v>
      </c>
      <c r="D2509" t="s">
        <v>23</v>
      </c>
      <c r="E2509" t="s">
        <v>9704</v>
      </c>
      <c r="F2509" t="s">
        <v>23</v>
      </c>
      <c r="G2509" t="s">
        <v>23</v>
      </c>
      <c r="H2509" t="s">
        <v>6483</v>
      </c>
      <c r="I2509" t="s">
        <v>6485</v>
      </c>
      <c r="J2509" t="s">
        <v>6576</v>
      </c>
      <c r="K2509" t="s">
        <v>30532</v>
      </c>
    </row>
    <row r="2510" spans="1:11" x14ac:dyDescent="0.35">
      <c r="A2510" t="s">
        <v>22553</v>
      </c>
      <c r="B2510" t="s">
        <v>23</v>
      </c>
      <c r="C2510" t="s">
        <v>23</v>
      </c>
      <c r="D2510" t="s">
        <v>5810</v>
      </c>
      <c r="E2510" t="s">
        <v>22554</v>
      </c>
      <c r="F2510" t="s">
        <v>23</v>
      </c>
      <c r="G2510" t="s">
        <v>23</v>
      </c>
      <c r="H2510" t="s">
        <v>6746</v>
      </c>
      <c r="I2510" t="s">
        <v>23</v>
      </c>
      <c r="J2510" t="s">
        <v>23</v>
      </c>
      <c r="K2510" t="s">
        <v>32800</v>
      </c>
    </row>
    <row r="2511" spans="1:11" x14ac:dyDescent="0.35">
      <c r="A2511" t="s">
        <v>22555</v>
      </c>
      <c r="B2511" t="s">
        <v>23</v>
      </c>
      <c r="C2511" t="s">
        <v>23</v>
      </c>
      <c r="D2511" t="s">
        <v>5810</v>
      </c>
      <c r="E2511" t="s">
        <v>22556</v>
      </c>
      <c r="F2511" t="s">
        <v>23</v>
      </c>
      <c r="G2511" t="s">
        <v>23</v>
      </c>
      <c r="H2511" t="s">
        <v>6746</v>
      </c>
      <c r="I2511" t="s">
        <v>23</v>
      </c>
      <c r="J2511" t="s">
        <v>23</v>
      </c>
      <c r="K2511" t="s">
        <v>32801</v>
      </c>
    </row>
    <row r="2512" spans="1:11" x14ac:dyDescent="0.35">
      <c r="A2512" t="s">
        <v>2560</v>
      </c>
      <c r="B2512" t="s">
        <v>23</v>
      </c>
      <c r="C2512" t="s">
        <v>23</v>
      </c>
      <c r="D2512" t="s">
        <v>23</v>
      </c>
      <c r="E2512" t="s">
        <v>9706</v>
      </c>
      <c r="F2512" t="s">
        <v>23</v>
      </c>
      <c r="G2512" t="s">
        <v>23</v>
      </c>
      <c r="H2512" t="s">
        <v>6522</v>
      </c>
      <c r="I2512" t="s">
        <v>23</v>
      </c>
      <c r="J2512" t="s">
        <v>23</v>
      </c>
      <c r="K2512" t="s">
        <v>30532</v>
      </c>
    </row>
    <row r="2513" spans="1:11" x14ac:dyDescent="0.35">
      <c r="A2513" t="s">
        <v>22557</v>
      </c>
      <c r="B2513" t="s">
        <v>23</v>
      </c>
      <c r="C2513" t="s">
        <v>23</v>
      </c>
      <c r="D2513" t="s">
        <v>5810</v>
      </c>
      <c r="E2513" t="s">
        <v>22558</v>
      </c>
      <c r="F2513" t="s">
        <v>23</v>
      </c>
      <c r="G2513" t="s">
        <v>23</v>
      </c>
      <c r="H2513" t="s">
        <v>6746</v>
      </c>
      <c r="I2513" t="s">
        <v>23</v>
      </c>
      <c r="J2513" t="s">
        <v>23</v>
      </c>
      <c r="K2513" t="s">
        <v>32802</v>
      </c>
    </row>
    <row r="2514" spans="1:11" x14ac:dyDescent="0.35">
      <c r="A2514" t="s">
        <v>22561</v>
      </c>
      <c r="B2514" t="s">
        <v>23</v>
      </c>
      <c r="C2514" t="s">
        <v>23</v>
      </c>
      <c r="D2514" t="s">
        <v>5810</v>
      </c>
      <c r="E2514" t="s">
        <v>22562</v>
      </c>
      <c r="F2514" t="s">
        <v>23</v>
      </c>
      <c r="G2514" t="s">
        <v>23</v>
      </c>
      <c r="H2514" t="s">
        <v>6746</v>
      </c>
      <c r="I2514" t="s">
        <v>23</v>
      </c>
      <c r="J2514" t="s">
        <v>23</v>
      </c>
      <c r="K2514" t="s">
        <v>32804</v>
      </c>
    </row>
    <row r="2515" spans="1:11" x14ac:dyDescent="0.35">
      <c r="A2515" t="s">
        <v>22563</v>
      </c>
      <c r="B2515" t="s">
        <v>23</v>
      </c>
      <c r="C2515" t="s">
        <v>23</v>
      </c>
      <c r="D2515" t="s">
        <v>5810</v>
      </c>
      <c r="E2515" t="s">
        <v>22564</v>
      </c>
      <c r="F2515" t="s">
        <v>23</v>
      </c>
      <c r="G2515" t="s">
        <v>23</v>
      </c>
      <c r="H2515" t="s">
        <v>6746</v>
      </c>
      <c r="I2515" t="s">
        <v>23</v>
      </c>
      <c r="J2515" t="s">
        <v>23</v>
      </c>
      <c r="K2515" t="s">
        <v>32805</v>
      </c>
    </row>
    <row r="2516" spans="1:11" x14ac:dyDescent="0.35">
      <c r="A2516" t="s">
        <v>22567</v>
      </c>
      <c r="B2516" t="s">
        <v>23</v>
      </c>
      <c r="C2516" t="s">
        <v>23</v>
      </c>
      <c r="D2516" t="s">
        <v>5810</v>
      </c>
      <c r="E2516" t="s">
        <v>22568</v>
      </c>
      <c r="F2516" t="s">
        <v>23</v>
      </c>
      <c r="G2516" t="s">
        <v>23</v>
      </c>
      <c r="H2516" t="s">
        <v>6746</v>
      </c>
      <c r="I2516" t="s">
        <v>23</v>
      </c>
      <c r="J2516" t="s">
        <v>23</v>
      </c>
      <c r="K2516" t="s">
        <v>32807</v>
      </c>
    </row>
    <row r="2517" spans="1:11" x14ac:dyDescent="0.35">
      <c r="A2517" t="s">
        <v>2559</v>
      </c>
      <c r="B2517" t="s">
        <v>23</v>
      </c>
      <c r="C2517" t="s">
        <v>23</v>
      </c>
      <c r="D2517" t="s">
        <v>23</v>
      </c>
      <c r="E2517" t="s">
        <v>9707</v>
      </c>
      <c r="F2517" t="s">
        <v>23</v>
      </c>
      <c r="G2517" t="s">
        <v>23</v>
      </c>
      <c r="H2517" t="s">
        <v>6522</v>
      </c>
      <c r="I2517" t="s">
        <v>23</v>
      </c>
      <c r="J2517" t="s">
        <v>23</v>
      </c>
      <c r="K2517" t="s">
        <v>30532</v>
      </c>
    </row>
    <row r="2518" spans="1:11" x14ac:dyDescent="0.35">
      <c r="A2518" t="s">
        <v>22569</v>
      </c>
      <c r="B2518" t="s">
        <v>23</v>
      </c>
      <c r="C2518" t="s">
        <v>23</v>
      </c>
      <c r="D2518" t="s">
        <v>5810</v>
      </c>
      <c r="E2518" t="s">
        <v>22570</v>
      </c>
      <c r="F2518" t="s">
        <v>23</v>
      </c>
      <c r="G2518" t="s">
        <v>23</v>
      </c>
      <c r="H2518" t="s">
        <v>6746</v>
      </c>
      <c r="I2518" t="s">
        <v>23</v>
      </c>
      <c r="J2518" t="s">
        <v>23</v>
      </c>
      <c r="K2518" t="s">
        <v>32808</v>
      </c>
    </row>
    <row r="2519" spans="1:11" x14ac:dyDescent="0.35">
      <c r="A2519" t="s">
        <v>2558</v>
      </c>
      <c r="B2519" t="s">
        <v>23</v>
      </c>
      <c r="C2519" t="s">
        <v>23</v>
      </c>
      <c r="D2519" t="s">
        <v>23</v>
      </c>
      <c r="E2519" t="s">
        <v>9708</v>
      </c>
      <c r="F2519" t="s">
        <v>23</v>
      </c>
      <c r="G2519" t="s">
        <v>23</v>
      </c>
      <c r="H2519" t="s">
        <v>6522</v>
      </c>
      <c r="I2519" t="s">
        <v>23</v>
      </c>
      <c r="J2519" t="s">
        <v>23</v>
      </c>
      <c r="K2519" t="s">
        <v>30532</v>
      </c>
    </row>
    <row r="2520" spans="1:11" x14ac:dyDescent="0.35">
      <c r="A2520" t="s">
        <v>22571</v>
      </c>
      <c r="B2520" t="s">
        <v>23</v>
      </c>
      <c r="C2520" t="s">
        <v>23</v>
      </c>
      <c r="D2520" t="s">
        <v>5810</v>
      </c>
      <c r="E2520" t="s">
        <v>22572</v>
      </c>
      <c r="F2520" t="s">
        <v>23</v>
      </c>
      <c r="G2520" t="s">
        <v>23</v>
      </c>
      <c r="H2520" t="s">
        <v>6746</v>
      </c>
      <c r="I2520" t="s">
        <v>23</v>
      </c>
      <c r="J2520" t="s">
        <v>23</v>
      </c>
      <c r="K2520" t="s">
        <v>32809</v>
      </c>
    </row>
    <row r="2521" spans="1:11" x14ac:dyDescent="0.35">
      <c r="A2521" t="s">
        <v>1542</v>
      </c>
      <c r="B2521" t="s">
        <v>23</v>
      </c>
      <c r="C2521" t="s">
        <v>23</v>
      </c>
      <c r="D2521" t="s">
        <v>23</v>
      </c>
      <c r="E2521" t="s">
        <v>9709</v>
      </c>
      <c r="F2521" t="s">
        <v>23</v>
      </c>
      <c r="G2521" t="s">
        <v>23</v>
      </c>
      <c r="H2521" t="s">
        <v>6522</v>
      </c>
      <c r="I2521" t="s">
        <v>23</v>
      </c>
      <c r="J2521" t="s">
        <v>23</v>
      </c>
      <c r="K2521" t="s">
        <v>30532</v>
      </c>
    </row>
    <row r="2522" spans="1:11" x14ac:dyDescent="0.35">
      <c r="A2522" t="s">
        <v>29793</v>
      </c>
      <c r="B2522" t="s">
        <v>23</v>
      </c>
      <c r="C2522" t="s">
        <v>23</v>
      </c>
      <c r="D2522" t="s">
        <v>5810</v>
      </c>
      <c r="E2522" t="s">
        <v>29794</v>
      </c>
      <c r="F2522" t="s">
        <v>23</v>
      </c>
      <c r="G2522" t="s">
        <v>23</v>
      </c>
      <c r="H2522" t="s">
        <v>29795</v>
      </c>
      <c r="I2522" t="s">
        <v>23</v>
      </c>
      <c r="J2522" t="s">
        <v>23</v>
      </c>
      <c r="K2522" t="s">
        <v>32810</v>
      </c>
    </row>
    <row r="2523" spans="1:11" x14ac:dyDescent="0.35">
      <c r="A2523" t="s">
        <v>22573</v>
      </c>
      <c r="B2523" t="s">
        <v>23</v>
      </c>
      <c r="C2523" t="s">
        <v>23</v>
      </c>
      <c r="D2523" t="s">
        <v>5810</v>
      </c>
      <c r="E2523" t="s">
        <v>22574</v>
      </c>
      <c r="F2523" t="s">
        <v>23</v>
      </c>
      <c r="G2523" t="s">
        <v>23</v>
      </c>
      <c r="H2523" t="s">
        <v>6746</v>
      </c>
      <c r="I2523" t="s">
        <v>23</v>
      </c>
      <c r="J2523" t="s">
        <v>23</v>
      </c>
      <c r="K2523" t="s">
        <v>32811</v>
      </c>
    </row>
    <row r="2524" spans="1:11" x14ac:dyDescent="0.35">
      <c r="A2524" t="s">
        <v>22575</v>
      </c>
      <c r="B2524" t="s">
        <v>23</v>
      </c>
      <c r="C2524" t="s">
        <v>23</v>
      </c>
      <c r="D2524" t="s">
        <v>5810</v>
      </c>
      <c r="E2524" t="s">
        <v>22576</v>
      </c>
      <c r="F2524" t="s">
        <v>23</v>
      </c>
      <c r="G2524" t="s">
        <v>23</v>
      </c>
      <c r="H2524" t="s">
        <v>6746</v>
      </c>
      <c r="I2524" t="s">
        <v>23</v>
      </c>
      <c r="J2524" t="s">
        <v>23</v>
      </c>
      <c r="K2524" t="s">
        <v>32812</v>
      </c>
    </row>
    <row r="2525" spans="1:11" x14ac:dyDescent="0.35">
      <c r="A2525" t="s">
        <v>22577</v>
      </c>
      <c r="B2525" t="s">
        <v>23</v>
      </c>
      <c r="C2525" t="s">
        <v>23</v>
      </c>
      <c r="D2525" t="s">
        <v>5810</v>
      </c>
      <c r="E2525" t="s">
        <v>22578</v>
      </c>
      <c r="F2525" t="s">
        <v>23</v>
      </c>
      <c r="G2525" t="s">
        <v>23</v>
      </c>
      <c r="H2525" t="s">
        <v>6746</v>
      </c>
      <c r="I2525" t="s">
        <v>23</v>
      </c>
      <c r="J2525" t="s">
        <v>23</v>
      </c>
      <c r="K2525" t="s">
        <v>32813</v>
      </c>
    </row>
    <row r="2526" spans="1:11" x14ac:dyDescent="0.35">
      <c r="A2526" t="s">
        <v>9710</v>
      </c>
      <c r="B2526" t="s">
        <v>23</v>
      </c>
      <c r="C2526" t="s">
        <v>23</v>
      </c>
      <c r="D2526" t="s">
        <v>5810</v>
      </c>
      <c r="E2526" t="s">
        <v>9711</v>
      </c>
      <c r="F2526" t="s">
        <v>23</v>
      </c>
      <c r="G2526" t="s">
        <v>23</v>
      </c>
      <c r="H2526" t="s">
        <v>6746</v>
      </c>
      <c r="I2526" t="s">
        <v>23</v>
      </c>
      <c r="J2526" t="s">
        <v>23</v>
      </c>
      <c r="K2526" t="s">
        <v>30532</v>
      </c>
    </row>
    <row r="2527" spans="1:11" x14ac:dyDescent="0.35">
      <c r="A2527" t="s">
        <v>9712</v>
      </c>
      <c r="B2527" t="s">
        <v>23</v>
      </c>
      <c r="C2527" t="s">
        <v>23</v>
      </c>
      <c r="D2527" t="s">
        <v>5810</v>
      </c>
      <c r="E2527" t="s">
        <v>9713</v>
      </c>
      <c r="F2527" t="s">
        <v>23</v>
      </c>
      <c r="G2527" t="s">
        <v>23</v>
      </c>
      <c r="H2527" t="s">
        <v>6746</v>
      </c>
      <c r="I2527" t="s">
        <v>23</v>
      </c>
      <c r="J2527" t="s">
        <v>23</v>
      </c>
      <c r="K2527" t="s">
        <v>30532</v>
      </c>
    </row>
    <row r="2528" spans="1:11" x14ac:dyDescent="0.35">
      <c r="A2528" t="s">
        <v>26788</v>
      </c>
      <c r="B2528" t="s">
        <v>23</v>
      </c>
      <c r="C2528" t="s">
        <v>23</v>
      </c>
      <c r="D2528" t="s">
        <v>5810</v>
      </c>
      <c r="E2528" t="s">
        <v>26789</v>
      </c>
      <c r="F2528" t="s">
        <v>23</v>
      </c>
      <c r="G2528" t="s">
        <v>23</v>
      </c>
      <c r="H2528" t="s">
        <v>6746</v>
      </c>
      <c r="I2528" t="s">
        <v>23</v>
      </c>
      <c r="J2528" t="s">
        <v>23</v>
      </c>
      <c r="K2528" t="s">
        <v>34742</v>
      </c>
    </row>
    <row r="2529" spans="1:11" x14ac:dyDescent="0.35">
      <c r="A2529" t="s">
        <v>5360</v>
      </c>
      <c r="B2529" t="s">
        <v>23</v>
      </c>
      <c r="C2529" t="s">
        <v>23</v>
      </c>
      <c r="D2529" t="s">
        <v>23</v>
      </c>
      <c r="E2529" t="s">
        <v>9714</v>
      </c>
      <c r="F2529" t="s">
        <v>23</v>
      </c>
      <c r="G2529" t="s">
        <v>23</v>
      </c>
      <c r="H2529" t="s">
        <v>6522</v>
      </c>
      <c r="I2529" t="s">
        <v>23</v>
      </c>
      <c r="J2529" t="s">
        <v>23</v>
      </c>
      <c r="K2529" t="s">
        <v>30532</v>
      </c>
    </row>
    <row r="2530" spans="1:11" x14ac:dyDescent="0.35">
      <c r="A2530" t="s">
        <v>22579</v>
      </c>
      <c r="B2530" t="s">
        <v>23</v>
      </c>
      <c r="C2530" t="s">
        <v>23</v>
      </c>
      <c r="D2530" t="s">
        <v>5810</v>
      </c>
      <c r="E2530" t="s">
        <v>22580</v>
      </c>
      <c r="F2530" t="s">
        <v>23</v>
      </c>
      <c r="G2530" t="s">
        <v>23</v>
      </c>
      <c r="H2530" t="s">
        <v>6746</v>
      </c>
      <c r="I2530" t="s">
        <v>23</v>
      </c>
      <c r="J2530" t="s">
        <v>23</v>
      </c>
      <c r="K2530" t="s">
        <v>32814</v>
      </c>
    </row>
    <row r="2531" spans="1:11" x14ac:dyDescent="0.35">
      <c r="A2531" t="s">
        <v>22581</v>
      </c>
      <c r="B2531" t="s">
        <v>23</v>
      </c>
      <c r="C2531" t="s">
        <v>23</v>
      </c>
      <c r="D2531" t="s">
        <v>5810</v>
      </c>
      <c r="E2531" t="s">
        <v>22582</v>
      </c>
      <c r="F2531" t="s">
        <v>23</v>
      </c>
      <c r="G2531" t="s">
        <v>23</v>
      </c>
      <c r="H2531" t="s">
        <v>6746</v>
      </c>
      <c r="I2531" t="s">
        <v>23</v>
      </c>
      <c r="J2531" t="s">
        <v>23</v>
      </c>
      <c r="K2531" t="s">
        <v>32815</v>
      </c>
    </row>
    <row r="2532" spans="1:11" x14ac:dyDescent="0.35">
      <c r="A2532" t="s">
        <v>2795</v>
      </c>
      <c r="B2532" t="s">
        <v>23</v>
      </c>
      <c r="C2532" t="s">
        <v>23</v>
      </c>
      <c r="D2532" t="s">
        <v>23</v>
      </c>
      <c r="E2532" t="s">
        <v>9715</v>
      </c>
      <c r="F2532" t="s">
        <v>23</v>
      </c>
      <c r="G2532" t="s">
        <v>23</v>
      </c>
      <c r="H2532" t="s">
        <v>6522</v>
      </c>
      <c r="I2532" t="s">
        <v>23</v>
      </c>
      <c r="J2532" t="s">
        <v>23</v>
      </c>
      <c r="K2532" t="s">
        <v>30532</v>
      </c>
    </row>
    <row r="2533" spans="1:11" x14ac:dyDescent="0.35">
      <c r="A2533" t="s">
        <v>22585</v>
      </c>
      <c r="B2533" t="s">
        <v>23</v>
      </c>
      <c r="C2533" t="s">
        <v>23</v>
      </c>
      <c r="D2533" t="s">
        <v>5810</v>
      </c>
      <c r="E2533" t="s">
        <v>22586</v>
      </c>
      <c r="F2533" t="s">
        <v>23</v>
      </c>
      <c r="G2533" t="s">
        <v>23</v>
      </c>
      <c r="H2533" t="s">
        <v>6746</v>
      </c>
      <c r="I2533" t="s">
        <v>23</v>
      </c>
      <c r="J2533" t="s">
        <v>23</v>
      </c>
      <c r="K2533" t="s">
        <v>32817</v>
      </c>
    </row>
    <row r="2534" spans="1:11" x14ac:dyDescent="0.35">
      <c r="A2534" t="s">
        <v>1854</v>
      </c>
      <c r="B2534" t="s">
        <v>23</v>
      </c>
      <c r="C2534" t="s">
        <v>23</v>
      </c>
      <c r="D2534" t="s">
        <v>23</v>
      </c>
      <c r="E2534" t="s">
        <v>9716</v>
      </c>
      <c r="F2534" t="s">
        <v>23</v>
      </c>
      <c r="G2534" t="s">
        <v>23</v>
      </c>
      <c r="H2534" t="s">
        <v>6502</v>
      </c>
      <c r="I2534" t="s">
        <v>2721</v>
      </c>
      <c r="J2534" t="s">
        <v>23</v>
      </c>
      <c r="K2534" t="s">
        <v>30532</v>
      </c>
    </row>
    <row r="2535" spans="1:11" x14ac:dyDescent="0.35">
      <c r="A2535" t="s">
        <v>22588</v>
      </c>
      <c r="B2535" t="s">
        <v>23</v>
      </c>
      <c r="C2535" t="s">
        <v>23</v>
      </c>
      <c r="D2535" t="s">
        <v>5810</v>
      </c>
      <c r="E2535" t="s">
        <v>22589</v>
      </c>
      <c r="F2535" t="s">
        <v>23</v>
      </c>
      <c r="G2535" t="s">
        <v>23</v>
      </c>
      <c r="H2535" t="s">
        <v>6746</v>
      </c>
      <c r="I2535" t="s">
        <v>23</v>
      </c>
      <c r="J2535" t="s">
        <v>23</v>
      </c>
      <c r="K2535" t="s">
        <v>32818</v>
      </c>
    </row>
    <row r="2536" spans="1:11" x14ac:dyDescent="0.35">
      <c r="A2536" t="s">
        <v>26831</v>
      </c>
      <c r="B2536" t="s">
        <v>23</v>
      </c>
      <c r="C2536" t="s">
        <v>23</v>
      </c>
      <c r="D2536" t="s">
        <v>5810</v>
      </c>
      <c r="E2536" t="s">
        <v>26832</v>
      </c>
      <c r="F2536" t="s">
        <v>23</v>
      </c>
      <c r="G2536" t="s">
        <v>23</v>
      </c>
      <c r="H2536" t="s">
        <v>6746</v>
      </c>
      <c r="I2536" t="s">
        <v>23</v>
      </c>
      <c r="J2536" t="s">
        <v>23</v>
      </c>
      <c r="K2536" t="s">
        <v>34763</v>
      </c>
    </row>
    <row r="2537" spans="1:11" x14ac:dyDescent="0.35">
      <c r="A2537" t="s">
        <v>22592</v>
      </c>
      <c r="B2537" t="s">
        <v>23</v>
      </c>
      <c r="C2537" t="s">
        <v>23</v>
      </c>
      <c r="D2537" t="s">
        <v>5810</v>
      </c>
      <c r="E2537" t="s">
        <v>22593</v>
      </c>
      <c r="F2537" t="s">
        <v>23</v>
      </c>
      <c r="G2537" t="s">
        <v>23</v>
      </c>
      <c r="H2537" t="s">
        <v>6746</v>
      </c>
      <c r="I2537" t="s">
        <v>23</v>
      </c>
      <c r="J2537" t="s">
        <v>23</v>
      </c>
      <c r="K2537" t="s">
        <v>32820</v>
      </c>
    </row>
    <row r="2538" spans="1:11" x14ac:dyDescent="0.35">
      <c r="A2538" t="s">
        <v>22594</v>
      </c>
      <c r="B2538" t="s">
        <v>23</v>
      </c>
      <c r="C2538" t="s">
        <v>23</v>
      </c>
      <c r="D2538" t="s">
        <v>5810</v>
      </c>
      <c r="E2538" t="s">
        <v>22595</v>
      </c>
      <c r="F2538" t="s">
        <v>23</v>
      </c>
      <c r="G2538" t="s">
        <v>23</v>
      </c>
      <c r="H2538" t="s">
        <v>6746</v>
      </c>
      <c r="I2538" t="s">
        <v>23</v>
      </c>
      <c r="J2538" t="s">
        <v>23</v>
      </c>
      <c r="K2538" t="s">
        <v>32821</v>
      </c>
    </row>
    <row r="2539" spans="1:11" x14ac:dyDescent="0.35">
      <c r="A2539" t="s">
        <v>2557</v>
      </c>
      <c r="B2539" t="s">
        <v>23</v>
      </c>
      <c r="C2539" t="s">
        <v>23</v>
      </c>
      <c r="D2539" t="s">
        <v>23</v>
      </c>
      <c r="E2539" t="s">
        <v>9717</v>
      </c>
      <c r="F2539" t="s">
        <v>23</v>
      </c>
      <c r="G2539" t="s">
        <v>23</v>
      </c>
      <c r="H2539" t="s">
        <v>6522</v>
      </c>
      <c r="I2539" t="s">
        <v>23</v>
      </c>
      <c r="J2539" t="s">
        <v>23</v>
      </c>
      <c r="K2539" t="s">
        <v>30532</v>
      </c>
    </row>
    <row r="2540" spans="1:11" x14ac:dyDescent="0.35">
      <c r="A2540" t="s">
        <v>2556</v>
      </c>
      <c r="B2540" t="s">
        <v>23</v>
      </c>
      <c r="C2540" t="s">
        <v>23</v>
      </c>
      <c r="D2540" t="s">
        <v>23</v>
      </c>
      <c r="E2540" t="s">
        <v>9718</v>
      </c>
      <c r="F2540" t="s">
        <v>23</v>
      </c>
      <c r="G2540" t="s">
        <v>23</v>
      </c>
      <c r="H2540" t="s">
        <v>6493</v>
      </c>
      <c r="I2540" t="s">
        <v>23</v>
      </c>
      <c r="J2540" t="s">
        <v>23</v>
      </c>
      <c r="K2540" t="s">
        <v>30532</v>
      </c>
    </row>
    <row r="2541" spans="1:11" x14ac:dyDescent="0.35">
      <c r="A2541" t="s">
        <v>22596</v>
      </c>
      <c r="B2541" t="s">
        <v>23</v>
      </c>
      <c r="C2541" t="s">
        <v>23</v>
      </c>
      <c r="D2541" t="s">
        <v>5810</v>
      </c>
      <c r="E2541" t="s">
        <v>22597</v>
      </c>
      <c r="F2541" t="s">
        <v>23</v>
      </c>
      <c r="G2541" t="s">
        <v>23</v>
      </c>
      <c r="H2541" t="s">
        <v>6746</v>
      </c>
      <c r="I2541" t="s">
        <v>23</v>
      </c>
      <c r="J2541" t="s">
        <v>23</v>
      </c>
      <c r="K2541" t="s">
        <v>32822</v>
      </c>
    </row>
    <row r="2542" spans="1:11" x14ac:dyDescent="0.35">
      <c r="A2542" t="s">
        <v>3368</v>
      </c>
      <c r="B2542" t="s">
        <v>23</v>
      </c>
      <c r="C2542" t="s">
        <v>23</v>
      </c>
      <c r="D2542" t="s">
        <v>23</v>
      </c>
      <c r="E2542" t="s">
        <v>9719</v>
      </c>
      <c r="F2542" t="s">
        <v>23</v>
      </c>
      <c r="G2542" t="s">
        <v>23</v>
      </c>
      <c r="H2542" t="s">
        <v>6522</v>
      </c>
      <c r="I2542" t="s">
        <v>23</v>
      </c>
      <c r="J2542" t="s">
        <v>23</v>
      </c>
      <c r="K2542" t="s">
        <v>30532</v>
      </c>
    </row>
    <row r="2543" spans="1:11" x14ac:dyDescent="0.35">
      <c r="A2543" t="s">
        <v>22598</v>
      </c>
      <c r="B2543" t="s">
        <v>23</v>
      </c>
      <c r="C2543" t="s">
        <v>23</v>
      </c>
      <c r="D2543" t="s">
        <v>5810</v>
      </c>
      <c r="E2543" t="s">
        <v>22599</v>
      </c>
      <c r="F2543" t="s">
        <v>23</v>
      </c>
      <c r="G2543" t="s">
        <v>23</v>
      </c>
      <c r="H2543" t="s">
        <v>6746</v>
      </c>
      <c r="I2543" t="s">
        <v>23</v>
      </c>
      <c r="J2543" t="s">
        <v>23</v>
      </c>
      <c r="K2543" t="s">
        <v>32823</v>
      </c>
    </row>
    <row r="2544" spans="1:11" x14ac:dyDescent="0.35">
      <c r="A2544" t="s">
        <v>22600</v>
      </c>
      <c r="B2544" t="s">
        <v>23</v>
      </c>
      <c r="C2544" t="s">
        <v>23</v>
      </c>
      <c r="D2544" t="s">
        <v>5810</v>
      </c>
      <c r="E2544" t="s">
        <v>22601</v>
      </c>
      <c r="F2544" t="s">
        <v>23</v>
      </c>
      <c r="G2544" t="s">
        <v>23</v>
      </c>
      <c r="H2544" t="s">
        <v>6746</v>
      </c>
      <c r="I2544" t="s">
        <v>23</v>
      </c>
      <c r="J2544" t="s">
        <v>23</v>
      </c>
      <c r="K2544" t="s">
        <v>32824</v>
      </c>
    </row>
    <row r="2545" spans="1:11" x14ac:dyDescent="0.35">
      <c r="A2545" t="s">
        <v>22602</v>
      </c>
      <c r="B2545" t="s">
        <v>23</v>
      </c>
      <c r="C2545" t="s">
        <v>23</v>
      </c>
      <c r="D2545" t="s">
        <v>5810</v>
      </c>
      <c r="E2545" t="s">
        <v>22603</v>
      </c>
      <c r="F2545" t="s">
        <v>23</v>
      </c>
      <c r="G2545" t="s">
        <v>23</v>
      </c>
      <c r="H2545" t="s">
        <v>6746</v>
      </c>
      <c r="I2545" t="s">
        <v>23</v>
      </c>
      <c r="J2545" t="s">
        <v>23</v>
      </c>
      <c r="K2545" t="s">
        <v>32825</v>
      </c>
    </row>
    <row r="2546" spans="1:11" x14ac:dyDescent="0.35">
      <c r="A2546" t="s">
        <v>26907</v>
      </c>
      <c r="B2546" t="s">
        <v>23</v>
      </c>
      <c r="C2546" t="s">
        <v>23</v>
      </c>
      <c r="D2546" t="s">
        <v>5810</v>
      </c>
      <c r="E2546" t="s">
        <v>26908</v>
      </c>
      <c r="F2546" t="s">
        <v>23</v>
      </c>
      <c r="G2546" t="s">
        <v>23</v>
      </c>
      <c r="H2546" t="s">
        <v>6746</v>
      </c>
      <c r="I2546" t="s">
        <v>23</v>
      </c>
      <c r="J2546" t="s">
        <v>23</v>
      </c>
      <c r="K2546" t="s">
        <v>34799</v>
      </c>
    </row>
    <row r="2547" spans="1:11" x14ac:dyDescent="0.35">
      <c r="A2547" t="s">
        <v>22606</v>
      </c>
      <c r="B2547" t="s">
        <v>23</v>
      </c>
      <c r="C2547" t="s">
        <v>23</v>
      </c>
      <c r="D2547" t="s">
        <v>5810</v>
      </c>
      <c r="E2547" t="s">
        <v>22607</v>
      </c>
      <c r="F2547" t="s">
        <v>23</v>
      </c>
      <c r="G2547" t="s">
        <v>23</v>
      </c>
      <c r="H2547" t="s">
        <v>6746</v>
      </c>
      <c r="I2547" t="s">
        <v>23</v>
      </c>
      <c r="J2547" t="s">
        <v>23</v>
      </c>
      <c r="K2547" t="s">
        <v>32827</v>
      </c>
    </row>
    <row r="2548" spans="1:11" x14ac:dyDescent="0.35">
      <c r="A2548" t="s">
        <v>22608</v>
      </c>
      <c r="B2548" t="s">
        <v>23</v>
      </c>
      <c r="C2548" t="s">
        <v>23</v>
      </c>
      <c r="D2548" t="s">
        <v>5810</v>
      </c>
      <c r="E2548" t="s">
        <v>22609</v>
      </c>
      <c r="F2548" t="s">
        <v>23</v>
      </c>
      <c r="G2548" t="s">
        <v>23</v>
      </c>
      <c r="H2548" t="s">
        <v>6746</v>
      </c>
      <c r="I2548" t="s">
        <v>23</v>
      </c>
      <c r="J2548" t="s">
        <v>23</v>
      </c>
      <c r="K2548" t="s">
        <v>32828</v>
      </c>
    </row>
    <row r="2549" spans="1:11" x14ac:dyDescent="0.35">
      <c r="A2549" t="s">
        <v>853</v>
      </c>
      <c r="B2549" t="s">
        <v>23</v>
      </c>
      <c r="C2549" t="s">
        <v>23</v>
      </c>
      <c r="D2549" t="s">
        <v>23</v>
      </c>
      <c r="E2549" t="s">
        <v>9720</v>
      </c>
      <c r="F2549" t="s">
        <v>23</v>
      </c>
      <c r="G2549" t="s">
        <v>23</v>
      </c>
      <c r="H2549" t="s">
        <v>6522</v>
      </c>
      <c r="I2549" t="s">
        <v>23</v>
      </c>
      <c r="J2549" t="s">
        <v>23</v>
      </c>
      <c r="K2549" t="s">
        <v>30532</v>
      </c>
    </row>
    <row r="2550" spans="1:11" x14ac:dyDescent="0.35">
      <c r="A2550" t="s">
        <v>6750</v>
      </c>
      <c r="B2550" t="s">
        <v>23</v>
      </c>
      <c r="C2550" t="s">
        <v>23</v>
      </c>
      <c r="D2550" t="s">
        <v>23</v>
      </c>
      <c r="E2550" t="s">
        <v>9721</v>
      </c>
      <c r="F2550" t="s">
        <v>23</v>
      </c>
      <c r="G2550" t="s">
        <v>23</v>
      </c>
      <c r="H2550" t="s">
        <v>6746</v>
      </c>
      <c r="I2550" t="s">
        <v>23</v>
      </c>
      <c r="J2550" t="s">
        <v>23</v>
      </c>
      <c r="K2550" t="s">
        <v>30532</v>
      </c>
    </row>
    <row r="2551" spans="1:11" x14ac:dyDescent="0.35">
      <c r="A2551" t="s">
        <v>6751</v>
      </c>
      <c r="B2551" t="s">
        <v>23</v>
      </c>
      <c r="C2551" t="s">
        <v>23</v>
      </c>
      <c r="D2551" t="s">
        <v>23</v>
      </c>
      <c r="E2551" t="s">
        <v>9722</v>
      </c>
      <c r="F2551" t="s">
        <v>23</v>
      </c>
      <c r="G2551" t="s">
        <v>23</v>
      </c>
      <c r="H2551" t="s">
        <v>6746</v>
      </c>
      <c r="I2551" t="s">
        <v>23</v>
      </c>
      <c r="J2551" t="s">
        <v>23</v>
      </c>
      <c r="K2551" t="s">
        <v>30532</v>
      </c>
    </row>
    <row r="2552" spans="1:11" x14ac:dyDescent="0.35">
      <c r="A2552" t="s">
        <v>2555</v>
      </c>
      <c r="B2552" t="s">
        <v>23</v>
      </c>
      <c r="C2552" t="s">
        <v>23</v>
      </c>
      <c r="D2552" t="s">
        <v>23</v>
      </c>
      <c r="E2552" t="s">
        <v>9723</v>
      </c>
      <c r="F2552" t="s">
        <v>23</v>
      </c>
      <c r="G2552" t="s">
        <v>23</v>
      </c>
      <c r="H2552" t="s">
        <v>6522</v>
      </c>
      <c r="I2552" t="s">
        <v>23</v>
      </c>
      <c r="J2552" t="s">
        <v>23</v>
      </c>
      <c r="K2552" t="s">
        <v>30532</v>
      </c>
    </row>
    <row r="2553" spans="1:11" x14ac:dyDescent="0.35">
      <c r="A2553" t="s">
        <v>9724</v>
      </c>
      <c r="B2553" t="s">
        <v>23</v>
      </c>
      <c r="C2553" t="s">
        <v>23</v>
      </c>
      <c r="D2553" t="s">
        <v>5810</v>
      </c>
      <c r="E2553" t="s">
        <v>9725</v>
      </c>
      <c r="F2553" t="s">
        <v>23</v>
      </c>
      <c r="G2553" t="s">
        <v>23</v>
      </c>
      <c r="H2553" t="s">
        <v>6746</v>
      </c>
      <c r="I2553" t="s">
        <v>23</v>
      </c>
      <c r="J2553" t="s">
        <v>23</v>
      </c>
      <c r="K2553" t="s">
        <v>30532</v>
      </c>
    </row>
    <row r="2554" spans="1:11" x14ac:dyDescent="0.35">
      <c r="A2554" t="s">
        <v>6049</v>
      </c>
      <c r="B2554" t="s">
        <v>23</v>
      </c>
      <c r="C2554" t="s">
        <v>23</v>
      </c>
      <c r="D2554" t="s">
        <v>5810</v>
      </c>
      <c r="E2554" t="s">
        <v>9726</v>
      </c>
      <c r="F2554" t="s">
        <v>23</v>
      </c>
      <c r="G2554" t="s">
        <v>23</v>
      </c>
      <c r="H2554" t="s">
        <v>6504</v>
      </c>
      <c r="I2554" t="s">
        <v>23</v>
      </c>
      <c r="J2554" t="s">
        <v>23</v>
      </c>
      <c r="K2554" t="s">
        <v>30532</v>
      </c>
    </row>
    <row r="2555" spans="1:11" x14ac:dyDescent="0.35">
      <c r="A2555" t="s">
        <v>6050</v>
      </c>
      <c r="B2555" t="s">
        <v>23</v>
      </c>
      <c r="C2555" t="s">
        <v>23</v>
      </c>
      <c r="D2555" t="s">
        <v>5810</v>
      </c>
      <c r="E2555" t="s">
        <v>9727</v>
      </c>
      <c r="F2555" t="s">
        <v>23</v>
      </c>
      <c r="G2555" t="s">
        <v>23</v>
      </c>
      <c r="H2555" t="s">
        <v>6483</v>
      </c>
      <c r="I2555" t="s">
        <v>23</v>
      </c>
      <c r="J2555" t="s">
        <v>23</v>
      </c>
      <c r="K2555" t="s">
        <v>30532</v>
      </c>
    </row>
    <row r="2556" spans="1:11" x14ac:dyDescent="0.35">
      <c r="A2556" t="s">
        <v>22610</v>
      </c>
      <c r="B2556" t="s">
        <v>23</v>
      </c>
      <c r="C2556" t="s">
        <v>23</v>
      </c>
      <c r="D2556" t="s">
        <v>5810</v>
      </c>
      <c r="E2556" t="s">
        <v>22611</v>
      </c>
      <c r="F2556" t="s">
        <v>23</v>
      </c>
      <c r="G2556" t="s">
        <v>23</v>
      </c>
      <c r="H2556" t="s">
        <v>6746</v>
      </c>
      <c r="I2556" t="s">
        <v>23</v>
      </c>
      <c r="J2556" t="s">
        <v>23</v>
      </c>
      <c r="K2556" t="s">
        <v>32829</v>
      </c>
    </row>
    <row r="2557" spans="1:11" x14ac:dyDescent="0.35">
      <c r="A2557" t="s">
        <v>1543</v>
      </c>
      <c r="B2557" t="s">
        <v>23</v>
      </c>
      <c r="C2557" t="s">
        <v>23</v>
      </c>
      <c r="D2557" t="s">
        <v>23</v>
      </c>
      <c r="E2557" t="s">
        <v>9728</v>
      </c>
      <c r="F2557" t="s">
        <v>23</v>
      </c>
      <c r="G2557" t="s">
        <v>23</v>
      </c>
      <c r="H2557" t="s">
        <v>6522</v>
      </c>
      <c r="I2557" t="s">
        <v>23</v>
      </c>
      <c r="J2557" t="s">
        <v>23</v>
      </c>
      <c r="K2557" t="s">
        <v>30532</v>
      </c>
    </row>
    <row r="2558" spans="1:11" x14ac:dyDescent="0.35">
      <c r="A2558" t="s">
        <v>375</v>
      </c>
      <c r="B2558" t="s">
        <v>23</v>
      </c>
      <c r="C2558" t="s">
        <v>23</v>
      </c>
      <c r="D2558" t="s">
        <v>23</v>
      </c>
      <c r="E2558" t="s">
        <v>9729</v>
      </c>
      <c r="F2558" t="s">
        <v>23</v>
      </c>
      <c r="G2558" t="s">
        <v>23</v>
      </c>
      <c r="H2558" t="s">
        <v>6522</v>
      </c>
      <c r="I2558" t="s">
        <v>23</v>
      </c>
      <c r="J2558" t="s">
        <v>23</v>
      </c>
      <c r="K2558" t="s">
        <v>30532</v>
      </c>
    </row>
    <row r="2559" spans="1:11" x14ac:dyDescent="0.35">
      <c r="A2559" t="s">
        <v>22612</v>
      </c>
      <c r="B2559" t="s">
        <v>23</v>
      </c>
      <c r="C2559" t="s">
        <v>23</v>
      </c>
      <c r="D2559" t="s">
        <v>5810</v>
      </c>
      <c r="E2559" t="s">
        <v>22613</v>
      </c>
      <c r="F2559" t="s">
        <v>23</v>
      </c>
      <c r="G2559" t="s">
        <v>23</v>
      </c>
      <c r="H2559" t="s">
        <v>6746</v>
      </c>
      <c r="I2559" t="s">
        <v>23</v>
      </c>
      <c r="J2559" t="s">
        <v>23</v>
      </c>
      <c r="K2559" t="s">
        <v>32830</v>
      </c>
    </row>
    <row r="2560" spans="1:11" x14ac:dyDescent="0.35">
      <c r="A2560" t="s">
        <v>22614</v>
      </c>
      <c r="B2560" t="s">
        <v>23</v>
      </c>
      <c r="C2560" t="s">
        <v>23</v>
      </c>
      <c r="D2560" t="s">
        <v>5810</v>
      </c>
      <c r="E2560" t="s">
        <v>22615</v>
      </c>
      <c r="F2560" t="s">
        <v>23</v>
      </c>
      <c r="G2560" t="s">
        <v>23</v>
      </c>
      <c r="H2560" t="s">
        <v>6746</v>
      </c>
      <c r="I2560" t="s">
        <v>23</v>
      </c>
      <c r="J2560" t="s">
        <v>23</v>
      </c>
      <c r="K2560" t="s">
        <v>32831</v>
      </c>
    </row>
    <row r="2561" spans="1:11" x14ac:dyDescent="0.35">
      <c r="A2561" t="s">
        <v>22616</v>
      </c>
      <c r="B2561" t="s">
        <v>23</v>
      </c>
      <c r="C2561" t="s">
        <v>23</v>
      </c>
      <c r="D2561" t="s">
        <v>5810</v>
      </c>
      <c r="E2561" t="s">
        <v>22617</v>
      </c>
      <c r="F2561" t="s">
        <v>23</v>
      </c>
      <c r="G2561" t="s">
        <v>23</v>
      </c>
      <c r="H2561" t="s">
        <v>6746</v>
      </c>
      <c r="I2561" t="s">
        <v>23</v>
      </c>
      <c r="J2561" t="s">
        <v>23</v>
      </c>
      <c r="K2561" t="s">
        <v>32832</v>
      </c>
    </row>
    <row r="2562" spans="1:11" x14ac:dyDescent="0.35">
      <c r="A2562" t="s">
        <v>6526</v>
      </c>
      <c r="B2562" t="s">
        <v>23</v>
      </c>
      <c r="C2562" t="s">
        <v>23</v>
      </c>
      <c r="D2562" t="s">
        <v>23</v>
      </c>
      <c r="E2562" t="s">
        <v>9730</v>
      </c>
      <c r="F2562" t="s">
        <v>23</v>
      </c>
      <c r="G2562" t="s">
        <v>23</v>
      </c>
      <c r="H2562" t="s">
        <v>23</v>
      </c>
      <c r="I2562" t="s">
        <v>6485</v>
      </c>
      <c r="J2562" t="s">
        <v>23</v>
      </c>
      <c r="K2562" t="s">
        <v>30532</v>
      </c>
    </row>
    <row r="2563" spans="1:11" x14ac:dyDescent="0.35">
      <c r="A2563" t="s">
        <v>22618</v>
      </c>
      <c r="B2563" t="s">
        <v>23</v>
      </c>
      <c r="C2563" t="s">
        <v>23</v>
      </c>
      <c r="D2563" t="s">
        <v>5810</v>
      </c>
      <c r="E2563" t="s">
        <v>22619</v>
      </c>
      <c r="F2563" t="s">
        <v>23</v>
      </c>
      <c r="G2563" t="s">
        <v>23</v>
      </c>
      <c r="H2563" t="s">
        <v>6746</v>
      </c>
      <c r="I2563" t="s">
        <v>23</v>
      </c>
      <c r="J2563" t="s">
        <v>23</v>
      </c>
      <c r="K2563" t="s">
        <v>32833</v>
      </c>
    </row>
    <row r="2564" spans="1:11" x14ac:dyDescent="0.35">
      <c r="A2564" t="s">
        <v>24255</v>
      </c>
      <c r="B2564" t="s">
        <v>23</v>
      </c>
      <c r="C2564" t="s">
        <v>23</v>
      </c>
      <c r="D2564" t="s">
        <v>5810</v>
      </c>
      <c r="E2564" t="s">
        <v>24256</v>
      </c>
      <c r="F2564" t="s">
        <v>23</v>
      </c>
      <c r="G2564" t="s">
        <v>23</v>
      </c>
      <c r="H2564" t="s">
        <v>6493</v>
      </c>
      <c r="I2564" t="s">
        <v>23</v>
      </c>
      <c r="J2564" t="s">
        <v>23</v>
      </c>
      <c r="K2564" t="s">
        <v>30532</v>
      </c>
    </row>
    <row r="2565" spans="1:11" x14ac:dyDescent="0.35">
      <c r="A2565" t="s">
        <v>22620</v>
      </c>
      <c r="B2565" t="s">
        <v>23</v>
      </c>
      <c r="C2565" t="s">
        <v>23</v>
      </c>
      <c r="D2565" t="s">
        <v>5810</v>
      </c>
      <c r="E2565" t="s">
        <v>22621</v>
      </c>
      <c r="F2565" t="s">
        <v>23</v>
      </c>
      <c r="G2565" t="s">
        <v>23</v>
      </c>
      <c r="H2565" t="s">
        <v>6746</v>
      </c>
      <c r="I2565" t="s">
        <v>23</v>
      </c>
      <c r="J2565" t="s">
        <v>23</v>
      </c>
      <c r="K2565" t="s">
        <v>32834</v>
      </c>
    </row>
    <row r="2566" spans="1:11" x14ac:dyDescent="0.35">
      <c r="A2566" t="s">
        <v>6051</v>
      </c>
      <c r="B2566" t="s">
        <v>23</v>
      </c>
      <c r="C2566" t="s">
        <v>23</v>
      </c>
      <c r="D2566" t="s">
        <v>5810</v>
      </c>
      <c r="E2566" t="s">
        <v>9731</v>
      </c>
      <c r="F2566" t="s">
        <v>23</v>
      </c>
      <c r="G2566" t="s">
        <v>23</v>
      </c>
      <c r="H2566" t="s">
        <v>6483</v>
      </c>
      <c r="I2566" t="s">
        <v>23</v>
      </c>
      <c r="J2566" t="s">
        <v>23</v>
      </c>
      <c r="K2566" t="s">
        <v>30532</v>
      </c>
    </row>
    <row r="2567" spans="1:11" x14ac:dyDescent="0.35">
      <c r="A2567" t="s">
        <v>22622</v>
      </c>
      <c r="B2567" t="s">
        <v>23</v>
      </c>
      <c r="C2567" t="s">
        <v>23</v>
      </c>
      <c r="D2567" t="s">
        <v>5810</v>
      </c>
      <c r="E2567" t="s">
        <v>22623</v>
      </c>
      <c r="F2567" t="s">
        <v>23</v>
      </c>
      <c r="G2567" t="s">
        <v>23</v>
      </c>
      <c r="H2567" t="s">
        <v>6746</v>
      </c>
      <c r="I2567" t="s">
        <v>23</v>
      </c>
      <c r="J2567" t="s">
        <v>23</v>
      </c>
      <c r="K2567" t="s">
        <v>32835</v>
      </c>
    </row>
    <row r="2568" spans="1:11" x14ac:dyDescent="0.35">
      <c r="A2568" t="s">
        <v>6053</v>
      </c>
      <c r="B2568" t="s">
        <v>23</v>
      </c>
      <c r="C2568" t="s">
        <v>23</v>
      </c>
      <c r="D2568" t="s">
        <v>5810</v>
      </c>
      <c r="E2568" t="s">
        <v>9732</v>
      </c>
      <c r="F2568" t="s">
        <v>23</v>
      </c>
      <c r="G2568" t="s">
        <v>23</v>
      </c>
      <c r="H2568" t="s">
        <v>6483</v>
      </c>
      <c r="I2568" t="s">
        <v>23</v>
      </c>
      <c r="J2568" t="s">
        <v>23</v>
      </c>
      <c r="K2568" t="s">
        <v>30532</v>
      </c>
    </row>
    <row r="2569" spans="1:11" x14ac:dyDescent="0.35">
      <c r="A2569" t="s">
        <v>22624</v>
      </c>
      <c r="B2569" t="s">
        <v>23</v>
      </c>
      <c r="C2569" t="s">
        <v>23</v>
      </c>
      <c r="D2569" t="s">
        <v>5810</v>
      </c>
      <c r="E2569" t="s">
        <v>22625</v>
      </c>
      <c r="F2569" t="s">
        <v>23</v>
      </c>
      <c r="G2569" t="s">
        <v>23</v>
      </c>
      <c r="H2569" t="s">
        <v>6746</v>
      </c>
      <c r="I2569" t="s">
        <v>23</v>
      </c>
      <c r="J2569" t="s">
        <v>23</v>
      </c>
      <c r="K2569" t="s">
        <v>32836</v>
      </c>
    </row>
    <row r="2570" spans="1:11" x14ac:dyDescent="0.35">
      <c r="A2570" t="s">
        <v>6054</v>
      </c>
      <c r="B2570" t="s">
        <v>23</v>
      </c>
      <c r="C2570" t="s">
        <v>23</v>
      </c>
      <c r="D2570" t="s">
        <v>5810</v>
      </c>
      <c r="E2570" t="s">
        <v>9733</v>
      </c>
      <c r="F2570" t="s">
        <v>23</v>
      </c>
      <c r="G2570" t="s">
        <v>23</v>
      </c>
      <c r="H2570" t="s">
        <v>6483</v>
      </c>
      <c r="I2570" t="s">
        <v>23</v>
      </c>
      <c r="J2570" t="s">
        <v>23</v>
      </c>
      <c r="K2570" t="s">
        <v>30532</v>
      </c>
    </row>
    <row r="2571" spans="1:11" x14ac:dyDescent="0.35">
      <c r="A2571" t="s">
        <v>6055</v>
      </c>
      <c r="B2571" t="s">
        <v>23</v>
      </c>
      <c r="C2571" t="s">
        <v>23</v>
      </c>
      <c r="D2571" t="s">
        <v>5810</v>
      </c>
      <c r="E2571" t="s">
        <v>9734</v>
      </c>
      <c r="F2571" t="s">
        <v>23</v>
      </c>
      <c r="G2571" t="s">
        <v>23</v>
      </c>
      <c r="H2571" t="s">
        <v>6483</v>
      </c>
      <c r="I2571" t="s">
        <v>23</v>
      </c>
      <c r="J2571" t="s">
        <v>23</v>
      </c>
      <c r="K2571" t="s">
        <v>30532</v>
      </c>
    </row>
    <row r="2572" spans="1:11" x14ac:dyDescent="0.35">
      <c r="A2572" t="s">
        <v>24257</v>
      </c>
      <c r="B2572" t="s">
        <v>23</v>
      </c>
      <c r="C2572" t="s">
        <v>23</v>
      </c>
      <c r="D2572" t="s">
        <v>5810</v>
      </c>
      <c r="E2572" t="s">
        <v>24258</v>
      </c>
      <c r="F2572" t="s">
        <v>23</v>
      </c>
      <c r="G2572" t="s">
        <v>23</v>
      </c>
      <c r="H2572" t="s">
        <v>6504</v>
      </c>
      <c r="I2572" t="s">
        <v>23</v>
      </c>
      <c r="J2572" t="s">
        <v>23</v>
      </c>
      <c r="K2572" t="s">
        <v>30532</v>
      </c>
    </row>
    <row r="2573" spans="1:11" x14ac:dyDescent="0.35">
      <c r="A2573" t="s">
        <v>9735</v>
      </c>
      <c r="B2573" t="s">
        <v>23</v>
      </c>
      <c r="C2573" t="s">
        <v>23</v>
      </c>
      <c r="D2573" t="s">
        <v>5810</v>
      </c>
      <c r="E2573" t="s">
        <v>9736</v>
      </c>
      <c r="F2573" t="s">
        <v>23</v>
      </c>
      <c r="G2573" t="s">
        <v>23</v>
      </c>
      <c r="H2573" t="s">
        <v>6746</v>
      </c>
      <c r="I2573" t="s">
        <v>23</v>
      </c>
      <c r="J2573" t="s">
        <v>23</v>
      </c>
      <c r="K2573" t="s">
        <v>30532</v>
      </c>
    </row>
    <row r="2574" spans="1:11" x14ac:dyDescent="0.35">
      <c r="A2574" t="s">
        <v>27006</v>
      </c>
      <c r="B2574" t="s">
        <v>23</v>
      </c>
      <c r="C2574" t="s">
        <v>23</v>
      </c>
      <c r="D2574" t="s">
        <v>5810</v>
      </c>
      <c r="E2574" t="s">
        <v>27007</v>
      </c>
      <c r="F2574" t="s">
        <v>23</v>
      </c>
      <c r="G2574" t="s">
        <v>23</v>
      </c>
      <c r="H2574" t="s">
        <v>6746</v>
      </c>
      <c r="I2574" t="s">
        <v>23</v>
      </c>
      <c r="J2574" t="s">
        <v>23</v>
      </c>
      <c r="K2574" t="s">
        <v>34846</v>
      </c>
    </row>
    <row r="2575" spans="1:11" x14ac:dyDescent="0.35">
      <c r="A2575" t="s">
        <v>340</v>
      </c>
      <c r="B2575" t="s">
        <v>23</v>
      </c>
      <c r="C2575" t="s">
        <v>23</v>
      </c>
      <c r="D2575" t="s">
        <v>23</v>
      </c>
      <c r="E2575" t="s">
        <v>9737</v>
      </c>
      <c r="F2575" t="s">
        <v>23</v>
      </c>
      <c r="G2575" t="s">
        <v>23</v>
      </c>
      <c r="H2575" t="s">
        <v>6522</v>
      </c>
      <c r="I2575" t="s">
        <v>23</v>
      </c>
      <c r="J2575" t="s">
        <v>23</v>
      </c>
      <c r="K2575" t="s">
        <v>30532</v>
      </c>
    </row>
    <row r="2576" spans="1:11" x14ac:dyDescent="0.35">
      <c r="A2576" t="s">
        <v>4966</v>
      </c>
      <c r="B2576" t="s">
        <v>23</v>
      </c>
      <c r="C2576" t="s">
        <v>23</v>
      </c>
      <c r="D2576" t="s">
        <v>23</v>
      </c>
      <c r="E2576" t="s">
        <v>9738</v>
      </c>
      <c r="F2576" t="s">
        <v>23</v>
      </c>
      <c r="G2576" t="s">
        <v>23</v>
      </c>
      <c r="H2576" t="s">
        <v>6522</v>
      </c>
      <c r="I2576" t="s">
        <v>23</v>
      </c>
      <c r="J2576" t="s">
        <v>23</v>
      </c>
      <c r="K2576" t="s">
        <v>30532</v>
      </c>
    </row>
    <row r="2577" spans="1:11" x14ac:dyDescent="0.35">
      <c r="A2577" t="s">
        <v>3359</v>
      </c>
      <c r="B2577" t="s">
        <v>23</v>
      </c>
      <c r="C2577" t="s">
        <v>23</v>
      </c>
      <c r="D2577" t="s">
        <v>23</v>
      </c>
      <c r="E2577" t="s">
        <v>9739</v>
      </c>
      <c r="F2577" t="s">
        <v>23</v>
      </c>
      <c r="G2577" t="s">
        <v>23</v>
      </c>
      <c r="H2577" t="s">
        <v>6514</v>
      </c>
      <c r="I2577" t="s">
        <v>23</v>
      </c>
      <c r="J2577" t="s">
        <v>23</v>
      </c>
      <c r="K2577" t="s">
        <v>30532</v>
      </c>
    </row>
    <row r="2578" spans="1:11" x14ac:dyDescent="0.35">
      <c r="A2578" t="s">
        <v>2552</v>
      </c>
      <c r="B2578" t="s">
        <v>23</v>
      </c>
      <c r="C2578" t="s">
        <v>23</v>
      </c>
      <c r="D2578" t="s">
        <v>23</v>
      </c>
      <c r="E2578" t="s">
        <v>9740</v>
      </c>
      <c r="F2578" t="s">
        <v>23</v>
      </c>
      <c r="G2578" t="s">
        <v>23</v>
      </c>
      <c r="H2578" t="s">
        <v>6522</v>
      </c>
      <c r="I2578" t="s">
        <v>23</v>
      </c>
      <c r="J2578" t="s">
        <v>23</v>
      </c>
      <c r="K2578" t="s">
        <v>30532</v>
      </c>
    </row>
    <row r="2579" spans="1:11" x14ac:dyDescent="0.35">
      <c r="A2579" t="s">
        <v>3153</v>
      </c>
      <c r="B2579" t="s">
        <v>23</v>
      </c>
      <c r="C2579" t="s">
        <v>23</v>
      </c>
      <c r="D2579" t="s">
        <v>23</v>
      </c>
      <c r="E2579" t="s">
        <v>9741</v>
      </c>
      <c r="F2579" t="s">
        <v>23</v>
      </c>
      <c r="G2579" t="s">
        <v>23</v>
      </c>
      <c r="H2579" t="s">
        <v>6522</v>
      </c>
      <c r="I2579" t="s">
        <v>23</v>
      </c>
      <c r="J2579" t="s">
        <v>23</v>
      </c>
      <c r="K2579" t="s">
        <v>30532</v>
      </c>
    </row>
    <row r="2580" spans="1:11" x14ac:dyDescent="0.35">
      <c r="A2580" t="s">
        <v>492</v>
      </c>
      <c r="B2580" t="s">
        <v>23</v>
      </c>
      <c r="C2580" t="s">
        <v>23</v>
      </c>
      <c r="D2580" t="s">
        <v>23</v>
      </c>
      <c r="E2580" t="s">
        <v>9742</v>
      </c>
      <c r="F2580" t="s">
        <v>23</v>
      </c>
      <c r="G2580" t="s">
        <v>23</v>
      </c>
      <c r="H2580" t="s">
        <v>6522</v>
      </c>
      <c r="I2580" t="s">
        <v>23</v>
      </c>
      <c r="J2580" t="s">
        <v>23</v>
      </c>
      <c r="K2580" t="s">
        <v>30532</v>
      </c>
    </row>
    <row r="2581" spans="1:11" x14ac:dyDescent="0.35">
      <c r="A2581" t="s">
        <v>22628</v>
      </c>
      <c r="B2581" t="s">
        <v>23</v>
      </c>
      <c r="C2581" t="s">
        <v>23</v>
      </c>
      <c r="D2581" t="s">
        <v>5810</v>
      </c>
      <c r="E2581" t="s">
        <v>22629</v>
      </c>
      <c r="F2581" t="s">
        <v>23</v>
      </c>
      <c r="G2581" t="s">
        <v>23</v>
      </c>
      <c r="H2581" t="s">
        <v>6746</v>
      </c>
      <c r="I2581" t="s">
        <v>23</v>
      </c>
      <c r="J2581" t="s">
        <v>23</v>
      </c>
      <c r="K2581" t="s">
        <v>32838</v>
      </c>
    </row>
    <row r="2582" spans="1:11" x14ac:dyDescent="0.35">
      <c r="A2582" t="s">
        <v>2977</v>
      </c>
      <c r="B2582" t="s">
        <v>23</v>
      </c>
      <c r="C2582" t="s">
        <v>23</v>
      </c>
      <c r="D2582" t="s">
        <v>23</v>
      </c>
      <c r="E2582" t="s">
        <v>9743</v>
      </c>
      <c r="F2582" t="s">
        <v>23</v>
      </c>
      <c r="G2582" t="s">
        <v>23</v>
      </c>
      <c r="H2582" t="s">
        <v>6522</v>
      </c>
      <c r="I2582" t="s">
        <v>23</v>
      </c>
      <c r="J2582" t="s">
        <v>23</v>
      </c>
      <c r="K2582" t="s">
        <v>30532</v>
      </c>
    </row>
    <row r="2583" spans="1:11" x14ac:dyDescent="0.35">
      <c r="A2583" t="s">
        <v>1544</v>
      </c>
      <c r="B2583" t="s">
        <v>23</v>
      </c>
      <c r="C2583" t="s">
        <v>23</v>
      </c>
      <c r="D2583" t="s">
        <v>23</v>
      </c>
      <c r="E2583" t="s">
        <v>9744</v>
      </c>
      <c r="F2583" t="s">
        <v>23</v>
      </c>
      <c r="G2583" t="s">
        <v>23</v>
      </c>
      <c r="H2583" t="s">
        <v>6522</v>
      </c>
      <c r="I2583" t="s">
        <v>23</v>
      </c>
      <c r="J2583" t="s">
        <v>23</v>
      </c>
      <c r="K2583" t="s">
        <v>30532</v>
      </c>
    </row>
    <row r="2584" spans="1:11" x14ac:dyDescent="0.35">
      <c r="A2584" t="s">
        <v>22630</v>
      </c>
      <c r="B2584" t="s">
        <v>23</v>
      </c>
      <c r="C2584" t="s">
        <v>23</v>
      </c>
      <c r="D2584" t="s">
        <v>5810</v>
      </c>
      <c r="E2584" t="s">
        <v>22631</v>
      </c>
      <c r="F2584" t="s">
        <v>23</v>
      </c>
      <c r="G2584" t="s">
        <v>23</v>
      </c>
      <c r="H2584" t="s">
        <v>6746</v>
      </c>
      <c r="I2584" t="s">
        <v>23</v>
      </c>
      <c r="J2584" t="s">
        <v>23</v>
      </c>
      <c r="K2584" t="s">
        <v>32839</v>
      </c>
    </row>
    <row r="2585" spans="1:11" x14ac:dyDescent="0.35">
      <c r="A2585" t="s">
        <v>2551</v>
      </c>
      <c r="B2585" t="s">
        <v>23</v>
      </c>
      <c r="C2585" t="s">
        <v>23</v>
      </c>
      <c r="D2585" t="s">
        <v>23</v>
      </c>
      <c r="E2585" t="s">
        <v>9745</v>
      </c>
      <c r="F2585" t="s">
        <v>23</v>
      </c>
      <c r="G2585" t="s">
        <v>23</v>
      </c>
      <c r="H2585" t="s">
        <v>6522</v>
      </c>
      <c r="I2585" t="s">
        <v>23</v>
      </c>
      <c r="J2585" t="s">
        <v>23</v>
      </c>
      <c r="K2585" t="s">
        <v>30532</v>
      </c>
    </row>
    <row r="2586" spans="1:11" x14ac:dyDescent="0.35">
      <c r="A2586" t="s">
        <v>1003</v>
      </c>
      <c r="B2586" t="s">
        <v>23</v>
      </c>
      <c r="C2586" t="s">
        <v>23</v>
      </c>
      <c r="D2586" t="s">
        <v>23</v>
      </c>
      <c r="E2586" t="s">
        <v>9746</v>
      </c>
      <c r="F2586" t="s">
        <v>23</v>
      </c>
      <c r="G2586" t="s">
        <v>23</v>
      </c>
      <c r="H2586" t="s">
        <v>6522</v>
      </c>
      <c r="I2586" t="s">
        <v>23</v>
      </c>
      <c r="J2586" t="s">
        <v>23</v>
      </c>
      <c r="K2586" t="s">
        <v>30532</v>
      </c>
    </row>
    <row r="2587" spans="1:11" x14ac:dyDescent="0.35">
      <c r="A2587" t="s">
        <v>22632</v>
      </c>
      <c r="B2587" t="s">
        <v>23</v>
      </c>
      <c r="C2587" t="s">
        <v>23</v>
      </c>
      <c r="D2587" t="s">
        <v>5810</v>
      </c>
      <c r="E2587" t="s">
        <v>22633</v>
      </c>
      <c r="F2587" t="s">
        <v>23</v>
      </c>
      <c r="G2587" t="s">
        <v>23</v>
      </c>
      <c r="H2587" t="s">
        <v>6746</v>
      </c>
      <c r="I2587" t="s">
        <v>23</v>
      </c>
      <c r="J2587" t="s">
        <v>23</v>
      </c>
      <c r="K2587" t="s">
        <v>32840</v>
      </c>
    </row>
    <row r="2588" spans="1:11" x14ac:dyDescent="0.35">
      <c r="A2588" t="s">
        <v>9747</v>
      </c>
      <c r="B2588" t="s">
        <v>23</v>
      </c>
      <c r="C2588" t="s">
        <v>23</v>
      </c>
      <c r="D2588" t="s">
        <v>5810</v>
      </c>
      <c r="E2588" t="s">
        <v>9748</v>
      </c>
      <c r="F2588" t="s">
        <v>23</v>
      </c>
      <c r="G2588" t="s">
        <v>23</v>
      </c>
      <c r="H2588" t="s">
        <v>6746</v>
      </c>
      <c r="I2588" t="s">
        <v>23</v>
      </c>
      <c r="J2588" t="s">
        <v>23</v>
      </c>
      <c r="K2588" t="s">
        <v>30532</v>
      </c>
    </row>
    <row r="2589" spans="1:11" x14ac:dyDescent="0.35">
      <c r="A2589" t="s">
        <v>22634</v>
      </c>
      <c r="B2589" t="s">
        <v>23</v>
      </c>
      <c r="C2589" t="s">
        <v>23</v>
      </c>
      <c r="D2589" t="s">
        <v>5810</v>
      </c>
      <c r="E2589" t="s">
        <v>22635</v>
      </c>
      <c r="F2589" t="s">
        <v>23</v>
      </c>
      <c r="G2589" t="s">
        <v>23</v>
      </c>
      <c r="H2589" t="s">
        <v>6746</v>
      </c>
      <c r="I2589" t="s">
        <v>23</v>
      </c>
      <c r="J2589" t="s">
        <v>23</v>
      </c>
      <c r="K2589" t="s">
        <v>32841</v>
      </c>
    </row>
    <row r="2590" spans="1:11" x14ac:dyDescent="0.35">
      <c r="A2590" t="s">
        <v>9749</v>
      </c>
      <c r="B2590" t="s">
        <v>23</v>
      </c>
      <c r="C2590" t="s">
        <v>23</v>
      </c>
      <c r="D2590" t="s">
        <v>5810</v>
      </c>
      <c r="E2590" t="s">
        <v>9750</v>
      </c>
      <c r="F2590" t="s">
        <v>23</v>
      </c>
      <c r="G2590" t="s">
        <v>23</v>
      </c>
      <c r="H2590" t="s">
        <v>6746</v>
      </c>
      <c r="I2590" t="s">
        <v>23</v>
      </c>
      <c r="J2590" t="s">
        <v>23</v>
      </c>
      <c r="K2590" t="s">
        <v>30532</v>
      </c>
    </row>
    <row r="2591" spans="1:11" x14ac:dyDescent="0.35">
      <c r="A2591" t="s">
        <v>22636</v>
      </c>
      <c r="B2591" t="s">
        <v>23</v>
      </c>
      <c r="C2591" t="s">
        <v>23</v>
      </c>
      <c r="D2591" t="s">
        <v>5810</v>
      </c>
      <c r="E2591" t="s">
        <v>22637</v>
      </c>
      <c r="F2591" t="s">
        <v>23</v>
      </c>
      <c r="G2591" t="s">
        <v>23</v>
      </c>
      <c r="H2591" t="s">
        <v>6746</v>
      </c>
      <c r="I2591" t="s">
        <v>23</v>
      </c>
      <c r="J2591" t="s">
        <v>23</v>
      </c>
      <c r="K2591" t="s">
        <v>32842</v>
      </c>
    </row>
    <row r="2592" spans="1:11" x14ac:dyDescent="0.35">
      <c r="A2592" t="s">
        <v>22640</v>
      </c>
      <c r="B2592" t="s">
        <v>23</v>
      </c>
      <c r="C2592" t="s">
        <v>23</v>
      </c>
      <c r="D2592" t="s">
        <v>5810</v>
      </c>
      <c r="E2592" t="s">
        <v>22641</v>
      </c>
      <c r="F2592" t="s">
        <v>23</v>
      </c>
      <c r="G2592" t="s">
        <v>23</v>
      </c>
      <c r="H2592" t="s">
        <v>6746</v>
      </c>
      <c r="I2592" t="s">
        <v>23</v>
      </c>
      <c r="J2592" t="s">
        <v>23</v>
      </c>
      <c r="K2592" t="s">
        <v>32844</v>
      </c>
    </row>
    <row r="2593" spans="1:11" x14ac:dyDescent="0.35">
      <c r="A2593" t="s">
        <v>2550</v>
      </c>
      <c r="B2593" t="s">
        <v>23</v>
      </c>
      <c r="C2593" t="s">
        <v>23</v>
      </c>
      <c r="D2593" t="s">
        <v>23</v>
      </c>
      <c r="E2593" t="s">
        <v>9751</v>
      </c>
      <c r="F2593" t="s">
        <v>23</v>
      </c>
      <c r="G2593" t="s">
        <v>23</v>
      </c>
      <c r="H2593" t="s">
        <v>6522</v>
      </c>
      <c r="I2593" t="s">
        <v>23</v>
      </c>
      <c r="J2593" t="s">
        <v>23</v>
      </c>
      <c r="K2593" t="s">
        <v>30532</v>
      </c>
    </row>
    <row r="2594" spans="1:11" x14ac:dyDescent="0.35">
      <c r="A2594" t="s">
        <v>2548</v>
      </c>
      <c r="B2594" t="s">
        <v>23</v>
      </c>
      <c r="C2594" t="s">
        <v>23</v>
      </c>
      <c r="D2594" t="s">
        <v>23</v>
      </c>
      <c r="E2594" t="s">
        <v>9752</v>
      </c>
      <c r="F2594" t="s">
        <v>23</v>
      </c>
      <c r="G2594" t="s">
        <v>23</v>
      </c>
      <c r="H2594" t="s">
        <v>6522</v>
      </c>
      <c r="I2594" t="s">
        <v>23</v>
      </c>
      <c r="J2594" t="s">
        <v>23</v>
      </c>
      <c r="K2594" t="s">
        <v>30532</v>
      </c>
    </row>
    <row r="2595" spans="1:11" x14ac:dyDescent="0.35">
      <c r="A2595" t="s">
        <v>22642</v>
      </c>
      <c r="B2595" t="s">
        <v>23</v>
      </c>
      <c r="C2595" t="s">
        <v>23</v>
      </c>
      <c r="D2595" t="s">
        <v>5810</v>
      </c>
      <c r="E2595" t="s">
        <v>22643</v>
      </c>
      <c r="F2595" t="s">
        <v>23</v>
      </c>
      <c r="G2595" t="s">
        <v>23</v>
      </c>
      <c r="H2595" t="s">
        <v>6746</v>
      </c>
      <c r="I2595" t="s">
        <v>23</v>
      </c>
      <c r="J2595" t="s">
        <v>23</v>
      </c>
      <c r="K2595" t="s">
        <v>32845</v>
      </c>
    </row>
    <row r="2596" spans="1:11" x14ac:dyDescent="0.35">
      <c r="A2596" t="s">
        <v>27090</v>
      </c>
      <c r="B2596" t="s">
        <v>23</v>
      </c>
      <c r="C2596" t="s">
        <v>23</v>
      </c>
      <c r="D2596" t="s">
        <v>5810</v>
      </c>
      <c r="E2596" t="s">
        <v>27091</v>
      </c>
      <c r="F2596" t="s">
        <v>23</v>
      </c>
      <c r="G2596" t="s">
        <v>23</v>
      </c>
      <c r="H2596" t="s">
        <v>6746</v>
      </c>
      <c r="I2596" t="s">
        <v>23</v>
      </c>
      <c r="J2596" t="s">
        <v>23</v>
      </c>
      <c r="K2596" t="s">
        <v>34886</v>
      </c>
    </row>
    <row r="2597" spans="1:11" x14ac:dyDescent="0.35">
      <c r="A2597" t="s">
        <v>2547</v>
      </c>
      <c r="B2597" t="s">
        <v>23</v>
      </c>
      <c r="C2597" t="s">
        <v>23</v>
      </c>
      <c r="D2597" t="s">
        <v>23</v>
      </c>
      <c r="E2597" t="s">
        <v>9753</v>
      </c>
      <c r="F2597" t="s">
        <v>23</v>
      </c>
      <c r="G2597" t="s">
        <v>23</v>
      </c>
      <c r="H2597" t="s">
        <v>6522</v>
      </c>
      <c r="I2597" t="s">
        <v>23</v>
      </c>
      <c r="J2597" t="s">
        <v>23</v>
      </c>
      <c r="K2597" t="s">
        <v>30532</v>
      </c>
    </row>
    <row r="2598" spans="1:11" x14ac:dyDescent="0.35">
      <c r="A2598" t="s">
        <v>22645</v>
      </c>
      <c r="B2598" t="s">
        <v>23</v>
      </c>
      <c r="C2598" t="s">
        <v>23</v>
      </c>
      <c r="D2598" t="s">
        <v>5810</v>
      </c>
      <c r="E2598" t="s">
        <v>22646</v>
      </c>
      <c r="F2598" t="s">
        <v>23</v>
      </c>
      <c r="G2598" t="s">
        <v>23</v>
      </c>
      <c r="H2598" t="s">
        <v>6746</v>
      </c>
      <c r="I2598" t="s">
        <v>23</v>
      </c>
      <c r="J2598" t="s">
        <v>23</v>
      </c>
      <c r="K2598" t="s">
        <v>32846</v>
      </c>
    </row>
    <row r="2599" spans="1:11" x14ac:dyDescent="0.35">
      <c r="A2599" t="s">
        <v>22647</v>
      </c>
      <c r="B2599" t="s">
        <v>23</v>
      </c>
      <c r="C2599" t="s">
        <v>23</v>
      </c>
      <c r="D2599" t="s">
        <v>5810</v>
      </c>
      <c r="E2599" t="s">
        <v>22648</v>
      </c>
      <c r="F2599" t="s">
        <v>23</v>
      </c>
      <c r="G2599" t="s">
        <v>23</v>
      </c>
      <c r="H2599" t="s">
        <v>6746</v>
      </c>
      <c r="I2599" t="s">
        <v>23</v>
      </c>
      <c r="J2599" t="s">
        <v>23</v>
      </c>
      <c r="K2599" t="s">
        <v>32847</v>
      </c>
    </row>
    <row r="2600" spans="1:11" x14ac:dyDescent="0.35">
      <c r="A2600" t="s">
        <v>22650</v>
      </c>
      <c r="B2600" t="s">
        <v>23</v>
      </c>
      <c r="C2600" t="s">
        <v>23</v>
      </c>
      <c r="D2600" t="s">
        <v>5810</v>
      </c>
      <c r="E2600" t="s">
        <v>22651</v>
      </c>
      <c r="F2600" t="s">
        <v>23</v>
      </c>
      <c r="G2600" t="s">
        <v>23</v>
      </c>
      <c r="H2600" t="s">
        <v>6746</v>
      </c>
      <c r="I2600" t="s">
        <v>23</v>
      </c>
      <c r="J2600" t="s">
        <v>23</v>
      </c>
      <c r="K2600" t="s">
        <v>32848</v>
      </c>
    </row>
    <row r="2601" spans="1:11" x14ac:dyDescent="0.35">
      <c r="A2601" t="s">
        <v>22652</v>
      </c>
      <c r="B2601" t="s">
        <v>23</v>
      </c>
      <c r="C2601" t="s">
        <v>23</v>
      </c>
      <c r="D2601" t="s">
        <v>5810</v>
      </c>
      <c r="E2601" t="s">
        <v>22653</v>
      </c>
      <c r="F2601" t="s">
        <v>23</v>
      </c>
      <c r="G2601" t="s">
        <v>23</v>
      </c>
      <c r="H2601" t="s">
        <v>6746</v>
      </c>
      <c r="I2601" t="s">
        <v>23</v>
      </c>
      <c r="J2601" t="s">
        <v>23</v>
      </c>
      <c r="K2601" t="s">
        <v>32849</v>
      </c>
    </row>
    <row r="2602" spans="1:11" x14ac:dyDescent="0.35">
      <c r="A2602" t="s">
        <v>1545</v>
      </c>
      <c r="B2602" t="s">
        <v>23</v>
      </c>
      <c r="C2602" t="s">
        <v>23</v>
      </c>
      <c r="D2602" t="s">
        <v>23</v>
      </c>
      <c r="E2602" t="s">
        <v>9754</v>
      </c>
      <c r="F2602" t="s">
        <v>23</v>
      </c>
      <c r="G2602" t="s">
        <v>23</v>
      </c>
      <c r="H2602" t="s">
        <v>6522</v>
      </c>
      <c r="I2602" t="s">
        <v>23</v>
      </c>
      <c r="J2602" t="s">
        <v>23</v>
      </c>
      <c r="K2602" t="s">
        <v>30532</v>
      </c>
    </row>
    <row r="2603" spans="1:11" x14ac:dyDescent="0.35">
      <c r="A2603" t="s">
        <v>22662</v>
      </c>
      <c r="B2603" t="s">
        <v>23</v>
      </c>
      <c r="C2603" t="s">
        <v>23</v>
      </c>
      <c r="D2603" t="s">
        <v>5810</v>
      </c>
      <c r="E2603" t="s">
        <v>22663</v>
      </c>
      <c r="F2603" t="s">
        <v>23</v>
      </c>
      <c r="G2603" t="s">
        <v>23</v>
      </c>
      <c r="H2603" t="s">
        <v>6746</v>
      </c>
      <c r="I2603" t="s">
        <v>23</v>
      </c>
      <c r="J2603" t="s">
        <v>23</v>
      </c>
      <c r="K2603" t="s">
        <v>32854</v>
      </c>
    </row>
    <row r="2604" spans="1:11" x14ac:dyDescent="0.35">
      <c r="A2604" t="s">
        <v>22654</v>
      </c>
      <c r="B2604" t="s">
        <v>23</v>
      </c>
      <c r="C2604" t="s">
        <v>23</v>
      </c>
      <c r="D2604" t="s">
        <v>5810</v>
      </c>
      <c r="E2604" t="s">
        <v>22655</v>
      </c>
      <c r="F2604" t="s">
        <v>23</v>
      </c>
      <c r="G2604" t="s">
        <v>23</v>
      </c>
      <c r="H2604" t="s">
        <v>6746</v>
      </c>
      <c r="I2604" t="s">
        <v>23</v>
      </c>
      <c r="J2604" t="s">
        <v>23</v>
      </c>
      <c r="K2604" t="s">
        <v>32850</v>
      </c>
    </row>
    <row r="2605" spans="1:11" x14ac:dyDescent="0.35">
      <c r="A2605" t="s">
        <v>22658</v>
      </c>
      <c r="B2605" t="s">
        <v>23</v>
      </c>
      <c r="C2605" t="s">
        <v>23</v>
      </c>
      <c r="D2605" t="s">
        <v>5810</v>
      </c>
      <c r="E2605" t="s">
        <v>22659</v>
      </c>
      <c r="F2605" t="s">
        <v>23</v>
      </c>
      <c r="G2605" t="s">
        <v>23</v>
      </c>
      <c r="H2605" t="s">
        <v>6746</v>
      </c>
      <c r="I2605" t="s">
        <v>23</v>
      </c>
      <c r="J2605" t="s">
        <v>23</v>
      </c>
      <c r="K2605" t="s">
        <v>32852</v>
      </c>
    </row>
    <row r="2606" spans="1:11" x14ac:dyDescent="0.35">
      <c r="A2606" t="s">
        <v>22660</v>
      </c>
      <c r="B2606" t="s">
        <v>23</v>
      </c>
      <c r="C2606" t="s">
        <v>23</v>
      </c>
      <c r="D2606" t="s">
        <v>5810</v>
      </c>
      <c r="E2606" t="s">
        <v>22661</v>
      </c>
      <c r="F2606" t="s">
        <v>23</v>
      </c>
      <c r="G2606" t="s">
        <v>23</v>
      </c>
      <c r="H2606" t="s">
        <v>6746</v>
      </c>
      <c r="I2606" t="s">
        <v>23</v>
      </c>
      <c r="J2606" t="s">
        <v>23</v>
      </c>
      <c r="K2606" t="s">
        <v>32853</v>
      </c>
    </row>
    <row r="2607" spans="1:11" x14ac:dyDescent="0.35">
      <c r="A2607" t="s">
        <v>2546</v>
      </c>
      <c r="B2607" t="s">
        <v>23</v>
      </c>
      <c r="C2607" t="s">
        <v>23</v>
      </c>
      <c r="D2607" t="s">
        <v>23</v>
      </c>
      <c r="E2607" t="s">
        <v>9755</v>
      </c>
      <c r="F2607" t="s">
        <v>23</v>
      </c>
      <c r="G2607" t="s">
        <v>23</v>
      </c>
      <c r="H2607" t="s">
        <v>6522</v>
      </c>
      <c r="I2607" t="s">
        <v>23</v>
      </c>
      <c r="J2607" t="s">
        <v>23</v>
      </c>
      <c r="K2607" t="s">
        <v>30532</v>
      </c>
    </row>
    <row r="2608" spans="1:11" x14ac:dyDescent="0.35">
      <c r="A2608" t="s">
        <v>22664</v>
      </c>
      <c r="B2608" t="s">
        <v>23</v>
      </c>
      <c r="C2608" t="s">
        <v>23</v>
      </c>
      <c r="D2608" t="s">
        <v>5810</v>
      </c>
      <c r="E2608" t="s">
        <v>22665</v>
      </c>
      <c r="F2608" t="s">
        <v>23</v>
      </c>
      <c r="G2608" t="s">
        <v>23</v>
      </c>
      <c r="H2608" t="s">
        <v>6746</v>
      </c>
      <c r="I2608" t="s">
        <v>23</v>
      </c>
      <c r="J2608" t="s">
        <v>23</v>
      </c>
      <c r="K2608" t="s">
        <v>32855</v>
      </c>
    </row>
    <row r="2609" spans="1:11" x14ac:dyDescent="0.35">
      <c r="A2609" t="s">
        <v>2989</v>
      </c>
      <c r="B2609" t="s">
        <v>23</v>
      </c>
      <c r="C2609" t="s">
        <v>23</v>
      </c>
      <c r="D2609" t="s">
        <v>23</v>
      </c>
      <c r="E2609" t="s">
        <v>9756</v>
      </c>
      <c r="F2609" t="s">
        <v>23</v>
      </c>
      <c r="G2609" t="s">
        <v>23</v>
      </c>
      <c r="H2609" t="s">
        <v>6522</v>
      </c>
      <c r="I2609" t="s">
        <v>23</v>
      </c>
      <c r="J2609" t="s">
        <v>23</v>
      </c>
      <c r="K2609" t="s">
        <v>30532</v>
      </c>
    </row>
    <row r="2610" spans="1:11" x14ac:dyDescent="0.35">
      <c r="A2610" t="s">
        <v>22668</v>
      </c>
      <c r="B2610" t="s">
        <v>23</v>
      </c>
      <c r="C2610" t="s">
        <v>23</v>
      </c>
      <c r="D2610" t="s">
        <v>5810</v>
      </c>
      <c r="E2610" t="s">
        <v>22669</v>
      </c>
      <c r="F2610" t="s">
        <v>23</v>
      </c>
      <c r="G2610" t="s">
        <v>23</v>
      </c>
      <c r="H2610" t="s">
        <v>6746</v>
      </c>
      <c r="I2610" t="s">
        <v>23</v>
      </c>
      <c r="J2610" t="s">
        <v>23</v>
      </c>
      <c r="K2610" t="s">
        <v>32857</v>
      </c>
    </row>
    <row r="2611" spans="1:11" x14ac:dyDescent="0.35">
      <c r="A2611" t="s">
        <v>22670</v>
      </c>
      <c r="B2611" t="s">
        <v>23</v>
      </c>
      <c r="C2611" t="s">
        <v>23</v>
      </c>
      <c r="D2611" t="s">
        <v>5810</v>
      </c>
      <c r="E2611" t="s">
        <v>22671</v>
      </c>
      <c r="F2611" t="s">
        <v>23</v>
      </c>
      <c r="G2611" t="s">
        <v>23</v>
      </c>
      <c r="H2611" t="s">
        <v>6746</v>
      </c>
      <c r="I2611" t="s">
        <v>23</v>
      </c>
      <c r="J2611" t="s">
        <v>23</v>
      </c>
      <c r="K2611" t="s">
        <v>32858</v>
      </c>
    </row>
    <row r="2612" spans="1:11" x14ac:dyDescent="0.35">
      <c r="A2612" t="s">
        <v>2987</v>
      </c>
      <c r="B2612" t="s">
        <v>23</v>
      </c>
      <c r="C2612" t="s">
        <v>23</v>
      </c>
      <c r="D2612" t="s">
        <v>23</v>
      </c>
      <c r="E2612" t="s">
        <v>9757</v>
      </c>
      <c r="F2612" t="s">
        <v>23</v>
      </c>
      <c r="G2612" t="s">
        <v>23</v>
      </c>
      <c r="H2612" t="s">
        <v>6522</v>
      </c>
      <c r="I2612" t="s">
        <v>23</v>
      </c>
      <c r="J2612" t="s">
        <v>23</v>
      </c>
      <c r="K2612" t="s">
        <v>30532</v>
      </c>
    </row>
    <row r="2613" spans="1:11" x14ac:dyDescent="0.35">
      <c r="A2613" t="s">
        <v>4987</v>
      </c>
      <c r="B2613" t="s">
        <v>23</v>
      </c>
      <c r="C2613" t="s">
        <v>23</v>
      </c>
      <c r="D2613" t="s">
        <v>23</v>
      </c>
      <c r="E2613" t="s">
        <v>9758</v>
      </c>
      <c r="F2613" t="s">
        <v>23</v>
      </c>
      <c r="G2613" t="s">
        <v>23</v>
      </c>
      <c r="H2613" t="s">
        <v>6522</v>
      </c>
      <c r="I2613" t="s">
        <v>23</v>
      </c>
      <c r="J2613" t="s">
        <v>23</v>
      </c>
      <c r="K2613" t="s">
        <v>30532</v>
      </c>
    </row>
    <row r="2614" spans="1:11" x14ac:dyDescent="0.35">
      <c r="A2614" t="s">
        <v>22672</v>
      </c>
      <c r="B2614" t="s">
        <v>23</v>
      </c>
      <c r="C2614" t="s">
        <v>23</v>
      </c>
      <c r="D2614" t="s">
        <v>5810</v>
      </c>
      <c r="E2614" t="s">
        <v>22673</v>
      </c>
      <c r="F2614" t="s">
        <v>23</v>
      </c>
      <c r="G2614" t="s">
        <v>23</v>
      </c>
      <c r="H2614" t="s">
        <v>6746</v>
      </c>
      <c r="I2614" t="s">
        <v>23</v>
      </c>
      <c r="J2614" t="s">
        <v>23</v>
      </c>
      <c r="K2614" t="s">
        <v>32859</v>
      </c>
    </row>
    <row r="2615" spans="1:11" x14ac:dyDescent="0.35">
      <c r="A2615" t="s">
        <v>3151</v>
      </c>
      <c r="B2615" t="s">
        <v>23</v>
      </c>
      <c r="C2615" t="s">
        <v>23</v>
      </c>
      <c r="D2615" t="s">
        <v>23</v>
      </c>
      <c r="E2615" t="s">
        <v>9759</v>
      </c>
      <c r="F2615" t="s">
        <v>23</v>
      </c>
      <c r="G2615" t="s">
        <v>23</v>
      </c>
      <c r="H2615" t="s">
        <v>6522</v>
      </c>
      <c r="I2615" t="s">
        <v>23</v>
      </c>
      <c r="J2615" t="s">
        <v>23</v>
      </c>
      <c r="K2615" t="s">
        <v>30532</v>
      </c>
    </row>
    <row r="2616" spans="1:11" x14ac:dyDescent="0.35">
      <c r="A2616" t="s">
        <v>22674</v>
      </c>
      <c r="B2616" t="s">
        <v>23</v>
      </c>
      <c r="C2616" t="s">
        <v>23</v>
      </c>
      <c r="D2616" t="s">
        <v>5810</v>
      </c>
      <c r="E2616" t="s">
        <v>22675</v>
      </c>
      <c r="F2616" t="s">
        <v>23</v>
      </c>
      <c r="G2616" t="s">
        <v>23</v>
      </c>
      <c r="H2616" t="s">
        <v>6746</v>
      </c>
      <c r="I2616" t="s">
        <v>23</v>
      </c>
      <c r="J2616" t="s">
        <v>23</v>
      </c>
      <c r="K2616" t="s">
        <v>32860</v>
      </c>
    </row>
    <row r="2617" spans="1:11" x14ac:dyDescent="0.35">
      <c r="A2617" t="s">
        <v>22676</v>
      </c>
      <c r="B2617" t="s">
        <v>23</v>
      </c>
      <c r="C2617" t="s">
        <v>23</v>
      </c>
      <c r="D2617" t="s">
        <v>5810</v>
      </c>
      <c r="E2617" t="s">
        <v>22677</v>
      </c>
      <c r="F2617" t="s">
        <v>23</v>
      </c>
      <c r="G2617" t="s">
        <v>23</v>
      </c>
      <c r="H2617" t="s">
        <v>6746</v>
      </c>
      <c r="I2617" t="s">
        <v>23</v>
      </c>
      <c r="J2617" t="s">
        <v>23</v>
      </c>
      <c r="K2617" t="s">
        <v>32861</v>
      </c>
    </row>
    <row r="2618" spans="1:11" x14ac:dyDescent="0.35">
      <c r="A2618" t="s">
        <v>22680</v>
      </c>
      <c r="B2618" t="s">
        <v>23</v>
      </c>
      <c r="C2618" t="s">
        <v>23</v>
      </c>
      <c r="D2618" t="s">
        <v>5810</v>
      </c>
      <c r="E2618" t="s">
        <v>22681</v>
      </c>
      <c r="F2618" t="s">
        <v>23</v>
      </c>
      <c r="G2618" t="s">
        <v>23</v>
      </c>
      <c r="H2618" t="s">
        <v>6746</v>
      </c>
      <c r="I2618" t="s">
        <v>23</v>
      </c>
      <c r="J2618" t="s">
        <v>23</v>
      </c>
      <c r="K2618" t="s">
        <v>32863</v>
      </c>
    </row>
    <row r="2619" spans="1:11" x14ac:dyDescent="0.35">
      <c r="A2619" t="s">
        <v>5321</v>
      </c>
      <c r="B2619" t="s">
        <v>23</v>
      </c>
      <c r="C2619" t="s">
        <v>23</v>
      </c>
      <c r="D2619" t="s">
        <v>23</v>
      </c>
      <c r="E2619" t="s">
        <v>9760</v>
      </c>
      <c r="F2619" t="s">
        <v>23</v>
      </c>
      <c r="G2619" t="s">
        <v>23</v>
      </c>
      <c r="H2619" t="s">
        <v>6502</v>
      </c>
      <c r="I2619" t="s">
        <v>2721</v>
      </c>
      <c r="J2619" t="s">
        <v>3894</v>
      </c>
      <c r="K2619" t="s">
        <v>30532</v>
      </c>
    </row>
    <row r="2620" spans="1:11" x14ac:dyDescent="0.35">
      <c r="A2620" t="s">
        <v>2545</v>
      </c>
      <c r="B2620" t="s">
        <v>23</v>
      </c>
      <c r="C2620" t="s">
        <v>23</v>
      </c>
      <c r="D2620" t="s">
        <v>23</v>
      </c>
      <c r="E2620" t="s">
        <v>9761</v>
      </c>
      <c r="F2620" t="s">
        <v>23</v>
      </c>
      <c r="G2620" t="s">
        <v>23</v>
      </c>
      <c r="H2620" t="s">
        <v>6522</v>
      </c>
      <c r="I2620" t="s">
        <v>23</v>
      </c>
      <c r="J2620" t="s">
        <v>23</v>
      </c>
      <c r="K2620" t="s">
        <v>30532</v>
      </c>
    </row>
    <row r="2621" spans="1:11" x14ac:dyDescent="0.35">
      <c r="A2621" t="s">
        <v>5028</v>
      </c>
      <c r="B2621" t="s">
        <v>23</v>
      </c>
      <c r="C2621" t="s">
        <v>23</v>
      </c>
      <c r="D2621" t="s">
        <v>23</v>
      </c>
      <c r="E2621" t="s">
        <v>9762</v>
      </c>
      <c r="F2621" t="s">
        <v>23</v>
      </c>
      <c r="G2621" t="s">
        <v>23</v>
      </c>
      <c r="H2621" t="s">
        <v>6522</v>
      </c>
      <c r="I2621" t="s">
        <v>23</v>
      </c>
      <c r="J2621" t="s">
        <v>23</v>
      </c>
      <c r="K2621" t="s">
        <v>30532</v>
      </c>
    </row>
    <row r="2622" spans="1:11" x14ac:dyDescent="0.35">
      <c r="A2622" t="s">
        <v>1546</v>
      </c>
      <c r="B2622" t="s">
        <v>23</v>
      </c>
      <c r="C2622" t="s">
        <v>23</v>
      </c>
      <c r="D2622" t="s">
        <v>23</v>
      </c>
      <c r="E2622" t="s">
        <v>9763</v>
      </c>
      <c r="F2622" t="s">
        <v>23</v>
      </c>
      <c r="G2622" t="s">
        <v>23</v>
      </c>
      <c r="H2622" t="s">
        <v>6522</v>
      </c>
      <c r="I2622" t="s">
        <v>23</v>
      </c>
      <c r="J2622" t="s">
        <v>23</v>
      </c>
      <c r="K2622" t="s">
        <v>30532</v>
      </c>
    </row>
    <row r="2623" spans="1:11" x14ac:dyDescent="0.35">
      <c r="A2623" t="s">
        <v>1547</v>
      </c>
      <c r="B2623" t="s">
        <v>23</v>
      </c>
      <c r="C2623" t="s">
        <v>23</v>
      </c>
      <c r="D2623" t="s">
        <v>23</v>
      </c>
      <c r="E2623" t="s">
        <v>9764</v>
      </c>
      <c r="F2623" t="s">
        <v>23</v>
      </c>
      <c r="G2623" t="s">
        <v>23</v>
      </c>
      <c r="H2623" t="s">
        <v>23</v>
      </c>
      <c r="I2623" t="s">
        <v>23</v>
      </c>
      <c r="J2623" t="s">
        <v>23</v>
      </c>
      <c r="K2623" t="s">
        <v>30532</v>
      </c>
    </row>
    <row r="2624" spans="1:11" x14ac:dyDescent="0.35">
      <c r="A2624" t="s">
        <v>28103</v>
      </c>
      <c r="B2624" t="s">
        <v>23</v>
      </c>
      <c r="C2624" t="s">
        <v>23</v>
      </c>
      <c r="D2624" t="s">
        <v>5810</v>
      </c>
      <c r="E2624" t="s">
        <v>28104</v>
      </c>
      <c r="F2624" t="s">
        <v>23</v>
      </c>
      <c r="G2624" t="s">
        <v>23</v>
      </c>
      <c r="H2624" t="s">
        <v>6746</v>
      </c>
      <c r="I2624" t="s">
        <v>23</v>
      </c>
      <c r="J2624" t="s">
        <v>23</v>
      </c>
      <c r="K2624" t="s">
        <v>30532</v>
      </c>
    </row>
    <row r="2625" spans="1:11" x14ac:dyDescent="0.35">
      <c r="A2625" t="s">
        <v>22682</v>
      </c>
      <c r="B2625" t="s">
        <v>23</v>
      </c>
      <c r="C2625" t="s">
        <v>23</v>
      </c>
      <c r="D2625" t="s">
        <v>5810</v>
      </c>
      <c r="E2625" t="s">
        <v>22683</v>
      </c>
      <c r="F2625" t="s">
        <v>23</v>
      </c>
      <c r="G2625" t="s">
        <v>23</v>
      </c>
      <c r="H2625" t="s">
        <v>6746</v>
      </c>
      <c r="I2625" t="s">
        <v>23</v>
      </c>
      <c r="J2625" t="s">
        <v>23</v>
      </c>
      <c r="K2625" t="s">
        <v>32864</v>
      </c>
    </row>
    <row r="2626" spans="1:11" x14ac:dyDescent="0.35">
      <c r="A2626" t="s">
        <v>22684</v>
      </c>
      <c r="B2626" t="s">
        <v>23</v>
      </c>
      <c r="C2626" t="s">
        <v>23</v>
      </c>
      <c r="D2626" t="s">
        <v>5810</v>
      </c>
      <c r="E2626" t="s">
        <v>22685</v>
      </c>
      <c r="F2626" t="s">
        <v>23</v>
      </c>
      <c r="G2626" t="s">
        <v>23</v>
      </c>
      <c r="H2626" t="s">
        <v>6746</v>
      </c>
      <c r="I2626" t="s">
        <v>23</v>
      </c>
      <c r="J2626" t="s">
        <v>23</v>
      </c>
      <c r="K2626" t="s">
        <v>32865</v>
      </c>
    </row>
    <row r="2627" spans="1:11" x14ac:dyDescent="0.35">
      <c r="A2627" t="s">
        <v>5300</v>
      </c>
      <c r="B2627" t="s">
        <v>23</v>
      </c>
      <c r="C2627" t="s">
        <v>23</v>
      </c>
      <c r="D2627" t="s">
        <v>23</v>
      </c>
      <c r="E2627" t="s">
        <v>9765</v>
      </c>
      <c r="F2627" t="s">
        <v>23</v>
      </c>
      <c r="G2627" t="s">
        <v>23</v>
      </c>
      <c r="H2627" t="s">
        <v>6518</v>
      </c>
      <c r="I2627" t="s">
        <v>2721</v>
      </c>
      <c r="J2627" t="s">
        <v>23</v>
      </c>
      <c r="K2627" t="s">
        <v>30532</v>
      </c>
    </row>
    <row r="2628" spans="1:11" x14ac:dyDescent="0.35">
      <c r="A2628" t="s">
        <v>22688</v>
      </c>
      <c r="B2628" t="s">
        <v>23</v>
      </c>
      <c r="C2628" t="s">
        <v>23</v>
      </c>
      <c r="D2628" t="s">
        <v>5810</v>
      </c>
      <c r="E2628" t="s">
        <v>22689</v>
      </c>
      <c r="F2628" t="s">
        <v>23</v>
      </c>
      <c r="G2628" t="s">
        <v>23</v>
      </c>
      <c r="H2628" t="s">
        <v>6746</v>
      </c>
      <c r="I2628" t="s">
        <v>23</v>
      </c>
      <c r="J2628" t="s">
        <v>23</v>
      </c>
      <c r="K2628" t="s">
        <v>32867</v>
      </c>
    </row>
    <row r="2629" spans="1:11" x14ac:dyDescent="0.35">
      <c r="A2629" t="s">
        <v>22690</v>
      </c>
      <c r="B2629" t="s">
        <v>23</v>
      </c>
      <c r="C2629" t="s">
        <v>23</v>
      </c>
      <c r="D2629" t="s">
        <v>5810</v>
      </c>
      <c r="E2629" t="s">
        <v>22691</v>
      </c>
      <c r="F2629" t="s">
        <v>23</v>
      </c>
      <c r="G2629" t="s">
        <v>23</v>
      </c>
      <c r="H2629" t="s">
        <v>6746</v>
      </c>
      <c r="I2629" t="s">
        <v>23</v>
      </c>
      <c r="J2629" t="s">
        <v>23</v>
      </c>
      <c r="K2629" t="s">
        <v>32868</v>
      </c>
    </row>
    <row r="2630" spans="1:11" x14ac:dyDescent="0.35">
      <c r="A2630" t="s">
        <v>22696</v>
      </c>
      <c r="B2630" t="s">
        <v>23</v>
      </c>
      <c r="C2630" t="s">
        <v>23</v>
      </c>
      <c r="D2630" t="s">
        <v>5810</v>
      </c>
      <c r="E2630" t="s">
        <v>22697</v>
      </c>
      <c r="F2630" t="s">
        <v>23</v>
      </c>
      <c r="G2630" t="s">
        <v>23</v>
      </c>
      <c r="H2630" t="s">
        <v>6746</v>
      </c>
      <c r="I2630" t="s">
        <v>23</v>
      </c>
      <c r="J2630" t="s">
        <v>23</v>
      </c>
      <c r="K2630" t="s">
        <v>32871</v>
      </c>
    </row>
    <row r="2631" spans="1:11" x14ac:dyDescent="0.35">
      <c r="A2631" t="s">
        <v>22698</v>
      </c>
      <c r="B2631" t="s">
        <v>23</v>
      </c>
      <c r="C2631" t="s">
        <v>23</v>
      </c>
      <c r="D2631" t="s">
        <v>5810</v>
      </c>
      <c r="E2631" t="s">
        <v>22699</v>
      </c>
      <c r="F2631" t="s">
        <v>23</v>
      </c>
      <c r="G2631" t="s">
        <v>23</v>
      </c>
      <c r="H2631" t="s">
        <v>6746</v>
      </c>
      <c r="I2631" t="s">
        <v>23</v>
      </c>
      <c r="J2631" t="s">
        <v>23</v>
      </c>
      <c r="K2631" t="s">
        <v>30532</v>
      </c>
    </row>
    <row r="2632" spans="1:11" x14ac:dyDescent="0.35">
      <c r="A2632" t="s">
        <v>22700</v>
      </c>
      <c r="B2632" t="s">
        <v>23</v>
      </c>
      <c r="C2632" t="s">
        <v>23</v>
      </c>
      <c r="D2632" t="s">
        <v>5810</v>
      </c>
      <c r="E2632" t="s">
        <v>22701</v>
      </c>
      <c r="F2632" t="s">
        <v>23</v>
      </c>
      <c r="G2632" t="s">
        <v>23</v>
      </c>
      <c r="H2632" t="s">
        <v>6746</v>
      </c>
      <c r="I2632" t="s">
        <v>23</v>
      </c>
      <c r="J2632" t="s">
        <v>23</v>
      </c>
      <c r="K2632" t="s">
        <v>32872</v>
      </c>
    </row>
    <row r="2633" spans="1:11" x14ac:dyDescent="0.35">
      <c r="A2633" t="s">
        <v>22702</v>
      </c>
      <c r="B2633" t="s">
        <v>23</v>
      </c>
      <c r="C2633" t="s">
        <v>23</v>
      </c>
      <c r="D2633" t="s">
        <v>5810</v>
      </c>
      <c r="E2633" t="s">
        <v>22703</v>
      </c>
      <c r="F2633" t="s">
        <v>23</v>
      </c>
      <c r="G2633" t="s">
        <v>23</v>
      </c>
      <c r="H2633" t="s">
        <v>6746</v>
      </c>
      <c r="I2633" t="s">
        <v>23</v>
      </c>
      <c r="J2633" t="s">
        <v>23</v>
      </c>
      <c r="K2633" t="s">
        <v>32873</v>
      </c>
    </row>
    <row r="2634" spans="1:11" x14ac:dyDescent="0.35">
      <c r="A2634" t="s">
        <v>22704</v>
      </c>
      <c r="B2634" t="s">
        <v>23</v>
      </c>
      <c r="C2634" t="s">
        <v>23</v>
      </c>
      <c r="D2634" t="s">
        <v>5810</v>
      </c>
      <c r="E2634" t="s">
        <v>22705</v>
      </c>
      <c r="F2634" t="s">
        <v>23</v>
      </c>
      <c r="G2634" t="s">
        <v>23</v>
      </c>
      <c r="H2634" t="s">
        <v>6746</v>
      </c>
      <c r="I2634" t="s">
        <v>23</v>
      </c>
      <c r="J2634" t="s">
        <v>23</v>
      </c>
      <c r="K2634" t="s">
        <v>32874</v>
      </c>
    </row>
    <row r="2635" spans="1:11" x14ac:dyDescent="0.35">
      <c r="A2635" t="s">
        <v>22706</v>
      </c>
      <c r="B2635" t="s">
        <v>23</v>
      </c>
      <c r="C2635" t="s">
        <v>23</v>
      </c>
      <c r="D2635" t="s">
        <v>5810</v>
      </c>
      <c r="E2635" t="s">
        <v>22707</v>
      </c>
      <c r="F2635" t="s">
        <v>23</v>
      </c>
      <c r="G2635" t="s">
        <v>23</v>
      </c>
      <c r="H2635" t="s">
        <v>6746</v>
      </c>
      <c r="I2635" t="s">
        <v>23</v>
      </c>
      <c r="J2635" t="s">
        <v>23</v>
      </c>
      <c r="K2635" t="s">
        <v>32875</v>
      </c>
    </row>
    <row r="2636" spans="1:11" x14ac:dyDescent="0.35">
      <c r="A2636" t="s">
        <v>2544</v>
      </c>
      <c r="B2636" t="s">
        <v>23</v>
      </c>
      <c r="C2636" t="s">
        <v>23</v>
      </c>
      <c r="D2636" t="s">
        <v>23</v>
      </c>
      <c r="E2636" t="s">
        <v>9766</v>
      </c>
      <c r="F2636" t="s">
        <v>23</v>
      </c>
      <c r="G2636" t="s">
        <v>23</v>
      </c>
      <c r="H2636" t="s">
        <v>6522</v>
      </c>
      <c r="I2636" t="s">
        <v>23</v>
      </c>
      <c r="J2636" t="s">
        <v>23</v>
      </c>
      <c r="K2636" t="s">
        <v>30532</v>
      </c>
    </row>
    <row r="2637" spans="1:11" x14ac:dyDescent="0.35">
      <c r="A2637" t="s">
        <v>6795</v>
      </c>
      <c r="B2637" t="s">
        <v>23</v>
      </c>
      <c r="C2637" t="s">
        <v>23</v>
      </c>
      <c r="D2637" t="s">
        <v>23</v>
      </c>
      <c r="E2637" t="s">
        <v>9767</v>
      </c>
      <c r="F2637" t="s">
        <v>23</v>
      </c>
      <c r="G2637" t="s">
        <v>23</v>
      </c>
      <c r="H2637" t="s">
        <v>6522</v>
      </c>
      <c r="I2637" t="s">
        <v>23</v>
      </c>
      <c r="J2637" t="s">
        <v>23</v>
      </c>
      <c r="K2637" t="s">
        <v>30532</v>
      </c>
    </row>
    <row r="2638" spans="1:11" x14ac:dyDescent="0.35">
      <c r="A2638" t="s">
        <v>244</v>
      </c>
      <c r="B2638" t="s">
        <v>23</v>
      </c>
      <c r="C2638" t="s">
        <v>23</v>
      </c>
      <c r="D2638" t="s">
        <v>23</v>
      </c>
      <c r="E2638" t="s">
        <v>9768</v>
      </c>
      <c r="F2638" t="s">
        <v>23</v>
      </c>
      <c r="G2638" t="s">
        <v>23</v>
      </c>
      <c r="H2638" t="s">
        <v>6522</v>
      </c>
      <c r="I2638" t="s">
        <v>23</v>
      </c>
      <c r="J2638" t="s">
        <v>23</v>
      </c>
      <c r="K2638" t="s">
        <v>30532</v>
      </c>
    </row>
    <row r="2639" spans="1:11" x14ac:dyDescent="0.35">
      <c r="A2639" t="s">
        <v>814</v>
      </c>
      <c r="B2639" t="s">
        <v>23</v>
      </c>
      <c r="C2639" t="s">
        <v>23</v>
      </c>
      <c r="D2639" t="s">
        <v>23</v>
      </c>
      <c r="E2639" t="s">
        <v>9769</v>
      </c>
      <c r="F2639" t="s">
        <v>23</v>
      </c>
      <c r="G2639" t="s">
        <v>23</v>
      </c>
      <c r="H2639" t="s">
        <v>6522</v>
      </c>
      <c r="I2639" t="s">
        <v>23</v>
      </c>
      <c r="J2639" t="s">
        <v>23</v>
      </c>
      <c r="K2639" t="s">
        <v>30532</v>
      </c>
    </row>
    <row r="2640" spans="1:11" x14ac:dyDescent="0.35">
      <c r="A2640" t="s">
        <v>22708</v>
      </c>
      <c r="B2640" t="s">
        <v>23</v>
      </c>
      <c r="C2640" t="s">
        <v>23</v>
      </c>
      <c r="D2640" t="s">
        <v>5810</v>
      </c>
      <c r="E2640" t="s">
        <v>22709</v>
      </c>
      <c r="F2640" t="s">
        <v>23</v>
      </c>
      <c r="G2640" t="s">
        <v>23</v>
      </c>
      <c r="H2640" t="s">
        <v>6746</v>
      </c>
      <c r="I2640" t="s">
        <v>23</v>
      </c>
      <c r="J2640" t="s">
        <v>23</v>
      </c>
      <c r="K2640" t="s">
        <v>32876</v>
      </c>
    </row>
    <row r="2641" spans="1:11" x14ac:dyDescent="0.35">
      <c r="A2641" t="s">
        <v>6056</v>
      </c>
      <c r="B2641" t="s">
        <v>23</v>
      </c>
      <c r="C2641" t="s">
        <v>23</v>
      </c>
      <c r="D2641" t="s">
        <v>5810</v>
      </c>
      <c r="E2641" t="s">
        <v>9770</v>
      </c>
      <c r="F2641" t="s">
        <v>23</v>
      </c>
      <c r="G2641" t="s">
        <v>23</v>
      </c>
      <c r="H2641" t="s">
        <v>6502</v>
      </c>
      <c r="I2641" t="s">
        <v>23</v>
      </c>
      <c r="J2641" t="s">
        <v>23</v>
      </c>
      <c r="K2641" t="s">
        <v>30532</v>
      </c>
    </row>
    <row r="2642" spans="1:11" x14ac:dyDescent="0.35">
      <c r="A2642" t="s">
        <v>1548</v>
      </c>
      <c r="B2642" t="s">
        <v>23</v>
      </c>
      <c r="C2642" t="s">
        <v>23</v>
      </c>
      <c r="D2642" t="s">
        <v>23</v>
      </c>
      <c r="E2642" t="s">
        <v>9771</v>
      </c>
      <c r="F2642" t="s">
        <v>23</v>
      </c>
      <c r="G2642" t="s">
        <v>23</v>
      </c>
      <c r="H2642" t="s">
        <v>6487</v>
      </c>
      <c r="I2642" t="s">
        <v>6485</v>
      </c>
      <c r="J2642" t="s">
        <v>23</v>
      </c>
      <c r="K2642" t="s">
        <v>30532</v>
      </c>
    </row>
    <row r="2643" spans="1:11" x14ac:dyDescent="0.35">
      <c r="A2643" t="s">
        <v>22710</v>
      </c>
      <c r="B2643" t="s">
        <v>23</v>
      </c>
      <c r="C2643" t="s">
        <v>23</v>
      </c>
      <c r="D2643" t="s">
        <v>5810</v>
      </c>
      <c r="E2643" t="s">
        <v>22711</v>
      </c>
      <c r="F2643" t="s">
        <v>23</v>
      </c>
      <c r="G2643" t="s">
        <v>23</v>
      </c>
      <c r="H2643" t="s">
        <v>6746</v>
      </c>
      <c r="I2643" t="s">
        <v>23</v>
      </c>
      <c r="J2643" t="s">
        <v>23</v>
      </c>
      <c r="K2643" t="s">
        <v>32877</v>
      </c>
    </row>
    <row r="2644" spans="1:11" x14ac:dyDescent="0.35">
      <c r="A2644" t="s">
        <v>9772</v>
      </c>
      <c r="B2644" t="s">
        <v>23</v>
      </c>
      <c r="C2644" t="s">
        <v>23</v>
      </c>
      <c r="D2644" t="s">
        <v>5810</v>
      </c>
      <c r="E2644" t="s">
        <v>9773</v>
      </c>
      <c r="F2644" t="s">
        <v>23</v>
      </c>
      <c r="G2644" t="s">
        <v>23</v>
      </c>
      <c r="H2644" t="s">
        <v>6746</v>
      </c>
      <c r="I2644" t="s">
        <v>23</v>
      </c>
      <c r="J2644" t="s">
        <v>23</v>
      </c>
      <c r="K2644" t="s">
        <v>30532</v>
      </c>
    </row>
    <row r="2645" spans="1:11" x14ac:dyDescent="0.35">
      <c r="A2645" t="s">
        <v>22714</v>
      </c>
      <c r="B2645" t="s">
        <v>23</v>
      </c>
      <c r="C2645" t="s">
        <v>23</v>
      </c>
      <c r="D2645" t="s">
        <v>5810</v>
      </c>
      <c r="E2645" t="s">
        <v>22715</v>
      </c>
      <c r="F2645" t="s">
        <v>23</v>
      </c>
      <c r="G2645" t="s">
        <v>23</v>
      </c>
      <c r="H2645" t="s">
        <v>6746</v>
      </c>
      <c r="I2645" t="s">
        <v>23</v>
      </c>
      <c r="J2645" t="s">
        <v>23</v>
      </c>
      <c r="K2645" t="s">
        <v>32879</v>
      </c>
    </row>
    <row r="2646" spans="1:11" x14ac:dyDescent="0.35">
      <c r="A2646" t="s">
        <v>22716</v>
      </c>
      <c r="B2646" t="s">
        <v>23</v>
      </c>
      <c r="C2646" t="s">
        <v>23</v>
      </c>
      <c r="D2646" t="s">
        <v>5810</v>
      </c>
      <c r="E2646" t="s">
        <v>22717</v>
      </c>
      <c r="F2646" t="s">
        <v>23</v>
      </c>
      <c r="G2646" t="s">
        <v>23</v>
      </c>
      <c r="H2646" t="s">
        <v>6746</v>
      </c>
      <c r="I2646" t="s">
        <v>23</v>
      </c>
      <c r="J2646" t="s">
        <v>23</v>
      </c>
      <c r="K2646" t="s">
        <v>32880</v>
      </c>
    </row>
    <row r="2647" spans="1:11" x14ac:dyDescent="0.35">
      <c r="A2647" t="s">
        <v>2543</v>
      </c>
      <c r="B2647" t="s">
        <v>23</v>
      </c>
      <c r="C2647" t="s">
        <v>23</v>
      </c>
      <c r="D2647" t="s">
        <v>23</v>
      </c>
      <c r="E2647" t="s">
        <v>9774</v>
      </c>
      <c r="F2647" t="s">
        <v>23</v>
      </c>
      <c r="G2647" t="s">
        <v>23</v>
      </c>
      <c r="H2647" t="s">
        <v>6522</v>
      </c>
      <c r="I2647" t="s">
        <v>23</v>
      </c>
      <c r="J2647" t="s">
        <v>23</v>
      </c>
      <c r="K2647" t="s">
        <v>30532</v>
      </c>
    </row>
    <row r="2648" spans="1:11" x14ac:dyDescent="0.35">
      <c r="A2648" t="s">
        <v>22718</v>
      </c>
      <c r="B2648" t="s">
        <v>23</v>
      </c>
      <c r="C2648" t="s">
        <v>23</v>
      </c>
      <c r="D2648" t="s">
        <v>5810</v>
      </c>
      <c r="E2648" t="s">
        <v>22719</v>
      </c>
      <c r="F2648" t="s">
        <v>23</v>
      </c>
      <c r="G2648" t="s">
        <v>23</v>
      </c>
      <c r="H2648" t="s">
        <v>6746</v>
      </c>
      <c r="I2648" t="s">
        <v>23</v>
      </c>
      <c r="J2648" t="s">
        <v>23</v>
      </c>
      <c r="K2648" t="s">
        <v>32881</v>
      </c>
    </row>
    <row r="2649" spans="1:11" x14ac:dyDescent="0.35">
      <c r="A2649" t="s">
        <v>2541</v>
      </c>
      <c r="B2649" t="s">
        <v>23</v>
      </c>
      <c r="C2649" t="s">
        <v>23</v>
      </c>
      <c r="D2649" t="s">
        <v>23</v>
      </c>
      <c r="E2649" t="s">
        <v>9775</v>
      </c>
      <c r="F2649" t="s">
        <v>23</v>
      </c>
      <c r="G2649" t="s">
        <v>23</v>
      </c>
      <c r="H2649" t="s">
        <v>6522</v>
      </c>
      <c r="I2649" t="s">
        <v>23</v>
      </c>
      <c r="J2649" t="s">
        <v>23</v>
      </c>
      <c r="K2649" t="s">
        <v>30532</v>
      </c>
    </row>
    <row r="2650" spans="1:11" x14ac:dyDescent="0.35">
      <c r="A2650" t="s">
        <v>22720</v>
      </c>
      <c r="B2650" t="s">
        <v>23</v>
      </c>
      <c r="C2650" t="s">
        <v>23</v>
      </c>
      <c r="D2650" t="s">
        <v>5810</v>
      </c>
      <c r="E2650" t="s">
        <v>22721</v>
      </c>
      <c r="F2650" t="s">
        <v>23</v>
      </c>
      <c r="G2650" t="s">
        <v>23</v>
      </c>
      <c r="H2650" t="s">
        <v>6746</v>
      </c>
      <c r="I2650" t="s">
        <v>23</v>
      </c>
      <c r="J2650" t="s">
        <v>23</v>
      </c>
      <c r="K2650" t="s">
        <v>32882</v>
      </c>
    </row>
    <row r="2651" spans="1:11" x14ac:dyDescent="0.35">
      <c r="A2651" t="s">
        <v>2540</v>
      </c>
      <c r="B2651" t="s">
        <v>23</v>
      </c>
      <c r="C2651" t="s">
        <v>23</v>
      </c>
      <c r="D2651" t="s">
        <v>23</v>
      </c>
      <c r="E2651" t="s">
        <v>9776</v>
      </c>
      <c r="F2651" t="s">
        <v>23</v>
      </c>
      <c r="G2651" t="s">
        <v>23</v>
      </c>
      <c r="H2651" t="s">
        <v>6522</v>
      </c>
      <c r="I2651" t="s">
        <v>23</v>
      </c>
      <c r="J2651" t="s">
        <v>23</v>
      </c>
      <c r="K2651" t="s">
        <v>30532</v>
      </c>
    </row>
    <row r="2652" spans="1:11" x14ac:dyDescent="0.35">
      <c r="A2652" t="s">
        <v>1549</v>
      </c>
      <c r="B2652" t="s">
        <v>23</v>
      </c>
      <c r="C2652" t="s">
        <v>23</v>
      </c>
      <c r="D2652" t="s">
        <v>23</v>
      </c>
      <c r="E2652" t="s">
        <v>9777</v>
      </c>
      <c r="F2652" t="s">
        <v>23</v>
      </c>
      <c r="G2652" t="s">
        <v>23</v>
      </c>
      <c r="H2652" t="s">
        <v>6522</v>
      </c>
      <c r="I2652" t="s">
        <v>23</v>
      </c>
      <c r="J2652" t="s">
        <v>23</v>
      </c>
      <c r="K2652" t="s">
        <v>30532</v>
      </c>
    </row>
    <row r="2653" spans="1:11" x14ac:dyDescent="0.35">
      <c r="A2653" t="s">
        <v>22722</v>
      </c>
      <c r="B2653" t="s">
        <v>23</v>
      </c>
      <c r="C2653" t="s">
        <v>23</v>
      </c>
      <c r="D2653" t="s">
        <v>5810</v>
      </c>
      <c r="E2653" t="s">
        <v>22723</v>
      </c>
      <c r="F2653" t="s">
        <v>23</v>
      </c>
      <c r="G2653" t="s">
        <v>23</v>
      </c>
      <c r="H2653" t="s">
        <v>6746</v>
      </c>
      <c r="I2653" t="s">
        <v>23</v>
      </c>
      <c r="J2653" t="s">
        <v>23</v>
      </c>
      <c r="K2653" t="s">
        <v>32883</v>
      </c>
    </row>
    <row r="2654" spans="1:11" x14ac:dyDescent="0.35">
      <c r="A2654" t="s">
        <v>4820</v>
      </c>
      <c r="B2654" t="s">
        <v>23</v>
      </c>
      <c r="C2654" t="s">
        <v>23</v>
      </c>
      <c r="D2654" t="s">
        <v>23</v>
      </c>
      <c r="E2654" t="s">
        <v>9778</v>
      </c>
      <c r="F2654" t="s">
        <v>23</v>
      </c>
      <c r="G2654" t="s">
        <v>23</v>
      </c>
      <c r="H2654" t="s">
        <v>6522</v>
      </c>
      <c r="I2654" t="s">
        <v>23</v>
      </c>
      <c r="J2654" t="s">
        <v>23</v>
      </c>
      <c r="K2654" t="s">
        <v>30532</v>
      </c>
    </row>
    <row r="2655" spans="1:11" x14ac:dyDescent="0.35">
      <c r="A2655" t="s">
        <v>22724</v>
      </c>
      <c r="B2655" t="s">
        <v>23</v>
      </c>
      <c r="C2655" t="s">
        <v>23</v>
      </c>
      <c r="D2655" t="s">
        <v>5810</v>
      </c>
      <c r="E2655" t="s">
        <v>22725</v>
      </c>
      <c r="F2655" t="s">
        <v>23</v>
      </c>
      <c r="G2655" t="s">
        <v>23</v>
      </c>
      <c r="H2655" t="s">
        <v>6746</v>
      </c>
      <c r="I2655" t="s">
        <v>23</v>
      </c>
      <c r="J2655" t="s">
        <v>23</v>
      </c>
      <c r="K2655" t="s">
        <v>32884</v>
      </c>
    </row>
    <row r="2656" spans="1:11" x14ac:dyDescent="0.35">
      <c r="A2656" t="s">
        <v>27521</v>
      </c>
      <c r="B2656" t="s">
        <v>23</v>
      </c>
      <c r="C2656" t="s">
        <v>23</v>
      </c>
      <c r="D2656" t="s">
        <v>5810</v>
      </c>
      <c r="E2656" t="s">
        <v>27522</v>
      </c>
      <c r="F2656" t="s">
        <v>23</v>
      </c>
      <c r="G2656" t="s">
        <v>23</v>
      </c>
      <c r="H2656" t="s">
        <v>6746</v>
      </c>
      <c r="I2656" t="s">
        <v>23</v>
      </c>
      <c r="J2656" t="s">
        <v>23</v>
      </c>
      <c r="K2656" t="s">
        <v>35097</v>
      </c>
    </row>
    <row r="2657" spans="1:11" x14ac:dyDescent="0.35">
      <c r="A2657" t="s">
        <v>22729</v>
      </c>
      <c r="B2657" t="s">
        <v>23</v>
      </c>
      <c r="C2657" t="s">
        <v>23</v>
      </c>
      <c r="D2657" t="s">
        <v>5810</v>
      </c>
      <c r="E2657" t="s">
        <v>22730</v>
      </c>
      <c r="F2657" t="s">
        <v>23</v>
      </c>
      <c r="G2657" t="s">
        <v>23</v>
      </c>
      <c r="H2657" t="s">
        <v>6746</v>
      </c>
      <c r="I2657" t="s">
        <v>23</v>
      </c>
      <c r="J2657" t="s">
        <v>23</v>
      </c>
      <c r="K2657" t="s">
        <v>32886</v>
      </c>
    </row>
    <row r="2658" spans="1:11" x14ac:dyDescent="0.35">
      <c r="A2658" t="s">
        <v>22731</v>
      </c>
      <c r="B2658" t="s">
        <v>23</v>
      </c>
      <c r="C2658" t="s">
        <v>23</v>
      </c>
      <c r="D2658" t="s">
        <v>5810</v>
      </c>
      <c r="E2658" t="s">
        <v>22732</v>
      </c>
      <c r="F2658" t="s">
        <v>23</v>
      </c>
      <c r="G2658" t="s">
        <v>23</v>
      </c>
      <c r="H2658" t="s">
        <v>6746</v>
      </c>
      <c r="I2658" t="s">
        <v>23</v>
      </c>
      <c r="J2658" t="s">
        <v>23</v>
      </c>
      <c r="K2658" t="s">
        <v>32887</v>
      </c>
    </row>
    <row r="2659" spans="1:11" x14ac:dyDescent="0.35">
      <c r="A2659" t="s">
        <v>9779</v>
      </c>
      <c r="B2659" t="s">
        <v>23</v>
      </c>
      <c r="C2659" t="s">
        <v>23</v>
      </c>
      <c r="D2659" t="s">
        <v>5810</v>
      </c>
      <c r="E2659" t="s">
        <v>9780</v>
      </c>
      <c r="F2659" t="s">
        <v>23</v>
      </c>
      <c r="G2659" t="s">
        <v>23</v>
      </c>
      <c r="H2659" t="s">
        <v>6746</v>
      </c>
      <c r="I2659" t="s">
        <v>23</v>
      </c>
      <c r="J2659" t="s">
        <v>23</v>
      </c>
      <c r="K2659" t="s">
        <v>30532</v>
      </c>
    </row>
    <row r="2660" spans="1:11" x14ac:dyDescent="0.35">
      <c r="A2660" t="s">
        <v>22743</v>
      </c>
      <c r="B2660" t="s">
        <v>23</v>
      </c>
      <c r="C2660" t="s">
        <v>23</v>
      </c>
      <c r="D2660" t="s">
        <v>5810</v>
      </c>
      <c r="E2660" t="s">
        <v>22744</v>
      </c>
      <c r="F2660" t="s">
        <v>23</v>
      </c>
      <c r="G2660" t="s">
        <v>23</v>
      </c>
      <c r="H2660" t="s">
        <v>6746</v>
      </c>
      <c r="I2660" t="s">
        <v>23</v>
      </c>
      <c r="J2660" t="s">
        <v>23</v>
      </c>
      <c r="K2660" t="s">
        <v>32893</v>
      </c>
    </row>
    <row r="2661" spans="1:11" x14ac:dyDescent="0.35">
      <c r="A2661" t="s">
        <v>22745</v>
      </c>
      <c r="B2661" t="s">
        <v>23</v>
      </c>
      <c r="C2661" t="s">
        <v>23</v>
      </c>
      <c r="D2661" t="s">
        <v>5810</v>
      </c>
      <c r="E2661" t="s">
        <v>22746</v>
      </c>
      <c r="F2661" t="s">
        <v>23</v>
      </c>
      <c r="G2661" t="s">
        <v>23</v>
      </c>
      <c r="H2661" t="s">
        <v>6746</v>
      </c>
      <c r="I2661" t="s">
        <v>23</v>
      </c>
      <c r="J2661" t="s">
        <v>23</v>
      </c>
      <c r="K2661" t="s">
        <v>32894</v>
      </c>
    </row>
    <row r="2662" spans="1:11" x14ac:dyDescent="0.35">
      <c r="A2662" t="s">
        <v>22747</v>
      </c>
      <c r="B2662" t="s">
        <v>23</v>
      </c>
      <c r="C2662" t="s">
        <v>23</v>
      </c>
      <c r="D2662" t="s">
        <v>5810</v>
      </c>
      <c r="E2662" t="s">
        <v>22748</v>
      </c>
      <c r="F2662" t="s">
        <v>23</v>
      </c>
      <c r="G2662" t="s">
        <v>23</v>
      </c>
      <c r="H2662" t="s">
        <v>6746</v>
      </c>
      <c r="I2662" t="s">
        <v>23</v>
      </c>
      <c r="J2662" t="s">
        <v>23</v>
      </c>
      <c r="K2662" t="s">
        <v>32895</v>
      </c>
    </row>
    <row r="2663" spans="1:11" x14ac:dyDescent="0.35">
      <c r="A2663" t="s">
        <v>5043</v>
      </c>
      <c r="B2663" t="s">
        <v>23</v>
      </c>
      <c r="C2663" t="s">
        <v>23</v>
      </c>
      <c r="D2663" t="s">
        <v>5810</v>
      </c>
      <c r="E2663" t="s">
        <v>27724</v>
      </c>
      <c r="F2663" t="s">
        <v>23</v>
      </c>
      <c r="G2663" t="s">
        <v>23</v>
      </c>
      <c r="H2663" t="s">
        <v>6746</v>
      </c>
      <c r="I2663" t="s">
        <v>23</v>
      </c>
      <c r="J2663" t="s">
        <v>23</v>
      </c>
      <c r="K2663" t="s">
        <v>30532</v>
      </c>
    </row>
    <row r="2664" spans="1:11" x14ac:dyDescent="0.35">
      <c r="A2664" t="s">
        <v>9781</v>
      </c>
      <c r="B2664" t="s">
        <v>23</v>
      </c>
      <c r="C2664" t="s">
        <v>23</v>
      </c>
      <c r="D2664" t="s">
        <v>5810</v>
      </c>
      <c r="E2664" t="s">
        <v>9782</v>
      </c>
      <c r="F2664" t="s">
        <v>23</v>
      </c>
      <c r="G2664" t="s">
        <v>23</v>
      </c>
      <c r="H2664" t="s">
        <v>6746</v>
      </c>
      <c r="I2664" t="s">
        <v>23</v>
      </c>
      <c r="J2664" t="s">
        <v>23</v>
      </c>
      <c r="K2664" t="s">
        <v>30532</v>
      </c>
    </row>
    <row r="2665" spans="1:11" x14ac:dyDescent="0.35">
      <c r="A2665" t="s">
        <v>105</v>
      </c>
      <c r="B2665" t="s">
        <v>23</v>
      </c>
      <c r="C2665" t="s">
        <v>23</v>
      </c>
      <c r="D2665" t="s">
        <v>23</v>
      </c>
      <c r="E2665" t="s">
        <v>9666</v>
      </c>
      <c r="F2665" t="s">
        <v>23</v>
      </c>
      <c r="G2665" t="s">
        <v>23</v>
      </c>
      <c r="H2665" t="s">
        <v>6522</v>
      </c>
      <c r="I2665" t="s">
        <v>23</v>
      </c>
      <c r="J2665" t="s">
        <v>23</v>
      </c>
      <c r="K2665" t="s">
        <v>30532</v>
      </c>
    </row>
    <row r="2666" spans="1:11" x14ac:dyDescent="0.35">
      <c r="A2666" t="s">
        <v>22753</v>
      </c>
      <c r="B2666" t="s">
        <v>23</v>
      </c>
      <c r="C2666" t="s">
        <v>23</v>
      </c>
      <c r="D2666" t="s">
        <v>5810</v>
      </c>
      <c r="E2666" t="s">
        <v>22754</v>
      </c>
      <c r="F2666" t="s">
        <v>23</v>
      </c>
      <c r="G2666" t="s">
        <v>23</v>
      </c>
      <c r="H2666" t="s">
        <v>6746</v>
      </c>
      <c r="I2666" t="s">
        <v>23</v>
      </c>
      <c r="J2666" t="s">
        <v>23</v>
      </c>
      <c r="K2666" t="s">
        <v>32898</v>
      </c>
    </row>
    <row r="2667" spans="1:11" x14ac:dyDescent="0.35">
      <c r="A2667" t="s">
        <v>308</v>
      </c>
      <c r="B2667" t="s">
        <v>23</v>
      </c>
      <c r="C2667" t="s">
        <v>23</v>
      </c>
      <c r="D2667" t="s">
        <v>23</v>
      </c>
      <c r="E2667" t="s">
        <v>9783</v>
      </c>
      <c r="F2667" t="s">
        <v>23</v>
      </c>
      <c r="G2667" t="s">
        <v>23</v>
      </c>
      <c r="H2667" t="s">
        <v>6483</v>
      </c>
      <c r="I2667" t="s">
        <v>23</v>
      </c>
      <c r="J2667" t="s">
        <v>23</v>
      </c>
      <c r="K2667" t="s">
        <v>30532</v>
      </c>
    </row>
    <row r="2668" spans="1:11" x14ac:dyDescent="0.35">
      <c r="A2668" t="s">
        <v>22751</v>
      </c>
      <c r="B2668" t="s">
        <v>23</v>
      </c>
      <c r="C2668" t="s">
        <v>23</v>
      </c>
      <c r="D2668" t="s">
        <v>5810</v>
      </c>
      <c r="E2668" t="s">
        <v>22752</v>
      </c>
      <c r="F2668" t="s">
        <v>23</v>
      </c>
      <c r="G2668" t="s">
        <v>23</v>
      </c>
      <c r="H2668" t="s">
        <v>6746</v>
      </c>
      <c r="I2668" t="s">
        <v>23</v>
      </c>
      <c r="J2668" t="s">
        <v>23</v>
      </c>
      <c r="K2668" t="s">
        <v>32897</v>
      </c>
    </row>
    <row r="2669" spans="1:11" x14ac:dyDescent="0.35">
      <c r="A2669" t="s">
        <v>22755</v>
      </c>
      <c r="B2669" t="s">
        <v>23</v>
      </c>
      <c r="C2669" t="s">
        <v>23</v>
      </c>
      <c r="D2669" t="s">
        <v>5810</v>
      </c>
      <c r="E2669" t="s">
        <v>22756</v>
      </c>
      <c r="F2669" t="s">
        <v>23</v>
      </c>
      <c r="G2669" t="s">
        <v>23</v>
      </c>
      <c r="H2669" t="s">
        <v>6746</v>
      </c>
      <c r="I2669" t="s">
        <v>23</v>
      </c>
      <c r="J2669" t="s">
        <v>23</v>
      </c>
      <c r="K2669" t="s">
        <v>32899</v>
      </c>
    </row>
    <row r="2670" spans="1:11" x14ac:dyDescent="0.35">
      <c r="A2670" t="s">
        <v>22757</v>
      </c>
      <c r="B2670" t="s">
        <v>23</v>
      </c>
      <c r="C2670" t="s">
        <v>23</v>
      </c>
      <c r="D2670" t="s">
        <v>5810</v>
      </c>
      <c r="E2670" t="s">
        <v>22758</v>
      </c>
      <c r="F2670" t="s">
        <v>23</v>
      </c>
      <c r="G2670" t="s">
        <v>23</v>
      </c>
      <c r="H2670" t="s">
        <v>6746</v>
      </c>
      <c r="I2670" t="s">
        <v>23</v>
      </c>
      <c r="J2670" t="s">
        <v>23</v>
      </c>
      <c r="K2670" t="s">
        <v>32900</v>
      </c>
    </row>
    <row r="2671" spans="1:11" x14ac:dyDescent="0.35">
      <c r="A2671" t="s">
        <v>22759</v>
      </c>
      <c r="B2671" t="s">
        <v>23</v>
      </c>
      <c r="C2671" t="s">
        <v>23</v>
      </c>
      <c r="D2671" t="s">
        <v>5810</v>
      </c>
      <c r="E2671" t="s">
        <v>22760</v>
      </c>
      <c r="F2671" t="s">
        <v>23</v>
      </c>
      <c r="G2671" t="s">
        <v>23</v>
      </c>
      <c r="H2671" t="s">
        <v>6746</v>
      </c>
      <c r="I2671" t="s">
        <v>23</v>
      </c>
      <c r="J2671" t="s">
        <v>23</v>
      </c>
      <c r="K2671" t="s">
        <v>32901</v>
      </c>
    </row>
    <row r="2672" spans="1:11" x14ac:dyDescent="0.35">
      <c r="A2672" t="s">
        <v>22761</v>
      </c>
      <c r="B2672" t="s">
        <v>23</v>
      </c>
      <c r="C2672" t="s">
        <v>23</v>
      </c>
      <c r="D2672" t="s">
        <v>5810</v>
      </c>
      <c r="E2672" t="s">
        <v>22762</v>
      </c>
      <c r="F2672" t="s">
        <v>23</v>
      </c>
      <c r="G2672" t="s">
        <v>23</v>
      </c>
      <c r="H2672" t="s">
        <v>6746</v>
      </c>
      <c r="I2672" t="s">
        <v>23</v>
      </c>
      <c r="J2672" t="s">
        <v>23</v>
      </c>
      <c r="K2672" t="s">
        <v>32902</v>
      </c>
    </row>
    <row r="2673" spans="1:11" x14ac:dyDescent="0.35">
      <c r="A2673" t="s">
        <v>22765</v>
      </c>
      <c r="B2673" t="s">
        <v>23</v>
      </c>
      <c r="C2673" t="s">
        <v>23</v>
      </c>
      <c r="D2673" t="s">
        <v>5810</v>
      </c>
      <c r="E2673" t="s">
        <v>22766</v>
      </c>
      <c r="F2673" t="s">
        <v>23</v>
      </c>
      <c r="G2673" t="s">
        <v>23</v>
      </c>
      <c r="H2673" t="s">
        <v>6746</v>
      </c>
      <c r="I2673" t="s">
        <v>23</v>
      </c>
      <c r="J2673" t="s">
        <v>23</v>
      </c>
      <c r="K2673" t="s">
        <v>32904</v>
      </c>
    </row>
    <row r="2674" spans="1:11" x14ac:dyDescent="0.35">
      <c r="A2674" t="s">
        <v>2539</v>
      </c>
      <c r="B2674" t="s">
        <v>23</v>
      </c>
      <c r="C2674" t="s">
        <v>23</v>
      </c>
      <c r="D2674" t="s">
        <v>23</v>
      </c>
      <c r="E2674" t="s">
        <v>9784</v>
      </c>
      <c r="F2674" t="s">
        <v>23</v>
      </c>
      <c r="G2674" t="s">
        <v>23</v>
      </c>
      <c r="H2674" t="s">
        <v>6522</v>
      </c>
      <c r="I2674" t="s">
        <v>23</v>
      </c>
      <c r="J2674" t="s">
        <v>23</v>
      </c>
      <c r="K2674" t="s">
        <v>30532</v>
      </c>
    </row>
    <row r="2675" spans="1:11" x14ac:dyDescent="0.35">
      <c r="A2675" t="s">
        <v>22767</v>
      </c>
      <c r="B2675" t="s">
        <v>23</v>
      </c>
      <c r="C2675" t="s">
        <v>23</v>
      </c>
      <c r="D2675" t="s">
        <v>5810</v>
      </c>
      <c r="E2675" t="s">
        <v>22768</v>
      </c>
      <c r="F2675" t="s">
        <v>23</v>
      </c>
      <c r="G2675" t="s">
        <v>23</v>
      </c>
      <c r="H2675" t="s">
        <v>6746</v>
      </c>
      <c r="I2675" t="s">
        <v>23</v>
      </c>
      <c r="J2675" t="s">
        <v>23</v>
      </c>
      <c r="K2675" t="s">
        <v>32905</v>
      </c>
    </row>
    <row r="2676" spans="1:11" x14ac:dyDescent="0.35">
      <c r="A2676" t="s">
        <v>22769</v>
      </c>
      <c r="B2676" t="s">
        <v>23</v>
      </c>
      <c r="C2676" t="s">
        <v>23</v>
      </c>
      <c r="D2676" t="s">
        <v>5810</v>
      </c>
      <c r="E2676" t="s">
        <v>22770</v>
      </c>
      <c r="F2676" t="s">
        <v>23</v>
      </c>
      <c r="G2676" t="s">
        <v>23</v>
      </c>
      <c r="H2676" t="s">
        <v>6746</v>
      </c>
      <c r="I2676" t="s">
        <v>23</v>
      </c>
      <c r="J2676" t="s">
        <v>23</v>
      </c>
      <c r="K2676" t="s">
        <v>32906</v>
      </c>
    </row>
    <row r="2677" spans="1:11" x14ac:dyDescent="0.35">
      <c r="A2677" t="s">
        <v>22771</v>
      </c>
      <c r="B2677" t="s">
        <v>23</v>
      </c>
      <c r="C2677" t="s">
        <v>23</v>
      </c>
      <c r="D2677" t="s">
        <v>5810</v>
      </c>
      <c r="E2677" t="s">
        <v>22772</v>
      </c>
      <c r="F2677" t="s">
        <v>23</v>
      </c>
      <c r="G2677" t="s">
        <v>23</v>
      </c>
      <c r="H2677" t="s">
        <v>6746</v>
      </c>
      <c r="I2677" t="s">
        <v>23</v>
      </c>
      <c r="J2677" t="s">
        <v>23</v>
      </c>
      <c r="K2677" t="s">
        <v>32907</v>
      </c>
    </row>
    <row r="2678" spans="1:11" x14ac:dyDescent="0.35">
      <c r="A2678" t="s">
        <v>6796</v>
      </c>
      <c r="B2678" t="s">
        <v>23</v>
      </c>
      <c r="C2678" t="s">
        <v>23</v>
      </c>
      <c r="D2678" t="s">
        <v>23</v>
      </c>
      <c r="E2678" t="s">
        <v>9785</v>
      </c>
      <c r="F2678" t="s">
        <v>23</v>
      </c>
      <c r="G2678" t="s">
        <v>23</v>
      </c>
      <c r="H2678" t="s">
        <v>6522</v>
      </c>
      <c r="I2678" t="s">
        <v>23</v>
      </c>
      <c r="J2678" t="s">
        <v>23</v>
      </c>
      <c r="K2678" t="s">
        <v>30532</v>
      </c>
    </row>
    <row r="2679" spans="1:11" x14ac:dyDescent="0.35">
      <c r="A2679" t="s">
        <v>22773</v>
      </c>
      <c r="B2679" t="s">
        <v>23</v>
      </c>
      <c r="C2679" t="s">
        <v>23</v>
      </c>
      <c r="D2679" t="s">
        <v>5810</v>
      </c>
      <c r="E2679" t="s">
        <v>22774</v>
      </c>
      <c r="F2679" t="s">
        <v>23</v>
      </c>
      <c r="G2679" t="s">
        <v>23</v>
      </c>
      <c r="H2679" t="s">
        <v>6746</v>
      </c>
      <c r="I2679" t="s">
        <v>23</v>
      </c>
      <c r="J2679" t="s">
        <v>23</v>
      </c>
      <c r="K2679" t="s">
        <v>32908</v>
      </c>
    </row>
    <row r="2680" spans="1:11" x14ac:dyDescent="0.35">
      <c r="A2680" t="s">
        <v>1552</v>
      </c>
      <c r="B2680" t="s">
        <v>23</v>
      </c>
      <c r="C2680" t="s">
        <v>23</v>
      </c>
      <c r="D2680" t="s">
        <v>23</v>
      </c>
      <c r="E2680" t="s">
        <v>9786</v>
      </c>
      <c r="F2680" t="s">
        <v>23</v>
      </c>
      <c r="G2680" t="s">
        <v>23</v>
      </c>
      <c r="H2680" t="s">
        <v>6522</v>
      </c>
      <c r="I2680" t="s">
        <v>23</v>
      </c>
      <c r="J2680" t="s">
        <v>23</v>
      </c>
      <c r="K2680" t="s">
        <v>30532</v>
      </c>
    </row>
    <row r="2681" spans="1:11" x14ac:dyDescent="0.35">
      <c r="A2681" t="s">
        <v>22775</v>
      </c>
      <c r="B2681" t="s">
        <v>23</v>
      </c>
      <c r="C2681" t="s">
        <v>23</v>
      </c>
      <c r="D2681" t="s">
        <v>5810</v>
      </c>
      <c r="E2681" t="s">
        <v>22776</v>
      </c>
      <c r="F2681" t="s">
        <v>23</v>
      </c>
      <c r="G2681" t="s">
        <v>23</v>
      </c>
      <c r="H2681" t="s">
        <v>6746</v>
      </c>
      <c r="I2681" t="s">
        <v>23</v>
      </c>
      <c r="J2681" t="s">
        <v>23</v>
      </c>
      <c r="K2681" t="s">
        <v>32909</v>
      </c>
    </row>
    <row r="2682" spans="1:11" x14ac:dyDescent="0.35">
      <c r="A2682" t="s">
        <v>161</v>
      </c>
      <c r="B2682" t="s">
        <v>23</v>
      </c>
      <c r="C2682" t="s">
        <v>23</v>
      </c>
      <c r="D2682" t="s">
        <v>23</v>
      </c>
      <c r="E2682" t="s">
        <v>9787</v>
      </c>
      <c r="F2682" t="s">
        <v>23</v>
      </c>
      <c r="G2682" t="s">
        <v>23</v>
      </c>
      <c r="H2682" t="s">
        <v>6522</v>
      </c>
      <c r="I2682" t="s">
        <v>23</v>
      </c>
      <c r="J2682" t="s">
        <v>23</v>
      </c>
      <c r="K2682" t="s">
        <v>30532</v>
      </c>
    </row>
    <row r="2683" spans="1:11" x14ac:dyDescent="0.35">
      <c r="A2683" t="s">
        <v>22777</v>
      </c>
      <c r="B2683" t="s">
        <v>23</v>
      </c>
      <c r="C2683" t="s">
        <v>23</v>
      </c>
      <c r="D2683" t="s">
        <v>5810</v>
      </c>
      <c r="E2683" t="s">
        <v>22778</v>
      </c>
      <c r="F2683" t="s">
        <v>23</v>
      </c>
      <c r="G2683" t="s">
        <v>23</v>
      </c>
      <c r="H2683" t="s">
        <v>6746</v>
      </c>
      <c r="I2683" t="s">
        <v>23</v>
      </c>
      <c r="J2683" t="s">
        <v>23</v>
      </c>
      <c r="K2683" t="s">
        <v>32910</v>
      </c>
    </row>
    <row r="2684" spans="1:11" x14ac:dyDescent="0.35">
      <c r="A2684" t="s">
        <v>2538</v>
      </c>
      <c r="B2684" t="s">
        <v>23</v>
      </c>
      <c r="C2684" t="s">
        <v>23</v>
      </c>
      <c r="D2684" t="s">
        <v>23</v>
      </c>
      <c r="E2684" t="s">
        <v>9788</v>
      </c>
      <c r="F2684" t="s">
        <v>23</v>
      </c>
      <c r="G2684" t="s">
        <v>23</v>
      </c>
      <c r="H2684" t="s">
        <v>6522</v>
      </c>
      <c r="I2684" t="s">
        <v>23</v>
      </c>
      <c r="J2684" t="s">
        <v>23</v>
      </c>
      <c r="K2684" t="s">
        <v>30532</v>
      </c>
    </row>
    <row r="2685" spans="1:11" x14ac:dyDescent="0.35">
      <c r="A2685" t="s">
        <v>2537</v>
      </c>
      <c r="B2685" t="s">
        <v>23</v>
      </c>
      <c r="C2685" t="s">
        <v>23</v>
      </c>
      <c r="D2685" t="s">
        <v>23</v>
      </c>
      <c r="E2685" t="s">
        <v>9789</v>
      </c>
      <c r="F2685" t="s">
        <v>23</v>
      </c>
      <c r="G2685" t="s">
        <v>23</v>
      </c>
      <c r="H2685" t="s">
        <v>6502</v>
      </c>
      <c r="I2685" t="s">
        <v>6485</v>
      </c>
      <c r="J2685" t="s">
        <v>23</v>
      </c>
      <c r="K2685" t="s">
        <v>30532</v>
      </c>
    </row>
    <row r="2686" spans="1:11" x14ac:dyDescent="0.35">
      <c r="A2686" t="s">
        <v>3115</v>
      </c>
      <c r="B2686" t="s">
        <v>23</v>
      </c>
      <c r="C2686" t="s">
        <v>23</v>
      </c>
      <c r="D2686" t="s">
        <v>23</v>
      </c>
      <c r="E2686" t="s">
        <v>9790</v>
      </c>
      <c r="F2686" t="s">
        <v>23</v>
      </c>
      <c r="G2686" t="s">
        <v>23</v>
      </c>
      <c r="H2686" t="s">
        <v>6522</v>
      </c>
      <c r="I2686" t="s">
        <v>23</v>
      </c>
      <c r="J2686" t="s">
        <v>23</v>
      </c>
      <c r="K2686" t="s">
        <v>30532</v>
      </c>
    </row>
    <row r="2687" spans="1:11" x14ac:dyDescent="0.35">
      <c r="A2687" t="s">
        <v>9791</v>
      </c>
      <c r="B2687" t="s">
        <v>23</v>
      </c>
      <c r="C2687" t="s">
        <v>23</v>
      </c>
      <c r="D2687" t="s">
        <v>5810</v>
      </c>
      <c r="E2687" t="s">
        <v>9792</v>
      </c>
      <c r="F2687" t="s">
        <v>23</v>
      </c>
      <c r="G2687" t="s">
        <v>23</v>
      </c>
      <c r="H2687" t="s">
        <v>6746</v>
      </c>
      <c r="I2687" t="s">
        <v>23</v>
      </c>
      <c r="J2687" t="s">
        <v>23</v>
      </c>
      <c r="K2687" t="s">
        <v>30532</v>
      </c>
    </row>
    <row r="2688" spans="1:11" x14ac:dyDescent="0.35">
      <c r="A2688" t="s">
        <v>22781</v>
      </c>
      <c r="B2688" t="s">
        <v>23</v>
      </c>
      <c r="C2688" t="s">
        <v>23</v>
      </c>
      <c r="D2688" t="s">
        <v>5810</v>
      </c>
      <c r="E2688" t="s">
        <v>22782</v>
      </c>
      <c r="F2688" t="s">
        <v>23</v>
      </c>
      <c r="G2688" t="s">
        <v>23</v>
      </c>
      <c r="H2688" t="s">
        <v>6746</v>
      </c>
      <c r="I2688" t="s">
        <v>23</v>
      </c>
      <c r="J2688" t="s">
        <v>23</v>
      </c>
      <c r="K2688" t="s">
        <v>32912</v>
      </c>
    </row>
    <row r="2689" spans="1:11" x14ac:dyDescent="0.35">
      <c r="A2689" t="s">
        <v>22783</v>
      </c>
      <c r="B2689" t="s">
        <v>23</v>
      </c>
      <c r="C2689" t="s">
        <v>23</v>
      </c>
      <c r="D2689" t="s">
        <v>5810</v>
      </c>
      <c r="E2689" t="s">
        <v>22784</v>
      </c>
      <c r="F2689" t="s">
        <v>23</v>
      </c>
      <c r="G2689" t="s">
        <v>23</v>
      </c>
      <c r="H2689" t="s">
        <v>6746</v>
      </c>
      <c r="I2689" t="s">
        <v>23</v>
      </c>
      <c r="J2689" t="s">
        <v>23</v>
      </c>
      <c r="K2689" t="s">
        <v>32913</v>
      </c>
    </row>
    <row r="2690" spans="1:11" x14ac:dyDescent="0.35">
      <c r="A2690" t="s">
        <v>22785</v>
      </c>
      <c r="B2690" t="s">
        <v>23</v>
      </c>
      <c r="C2690" t="s">
        <v>23</v>
      </c>
      <c r="D2690" t="s">
        <v>5810</v>
      </c>
      <c r="E2690" t="s">
        <v>22786</v>
      </c>
      <c r="F2690" t="s">
        <v>23</v>
      </c>
      <c r="G2690" t="s">
        <v>23</v>
      </c>
      <c r="H2690" t="s">
        <v>6746</v>
      </c>
      <c r="I2690" t="s">
        <v>23</v>
      </c>
      <c r="J2690" t="s">
        <v>23</v>
      </c>
      <c r="K2690" t="s">
        <v>32914</v>
      </c>
    </row>
    <row r="2691" spans="1:11" x14ac:dyDescent="0.35">
      <c r="A2691" t="s">
        <v>27932</v>
      </c>
      <c r="B2691" t="s">
        <v>23</v>
      </c>
      <c r="C2691" t="s">
        <v>23</v>
      </c>
      <c r="D2691" t="s">
        <v>5810</v>
      </c>
      <c r="E2691" t="s">
        <v>27933</v>
      </c>
      <c r="F2691" t="s">
        <v>23</v>
      </c>
      <c r="G2691" t="s">
        <v>23</v>
      </c>
      <c r="H2691" t="s">
        <v>6746</v>
      </c>
      <c r="I2691" t="s">
        <v>23</v>
      </c>
      <c r="J2691" t="s">
        <v>23</v>
      </c>
      <c r="K2691" t="s">
        <v>35299</v>
      </c>
    </row>
    <row r="2692" spans="1:11" x14ac:dyDescent="0.35">
      <c r="A2692" t="s">
        <v>22787</v>
      </c>
      <c r="B2692" t="s">
        <v>23</v>
      </c>
      <c r="C2692" t="s">
        <v>23</v>
      </c>
      <c r="D2692" t="s">
        <v>5810</v>
      </c>
      <c r="E2692" t="s">
        <v>22788</v>
      </c>
      <c r="F2692" t="s">
        <v>23</v>
      </c>
      <c r="G2692" t="s">
        <v>23</v>
      </c>
      <c r="H2692" t="s">
        <v>6746</v>
      </c>
      <c r="I2692" t="s">
        <v>23</v>
      </c>
      <c r="J2692" t="s">
        <v>23</v>
      </c>
      <c r="K2692" t="s">
        <v>32915</v>
      </c>
    </row>
    <row r="2693" spans="1:11" x14ac:dyDescent="0.35">
      <c r="A2693" t="s">
        <v>6527</v>
      </c>
      <c r="B2693" t="s">
        <v>23</v>
      </c>
      <c r="C2693" t="s">
        <v>23</v>
      </c>
      <c r="D2693" t="s">
        <v>23</v>
      </c>
      <c r="E2693" t="s">
        <v>9793</v>
      </c>
      <c r="F2693" t="s">
        <v>23</v>
      </c>
      <c r="G2693" t="s">
        <v>23</v>
      </c>
      <c r="H2693" t="s">
        <v>6487</v>
      </c>
      <c r="I2693" t="s">
        <v>6485</v>
      </c>
      <c r="J2693" t="s">
        <v>23</v>
      </c>
      <c r="K2693" t="s">
        <v>30532</v>
      </c>
    </row>
    <row r="2694" spans="1:11" x14ac:dyDescent="0.35">
      <c r="A2694" t="s">
        <v>159</v>
      </c>
      <c r="B2694" t="s">
        <v>23</v>
      </c>
      <c r="C2694" t="s">
        <v>23</v>
      </c>
      <c r="D2694" t="s">
        <v>23</v>
      </c>
      <c r="E2694" t="s">
        <v>9794</v>
      </c>
      <c r="F2694" t="s">
        <v>23</v>
      </c>
      <c r="G2694" t="s">
        <v>23</v>
      </c>
      <c r="H2694" t="s">
        <v>6522</v>
      </c>
      <c r="I2694" t="s">
        <v>23</v>
      </c>
      <c r="J2694" t="s">
        <v>23</v>
      </c>
      <c r="K2694" t="s">
        <v>30532</v>
      </c>
    </row>
    <row r="2695" spans="1:11" x14ac:dyDescent="0.35">
      <c r="A2695" t="s">
        <v>2536</v>
      </c>
      <c r="B2695" t="s">
        <v>23</v>
      </c>
      <c r="C2695" t="s">
        <v>23</v>
      </c>
      <c r="D2695" t="s">
        <v>23</v>
      </c>
      <c r="E2695" t="s">
        <v>9795</v>
      </c>
      <c r="F2695" t="s">
        <v>23</v>
      </c>
      <c r="G2695" t="s">
        <v>23</v>
      </c>
      <c r="H2695" t="s">
        <v>6746</v>
      </c>
      <c r="I2695" t="s">
        <v>23</v>
      </c>
      <c r="J2695" t="s">
        <v>23</v>
      </c>
      <c r="K2695" t="s">
        <v>30532</v>
      </c>
    </row>
    <row r="2696" spans="1:11" x14ac:dyDescent="0.35">
      <c r="A2696" t="s">
        <v>22789</v>
      </c>
      <c r="B2696" t="s">
        <v>23</v>
      </c>
      <c r="C2696" t="s">
        <v>23</v>
      </c>
      <c r="D2696" t="s">
        <v>5810</v>
      </c>
      <c r="E2696" t="s">
        <v>22790</v>
      </c>
      <c r="F2696" t="s">
        <v>23</v>
      </c>
      <c r="G2696" t="s">
        <v>23</v>
      </c>
      <c r="H2696" t="s">
        <v>6746</v>
      </c>
      <c r="I2696" t="s">
        <v>23</v>
      </c>
      <c r="J2696" t="s">
        <v>23</v>
      </c>
      <c r="K2696" t="s">
        <v>32916</v>
      </c>
    </row>
    <row r="2697" spans="1:11" x14ac:dyDescent="0.35">
      <c r="A2697" t="s">
        <v>22791</v>
      </c>
      <c r="B2697" t="s">
        <v>23</v>
      </c>
      <c r="C2697" t="s">
        <v>23</v>
      </c>
      <c r="D2697" t="s">
        <v>5810</v>
      </c>
      <c r="E2697" t="s">
        <v>22792</v>
      </c>
      <c r="F2697" t="s">
        <v>23</v>
      </c>
      <c r="G2697" t="s">
        <v>23</v>
      </c>
      <c r="H2697" t="s">
        <v>6746</v>
      </c>
      <c r="I2697" t="s">
        <v>23</v>
      </c>
      <c r="J2697" t="s">
        <v>23</v>
      </c>
      <c r="K2697" t="s">
        <v>32917</v>
      </c>
    </row>
    <row r="2698" spans="1:11" x14ac:dyDescent="0.35">
      <c r="A2698" t="s">
        <v>22793</v>
      </c>
      <c r="B2698" t="s">
        <v>23</v>
      </c>
      <c r="C2698" t="s">
        <v>23</v>
      </c>
      <c r="D2698" t="s">
        <v>5810</v>
      </c>
      <c r="E2698" t="s">
        <v>22794</v>
      </c>
      <c r="F2698" t="s">
        <v>23</v>
      </c>
      <c r="G2698" t="s">
        <v>23</v>
      </c>
      <c r="H2698" t="s">
        <v>6746</v>
      </c>
      <c r="I2698" t="s">
        <v>23</v>
      </c>
      <c r="J2698" t="s">
        <v>23</v>
      </c>
      <c r="K2698" t="s">
        <v>32918</v>
      </c>
    </row>
    <row r="2699" spans="1:11" x14ac:dyDescent="0.35">
      <c r="A2699" t="s">
        <v>22795</v>
      </c>
      <c r="B2699" t="s">
        <v>23</v>
      </c>
      <c r="C2699" t="s">
        <v>23</v>
      </c>
      <c r="D2699" t="s">
        <v>5810</v>
      </c>
      <c r="E2699" t="s">
        <v>22796</v>
      </c>
      <c r="F2699" t="s">
        <v>23</v>
      </c>
      <c r="G2699" t="s">
        <v>23</v>
      </c>
      <c r="H2699" t="s">
        <v>6746</v>
      </c>
      <c r="I2699" t="s">
        <v>23</v>
      </c>
      <c r="J2699" t="s">
        <v>23</v>
      </c>
      <c r="K2699" t="s">
        <v>32919</v>
      </c>
    </row>
    <row r="2700" spans="1:11" x14ac:dyDescent="0.35">
      <c r="A2700" t="s">
        <v>22797</v>
      </c>
      <c r="B2700" t="s">
        <v>23</v>
      </c>
      <c r="C2700" t="s">
        <v>23</v>
      </c>
      <c r="D2700" t="s">
        <v>5810</v>
      </c>
      <c r="E2700" t="s">
        <v>22798</v>
      </c>
      <c r="F2700" t="s">
        <v>23</v>
      </c>
      <c r="G2700" t="s">
        <v>23</v>
      </c>
      <c r="H2700" t="s">
        <v>6746</v>
      </c>
      <c r="I2700" t="s">
        <v>23</v>
      </c>
      <c r="J2700" t="s">
        <v>23</v>
      </c>
      <c r="K2700" t="s">
        <v>32920</v>
      </c>
    </row>
    <row r="2701" spans="1:11" x14ac:dyDescent="0.35">
      <c r="A2701" t="s">
        <v>22799</v>
      </c>
      <c r="B2701" t="s">
        <v>23</v>
      </c>
      <c r="C2701" t="s">
        <v>23</v>
      </c>
      <c r="D2701" t="s">
        <v>5810</v>
      </c>
      <c r="E2701" t="s">
        <v>22800</v>
      </c>
      <c r="F2701" t="s">
        <v>23</v>
      </c>
      <c r="G2701" t="s">
        <v>23</v>
      </c>
      <c r="H2701" t="s">
        <v>6746</v>
      </c>
      <c r="I2701" t="s">
        <v>23</v>
      </c>
      <c r="J2701" t="s">
        <v>23</v>
      </c>
      <c r="K2701" t="s">
        <v>32921</v>
      </c>
    </row>
    <row r="2702" spans="1:11" x14ac:dyDescent="0.35">
      <c r="A2702" t="s">
        <v>22801</v>
      </c>
      <c r="B2702" t="s">
        <v>23</v>
      </c>
      <c r="C2702" t="s">
        <v>23</v>
      </c>
      <c r="D2702" t="s">
        <v>5810</v>
      </c>
      <c r="E2702" t="s">
        <v>22802</v>
      </c>
      <c r="F2702" t="s">
        <v>23</v>
      </c>
      <c r="G2702" t="s">
        <v>23</v>
      </c>
      <c r="H2702" t="s">
        <v>6746</v>
      </c>
      <c r="I2702" t="s">
        <v>23</v>
      </c>
      <c r="J2702" t="s">
        <v>23</v>
      </c>
      <c r="K2702" t="s">
        <v>32922</v>
      </c>
    </row>
    <row r="2703" spans="1:11" x14ac:dyDescent="0.35">
      <c r="A2703" t="s">
        <v>4035</v>
      </c>
      <c r="B2703" t="s">
        <v>23</v>
      </c>
      <c r="C2703" t="s">
        <v>23</v>
      </c>
      <c r="D2703" t="s">
        <v>23</v>
      </c>
      <c r="E2703" t="s">
        <v>9796</v>
      </c>
      <c r="F2703" t="s">
        <v>23</v>
      </c>
      <c r="G2703" t="s">
        <v>23</v>
      </c>
      <c r="H2703" t="s">
        <v>6746</v>
      </c>
      <c r="I2703" t="s">
        <v>23</v>
      </c>
      <c r="J2703" t="s">
        <v>23</v>
      </c>
      <c r="K2703" t="s">
        <v>30532</v>
      </c>
    </row>
    <row r="2704" spans="1:11" x14ac:dyDescent="0.35">
      <c r="A2704" t="s">
        <v>22803</v>
      </c>
      <c r="B2704" t="s">
        <v>23</v>
      </c>
      <c r="C2704" t="s">
        <v>23</v>
      </c>
      <c r="D2704" t="s">
        <v>5810</v>
      </c>
      <c r="E2704" t="s">
        <v>22804</v>
      </c>
      <c r="F2704" t="s">
        <v>23</v>
      </c>
      <c r="G2704" t="s">
        <v>23</v>
      </c>
      <c r="H2704" t="s">
        <v>6746</v>
      </c>
      <c r="I2704" t="s">
        <v>23</v>
      </c>
      <c r="J2704" t="s">
        <v>23</v>
      </c>
      <c r="K2704" t="s">
        <v>32923</v>
      </c>
    </row>
    <row r="2705" spans="1:11" x14ac:dyDescent="0.35">
      <c r="A2705" t="s">
        <v>22805</v>
      </c>
      <c r="B2705" t="s">
        <v>23</v>
      </c>
      <c r="C2705" t="s">
        <v>23</v>
      </c>
      <c r="D2705" t="s">
        <v>5810</v>
      </c>
      <c r="E2705" t="s">
        <v>22806</v>
      </c>
      <c r="F2705" t="s">
        <v>23</v>
      </c>
      <c r="G2705" t="s">
        <v>23</v>
      </c>
      <c r="H2705" t="s">
        <v>6746</v>
      </c>
      <c r="I2705" t="s">
        <v>23</v>
      </c>
      <c r="J2705" t="s">
        <v>23</v>
      </c>
      <c r="K2705" t="s">
        <v>32924</v>
      </c>
    </row>
    <row r="2706" spans="1:11" x14ac:dyDescent="0.35">
      <c r="A2706" t="s">
        <v>22809</v>
      </c>
      <c r="B2706" t="s">
        <v>23</v>
      </c>
      <c r="C2706" t="s">
        <v>23</v>
      </c>
      <c r="D2706" t="s">
        <v>5810</v>
      </c>
      <c r="E2706" t="s">
        <v>22810</v>
      </c>
      <c r="F2706" t="s">
        <v>23</v>
      </c>
      <c r="G2706" t="s">
        <v>23</v>
      </c>
      <c r="H2706" t="s">
        <v>6746</v>
      </c>
      <c r="I2706" t="s">
        <v>23</v>
      </c>
      <c r="J2706" t="s">
        <v>23</v>
      </c>
      <c r="K2706" t="s">
        <v>32926</v>
      </c>
    </row>
    <row r="2707" spans="1:11" x14ac:dyDescent="0.35">
      <c r="A2707" t="s">
        <v>3250</v>
      </c>
      <c r="B2707" t="s">
        <v>23</v>
      </c>
      <c r="C2707" t="s">
        <v>23</v>
      </c>
      <c r="D2707" t="s">
        <v>23</v>
      </c>
      <c r="E2707" t="s">
        <v>9797</v>
      </c>
      <c r="F2707" t="s">
        <v>23</v>
      </c>
      <c r="G2707" t="s">
        <v>23</v>
      </c>
      <c r="H2707" t="s">
        <v>6522</v>
      </c>
      <c r="I2707" t="s">
        <v>23</v>
      </c>
      <c r="J2707" t="s">
        <v>23</v>
      </c>
      <c r="K2707" t="s">
        <v>30532</v>
      </c>
    </row>
    <row r="2708" spans="1:11" x14ac:dyDescent="0.35">
      <c r="A2708" t="s">
        <v>22811</v>
      </c>
      <c r="B2708" t="s">
        <v>23</v>
      </c>
      <c r="C2708" t="s">
        <v>23</v>
      </c>
      <c r="D2708" t="s">
        <v>5810</v>
      </c>
      <c r="E2708" t="s">
        <v>22812</v>
      </c>
      <c r="F2708" t="s">
        <v>23</v>
      </c>
      <c r="G2708" t="s">
        <v>23</v>
      </c>
      <c r="H2708" t="s">
        <v>6746</v>
      </c>
      <c r="I2708" t="s">
        <v>23</v>
      </c>
      <c r="J2708" t="s">
        <v>23</v>
      </c>
      <c r="K2708" t="s">
        <v>32927</v>
      </c>
    </row>
    <row r="2709" spans="1:11" x14ac:dyDescent="0.35">
      <c r="A2709" t="s">
        <v>288</v>
      </c>
      <c r="B2709" t="s">
        <v>23</v>
      </c>
      <c r="C2709" t="s">
        <v>23</v>
      </c>
      <c r="D2709" t="s">
        <v>23</v>
      </c>
      <c r="E2709" t="s">
        <v>9798</v>
      </c>
      <c r="F2709" t="s">
        <v>23</v>
      </c>
      <c r="G2709" t="s">
        <v>23</v>
      </c>
      <c r="H2709" t="s">
        <v>6502</v>
      </c>
      <c r="I2709" t="s">
        <v>2721</v>
      </c>
      <c r="J2709" t="s">
        <v>23</v>
      </c>
      <c r="K2709" t="s">
        <v>30532</v>
      </c>
    </row>
    <row r="2710" spans="1:11" x14ac:dyDescent="0.35">
      <c r="A2710" t="s">
        <v>121</v>
      </c>
      <c r="B2710" t="s">
        <v>23</v>
      </c>
      <c r="C2710" t="s">
        <v>23</v>
      </c>
      <c r="D2710" t="s">
        <v>23</v>
      </c>
      <c r="E2710" t="s">
        <v>9799</v>
      </c>
      <c r="F2710" t="s">
        <v>23</v>
      </c>
      <c r="G2710" t="s">
        <v>23</v>
      </c>
      <c r="H2710" t="s">
        <v>6522</v>
      </c>
      <c r="I2710" t="s">
        <v>23</v>
      </c>
      <c r="J2710" t="s">
        <v>23</v>
      </c>
      <c r="K2710" t="s">
        <v>30532</v>
      </c>
    </row>
    <row r="2711" spans="1:11" x14ac:dyDescent="0.35">
      <c r="A2711" t="s">
        <v>597</v>
      </c>
      <c r="B2711" t="s">
        <v>23</v>
      </c>
      <c r="C2711" t="s">
        <v>23</v>
      </c>
      <c r="D2711" t="s">
        <v>23</v>
      </c>
      <c r="E2711" t="s">
        <v>9800</v>
      </c>
      <c r="F2711" t="s">
        <v>23</v>
      </c>
      <c r="G2711" t="s">
        <v>23</v>
      </c>
      <c r="H2711" t="s">
        <v>6522</v>
      </c>
      <c r="I2711" t="s">
        <v>23</v>
      </c>
      <c r="J2711" t="s">
        <v>23</v>
      </c>
      <c r="K2711" t="s">
        <v>30532</v>
      </c>
    </row>
    <row r="2712" spans="1:11" x14ac:dyDescent="0.35">
      <c r="A2712" t="s">
        <v>22813</v>
      </c>
      <c r="B2712" t="s">
        <v>23</v>
      </c>
      <c r="C2712" t="s">
        <v>23</v>
      </c>
      <c r="D2712" t="s">
        <v>5810</v>
      </c>
      <c r="E2712" t="s">
        <v>22814</v>
      </c>
      <c r="F2712" t="s">
        <v>23</v>
      </c>
      <c r="G2712" t="s">
        <v>23</v>
      </c>
      <c r="H2712" t="s">
        <v>6746</v>
      </c>
      <c r="I2712" t="s">
        <v>23</v>
      </c>
      <c r="J2712" t="s">
        <v>23</v>
      </c>
      <c r="K2712" t="s">
        <v>32928</v>
      </c>
    </row>
    <row r="2713" spans="1:11" x14ac:dyDescent="0.35">
      <c r="A2713" t="s">
        <v>22817</v>
      </c>
      <c r="B2713" t="s">
        <v>23</v>
      </c>
      <c r="C2713" t="s">
        <v>23</v>
      </c>
      <c r="D2713" t="s">
        <v>5810</v>
      </c>
      <c r="E2713" t="s">
        <v>22818</v>
      </c>
      <c r="F2713" t="s">
        <v>23</v>
      </c>
      <c r="G2713" t="s">
        <v>23</v>
      </c>
      <c r="H2713" t="s">
        <v>6746</v>
      </c>
      <c r="I2713" t="s">
        <v>23</v>
      </c>
      <c r="J2713" t="s">
        <v>23</v>
      </c>
      <c r="K2713" t="s">
        <v>32930</v>
      </c>
    </row>
    <row r="2714" spans="1:11" x14ac:dyDescent="0.35">
      <c r="A2714" t="s">
        <v>28067</v>
      </c>
      <c r="B2714" t="s">
        <v>23</v>
      </c>
      <c r="C2714" t="s">
        <v>23</v>
      </c>
      <c r="D2714" t="s">
        <v>5810</v>
      </c>
      <c r="E2714" t="s">
        <v>28068</v>
      </c>
      <c r="F2714" t="s">
        <v>23</v>
      </c>
      <c r="G2714" t="s">
        <v>23</v>
      </c>
      <c r="H2714" t="s">
        <v>6746</v>
      </c>
      <c r="I2714" t="s">
        <v>23</v>
      </c>
      <c r="J2714" t="s">
        <v>23</v>
      </c>
      <c r="K2714" t="s">
        <v>35363</v>
      </c>
    </row>
    <row r="2715" spans="1:11" x14ac:dyDescent="0.35">
      <c r="A2715" t="s">
        <v>1556</v>
      </c>
      <c r="B2715" t="s">
        <v>23</v>
      </c>
      <c r="C2715" t="s">
        <v>23</v>
      </c>
      <c r="D2715" t="s">
        <v>23</v>
      </c>
      <c r="E2715" t="s">
        <v>9801</v>
      </c>
      <c r="F2715" t="s">
        <v>23</v>
      </c>
      <c r="G2715" t="s">
        <v>23</v>
      </c>
      <c r="H2715" t="s">
        <v>6522</v>
      </c>
      <c r="I2715" t="s">
        <v>23</v>
      </c>
      <c r="J2715" t="s">
        <v>23</v>
      </c>
      <c r="K2715" t="s">
        <v>30532</v>
      </c>
    </row>
    <row r="2716" spans="1:11" x14ac:dyDescent="0.35">
      <c r="A2716" t="s">
        <v>57</v>
      </c>
      <c r="B2716" t="s">
        <v>23</v>
      </c>
      <c r="C2716" t="s">
        <v>23</v>
      </c>
      <c r="D2716" t="s">
        <v>23</v>
      </c>
      <c r="E2716" t="s">
        <v>9802</v>
      </c>
      <c r="F2716" t="s">
        <v>23</v>
      </c>
      <c r="G2716" t="s">
        <v>23</v>
      </c>
      <c r="H2716" t="s">
        <v>6522</v>
      </c>
      <c r="I2716" t="s">
        <v>23</v>
      </c>
      <c r="J2716" t="s">
        <v>23</v>
      </c>
      <c r="K2716" t="s">
        <v>30532</v>
      </c>
    </row>
    <row r="2717" spans="1:11" x14ac:dyDescent="0.35">
      <c r="A2717" t="s">
        <v>22821</v>
      </c>
      <c r="B2717" t="s">
        <v>23</v>
      </c>
      <c r="C2717" t="s">
        <v>23</v>
      </c>
      <c r="D2717" t="s">
        <v>5810</v>
      </c>
      <c r="E2717" t="s">
        <v>22822</v>
      </c>
      <c r="F2717" t="s">
        <v>23</v>
      </c>
      <c r="G2717" t="s">
        <v>23</v>
      </c>
      <c r="H2717" t="s">
        <v>6746</v>
      </c>
      <c r="I2717" t="s">
        <v>23</v>
      </c>
      <c r="J2717" t="s">
        <v>23</v>
      </c>
      <c r="K2717" t="s">
        <v>32932</v>
      </c>
    </row>
    <row r="2718" spans="1:11" x14ac:dyDescent="0.35">
      <c r="A2718" t="s">
        <v>22823</v>
      </c>
      <c r="B2718" t="s">
        <v>23</v>
      </c>
      <c r="C2718" t="s">
        <v>23</v>
      </c>
      <c r="D2718" t="s">
        <v>5810</v>
      </c>
      <c r="E2718" t="s">
        <v>22824</v>
      </c>
      <c r="F2718" t="s">
        <v>23</v>
      </c>
      <c r="G2718" t="s">
        <v>23</v>
      </c>
      <c r="H2718" t="s">
        <v>6746</v>
      </c>
      <c r="I2718" t="s">
        <v>23</v>
      </c>
      <c r="J2718" t="s">
        <v>23</v>
      </c>
      <c r="K2718" t="s">
        <v>32933</v>
      </c>
    </row>
    <row r="2719" spans="1:11" x14ac:dyDescent="0.35">
      <c r="A2719" t="s">
        <v>22825</v>
      </c>
      <c r="B2719" t="s">
        <v>23</v>
      </c>
      <c r="C2719" t="s">
        <v>23</v>
      </c>
      <c r="D2719" t="s">
        <v>5810</v>
      </c>
      <c r="E2719" t="s">
        <v>22826</v>
      </c>
      <c r="F2719" t="s">
        <v>23</v>
      </c>
      <c r="G2719" t="s">
        <v>23</v>
      </c>
      <c r="H2719" t="s">
        <v>6746</v>
      </c>
      <c r="I2719" t="s">
        <v>23</v>
      </c>
      <c r="J2719" t="s">
        <v>23</v>
      </c>
      <c r="K2719" t="s">
        <v>32934</v>
      </c>
    </row>
    <row r="2720" spans="1:11" x14ac:dyDescent="0.35">
      <c r="A2720" t="s">
        <v>22827</v>
      </c>
      <c r="B2720" t="s">
        <v>23</v>
      </c>
      <c r="C2720" t="s">
        <v>23</v>
      </c>
      <c r="D2720" t="s">
        <v>5810</v>
      </c>
      <c r="E2720" t="s">
        <v>22828</v>
      </c>
      <c r="F2720" t="s">
        <v>23</v>
      </c>
      <c r="G2720" t="s">
        <v>23</v>
      </c>
      <c r="H2720" t="s">
        <v>6746</v>
      </c>
      <c r="I2720" t="s">
        <v>23</v>
      </c>
      <c r="J2720" t="s">
        <v>23</v>
      </c>
      <c r="K2720" t="s">
        <v>32935</v>
      </c>
    </row>
    <row r="2721" spans="1:11" x14ac:dyDescent="0.35">
      <c r="A2721" t="s">
        <v>22830</v>
      </c>
      <c r="B2721" t="s">
        <v>23</v>
      </c>
      <c r="C2721" t="s">
        <v>23</v>
      </c>
      <c r="D2721" t="s">
        <v>5810</v>
      </c>
      <c r="E2721" t="s">
        <v>22831</v>
      </c>
      <c r="F2721" t="s">
        <v>23</v>
      </c>
      <c r="G2721" t="s">
        <v>23</v>
      </c>
      <c r="H2721" t="s">
        <v>6746</v>
      </c>
      <c r="I2721" t="s">
        <v>23</v>
      </c>
      <c r="J2721" t="s">
        <v>23</v>
      </c>
      <c r="K2721" t="s">
        <v>32936</v>
      </c>
    </row>
    <row r="2722" spans="1:11" x14ac:dyDescent="0.35">
      <c r="A2722" t="s">
        <v>22832</v>
      </c>
      <c r="B2722" t="s">
        <v>23</v>
      </c>
      <c r="C2722" t="s">
        <v>23</v>
      </c>
      <c r="D2722" t="s">
        <v>5810</v>
      </c>
      <c r="E2722" t="s">
        <v>22833</v>
      </c>
      <c r="F2722" t="s">
        <v>23</v>
      </c>
      <c r="G2722" t="s">
        <v>23</v>
      </c>
      <c r="H2722" t="s">
        <v>6746</v>
      </c>
      <c r="I2722" t="s">
        <v>23</v>
      </c>
      <c r="J2722" t="s">
        <v>23</v>
      </c>
      <c r="K2722" t="s">
        <v>32937</v>
      </c>
    </row>
    <row r="2723" spans="1:11" x14ac:dyDescent="0.35">
      <c r="A2723" t="s">
        <v>22834</v>
      </c>
      <c r="B2723" t="s">
        <v>23</v>
      </c>
      <c r="C2723" t="s">
        <v>23</v>
      </c>
      <c r="D2723" t="s">
        <v>5810</v>
      </c>
      <c r="E2723" t="s">
        <v>22835</v>
      </c>
      <c r="F2723" t="s">
        <v>23</v>
      </c>
      <c r="G2723" t="s">
        <v>23</v>
      </c>
      <c r="H2723" t="s">
        <v>6746</v>
      </c>
      <c r="I2723" t="s">
        <v>23</v>
      </c>
      <c r="J2723" t="s">
        <v>23</v>
      </c>
      <c r="K2723" t="s">
        <v>32938</v>
      </c>
    </row>
    <row r="2724" spans="1:11" x14ac:dyDescent="0.35">
      <c r="A2724" t="s">
        <v>22836</v>
      </c>
      <c r="B2724" t="s">
        <v>23</v>
      </c>
      <c r="C2724" t="s">
        <v>23</v>
      </c>
      <c r="D2724" t="s">
        <v>5810</v>
      </c>
      <c r="E2724" t="s">
        <v>22837</v>
      </c>
      <c r="F2724" t="s">
        <v>23</v>
      </c>
      <c r="G2724" t="s">
        <v>23</v>
      </c>
      <c r="H2724" t="s">
        <v>6746</v>
      </c>
      <c r="I2724" t="s">
        <v>23</v>
      </c>
      <c r="J2724" t="s">
        <v>23</v>
      </c>
      <c r="K2724" t="s">
        <v>32939</v>
      </c>
    </row>
    <row r="2725" spans="1:11" x14ac:dyDescent="0.35">
      <c r="A2725" t="s">
        <v>22838</v>
      </c>
      <c r="B2725" t="s">
        <v>23</v>
      </c>
      <c r="C2725" t="s">
        <v>23</v>
      </c>
      <c r="D2725" t="s">
        <v>5810</v>
      </c>
      <c r="E2725" t="s">
        <v>22839</v>
      </c>
      <c r="F2725" t="s">
        <v>23</v>
      </c>
      <c r="G2725" t="s">
        <v>23</v>
      </c>
      <c r="H2725" t="s">
        <v>6746</v>
      </c>
      <c r="I2725" t="s">
        <v>23</v>
      </c>
      <c r="J2725" t="s">
        <v>23</v>
      </c>
      <c r="K2725" t="s">
        <v>32940</v>
      </c>
    </row>
    <row r="2726" spans="1:11" x14ac:dyDescent="0.35">
      <c r="A2726" t="s">
        <v>1672</v>
      </c>
      <c r="B2726" t="s">
        <v>23</v>
      </c>
      <c r="C2726" t="s">
        <v>23</v>
      </c>
      <c r="D2726" t="s">
        <v>23</v>
      </c>
      <c r="E2726" t="s">
        <v>9803</v>
      </c>
      <c r="F2726" t="s">
        <v>23</v>
      </c>
      <c r="G2726" t="s">
        <v>23</v>
      </c>
      <c r="H2726" t="s">
        <v>6483</v>
      </c>
      <c r="I2726" t="s">
        <v>6485</v>
      </c>
      <c r="J2726" t="s">
        <v>23</v>
      </c>
      <c r="K2726" t="s">
        <v>30532</v>
      </c>
    </row>
    <row r="2727" spans="1:11" x14ac:dyDescent="0.35">
      <c r="A2727" t="s">
        <v>3922</v>
      </c>
      <c r="B2727" t="s">
        <v>23</v>
      </c>
      <c r="C2727" t="s">
        <v>23</v>
      </c>
      <c r="D2727" t="s">
        <v>23</v>
      </c>
      <c r="E2727" t="s">
        <v>9804</v>
      </c>
      <c r="F2727" t="s">
        <v>23</v>
      </c>
      <c r="G2727" t="s">
        <v>23</v>
      </c>
      <c r="H2727" t="s">
        <v>6746</v>
      </c>
      <c r="I2727" t="s">
        <v>23</v>
      </c>
      <c r="J2727" t="s">
        <v>23</v>
      </c>
      <c r="K2727" t="s">
        <v>30532</v>
      </c>
    </row>
    <row r="2728" spans="1:11" x14ac:dyDescent="0.35">
      <c r="A2728" t="s">
        <v>22846</v>
      </c>
      <c r="B2728" t="s">
        <v>23</v>
      </c>
      <c r="C2728" t="s">
        <v>23</v>
      </c>
      <c r="D2728" t="s">
        <v>5810</v>
      </c>
      <c r="E2728" t="s">
        <v>22847</v>
      </c>
      <c r="F2728" t="s">
        <v>23</v>
      </c>
      <c r="G2728" t="s">
        <v>23</v>
      </c>
      <c r="H2728" t="s">
        <v>6746</v>
      </c>
      <c r="I2728" t="s">
        <v>23</v>
      </c>
      <c r="J2728" t="s">
        <v>23</v>
      </c>
      <c r="K2728" t="s">
        <v>32944</v>
      </c>
    </row>
    <row r="2729" spans="1:11" x14ac:dyDescent="0.35">
      <c r="A2729" t="s">
        <v>2535</v>
      </c>
      <c r="B2729" t="s">
        <v>23</v>
      </c>
      <c r="C2729" t="s">
        <v>23</v>
      </c>
      <c r="D2729" t="s">
        <v>23</v>
      </c>
      <c r="E2729" t="s">
        <v>9805</v>
      </c>
      <c r="F2729" t="s">
        <v>23</v>
      </c>
      <c r="G2729" t="s">
        <v>23</v>
      </c>
      <c r="H2729" t="s">
        <v>6522</v>
      </c>
      <c r="I2729" t="s">
        <v>23</v>
      </c>
      <c r="J2729" t="s">
        <v>23</v>
      </c>
      <c r="K2729" t="s">
        <v>30532</v>
      </c>
    </row>
    <row r="2730" spans="1:11" x14ac:dyDescent="0.35">
      <c r="A2730" t="s">
        <v>6828</v>
      </c>
      <c r="B2730" t="s">
        <v>23</v>
      </c>
      <c r="C2730" t="s">
        <v>23</v>
      </c>
      <c r="D2730" t="s">
        <v>23</v>
      </c>
      <c r="E2730" t="s">
        <v>9806</v>
      </c>
      <c r="F2730" t="s">
        <v>23</v>
      </c>
      <c r="G2730" t="s">
        <v>23</v>
      </c>
      <c r="H2730" t="s">
        <v>6522</v>
      </c>
      <c r="I2730" t="s">
        <v>23</v>
      </c>
      <c r="J2730" t="s">
        <v>23</v>
      </c>
      <c r="K2730" t="s">
        <v>30532</v>
      </c>
    </row>
    <row r="2731" spans="1:11" x14ac:dyDescent="0.35">
      <c r="A2731" t="s">
        <v>999</v>
      </c>
      <c r="B2731" t="s">
        <v>23</v>
      </c>
      <c r="C2731" t="s">
        <v>23</v>
      </c>
      <c r="D2731" t="s">
        <v>23</v>
      </c>
      <c r="E2731" t="s">
        <v>9807</v>
      </c>
      <c r="F2731" t="s">
        <v>23</v>
      </c>
      <c r="G2731" t="s">
        <v>23</v>
      </c>
      <c r="H2731" t="s">
        <v>6522</v>
      </c>
      <c r="I2731" t="s">
        <v>23</v>
      </c>
      <c r="J2731" t="s">
        <v>23</v>
      </c>
      <c r="K2731" t="s">
        <v>30532</v>
      </c>
    </row>
    <row r="2732" spans="1:11" x14ac:dyDescent="0.35">
      <c r="A2732" t="s">
        <v>22840</v>
      </c>
      <c r="B2732" t="s">
        <v>23</v>
      </c>
      <c r="C2732" t="s">
        <v>23</v>
      </c>
      <c r="D2732" t="s">
        <v>5810</v>
      </c>
      <c r="E2732" t="s">
        <v>22841</v>
      </c>
      <c r="F2732" t="s">
        <v>23</v>
      </c>
      <c r="G2732" t="s">
        <v>23</v>
      </c>
      <c r="H2732" t="s">
        <v>6746</v>
      </c>
      <c r="I2732" t="s">
        <v>23</v>
      </c>
      <c r="J2732" t="s">
        <v>23</v>
      </c>
      <c r="K2732" t="s">
        <v>32941</v>
      </c>
    </row>
    <row r="2733" spans="1:11" x14ac:dyDescent="0.35">
      <c r="A2733" t="s">
        <v>1801</v>
      </c>
      <c r="B2733" t="s">
        <v>23</v>
      </c>
      <c r="C2733" t="s">
        <v>23</v>
      </c>
      <c r="D2733" t="s">
        <v>23</v>
      </c>
      <c r="E2733" t="s">
        <v>9808</v>
      </c>
      <c r="F2733" t="s">
        <v>23</v>
      </c>
      <c r="G2733" t="s">
        <v>23</v>
      </c>
      <c r="H2733" t="s">
        <v>6746</v>
      </c>
      <c r="I2733" t="s">
        <v>23</v>
      </c>
      <c r="J2733" t="s">
        <v>23</v>
      </c>
      <c r="K2733" t="s">
        <v>30532</v>
      </c>
    </row>
    <row r="2734" spans="1:11" x14ac:dyDescent="0.35">
      <c r="A2734" t="s">
        <v>22842</v>
      </c>
      <c r="B2734" t="s">
        <v>23</v>
      </c>
      <c r="C2734" t="s">
        <v>23</v>
      </c>
      <c r="D2734" t="s">
        <v>5810</v>
      </c>
      <c r="E2734" t="s">
        <v>22843</v>
      </c>
      <c r="F2734" t="s">
        <v>23</v>
      </c>
      <c r="G2734" t="s">
        <v>23</v>
      </c>
      <c r="H2734" t="s">
        <v>6746</v>
      </c>
      <c r="I2734" t="s">
        <v>23</v>
      </c>
      <c r="J2734" t="s">
        <v>23</v>
      </c>
      <c r="K2734" t="s">
        <v>32942</v>
      </c>
    </row>
    <row r="2735" spans="1:11" x14ac:dyDescent="0.35">
      <c r="A2735" t="s">
        <v>22848</v>
      </c>
      <c r="B2735" t="s">
        <v>23</v>
      </c>
      <c r="C2735" t="s">
        <v>23</v>
      </c>
      <c r="D2735" t="s">
        <v>5810</v>
      </c>
      <c r="E2735" t="s">
        <v>22849</v>
      </c>
      <c r="F2735" t="s">
        <v>23</v>
      </c>
      <c r="G2735" t="s">
        <v>23</v>
      </c>
      <c r="H2735" t="s">
        <v>6746</v>
      </c>
      <c r="I2735" t="s">
        <v>23</v>
      </c>
      <c r="J2735" t="s">
        <v>23</v>
      </c>
      <c r="K2735" t="s">
        <v>32945</v>
      </c>
    </row>
    <row r="2736" spans="1:11" x14ac:dyDescent="0.35">
      <c r="A2736" t="s">
        <v>28151</v>
      </c>
      <c r="B2736" t="s">
        <v>23</v>
      </c>
      <c r="C2736" t="s">
        <v>23</v>
      </c>
      <c r="D2736" t="s">
        <v>5810</v>
      </c>
      <c r="E2736" t="s">
        <v>28152</v>
      </c>
      <c r="F2736" t="s">
        <v>23</v>
      </c>
      <c r="G2736" t="s">
        <v>23</v>
      </c>
      <c r="H2736" t="s">
        <v>6746</v>
      </c>
      <c r="I2736" t="s">
        <v>23</v>
      </c>
      <c r="J2736" t="s">
        <v>23</v>
      </c>
      <c r="K2736" t="s">
        <v>35404</v>
      </c>
    </row>
    <row r="2737" spans="1:11" x14ac:dyDescent="0.35">
      <c r="A2737" t="s">
        <v>6492</v>
      </c>
      <c r="B2737" t="s">
        <v>23</v>
      </c>
      <c r="C2737" t="s">
        <v>23</v>
      </c>
      <c r="D2737" t="s">
        <v>23</v>
      </c>
      <c r="E2737" t="s">
        <v>9809</v>
      </c>
      <c r="F2737" t="s">
        <v>23</v>
      </c>
      <c r="G2737" t="s">
        <v>23</v>
      </c>
      <c r="H2737" t="s">
        <v>6493</v>
      </c>
      <c r="I2737" t="s">
        <v>2721</v>
      </c>
      <c r="J2737" t="s">
        <v>23</v>
      </c>
      <c r="K2737" t="s">
        <v>30532</v>
      </c>
    </row>
    <row r="2738" spans="1:11" x14ac:dyDescent="0.35">
      <c r="A2738" t="s">
        <v>22907</v>
      </c>
      <c r="B2738" t="s">
        <v>23</v>
      </c>
      <c r="C2738" t="s">
        <v>23</v>
      </c>
      <c r="D2738" t="s">
        <v>5810</v>
      </c>
      <c r="E2738" t="s">
        <v>22908</v>
      </c>
      <c r="F2738" t="s">
        <v>23</v>
      </c>
      <c r="G2738" t="s">
        <v>23</v>
      </c>
      <c r="H2738" t="s">
        <v>6746</v>
      </c>
      <c r="I2738" t="s">
        <v>23</v>
      </c>
      <c r="J2738" t="s">
        <v>23</v>
      </c>
      <c r="K2738" t="s">
        <v>32975</v>
      </c>
    </row>
    <row r="2739" spans="1:11" x14ac:dyDescent="0.35">
      <c r="A2739" t="s">
        <v>1959</v>
      </c>
      <c r="B2739" t="s">
        <v>23</v>
      </c>
      <c r="C2739" t="s">
        <v>23</v>
      </c>
      <c r="D2739" t="s">
        <v>23</v>
      </c>
      <c r="E2739" t="s">
        <v>9810</v>
      </c>
      <c r="F2739" t="s">
        <v>23</v>
      </c>
      <c r="G2739" t="s">
        <v>23</v>
      </c>
      <c r="H2739" t="s">
        <v>6514</v>
      </c>
      <c r="I2739" t="s">
        <v>2721</v>
      </c>
      <c r="J2739" t="s">
        <v>3894</v>
      </c>
      <c r="K2739" t="s">
        <v>30532</v>
      </c>
    </row>
    <row r="2740" spans="1:11" x14ac:dyDescent="0.35">
      <c r="A2740" t="s">
        <v>22856</v>
      </c>
      <c r="B2740" t="s">
        <v>23</v>
      </c>
      <c r="C2740" t="s">
        <v>23</v>
      </c>
      <c r="D2740" t="s">
        <v>5810</v>
      </c>
      <c r="E2740" t="s">
        <v>22857</v>
      </c>
      <c r="F2740" t="s">
        <v>23</v>
      </c>
      <c r="G2740" t="s">
        <v>23</v>
      </c>
      <c r="H2740" t="s">
        <v>6746</v>
      </c>
      <c r="I2740" t="s">
        <v>23</v>
      </c>
      <c r="J2740" t="s">
        <v>23</v>
      </c>
      <c r="K2740" t="s">
        <v>32949</v>
      </c>
    </row>
    <row r="2741" spans="1:11" x14ac:dyDescent="0.35">
      <c r="A2741" t="s">
        <v>22858</v>
      </c>
      <c r="B2741" t="s">
        <v>23</v>
      </c>
      <c r="C2741" t="s">
        <v>23</v>
      </c>
      <c r="D2741" t="s">
        <v>5810</v>
      </c>
      <c r="E2741" t="s">
        <v>22859</v>
      </c>
      <c r="F2741" t="s">
        <v>23</v>
      </c>
      <c r="G2741" t="s">
        <v>23</v>
      </c>
      <c r="H2741" t="s">
        <v>6746</v>
      </c>
      <c r="I2741" t="s">
        <v>23</v>
      </c>
      <c r="J2741" t="s">
        <v>23</v>
      </c>
      <c r="K2741" t="s">
        <v>32950</v>
      </c>
    </row>
    <row r="2742" spans="1:11" x14ac:dyDescent="0.35">
      <c r="A2742" t="s">
        <v>22860</v>
      </c>
      <c r="B2742" t="s">
        <v>23</v>
      </c>
      <c r="C2742" t="s">
        <v>23</v>
      </c>
      <c r="D2742" t="s">
        <v>5810</v>
      </c>
      <c r="E2742" t="s">
        <v>22861</v>
      </c>
      <c r="F2742" t="s">
        <v>23</v>
      </c>
      <c r="G2742" t="s">
        <v>23</v>
      </c>
      <c r="H2742" t="s">
        <v>6746</v>
      </c>
      <c r="I2742" t="s">
        <v>23</v>
      </c>
      <c r="J2742" t="s">
        <v>23</v>
      </c>
      <c r="K2742" t="s">
        <v>32951</v>
      </c>
    </row>
    <row r="2743" spans="1:11" x14ac:dyDescent="0.35">
      <c r="A2743" t="s">
        <v>3235</v>
      </c>
      <c r="B2743" t="s">
        <v>23</v>
      </c>
      <c r="C2743" t="s">
        <v>23</v>
      </c>
      <c r="D2743" t="s">
        <v>23</v>
      </c>
      <c r="E2743" t="s">
        <v>9812</v>
      </c>
      <c r="F2743" t="s">
        <v>23</v>
      </c>
      <c r="G2743" t="s">
        <v>23</v>
      </c>
      <c r="H2743" t="s">
        <v>23</v>
      </c>
      <c r="I2743" t="s">
        <v>23</v>
      </c>
      <c r="J2743" t="s">
        <v>23</v>
      </c>
      <c r="K2743" t="s">
        <v>30532</v>
      </c>
    </row>
    <row r="2744" spans="1:11" x14ac:dyDescent="0.35">
      <c r="A2744" t="s">
        <v>22864</v>
      </c>
      <c r="B2744" t="s">
        <v>23</v>
      </c>
      <c r="C2744" t="s">
        <v>23</v>
      </c>
      <c r="D2744" t="s">
        <v>5810</v>
      </c>
      <c r="E2744" t="s">
        <v>22865</v>
      </c>
      <c r="F2744" t="s">
        <v>23</v>
      </c>
      <c r="G2744" t="s">
        <v>23</v>
      </c>
      <c r="H2744" t="s">
        <v>6746</v>
      </c>
      <c r="I2744" t="s">
        <v>23</v>
      </c>
      <c r="J2744" t="s">
        <v>23</v>
      </c>
      <c r="K2744" t="s">
        <v>32953</v>
      </c>
    </row>
    <row r="2745" spans="1:11" x14ac:dyDescent="0.35">
      <c r="A2745" t="s">
        <v>22866</v>
      </c>
      <c r="B2745" t="s">
        <v>23</v>
      </c>
      <c r="C2745" t="s">
        <v>23</v>
      </c>
      <c r="D2745" t="s">
        <v>5810</v>
      </c>
      <c r="E2745" t="s">
        <v>22867</v>
      </c>
      <c r="F2745" t="s">
        <v>23</v>
      </c>
      <c r="G2745" t="s">
        <v>23</v>
      </c>
      <c r="H2745" t="s">
        <v>6746</v>
      </c>
      <c r="I2745" t="s">
        <v>23</v>
      </c>
      <c r="J2745" t="s">
        <v>23</v>
      </c>
      <c r="K2745" t="s">
        <v>32954</v>
      </c>
    </row>
    <row r="2746" spans="1:11" x14ac:dyDescent="0.35">
      <c r="A2746" t="s">
        <v>2534</v>
      </c>
      <c r="B2746" t="s">
        <v>23</v>
      </c>
      <c r="C2746" t="s">
        <v>23</v>
      </c>
      <c r="D2746" t="s">
        <v>23</v>
      </c>
      <c r="E2746" t="s">
        <v>9813</v>
      </c>
      <c r="F2746" t="s">
        <v>23</v>
      </c>
      <c r="G2746" t="s">
        <v>23</v>
      </c>
      <c r="H2746" t="s">
        <v>6522</v>
      </c>
      <c r="I2746" t="s">
        <v>23</v>
      </c>
      <c r="J2746" t="s">
        <v>23</v>
      </c>
      <c r="K2746" t="s">
        <v>30532</v>
      </c>
    </row>
    <row r="2747" spans="1:11" x14ac:dyDescent="0.35">
      <c r="A2747" t="s">
        <v>6057</v>
      </c>
      <c r="B2747" t="s">
        <v>23</v>
      </c>
      <c r="C2747" t="s">
        <v>23</v>
      </c>
      <c r="D2747" t="s">
        <v>5810</v>
      </c>
      <c r="E2747" t="s">
        <v>9814</v>
      </c>
      <c r="F2747" t="s">
        <v>23</v>
      </c>
      <c r="G2747" t="s">
        <v>23</v>
      </c>
      <c r="H2747" t="s">
        <v>6746</v>
      </c>
      <c r="I2747" t="s">
        <v>23</v>
      </c>
      <c r="J2747" t="s">
        <v>23</v>
      </c>
      <c r="K2747" t="s">
        <v>30532</v>
      </c>
    </row>
    <row r="2748" spans="1:11" x14ac:dyDescent="0.35">
      <c r="A2748" t="s">
        <v>1557</v>
      </c>
      <c r="B2748" t="s">
        <v>23</v>
      </c>
      <c r="C2748" t="s">
        <v>23</v>
      </c>
      <c r="D2748" t="s">
        <v>23</v>
      </c>
      <c r="E2748" t="s">
        <v>9815</v>
      </c>
      <c r="F2748" t="s">
        <v>23</v>
      </c>
      <c r="G2748" t="s">
        <v>23</v>
      </c>
      <c r="H2748" t="s">
        <v>6522</v>
      </c>
      <c r="I2748" t="s">
        <v>23</v>
      </c>
      <c r="J2748" t="s">
        <v>23</v>
      </c>
      <c r="K2748" t="s">
        <v>30532</v>
      </c>
    </row>
    <row r="2749" spans="1:11" x14ac:dyDescent="0.35">
      <c r="A2749" t="s">
        <v>1558</v>
      </c>
      <c r="B2749" t="s">
        <v>23</v>
      </c>
      <c r="C2749" t="s">
        <v>23</v>
      </c>
      <c r="D2749" t="s">
        <v>23</v>
      </c>
      <c r="E2749" t="s">
        <v>9816</v>
      </c>
      <c r="F2749" t="s">
        <v>23</v>
      </c>
      <c r="G2749" t="s">
        <v>23</v>
      </c>
      <c r="H2749" t="s">
        <v>6522</v>
      </c>
      <c r="I2749" t="s">
        <v>23</v>
      </c>
      <c r="J2749" t="s">
        <v>23</v>
      </c>
      <c r="K2749" t="s">
        <v>30532</v>
      </c>
    </row>
    <row r="2750" spans="1:11" x14ac:dyDescent="0.35">
      <c r="A2750" t="s">
        <v>6699</v>
      </c>
      <c r="B2750" t="s">
        <v>23</v>
      </c>
      <c r="C2750" t="s">
        <v>23</v>
      </c>
      <c r="D2750" t="s">
        <v>23</v>
      </c>
      <c r="E2750" t="s">
        <v>9817</v>
      </c>
      <c r="F2750" t="s">
        <v>23</v>
      </c>
      <c r="G2750" t="s">
        <v>23</v>
      </c>
      <c r="H2750" t="s">
        <v>6522</v>
      </c>
      <c r="I2750" t="s">
        <v>23</v>
      </c>
      <c r="J2750" t="s">
        <v>23</v>
      </c>
      <c r="K2750" t="s">
        <v>30532</v>
      </c>
    </row>
    <row r="2751" spans="1:11" x14ac:dyDescent="0.35">
      <c r="A2751" t="s">
        <v>496</v>
      </c>
      <c r="B2751" t="s">
        <v>23</v>
      </c>
      <c r="C2751" t="s">
        <v>23</v>
      </c>
      <c r="D2751" t="s">
        <v>23</v>
      </c>
      <c r="E2751" t="s">
        <v>9818</v>
      </c>
      <c r="F2751" t="s">
        <v>23</v>
      </c>
      <c r="G2751" t="s">
        <v>23</v>
      </c>
      <c r="H2751" t="s">
        <v>6522</v>
      </c>
      <c r="I2751" t="s">
        <v>23</v>
      </c>
      <c r="J2751" t="s">
        <v>23</v>
      </c>
      <c r="K2751" t="s">
        <v>30532</v>
      </c>
    </row>
    <row r="2752" spans="1:11" x14ac:dyDescent="0.35">
      <c r="A2752" t="s">
        <v>22868</v>
      </c>
      <c r="B2752" t="s">
        <v>23</v>
      </c>
      <c r="C2752" t="s">
        <v>23</v>
      </c>
      <c r="D2752" t="s">
        <v>5810</v>
      </c>
      <c r="E2752" t="s">
        <v>22869</v>
      </c>
      <c r="F2752" t="s">
        <v>23</v>
      </c>
      <c r="G2752" t="s">
        <v>23</v>
      </c>
      <c r="H2752" t="s">
        <v>6746</v>
      </c>
      <c r="I2752" t="s">
        <v>23</v>
      </c>
      <c r="J2752" t="s">
        <v>23</v>
      </c>
      <c r="K2752" t="s">
        <v>32955</v>
      </c>
    </row>
    <row r="2753" spans="1:11" x14ac:dyDescent="0.35">
      <c r="A2753" t="s">
        <v>6713</v>
      </c>
      <c r="B2753" t="s">
        <v>23</v>
      </c>
      <c r="C2753" t="s">
        <v>23</v>
      </c>
      <c r="D2753" t="s">
        <v>23</v>
      </c>
      <c r="E2753" t="s">
        <v>9819</v>
      </c>
      <c r="F2753" t="s">
        <v>23</v>
      </c>
      <c r="G2753" t="s">
        <v>23</v>
      </c>
      <c r="H2753" t="s">
        <v>6522</v>
      </c>
      <c r="I2753" t="s">
        <v>23</v>
      </c>
      <c r="J2753" t="s">
        <v>23</v>
      </c>
      <c r="K2753" t="s">
        <v>30532</v>
      </c>
    </row>
    <row r="2754" spans="1:11" x14ac:dyDescent="0.35">
      <c r="A2754" t="s">
        <v>2533</v>
      </c>
      <c r="B2754" t="s">
        <v>23</v>
      </c>
      <c r="C2754" t="s">
        <v>23</v>
      </c>
      <c r="D2754" t="s">
        <v>23</v>
      </c>
      <c r="E2754" t="s">
        <v>9820</v>
      </c>
      <c r="F2754" t="s">
        <v>23</v>
      </c>
      <c r="G2754" t="s">
        <v>23</v>
      </c>
      <c r="H2754" t="s">
        <v>6522</v>
      </c>
      <c r="I2754" t="s">
        <v>23</v>
      </c>
      <c r="J2754" t="s">
        <v>23</v>
      </c>
      <c r="K2754" t="s">
        <v>30532</v>
      </c>
    </row>
    <row r="2755" spans="1:11" x14ac:dyDescent="0.35">
      <c r="A2755" t="s">
        <v>22870</v>
      </c>
      <c r="B2755" t="s">
        <v>23</v>
      </c>
      <c r="C2755" t="s">
        <v>23</v>
      </c>
      <c r="D2755" t="s">
        <v>5810</v>
      </c>
      <c r="E2755" t="s">
        <v>22871</v>
      </c>
      <c r="F2755" t="s">
        <v>23</v>
      </c>
      <c r="G2755" t="s">
        <v>23</v>
      </c>
      <c r="H2755" t="s">
        <v>6746</v>
      </c>
      <c r="I2755" t="s">
        <v>23</v>
      </c>
      <c r="J2755" t="s">
        <v>23</v>
      </c>
      <c r="K2755" t="s">
        <v>32956</v>
      </c>
    </row>
    <row r="2756" spans="1:11" x14ac:dyDescent="0.35">
      <c r="A2756" t="s">
        <v>1559</v>
      </c>
      <c r="B2756" t="s">
        <v>23</v>
      </c>
      <c r="C2756" t="s">
        <v>23</v>
      </c>
      <c r="D2756" t="s">
        <v>23</v>
      </c>
      <c r="E2756" t="s">
        <v>9821</v>
      </c>
      <c r="F2756" t="s">
        <v>23</v>
      </c>
      <c r="G2756" t="s">
        <v>23</v>
      </c>
      <c r="H2756" t="s">
        <v>6522</v>
      </c>
      <c r="I2756" t="s">
        <v>23</v>
      </c>
      <c r="J2756" t="s">
        <v>23</v>
      </c>
      <c r="K2756" t="s">
        <v>30532</v>
      </c>
    </row>
    <row r="2757" spans="1:11" x14ac:dyDescent="0.35">
      <c r="A2757" t="s">
        <v>22874</v>
      </c>
      <c r="B2757" t="s">
        <v>23</v>
      </c>
      <c r="C2757" t="s">
        <v>23</v>
      </c>
      <c r="D2757" t="s">
        <v>5810</v>
      </c>
      <c r="E2757" t="s">
        <v>22875</v>
      </c>
      <c r="F2757" t="s">
        <v>23</v>
      </c>
      <c r="G2757" t="s">
        <v>23</v>
      </c>
      <c r="H2757" t="s">
        <v>6746</v>
      </c>
      <c r="I2757" t="s">
        <v>23</v>
      </c>
      <c r="J2757" t="s">
        <v>23</v>
      </c>
      <c r="K2757" t="s">
        <v>32958</v>
      </c>
    </row>
    <row r="2758" spans="1:11" x14ac:dyDescent="0.35">
      <c r="A2758" t="s">
        <v>197</v>
      </c>
      <c r="B2758" t="s">
        <v>23</v>
      </c>
      <c r="C2758" t="s">
        <v>23</v>
      </c>
      <c r="D2758" t="s">
        <v>23</v>
      </c>
      <c r="E2758" t="s">
        <v>36246</v>
      </c>
      <c r="F2758" t="s">
        <v>23</v>
      </c>
      <c r="G2758" t="s">
        <v>23</v>
      </c>
      <c r="H2758" t="s">
        <v>6484</v>
      </c>
      <c r="I2758" t="s">
        <v>6499</v>
      </c>
      <c r="J2758" t="s">
        <v>6486</v>
      </c>
      <c r="K2758" t="s">
        <v>30532</v>
      </c>
    </row>
    <row r="2759" spans="1:11" x14ac:dyDescent="0.35">
      <c r="A2759" t="s">
        <v>5612</v>
      </c>
      <c r="B2759" t="s">
        <v>23</v>
      </c>
      <c r="C2759" t="s">
        <v>23</v>
      </c>
      <c r="D2759" t="s">
        <v>23</v>
      </c>
      <c r="E2759" t="s">
        <v>9822</v>
      </c>
      <c r="F2759" t="s">
        <v>23</v>
      </c>
      <c r="G2759" t="s">
        <v>23</v>
      </c>
      <c r="H2759" t="s">
        <v>6487</v>
      </c>
      <c r="I2759" t="s">
        <v>2721</v>
      </c>
      <c r="J2759" t="s">
        <v>23</v>
      </c>
      <c r="K2759" t="s">
        <v>30532</v>
      </c>
    </row>
    <row r="2760" spans="1:11" x14ac:dyDescent="0.35">
      <c r="A2760" t="s">
        <v>24259</v>
      </c>
      <c r="B2760" t="s">
        <v>23</v>
      </c>
      <c r="C2760" t="s">
        <v>23</v>
      </c>
      <c r="D2760" t="s">
        <v>5810</v>
      </c>
      <c r="E2760" t="s">
        <v>24260</v>
      </c>
      <c r="F2760" t="s">
        <v>23</v>
      </c>
      <c r="G2760" t="s">
        <v>23</v>
      </c>
      <c r="H2760" t="s">
        <v>6746</v>
      </c>
      <c r="I2760" t="s">
        <v>23</v>
      </c>
      <c r="J2760" t="s">
        <v>23</v>
      </c>
      <c r="K2760" t="s">
        <v>32959</v>
      </c>
    </row>
    <row r="2761" spans="1:11" x14ac:dyDescent="0.35">
      <c r="A2761" t="s">
        <v>22880</v>
      </c>
      <c r="B2761" t="s">
        <v>23</v>
      </c>
      <c r="C2761" t="s">
        <v>23</v>
      </c>
      <c r="D2761" t="s">
        <v>5810</v>
      </c>
      <c r="E2761" t="s">
        <v>22881</v>
      </c>
      <c r="F2761" t="s">
        <v>23</v>
      </c>
      <c r="G2761" t="s">
        <v>23</v>
      </c>
      <c r="H2761" t="s">
        <v>6746</v>
      </c>
      <c r="I2761" t="s">
        <v>23</v>
      </c>
      <c r="J2761" t="s">
        <v>23</v>
      </c>
      <c r="K2761" t="s">
        <v>32961</v>
      </c>
    </row>
    <row r="2762" spans="1:11" x14ac:dyDescent="0.35">
      <c r="A2762" t="s">
        <v>22882</v>
      </c>
      <c r="B2762" t="s">
        <v>23</v>
      </c>
      <c r="C2762" t="s">
        <v>23</v>
      </c>
      <c r="D2762" t="s">
        <v>5810</v>
      </c>
      <c r="E2762" t="s">
        <v>22883</v>
      </c>
      <c r="F2762" t="s">
        <v>23</v>
      </c>
      <c r="G2762" t="s">
        <v>23</v>
      </c>
      <c r="H2762" t="s">
        <v>6746</v>
      </c>
      <c r="I2762" t="s">
        <v>23</v>
      </c>
      <c r="J2762" t="s">
        <v>23</v>
      </c>
      <c r="K2762" t="s">
        <v>32962</v>
      </c>
    </row>
    <row r="2763" spans="1:11" x14ac:dyDescent="0.35">
      <c r="A2763" t="s">
        <v>22884</v>
      </c>
      <c r="B2763" t="s">
        <v>23</v>
      </c>
      <c r="C2763" t="s">
        <v>23</v>
      </c>
      <c r="D2763" t="s">
        <v>5810</v>
      </c>
      <c r="E2763" t="s">
        <v>22885</v>
      </c>
      <c r="F2763" t="s">
        <v>23</v>
      </c>
      <c r="G2763" t="s">
        <v>23</v>
      </c>
      <c r="H2763" t="s">
        <v>6746</v>
      </c>
      <c r="I2763" t="s">
        <v>23</v>
      </c>
      <c r="J2763" t="s">
        <v>23</v>
      </c>
      <c r="K2763" t="s">
        <v>32963</v>
      </c>
    </row>
    <row r="2764" spans="1:11" x14ac:dyDescent="0.35">
      <c r="A2764" t="s">
        <v>2532</v>
      </c>
      <c r="B2764" t="s">
        <v>23</v>
      </c>
      <c r="C2764" t="s">
        <v>23</v>
      </c>
      <c r="D2764" t="s">
        <v>23</v>
      </c>
      <c r="E2764" t="s">
        <v>9823</v>
      </c>
      <c r="F2764" t="s">
        <v>23</v>
      </c>
      <c r="G2764" t="s">
        <v>23</v>
      </c>
      <c r="H2764" t="s">
        <v>6746</v>
      </c>
      <c r="I2764" t="s">
        <v>23</v>
      </c>
      <c r="J2764" t="s">
        <v>23</v>
      </c>
      <c r="K2764" t="s">
        <v>30532</v>
      </c>
    </row>
    <row r="2765" spans="1:11" x14ac:dyDescent="0.35">
      <c r="A2765" t="s">
        <v>22886</v>
      </c>
      <c r="B2765" t="s">
        <v>23</v>
      </c>
      <c r="C2765" t="s">
        <v>23</v>
      </c>
      <c r="D2765" t="s">
        <v>5810</v>
      </c>
      <c r="E2765" t="s">
        <v>22887</v>
      </c>
      <c r="F2765" t="s">
        <v>23</v>
      </c>
      <c r="G2765" t="s">
        <v>23</v>
      </c>
      <c r="H2765" t="s">
        <v>6746</v>
      </c>
      <c r="I2765" t="s">
        <v>23</v>
      </c>
      <c r="J2765" t="s">
        <v>23</v>
      </c>
      <c r="K2765" t="s">
        <v>32964</v>
      </c>
    </row>
    <row r="2766" spans="1:11" x14ac:dyDescent="0.35">
      <c r="A2766" t="s">
        <v>5029</v>
      </c>
      <c r="B2766" t="s">
        <v>23</v>
      </c>
      <c r="C2766" t="s">
        <v>23</v>
      </c>
      <c r="D2766" t="s">
        <v>23</v>
      </c>
      <c r="E2766" t="s">
        <v>9824</v>
      </c>
      <c r="F2766" t="s">
        <v>23</v>
      </c>
      <c r="G2766" t="s">
        <v>23</v>
      </c>
      <c r="H2766" t="s">
        <v>6746</v>
      </c>
      <c r="I2766" t="s">
        <v>23</v>
      </c>
      <c r="J2766" t="s">
        <v>23</v>
      </c>
      <c r="K2766" t="s">
        <v>30532</v>
      </c>
    </row>
    <row r="2767" spans="1:11" x14ac:dyDescent="0.35">
      <c r="A2767" t="s">
        <v>1053</v>
      </c>
      <c r="B2767" t="s">
        <v>23</v>
      </c>
      <c r="C2767" t="s">
        <v>23</v>
      </c>
      <c r="D2767" t="s">
        <v>23</v>
      </c>
      <c r="E2767" t="s">
        <v>9825</v>
      </c>
      <c r="F2767" t="s">
        <v>23</v>
      </c>
      <c r="G2767" t="s">
        <v>23</v>
      </c>
      <c r="H2767" t="s">
        <v>6484</v>
      </c>
      <c r="I2767" t="s">
        <v>6499</v>
      </c>
      <c r="J2767" t="s">
        <v>6486</v>
      </c>
      <c r="K2767" t="s">
        <v>30532</v>
      </c>
    </row>
    <row r="2768" spans="1:11" x14ac:dyDescent="0.35">
      <c r="A2768" t="s">
        <v>9826</v>
      </c>
      <c r="B2768" t="s">
        <v>23</v>
      </c>
      <c r="C2768" t="s">
        <v>23</v>
      </c>
      <c r="D2768" t="s">
        <v>5810</v>
      </c>
      <c r="E2768" t="s">
        <v>9827</v>
      </c>
      <c r="F2768" t="s">
        <v>23</v>
      </c>
      <c r="G2768" t="s">
        <v>23</v>
      </c>
      <c r="H2768" t="s">
        <v>6746</v>
      </c>
      <c r="I2768" t="s">
        <v>23</v>
      </c>
      <c r="J2768" t="s">
        <v>23</v>
      </c>
      <c r="K2768" t="s">
        <v>30532</v>
      </c>
    </row>
    <row r="2769" spans="1:11" x14ac:dyDescent="0.35">
      <c r="A2769" t="s">
        <v>22890</v>
      </c>
      <c r="B2769" t="s">
        <v>23</v>
      </c>
      <c r="C2769" t="s">
        <v>23</v>
      </c>
      <c r="D2769" t="s">
        <v>5810</v>
      </c>
      <c r="E2769" t="s">
        <v>22891</v>
      </c>
      <c r="F2769" t="s">
        <v>23</v>
      </c>
      <c r="G2769" t="s">
        <v>23</v>
      </c>
      <c r="H2769" t="s">
        <v>6746</v>
      </c>
      <c r="I2769" t="s">
        <v>23</v>
      </c>
      <c r="J2769" t="s">
        <v>23</v>
      </c>
      <c r="K2769" t="s">
        <v>32966</v>
      </c>
    </row>
    <row r="2770" spans="1:11" x14ac:dyDescent="0.35">
      <c r="A2770" t="s">
        <v>22893</v>
      </c>
      <c r="B2770" t="s">
        <v>23</v>
      </c>
      <c r="C2770" t="s">
        <v>23</v>
      </c>
      <c r="D2770" t="s">
        <v>5810</v>
      </c>
      <c r="E2770" t="s">
        <v>22894</v>
      </c>
      <c r="F2770" t="s">
        <v>23</v>
      </c>
      <c r="G2770" t="s">
        <v>23</v>
      </c>
      <c r="H2770" t="s">
        <v>6746</v>
      </c>
      <c r="I2770" t="s">
        <v>23</v>
      </c>
      <c r="J2770" t="s">
        <v>23</v>
      </c>
      <c r="K2770" t="s">
        <v>32967</v>
      </c>
    </row>
    <row r="2771" spans="1:11" x14ac:dyDescent="0.35">
      <c r="A2771" t="s">
        <v>24261</v>
      </c>
      <c r="B2771" t="s">
        <v>23</v>
      </c>
      <c r="C2771" t="s">
        <v>23</v>
      </c>
      <c r="D2771" t="s">
        <v>5810</v>
      </c>
      <c r="E2771" t="s">
        <v>24262</v>
      </c>
      <c r="F2771" t="s">
        <v>23</v>
      </c>
      <c r="G2771" t="s">
        <v>23</v>
      </c>
      <c r="H2771" t="s">
        <v>6493</v>
      </c>
      <c r="I2771" t="s">
        <v>23</v>
      </c>
      <c r="J2771" t="s">
        <v>23</v>
      </c>
      <c r="K2771" t="s">
        <v>32968</v>
      </c>
    </row>
    <row r="2772" spans="1:11" x14ac:dyDescent="0.35">
      <c r="A2772" t="s">
        <v>22897</v>
      </c>
      <c r="B2772" t="s">
        <v>23</v>
      </c>
      <c r="C2772" t="s">
        <v>23</v>
      </c>
      <c r="D2772" t="s">
        <v>5810</v>
      </c>
      <c r="E2772" t="s">
        <v>22898</v>
      </c>
      <c r="F2772" t="s">
        <v>23</v>
      </c>
      <c r="G2772" t="s">
        <v>23</v>
      </c>
      <c r="H2772" t="s">
        <v>6746</v>
      </c>
      <c r="I2772" t="s">
        <v>23</v>
      </c>
      <c r="J2772" t="s">
        <v>23</v>
      </c>
      <c r="K2772" t="s">
        <v>32970</v>
      </c>
    </row>
    <row r="2773" spans="1:11" x14ac:dyDescent="0.35">
      <c r="A2773" t="s">
        <v>696</v>
      </c>
      <c r="B2773" t="s">
        <v>23</v>
      </c>
      <c r="C2773" t="s">
        <v>23</v>
      </c>
      <c r="D2773" t="s">
        <v>23</v>
      </c>
      <c r="E2773" t="s">
        <v>9828</v>
      </c>
      <c r="F2773" t="s">
        <v>23</v>
      </c>
      <c r="G2773" t="s">
        <v>23</v>
      </c>
      <c r="H2773" t="s">
        <v>6522</v>
      </c>
      <c r="I2773" t="s">
        <v>23</v>
      </c>
      <c r="J2773" t="s">
        <v>23</v>
      </c>
      <c r="K2773" t="s">
        <v>30532</v>
      </c>
    </row>
    <row r="2774" spans="1:11" x14ac:dyDescent="0.35">
      <c r="A2774" t="s">
        <v>22899</v>
      </c>
      <c r="B2774" t="s">
        <v>23</v>
      </c>
      <c r="C2774" t="s">
        <v>23</v>
      </c>
      <c r="D2774" t="s">
        <v>5810</v>
      </c>
      <c r="E2774" t="s">
        <v>22900</v>
      </c>
      <c r="F2774" t="s">
        <v>23</v>
      </c>
      <c r="G2774" t="s">
        <v>23</v>
      </c>
      <c r="H2774" t="s">
        <v>6746</v>
      </c>
      <c r="I2774" t="s">
        <v>23</v>
      </c>
      <c r="J2774" t="s">
        <v>23</v>
      </c>
      <c r="K2774" t="s">
        <v>32971</v>
      </c>
    </row>
    <row r="2775" spans="1:11" x14ac:dyDescent="0.35">
      <c r="A2775" t="s">
        <v>2531</v>
      </c>
      <c r="B2775" t="s">
        <v>23</v>
      </c>
      <c r="C2775" t="s">
        <v>23</v>
      </c>
      <c r="D2775" t="s">
        <v>23</v>
      </c>
      <c r="E2775" t="s">
        <v>9829</v>
      </c>
      <c r="F2775" t="s">
        <v>23</v>
      </c>
      <c r="G2775" t="s">
        <v>23</v>
      </c>
      <c r="H2775" t="s">
        <v>6746</v>
      </c>
      <c r="I2775" t="s">
        <v>23</v>
      </c>
      <c r="J2775" t="s">
        <v>23</v>
      </c>
      <c r="K2775" t="s">
        <v>30532</v>
      </c>
    </row>
    <row r="2776" spans="1:11" x14ac:dyDescent="0.35">
      <c r="A2776" t="s">
        <v>22901</v>
      </c>
      <c r="B2776" t="s">
        <v>23</v>
      </c>
      <c r="C2776" t="s">
        <v>23</v>
      </c>
      <c r="D2776" t="s">
        <v>5810</v>
      </c>
      <c r="E2776" t="s">
        <v>22902</v>
      </c>
      <c r="F2776" t="s">
        <v>23</v>
      </c>
      <c r="G2776" t="s">
        <v>23</v>
      </c>
      <c r="H2776" t="s">
        <v>6746</v>
      </c>
      <c r="I2776" t="s">
        <v>23</v>
      </c>
      <c r="J2776" t="s">
        <v>23</v>
      </c>
      <c r="K2776" t="s">
        <v>32972</v>
      </c>
    </row>
    <row r="2777" spans="1:11" x14ac:dyDescent="0.35">
      <c r="A2777" t="s">
        <v>22903</v>
      </c>
      <c r="B2777" t="s">
        <v>23</v>
      </c>
      <c r="C2777" t="s">
        <v>23</v>
      </c>
      <c r="D2777" t="s">
        <v>5810</v>
      </c>
      <c r="E2777" t="s">
        <v>22904</v>
      </c>
      <c r="F2777" t="s">
        <v>23</v>
      </c>
      <c r="G2777" t="s">
        <v>23</v>
      </c>
      <c r="H2777" t="s">
        <v>6746</v>
      </c>
      <c r="I2777" t="s">
        <v>23</v>
      </c>
      <c r="J2777" t="s">
        <v>23</v>
      </c>
      <c r="K2777" t="s">
        <v>32973</v>
      </c>
    </row>
    <row r="2778" spans="1:11" x14ac:dyDescent="0.35">
      <c r="A2778" t="s">
        <v>5472</v>
      </c>
      <c r="B2778" t="s">
        <v>23</v>
      </c>
      <c r="C2778" t="s">
        <v>23</v>
      </c>
      <c r="D2778" t="s">
        <v>23</v>
      </c>
      <c r="E2778" t="s">
        <v>9830</v>
      </c>
      <c r="F2778" t="s">
        <v>23</v>
      </c>
      <c r="G2778" t="s">
        <v>23</v>
      </c>
      <c r="H2778" t="s">
        <v>6522</v>
      </c>
      <c r="I2778" t="s">
        <v>23</v>
      </c>
      <c r="J2778" t="s">
        <v>23</v>
      </c>
      <c r="K2778" t="s">
        <v>30532</v>
      </c>
    </row>
    <row r="2779" spans="1:11" x14ac:dyDescent="0.35">
      <c r="A2779" t="s">
        <v>22905</v>
      </c>
      <c r="B2779" t="s">
        <v>23</v>
      </c>
      <c r="C2779" t="s">
        <v>23</v>
      </c>
      <c r="D2779" t="s">
        <v>5810</v>
      </c>
      <c r="E2779" t="s">
        <v>22906</v>
      </c>
      <c r="F2779" t="s">
        <v>23</v>
      </c>
      <c r="G2779" t="s">
        <v>23</v>
      </c>
      <c r="H2779" t="s">
        <v>6746</v>
      </c>
      <c r="I2779" t="s">
        <v>23</v>
      </c>
      <c r="J2779" t="s">
        <v>23</v>
      </c>
      <c r="K2779" t="s">
        <v>32974</v>
      </c>
    </row>
    <row r="2780" spans="1:11" x14ac:dyDescent="0.35">
      <c r="A2780" t="s">
        <v>9831</v>
      </c>
      <c r="B2780" t="s">
        <v>23</v>
      </c>
      <c r="C2780" t="s">
        <v>23</v>
      </c>
      <c r="D2780" t="s">
        <v>5810</v>
      </c>
      <c r="E2780" t="s">
        <v>9832</v>
      </c>
      <c r="F2780" t="s">
        <v>23</v>
      </c>
      <c r="G2780" t="s">
        <v>23</v>
      </c>
      <c r="H2780" t="s">
        <v>6746</v>
      </c>
      <c r="I2780" t="s">
        <v>23</v>
      </c>
      <c r="J2780" t="s">
        <v>23</v>
      </c>
      <c r="K2780" t="s">
        <v>30532</v>
      </c>
    </row>
    <row r="2781" spans="1:11" x14ac:dyDescent="0.35">
      <c r="A2781" t="s">
        <v>2530</v>
      </c>
      <c r="B2781" t="s">
        <v>23</v>
      </c>
      <c r="C2781" t="s">
        <v>23</v>
      </c>
      <c r="D2781" t="s">
        <v>23</v>
      </c>
      <c r="E2781" t="s">
        <v>9833</v>
      </c>
      <c r="F2781" t="s">
        <v>23</v>
      </c>
      <c r="G2781" t="s">
        <v>23</v>
      </c>
      <c r="H2781" t="s">
        <v>6522</v>
      </c>
      <c r="I2781" t="s">
        <v>23</v>
      </c>
      <c r="J2781" t="s">
        <v>23</v>
      </c>
      <c r="K2781" t="s">
        <v>30532</v>
      </c>
    </row>
    <row r="2782" spans="1:11" x14ac:dyDescent="0.35">
      <c r="A2782" t="s">
        <v>22909</v>
      </c>
      <c r="B2782" t="s">
        <v>23</v>
      </c>
      <c r="C2782" t="s">
        <v>23</v>
      </c>
      <c r="D2782" t="s">
        <v>5810</v>
      </c>
      <c r="E2782" t="s">
        <v>22910</v>
      </c>
      <c r="F2782" t="s">
        <v>23</v>
      </c>
      <c r="G2782" t="s">
        <v>23</v>
      </c>
      <c r="H2782" t="s">
        <v>6746</v>
      </c>
      <c r="I2782" t="s">
        <v>23</v>
      </c>
      <c r="J2782" t="s">
        <v>23</v>
      </c>
      <c r="K2782" t="s">
        <v>32976</v>
      </c>
    </row>
    <row r="2783" spans="1:11" x14ac:dyDescent="0.35">
      <c r="A2783" t="s">
        <v>22911</v>
      </c>
      <c r="B2783" t="s">
        <v>23</v>
      </c>
      <c r="C2783" t="s">
        <v>23</v>
      </c>
      <c r="D2783" t="s">
        <v>5810</v>
      </c>
      <c r="E2783" t="s">
        <v>22912</v>
      </c>
      <c r="F2783" t="s">
        <v>23</v>
      </c>
      <c r="G2783" t="s">
        <v>23</v>
      </c>
      <c r="H2783" t="s">
        <v>6746</v>
      </c>
      <c r="I2783" t="s">
        <v>23</v>
      </c>
      <c r="J2783" t="s">
        <v>23</v>
      </c>
      <c r="K2783" t="s">
        <v>32977</v>
      </c>
    </row>
    <row r="2784" spans="1:11" x14ac:dyDescent="0.35">
      <c r="A2784" t="s">
        <v>22913</v>
      </c>
      <c r="B2784" t="s">
        <v>23</v>
      </c>
      <c r="C2784" t="s">
        <v>23</v>
      </c>
      <c r="D2784" t="s">
        <v>5810</v>
      </c>
      <c r="E2784" t="s">
        <v>22914</v>
      </c>
      <c r="F2784" t="s">
        <v>23</v>
      </c>
      <c r="G2784" t="s">
        <v>23</v>
      </c>
      <c r="H2784" t="s">
        <v>6746</v>
      </c>
      <c r="I2784" t="s">
        <v>23</v>
      </c>
      <c r="J2784" t="s">
        <v>23</v>
      </c>
      <c r="K2784" t="s">
        <v>32978</v>
      </c>
    </row>
    <row r="2785" spans="1:11" x14ac:dyDescent="0.35">
      <c r="A2785" t="s">
        <v>1560</v>
      </c>
      <c r="B2785" t="s">
        <v>23</v>
      </c>
      <c r="C2785" t="s">
        <v>23</v>
      </c>
      <c r="D2785" t="s">
        <v>23</v>
      </c>
      <c r="E2785" t="s">
        <v>9834</v>
      </c>
      <c r="F2785" t="s">
        <v>23</v>
      </c>
      <c r="G2785" t="s">
        <v>23</v>
      </c>
      <c r="H2785" t="s">
        <v>6522</v>
      </c>
      <c r="I2785" t="s">
        <v>23</v>
      </c>
      <c r="J2785" t="s">
        <v>23</v>
      </c>
      <c r="K2785" t="s">
        <v>30532</v>
      </c>
    </row>
    <row r="2786" spans="1:11" x14ac:dyDescent="0.35">
      <c r="A2786" t="s">
        <v>2529</v>
      </c>
      <c r="B2786" t="s">
        <v>23</v>
      </c>
      <c r="C2786" t="s">
        <v>23</v>
      </c>
      <c r="D2786" t="s">
        <v>23</v>
      </c>
      <c r="E2786" t="s">
        <v>9835</v>
      </c>
      <c r="F2786" t="s">
        <v>23</v>
      </c>
      <c r="G2786" t="s">
        <v>23</v>
      </c>
      <c r="H2786" t="s">
        <v>6522</v>
      </c>
      <c r="I2786" t="s">
        <v>23</v>
      </c>
      <c r="J2786" t="s">
        <v>23</v>
      </c>
      <c r="K2786" t="s">
        <v>30532</v>
      </c>
    </row>
    <row r="2787" spans="1:11" x14ac:dyDescent="0.35">
      <c r="A2787" t="s">
        <v>22915</v>
      </c>
      <c r="B2787" t="s">
        <v>23</v>
      </c>
      <c r="C2787" t="s">
        <v>23</v>
      </c>
      <c r="D2787" t="s">
        <v>5810</v>
      </c>
      <c r="E2787" t="s">
        <v>22916</v>
      </c>
      <c r="F2787" t="s">
        <v>23</v>
      </c>
      <c r="G2787" t="s">
        <v>23</v>
      </c>
      <c r="H2787" t="s">
        <v>6746</v>
      </c>
      <c r="I2787" t="s">
        <v>23</v>
      </c>
      <c r="J2787" t="s">
        <v>23</v>
      </c>
      <c r="K2787" t="s">
        <v>32979</v>
      </c>
    </row>
    <row r="2788" spans="1:11" x14ac:dyDescent="0.35">
      <c r="A2788" t="s">
        <v>6752</v>
      </c>
      <c r="B2788" t="s">
        <v>23</v>
      </c>
      <c r="C2788" t="s">
        <v>23</v>
      </c>
      <c r="D2788" t="s">
        <v>23</v>
      </c>
      <c r="E2788" t="s">
        <v>9836</v>
      </c>
      <c r="F2788" t="s">
        <v>23</v>
      </c>
      <c r="G2788" t="s">
        <v>23</v>
      </c>
      <c r="H2788" t="s">
        <v>6514</v>
      </c>
      <c r="I2788" t="s">
        <v>23</v>
      </c>
      <c r="J2788" t="s">
        <v>23</v>
      </c>
      <c r="K2788" t="s">
        <v>30532</v>
      </c>
    </row>
    <row r="2789" spans="1:11" x14ac:dyDescent="0.35">
      <c r="A2789" t="s">
        <v>22917</v>
      </c>
      <c r="B2789" t="s">
        <v>23</v>
      </c>
      <c r="C2789" t="s">
        <v>23</v>
      </c>
      <c r="D2789" t="s">
        <v>5810</v>
      </c>
      <c r="E2789" t="s">
        <v>22918</v>
      </c>
      <c r="F2789" t="s">
        <v>23</v>
      </c>
      <c r="G2789" t="s">
        <v>23</v>
      </c>
      <c r="H2789" t="s">
        <v>6746</v>
      </c>
      <c r="I2789" t="s">
        <v>23</v>
      </c>
      <c r="J2789" t="s">
        <v>23</v>
      </c>
      <c r="K2789" t="s">
        <v>32980</v>
      </c>
    </row>
    <row r="2790" spans="1:11" x14ac:dyDescent="0.35">
      <c r="A2790" t="s">
        <v>9837</v>
      </c>
      <c r="B2790" t="s">
        <v>23</v>
      </c>
      <c r="C2790" t="s">
        <v>23</v>
      </c>
      <c r="D2790" t="s">
        <v>5810</v>
      </c>
      <c r="E2790" t="s">
        <v>9838</v>
      </c>
      <c r="F2790" t="s">
        <v>23</v>
      </c>
      <c r="G2790" t="s">
        <v>23</v>
      </c>
      <c r="H2790" t="s">
        <v>6746</v>
      </c>
      <c r="I2790" t="s">
        <v>23</v>
      </c>
      <c r="J2790" t="s">
        <v>23</v>
      </c>
      <c r="K2790" t="s">
        <v>30532</v>
      </c>
    </row>
    <row r="2791" spans="1:11" x14ac:dyDescent="0.35">
      <c r="A2791" t="s">
        <v>22919</v>
      </c>
      <c r="B2791" t="s">
        <v>23</v>
      </c>
      <c r="C2791" t="s">
        <v>23</v>
      </c>
      <c r="D2791" t="s">
        <v>5810</v>
      </c>
      <c r="E2791" t="s">
        <v>22920</v>
      </c>
      <c r="F2791" t="s">
        <v>23</v>
      </c>
      <c r="G2791" t="s">
        <v>23</v>
      </c>
      <c r="H2791" t="s">
        <v>6746</v>
      </c>
      <c r="I2791" t="s">
        <v>23</v>
      </c>
      <c r="J2791" t="s">
        <v>23</v>
      </c>
      <c r="K2791" t="s">
        <v>32981</v>
      </c>
    </row>
    <row r="2792" spans="1:11" x14ac:dyDescent="0.35">
      <c r="A2792" t="s">
        <v>22923</v>
      </c>
      <c r="B2792" t="s">
        <v>23</v>
      </c>
      <c r="C2792" t="s">
        <v>23</v>
      </c>
      <c r="D2792" t="s">
        <v>5810</v>
      </c>
      <c r="E2792" t="s">
        <v>22924</v>
      </c>
      <c r="F2792" t="s">
        <v>23</v>
      </c>
      <c r="G2792" t="s">
        <v>23</v>
      </c>
      <c r="H2792" t="s">
        <v>6746</v>
      </c>
      <c r="I2792" t="s">
        <v>23</v>
      </c>
      <c r="J2792" t="s">
        <v>23</v>
      </c>
      <c r="K2792" t="s">
        <v>32983</v>
      </c>
    </row>
    <row r="2793" spans="1:11" x14ac:dyDescent="0.35">
      <c r="A2793" t="s">
        <v>28540</v>
      </c>
      <c r="B2793" t="s">
        <v>23</v>
      </c>
      <c r="C2793" t="s">
        <v>23</v>
      </c>
      <c r="D2793" t="s">
        <v>5810</v>
      </c>
      <c r="E2793" t="s">
        <v>28541</v>
      </c>
      <c r="F2793" t="s">
        <v>23</v>
      </c>
      <c r="G2793" t="s">
        <v>23</v>
      </c>
      <c r="H2793" t="s">
        <v>6746</v>
      </c>
      <c r="I2793" t="s">
        <v>23</v>
      </c>
      <c r="J2793" t="s">
        <v>23</v>
      </c>
      <c r="K2793" t="s">
        <v>35596</v>
      </c>
    </row>
    <row r="2794" spans="1:11" x14ac:dyDescent="0.35">
      <c r="A2794" t="s">
        <v>9839</v>
      </c>
      <c r="B2794" t="s">
        <v>23</v>
      </c>
      <c r="C2794" t="s">
        <v>23</v>
      </c>
      <c r="D2794" t="s">
        <v>5810</v>
      </c>
      <c r="E2794" t="s">
        <v>9840</v>
      </c>
      <c r="F2794" t="s">
        <v>23</v>
      </c>
      <c r="G2794" t="s">
        <v>23</v>
      </c>
      <c r="H2794" t="s">
        <v>6746</v>
      </c>
      <c r="I2794" t="s">
        <v>23</v>
      </c>
      <c r="J2794" t="s">
        <v>23</v>
      </c>
      <c r="K2794" t="s">
        <v>30532</v>
      </c>
    </row>
    <row r="2795" spans="1:11" x14ac:dyDescent="0.35">
      <c r="A2795" t="s">
        <v>2935</v>
      </c>
      <c r="B2795" t="s">
        <v>23</v>
      </c>
      <c r="C2795" t="s">
        <v>23</v>
      </c>
      <c r="D2795" t="s">
        <v>23</v>
      </c>
      <c r="E2795" t="s">
        <v>9841</v>
      </c>
      <c r="F2795" t="s">
        <v>23</v>
      </c>
      <c r="G2795" t="s">
        <v>23</v>
      </c>
      <c r="H2795" t="s">
        <v>6522</v>
      </c>
      <c r="I2795" t="s">
        <v>23</v>
      </c>
      <c r="J2795" t="s">
        <v>23</v>
      </c>
      <c r="K2795" t="s">
        <v>30532</v>
      </c>
    </row>
    <row r="2796" spans="1:11" x14ac:dyDescent="0.35">
      <c r="A2796" t="s">
        <v>2528</v>
      </c>
      <c r="B2796" t="s">
        <v>23</v>
      </c>
      <c r="C2796" t="s">
        <v>23</v>
      </c>
      <c r="D2796" t="s">
        <v>23</v>
      </c>
      <c r="E2796" t="s">
        <v>9842</v>
      </c>
      <c r="F2796" t="s">
        <v>23</v>
      </c>
      <c r="G2796" t="s">
        <v>23</v>
      </c>
      <c r="H2796" t="s">
        <v>6522</v>
      </c>
      <c r="I2796" t="s">
        <v>23</v>
      </c>
      <c r="J2796" t="s">
        <v>23</v>
      </c>
      <c r="K2796" t="s">
        <v>30532</v>
      </c>
    </row>
    <row r="2797" spans="1:11" x14ac:dyDescent="0.35">
      <c r="A2797" t="s">
        <v>22927</v>
      </c>
      <c r="B2797" t="s">
        <v>23</v>
      </c>
      <c r="C2797" t="s">
        <v>23</v>
      </c>
      <c r="D2797" t="s">
        <v>5810</v>
      </c>
      <c r="E2797" t="s">
        <v>22928</v>
      </c>
      <c r="F2797" t="s">
        <v>23</v>
      </c>
      <c r="G2797" t="s">
        <v>23</v>
      </c>
      <c r="H2797" t="s">
        <v>6746</v>
      </c>
      <c r="I2797" t="s">
        <v>23</v>
      </c>
      <c r="J2797" t="s">
        <v>23</v>
      </c>
      <c r="K2797" t="s">
        <v>32985</v>
      </c>
    </row>
    <row r="2798" spans="1:11" x14ac:dyDescent="0.35">
      <c r="A2798" t="s">
        <v>22933</v>
      </c>
      <c r="B2798" t="s">
        <v>23</v>
      </c>
      <c r="C2798" t="s">
        <v>23</v>
      </c>
      <c r="D2798" t="s">
        <v>5810</v>
      </c>
      <c r="E2798" t="s">
        <v>22934</v>
      </c>
      <c r="F2798" t="s">
        <v>23</v>
      </c>
      <c r="G2798" t="s">
        <v>23</v>
      </c>
      <c r="H2798" t="s">
        <v>6746</v>
      </c>
      <c r="I2798" t="s">
        <v>23</v>
      </c>
      <c r="J2798" t="s">
        <v>23</v>
      </c>
      <c r="K2798" t="s">
        <v>32988</v>
      </c>
    </row>
    <row r="2799" spans="1:11" x14ac:dyDescent="0.35">
      <c r="A2799" t="s">
        <v>28560</v>
      </c>
      <c r="B2799" t="s">
        <v>23</v>
      </c>
      <c r="C2799" t="s">
        <v>23</v>
      </c>
      <c r="D2799" t="s">
        <v>5810</v>
      </c>
      <c r="E2799" t="s">
        <v>28561</v>
      </c>
      <c r="F2799" t="s">
        <v>23</v>
      </c>
      <c r="G2799" t="s">
        <v>23</v>
      </c>
      <c r="H2799" t="s">
        <v>6746</v>
      </c>
      <c r="I2799" t="s">
        <v>23</v>
      </c>
      <c r="J2799" t="s">
        <v>23</v>
      </c>
      <c r="K2799" t="s">
        <v>35606</v>
      </c>
    </row>
    <row r="2800" spans="1:11" x14ac:dyDescent="0.35">
      <c r="A2800" t="s">
        <v>3363</v>
      </c>
      <c r="B2800" t="s">
        <v>23</v>
      </c>
      <c r="C2800" t="s">
        <v>23</v>
      </c>
      <c r="D2800" t="s">
        <v>23</v>
      </c>
      <c r="E2800" t="s">
        <v>9843</v>
      </c>
      <c r="F2800" t="s">
        <v>23</v>
      </c>
      <c r="G2800" t="s">
        <v>23</v>
      </c>
      <c r="H2800" t="s">
        <v>6522</v>
      </c>
      <c r="I2800" t="s">
        <v>23</v>
      </c>
      <c r="J2800" t="s">
        <v>23</v>
      </c>
      <c r="K2800" t="s">
        <v>30532</v>
      </c>
    </row>
    <row r="2801" spans="1:11" x14ac:dyDescent="0.35">
      <c r="A2801" t="s">
        <v>22935</v>
      </c>
      <c r="B2801" t="s">
        <v>23</v>
      </c>
      <c r="C2801" t="s">
        <v>23</v>
      </c>
      <c r="D2801" t="s">
        <v>5810</v>
      </c>
      <c r="E2801" t="s">
        <v>22936</v>
      </c>
      <c r="F2801" t="s">
        <v>23</v>
      </c>
      <c r="G2801" t="s">
        <v>23</v>
      </c>
      <c r="H2801" t="s">
        <v>6746</v>
      </c>
      <c r="I2801" t="s">
        <v>23</v>
      </c>
      <c r="J2801" t="s">
        <v>23</v>
      </c>
      <c r="K2801" t="s">
        <v>32989</v>
      </c>
    </row>
    <row r="2802" spans="1:11" x14ac:dyDescent="0.35">
      <c r="A2802" t="s">
        <v>1975</v>
      </c>
      <c r="B2802" t="s">
        <v>23</v>
      </c>
      <c r="C2802" t="s">
        <v>23</v>
      </c>
      <c r="D2802" t="s">
        <v>23</v>
      </c>
      <c r="E2802" t="s">
        <v>9844</v>
      </c>
      <c r="F2802" t="s">
        <v>23</v>
      </c>
      <c r="G2802" t="s">
        <v>23</v>
      </c>
      <c r="H2802" t="s">
        <v>6522</v>
      </c>
      <c r="I2802" t="s">
        <v>23</v>
      </c>
      <c r="J2802" t="s">
        <v>23</v>
      </c>
      <c r="K2802" t="s">
        <v>30532</v>
      </c>
    </row>
    <row r="2803" spans="1:11" x14ac:dyDescent="0.35">
      <c r="A2803" t="s">
        <v>1563</v>
      </c>
      <c r="B2803" t="s">
        <v>23</v>
      </c>
      <c r="C2803" t="s">
        <v>23</v>
      </c>
      <c r="D2803" t="s">
        <v>23</v>
      </c>
      <c r="E2803" t="s">
        <v>9845</v>
      </c>
      <c r="F2803" t="s">
        <v>23</v>
      </c>
      <c r="G2803" t="s">
        <v>23</v>
      </c>
      <c r="H2803" t="s">
        <v>6522</v>
      </c>
      <c r="I2803" t="s">
        <v>23</v>
      </c>
      <c r="J2803" t="s">
        <v>23</v>
      </c>
      <c r="K2803" t="s">
        <v>30532</v>
      </c>
    </row>
    <row r="2804" spans="1:11" x14ac:dyDescent="0.35">
      <c r="A2804" t="s">
        <v>22939</v>
      </c>
      <c r="B2804" t="s">
        <v>23</v>
      </c>
      <c r="C2804" t="s">
        <v>23</v>
      </c>
      <c r="D2804" t="s">
        <v>5810</v>
      </c>
      <c r="E2804" t="s">
        <v>22940</v>
      </c>
      <c r="F2804" t="s">
        <v>23</v>
      </c>
      <c r="G2804" t="s">
        <v>23</v>
      </c>
      <c r="H2804" t="s">
        <v>6746</v>
      </c>
      <c r="I2804" t="s">
        <v>23</v>
      </c>
      <c r="J2804" t="s">
        <v>23</v>
      </c>
      <c r="K2804" t="s">
        <v>32991</v>
      </c>
    </row>
    <row r="2805" spans="1:11" x14ac:dyDescent="0.35">
      <c r="A2805" t="s">
        <v>1223</v>
      </c>
      <c r="B2805" t="s">
        <v>23</v>
      </c>
      <c r="C2805" t="s">
        <v>23</v>
      </c>
      <c r="D2805" t="s">
        <v>23</v>
      </c>
      <c r="E2805" t="s">
        <v>9846</v>
      </c>
      <c r="F2805" t="s">
        <v>23</v>
      </c>
      <c r="G2805" t="s">
        <v>23</v>
      </c>
      <c r="H2805" t="s">
        <v>6518</v>
      </c>
      <c r="I2805" t="s">
        <v>2721</v>
      </c>
      <c r="J2805" t="s">
        <v>23</v>
      </c>
      <c r="K2805" t="s">
        <v>30532</v>
      </c>
    </row>
    <row r="2806" spans="1:11" x14ac:dyDescent="0.35">
      <c r="A2806" t="s">
        <v>22941</v>
      </c>
      <c r="B2806" t="s">
        <v>23</v>
      </c>
      <c r="C2806" t="s">
        <v>23</v>
      </c>
      <c r="D2806" t="s">
        <v>5810</v>
      </c>
      <c r="E2806" t="s">
        <v>22942</v>
      </c>
      <c r="F2806" t="s">
        <v>23</v>
      </c>
      <c r="G2806" t="s">
        <v>23</v>
      </c>
      <c r="H2806" t="s">
        <v>6746</v>
      </c>
      <c r="I2806" t="s">
        <v>23</v>
      </c>
      <c r="J2806" t="s">
        <v>23</v>
      </c>
      <c r="K2806" t="s">
        <v>32992</v>
      </c>
    </row>
    <row r="2807" spans="1:11" x14ac:dyDescent="0.35">
      <c r="A2807" t="s">
        <v>3377</v>
      </c>
      <c r="B2807" t="s">
        <v>23</v>
      </c>
      <c r="C2807" t="s">
        <v>23</v>
      </c>
      <c r="D2807" t="s">
        <v>23</v>
      </c>
      <c r="E2807" t="s">
        <v>9848</v>
      </c>
      <c r="F2807" t="s">
        <v>23</v>
      </c>
      <c r="G2807" t="s">
        <v>23</v>
      </c>
      <c r="H2807" t="s">
        <v>6522</v>
      </c>
      <c r="I2807" t="s">
        <v>23</v>
      </c>
      <c r="J2807" t="s">
        <v>23</v>
      </c>
      <c r="K2807" t="s">
        <v>30532</v>
      </c>
    </row>
    <row r="2808" spans="1:11" x14ac:dyDescent="0.35">
      <c r="A2808" t="s">
        <v>22943</v>
      </c>
      <c r="B2808" t="s">
        <v>23</v>
      </c>
      <c r="C2808" t="s">
        <v>23</v>
      </c>
      <c r="D2808" t="s">
        <v>5810</v>
      </c>
      <c r="E2808" t="s">
        <v>22944</v>
      </c>
      <c r="F2808" t="s">
        <v>23</v>
      </c>
      <c r="G2808" t="s">
        <v>23</v>
      </c>
      <c r="H2808" t="s">
        <v>6746</v>
      </c>
      <c r="I2808" t="s">
        <v>23</v>
      </c>
      <c r="J2808" t="s">
        <v>23</v>
      </c>
      <c r="K2808" t="s">
        <v>32993</v>
      </c>
    </row>
    <row r="2809" spans="1:11" x14ac:dyDescent="0.35">
      <c r="A2809" t="s">
        <v>1565</v>
      </c>
      <c r="B2809" t="s">
        <v>23</v>
      </c>
      <c r="C2809" t="s">
        <v>23</v>
      </c>
      <c r="D2809" t="s">
        <v>23</v>
      </c>
      <c r="E2809" t="s">
        <v>9849</v>
      </c>
      <c r="F2809" t="s">
        <v>23</v>
      </c>
      <c r="G2809" t="s">
        <v>23</v>
      </c>
      <c r="H2809" t="s">
        <v>6522</v>
      </c>
      <c r="I2809" t="s">
        <v>23</v>
      </c>
      <c r="J2809" t="s">
        <v>23</v>
      </c>
      <c r="K2809" t="s">
        <v>30532</v>
      </c>
    </row>
    <row r="2810" spans="1:11" x14ac:dyDescent="0.35">
      <c r="A2810" t="s">
        <v>1566</v>
      </c>
      <c r="B2810" t="s">
        <v>23</v>
      </c>
      <c r="C2810" t="s">
        <v>23</v>
      </c>
      <c r="D2810" t="s">
        <v>23</v>
      </c>
      <c r="E2810" t="s">
        <v>9850</v>
      </c>
      <c r="F2810" t="s">
        <v>23</v>
      </c>
      <c r="G2810" t="s">
        <v>23</v>
      </c>
      <c r="H2810" t="s">
        <v>6483</v>
      </c>
      <c r="I2810" t="s">
        <v>23</v>
      </c>
      <c r="J2810" t="s">
        <v>23</v>
      </c>
      <c r="K2810" t="s">
        <v>30532</v>
      </c>
    </row>
    <row r="2811" spans="1:11" x14ac:dyDescent="0.35">
      <c r="A2811" t="s">
        <v>2527</v>
      </c>
      <c r="B2811" t="s">
        <v>23</v>
      </c>
      <c r="C2811" t="s">
        <v>23</v>
      </c>
      <c r="D2811" t="s">
        <v>23</v>
      </c>
      <c r="E2811" t="s">
        <v>9851</v>
      </c>
      <c r="F2811" t="s">
        <v>23</v>
      </c>
      <c r="G2811" t="s">
        <v>23</v>
      </c>
      <c r="H2811" t="s">
        <v>6522</v>
      </c>
      <c r="I2811" t="s">
        <v>23</v>
      </c>
      <c r="J2811" t="s">
        <v>23</v>
      </c>
      <c r="K2811" t="s">
        <v>30532</v>
      </c>
    </row>
    <row r="2812" spans="1:11" x14ac:dyDescent="0.35">
      <c r="A2812" t="s">
        <v>22945</v>
      </c>
      <c r="B2812" t="s">
        <v>23</v>
      </c>
      <c r="C2812" t="s">
        <v>23</v>
      </c>
      <c r="D2812" t="s">
        <v>5810</v>
      </c>
      <c r="E2812" t="s">
        <v>22946</v>
      </c>
      <c r="F2812" t="s">
        <v>23</v>
      </c>
      <c r="G2812" t="s">
        <v>23</v>
      </c>
      <c r="H2812" t="s">
        <v>6746</v>
      </c>
      <c r="I2812" t="s">
        <v>23</v>
      </c>
      <c r="J2812" t="s">
        <v>23</v>
      </c>
      <c r="K2812" t="s">
        <v>32994</v>
      </c>
    </row>
    <row r="2813" spans="1:11" x14ac:dyDescent="0.35">
      <c r="A2813" t="s">
        <v>23442</v>
      </c>
      <c r="B2813" t="s">
        <v>23</v>
      </c>
      <c r="C2813" t="s">
        <v>23</v>
      </c>
      <c r="D2813" t="s">
        <v>5810</v>
      </c>
      <c r="E2813" t="s">
        <v>23443</v>
      </c>
      <c r="F2813" t="s">
        <v>23</v>
      </c>
      <c r="G2813" t="s">
        <v>23</v>
      </c>
      <c r="H2813" t="s">
        <v>6746</v>
      </c>
      <c r="I2813" t="s">
        <v>23</v>
      </c>
      <c r="J2813" t="s">
        <v>23</v>
      </c>
      <c r="K2813" t="s">
        <v>33235</v>
      </c>
    </row>
    <row r="2814" spans="1:11" x14ac:dyDescent="0.35">
      <c r="A2814" t="s">
        <v>2526</v>
      </c>
      <c r="B2814" t="s">
        <v>23</v>
      </c>
      <c r="C2814" t="s">
        <v>23</v>
      </c>
      <c r="D2814" t="s">
        <v>23</v>
      </c>
      <c r="E2814" t="s">
        <v>9852</v>
      </c>
      <c r="F2814" t="s">
        <v>23</v>
      </c>
      <c r="G2814" t="s">
        <v>23</v>
      </c>
      <c r="H2814" t="s">
        <v>6522</v>
      </c>
      <c r="I2814" t="s">
        <v>23</v>
      </c>
      <c r="J2814" t="s">
        <v>23</v>
      </c>
      <c r="K2814" t="s">
        <v>30532</v>
      </c>
    </row>
    <row r="2815" spans="1:11" x14ac:dyDescent="0.35">
      <c r="A2815" t="s">
        <v>22947</v>
      </c>
      <c r="B2815" t="s">
        <v>23</v>
      </c>
      <c r="C2815" t="s">
        <v>23</v>
      </c>
      <c r="D2815" t="s">
        <v>5810</v>
      </c>
      <c r="E2815" t="s">
        <v>22948</v>
      </c>
      <c r="F2815" t="s">
        <v>23</v>
      </c>
      <c r="G2815" t="s">
        <v>23</v>
      </c>
      <c r="H2815" t="s">
        <v>6746</v>
      </c>
      <c r="I2815" t="s">
        <v>23</v>
      </c>
      <c r="J2815" t="s">
        <v>23</v>
      </c>
      <c r="K2815" t="s">
        <v>32995</v>
      </c>
    </row>
    <row r="2816" spans="1:11" x14ac:dyDescent="0.35">
      <c r="A2816" t="s">
        <v>2525</v>
      </c>
      <c r="B2816" t="s">
        <v>23</v>
      </c>
      <c r="C2816" t="s">
        <v>23</v>
      </c>
      <c r="D2816" t="s">
        <v>23</v>
      </c>
      <c r="E2816" t="s">
        <v>9853</v>
      </c>
      <c r="F2816" t="s">
        <v>23</v>
      </c>
      <c r="G2816" t="s">
        <v>23</v>
      </c>
      <c r="H2816" t="s">
        <v>6522</v>
      </c>
      <c r="I2816" t="s">
        <v>23</v>
      </c>
      <c r="J2816" t="s">
        <v>23</v>
      </c>
      <c r="K2816" t="s">
        <v>30532</v>
      </c>
    </row>
    <row r="2817" spans="1:11" x14ac:dyDescent="0.35">
      <c r="A2817" t="s">
        <v>2524</v>
      </c>
      <c r="B2817" t="s">
        <v>23</v>
      </c>
      <c r="C2817" t="s">
        <v>23</v>
      </c>
      <c r="D2817" t="s">
        <v>23</v>
      </c>
      <c r="E2817" t="s">
        <v>9854</v>
      </c>
      <c r="F2817" t="s">
        <v>23</v>
      </c>
      <c r="G2817" t="s">
        <v>23</v>
      </c>
      <c r="H2817" t="s">
        <v>6522</v>
      </c>
      <c r="I2817" t="s">
        <v>23</v>
      </c>
      <c r="J2817" t="s">
        <v>23</v>
      </c>
      <c r="K2817" t="s">
        <v>30532</v>
      </c>
    </row>
    <row r="2818" spans="1:11" x14ac:dyDescent="0.35">
      <c r="A2818" t="s">
        <v>22949</v>
      </c>
      <c r="B2818" t="s">
        <v>23</v>
      </c>
      <c r="C2818" t="s">
        <v>23</v>
      </c>
      <c r="D2818" t="s">
        <v>5810</v>
      </c>
      <c r="E2818" t="s">
        <v>22950</v>
      </c>
      <c r="F2818" t="s">
        <v>23</v>
      </c>
      <c r="G2818" t="s">
        <v>23</v>
      </c>
      <c r="H2818" t="s">
        <v>6746</v>
      </c>
      <c r="I2818" t="s">
        <v>23</v>
      </c>
      <c r="J2818" t="s">
        <v>23</v>
      </c>
      <c r="K2818" t="s">
        <v>32996</v>
      </c>
    </row>
    <row r="2819" spans="1:11" x14ac:dyDescent="0.35">
      <c r="A2819" t="s">
        <v>9855</v>
      </c>
      <c r="B2819" t="s">
        <v>23</v>
      </c>
      <c r="C2819" t="s">
        <v>23</v>
      </c>
      <c r="D2819" t="s">
        <v>5810</v>
      </c>
      <c r="E2819" t="s">
        <v>9856</v>
      </c>
      <c r="F2819" t="s">
        <v>23</v>
      </c>
      <c r="G2819" t="s">
        <v>23</v>
      </c>
      <c r="H2819" t="s">
        <v>6746</v>
      </c>
      <c r="I2819" t="s">
        <v>23</v>
      </c>
      <c r="J2819" t="s">
        <v>23</v>
      </c>
      <c r="K2819" t="s">
        <v>30532</v>
      </c>
    </row>
    <row r="2820" spans="1:11" x14ac:dyDescent="0.35">
      <c r="A2820" t="s">
        <v>22951</v>
      </c>
      <c r="B2820" t="s">
        <v>23</v>
      </c>
      <c r="C2820" t="s">
        <v>23</v>
      </c>
      <c r="D2820" t="s">
        <v>5810</v>
      </c>
      <c r="E2820" t="s">
        <v>22952</v>
      </c>
      <c r="F2820" t="s">
        <v>23</v>
      </c>
      <c r="G2820" t="s">
        <v>23</v>
      </c>
      <c r="H2820" t="s">
        <v>6746</v>
      </c>
      <c r="I2820" t="s">
        <v>23</v>
      </c>
      <c r="J2820" t="s">
        <v>23</v>
      </c>
      <c r="K2820" t="s">
        <v>32997</v>
      </c>
    </row>
    <row r="2821" spans="1:11" x14ac:dyDescent="0.35">
      <c r="A2821" t="s">
        <v>1567</v>
      </c>
      <c r="B2821" t="s">
        <v>23</v>
      </c>
      <c r="C2821" t="s">
        <v>23</v>
      </c>
      <c r="D2821" t="s">
        <v>23</v>
      </c>
      <c r="E2821" t="s">
        <v>9355</v>
      </c>
      <c r="F2821" t="s">
        <v>23</v>
      </c>
      <c r="G2821" t="s">
        <v>23</v>
      </c>
      <c r="H2821" t="s">
        <v>6522</v>
      </c>
      <c r="I2821" t="s">
        <v>23</v>
      </c>
      <c r="J2821" t="s">
        <v>23</v>
      </c>
      <c r="K2821" t="s">
        <v>30532</v>
      </c>
    </row>
    <row r="2822" spans="1:11" x14ac:dyDescent="0.35">
      <c r="A2822" t="s">
        <v>2523</v>
      </c>
      <c r="B2822" t="s">
        <v>23</v>
      </c>
      <c r="C2822" t="s">
        <v>23</v>
      </c>
      <c r="D2822" t="s">
        <v>23</v>
      </c>
      <c r="E2822" t="s">
        <v>9857</v>
      </c>
      <c r="F2822" t="s">
        <v>23</v>
      </c>
      <c r="G2822" t="s">
        <v>23</v>
      </c>
      <c r="H2822" t="s">
        <v>6522</v>
      </c>
      <c r="I2822" t="s">
        <v>23</v>
      </c>
      <c r="J2822" t="s">
        <v>23</v>
      </c>
      <c r="K2822" t="s">
        <v>30532</v>
      </c>
    </row>
    <row r="2823" spans="1:11" x14ac:dyDescent="0.35">
      <c r="A2823" t="s">
        <v>22965</v>
      </c>
      <c r="B2823" t="s">
        <v>23</v>
      </c>
      <c r="C2823" t="s">
        <v>23</v>
      </c>
      <c r="D2823" t="s">
        <v>5810</v>
      </c>
      <c r="E2823" t="s">
        <v>22966</v>
      </c>
      <c r="F2823" t="s">
        <v>23</v>
      </c>
      <c r="G2823" t="s">
        <v>23</v>
      </c>
      <c r="H2823" t="s">
        <v>6746</v>
      </c>
      <c r="I2823" t="s">
        <v>23</v>
      </c>
      <c r="J2823" t="s">
        <v>23</v>
      </c>
      <c r="K2823" t="s">
        <v>33005</v>
      </c>
    </row>
    <row r="2824" spans="1:11" x14ac:dyDescent="0.35">
      <c r="A2824" t="s">
        <v>22955</v>
      </c>
      <c r="B2824" t="s">
        <v>23</v>
      </c>
      <c r="C2824" t="s">
        <v>23</v>
      </c>
      <c r="D2824" t="s">
        <v>5810</v>
      </c>
      <c r="E2824" t="s">
        <v>22956</v>
      </c>
      <c r="F2824" t="s">
        <v>23</v>
      </c>
      <c r="G2824" t="s">
        <v>23</v>
      </c>
      <c r="H2824" t="s">
        <v>6746</v>
      </c>
      <c r="I2824" t="s">
        <v>23</v>
      </c>
      <c r="J2824" t="s">
        <v>23</v>
      </c>
      <c r="K2824" t="s">
        <v>32999</v>
      </c>
    </row>
    <row r="2825" spans="1:11" x14ac:dyDescent="0.35">
      <c r="A2825" t="s">
        <v>6692</v>
      </c>
      <c r="B2825" t="s">
        <v>23</v>
      </c>
      <c r="C2825" t="s">
        <v>23</v>
      </c>
      <c r="D2825" t="s">
        <v>23</v>
      </c>
      <c r="E2825" t="s">
        <v>9858</v>
      </c>
      <c r="F2825" t="s">
        <v>23</v>
      </c>
      <c r="G2825" t="s">
        <v>23</v>
      </c>
      <c r="H2825" t="s">
        <v>6522</v>
      </c>
      <c r="I2825" t="s">
        <v>23</v>
      </c>
      <c r="J2825" t="s">
        <v>23</v>
      </c>
      <c r="K2825" t="s">
        <v>30532</v>
      </c>
    </row>
    <row r="2826" spans="1:11" x14ac:dyDescent="0.35">
      <c r="A2826" t="s">
        <v>22963</v>
      </c>
      <c r="B2826" t="s">
        <v>23</v>
      </c>
      <c r="C2826" t="s">
        <v>23</v>
      </c>
      <c r="D2826" t="s">
        <v>5810</v>
      </c>
      <c r="E2826" t="s">
        <v>22964</v>
      </c>
      <c r="F2826" t="s">
        <v>23</v>
      </c>
      <c r="G2826" t="s">
        <v>23</v>
      </c>
      <c r="H2826" t="s">
        <v>6746</v>
      </c>
      <c r="I2826" t="s">
        <v>23</v>
      </c>
      <c r="J2826" t="s">
        <v>23</v>
      </c>
      <c r="K2826" t="s">
        <v>33004</v>
      </c>
    </row>
    <row r="2827" spans="1:11" x14ac:dyDescent="0.35">
      <c r="A2827" t="s">
        <v>22967</v>
      </c>
      <c r="B2827" t="s">
        <v>23</v>
      </c>
      <c r="C2827" t="s">
        <v>23</v>
      </c>
      <c r="D2827" t="s">
        <v>5810</v>
      </c>
      <c r="E2827" t="s">
        <v>22968</v>
      </c>
      <c r="F2827" t="s">
        <v>23</v>
      </c>
      <c r="G2827" t="s">
        <v>23</v>
      </c>
      <c r="H2827" t="s">
        <v>6746</v>
      </c>
      <c r="I2827" t="s">
        <v>23</v>
      </c>
      <c r="J2827" t="s">
        <v>23</v>
      </c>
      <c r="K2827" t="s">
        <v>33006</v>
      </c>
    </row>
    <row r="2828" spans="1:11" x14ac:dyDescent="0.35">
      <c r="A2828" t="s">
        <v>4846</v>
      </c>
      <c r="B2828" t="s">
        <v>23</v>
      </c>
      <c r="C2828" t="s">
        <v>23</v>
      </c>
      <c r="D2828" t="s">
        <v>23</v>
      </c>
      <c r="E2828" t="s">
        <v>9859</v>
      </c>
      <c r="F2828" t="s">
        <v>23</v>
      </c>
      <c r="G2828" t="s">
        <v>23</v>
      </c>
      <c r="H2828" t="s">
        <v>6522</v>
      </c>
      <c r="I2828" t="s">
        <v>23</v>
      </c>
      <c r="J2828" t="s">
        <v>23</v>
      </c>
      <c r="K2828" t="s">
        <v>30532</v>
      </c>
    </row>
    <row r="2829" spans="1:11" x14ac:dyDescent="0.35">
      <c r="A2829" t="s">
        <v>1568</v>
      </c>
      <c r="B2829" t="s">
        <v>23</v>
      </c>
      <c r="C2829" t="s">
        <v>23</v>
      </c>
      <c r="D2829" t="s">
        <v>23</v>
      </c>
      <c r="E2829" t="s">
        <v>9860</v>
      </c>
      <c r="F2829" t="s">
        <v>23</v>
      </c>
      <c r="G2829" t="s">
        <v>23</v>
      </c>
      <c r="H2829" t="s">
        <v>6522</v>
      </c>
      <c r="I2829" t="s">
        <v>23</v>
      </c>
      <c r="J2829" t="s">
        <v>23</v>
      </c>
      <c r="K2829" t="s">
        <v>30532</v>
      </c>
    </row>
    <row r="2830" spans="1:11" x14ac:dyDescent="0.35">
      <c r="A2830" t="s">
        <v>2522</v>
      </c>
      <c r="B2830" t="s">
        <v>23</v>
      </c>
      <c r="C2830" t="s">
        <v>23</v>
      </c>
      <c r="D2830" t="s">
        <v>23</v>
      </c>
      <c r="E2830" t="s">
        <v>9861</v>
      </c>
      <c r="F2830" t="s">
        <v>23</v>
      </c>
      <c r="G2830" t="s">
        <v>23</v>
      </c>
      <c r="H2830" t="s">
        <v>6522</v>
      </c>
      <c r="I2830" t="s">
        <v>23</v>
      </c>
      <c r="J2830" t="s">
        <v>23</v>
      </c>
      <c r="K2830" t="s">
        <v>30532</v>
      </c>
    </row>
    <row r="2831" spans="1:11" x14ac:dyDescent="0.35">
      <c r="A2831" t="s">
        <v>22969</v>
      </c>
      <c r="B2831" t="s">
        <v>23</v>
      </c>
      <c r="C2831" t="s">
        <v>23</v>
      </c>
      <c r="D2831" t="s">
        <v>5810</v>
      </c>
      <c r="E2831" t="s">
        <v>22970</v>
      </c>
      <c r="F2831" t="s">
        <v>23</v>
      </c>
      <c r="G2831" t="s">
        <v>23</v>
      </c>
      <c r="H2831" t="s">
        <v>6746</v>
      </c>
      <c r="I2831" t="s">
        <v>23</v>
      </c>
      <c r="J2831" t="s">
        <v>23</v>
      </c>
      <c r="K2831" t="s">
        <v>33007</v>
      </c>
    </row>
    <row r="2832" spans="1:11" x14ac:dyDescent="0.35">
      <c r="A2832" t="s">
        <v>22971</v>
      </c>
      <c r="B2832" t="s">
        <v>23</v>
      </c>
      <c r="C2832" t="s">
        <v>23</v>
      </c>
      <c r="D2832" t="s">
        <v>5810</v>
      </c>
      <c r="E2832" t="s">
        <v>22972</v>
      </c>
      <c r="F2832" t="s">
        <v>23</v>
      </c>
      <c r="G2832" t="s">
        <v>23</v>
      </c>
      <c r="H2832" t="s">
        <v>6746</v>
      </c>
      <c r="I2832" t="s">
        <v>23</v>
      </c>
      <c r="J2832" t="s">
        <v>23</v>
      </c>
      <c r="K2832" t="s">
        <v>33008</v>
      </c>
    </row>
    <row r="2833" spans="1:11" x14ac:dyDescent="0.35">
      <c r="A2833" t="s">
        <v>22973</v>
      </c>
      <c r="B2833" t="s">
        <v>23</v>
      </c>
      <c r="C2833" t="s">
        <v>23</v>
      </c>
      <c r="D2833" t="s">
        <v>5810</v>
      </c>
      <c r="E2833" t="s">
        <v>22974</v>
      </c>
      <c r="F2833" t="s">
        <v>23</v>
      </c>
      <c r="G2833" t="s">
        <v>23</v>
      </c>
      <c r="H2833" t="s">
        <v>6746</v>
      </c>
      <c r="I2833" t="s">
        <v>23</v>
      </c>
      <c r="J2833" t="s">
        <v>23</v>
      </c>
      <c r="K2833" t="s">
        <v>33009</v>
      </c>
    </row>
    <row r="2834" spans="1:11" x14ac:dyDescent="0.35">
      <c r="A2834" t="s">
        <v>2521</v>
      </c>
      <c r="B2834" t="s">
        <v>23</v>
      </c>
      <c r="C2834" t="s">
        <v>23</v>
      </c>
      <c r="D2834" t="s">
        <v>23</v>
      </c>
      <c r="E2834" t="s">
        <v>9862</v>
      </c>
      <c r="F2834" t="s">
        <v>23</v>
      </c>
      <c r="G2834" t="s">
        <v>23</v>
      </c>
      <c r="H2834" t="s">
        <v>6522</v>
      </c>
      <c r="I2834" t="s">
        <v>23</v>
      </c>
      <c r="J2834" t="s">
        <v>23</v>
      </c>
      <c r="K2834" t="s">
        <v>30532</v>
      </c>
    </row>
    <row r="2835" spans="1:11" x14ac:dyDescent="0.35">
      <c r="A2835" t="s">
        <v>4918</v>
      </c>
      <c r="B2835" t="s">
        <v>23</v>
      </c>
      <c r="C2835" t="s">
        <v>23</v>
      </c>
      <c r="D2835" t="s">
        <v>23</v>
      </c>
      <c r="E2835" t="s">
        <v>9863</v>
      </c>
      <c r="F2835" t="s">
        <v>23</v>
      </c>
      <c r="G2835" t="s">
        <v>23</v>
      </c>
      <c r="H2835" t="s">
        <v>6522</v>
      </c>
      <c r="I2835" t="s">
        <v>23</v>
      </c>
      <c r="J2835" t="s">
        <v>23</v>
      </c>
      <c r="K2835" t="s">
        <v>30532</v>
      </c>
    </row>
    <row r="2836" spans="1:11" x14ac:dyDescent="0.35">
      <c r="A2836" t="s">
        <v>22975</v>
      </c>
      <c r="B2836" t="s">
        <v>23</v>
      </c>
      <c r="C2836" t="s">
        <v>23</v>
      </c>
      <c r="D2836" t="s">
        <v>5810</v>
      </c>
      <c r="E2836" t="s">
        <v>22976</v>
      </c>
      <c r="F2836" t="s">
        <v>23</v>
      </c>
      <c r="G2836" t="s">
        <v>23</v>
      </c>
      <c r="H2836" t="s">
        <v>6746</v>
      </c>
      <c r="I2836" t="s">
        <v>23</v>
      </c>
      <c r="J2836" t="s">
        <v>23</v>
      </c>
      <c r="K2836" t="s">
        <v>33010</v>
      </c>
    </row>
    <row r="2837" spans="1:11" x14ac:dyDescent="0.35">
      <c r="A2837" t="s">
        <v>22977</v>
      </c>
      <c r="B2837" t="s">
        <v>23</v>
      </c>
      <c r="C2837" t="s">
        <v>23</v>
      </c>
      <c r="D2837" t="s">
        <v>5810</v>
      </c>
      <c r="E2837" t="s">
        <v>22978</v>
      </c>
      <c r="F2837" t="s">
        <v>23</v>
      </c>
      <c r="G2837" t="s">
        <v>23</v>
      </c>
      <c r="H2837" t="s">
        <v>6746</v>
      </c>
      <c r="I2837" t="s">
        <v>23</v>
      </c>
      <c r="J2837" t="s">
        <v>23</v>
      </c>
      <c r="K2837" t="s">
        <v>33011</v>
      </c>
    </row>
    <row r="2838" spans="1:11" x14ac:dyDescent="0.35">
      <c r="A2838" t="s">
        <v>22979</v>
      </c>
      <c r="B2838" t="s">
        <v>23</v>
      </c>
      <c r="C2838" t="s">
        <v>23</v>
      </c>
      <c r="D2838" t="s">
        <v>5810</v>
      </c>
      <c r="E2838" t="s">
        <v>22980</v>
      </c>
      <c r="F2838" t="s">
        <v>23</v>
      </c>
      <c r="G2838" t="s">
        <v>23</v>
      </c>
      <c r="H2838" t="s">
        <v>6746</v>
      </c>
      <c r="I2838" t="s">
        <v>23</v>
      </c>
      <c r="J2838" t="s">
        <v>23</v>
      </c>
      <c r="K2838" t="s">
        <v>33012</v>
      </c>
    </row>
    <row r="2839" spans="1:11" x14ac:dyDescent="0.35">
      <c r="A2839" t="s">
        <v>22983</v>
      </c>
      <c r="B2839" t="s">
        <v>23</v>
      </c>
      <c r="C2839" t="s">
        <v>23</v>
      </c>
      <c r="D2839" t="s">
        <v>5810</v>
      </c>
      <c r="E2839" t="s">
        <v>22984</v>
      </c>
      <c r="F2839" t="s">
        <v>23</v>
      </c>
      <c r="G2839" t="s">
        <v>23</v>
      </c>
      <c r="H2839" t="s">
        <v>6746</v>
      </c>
      <c r="I2839" t="s">
        <v>23</v>
      </c>
      <c r="J2839" t="s">
        <v>23</v>
      </c>
      <c r="K2839" t="s">
        <v>33014</v>
      </c>
    </row>
    <row r="2840" spans="1:11" x14ac:dyDescent="0.35">
      <c r="A2840" t="s">
        <v>6599</v>
      </c>
      <c r="B2840" t="s">
        <v>23</v>
      </c>
      <c r="C2840" t="s">
        <v>23</v>
      </c>
      <c r="D2840" t="s">
        <v>23</v>
      </c>
      <c r="E2840" t="s">
        <v>9864</v>
      </c>
      <c r="F2840" t="s">
        <v>23</v>
      </c>
      <c r="G2840" t="s">
        <v>23</v>
      </c>
      <c r="H2840" t="s">
        <v>6483</v>
      </c>
      <c r="I2840" t="s">
        <v>2721</v>
      </c>
      <c r="J2840" t="s">
        <v>23</v>
      </c>
      <c r="K2840" t="s">
        <v>30532</v>
      </c>
    </row>
    <row r="2841" spans="1:11" x14ac:dyDescent="0.35">
      <c r="A2841" t="s">
        <v>22985</v>
      </c>
      <c r="B2841" t="s">
        <v>23</v>
      </c>
      <c r="C2841" t="s">
        <v>23</v>
      </c>
      <c r="D2841" t="s">
        <v>5810</v>
      </c>
      <c r="E2841" t="s">
        <v>22986</v>
      </c>
      <c r="F2841" t="s">
        <v>23</v>
      </c>
      <c r="G2841" t="s">
        <v>23</v>
      </c>
      <c r="H2841" t="s">
        <v>6746</v>
      </c>
      <c r="I2841" t="s">
        <v>23</v>
      </c>
      <c r="J2841" t="s">
        <v>23</v>
      </c>
      <c r="K2841" t="s">
        <v>33015</v>
      </c>
    </row>
    <row r="2842" spans="1:11" x14ac:dyDescent="0.35">
      <c r="A2842" t="s">
        <v>5307</v>
      </c>
      <c r="B2842" t="s">
        <v>23</v>
      </c>
      <c r="C2842" t="s">
        <v>23</v>
      </c>
      <c r="D2842" t="s">
        <v>23</v>
      </c>
      <c r="E2842" t="s">
        <v>9865</v>
      </c>
      <c r="F2842" t="s">
        <v>23</v>
      </c>
      <c r="G2842" t="s">
        <v>23</v>
      </c>
      <c r="H2842" t="s">
        <v>6483</v>
      </c>
      <c r="I2842" t="s">
        <v>2721</v>
      </c>
      <c r="J2842" t="s">
        <v>23</v>
      </c>
      <c r="K2842" t="s">
        <v>30532</v>
      </c>
    </row>
    <row r="2843" spans="1:11" x14ac:dyDescent="0.35">
      <c r="A2843" t="s">
        <v>2520</v>
      </c>
      <c r="B2843" t="s">
        <v>23</v>
      </c>
      <c r="C2843" t="s">
        <v>23</v>
      </c>
      <c r="D2843" t="s">
        <v>23</v>
      </c>
      <c r="E2843" t="s">
        <v>9866</v>
      </c>
      <c r="F2843" t="s">
        <v>23</v>
      </c>
      <c r="G2843" t="s">
        <v>23</v>
      </c>
      <c r="H2843" t="s">
        <v>6518</v>
      </c>
      <c r="I2843" t="s">
        <v>23</v>
      </c>
      <c r="J2843" t="s">
        <v>23</v>
      </c>
      <c r="K2843" t="s">
        <v>30532</v>
      </c>
    </row>
    <row r="2844" spans="1:11" x14ac:dyDescent="0.35">
      <c r="A2844" t="s">
        <v>3068</v>
      </c>
      <c r="B2844" t="s">
        <v>23</v>
      </c>
      <c r="C2844" t="s">
        <v>23</v>
      </c>
      <c r="D2844" t="s">
        <v>23</v>
      </c>
      <c r="E2844" t="s">
        <v>9867</v>
      </c>
      <c r="F2844" t="s">
        <v>23</v>
      </c>
      <c r="G2844" t="s">
        <v>23</v>
      </c>
      <c r="H2844" t="s">
        <v>6522</v>
      </c>
      <c r="I2844" t="s">
        <v>23</v>
      </c>
      <c r="J2844" t="s">
        <v>23</v>
      </c>
      <c r="K2844" t="s">
        <v>30532</v>
      </c>
    </row>
    <row r="2845" spans="1:11" x14ac:dyDescent="0.35">
      <c r="A2845" t="s">
        <v>825</v>
      </c>
      <c r="B2845" t="s">
        <v>23</v>
      </c>
      <c r="C2845" t="s">
        <v>23</v>
      </c>
      <c r="D2845" t="s">
        <v>23</v>
      </c>
      <c r="E2845" t="s">
        <v>9868</v>
      </c>
      <c r="F2845" t="s">
        <v>23</v>
      </c>
      <c r="G2845" t="s">
        <v>23</v>
      </c>
      <c r="H2845" t="s">
        <v>6522</v>
      </c>
      <c r="I2845" t="s">
        <v>23</v>
      </c>
      <c r="J2845" t="s">
        <v>23</v>
      </c>
      <c r="K2845" t="s">
        <v>30532</v>
      </c>
    </row>
    <row r="2846" spans="1:11" x14ac:dyDescent="0.35">
      <c r="A2846" t="s">
        <v>22987</v>
      </c>
      <c r="B2846" t="s">
        <v>23</v>
      </c>
      <c r="C2846" t="s">
        <v>23</v>
      </c>
      <c r="D2846" t="s">
        <v>5810</v>
      </c>
      <c r="E2846" t="s">
        <v>22988</v>
      </c>
      <c r="F2846" t="s">
        <v>23</v>
      </c>
      <c r="G2846" t="s">
        <v>23</v>
      </c>
      <c r="H2846" t="s">
        <v>6746</v>
      </c>
      <c r="I2846" t="s">
        <v>23</v>
      </c>
      <c r="J2846" t="s">
        <v>23</v>
      </c>
      <c r="K2846" t="s">
        <v>33016</v>
      </c>
    </row>
    <row r="2847" spans="1:11" x14ac:dyDescent="0.35">
      <c r="A2847" t="s">
        <v>22989</v>
      </c>
      <c r="B2847" t="s">
        <v>23</v>
      </c>
      <c r="C2847" t="s">
        <v>23</v>
      </c>
      <c r="D2847" t="s">
        <v>5810</v>
      </c>
      <c r="E2847" t="s">
        <v>22990</v>
      </c>
      <c r="F2847" t="s">
        <v>23</v>
      </c>
      <c r="G2847" t="s">
        <v>23</v>
      </c>
      <c r="H2847" t="s">
        <v>6746</v>
      </c>
      <c r="I2847" t="s">
        <v>23</v>
      </c>
      <c r="J2847" t="s">
        <v>23</v>
      </c>
      <c r="K2847" t="s">
        <v>33017</v>
      </c>
    </row>
    <row r="2848" spans="1:11" x14ac:dyDescent="0.35">
      <c r="A2848" t="s">
        <v>22991</v>
      </c>
      <c r="B2848" t="s">
        <v>23</v>
      </c>
      <c r="C2848" t="s">
        <v>23</v>
      </c>
      <c r="D2848" t="s">
        <v>5810</v>
      </c>
      <c r="E2848" t="s">
        <v>22992</v>
      </c>
      <c r="F2848" t="s">
        <v>23</v>
      </c>
      <c r="G2848" t="s">
        <v>23</v>
      </c>
      <c r="H2848" t="s">
        <v>6746</v>
      </c>
      <c r="I2848" t="s">
        <v>23</v>
      </c>
      <c r="J2848" t="s">
        <v>23</v>
      </c>
      <c r="K2848" t="s">
        <v>33018</v>
      </c>
    </row>
    <row r="2849" spans="1:11" x14ac:dyDescent="0.35">
      <c r="A2849" t="s">
        <v>22993</v>
      </c>
      <c r="B2849" t="s">
        <v>23</v>
      </c>
      <c r="C2849" t="s">
        <v>23</v>
      </c>
      <c r="D2849" t="s">
        <v>5810</v>
      </c>
      <c r="E2849" t="s">
        <v>22994</v>
      </c>
      <c r="F2849" t="s">
        <v>23</v>
      </c>
      <c r="G2849" t="s">
        <v>23</v>
      </c>
      <c r="H2849" t="s">
        <v>6746</v>
      </c>
      <c r="I2849" t="s">
        <v>23</v>
      </c>
      <c r="J2849" t="s">
        <v>23</v>
      </c>
      <c r="K2849" t="s">
        <v>33019</v>
      </c>
    </row>
    <row r="2850" spans="1:11" x14ac:dyDescent="0.35">
      <c r="A2850" t="s">
        <v>22995</v>
      </c>
      <c r="B2850" t="s">
        <v>23</v>
      </c>
      <c r="C2850" t="s">
        <v>23</v>
      </c>
      <c r="D2850" t="s">
        <v>5810</v>
      </c>
      <c r="E2850" t="s">
        <v>22996</v>
      </c>
      <c r="F2850" t="s">
        <v>23</v>
      </c>
      <c r="G2850" t="s">
        <v>23</v>
      </c>
      <c r="H2850" t="s">
        <v>6746</v>
      </c>
      <c r="I2850" t="s">
        <v>23</v>
      </c>
      <c r="J2850" t="s">
        <v>23</v>
      </c>
      <c r="K2850" t="s">
        <v>33020</v>
      </c>
    </row>
    <row r="2851" spans="1:11" x14ac:dyDescent="0.35">
      <c r="A2851" t="s">
        <v>22997</v>
      </c>
      <c r="B2851" t="s">
        <v>23</v>
      </c>
      <c r="C2851" t="s">
        <v>23</v>
      </c>
      <c r="D2851" t="s">
        <v>5810</v>
      </c>
      <c r="E2851" t="s">
        <v>22998</v>
      </c>
      <c r="F2851" t="s">
        <v>23</v>
      </c>
      <c r="G2851" t="s">
        <v>23</v>
      </c>
      <c r="H2851" t="s">
        <v>6746</v>
      </c>
      <c r="I2851" t="s">
        <v>23</v>
      </c>
      <c r="J2851" t="s">
        <v>23</v>
      </c>
      <c r="K2851" t="s">
        <v>33021</v>
      </c>
    </row>
    <row r="2852" spans="1:11" x14ac:dyDescent="0.35">
      <c r="A2852" t="s">
        <v>22999</v>
      </c>
      <c r="B2852" t="s">
        <v>23</v>
      </c>
      <c r="C2852" t="s">
        <v>23</v>
      </c>
      <c r="D2852" t="s">
        <v>5810</v>
      </c>
      <c r="E2852" t="s">
        <v>23000</v>
      </c>
      <c r="F2852" t="s">
        <v>23</v>
      </c>
      <c r="G2852" t="s">
        <v>23</v>
      </c>
      <c r="H2852" t="s">
        <v>6746</v>
      </c>
      <c r="I2852" t="s">
        <v>23</v>
      </c>
      <c r="J2852" t="s">
        <v>23</v>
      </c>
      <c r="K2852" t="s">
        <v>33022</v>
      </c>
    </row>
    <row r="2853" spans="1:11" x14ac:dyDescent="0.35">
      <c r="A2853" t="s">
        <v>23001</v>
      </c>
      <c r="B2853" t="s">
        <v>23</v>
      </c>
      <c r="C2853" t="s">
        <v>23</v>
      </c>
      <c r="D2853" t="s">
        <v>5810</v>
      </c>
      <c r="E2853" t="s">
        <v>23002</v>
      </c>
      <c r="F2853" t="s">
        <v>23</v>
      </c>
      <c r="G2853" t="s">
        <v>23</v>
      </c>
      <c r="H2853" t="s">
        <v>6746</v>
      </c>
      <c r="I2853" t="s">
        <v>23</v>
      </c>
      <c r="J2853" t="s">
        <v>23</v>
      </c>
      <c r="K2853" t="s">
        <v>33023</v>
      </c>
    </row>
    <row r="2854" spans="1:11" x14ac:dyDescent="0.35">
      <c r="A2854" t="s">
        <v>23005</v>
      </c>
      <c r="B2854" t="s">
        <v>23</v>
      </c>
      <c r="C2854" t="s">
        <v>23</v>
      </c>
      <c r="D2854" t="s">
        <v>5810</v>
      </c>
      <c r="E2854" t="s">
        <v>23006</v>
      </c>
      <c r="F2854" t="s">
        <v>23</v>
      </c>
      <c r="G2854" t="s">
        <v>23</v>
      </c>
      <c r="H2854" t="s">
        <v>6746</v>
      </c>
      <c r="I2854" t="s">
        <v>23</v>
      </c>
      <c r="J2854" t="s">
        <v>23</v>
      </c>
      <c r="K2854" t="s">
        <v>33025</v>
      </c>
    </row>
    <row r="2855" spans="1:11" x14ac:dyDescent="0.35">
      <c r="A2855" t="s">
        <v>24263</v>
      </c>
      <c r="B2855" t="s">
        <v>23</v>
      </c>
      <c r="C2855" t="s">
        <v>23</v>
      </c>
      <c r="D2855" t="s">
        <v>5810</v>
      </c>
      <c r="E2855" t="s">
        <v>24264</v>
      </c>
      <c r="F2855" t="s">
        <v>23</v>
      </c>
      <c r="G2855" t="s">
        <v>23</v>
      </c>
      <c r="H2855" t="s">
        <v>6746</v>
      </c>
      <c r="I2855" t="s">
        <v>23</v>
      </c>
      <c r="J2855" t="s">
        <v>23</v>
      </c>
      <c r="K2855" t="s">
        <v>30532</v>
      </c>
    </row>
    <row r="2856" spans="1:11" x14ac:dyDescent="0.35">
      <c r="A2856" t="s">
        <v>23009</v>
      </c>
      <c r="B2856" t="s">
        <v>23</v>
      </c>
      <c r="C2856" t="s">
        <v>23</v>
      </c>
      <c r="D2856" t="s">
        <v>5810</v>
      </c>
      <c r="E2856" t="s">
        <v>23010</v>
      </c>
      <c r="F2856" t="s">
        <v>23</v>
      </c>
      <c r="G2856" t="s">
        <v>23</v>
      </c>
      <c r="H2856" t="s">
        <v>6746</v>
      </c>
      <c r="I2856" t="s">
        <v>23</v>
      </c>
      <c r="J2856" t="s">
        <v>23</v>
      </c>
      <c r="K2856" t="s">
        <v>33027</v>
      </c>
    </row>
    <row r="2857" spans="1:11" x14ac:dyDescent="0.35">
      <c r="A2857" t="s">
        <v>2519</v>
      </c>
      <c r="B2857" t="s">
        <v>23</v>
      </c>
      <c r="C2857" t="s">
        <v>23</v>
      </c>
      <c r="D2857" t="s">
        <v>23</v>
      </c>
      <c r="E2857" t="s">
        <v>9869</v>
      </c>
      <c r="F2857" t="s">
        <v>23</v>
      </c>
      <c r="G2857" t="s">
        <v>23</v>
      </c>
      <c r="H2857" t="s">
        <v>6522</v>
      </c>
      <c r="I2857" t="s">
        <v>23</v>
      </c>
      <c r="J2857" t="s">
        <v>23</v>
      </c>
      <c r="K2857" t="s">
        <v>30532</v>
      </c>
    </row>
    <row r="2858" spans="1:11" x14ac:dyDescent="0.35">
      <c r="A2858" t="s">
        <v>23011</v>
      </c>
      <c r="B2858" t="s">
        <v>23</v>
      </c>
      <c r="C2858" t="s">
        <v>23</v>
      </c>
      <c r="D2858" t="s">
        <v>5810</v>
      </c>
      <c r="E2858" t="s">
        <v>23012</v>
      </c>
      <c r="F2858" t="s">
        <v>23</v>
      </c>
      <c r="G2858" t="s">
        <v>23</v>
      </c>
      <c r="H2858" t="s">
        <v>6746</v>
      </c>
      <c r="I2858" t="s">
        <v>23</v>
      </c>
      <c r="J2858" t="s">
        <v>23</v>
      </c>
      <c r="K2858" t="s">
        <v>33028</v>
      </c>
    </row>
    <row r="2859" spans="1:11" x14ac:dyDescent="0.35">
      <c r="A2859" t="s">
        <v>25163</v>
      </c>
      <c r="B2859" t="s">
        <v>23</v>
      </c>
      <c r="C2859" t="s">
        <v>23</v>
      </c>
      <c r="D2859" t="s">
        <v>5810</v>
      </c>
      <c r="E2859" t="s">
        <v>25164</v>
      </c>
      <c r="F2859" t="s">
        <v>23</v>
      </c>
      <c r="G2859" t="s">
        <v>23</v>
      </c>
      <c r="H2859" t="s">
        <v>6746</v>
      </c>
      <c r="I2859" t="s">
        <v>23</v>
      </c>
      <c r="J2859" t="s">
        <v>23</v>
      </c>
      <c r="K2859" t="s">
        <v>30532</v>
      </c>
    </row>
    <row r="2860" spans="1:11" x14ac:dyDescent="0.35">
      <c r="A2860" t="s">
        <v>6714</v>
      </c>
      <c r="B2860" t="s">
        <v>23</v>
      </c>
      <c r="C2860" t="s">
        <v>23</v>
      </c>
      <c r="D2860" t="s">
        <v>23</v>
      </c>
      <c r="E2860" t="s">
        <v>9870</v>
      </c>
      <c r="F2860" t="s">
        <v>23</v>
      </c>
      <c r="G2860" t="s">
        <v>23</v>
      </c>
      <c r="H2860" t="s">
        <v>6522</v>
      </c>
      <c r="I2860" t="s">
        <v>23</v>
      </c>
      <c r="J2860" t="s">
        <v>23</v>
      </c>
      <c r="K2860" t="s">
        <v>30532</v>
      </c>
    </row>
    <row r="2861" spans="1:11" x14ac:dyDescent="0.35">
      <c r="A2861" t="s">
        <v>2516</v>
      </c>
      <c r="B2861" t="s">
        <v>23</v>
      </c>
      <c r="C2861" t="s">
        <v>23</v>
      </c>
      <c r="D2861" t="s">
        <v>23</v>
      </c>
      <c r="E2861" t="s">
        <v>9871</v>
      </c>
      <c r="F2861" t="s">
        <v>23</v>
      </c>
      <c r="G2861" t="s">
        <v>23</v>
      </c>
      <c r="H2861" t="s">
        <v>6522</v>
      </c>
      <c r="I2861" t="s">
        <v>23</v>
      </c>
      <c r="J2861" t="s">
        <v>23</v>
      </c>
      <c r="K2861" t="s">
        <v>30532</v>
      </c>
    </row>
    <row r="2862" spans="1:11" x14ac:dyDescent="0.35">
      <c r="A2862" t="s">
        <v>23015</v>
      </c>
      <c r="B2862" t="s">
        <v>23</v>
      </c>
      <c r="C2862" t="s">
        <v>23</v>
      </c>
      <c r="D2862" t="s">
        <v>5810</v>
      </c>
      <c r="E2862" t="s">
        <v>23016</v>
      </c>
      <c r="F2862" t="s">
        <v>23</v>
      </c>
      <c r="G2862" t="s">
        <v>23</v>
      </c>
      <c r="H2862" t="s">
        <v>6746</v>
      </c>
      <c r="I2862" t="s">
        <v>23</v>
      </c>
      <c r="J2862" t="s">
        <v>23</v>
      </c>
      <c r="K2862" t="s">
        <v>33030</v>
      </c>
    </row>
    <row r="2863" spans="1:11" x14ac:dyDescent="0.35">
      <c r="A2863" t="s">
        <v>1569</v>
      </c>
      <c r="B2863" t="s">
        <v>23</v>
      </c>
      <c r="C2863" t="s">
        <v>23</v>
      </c>
      <c r="D2863" t="s">
        <v>23</v>
      </c>
      <c r="E2863" t="s">
        <v>9872</v>
      </c>
      <c r="F2863" t="s">
        <v>23</v>
      </c>
      <c r="G2863" t="s">
        <v>23</v>
      </c>
      <c r="H2863" t="s">
        <v>6522</v>
      </c>
      <c r="I2863" t="s">
        <v>23</v>
      </c>
      <c r="J2863" t="s">
        <v>23</v>
      </c>
      <c r="K2863" t="s">
        <v>30532</v>
      </c>
    </row>
    <row r="2864" spans="1:11" x14ac:dyDescent="0.35">
      <c r="A2864" t="s">
        <v>3048</v>
      </c>
      <c r="B2864" t="s">
        <v>23</v>
      </c>
      <c r="C2864" t="s">
        <v>23</v>
      </c>
      <c r="D2864" t="s">
        <v>23</v>
      </c>
      <c r="E2864" t="s">
        <v>9873</v>
      </c>
      <c r="F2864" t="s">
        <v>23</v>
      </c>
      <c r="G2864" t="s">
        <v>23</v>
      </c>
      <c r="H2864" t="s">
        <v>6522</v>
      </c>
      <c r="I2864" t="s">
        <v>23</v>
      </c>
      <c r="J2864" t="s">
        <v>23</v>
      </c>
      <c r="K2864" t="s">
        <v>30532</v>
      </c>
    </row>
    <row r="2865" spans="1:11" x14ac:dyDescent="0.35">
      <c r="A2865" t="s">
        <v>6693</v>
      </c>
      <c r="B2865" t="s">
        <v>23</v>
      </c>
      <c r="C2865" t="s">
        <v>23</v>
      </c>
      <c r="D2865" t="s">
        <v>23</v>
      </c>
      <c r="E2865" t="s">
        <v>9874</v>
      </c>
      <c r="F2865" t="s">
        <v>23</v>
      </c>
      <c r="G2865" t="s">
        <v>23</v>
      </c>
      <c r="H2865" t="s">
        <v>6522</v>
      </c>
      <c r="I2865" t="s">
        <v>23</v>
      </c>
      <c r="J2865" t="s">
        <v>23</v>
      </c>
      <c r="K2865" t="s">
        <v>30532</v>
      </c>
    </row>
    <row r="2866" spans="1:11" x14ac:dyDescent="0.35">
      <c r="A2866" t="s">
        <v>9875</v>
      </c>
      <c r="B2866" t="s">
        <v>23</v>
      </c>
      <c r="C2866" t="s">
        <v>23</v>
      </c>
      <c r="D2866" t="s">
        <v>5810</v>
      </c>
      <c r="E2866" t="s">
        <v>9876</v>
      </c>
      <c r="F2866" t="s">
        <v>23</v>
      </c>
      <c r="G2866" t="s">
        <v>23</v>
      </c>
      <c r="H2866" t="s">
        <v>6746</v>
      </c>
      <c r="I2866" t="s">
        <v>23</v>
      </c>
      <c r="J2866" t="s">
        <v>23</v>
      </c>
      <c r="K2866" t="s">
        <v>30532</v>
      </c>
    </row>
    <row r="2867" spans="1:11" x14ac:dyDescent="0.35">
      <c r="A2867" t="s">
        <v>2515</v>
      </c>
      <c r="B2867" t="s">
        <v>23</v>
      </c>
      <c r="C2867" t="s">
        <v>23</v>
      </c>
      <c r="D2867" t="s">
        <v>23</v>
      </c>
      <c r="E2867" t="s">
        <v>9877</v>
      </c>
      <c r="F2867" t="s">
        <v>23</v>
      </c>
      <c r="G2867" t="s">
        <v>23</v>
      </c>
      <c r="H2867" t="s">
        <v>6522</v>
      </c>
      <c r="I2867" t="s">
        <v>23</v>
      </c>
      <c r="J2867" t="s">
        <v>23</v>
      </c>
      <c r="K2867" t="s">
        <v>30532</v>
      </c>
    </row>
    <row r="2868" spans="1:11" x14ac:dyDescent="0.35">
      <c r="A2868" t="s">
        <v>23018</v>
      </c>
      <c r="B2868" t="s">
        <v>23</v>
      </c>
      <c r="C2868" t="s">
        <v>23</v>
      </c>
      <c r="D2868" t="s">
        <v>5810</v>
      </c>
      <c r="E2868" t="s">
        <v>23019</v>
      </c>
      <c r="F2868" t="s">
        <v>23</v>
      </c>
      <c r="G2868" t="s">
        <v>23</v>
      </c>
      <c r="H2868" t="s">
        <v>6746</v>
      </c>
      <c r="I2868" t="s">
        <v>23</v>
      </c>
      <c r="J2868" t="s">
        <v>23</v>
      </c>
      <c r="K2868" t="s">
        <v>33031</v>
      </c>
    </row>
    <row r="2869" spans="1:11" x14ac:dyDescent="0.35">
      <c r="A2869" t="s">
        <v>23020</v>
      </c>
      <c r="B2869" t="s">
        <v>23</v>
      </c>
      <c r="C2869" t="s">
        <v>23</v>
      </c>
      <c r="D2869" t="s">
        <v>5810</v>
      </c>
      <c r="E2869" t="s">
        <v>23021</v>
      </c>
      <c r="F2869" t="s">
        <v>23</v>
      </c>
      <c r="G2869" t="s">
        <v>23</v>
      </c>
      <c r="H2869" t="s">
        <v>6746</v>
      </c>
      <c r="I2869" t="s">
        <v>23</v>
      </c>
      <c r="J2869" t="s">
        <v>23</v>
      </c>
      <c r="K2869" t="s">
        <v>33032</v>
      </c>
    </row>
    <row r="2870" spans="1:11" x14ac:dyDescent="0.35">
      <c r="A2870" t="s">
        <v>2514</v>
      </c>
      <c r="B2870" t="s">
        <v>23</v>
      </c>
      <c r="C2870" t="s">
        <v>23</v>
      </c>
      <c r="D2870" t="s">
        <v>23</v>
      </c>
      <c r="E2870" t="s">
        <v>9878</v>
      </c>
      <c r="F2870" t="s">
        <v>23</v>
      </c>
      <c r="G2870" t="s">
        <v>23</v>
      </c>
      <c r="H2870" t="s">
        <v>6522</v>
      </c>
      <c r="I2870" t="s">
        <v>23</v>
      </c>
      <c r="J2870" t="s">
        <v>23</v>
      </c>
      <c r="K2870" t="s">
        <v>30532</v>
      </c>
    </row>
    <row r="2871" spans="1:11" x14ac:dyDescent="0.35">
      <c r="A2871" t="s">
        <v>23022</v>
      </c>
      <c r="B2871" t="s">
        <v>23</v>
      </c>
      <c r="C2871" t="s">
        <v>23</v>
      </c>
      <c r="D2871" t="s">
        <v>5810</v>
      </c>
      <c r="E2871" t="s">
        <v>23023</v>
      </c>
      <c r="F2871" t="s">
        <v>23</v>
      </c>
      <c r="G2871" t="s">
        <v>23</v>
      </c>
      <c r="H2871" t="s">
        <v>6746</v>
      </c>
      <c r="I2871" t="s">
        <v>23</v>
      </c>
      <c r="J2871" t="s">
        <v>23</v>
      </c>
      <c r="K2871" t="s">
        <v>33033</v>
      </c>
    </row>
    <row r="2872" spans="1:11" x14ac:dyDescent="0.35">
      <c r="A2872" t="s">
        <v>2513</v>
      </c>
      <c r="B2872" t="s">
        <v>23</v>
      </c>
      <c r="C2872" t="s">
        <v>23</v>
      </c>
      <c r="D2872" t="s">
        <v>23</v>
      </c>
      <c r="E2872" t="s">
        <v>9879</v>
      </c>
      <c r="F2872" t="s">
        <v>23</v>
      </c>
      <c r="G2872" t="s">
        <v>23</v>
      </c>
      <c r="H2872" t="s">
        <v>6522</v>
      </c>
      <c r="I2872" t="s">
        <v>23</v>
      </c>
      <c r="J2872" t="s">
        <v>23</v>
      </c>
      <c r="K2872" t="s">
        <v>30532</v>
      </c>
    </row>
    <row r="2873" spans="1:11" x14ac:dyDescent="0.35">
      <c r="A2873" t="s">
        <v>23024</v>
      </c>
      <c r="B2873" t="s">
        <v>23</v>
      </c>
      <c r="C2873" t="s">
        <v>23</v>
      </c>
      <c r="D2873" t="s">
        <v>5810</v>
      </c>
      <c r="E2873" t="s">
        <v>23025</v>
      </c>
      <c r="F2873" t="s">
        <v>23</v>
      </c>
      <c r="G2873" t="s">
        <v>23</v>
      </c>
      <c r="H2873" t="s">
        <v>6746</v>
      </c>
      <c r="I2873" t="s">
        <v>23</v>
      </c>
      <c r="J2873" t="s">
        <v>23</v>
      </c>
      <c r="K2873" t="s">
        <v>33034</v>
      </c>
    </row>
    <row r="2874" spans="1:11" x14ac:dyDescent="0.35">
      <c r="A2874" t="s">
        <v>6715</v>
      </c>
      <c r="B2874" t="s">
        <v>23</v>
      </c>
      <c r="C2874" t="s">
        <v>23</v>
      </c>
      <c r="D2874" t="s">
        <v>23</v>
      </c>
      <c r="E2874" t="s">
        <v>9880</v>
      </c>
      <c r="F2874" t="s">
        <v>23</v>
      </c>
      <c r="G2874" t="s">
        <v>23</v>
      </c>
      <c r="H2874" t="s">
        <v>6522</v>
      </c>
      <c r="I2874" t="s">
        <v>23</v>
      </c>
      <c r="J2874" t="s">
        <v>23</v>
      </c>
      <c r="K2874" t="s">
        <v>30532</v>
      </c>
    </row>
    <row r="2875" spans="1:11" x14ac:dyDescent="0.35">
      <c r="A2875" t="s">
        <v>2512</v>
      </c>
      <c r="B2875" t="s">
        <v>23</v>
      </c>
      <c r="C2875" t="s">
        <v>23</v>
      </c>
      <c r="D2875" t="s">
        <v>23</v>
      </c>
      <c r="E2875" t="s">
        <v>9881</v>
      </c>
      <c r="F2875" t="s">
        <v>23</v>
      </c>
      <c r="G2875" t="s">
        <v>23</v>
      </c>
      <c r="H2875" t="s">
        <v>6522</v>
      </c>
      <c r="I2875" t="s">
        <v>23</v>
      </c>
      <c r="J2875" t="s">
        <v>23</v>
      </c>
      <c r="K2875" t="s">
        <v>30532</v>
      </c>
    </row>
    <row r="2876" spans="1:11" x14ac:dyDescent="0.35">
      <c r="A2876" t="s">
        <v>6773</v>
      </c>
      <c r="B2876" t="s">
        <v>23</v>
      </c>
      <c r="C2876" t="s">
        <v>23</v>
      </c>
      <c r="D2876" t="s">
        <v>23</v>
      </c>
      <c r="E2876" t="s">
        <v>9882</v>
      </c>
      <c r="F2876" t="s">
        <v>23</v>
      </c>
      <c r="G2876" t="s">
        <v>23</v>
      </c>
      <c r="H2876" t="s">
        <v>6487</v>
      </c>
      <c r="I2876" t="s">
        <v>6485</v>
      </c>
      <c r="J2876" t="s">
        <v>23</v>
      </c>
      <c r="K2876" t="s">
        <v>30532</v>
      </c>
    </row>
    <row r="2877" spans="1:11" x14ac:dyDescent="0.35">
      <c r="A2877" t="s">
        <v>23091</v>
      </c>
      <c r="B2877" t="s">
        <v>23</v>
      </c>
      <c r="C2877" t="s">
        <v>23</v>
      </c>
      <c r="D2877" t="s">
        <v>5810</v>
      </c>
      <c r="E2877" t="s">
        <v>23092</v>
      </c>
      <c r="F2877" t="s">
        <v>23</v>
      </c>
      <c r="G2877" t="s">
        <v>23</v>
      </c>
      <c r="H2877" t="s">
        <v>6746</v>
      </c>
      <c r="I2877" t="s">
        <v>23</v>
      </c>
      <c r="J2877" t="s">
        <v>23</v>
      </c>
      <c r="K2877" t="s">
        <v>33067</v>
      </c>
    </row>
    <row r="2878" spans="1:11" x14ac:dyDescent="0.35">
      <c r="A2878" t="s">
        <v>1570</v>
      </c>
      <c r="B2878" t="s">
        <v>23</v>
      </c>
      <c r="C2878" t="s">
        <v>23</v>
      </c>
      <c r="D2878" t="s">
        <v>23</v>
      </c>
      <c r="E2878" t="s">
        <v>9883</v>
      </c>
      <c r="F2878" t="s">
        <v>23</v>
      </c>
      <c r="G2878" t="s">
        <v>23</v>
      </c>
      <c r="H2878" t="s">
        <v>6522</v>
      </c>
      <c r="I2878" t="s">
        <v>23</v>
      </c>
      <c r="J2878" t="s">
        <v>23</v>
      </c>
      <c r="K2878" t="s">
        <v>30532</v>
      </c>
    </row>
    <row r="2879" spans="1:11" x14ac:dyDescent="0.35">
      <c r="A2879" t="s">
        <v>23034</v>
      </c>
      <c r="B2879" t="s">
        <v>23</v>
      </c>
      <c r="C2879" t="s">
        <v>23</v>
      </c>
      <c r="D2879" t="s">
        <v>5810</v>
      </c>
      <c r="E2879" t="s">
        <v>23035</v>
      </c>
      <c r="F2879" t="s">
        <v>23</v>
      </c>
      <c r="G2879" t="s">
        <v>23</v>
      </c>
      <c r="H2879" t="s">
        <v>6746</v>
      </c>
      <c r="I2879" t="s">
        <v>23</v>
      </c>
      <c r="J2879" t="s">
        <v>23</v>
      </c>
      <c r="K2879" t="s">
        <v>33039</v>
      </c>
    </row>
    <row r="2880" spans="1:11" x14ac:dyDescent="0.35">
      <c r="A2880" t="s">
        <v>23036</v>
      </c>
      <c r="B2880" t="s">
        <v>23</v>
      </c>
      <c r="C2880" t="s">
        <v>23</v>
      </c>
      <c r="D2880" t="s">
        <v>5810</v>
      </c>
      <c r="E2880" t="s">
        <v>23037</v>
      </c>
      <c r="F2880" t="s">
        <v>23</v>
      </c>
      <c r="G2880" t="s">
        <v>23</v>
      </c>
      <c r="H2880" t="s">
        <v>6746</v>
      </c>
      <c r="I2880" t="s">
        <v>23</v>
      </c>
      <c r="J2880" t="s">
        <v>23</v>
      </c>
      <c r="K2880" t="s">
        <v>33040</v>
      </c>
    </row>
    <row r="2881" spans="1:11" x14ac:dyDescent="0.35">
      <c r="A2881" t="s">
        <v>25938</v>
      </c>
      <c r="B2881" t="s">
        <v>23</v>
      </c>
      <c r="C2881" t="s">
        <v>23</v>
      </c>
      <c r="D2881" t="s">
        <v>5810</v>
      </c>
      <c r="E2881" t="s">
        <v>25939</v>
      </c>
      <c r="F2881" t="s">
        <v>23</v>
      </c>
      <c r="G2881" t="s">
        <v>23</v>
      </c>
      <c r="H2881" t="s">
        <v>6746</v>
      </c>
      <c r="I2881" t="s">
        <v>23</v>
      </c>
      <c r="J2881" t="s">
        <v>23</v>
      </c>
      <c r="K2881" t="s">
        <v>34324</v>
      </c>
    </row>
    <row r="2882" spans="1:11" x14ac:dyDescent="0.35">
      <c r="A2882" t="s">
        <v>23040</v>
      </c>
      <c r="B2882" t="s">
        <v>23</v>
      </c>
      <c r="C2882" t="s">
        <v>23</v>
      </c>
      <c r="D2882" t="s">
        <v>5810</v>
      </c>
      <c r="E2882" t="s">
        <v>23041</v>
      </c>
      <c r="F2882" t="s">
        <v>23</v>
      </c>
      <c r="G2882" t="s">
        <v>23</v>
      </c>
      <c r="H2882" t="s">
        <v>6746</v>
      </c>
      <c r="I2882" t="s">
        <v>23</v>
      </c>
      <c r="J2882" t="s">
        <v>23</v>
      </c>
      <c r="K2882" t="s">
        <v>33042</v>
      </c>
    </row>
    <row r="2883" spans="1:11" x14ac:dyDescent="0.35">
      <c r="A2883" t="s">
        <v>23042</v>
      </c>
      <c r="B2883" t="s">
        <v>23</v>
      </c>
      <c r="C2883" t="s">
        <v>23</v>
      </c>
      <c r="D2883" t="s">
        <v>5810</v>
      </c>
      <c r="E2883" t="s">
        <v>23043</v>
      </c>
      <c r="F2883" t="s">
        <v>23</v>
      </c>
      <c r="G2883" t="s">
        <v>23</v>
      </c>
      <c r="H2883" t="s">
        <v>6746</v>
      </c>
      <c r="I2883" t="s">
        <v>23</v>
      </c>
      <c r="J2883" t="s">
        <v>23</v>
      </c>
      <c r="K2883" t="s">
        <v>33043</v>
      </c>
    </row>
    <row r="2884" spans="1:11" x14ac:dyDescent="0.35">
      <c r="A2884" t="s">
        <v>23044</v>
      </c>
      <c r="B2884" t="s">
        <v>23</v>
      </c>
      <c r="C2884" t="s">
        <v>23</v>
      </c>
      <c r="D2884" t="s">
        <v>5810</v>
      </c>
      <c r="E2884" t="s">
        <v>23045</v>
      </c>
      <c r="F2884" t="s">
        <v>23</v>
      </c>
      <c r="G2884" t="s">
        <v>23</v>
      </c>
      <c r="H2884" t="s">
        <v>6746</v>
      </c>
      <c r="I2884" t="s">
        <v>23</v>
      </c>
      <c r="J2884" t="s">
        <v>23</v>
      </c>
      <c r="K2884" t="s">
        <v>33044</v>
      </c>
    </row>
    <row r="2885" spans="1:11" x14ac:dyDescent="0.35">
      <c r="A2885" t="s">
        <v>23050</v>
      </c>
      <c r="B2885" t="s">
        <v>23</v>
      </c>
      <c r="C2885" t="s">
        <v>23</v>
      </c>
      <c r="D2885" t="s">
        <v>5810</v>
      </c>
      <c r="E2885" t="s">
        <v>23051</v>
      </c>
      <c r="F2885" t="s">
        <v>23</v>
      </c>
      <c r="G2885" t="s">
        <v>23</v>
      </c>
      <c r="H2885" t="s">
        <v>6746</v>
      </c>
      <c r="I2885" t="s">
        <v>23</v>
      </c>
      <c r="J2885" t="s">
        <v>23</v>
      </c>
      <c r="K2885" t="s">
        <v>33047</v>
      </c>
    </row>
    <row r="2886" spans="1:11" x14ac:dyDescent="0.35">
      <c r="A2886" t="s">
        <v>23046</v>
      </c>
      <c r="B2886" t="s">
        <v>23</v>
      </c>
      <c r="C2886" t="s">
        <v>23</v>
      </c>
      <c r="D2886" t="s">
        <v>5810</v>
      </c>
      <c r="E2886" t="s">
        <v>23047</v>
      </c>
      <c r="F2886" t="s">
        <v>23</v>
      </c>
      <c r="G2886" t="s">
        <v>23</v>
      </c>
      <c r="H2886" t="s">
        <v>6746</v>
      </c>
      <c r="I2886" t="s">
        <v>23</v>
      </c>
      <c r="J2886" t="s">
        <v>23</v>
      </c>
      <c r="K2886" t="s">
        <v>33045</v>
      </c>
    </row>
    <row r="2887" spans="1:11" x14ac:dyDescent="0.35">
      <c r="A2887" t="s">
        <v>23048</v>
      </c>
      <c r="B2887" t="s">
        <v>23</v>
      </c>
      <c r="C2887" t="s">
        <v>23</v>
      </c>
      <c r="D2887" t="s">
        <v>5810</v>
      </c>
      <c r="E2887" t="s">
        <v>23049</v>
      </c>
      <c r="F2887" t="s">
        <v>23</v>
      </c>
      <c r="G2887" t="s">
        <v>23</v>
      </c>
      <c r="H2887" t="s">
        <v>6746</v>
      </c>
      <c r="I2887" t="s">
        <v>23</v>
      </c>
      <c r="J2887" t="s">
        <v>23</v>
      </c>
      <c r="K2887" t="s">
        <v>33046</v>
      </c>
    </row>
    <row r="2888" spans="1:11" x14ac:dyDescent="0.35">
      <c r="A2888" t="s">
        <v>9884</v>
      </c>
      <c r="B2888" t="s">
        <v>23</v>
      </c>
      <c r="C2888" t="s">
        <v>23</v>
      </c>
      <c r="D2888" t="s">
        <v>5810</v>
      </c>
      <c r="E2888" t="s">
        <v>9885</v>
      </c>
      <c r="F2888" t="s">
        <v>23</v>
      </c>
      <c r="G2888" t="s">
        <v>23</v>
      </c>
      <c r="H2888" t="s">
        <v>6746</v>
      </c>
      <c r="I2888" t="s">
        <v>23</v>
      </c>
      <c r="J2888" t="s">
        <v>23</v>
      </c>
      <c r="K2888" t="s">
        <v>30532</v>
      </c>
    </row>
    <row r="2889" spans="1:11" x14ac:dyDescent="0.35">
      <c r="A2889" t="s">
        <v>23052</v>
      </c>
      <c r="B2889" t="s">
        <v>23</v>
      </c>
      <c r="C2889" t="s">
        <v>23</v>
      </c>
      <c r="D2889" t="s">
        <v>5810</v>
      </c>
      <c r="E2889" t="s">
        <v>23053</v>
      </c>
      <c r="F2889" t="s">
        <v>23</v>
      </c>
      <c r="G2889" t="s">
        <v>23</v>
      </c>
      <c r="H2889" t="s">
        <v>6746</v>
      </c>
      <c r="I2889" t="s">
        <v>23</v>
      </c>
      <c r="J2889" t="s">
        <v>23</v>
      </c>
      <c r="K2889" t="s">
        <v>33048</v>
      </c>
    </row>
    <row r="2890" spans="1:11" x14ac:dyDescent="0.35">
      <c r="A2890" t="s">
        <v>1081</v>
      </c>
      <c r="B2890" t="s">
        <v>23</v>
      </c>
      <c r="C2890" t="s">
        <v>23</v>
      </c>
      <c r="D2890" t="s">
        <v>23</v>
      </c>
      <c r="E2890" t="s">
        <v>9886</v>
      </c>
      <c r="F2890" t="s">
        <v>23</v>
      </c>
      <c r="G2890" t="s">
        <v>23</v>
      </c>
      <c r="H2890" t="s">
        <v>6484</v>
      </c>
      <c r="I2890" t="s">
        <v>6485</v>
      </c>
      <c r="J2890" t="s">
        <v>6496</v>
      </c>
      <c r="K2890" t="s">
        <v>30532</v>
      </c>
    </row>
    <row r="2891" spans="1:11" x14ac:dyDescent="0.35">
      <c r="A2891" t="s">
        <v>6064</v>
      </c>
      <c r="B2891" t="s">
        <v>23</v>
      </c>
      <c r="C2891" t="s">
        <v>23</v>
      </c>
      <c r="D2891" t="s">
        <v>5810</v>
      </c>
      <c r="E2891" t="s">
        <v>9887</v>
      </c>
      <c r="F2891" t="s">
        <v>23</v>
      </c>
      <c r="G2891" t="s">
        <v>23</v>
      </c>
      <c r="H2891" t="s">
        <v>6493</v>
      </c>
      <c r="I2891" t="s">
        <v>23</v>
      </c>
      <c r="J2891" t="s">
        <v>23</v>
      </c>
      <c r="K2891" t="s">
        <v>30532</v>
      </c>
    </row>
    <row r="2892" spans="1:11" x14ac:dyDescent="0.35">
      <c r="A2892" t="s">
        <v>23054</v>
      </c>
      <c r="B2892" t="s">
        <v>23</v>
      </c>
      <c r="C2892" t="s">
        <v>23</v>
      </c>
      <c r="D2892" t="s">
        <v>5810</v>
      </c>
      <c r="E2892" t="s">
        <v>23055</v>
      </c>
      <c r="F2892" t="s">
        <v>23</v>
      </c>
      <c r="G2892" t="s">
        <v>23</v>
      </c>
      <c r="H2892" t="s">
        <v>6746</v>
      </c>
      <c r="I2892" t="s">
        <v>23</v>
      </c>
      <c r="J2892" t="s">
        <v>23</v>
      </c>
      <c r="K2892" t="s">
        <v>33049</v>
      </c>
    </row>
    <row r="2893" spans="1:11" x14ac:dyDescent="0.35">
      <c r="A2893" t="s">
        <v>23056</v>
      </c>
      <c r="B2893" t="s">
        <v>23</v>
      </c>
      <c r="C2893" t="s">
        <v>23</v>
      </c>
      <c r="D2893" t="s">
        <v>5810</v>
      </c>
      <c r="E2893" t="s">
        <v>23057</v>
      </c>
      <c r="F2893" t="s">
        <v>23</v>
      </c>
      <c r="G2893" t="s">
        <v>23</v>
      </c>
      <c r="H2893" t="s">
        <v>6746</v>
      </c>
      <c r="I2893" t="s">
        <v>23</v>
      </c>
      <c r="J2893" t="s">
        <v>23</v>
      </c>
      <c r="K2893" t="s">
        <v>33050</v>
      </c>
    </row>
    <row r="2894" spans="1:11" x14ac:dyDescent="0.35">
      <c r="A2894" t="s">
        <v>4895</v>
      </c>
      <c r="B2894" t="s">
        <v>23</v>
      </c>
      <c r="C2894" t="s">
        <v>23</v>
      </c>
      <c r="D2894" t="s">
        <v>23</v>
      </c>
      <c r="E2894" t="s">
        <v>9888</v>
      </c>
      <c r="F2894" t="s">
        <v>23</v>
      </c>
      <c r="G2894" t="s">
        <v>23</v>
      </c>
      <c r="H2894" t="s">
        <v>6522</v>
      </c>
      <c r="I2894" t="s">
        <v>23</v>
      </c>
      <c r="J2894" t="s">
        <v>23</v>
      </c>
      <c r="K2894" t="s">
        <v>30532</v>
      </c>
    </row>
    <row r="2895" spans="1:11" x14ac:dyDescent="0.35">
      <c r="A2895" t="s">
        <v>23059</v>
      </c>
      <c r="B2895" t="s">
        <v>23</v>
      </c>
      <c r="C2895" t="s">
        <v>23</v>
      </c>
      <c r="D2895" t="s">
        <v>5810</v>
      </c>
      <c r="E2895" t="s">
        <v>23060</v>
      </c>
      <c r="F2895" t="s">
        <v>23</v>
      </c>
      <c r="G2895" t="s">
        <v>23</v>
      </c>
      <c r="H2895" t="s">
        <v>6746</v>
      </c>
      <c r="I2895" t="s">
        <v>23</v>
      </c>
      <c r="J2895" t="s">
        <v>23</v>
      </c>
      <c r="K2895" t="s">
        <v>33051</v>
      </c>
    </row>
    <row r="2896" spans="1:11" x14ac:dyDescent="0.35">
      <c r="A2896" t="s">
        <v>1571</v>
      </c>
      <c r="B2896" t="s">
        <v>23</v>
      </c>
      <c r="C2896" t="s">
        <v>23</v>
      </c>
      <c r="D2896" t="s">
        <v>23</v>
      </c>
      <c r="E2896" t="s">
        <v>9889</v>
      </c>
      <c r="F2896" t="s">
        <v>23</v>
      </c>
      <c r="G2896" t="s">
        <v>23</v>
      </c>
      <c r="H2896" t="s">
        <v>6522</v>
      </c>
      <c r="I2896" t="s">
        <v>23</v>
      </c>
      <c r="J2896" t="s">
        <v>23</v>
      </c>
      <c r="K2896" t="s">
        <v>30532</v>
      </c>
    </row>
    <row r="2897" spans="1:11" x14ac:dyDescent="0.35">
      <c r="A2897" t="s">
        <v>23061</v>
      </c>
      <c r="B2897" t="s">
        <v>23</v>
      </c>
      <c r="C2897" t="s">
        <v>23</v>
      </c>
      <c r="D2897" t="s">
        <v>5810</v>
      </c>
      <c r="E2897" t="s">
        <v>23062</v>
      </c>
      <c r="F2897" t="s">
        <v>23</v>
      </c>
      <c r="G2897" t="s">
        <v>23</v>
      </c>
      <c r="H2897" t="s">
        <v>6746</v>
      </c>
      <c r="I2897" t="s">
        <v>23</v>
      </c>
      <c r="J2897" t="s">
        <v>23</v>
      </c>
      <c r="K2897" t="s">
        <v>33052</v>
      </c>
    </row>
    <row r="2898" spans="1:11" x14ac:dyDescent="0.35">
      <c r="A2898" t="s">
        <v>23063</v>
      </c>
      <c r="B2898" t="s">
        <v>23</v>
      </c>
      <c r="C2898" t="s">
        <v>23</v>
      </c>
      <c r="D2898" t="s">
        <v>5810</v>
      </c>
      <c r="E2898" t="s">
        <v>23064</v>
      </c>
      <c r="F2898" t="s">
        <v>23</v>
      </c>
      <c r="G2898" t="s">
        <v>23</v>
      </c>
      <c r="H2898" t="s">
        <v>6746</v>
      </c>
      <c r="I2898" t="s">
        <v>23</v>
      </c>
      <c r="J2898" t="s">
        <v>23</v>
      </c>
      <c r="K2898" t="s">
        <v>33053</v>
      </c>
    </row>
    <row r="2899" spans="1:11" x14ac:dyDescent="0.35">
      <c r="A2899" t="s">
        <v>23065</v>
      </c>
      <c r="B2899" t="s">
        <v>23</v>
      </c>
      <c r="C2899" t="s">
        <v>23</v>
      </c>
      <c r="D2899" t="s">
        <v>5810</v>
      </c>
      <c r="E2899" t="s">
        <v>23066</v>
      </c>
      <c r="F2899" t="s">
        <v>23</v>
      </c>
      <c r="G2899" t="s">
        <v>23</v>
      </c>
      <c r="H2899" t="s">
        <v>6746</v>
      </c>
      <c r="I2899" t="s">
        <v>23</v>
      </c>
      <c r="J2899" t="s">
        <v>23</v>
      </c>
      <c r="K2899" t="s">
        <v>33054</v>
      </c>
    </row>
    <row r="2900" spans="1:11" x14ac:dyDescent="0.35">
      <c r="A2900" t="s">
        <v>6636</v>
      </c>
      <c r="B2900" t="s">
        <v>23</v>
      </c>
      <c r="C2900" t="s">
        <v>23</v>
      </c>
      <c r="D2900" t="s">
        <v>23</v>
      </c>
      <c r="E2900" t="s">
        <v>9890</v>
      </c>
      <c r="F2900" t="s">
        <v>23</v>
      </c>
      <c r="G2900" t="s">
        <v>23</v>
      </c>
      <c r="H2900" t="s">
        <v>6483</v>
      </c>
      <c r="I2900" t="s">
        <v>2721</v>
      </c>
      <c r="J2900" t="s">
        <v>23</v>
      </c>
      <c r="K2900" t="s">
        <v>30532</v>
      </c>
    </row>
    <row r="2901" spans="1:11" x14ac:dyDescent="0.35">
      <c r="A2901" t="s">
        <v>23067</v>
      </c>
      <c r="B2901" t="s">
        <v>23</v>
      </c>
      <c r="C2901" t="s">
        <v>23</v>
      </c>
      <c r="D2901" t="s">
        <v>5810</v>
      </c>
      <c r="E2901" t="s">
        <v>23068</v>
      </c>
      <c r="F2901" t="s">
        <v>23</v>
      </c>
      <c r="G2901" t="s">
        <v>23</v>
      </c>
      <c r="H2901" t="s">
        <v>6746</v>
      </c>
      <c r="I2901" t="s">
        <v>23</v>
      </c>
      <c r="J2901" t="s">
        <v>23</v>
      </c>
      <c r="K2901" t="s">
        <v>33055</v>
      </c>
    </row>
    <row r="2902" spans="1:11" x14ac:dyDescent="0.35">
      <c r="A2902" t="s">
        <v>5871</v>
      </c>
      <c r="B2902" t="s">
        <v>23</v>
      </c>
      <c r="C2902" t="s">
        <v>23</v>
      </c>
      <c r="D2902" t="s">
        <v>5810</v>
      </c>
      <c r="E2902" t="s">
        <v>9891</v>
      </c>
      <c r="F2902" t="s">
        <v>23</v>
      </c>
      <c r="G2902" t="s">
        <v>23</v>
      </c>
      <c r="H2902" t="s">
        <v>6484</v>
      </c>
      <c r="I2902" t="s">
        <v>6499</v>
      </c>
      <c r="J2902" t="s">
        <v>23</v>
      </c>
      <c r="K2902" t="s">
        <v>30532</v>
      </c>
    </row>
    <row r="2903" spans="1:11" x14ac:dyDescent="0.35">
      <c r="A2903" t="s">
        <v>3851</v>
      </c>
      <c r="B2903" t="s">
        <v>23</v>
      </c>
      <c r="C2903" t="s">
        <v>23</v>
      </c>
      <c r="D2903" t="s">
        <v>23</v>
      </c>
      <c r="E2903" t="s">
        <v>9892</v>
      </c>
      <c r="F2903" t="s">
        <v>23</v>
      </c>
      <c r="G2903" t="s">
        <v>23</v>
      </c>
      <c r="H2903" t="s">
        <v>6522</v>
      </c>
      <c r="I2903" t="s">
        <v>23</v>
      </c>
      <c r="J2903" t="s">
        <v>23</v>
      </c>
      <c r="K2903" t="s">
        <v>30532</v>
      </c>
    </row>
    <row r="2904" spans="1:11" x14ac:dyDescent="0.35">
      <c r="A2904" t="s">
        <v>23069</v>
      </c>
      <c r="B2904" t="s">
        <v>23</v>
      </c>
      <c r="C2904" t="s">
        <v>23</v>
      </c>
      <c r="D2904" t="s">
        <v>5810</v>
      </c>
      <c r="E2904" t="s">
        <v>23070</v>
      </c>
      <c r="F2904" t="s">
        <v>23</v>
      </c>
      <c r="G2904" t="s">
        <v>23</v>
      </c>
      <c r="H2904" t="s">
        <v>6746</v>
      </c>
      <c r="I2904" t="s">
        <v>23</v>
      </c>
      <c r="J2904" t="s">
        <v>23</v>
      </c>
      <c r="K2904" t="s">
        <v>33056</v>
      </c>
    </row>
    <row r="2905" spans="1:11" x14ac:dyDescent="0.35">
      <c r="A2905" t="s">
        <v>4690</v>
      </c>
      <c r="B2905" t="s">
        <v>23</v>
      </c>
      <c r="C2905" t="s">
        <v>23</v>
      </c>
      <c r="D2905" t="s">
        <v>23</v>
      </c>
      <c r="E2905" t="s">
        <v>9893</v>
      </c>
      <c r="F2905" t="s">
        <v>23</v>
      </c>
      <c r="G2905" t="s">
        <v>23</v>
      </c>
      <c r="H2905" t="s">
        <v>6522</v>
      </c>
      <c r="I2905" t="s">
        <v>23</v>
      </c>
      <c r="J2905" t="s">
        <v>23</v>
      </c>
      <c r="K2905" t="s">
        <v>30532</v>
      </c>
    </row>
    <row r="2906" spans="1:11" x14ac:dyDescent="0.35">
      <c r="A2906" t="s">
        <v>29420</v>
      </c>
      <c r="B2906" t="s">
        <v>23</v>
      </c>
      <c r="C2906" t="s">
        <v>23</v>
      </c>
      <c r="D2906" t="s">
        <v>5810</v>
      </c>
      <c r="E2906" t="s">
        <v>29421</v>
      </c>
      <c r="F2906" t="s">
        <v>23</v>
      </c>
      <c r="G2906" t="s">
        <v>23</v>
      </c>
      <c r="H2906" t="s">
        <v>6746</v>
      </c>
      <c r="I2906" t="s">
        <v>23</v>
      </c>
      <c r="J2906" t="s">
        <v>23</v>
      </c>
      <c r="K2906" t="s">
        <v>36027</v>
      </c>
    </row>
    <row r="2907" spans="1:11" x14ac:dyDescent="0.35">
      <c r="A2907" t="s">
        <v>1573</v>
      </c>
      <c r="B2907" t="s">
        <v>23</v>
      </c>
      <c r="C2907" t="s">
        <v>23</v>
      </c>
      <c r="D2907" t="s">
        <v>23</v>
      </c>
      <c r="E2907" t="s">
        <v>9894</v>
      </c>
      <c r="F2907" t="s">
        <v>23</v>
      </c>
      <c r="G2907" t="s">
        <v>23</v>
      </c>
      <c r="H2907" t="s">
        <v>6522</v>
      </c>
      <c r="I2907" t="s">
        <v>23</v>
      </c>
      <c r="J2907" t="s">
        <v>23</v>
      </c>
      <c r="K2907" t="s">
        <v>30532</v>
      </c>
    </row>
    <row r="2908" spans="1:11" x14ac:dyDescent="0.35">
      <c r="A2908" t="s">
        <v>23073</v>
      </c>
      <c r="B2908" t="s">
        <v>23</v>
      </c>
      <c r="C2908" t="s">
        <v>23</v>
      </c>
      <c r="D2908" t="s">
        <v>5810</v>
      </c>
      <c r="E2908" t="s">
        <v>23074</v>
      </c>
      <c r="F2908" t="s">
        <v>23</v>
      </c>
      <c r="G2908" t="s">
        <v>23</v>
      </c>
      <c r="H2908" t="s">
        <v>6746</v>
      </c>
      <c r="I2908" t="s">
        <v>23</v>
      </c>
      <c r="J2908" t="s">
        <v>23</v>
      </c>
      <c r="K2908" t="s">
        <v>33058</v>
      </c>
    </row>
    <row r="2909" spans="1:11" x14ac:dyDescent="0.35">
      <c r="A2909" t="s">
        <v>23075</v>
      </c>
      <c r="B2909" t="s">
        <v>23</v>
      </c>
      <c r="C2909" t="s">
        <v>23</v>
      </c>
      <c r="D2909" t="s">
        <v>5810</v>
      </c>
      <c r="E2909" t="s">
        <v>23076</v>
      </c>
      <c r="F2909" t="s">
        <v>23</v>
      </c>
      <c r="G2909" t="s">
        <v>23</v>
      </c>
      <c r="H2909" t="s">
        <v>6746</v>
      </c>
      <c r="I2909" t="s">
        <v>23</v>
      </c>
      <c r="J2909" t="s">
        <v>23</v>
      </c>
      <c r="K2909" t="s">
        <v>33059</v>
      </c>
    </row>
    <row r="2910" spans="1:11" x14ac:dyDescent="0.35">
      <c r="A2910" t="s">
        <v>23077</v>
      </c>
      <c r="B2910" t="s">
        <v>23</v>
      </c>
      <c r="C2910" t="s">
        <v>23</v>
      </c>
      <c r="D2910" t="s">
        <v>5810</v>
      </c>
      <c r="E2910" t="s">
        <v>23078</v>
      </c>
      <c r="F2910" t="s">
        <v>23</v>
      </c>
      <c r="G2910" t="s">
        <v>23</v>
      </c>
      <c r="H2910" t="s">
        <v>6746</v>
      </c>
      <c r="I2910" t="s">
        <v>23</v>
      </c>
      <c r="J2910" t="s">
        <v>23</v>
      </c>
      <c r="K2910" t="s">
        <v>33060</v>
      </c>
    </row>
    <row r="2911" spans="1:11" x14ac:dyDescent="0.35">
      <c r="A2911" t="s">
        <v>1574</v>
      </c>
      <c r="B2911" t="s">
        <v>23</v>
      </c>
      <c r="C2911" t="s">
        <v>23</v>
      </c>
      <c r="D2911" t="s">
        <v>23</v>
      </c>
      <c r="E2911" t="s">
        <v>9895</v>
      </c>
      <c r="F2911" t="s">
        <v>23</v>
      </c>
      <c r="G2911" t="s">
        <v>23</v>
      </c>
      <c r="H2911" t="s">
        <v>6522</v>
      </c>
      <c r="I2911" t="s">
        <v>23</v>
      </c>
      <c r="J2911" t="s">
        <v>23</v>
      </c>
      <c r="K2911" t="s">
        <v>30532</v>
      </c>
    </row>
    <row r="2912" spans="1:11" x14ac:dyDescent="0.35">
      <c r="A2912" t="s">
        <v>23079</v>
      </c>
      <c r="B2912" t="s">
        <v>23</v>
      </c>
      <c r="C2912" t="s">
        <v>23</v>
      </c>
      <c r="D2912" t="s">
        <v>5810</v>
      </c>
      <c r="E2912" t="s">
        <v>23080</v>
      </c>
      <c r="F2912" t="s">
        <v>23</v>
      </c>
      <c r="G2912" t="s">
        <v>23</v>
      </c>
      <c r="H2912" t="s">
        <v>6746</v>
      </c>
      <c r="I2912" t="s">
        <v>23</v>
      </c>
      <c r="J2912" t="s">
        <v>23</v>
      </c>
      <c r="K2912" t="s">
        <v>33061</v>
      </c>
    </row>
    <row r="2913" spans="1:11" x14ac:dyDescent="0.35">
      <c r="A2913" t="s">
        <v>1941</v>
      </c>
      <c r="B2913" t="s">
        <v>23</v>
      </c>
      <c r="C2913" t="s">
        <v>23</v>
      </c>
      <c r="D2913" t="s">
        <v>23</v>
      </c>
      <c r="E2913" t="s">
        <v>9896</v>
      </c>
      <c r="F2913" t="s">
        <v>23</v>
      </c>
      <c r="G2913" t="s">
        <v>23</v>
      </c>
      <c r="H2913" t="s">
        <v>6746</v>
      </c>
      <c r="I2913" t="s">
        <v>23</v>
      </c>
      <c r="J2913" t="s">
        <v>23</v>
      </c>
      <c r="K2913" t="s">
        <v>30532</v>
      </c>
    </row>
    <row r="2914" spans="1:11" x14ac:dyDescent="0.35">
      <c r="A2914" t="s">
        <v>1577</v>
      </c>
      <c r="B2914" t="s">
        <v>23</v>
      </c>
      <c r="C2914" t="s">
        <v>23</v>
      </c>
      <c r="D2914" t="s">
        <v>23</v>
      </c>
      <c r="E2914" t="s">
        <v>9897</v>
      </c>
      <c r="F2914" t="s">
        <v>23</v>
      </c>
      <c r="G2914" t="s">
        <v>23</v>
      </c>
      <c r="H2914" t="s">
        <v>6502</v>
      </c>
      <c r="I2914" t="s">
        <v>2721</v>
      </c>
      <c r="J2914" t="s">
        <v>23</v>
      </c>
      <c r="K2914" t="s">
        <v>30532</v>
      </c>
    </row>
    <row r="2915" spans="1:11" x14ac:dyDescent="0.35">
      <c r="A2915" t="s">
        <v>4689</v>
      </c>
      <c r="B2915" t="s">
        <v>23</v>
      </c>
      <c r="C2915" t="s">
        <v>23</v>
      </c>
      <c r="D2915" t="s">
        <v>23</v>
      </c>
      <c r="E2915" t="s">
        <v>9898</v>
      </c>
      <c r="F2915" t="s">
        <v>23</v>
      </c>
      <c r="G2915" t="s">
        <v>23</v>
      </c>
      <c r="H2915" t="s">
        <v>6522</v>
      </c>
      <c r="I2915" t="s">
        <v>23</v>
      </c>
      <c r="J2915" t="s">
        <v>23</v>
      </c>
      <c r="K2915" t="s">
        <v>30532</v>
      </c>
    </row>
    <row r="2916" spans="1:11" x14ac:dyDescent="0.35">
      <c r="A2916" t="s">
        <v>4687</v>
      </c>
      <c r="B2916" t="s">
        <v>23</v>
      </c>
      <c r="C2916" t="s">
        <v>23</v>
      </c>
      <c r="D2916" t="s">
        <v>23</v>
      </c>
      <c r="E2916" t="s">
        <v>9899</v>
      </c>
      <c r="F2916" t="s">
        <v>23</v>
      </c>
      <c r="G2916" t="s">
        <v>23</v>
      </c>
      <c r="H2916" t="s">
        <v>6522</v>
      </c>
      <c r="I2916" t="s">
        <v>23</v>
      </c>
      <c r="J2916" t="s">
        <v>23</v>
      </c>
      <c r="K2916" t="s">
        <v>30532</v>
      </c>
    </row>
    <row r="2917" spans="1:11" x14ac:dyDescent="0.35">
      <c r="A2917" t="s">
        <v>4908</v>
      </c>
      <c r="B2917" t="s">
        <v>23</v>
      </c>
      <c r="C2917" t="s">
        <v>23</v>
      </c>
      <c r="D2917" t="s">
        <v>23</v>
      </c>
      <c r="E2917" t="s">
        <v>9900</v>
      </c>
      <c r="F2917" t="s">
        <v>23</v>
      </c>
      <c r="G2917" t="s">
        <v>23</v>
      </c>
      <c r="H2917" t="s">
        <v>6522</v>
      </c>
      <c r="I2917" t="s">
        <v>23</v>
      </c>
      <c r="J2917" t="s">
        <v>23</v>
      </c>
      <c r="K2917" t="s">
        <v>30532</v>
      </c>
    </row>
    <row r="2918" spans="1:11" x14ac:dyDescent="0.35">
      <c r="A2918" t="s">
        <v>1049</v>
      </c>
      <c r="B2918" t="s">
        <v>23</v>
      </c>
      <c r="C2918" t="s">
        <v>23</v>
      </c>
      <c r="D2918" t="s">
        <v>23</v>
      </c>
      <c r="E2918" t="s">
        <v>9901</v>
      </c>
      <c r="F2918" t="s">
        <v>23</v>
      </c>
      <c r="G2918" t="s">
        <v>23</v>
      </c>
      <c r="H2918" t="s">
        <v>6502</v>
      </c>
      <c r="I2918" t="s">
        <v>23</v>
      </c>
      <c r="J2918" t="s">
        <v>23</v>
      </c>
      <c r="K2918" t="s">
        <v>30532</v>
      </c>
    </row>
    <row r="2919" spans="1:11" x14ac:dyDescent="0.35">
      <c r="A2919" t="s">
        <v>1035</v>
      </c>
      <c r="B2919" t="s">
        <v>23</v>
      </c>
      <c r="C2919" t="s">
        <v>23</v>
      </c>
      <c r="D2919" t="s">
        <v>23</v>
      </c>
      <c r="E2919" t="s">
        <v>9903</v>
      </c>
      <c r="F2919" t="s">
        <v>23</v>
      </c>
      <c r="G2919" t="s">
        <v>23</v>
      </c>
      <c r="H2919" t="s">
        <v>6522</v>
      </c>
      <c r="I2919" t="s">
        <v>23</v>
      </c>
      <c r="J2919" t="s">
        <v>23</v>
      </c>
      <c r="K2919" t="s">
        <v>30532</v>
      </c>
    </row>
    <row r="2920" spans="1:11" x14ac:dyDescent="0.35">
      <c r="A2920" t="s">
        <v>2828</v>
      </c>
      <c r="B2920" t="s">
        <v>23</v>
      </c>
      <c r="C2920" t="s">
        <v>23</v>
      </c>
      <c r="D2920" t="s">
        <v>23</v>
      </c>
      <c r="E2920" t="s">
        <v>9904</v>
      </c>
      <c r="F2920" t="s">
        <v>23</v>
      </c>
      <c r="G2920" t="s">
        <v>23</v>
      </c>
      <c r="H2920" t="s">
        <v>6522</v>
      </c>
      <c r="I2920" t="s">
        <v>23</v>
      </c>
      <c r="J2920" t="s">
        <v>23</v>
      </c>
      <c r="K2920" t="s">
        <v>30532</v>
      </c>
    </row>
    <row r="2921" spans="1:11" x14ac:dyDescent="0.35">
      <c r="A2921" t="s">
        <v>988</v>
      </c>
      <c r="B2921" t="s">
        <v>23</v>
      </c>
      <c r="C2921" t="s">
        <v>23</v>
      </c>
      <c r="D2921" t="s">
        <v>23</v>
      </c>
      <c r="E2921" t="s">
        <v>9905</v>
      </c>
      <c r="F2921" t="s">
        <v>23</v>
      </c>
      <c r="G2921" t="s">
        <v>23</v>
      </c>
      <c r="H2921" t="s">
        <v>6522</v>
      </c>
      <c r="I2921" t="s">
        <v>23</v>
      </c>
      <c r="J2921" t="s">
        <v>23</v>
      </c>
      <c r="K2921" t="s">
        <v>30532</v>
      </c>
    </row>
    <row r="2922" spans="1:11" x14ac:dyDescent="0.35">
      <c r="A2922" t="s">
        <v>4686</v>
      </c>
      <c r="B2922" t="s">
        <v>23</v>
      </c>
      <c r="C2922" t="s">
        <v>23</v>
      </c>
      <c r="D2922" t="s">
        <v>23</v>
      </c>
      <c r="E2922" t="s">
        <v>9906</v>
      </c>
      <c r="F2922" t="s">
        <v>23</v>
      </c>
      <c r="G2922" t="s">
        <v>23</v>
      </c>
      <c r="H2922" t="s">
        <v>6522</v>
      </c>
      <c r="I2922" t="s">
        <v>23</v>
      </c>
      <c r="J2922" t="s">
        <v>23</v>
      </c>
      <c r="K2922" t="s">
        <v>30532</v>
      </c>
    </row>
    <row r="2923" spans="1:11" x14ac:dyDescent="0.35">
      <c r="A2923" t="s">
        <v>4685</v>
      </c>
      <c r="B2923" t="s">
        <v>23</v>
      </c>
      <c r="C2923" t="s">
        <v>23</v>
      </c>
      <c r="D2923" t="s">
        <v>23</v>
      </c>
      <c r="E2923" t="s">
        <v>9907</v>
      </c>
      <c r="F2923" t="s">
        <v>23</v>
      </c>
      <c r="G2923" t="s">
        <v>23</v>
      </c>
      <c r="H2923" t="s">
        <v>6522</v>
      </c>
      <c r="I2923" t="s">
        <v>23</v>
      </c>
      <c r="J2923" t="s">
        <v>23</v>
      </c>
      <c r="K2923" t="s">
        <v>30532</v>
      </c>
    </row>
    <row r="2924" spans="1:11" x14ac:dyDescent="0.35">
      <c r="A2924" t="s">
        <v>29468</v>
      </c>
      <c r="B2924" t="s">
        <v>23</v>
      </c>
      <c r="C2924" t="s">
        <v>23</v>
      </c>
      <c r="D2924" t="s">
        <v>5810</v>
      </c>
      <c r="E2924" t="s">
        <v>29469</v>
      </c>
      <c r="F2924" t="s">
        <v>23</v>
      </c>
      <c r="G2924" t="s">
        <v>23</v>
      </c>
      <c r="H2924" t="s">
        <v>6746</v>
      </c>
      <c r="I2924" t="s">
        <v>23</v>
      </c>
      <c r="J2924" t="s">
        <v>23</v>
      </c>
      <c r="K2924" t="s">
        <v>36050</v>
      </c>
    </row>
    <row r="2925" spans="1:11" x14ac:dyDescent="0.35">
      <c r="A2925" t="s">
        <v>1578</v>
      </c>
      <c r="B2925" t="s">
        <v>23</v>
      </c>
      <c r="C2925" t="s">
        <v>23</v>
      </c>
      <c r="D2925" t="s">
        <v>23</v>
      </c>
      <c r="E2925" t="s">
        <v>9908</v>
      </c>
      <c r="F2925" t="s">
        <v>23</v>
      </c>
      <c r="G2925" t="s">
        <v>23</v>
      </c>
      <c r="H2925" t="s">
        <v>6522</v>
      </c>
      <c r="I2925" t="s">
        <v>23</v>
      </c>
      <c r="J2925" t="s">
        <v>23</v>
      </c>
      <c r="K2925" t="s">
        <v>30532</v>
      </c>
    </row>
    <row r="2926" spans="1:11" x14ac:dyDescent="0.35">
      <c r="A2926" t="s">
        <v>238</v>
      </c>
      <c r="B2926" t="s">
        <v>23</v>
      </c>
      <c r="C2926" t="s">
        <v>23</v>
      </c>
      <c r="D2926" t="s">
        <v>23</v>
      </c>
      <c r="E2926" t="s">
        <v>9909</v>
      </c>
      <c r="F2926" t="s">
        <v>23</v>
      </c>
      <c r="G2926" t="s">
        <v>23</v>
      </c>
      <c r="H2926" t="s">
        <v>6522</v>
      </c>
      <c r="I2926" t="s">
        <v>23</v>
      </c>
      <c r="J2926" t="s">
        <v>23</v>
      </c>
      <c r="K2926" t="s">
        <v>30532</v>
      </c>
    </row>
    <row r="2927" spans="1:11" x14ac:dyDescent="0.35">
      <c r="A2927" t="s">
        <v>4869</v>
      </c>
      <c r="B2927" t="s">
        <v>23</v>
      </c>
      <c r="C2927" t="s">
        <v>23</v>
      </c>
      <c r="D2927" t="s">
        <v>23</v>
      </c>
      <c r="E2927" t="s">
        <v>9910</v>
      </c>
      <c r="F2927" t="s">
        <v>23</v>
      </c>
      <c r="G2927" t="s">
        <v>23</v>
      </c>
      <c r="H2927" t="s">
        <v>6522</v>
      </c>
      <c r="I2927" t="s">
        <v>23</v>
      </c>
      <c r="J2927" t="s">
        <v>23</v>
      </c>
      <c r="K2927" t="s">
        <v>30532</v>
      </c>
    </row>
    <row r="2928" spans="1:11" x14ac:dyDescent="0.35">
      <c r="A2928" t="s">
        <v>6716</v>
      </c>
      <c r="B2928" t="s">
        <v>23</v>
      </c>
      <c r="C2928" t="s">
        <v>23</v>
      </c>
      <c r="D2928" t="s">
        <v>23</v>
      </c>
      <c r="E2928" t="s">
        <v>9911</v>
      </c>
      <c r="F2928" t="s">
        <v>23</v>
      </c>
      <c r="G2928" t="s">
        <v>23</v>
      </c>
      <c r="H2928" t="s">
        <v>6522</v>
      </c>
      <c r="I2928" t="s">
        <v>23</v>
      </c>
      <c r="J2928" t="s">
        <v>23</v>
      </c>
      <c r="K2928" t="s">
        <v>30532</v>
      </c>
    </row>
    <row r="2929" spans="1:11" x14ac:dyDescent="0.35">
      <c r="A2929" t="s">
        <v>4684</v>
      </c>
      <c r="B2929" t="s">
        <v>23</v>
      </c>
      <c r="C2929" t="s">
        <v>23</v>
      </c>
      <c r="D2929" t="s">
        <v>23</v>
      </c>
      <c r="E2929" t="s">
        <v>9912</v>
      </c>
      <c r="F2929" t="s">
        <v>23</v>
      </c>
      <c r="G2929" t="s">
        <v>23</v>
      </c>
      <c r="H2929" t="s">
        <v>6522</v>
      </c>
      <c r="I2929" t="s">
        <v>23</v>
      </c>
      <c r="J2929" t="s">
        <v>23</v>
      </c>
      <c r="K2929" t="s">
        <v>30532</v>
      </c>
    </row>
    <row r="2930" spans="1:11" x14ac:dyDescent="0.35">
      <c r="A2930" t="s">
        <v>691</v>
      </c>
      <c r="B2930" t="s">
        <v>23</v>
      </c>
      <c r="C2930" t="s">
        <v>23</v>
      </c>
      <c r="D2930" t="s">
        <v>23</v>
      </c>
      <c r="E2930" t="s">
        <v>9913</v>
      </c>
      <c r="F2930" t="s">
        <v>23</v>
      </c>
      <c r="G2930" t="s">
        <v>23</v>
      </c>
      <c r="H2930" t="s">
        <v>6522</v>
      </c>
      <c r="I2930" t="s">
        <v>23</v>
      </c>
      <c r="J2930" t="s">
        <v>23</v>
      </c>
      <c r="K2930" t="s">
        <v>30532</v>
      </c>
    </row>
    <row r="2931" spans="1:11" x14ac:dyDescent="0.35">
      <c r="A2931" t="s">
        <v>23081</v>
      </c>
      <c r="B2931" t="s">
        <v>23</v>
      </c>
      <c r="C2931" t="s">
        <v>23</v>
      </c>
      <c r="D2931" t="s">
        <v>5810</v>
      </c>
      <c r="E2931" t="s">
        <v>23082</v>
      </c>
      <c r="F2931" t="s">
        <v>23</v>
      </c>
      <c r="G2931" t="s">
        <v>23</v>
      </c>
      <c r="H2931" t="s">
        <v>6746</v>
      </c>
      <c r="I2931" t="s">
        <v>23</v>
      </c>
      <c r="J2931" t="s">
        <v>23</v>
      </c>
      <c r="K2931" t="s">
        <v>33062</v>
      </c>
    </row>
    <row r="2932" spans="1:11" x14ac:dyDescent="0.35">
      <c r="A2932" t="s">
        <v>4683</v>
      </c>
      <c r="B2932" t="s">
        <v>23</v>
      </c>
      <c r="C2932" t="s">
        <v>23</v>
      </c>
      <c r="D2932" t="s">
        <v>23</v>
      </c>
      <c r="E2932" t="s">
        <v>9914</v>
      </c>
      <c r="F2932" t="s">
        <v>23</v>
      </c>
      <c r="G2932" t="s">
        <v>23</v>
      </c>
      <c r="H2932" t="s">
        <v>6522</v>
      </c>
      <c r="I2932" t="s">
        <v>23</v>
      </c>
      <c r="J2932" t="s">
        <v>23</v>
      </c>
      <c r="K2932" t="s">
        <v>30532</v>
      </c>
    </row>
    <row r="2933" spans="1:11" x14ac:dyDescent="0.35">
      <c r="A2933" t="s">
        <v>23083</v>
      </c>
      <c r="B2933" t="s">
        <v>23</v>
      </c>
      <c r="C2933" t="s">
        <v>23</v>
      </c>
      <c r="D2933" t="s">
        <v>5810</v>
      </c>
      <c r="E2933" t="s">
        <v>23084</v>
      </c>
      <c r="F2933" t="s">
        <v>23</v>
      </c>
      <c r="G2933" t="s">
        <v>23</v>
      </c>
      <c r="H2933" t="s">
        <v>6746</v>
      </c>
      <c r="I2933" t="s">
        <v>23</v>
      </c>
      <c r="J2933" t="s">
        <v>23</v>
      </c>
      <c r="K2933" t="s">
        <v>33063</v>
      </c>
    </row>
    <row r="2934" spans="1:11" x14ac:dyDescent="0.35">
      <c r="A2934" t="s">
        <v>29498</v>
      </c>
      <c r="B2934" t="s">
        <v>23</v>
      </c>
      <c r="C2934" t="s">
        <v>23</v>
      </c>
      <c r="D2934" t="s">
        <v>5810</v>
      </c>
      <c r="E2934" t="s">
        <v>29499</v>
      </c>
      <c r="F2934" t="s">
        <v>23</v>
      </c>
      <c r="G2934" t="s">
        <v>23</v>
      </c>
      <c r="H2934" t="s">
        <v>6746</v>
      </c>
      <c r="I2934" t="s">
        <v>23</v>
      </c>
      <c r="J2934" t="s">
        <v>23</v>
      </c>
      <c r="K2934" t="s">
        <v>36065</v>
      </c>
    </row>
    <row r="2935" spans="1:11" x14ac:dyDescent="0.35">
      <c r="A2935" t="s">
        <v>4682</v>
      </c>
      <c r="B2935" t="s">
        <v>23</v>
      </c>
      <c r="C2935" t="s">
        <v>23</v>
      </c>
      <c r="D2935" t="s">
        <v>23</v>
      </c>
      <c r="E2935" t="s">
        <v>9915</v>
      </c>
      <c r="F2935" t="s">
        <v>23</v>
      </c>
      <c r="G2935" t="s">
        <v>23</v>
      </c>
      <c r="H2935" t="s">
        <v>6522</v>
      </c>
      <c r="I2935" t="s">
        <v>23</v>
      </c>
      <c r="J2935" t="s">
        <v>23</v>
      </c>
      <c r="K2935" t="s">
        <v>30532</v>
      </c>
    </row>
    <row r="2936" spans="1:11" x14ac:dyDescent="0.35">
      <c r="A2936" t="s">
        <v>23087</v>
      </c>
      <c r="B2936" t="s">
        <v>23</v>
      </c>
      <c r="C2936" t="s">
        <v>23</v>
      </c>
      <c r="D2936" t="s">
        <v>5810</v>
      </c>
      <c r="E2936" t="s">
        <v>23088</v>
      </c>
      <c r="F2936" t="s">
        <v>23</v>
      </c>
      <c r="G2936" t="s">
        <v>23</v>
      </c>
      <c r="H2936" t="s">
        <v>6746</v>
      </c>
      <c r="I2936" t="s">
        <v>23</v>
      </c>
      <c r="J2936" t="s">
        <v>23</v>
      </c>
      <c r="K2936" t="s">
        <v>33065</v>
      </c>
    </row>
    <row r="2937" spans="1:11" x14ac:dyDescent="0.35">
      <c r="A2937" t="s">
        <v>5702</v>
      </c>
      <c r="B2937" t="s">
        <v>23</v>
      </c>
      <c r="C2937" t="s">
        <v>23</v>
      </c>
      <c r="D2937" t="s">
        <v>23</v>
      </c>
      <c r="E2937" t="s">
        <v>9917</v>
      </c>
      <c r="F2937" t="s">
        <v>23</v>
      </c>
      <c r="G2937" t="s">
        <v>23</v>
      </c>
      <c r="H2937" t="s">
        <v>6493</v>
      </c>
      <c r="I2937" t="s">
        <v>2721</v>
      </c>
      <c r="J2937" t="s">
        <v>3894</v>
      </c>
      <c r="K2937" t="s">
        <v>30532</v>
      </c>
    </row>
    <row r="2938" spans="1:11" x14ac:dyDescent="0.35">
      <c r="A2938" t="s">
        <v>23099</v>
      </c>
      <c r="B2938" t="s">
        <v>23</v>
      </c>
      <c r="C2938" t="s">
        <v>23</v>
      </c>
      <c r="D2938" t="s">
        <v>5810</v>
      </c>
      <c r="E2938" t="s">
        <v>23100</v>
      </c>
      <c r="F2938" t="s">
        <v>23</v>
      </c>
      <c r="G2938" t="s">
        <v>23</v>
      </c>
      <c r="H2938" t="s">
        <v>6746</v>
      </c>
      <c r="I2938" t="s">
        <v>23</v>
      </c>
      <c r="J2938" t="s">
        <v>23</v>
      </c>
      <c r="K2938" t="s">
        <v>33070</v>
      </c>
    </row>
    <row r="2939" spans="1:11" x14ac:dyDescent="0.35">
      <c r="A2939" t="s">
        <v>29668</v>
      </c>
      <c r="B2939" t="s">
        <v>23</v>
      </c>
      <c r="C2939" t="s">
        <v>23</v>
      </c>
      <c r="D2939" t="s">
        <v>5810</v>
      </c>
      <c r="E2939" t="s">
        <v>29669</v>
      </c>
      <c r="F2939" t="s">
        <v>23</v>
      </c>
      <c r="G2939" t="s">
        <v>23</v>
      </c>
      <c r="H2939" t="s">
        <v>6746</v>
      </c>
      <c r="I2939" t="s">
        <v>23</v>
      </c>
      <c r="J2939" t="s">
        <v>23</v>
      </c>
      <c r="K2939" t="s">
        <v>36148</v>
      </c>
    </row>
    <row r="2940" spans="1:11" x14ac:dyDescent="0.35">
      <c r="A2940" t="s">
        <v>9919</v>
      </c>
      <c r="B2940" t="s">
        <v>23</v>
      </c>
      <c r="C2940" t="s">
        <v>23</v>
      </c>
      <c r="D2940" t="s">
        <v>5810</v>
      </c>
      <c r="E2940" t="s">
        <v>9920</v>
      </c>
      <c r="F2940" t="s">
        <v>23</v>
      </c>
      <c r="G2940" t="s">
        <v>23</v>
      </c>
      <c r="H2940" t="s">
        <v>6746</v>
      </c>
      <c r="I2940" t="s">
        <v>23</v>
      </c>
      <c r="J2940" t="s">
        <v>23</v>
      </c>
      <c r="K2940" t="s">
        <v>30532</v>
      </c>
    </row>
    <row r="2941" spans="1:11" x14ac:dyDescent="0.35">
      <c r="A2941" t="s">
        <v>23103</v>
      </c>
      <c r="B2941" t="s">
        <v>23</v>
      </c>
      <c r="C2941" t="s">
        <v>23</v>
      </c>
      <c r="D2941" t="s">
        <v>5810</v>
      </c>
      <c r="E2941" t="s">
        <v>23104</v>
      </c>
      <c r="F2941" t="s">
        <v>23</v>
      </c>
      <c r="G2941" t="s">
        <v>23</v>
      </c>
      <c r="H2941" t="s">
        <v>6746</v>
      </c>
      <c r="I2941" t="s">
        <v>23</v>
      </c>
      <c r="J2941" t="s">
        <v>23</v>
      </c>
      <c r="K2941" t="s">
        <v>33072</v>
      </c>
    </row>
    <row r="2942" spans="1:11" x14ac:dyDescent="0.35">
      <c r="A2942" t="s">
        <v>6567</v>
      </c>
      <c r="B2942" t="s">
        <v>23</v>
      </c>
      <c r="C2942" t="s">
        <v>23</v>
      </c>
      <c r="D2942" t="s">
        <v>23</v>
      </c>
      <c r="E2942" t="s">
        <v>9921</v>
      </c>
      <c r="F2942" t="s">
        <v>23</v>
      </c>
      <c r="G2942" t="s">
        <v>23</v>
      </c>
      <c r="H2942" t="s">
        <v>6487</v>
      </c>
      <c r="I2942" t="s">
        <v>2721</v>
      </c>
      <c r="J2942" t="s">
        <v>23</v>
      </c>
      <c r="K2942" t="s">
        <v>30532</v>
      </c>
    </row>
    <row r="2943" spans="1:11" x14ac:dyDescent="0.35">
      <c r="A2943" t="s">
        <v>23109</v>
      </c>
      <c r="B2943" t="s">
        <v>23</v>
      </c>
      <c r="C2943" t="s">
        <v>23</v>
      </c>
      <c r="D2943" t="s">
        <v>5810</v>
      </c>
      <c r="E2943" t="s">
        <v>23110</v>
      </c>
      <c r="F2943" t="s">
        <v>23</v>
      </c>
      <c r="G2943" t="s">
        <v>23</v>
      </c>
      <c r="H2943" t="s">
        <v>6746</v>
      </c>
      <c r="I2943" t="s">
        <v>23</v>
      </c>
      <c r="J2943" t="s">
        <v>23</v>
      </c>
      <c r="K2943" t="s">
        <v>33075</v>
      </c>
    </row>
    <row r="2944" spans="1:11" x14ac:dyDescent="0.35">
      <c r="A2944" t="s">
        <v>6607</v>
      </c>
      <c r="B2944" t="s">
        <v>23</v>
      </c>
      <c r="C2944" t="s">
        <v>23</v>
      </c>
      <c r="D2944" t="s">
        <v>23</v>
      </c>
      <c r="E2944" t="s">
        <v>9922</v>
      </c>
      <c r="F2944" t="s">
        <v>23</v>
      </c>
      <c r="G2944" t="s">
        <v>23</v>
      </c>
      <c r="H2944" t="s">
        <v>6605</v>
      </c>
      <c r="I2944" t="s">
        <v>2721</v>
      </c>
      <c r="J2944" t="s">
        <v>23</v>
      </c>
      <c r="K2944" t="s">
        <v>30532</v>
      </c>
    </row>
    <row r="2945" spans="1:11" x14ac:dyDescent="0.35">
      <c r="A2945" t="s">
        <v>23105</v>
      </c>
      <c r="B2945" t="s">
        <v>23</v>
      </c>
      <c r="C2945" t="s">
        <v>23</v>
      </c>
      <c r="D2945" t="s">
        <v>5810</v>
      </c>
      <c r="E2945" t="s">
        <v>23106</v>
      </c>
      <c r="F2945" t="s">
        <v>23</v>
      </c>
      <c r="G2945" t="s">
        <v>23</v>
      </c>
      <c r="H2945" t="s">
        <v>6746</v>
      </c>
      <c r="I2945" t="s">
        <v>23</v>
      </c>
      <c r="J2945" t="s">
        <v>23</v>
      </c>
      <c r="K2945" t="s">
        <v>33073</v>
      </c>
    </row>
    <row r="2946" spans="1:11" x14ac:dyDescent="0.35">
      <c r="A2946" t="s">
        <v>1461</v>
      </c>
      <c r="B2946" t="s">
        <v>23</v>
      </c>
      <c r="C2946" t="s">
        <v>23</v>
      </c>
      <c r="D2946" t="s">
        <v>23</v>
      </c>
      <c r="E2946" t="s">
        <v>9923</v>
      </c>
      <c r="F2946" t="s">
        <v>23</v>
      </c>
      <c r="G2946" t="s">
        <v>23</v>
      </c>
      <c r="H2946" t="s">
        <v>6484</v>
      </c>
      <c r="I2946" t="s">
        <v>6485</v>
      </c>
      <c r="J2946" t="s">
        <v>6486</v>
      </c>
      <c r="K2946" t="s">
        <v>30532</v>
      </c>
    </row>
    <row r="2947" spans="1:11" x14ac:dyDescent="0.35">
      <c r="A2947" t="s">
        <v>23113</v>
      </c>
      <c r="B2947" t="s">
        <v>23</v>
      </c>
      <c r="C2947" t="s">
        <v>23</v>
      </c>
      <c r="D2947" t="s">
        <v>5810</v>
      </c>
      <c r="E2947" t="s">
        <v>23114</v>
      </c>
      <c r="F2947" t="s">
        <v>23</v>
      </c>
      <c r="G2947" t="s">
        <v>23</v>
      </c>
      <c r="H2947" t="s">
        <v>6746</v>
      </c>
      <c r="I2947" t="s">
        <v>23</v>
      </c>
      <c r="J2947" t="s">
        <v>23</v>
      </c>
      <c r="K2947" t="s">
        <v>33077</v>
      </c>
    </row>
    <row r="2948" spans="1:11" x14ac:dyDescent="0.35">
      <c r="A2948" t="s">
        <v>23111</v>
      </c>
      <c r="B2948" t="s">
        <v>23</v>
      </c>
      <c r="C2948" t="s">
        <v>23</v>
      </c>
      <c r="D2948" t="s">
        <v>5810</v>
      </c>
      <c r="E2948" t="s">
        <v>23112</v>
      </c>
      <c r="F2948" t="s">
        <v>23</v>
      </c>
      <c r="G2948" t="s">
        <v>23</v>
      </c>
      <c r="H2948" t="s">
        <v>6746</v>
      </c>
      <c r="I2948" t="s">
        <v>23</v>
      </c>
      <c r="J2948" t="s">
        <v>23</v>
      </c>
      <c r="K2948" t="s">
        <v>33076</v>
      </c>
    </row>
    <row r="2949" spans="1:11" x14ac:dyDescent="0.35">
      <c r="A2949" t="s">
        <v>5030</v>
      </c>
      <c r="B2949" t="s">
        <v>23</v>
      </c>
      <c r="C2949" t="s">
        <v>23</v>
      </c>
      <c r="D2949" t="s">
        <v>23</v>
      </c>
      <c r="E2949" t="s">
        <v>9924</v>
      </c>
      <c r="F2949" t="s">
        <v>23</v>
      </c>
      <c r="G2949" t="s">
        <v>23</v>
      </c>
      <c r="H2949" t="s">
        <v>6522</v>
      </c>
      <c r="I2949" t="s">
        <v>23</v>
      </c>
      <c r="J2949" t="s">
        <v>23</v>
      </c>
      <c r="K2949" t="s">
        <v>30532</v>
      </c>
    </row>
    <row r="2950" spans="1:11" x14ac:dyDescent="0.35">
      <c r="A2950" t="s">
        <v>23115</v>
      </c>
      <c r="B2950" t="s">
        <v>23</v>
      </c>
      <c r="C2950" t="s">
        <v>23</v>
      </c>
      <c r="D2950" t="s">
        <v>5810</v>
      </c>
      <c r="E2950" t="s">
        <v>23116</v>
      </c>
      <c r="F2950" t="s">
        <v>23</v>
      </c>
      <c r="G2950" t="s">
        <v>23</v>
      </c>
      <c r="H2950" t="s">
        <v>6746</v>
      </c>
      <c r="I2950" t="s">
        <v>23</v>
      </c>
      <c r="J2950" t="s">
        <v>23</v>
      </c>
      <c r="K2950" t="s">
        <v>33078</v>
      </c>
    </row>
    <row r="2951" spans="1:11" x14ac:dyDescent="0.35">
      <c r="A2951" t="s">
        <v>506</v>
      </c>
      <c r="B2951" t="s">
        <v>23</v>
      </c>
      <c r="C2951" t="s">
        <v>23</v>
      </c>
      <c r="D2951" t="s">
        <v>23</v>
      </c>
      <c r="E2951" t="s">
        <v>9925</v>
      </c>
      <c r="F2951" t="s">
        <v>23</v>
      </c>
      <c r="G2951" t="s">
        <v>23</v>
      </c>
      <c r="H2951" t="s">
        <v>6522</v>
      </c>
      <c r="I2951" t="s">
        <v>23</v>
      </c>
      <c r="J2951" t="s">
        <v>23</v>
      </c>
      <c r="K2951" t="s">
        <v>30532</v>
      </c>
    </row>
    <row r="2952" spans="1:11" x14ac:dyDescent="0.35">
      <c r="A2952" t="s">
        <v>23189</v>
      </c>
      <c r="B2952" t="s">
        <v>23</v>
      </c>
      <c r="C2952" t="s">
        <v>23</v>
      </c>
      <c r="D2952" t="s">
        <v>5810</v>
      </c>
      <c r="E2952" t="s">
        <v>23190</v>
      </c>
      <c r="F2952" t="s">
        <v>23</v>
      </c>
      <c r="G2952" t="s">
        <v>23</v>
      </c>
      <c r="H2952" t="s">
        <v>6746</v>
      </c>
      <c r="I2952" t="s">
        <v>23</v>
      </c>
      <c r="J2952" t="s">
        <v>23</v>
      </c>
      <c r="K2952" t="s">
        <v>33113</v>
      </c>
    </row>
    <row r="2953" spans="1:11" x14ac:dyDescent="0.35">
      <c r="A2953" t="s">
        <v>23193</v>
      </c>
      <c r="B2953" t="s">
        <v>23</v>
      </c>
      <c r="C2953" t="s">
        <v>23</v>
      </c>
      <c r="D2953" t="s">
        <v>5810</v>
      </c>
      <c r="E2953" t="s">
        <v>23194</v>
      </c>
      <c r="F2953" t="s">
        <v>23</v>
      </c>
      <c r="G2953" t="s">
        <v>23</v>
      </c>
      <c r="H2953" t="s">
        <v>6746</v>
      </c>
      <c r="I2953" t="s">
        <v>23</v>
      </c>
      <c r="J2953" t="s">
        <v>23</v>
      </c>
      <c r="K2953" t="s">
        <v>33115</v>
      </c>
    </row>
    <row r="2954" spans="1:11" x14ac:dyDescent="0.35">
      <c r="A2954" t="s">
        <v>23026</v>
      </c>
      <c r="B2954" t="s">
        <v>23</v>
      </c>
      <c r="C2954" t="s">
        <v>23</v>
      </c>
      <c r="D2954" t="s">
        <v>5810</v>
      </c>
      <c r="E2954" t="s">
        <v>23027</v>
      </c>
      <c r="F2954" t="s">
        <v>23</v>
      </c>
      <c r="G2954" t="s">
        <v>23</v>
      </c>
      <c r="H2954" t="s">
        <v>6746</v>
      </c>
      <c r="I2954" t="s">
        <v>23</v>
      </c>
      <c r="J2954" t="s">
        <v>23</v>
      </c>
      <c r="K2954" t="s">
        <v>33035</v>
      </c>
    </row>
    <row r="2955" spans="1:11" x14ac:dyDescent="0.35">
      <c r="A2955" t="s">
        <v>4681</v>
      </c>
      <c r="B2955" t="s">
        <v>23</v>
      </c>
      <c r="C2955" t="s">
        <v>23</v>
      </c>
      <c r="D2955" t="s">
        <v>23</v>
      </c>
      <c r="E2955" t="s">
        <v>9926</v>
      </c>
      <c r="F2955" t="s">
        <v>23</v>
      </c>
      <c r="G2955" t="s">
        <v>23</v>
      </c>
      <c r="H2955" t="s">
        <v>6522</v>
      </c>
      <c r="I2955" t="s">
        <v>23</v>
      </c>
      <c r="J2955" t="s">
        <v>23</v>
      </c>
      <c r="K2955" t="s">
        <v>30532</v>
      </c>
    </row>
    <row r="2956" spans="1:11" x14ac:dyDescent="0.35">
      <c r="A2956" t="s">
        <v>1579</v>
      </c>
      <c r="B2956" t="s">
        <v>23</v>
      </c>
      <c r="C2956" t="s">
        <v>23</v>
      </c>
      <c r="D2956" t="s">
        <v>23</v>
      </c>
      <c r="E2956" t="s">
        <v>9927</v>
      </c>
      <c r="F2956" t="s">
        <v>23</v>
      </c>
      <c r="G2956" t="s">
        <v>23</v>
      </c>
      <c r="H2956" t="s">
        <v>23</v>
      </c>
      <c r="I2956" t="s">
        <v>23</v>
      </c>
      <c r="J2956" t="s">
        <v>23</v>
      </c>
      <c r="K2956" t="s">
        <v>30532</v>
      </c>
    </row>
    <row r="2957" spans="1:11" x14ac:dyDescent="0.35">
      <c r="A2957" t="s">
        <v>23117</v>
      </c>
      <c r="B2957" t="s">
        <v>23</v>
      </c>
      <c r="C2957" t="s">
        <v>23</v>
      </c>
      <c r="D2957" t="s">
        <v>5810</v>
      </c>
      <c r="E2957" t="s">
        <v>23118</v>
      </c>
      <c r="F2957" t="s">
        <v>23</v>
      </c>
      <c r="G2957" t="s">
        <v>23</v>
      </c>
      <c r="H2957" t="s">
        <v>6746</v>
      </c>
      <c r="I2957" t="s">
        <v>23</v>
      </c>
      <c r="J2957" t="s">
        <v>23</v>
      </c>
      <c r="K2957" t="s">
        <v>33079</v>
      </c>
    </row>
    <row r="2958" spans="1:11" x14ac:dyDescent="0.35">
      <c r="A2958" t="s">
        <v>23119</v>
      </c>
      <c r="B2958" t="s">
        <v>23</v>
      </c>
      <c r="C2958" t="s">
        <v>23</v>
      </c>
      <c r="D2958" t="s">
        <v>5810</v>
      </c>
      <c r="E2958" t="s">
        <v>23120</v>
      </c>
      <c r="F2958" t="s">
        <v>23</v>
      </c>
      <c r="G2958" t="s">
        <v>23</v>
      </c>
      <c r="H2958" t="s">
        <v>6746</v>
      </c>
      <c r="I2958" t="s">
        <v>23</v>
      </c>
      <c r="J2958" t="s">
        <v>23</v>
      </c>
      <c r="K2958" t="s">
        <v>33080</v>
      </c>
    </row>
    <row r="2959" spans="1:11" x14ac:dyDescent="0.35">
      <c r="A2959" t="s">
        <v>4680</v>
      </c>
      <c r="B2959" t="s">
        <v>23</v>
      </c>
      <c r="C2959" t="s">
        <v>23</v>
      </c>
      <c r="D2959" t="s">
        <v>23</v>
      </c>
      <c r="E2959" t="s">
        <v>9928</v>
      </c>
      <c r="F2959" t="s">
        <v>23</v>
      </c>
      <c r="G2959" t="s">
        <v>23</v>
      </c>
      <c r="H2959" t="s">
        <v>6522</v>
      </c>
      <c r="I2959" t="s">
        <v>23</v>
      </c>
      <c r="J2959" t="s">
        <v>23</v>
      </c>
      <c r="K2959" t="s">
        <v>30532</v>
      </c>
    </row>
    <row r="2960" spans="1:11" x14ac:dyDescent="0.35">
      <c r="A2960" t="s">
        <v>23121</v>
      </c>
      <c r="B2960" t="s">
        <v>23</v>
      </c>
      <c r="C2960" t="s">
        <v>23</v>
      </c>
      <c r="D2960" t="s">
        <v>5810</v>
      </c>
      <c r="E2960" t="s">
        <v>23122</v>
      </c>
      <c r="F2960" t="s">
        <v>23</v>
      </c>
      <c r="G2960" t="s">
        <v>23</v>
      </c>
      <c r="H2960" t="s">
        <v>6746</v>
      </c>
      <c r="I2960" t="s">
        <v>23</v>
      </c>
      <c r="J2960" t="s">
        <v>23</v>
      </c>
      <c r="K2960" t="s">
        <v>33081</v>
      </c>
    </row>
    <row r="2961" spans="1:11" x14ac:dyDescent="0.35">
      <c r="A2961" t="s">
        <v>2932</v>
      </c>
      <c r="B2961" t="s">
        <v>23</v>
      </c>
      <c r="C2961" t="s">
        <v>23</v>
      </c>
      <c r="D2961" t="s">
        <v>23</v>
      </c>
      <c r="E2961" t="s">
        <v>9929</v>
      </c>
      <c r="F2961" t="s">
        <v>23</v>
      </c>
      <c r="G2961" t="s">
        <v>23</v>
      </c>
      <c r="H2961" t="s">
        <v>6522</v>
      </c>
      <c r="I2961" t="s">
        <v>23</v>
      </c>
      <c r="J2961" t="s">
        <v>23</v>
      </c>
      <c r="K2961" t="s">
        <v>30532</v>
      </c>
    </row>
    <row r="2962" spans="1:11" x14ac:dyDescent="0.35">
      <c r="A2962" t="s">
        <v>9930</v>
      </c>
      <c r="B2962" t="s">
        <v>23</v>
      </c>
      <c r="C2962" t="s">
        <v>23</v>
      </c>
      <c r="D2962" t="s">
        <v>5810</v>
      </c>
      <c r="E2962" t="s">
        <v>9931</v>
      </c>
      <c r="F2962" t="s">
        <v>23</v>
      </c>
      <c r="G2962" t="s">
        <v>23</v>
      </c>
      <c r="H2962" t="s">
        <v>6746</v>
      </c>
      <c r="I2962" t="s">
        <v>23</v>
      </c>
      <c r="J2962" t="s">
        <v>23</v>
      </c>
      <c r="K2962" t="s">
        <v>30532</v>
      </c>
    </row>
    <row r="2963" spans="1:11" x14ac:dyDescent="0.35">
      <c r="A2963" t="s">
        <v>4679</v>
      </c>
      <c r="B2963" t="s">
        <v>23</v>
      </c>
      <c r="C2963" t="s">
        <v>23</v>
      </c>
      <c r="D2963" t="s">
        <v>23</v>
      </c>
      <c r="E2963" t="s">
        <v>9932</v>
      </c>
      <c r="F2963" t="s">
        <v>23</v>
      </c>
      <c r="G2963" t="s">
        <v>23</v>
      </c>
      <c r="H2963" t="s">
        <v>6522</v>
      </c>
      <c r="I2963" t="s">
        <v>23</v>
      </c>
      <c r="J2963" t="s">
        <v>23</v>
      </c>
      <c r="K2963" t="s">
        <v>30532</v>
      </c>
    </row>
    <row r="2964" spans="1:11" x14ac:dyDescent="0.35">
      <c r="A2964" t="s">
        <v>23123</v>
      </c>
      <c r="B2964" t="s">
        <v>23</v>
      </c>
      <c r="C2964" t="s">
        <v>23</v>
      </c>
      <c r="D2964" t="s">
        <v>5810</v>
      </c>
      <c r="E2964" t="s">
        <v>23124</v>
      </c>
      <c r="F2964" t="s">
        <v>23</v>
      </c>
      <c r="G2964" t="s">
        <v>23</v>
      </c>
      <c r="H2964" t="s">
        <v>6746</v>
      </c>
      <c r="I2964" t="s">
        <v>23</v>
      </c>
      <c r="J2964" t="s">
        <v>23</v>
      </c>
      <c r="K2964" t="s">
        <v>33082</v>
      </c>
    </row>
    <row r="2965" spans="1:11" x14ac:dyDescent="0.35">
      <c r="A2965" t="s">
        <v>23125</v>
      </c>
      <c r="B2965" t="s">
        <v>23</v>
      </c>
      <c r="C2965" t="s">
        <v>23</v>
      </c>
      <c r="D2965" t="s">
        <v>5810</v>
      </c>
      <c r="E2965" t="s">
        <v>23126</v>
      </c>
      <c r="F2965" t="s">
        <v>23</v>
      </c>
      <c r="G2965" t="s">
        <v>23</v>
      </c>
      <c r="H2965" t="s">
        <v>6746</v>
      </c>
      <c r="I2965" t="s">
        <v>23</v>
      </c>
      <c r="J2965" t="s">
        <v>23</v>
      </c>
      <c r="K2965" t="s">
        <v>33083</v>
      </c>
    </row>
    <row r="2966" spans="1:11" x14ac:dyDescent="0.35">
      <c r="A2966" t="s">
        <v>23127</v>
      </c>
      <c r="B2966" t="s">
        <v>23</v>
      </c>
      <c r="C2966" t="s">
        <v>23</v>
      </c>
      <c r="D2966" t="s">
        <v>5810</v>
      </c>
      <c r="E2966" t="s">
        <v>23128</v>
      </c>
      <c r="F2966" t="s">
        <v>23</v>
      </c>
      <c r="G2966" t="s">
        <v>23</v>
      </c>
      <c r="H2966" t="s">
        <v>6746</v>
      </c>
      <c r="I2966" t="s">
        <v>23</v>
      </c>
      <c r="J2966" t="s">
        <v>23</v>
      </c>
      <c r="K2966" t="s">
        <v>33084</v>
      </c>
    </row>
    <row r="2967" spans="1:11" x14ac:dyDescent="0.35">
      <c r="A2967" t="s">
        <v>23129</v>
      </c>
      <c r="B2967" t="s">
        <v>23</v>
      </c>
      <c r="C2967" t="s">
        <v>23</v>
      </c>
      <c r="D2967" t="s">
        <v>5810</v>
      </c>
      <c r="E2967" t="s">
        <v>23130</v>
      </c>
      <c r="F2967" t="s">
        <v>23</v>
      </c>
      <c r="G2967" t="s">
        <v>23</v>
      </c>
      <c r="H2967" t="s">
        <v>6746</v>
      </c>
      <c r="I2967" t="s">
        <v>23</v>
      </c>
      <c r="J2967" t="s">
        <v>23</v>
      </c>
      <c r="K2967" t="s">
        <v>33085</v>
      </c>
    </row>
    <row r="2968" spans="1:11" x14ac:dyDescent="0.35">
      <c r="A2968" t="s">
        <v>4678</v>
      </c>
      <c r="B2968" t="s">
        <v>23</v>
      </c>
      <c r="C2968" t="s">
        <v>23</v>
      </c>
      <c r="D2968" t="s">
        <v>23</v>
      </c>
      <c r="E2968" t="s">
        <v>9933</v>
      </c>
      <c r="F2968" t="s">
        <v>23</v>
      </c>
      <c r="G2968" t="s">
        <v>23</v>
      </c>
      <c r="H2968" t="s">
        <v>6522</v>
      </c>
      <c r="I2968" t="s">
        <v>23</v>
      </c>
      <c r="J2968" t="s">
        <v>23</v>
      </c>
      <c r="K2968" t="s">
        <v>30532</v>
      </c>
    </row>
    <row r="2969" spans="1:11" x14ac:dyDescent="0.35">
      <c r="A2969" t="s">
        <v>1583</v>
      </c>
      <c r="B2969" t="s">
        <v>23</v>
      </c>
      <c r="C2969" t="s">
        <v>23</v>
      </c>
      <c r="D2969" t="s">
        <v>23</v>
      </c>
      <c r="E2969" t="s">
        <v>9934</v>
      </c>
      <c r="F2969" t="s">
        <v>23</v>
      </c>
      <c r="G2969" t="s">
        <v>23</v>
      </c>
      <c r="H2969" t="s">
        <v>6522</v>
      </c>
      <c r="I2969" t="s">
        <v>23</v>
      </c>
      <c r="J2969" t="s">
        <v>23</v>
      </c>
      <c r="K2969" t="s">
        <v>30532</v>
      </c>
    </row>
    <row r="2970" spans="1:11" x14ac:dyDescent="0.35">
      <c r="A2970" t="s">
        <v>23131</v>
      </c>
      <c r="B2970" t="s">
        <v>23</v>
      </c>
      <c r="C2970" t="s">
        <v>23</v>
      </c>
      <c r="D2970" t="s">
        <v>5810</v>
      </c>
      <c r="E2970" t="s">
        <v>23132</v>
      </c>
      <c r="F2970" t="s">
        <v>23</v>
      </c>
      <c r="G2970" t="s">
        <v>23</v>
      </c>
      <c r="H2970" t="s">
        <v>6746</v>
      </c>
      <c r="I2970" t="s">
        <v>23</v>
      </c>
      <c r="J2970" t="s">
        <v>23</v>
      </c>
      <c r="K2970" t="s">
        <v>30532</v>
      </c>
    </row>
    <row r="2971" spans="1:11" x14ac:dyDescent="0.35">
      <c r="A2971" t="s">
        <v>23133</v>
      </c>
      <c r="B2971" t="s">
        <v>23</v>
      </c>
      <c r="C2971" t="s">
        <v>23</v>
      </c>
      <c r="D2971" t="s">
        <v>5810</v>
      </c>
      <c r="E2971" t="s">
        <v>23134</v>
      </c>
      <c r="F2971" t="s">
        <v>23</v>
      </c>
      <c r="G2971" t="s">
        <v>23</v>
      </c>
      <c r="H2971" t="s">
        <v>6746</v>
      </c>
      <c r="I2971" t="s">
        <v>23</v>
      </c>
      <c r="J2971" t="s">
        <v>23</v>
      </c>
      <c r="K2971" t="s">
        <v>33086</v>
      </c>
    </row>
    <row r="2972" spans="1:11" x14ac:dyDescent="0.35">
      <c r="A2972" t="s">
        <v>1241</v>
      </c>
      <c r="B2972" t="s">
        <v>23</v>
      </c>
      <c r="C2972" t="s">
        <v>23</v>
      </c>
      <c r="D2972" t="s">
        <v>23</v>
      </c>
      <c r="E2972" t="s">
        <v>9935</v>
      </c>
      <c r="F2972" t="s">
        <v>23</v>
      </c>
      <c r="G2972" t="s">
        <v>23</v>
      </c>
      <c r="H2972" t="s">
        <v>6502</v>
      </c>
      <c r="I2972" t="s">
        <v>2721</v>
      </c>
      <c r="J2972" t="s">
        <v>23</v>
      </c>
      <c r="K2972" t="s">
        <v>30532</v>
      </c>
    </row>
    <row r="2973" spans="1:11" x14ac:dyDescent="0.35">
      <c r="A2973" t="s">
        <v>14364</v>
      </c>
      <c r="B2973" t="s">
        <v>23</v>
      </c>
      <c r="C2973" t="s">
        <v>23</v>
      </c>
      <c r="D2973" t="s">
        <v>5810</v>
      </c>
      <c r="E2973" t="s">
        <v>14366</v>
      </c>
      <c r="F2973" t="s">
        <v>23</v>
      </c>
      <c r="G2973" t="s">
        <v>23</v>
      </c>
      <c r="H2973" t="s">
        <v>6502</v>
      </c>
      <c r="I2973" t="s">
        <v>2721</v>
      </c>
      <c r="J2973" t="s">
        <v>3894</v>
      </c>
      <c r="K2973" t="s">
        <v>30532</v>
      </c>
    </row>
    <row r="2974" spans="1:11" x14ac:dyDescent="0.35">
      <c r="A2974" t="s">
        <v>23135</v>
      </c>
      <c r="B2974" t="s">
        <v>23</v>
      </c>
      <c r="C2974" t="s">
        <v>23</v>
      </c>
      <c r="D2974" t="s">
        <v>5810</v>
      </c>
      <c r="E2974" t="s">
        <v>23136</v>
      </c>
      <c r="F2974" t="s">
        <v>23</v>
      </c>
      <c r="G2974" t="s">
        <v>23</v>
      </c>
      <c r="H2974" t="s">
        <v>6746</v>
      </c>
      <c r="I2974" t="s">
        <v>23</v>
      </c>
      <c r="J2974" t="s">
        <v>23</v>
      </c>
      <c r="K2974" t="s">
        <v>33087</v>
      </c>
    </row>
    <row r="2975" spans="1:11" x14ac:dyDescent="0.35">
      <c r="A2975" t="s">
        <v>4835</v>
      </c>
      <c r="B2975" t="s">
        <v>23</v>
      </c>
      <c r="C2975" t="s">
        <v>23</v>
      </c>
      <c r="D2975" t="s">
        <v>23</v>
      </c>
      <c r="E2975" t="s">
        <v>9936</v>
      </c>
      <c r="F2975" t="s">
        <v>23</v>
      </c>
      <c r="G2975" t="s">
        <v>23</v>
      </c>
      <c r="H2975" t="s">
        <v>6522</v>
      </c>
      <c r="I2975" t="s">
        <v>23</v>
      </c>
      <c r="J2975" t="s">
        <v>23</v>
      </c>
      <c r="K2975" t="s">
        <v>30532</v>
      </c>
    </row>
    <row r="2976" spans="1:11" x14ac:dyDescent="0.35">
      <c r="A2976" t="s">
        <v>23139</v>
      </c>
      <c r="B2976" t="s">
        <v>23</v>
      </c>
      <c r="C2976" t="s">
        <v>23</v>
      </c>
      <c r="D2976" t="s">
        <v>5810</v>
      </c>
      <c r="E2976" t="s">
        <v>23140</v>
      </c>
      <c r="F2976" t="s">
        <v>23</v>
      </c>
      <c r="G2976" t="s">
        <v>23</v>
      </c>
      <c r="H2976" t="s">
        <v>6746</v>
      </c>
      <c r="I2976" t="s">
        <v>23</v>
      </c>
      <c r="J2976" t="s">
        <v>23</v>
      </c>
      <c r="K2976" t="s">
        <v>33089</v>
      </c>
    </row>
    <row r="2977" spans="1:11" x14ac:dyDescent="0.35">
      <c r="A2977" t="s">
        <v>23137</v>
      </c>
      <c r="B2977" t="s">
        <v>23</v>
      </c>
      <c r="C2977" t="s">
        <v>23</v>
      </c>
      <c r="D2977" t="s">
        <v>5810</v>
      </c>
      <c r="E2977" t="s">
        <v>23138</v>
      </c>
      <c r="F2977" t="s">
        <v>23</v>
      </c>
      <c r="G2977" t="s">
        <v>23</v>
      </c>
      <c r="H2977" t="s">
        <v>6746</v>
      </c>
      <c r="I2977" t="s">
        <v>23</v>
      </c>
      <c r="J2977" t="s">
        <v>23</v>
      </c>
      <c r="K2977" t="s">
        <v>33088</v>
      </c>
    </row>
    <row r="2978" spans="1:11" x14ac:dyDescent="0.35">
      <c r="A2978" t="s">
        <v>23141</v>
      </c>
      <c r="B2978" t="s">
        <v>23</v>
      </c>
      <c r="C2978" t="s">
        <v>23</v>
      </c>
      <c r="D2978" t="s">
        <v>5810</v>
      </c>
      <c r="E2978" t="s">
        <v>23142</v>
      </c>
      <c r="F2978" t="s">
        <v>23</v>
      </c>
      <c r="G2978" t="s">
        <v>23</v>
      </c>
      <c r="H2978" t="s">
        <v>6746</v>
      </c>
      <c r="I2978" t="s">
        <v>23</v>
      </c>
      <c r="J2978" t="s">
        <v>23</v>
      </c>
      <c r="K2978" t="s">
        <v>33090</v>
      </c>
    </row>
    <row r="2979" spans="1:11" x14ac:dyDescent="0.35">
      <c r="A2979" t="s">
        <v>727</v>
      </c>
      <c r="B2979" t="s">
        <v>23</v>
      </c>
      <c r="C2979" t="s">
        <v>23</v>
      </c>
      <c r="D2979" t="s">
        <v>23</v>
      </c>
      <c r="E2979" t="s">
        <v>9937</v>
      </c>
      <c r="F2979" t="s">
        <v>23</v>
      </c>
      <c r="G2979" t="s">
        <v>23</v>
      </c>
      <c r="H2979" t="s">
        <v>6522</v>
      </c>
      <c r="I2979" t="s">
        <v>23</v>
      </c>
      <c r="J2979" t="s">
        <v>23</v>
      </c>
      <c r="K2979" t="s">
        <v>30532</v>
      </c>
    </row>
    <row r="2980" spans="1:11" x14ac:dyDescent="0.35">
      <c r="A2980" t="s">
        <v>23143</v>
      </c>
      <c r="B2980" t="s">
        <v>23</v>
      </c>
      <c r="C2980" t="s">
        <v>23</v>
      </c>
      <c r="D2980" t="s">
        <v>5810</v>
      </c>
      <c r="E2980" t="s">
        <v>23144</v>
      </c>
      <c r="F2980" t="s">
        <v>23</v>
      </c>
      <c r="G2980" t="s">
        <v>23</v>
      </c>
      <c r="H2980" t="s">
        <v>6746</v>
      </c>
      <c r="I2980" t="s">
        <v>23</v>
      </c>
      <c r="J2980" t="s">
        <v>23</v>
      </c>
      <c r="K2980" t="s">
        <v>33091</v>
      </c>
    </row>
    <row r="2981" spans="1:11" x14ac:dyDescent="0.35">
      <c r="A2981" t="s">
        <v>9938</v>
      </c>
      <c r="B2981" t="s">
        <v>23</v>
      </c>
      <c r="C2981" t="s">
        <v>23</v>
      </c>
      <c r="D2981" t="s">
        <v>5810</v>
      </c>
      <c r="E2981" t="s">
        <v>9939</v>
      </c>
      <c r="F2981" t="s">
        <v>23</v>
      </c>
      <c r="G2981" t="s">
        <v>23</v>
      </c>
      <c r="H2981" t="s">
        <v>6746</v>
      </c>
      <c r="I2981" t="s">
        <v>23</v>
      </c>
      <c r="J2981" t="s">
        <v>23</v>
      </c>
      <c r="K2981" t="s">
        <v>30532</v>
      </c>
    </row>
    <row r="2982" spans="1:11" x14ac:dyDescent="0.35">
      <c r="A2982" t="s">
        <v>23147</v>
      </c>
      <c r="B2982" t="s">
        <v>23</v>
      </c>
      <c r="C2982" t="s">
        <v>23</v>
      </c>
      <c r="D2982" t="s">
        <v>5810</v>
      </c>
      <c r="E2982" t="s">
        <v>23148</v>
      </c>
      <c r="F2982" t="s">
        <v>23</v>
      </c>
      <c r="G2982" t="s">
        <v>23</v>
      </c>
      <c r="H2982" t="s">
        <v>6746</v>
      </c>
      <c r="I2982" t="s">
        <v>23</v>
      </c>
      <c r="J2982" t="s">
        <v>23</v>
      </c>
      <c r="K2982" t="s">
        <v>33093</v>
      </c>
    </row>
    <row r="2983" spans="1:11" x14ac:dyDescent="0.35">
      <c r="A2983" t="s">
        <v>23149</v>
      </c>
      <c r="B2983" t="s">
        <v>23</v>
      </c>
      <c r="C2983" t="s">
        <v>23</v>
      </c>
      <c r="D2983" t="s">
        <v>5810</v>
      </c>
      <c r="E2983" t="s">
        <v>23150</v>
      </c>
      <c r="F2983" t="s">
        <v>23</v>
      </c>
      <c r="G2983" t="s">
        <v>23</v>
      </c>
      <c r="H2983" t="s">
        <v>6746</v>
      </c>
      <c r="I2983" t="s">
        <v>23</v>
      </c>
      <c r="J2983" t="s">
        <v>23</v>
      </c>
      <c r="K2983" t="s">
        <v>33094</v>
      </c>
    </row>
    <row r="2984" spans="1:11" x14ac:dyDescent="0.35">
      <c r="A2984" t="s">
        <v>23145</v>
      </c>
      <c r="B2984" t="s">
        <v>23</v>
      </c>
      <c r="C2984" t="s">
        <v>23</v>
      </c>
      <c r="D2984" t="s">
        <v>5810</v>
      </c>
      <c r="E2984" t="s">
        <v>23146</v>
      </c>
      <c r="F2984" t="s">
        <v>23</v>
      </c>
      <c r="G2984" t="s">
        <v>23</v>
      </c>
      <c r="H2984" t="s">
        <v>6746</v>
      </c>
      <c r="I2984" t="s">
        <v>23</v>
      </c>
      <c r="J2984" t="s">
        <v>23</v>
      </c>
      <c r="K2984" t="s">
        <v>33092</v>
      </c>
    </row>
    <row r="2985" spans="1:11" x14ac:dyDescent="0.35">
      <c r="A2985" t="s">
        <v>4677</v>
      </c>
      <c r="B2985" t="s">
        <v>23</v>
      </c>
      <c r="C2985" t="s">
        <v>23</v>
      </c>
      <c r="D2985" t="s">
        <v>23</v>
      </c>
      <c r="E2985" t="s">
        <v>9940</v>
      </c>
      <c r="F2985" t="s">
        <v>23</v>
      </c>
      <c r="G2985" t="s">
        <v>23</v>
      </c>
      <c r="H2985" t="s">
        <v>6522</v>
      </c>
      <c r="I2985" t="s">
        <v>23</v>
      </c>
      <c r="J2985" t="s">
        <v>23</v>
      </c>
      <c r="K2985" t="s">
        <v>30532</v>
      </c>
    </row>
    <row r="2986" spans="1:11" x14ac:dyDescent="0.35">
      <c r="A2986" t="s">
        <v>23159</v>
      </c>
      <c r="B2986" t="s">
        <v>23</v>
      </c>
      <c r="C2986" t="s">
        <v>23</v>
      </c>
      <c r="D2986" t="s">
        <v>5810</v>
      </c>
      <c r="E2986" t="s">
        <v>23160</v>
      </c>
      <c r="F2986" t="s">
        <v>23</v>
      </c>
      <c r="G2986" t="s">
        <v>23</v>
      </c>
      <c r="H2986" t="s">
        <v>6746</v>
      </c>
      <c r="I2986" t="s">
        <v>23</v>
      </c>
      <c r="J2986" t="s">
        <v>23</v>
      </c>
      <c r="K2986" t="s">
        <v>33099</v>
      </c>
    </row>
    <row r="2987" spans="1:11" x14ac:dyDescent="0.35">
      <c r="A2987" t="s">
        <v>23167</v>
      </c>
      <c r="B2987" t="s">
        <v>23</v>
      </c>
      <c r="C2987" t="s">
        <v>23</v>
      </c>
      <c r="D2987" t="s">
        <v>5810</v>
      </c>
      <c r="E2987" t="s">
        <v>23168</v>
      </c>
      <c r="F2987" t="s">
        <v>23</v>
      </c>
      <c r="G2987" t="s">
        <v>23</v>
      </c>
      <c r="H2987" t="s">
        <v>6746</v>
      </c>
      <c r="I2987" t="s">
        <v>23</v>
      </c>
      <c r="J2987" t="s">
        <v>23</v>
      </c>
      <c r="K2987" t="s">
        <v>33102</v>
      </c>
    </row>
    <row r="2988" spans="1:11" x14ac:dyDescent="0.35">
      <c r="A2988" t="s">
        <v>23151</v>
      </c>
      <c r="B2988" t="s">
        <v>23</v>
      </c>
      <c r="C2988" t="s">
        <v>23</v>
      </c>
      <c r="D2988" t="s">
        <v>5810</v>
      </c>
      <c r="E2988" t="s">
        <v>23152</v>
      </c>
      <c r="F2988" t="s">
        <v>23</v>
      </c>
      <c r="G2988" t="s">
        <v>23</v>
      </c>
      <c r="H2988" t="s">
        <v>6746</v>
      </c>
      <c r="I2988" t="s">
        <v>23</v>
      </c>
      <c r="J2988" t="s">
        <v>23</v>
      </c>
      <c r="K2988" t="s">
        <v>33095</v>
      </c>
    </row>
    <row r="2989" spans="1:11" x14ac:dyDescent="0.35">
      <c r="A2989" t="s">
        <v>23153</v>
      </c>
      <c r="B2989" t="s">
        <v>23</v>
      </c>
      <c r="C2989" t="s">
        <v>23</v>
      </c>
      <c r="D2989" t="s">
        <v>5810</v>
      </c>
      <c r="E2989" t="s">
        <v>23154</v>
      </c>
      <c r="F2989" t="s">
        <v>23</v>
      </c>
      <c r="G2989" t="s">
        <v>23</v>
      </c>
      <c r="H2989" t="s">
        <v>6746</v>
      </c>
      <c r="I2989" t="s">
        <v>23</v>
      </c>
      <c r="J2989" t="s">
        <v>23</v>
      </c>
      <c r="K2989" t="s">
        <v>33096</v>
      </c>
    </row>
    <row r="2990" spans="1:11" x14ac:dyDescent="0.35">
      <c r="A2990" t="s">
        <v>23155</v>
      </c>
      <c r="B2990" t="s">
        <v>23</v>
      </c>
      <c r="C2990" t="s">
        <v>23</v>
      </c>
      <c r="D2990" t="s">
        <v>5810</v>
      </c>
      <c r="E2990" t="s">
        <v>23156</v>
      </c>
      <c r="F2990" t="s">
        <v>23</v>
      </c>
      <c r="G2990" t="s">
        <v>23</v>
      </c>
      <c r="H2990" t="s">
        <v>6746</v>
      </c>
      <c r="I2990" t="s">
        <v>23</v>
      </c>
      <c r="J2990" t="s">
        <v>23</v>
      </c>
      <c r="K2990" t="s">
        <v>33097</v>
      </c>
    </row>
    <row r="2991" spans="1:11" x14ac:dyDescent="0.35">
      <c r="A2991" t="s">
        <v>1584</v>
      </c>
      <c r="B2991" t="s">
        <v>23</v>
      </c>
      <c r="C2991" t="s">
        <v>23</v>
      </c>
      <c r="D2991" t="s">
        <v>23</v>
      </c>
      <c r="E2991" t="s">
        <v>9941</v>
      </c>
      <c r="F2991" t="s">
        <v>23</v>
      </c>
      <c r="G2991" t="s">
        <v>23</v>
      </c>
      <c r="H2991" t="s">
        <v>6522</v>
      </c>
      <c r="I2991" t="s">
        <v>23</v>
      </c>
      <c r="J2991" t="s">
        <v>23</v>
      </c>
      <c r="K2991" t="s">
        <v>30532</v>
      </c>
    </row>
    <row r="2992" spans="1:11" x14ac:dyDescent="0.35">
      <c r="A2992" t="s">
        <v>3281</v>
      </c>
      <c r="B2992" t="s">
        <v>23</v>
      </c>
      <c r="C2992" t="s">
        <v>23</v>
      </c>
      <c r="D2992" t="s">
        <v>23</v>
      </c>
      <c r="E2992" t="s">
        <v>9942</v>
      </c>
      <c r="F2992" t="s">
        <v>23</v>
      </c>
      <c r="G2992" t="s">
        <v>23</v>
      </c>
      <c r="H2992" t="s">
        <v>6522</v>
      </c>
      <c r="I2992" t="s">
        <v>23</v>
      </c>
      <c r="J2992" t="s">
        <v>23</v>
      </c>
      <c r="K2992" t="s">
        <v>30532</v>
      </c>
    </row>
    <row r="2993" spans="1:11" x14ac:dyDescent="0.35">
      <c r="A2993" t="s">
        <v>4676</v>
      </c>
      <c r="B2993" t="s">
        <v>23</v>
      </c>
      <c r="C2993" t="s">
        <v>23</v>
      </c>
      <c r="D2993" t="s">
        <v>23</v>
      </c>
      <c r="E2993" t="s">
        <v>9943</v>
      </c>
      <c r="F2993" t="s">
        <v>23</v>
      </c>
      <c r="G2993" t="s">
        <v>23</v>
      </c>
      <c r="H2993" t="s">
        <v>6522</v>
      </c>
      <c r="I2993" t="s">
        <v>23</v>
      </c>
      <c r="J2993" t="s">
        <v>23</v>
      </c>
      <c r="K2993" t="s">
        <v>30532</v>
      </c>
    </row>
    <row r="2994" spans="1:11" x14ac:dyDescent="0.35">
      <c r="A2994" t="s">
        <v>3210</v>
      </c>
      <c r="B2994" t="s">
        <v>23</v>
      </c>
      <c r="C2994" t="s">
        <v>23</v>
      </c>
      <c r="D2994" t="s">
        <v>23</v>
      </c>
      <c r="E2994" t="s">
        <v>9944</v>
      </c>
      <c r="F2994" t="s">
        <v>23</v>
      </c>
      <c r="G2994" t="s">
        <v>23</v>
      </c>
      <c r="H2994" t="s">
        <v>6522</v>
      </c>
      <c r="I2994" t="s">
        <v>23</v>
      </c>
      <c r="J2994" t="s">
        <v>23</v>
      </c>
      <c r="K2994" t="s">
        <v>30532</v>
      </c>
    </row>
    <row r="2995" spans="1:11" x14ac:dyDescent="0.35">
      <c r="A2995" t="s">
        <v>4675</v>
      </c>
      <c r="B2995" t="s">
        <v>23</v>
      </c>
      <c r="C2995" t="s">
        <v>23</v>
      </c>
      <c r="D2995" t="s">
        <v>23</v>
      </c>
      <c r="E2995" t="s">
        <v>9945</v>
      </c>
      <c r="F2995" t="s">
        <v>23</v>
      </c>
      <c r="G2995" t="s">
        <v>23</v>
      </c>
      <c r="H2995" t="s">
        <v>6522</v>
      </c>
      <c r="I2995" t="s">
        <v>23</v>
      </c>
      <c r="J2995" t="s">
        <v>23</v>
      </c>
      <c r="K2995" t="s">
        <v>30532</v>
      </c>
    </row>
    <row r="2996" spans="1:11" x14ac:dyDescent="0.35">
      <c r="A2996" t="s">
        <v>23157</v>
      </c>
      <c r="B2996" t="s">
        <v>23</v>
      </c>
      <c r="C2996" t="s">
        <v>23</v>
      </c>
      <c r="D2996" t="s">
        <v>5810</v>
      </c>
      <c r="E2996" t="s">
        <v>23158</v>
      </c>
      <c r="F2996" t="s">
        <v>23</v>
      </c>
      <c r="G2996" t="s">
        <v>23</v>
      </c>
      <c r="H2996" t="s">
        <v>6746</v>
      </c>
      <c r="I2996" t="s">
        <v>23</v>
      </c>
      <c r="J2996" t="s">
        <v>23</v>
      </c>
      <c r="K2996" t="s">
        <v>33098</v>
      </c>
    </row>
    <row r="2997" spans="1:11" x14ac:dyDescent="0.35">
      <c r="A2997" t="s">
        <v>2740</v>
      </c>
      <c r="B2997" t="s">
        <v>23</v>
      </c>
      <c r="C2997" t="s">
        <v>23</v>
      </c>
      <c r="D2997" t="s">
        <v>23</v>
      </c>
      <c r="E2997" t="s">
        <v>9946</v>
      </c>
      <c r="F2997" t="s">
        <v>23</v>
      </c>
      <c r="G2997" t="s">
        <v>23</v>
      </c>
      <c r="H2997" t="s">
        <v>6502</v>
      </c>
      <c r="I2997" t="s">
        <v>6499</v>
      </c>
      <c r="J2997" t="s">
        <v>23</v>
      </c>
      <c r="K2997" t="s">
        <v>30532</v>
      </c>
    </row>
    <row r="2998" spans="1:11" x14ac:dyDescent="0.35">
      <c r="A2998" t="s">
        <v>23161</v>
      </c>
      <c r="B2998" t="s">
        <v>23</v>
      </c>
      <c r="C2998" t="s">
        <v>23</v>
      </c>
      <c r="D2998" t="s">
        <v>5810</v>
      </c>
      <c r="E2998" t="s">
        <v>23162</v>
      </c>
      <c r="F2998" t="s">
        <v>23</v>
      </c>
      <c r="G2998" t="s">
        <v>23</v>
      </c>
      <c r="H2998" t="s">
        <v>6746</v>
      </c>
      <c r="I2998" t="s">
        <v>23</v>
      </c>
      <c r="J2998" t="s">
        <v>23</v>
      </c>
      <c r="K2998" t="s">
        <v>33100</v>
      </c>
    </row>
    <row r="2999" spans="1:11" x14ac:dyDescent="0.35">
      <c r="A2999" t="s">
        <v>23165</v>
      </c>
      <c r="B2999" t="s">
        <v>23</v>
      </c>
      <c r="C2999" t="s">
        <v>23</v>
      </c>
      <c r="D2999" t="s">
        <v>5810</v>
      </c>
      <c r="E2999" t="s">
        <v>23166</v>
      </c>
      <c r="F2999" t="s">
        <v>23</v>
      </c>
      <c r="G2999" t="s">
        <v>23</v>
      </c>
      <c r="H2999" t="s">
        <v>6746</v>
      </c>
      <c r="I2999" t="s">
        <v>23</v>
      </c>
      <c r="J2999" t="s">
        <v>23</v>
      </c>
      <c r="K2999" t="s">
        <v>33101</v>
      </c>
    </row>
    <row r="3000" spans="1:11" x14ac:dyDescent="0.35">
      <c r="A3000" t="s">
        <v>23163</v>
      </c>
      <c r="B3000" t="s">
        <v>23</v>
      </c>
      <c r="C3000" t="s">
        <v>23</v>
      </c>
      <c r="D3000" t="s">
        <v>5810</v>
      </c>
      <c r="E3000" t="s">
        <v>23164</v>
      </c>
      <c r="F3000" t="s">
        <v>23</v>
      </c>
      <c r="G3000" t="s">
        <v>23</v>
      </c>
      <c r="H3000" t="s">
        <v>6746</v>
      </c>
      <c r="I3000" t="s">
        <v>23</v>
      </c>
      <c r="J3000" t="s">
        <v>23</v>
      </c>
      <c r="K3000" t="s">
        <v>30532</v>
      </c>
    </row>
    <row r="3001" spans="1:11" x14ac:dyDescent="0.35">
      <c r="A3001" t="s">
        <v>23169</v>
      </c>
      <c r="B3001" t="s">
        <v>23</v>
      </c>
      <c r="C3001" t="s">
        <v>23</v>
      </c>
      <c r="D3001" t="s">
        <v>5810</v>
      </c>
      <c r="E3001" t="s">
        <v>23170</v>
      </c>
      <c r="F3001" t="s">
        <v>23</v>
      </c>
      <c r="G3001" t="s">
        <v>23</v>
      </c>
      <c r="H3001" t="s">
        <v>6746</v>
      </c>
      <c r="I3001" t="s">
        <v>23</v>
      </c>
      <c r="J3001" t="s">
        <v>23</v>
      </c>
      <c r="K3001" t="s">
        <v>33103</v>
      </c>
    </row>
    <row r="3002" spans="1:11" x14ac:dyDescent="0.35">
      <c r="A3002" t="s">
        <v>6842</v>
      </c>
      <c r="B3002" t="s">
        <v>23</v>
      </c>
      <c r="C3002" t="s">
        <v>23</v>
      </c>
      <c r="D3002" t="s">
        <v>23</v>
      </c>
      <c r="E3002" t="s">
        <v>9947</v>
      </c>
      <c r="F3002" t="s">
        <v>23</v>
      </c>
      <c r="G3002" t="s">
        <v>23</v>
      </c>
      <c r="H3002" t="s">
        <v>6483</v>
      </c>
      <c r="I3002" t="s">
        <v>2721</v>
      </c>
      <c r="J3002" t="s">
        <v>6486</v>
      </c>
      <c r="K3002" t="s">
        <v>30532</v>
      </c>
    </row>
    <row r="3003" spans="1:11" x14ac:dyDescent="0.35">
      <c r="A3003" t="s">
        <v>5879</v>
      </c>
      <c r="B3003" t="s">
        <v>23</v>
      </c>
      <c r="C3003" t="s">
        <v>23</v>
      </c>
      <c r="D3003" t="s">
        <v>23</v>
      </c>
      <c r="E3003" t="s">
        <v>9948</v>
      </c>
      <c r="F3003" t="s">
        <v>23</v>
      </c>
      <c r="G3003" t="s">
        <v>23</v>
      </c>
      <c r="H3003" t="s">
        <v>6514</v>
      </c>
      <c r="I3003" t="s">
        <v>2721</v>
      </c>
      <c r="J3003" t="s">
        <v>23</v>
      </c>
      <c r="K3003" t="s">
        <v>30532</v>
      </c>
    </row>
    <row r="3004" spans="1:11" x14ac:dyDescent="0.35">
      <c r="A3004" t="s">
        <v>23171</v>
      </c>
      <c r="B3004" t="s">
        <v>23</v>
      </c>
      <c r="C3004" t="s">
        <v>23</v>
      </c>
      <c r="D3004" t="s">
        <v>5810</v>
      </c>
      <c r="E3004" t="s">
        <v>23172</v>
      </c>
      <c r="F3004" t="s">
        <v>23</v>
      </c>
      <c r="G3004" t="s">
        <v>23</v>
      </c>
      <c r="H3004" t="s">
        <v>6746</v>
      </c>
      <c r="I3004" t="s">
        <v>23</v>
      </c>
      <c r="J3004" t="s">
        <v>23</v>
      </c>
      <c r="K3004" t="s">
        <v>33104</v>
      </c>
    </row>
    <row r="3005" spans="1:11" x14ac:dyDescent="0.35">
      <c r="A3005" t="s">
        <v>23173</v>
      </c>
      <c r="B3005" t="s">
        <v>23</v>
      </c>
      <c r="C3005" t="s">
        <v>23</v>
      </c>
      <c r="D3005" t="s">
        <v>5810</v>
      </c>
      <c r="E3005" t="s">
        <v>23174</v>
      </c>
      <c r="F3005" t="s">
        <v>23</v>
      </c>
      <c r="G3005" t="s">
        <v>23</v>
      </c>
      <c r="H3005" t="s">
        <v>6746</v>
      </c>
      <c r="I3005" t="s">
        <v>23</v>
      </c>
      <c r="J3005" t="s">
        <v>23</v>
      </c>
      <c r="K3005" t="s">
        <v>33105</v>
      </c>
    </row>
    <row r="3006" spans="1:11" x14ac:dyDescent="0.35">
      <c r="A3006" t="s">
        <v>23175</v>
      </c>
      <c r="B3006" t="s">
        <v>23</v>
      </c>
      <c r="C3006" t="s">
        <v>23</v>
      </c>
      <c r="D3006" t="s">
        <v>5810</v>
      </c>
      <c r="E3006" t="s">
        <v>23176</v>
      </c>
      <c r="F3006" t="s">
        <v>23</v>
      </c>
      <c r="G3006" t="s">
        <v>23</v>
      </c>
      <c r="H3006" t="s">
        <v>6746</v>
      </c>
      <c r="I3006" t="s">
        <v>23</v>
      </c>
      <c r="J3006" t="s">
        <v>23</v>
      </c>
      <c r="K3006" t="s">
        <v>33106</v>
      </c>
    </row>
    <row r="3007" spans="1:11" x14ac:dyDescent="0.35">
      <c r="A3007" t="s">
        <v>4673</v>
      </c>
      <c r="B3007" t="s">
        <v>23</v>
      </c>
      <c r="C3007" t="s">
        <v>23</v>
      </c>
      <c r="D3007" t="s">
        <v>23</v>
      </c>
      <c r="E3007" t="s">
        <v>9949</v>
      </c>
      <c r="F3007" t="s">
        <v>23</v>
      </c>
      <c r="G3007" t="s">
        <v>23</v>
      </c>
      <c r="H3007" t="s">
        <v>6522</v>
      </c>
      <c r="I3007" t="s">
        <v>23</v>
      </c>
      <c r="J3007" t="s">
        <v>23</v>
      </c>
      <c r="K3007" t="s">
        <v>30532</v>
      </c>
    </row>
    <row r="3008" spans="1:11" x14ac:dyDescent="0.35">
      <c r="A3008" t="s">
        <v>3954</v>
      </c>
      <c r="B3008" t="s">
        <v>23</v>
      </c>
      <c r="C3008" t="s">
        <v>23</v>
      </c>
      <c r="D3008" t="s">
        <v>23</v>
      </c>
      <c r="E3008" t="s">
        <v>9950</v>
      </c>
      <c r="F3008" t="s">
        <v>23</v>
      </c>
      <c r="G3008" t="s">
        <v>23</v>
      </c>
      <c r="H3008" t="s">
        <v>6746</v>
      </c>
      <c r="I3008" t="s">
        <v>23</v>
      </c>
      <c r="J3008" t="s">
        <v>23</v>
      </c>
      <c r="K3008" t="s">
        <v>30532</v>
      </c>
    </row>
    <row r="3009" spans="1:11" x14ac:dyDescent="0.35">
      <c r="A3009" t="s">
        <v>322</v>
      </c>
      <c r="B3009" t="s">
        <v>23</v>
      </c>
      <c r="C3009" t="s">
        <v>23</v>
      </c>
      <c r="D3009" t="s">
        <v>23</v>
      </c>
      <c r="E3009" t="s">
        <v>9951</v>
      </c>
      <c r="F3009" t="s">
        <v>23</v>
      </c>
      <c r="G3009" t="s">
        <v>23</v>
      </c>
      <c r="H3009" t="s">
        <v>6522</v>
      </c>
      <c r="I3009" t="s">
        <v>23</v>
      </c>
      <c r="J3009" t="s">
        <v>23</v>
      </c>
      <c r="K3009" t="s">
        <v>30532</v>
      </c>
    </row>
    <row r="3010" spans="1:11" x14ac:dyDescent="0.35">
      <c r="A3010" t="s">
        <v>23177</v>
      </c>
      <c r="B3010" t="s">
        <v>23</v>
      </c>
      <c r="C3010" t="s">
        <v>23</v>
      </c>
      <c r="D3010" t="s">
        <v>5810</v>
      </c>
      <c r="E3010" t="s">
        <v>23178</v>
      </c>
      <c r="F3010" t="s">
        <v>23</v>
      </c>
      <c r="G3010" t="s">
        <v>23</v>
      </c>
      <c r="H3010" t="s">
        <v>6746</v>
      </c>
      <c r="I3010" t="s">
        <v>23</v>
      </c>
      <c r="J3010" t="s">
        <v>23</v>
      </c>
      <c r="K3010" t="s">
        <v>33107</v>
      </c>
    </row>
    <row r="3011" spans="1:11" x14ac:dyDescent="0.35">
      <c r="A3011" t="s">
        <v>1762</v>
      </c>
      <c r="B3011" t="s">
        <v>23</v>
      </c>
      <c r="C3011" t="s">
        <v>23</v>
      </c>
      <c r="D3011" t="s">
        <v>23</v>
      </c>
      <c r="E3011" t="s">
        <v>9952</v>
      </c>
      <c r="F3011" t="s">
        <v>23</v>
      </c>
      <c r="G3011" t="s">
        <v>23</v>
      </c>
      <c r="H3011" t="s">
        <v>6746</v>
      </c>
      <c r="I3011" t="s">
        <v>23</v>
      </c>
      <c r="J3011" t="s">
        <v>23</v>
      </c>
      <c r="K3011" t="s">
        <v>30532</v>
      </c>
    </row>
    <row r="3012" spans="1:11" x14ac:dyDescent="0.35">
      <c r="A3012" t="s">
        <v>23179</v>
      </c>
      <c r="B3012" t="s">
        <v>23</v>
      </c>
      <c r="C3012" t="s">
        <v>23</v>
      </c>
      <c r="D3012" t="s">
        <v>5810</v>
      </c>
      <c r="E3012" t="s">
        <v>23180</v>
      </c>
      <c r="F3012" t="s">
        <v>23</v>
      </c>
      <c r="G3012" t="s">
        <v>23</v>
      </c>
      <c r="H3012" t="s">
        <v>6746</v>
      </c>
      <c r="I3012" t="s">
        <v>23</v>
      </c>
      <c r="J3012" t="s">
        <v>23</v>
      </c>
      <c r="K3012" t="s">
        <v>33108</v>
      </c>
    </row>
    <row r="3013" spans="1:11" x14ac:dyDescent="0.35">
      <c r="A3013" t="s">
        <v>23181</v>
      </c>
      <c r="B3013" t="s">
        <v>23</v>
      </c>
      <c r="C3013" t="s">
        <v>23</v>
      </c>
      <c r="D3013" t="s">
        <v>5810</v>
      </c>
      <c r="E3013" t="s">
        <v>23182</v>
      </c>
      <c r="F3013" t="s">
        <v>23</v>
      </c>
      <c r="G3013" t="s">
        <v>23</v>
      </c>
      <c r="H3013" t="s">
        <v>6746</v>
      </c>
      <c r="I3013" t="s">
        <v>23</v>
      </c>
      <c r="J3013" t="s">
        <v>23</v>
      </c>
      <c r="K3013" t="s">
        <v>33109</v>
      </c>
    </row>
    <row r="3014" spans="1:11" x14ac:dyDescent="0.35">
      <c r="A3014" t="s">
        <v>23183</v>
      </c>
      <c r="B3014" t="s">
        <v>23</v>
      </c>
      <c r="C3014" t="s">
        <v>23</v>
      </c>
      <c r="D3014" t="s">
        <v>5810</v>
      </c>
      <c r="E3014" t="s">
        <v>23184</v>
      </c>
      <c r="F3014" t="s">
        <v>23</v>
      </c>
      <c r="G3014" t="s">
        <v>23</v>
      </c>
      <c r="H3014" t="s">
        <v>6746</v>
      </c>
      <c r="I3014" t="s">
        <v>23</v>
      </c>
      <c r="J3014" t="s">
        <v>23</v>
      </c>
      <c r="K3014" t="s">
        <v>33110</v>
      </c>
    </row>
    <row r="3015" spans="1:11" x14ac:dyDescent="0.35">
      <c r="A3015" t="s">
        <v>23185</v>
      </c>
      <c r="B3015" t="s">
        <v>23</v>
      </c>
      <c r="C3015" t="s">
        <v>23</v>
      </c>
      <c r="D3015" t="s">
        <v>5810</v>
      </c>
      <c r="E3015" t="s">
        <v>23186</v>
      </c>
      <c r="F3015" t="s">
        <v>23</v>
      </c>
      <c r="G3015" t="s">
        <v>23</v>
      </c>
      <c r="H3015" t="s">
        <v>6746</v>
      </c>
      <c r="I3015" t="s">
        <v>23</v>
      </c>
      <c r="J3015" t="s">
        <v>23</v>
      </c>
      <c r="K3015" t="s">
        <v>33111</v>
      </c>
    </row>
    <row r="3016" spans="1:11" x14ac:dyDescent="0.35">
      <c r="A3016" t="s">
        <v>4983</v>
      </c>
      <c r="B3016" t="s">
        <v>23</v>
      </c>
      <c r="C3016" t="s">
        <v>23</v>
      </c>
      <c r="D3016" t="s">
        <v>23</v>
      </c>
      <c r="E3016" t="s">
        <v>9953</v>
      </c>
      <c r="F3016" t="s">
        <v>23</v>
      </c>
      <c r="G3016" t="s">
        <v>23</v>
      </c>
      <c r="H3016" t="s">
        <v>6522</v>
      </c>
      <c r="I3016" t="s">
        <v>23</v>
      </c>
      <c r="J3016" t="s">
        <v>23</v>
      </c>
      <c r="K3016" t="s">
        <v>30532</v>
      </c>
    </row>
    <row r="3017" spans="1:11" x14ac:dyDescent="0.35">
      <c r="A3017" t="s">
        <v>4672</v>
      </c>
      <c r="B3017" t="s">
        <v>23</v>
      </c>
      <c r="C3017" t="s">
        <v>23</v>
      </c>
      <c r="D3017" t="s">
        <v>23</v>
      </c>
      <c r="E3017" t="s">
        <v>9954</v>
      </c>
      <c r="F3017" t="s">
        <v>23</v>
      </c>
      <c r="G3017" t="s">
        <v>23</v>
      </c>
      <c r="H3017" t="s">
        <v>6522</v>
      </c>
      <c r="I3017" t="s">
        <v>23</v>
      </c>
      <c r="J3017" t="s">
        <v>23</v>
      </c>
      <c r="K3017" t="s">
        <v>30532</v>
      </c>
    </row>
    <row r="3018" spans="1:11" x14ac:dyDescent="0.35">
      <c r="A3018" t="s">
        <v>26873</v>
      </c>
      <c r="B3018" t="s">
        <v>23</v>
      </c>
      <c r="C3018" t="s">
        <v>23</v>
      </c>
      <c r="D3018" t="s">
        <v>5810</v>
      </c>
      <c r="E3018" t="s">
        <v>26874</v>
      </c>
      <c r="F3018" t="s">
        <v>23</v>
      </c>
      <c r="G3018" t="s">
        <v>23</v>
      </c>
      <c r="H3018" t="s">
        <v>6746</v>
      </c>
      <c r="I3018" t="s">
        <v>23</v>
      </c>
      <c r="J3018" t="s">
        <v>23</v>
      </c>
      <c r="K3018" t="s">
        <v>34784</v>
      </c>
    </row>
    <row r="3019" spans="1:11" x14ac:dyDescent="0.35">
      <c r="A3019" t="s">
        <v>3331</v>
      </c>
      <c r="B3019" t="s">
        <v>23</v>
      </c>
      <c r="C3019" t="s">
        <v>23</v>
      </c>
      <c r="D3019" t="s">
        <v>23</v>
      </c>
      <c r="E3019" t="s">
        <v>9955</v>
      </c>
      <c r="F3019" t="s">
        <v>23</v>
      </c>
      <c r="G3019" t="s">
        <v>23</v>
      </c>
      <c r="H3019" t="s">
        <v>6522</v>
      </c>
      <c r="I3019" t="s">
        <v>23</v>
      </c>
      <c r="J3019" t="s">
        <v>23</v>
      </c>
      <c r="K3019" t="s">
        <v>30532</v>
      </c>
    </row>
    <row r="3020" spans="1:11" x14ac:dyDescent="0.35">
      <c r="A3020" t="s">
        <v>6717</v>
      </c>
      <c r="B3020" t="s">
        <v>23</v>
      </c>
      <c r="C3020" t="s">
        <v>23</v>
      </c>
      <c r="D3020" t="s">
        <v>23</v>
      </c>
      <c r="E3020" t="s">
        <v>9956</v>
      </c>
      <c r="F3020" t="s">
        <v>23</v>
      </c>
      <c r="G3020" t="s">
        <v>23</v>
      </c>
      <c r="H3020" t="s">
        <v>6522</v>
      </c>
      <c r="I3020" t="s">
        <v>23</v>
      </c>
      <c r="J3020" t="s">
        <v>23</v>
      </c>
      <c r="K3020" t="s">
        <v>30532</v>
      </c>
    </row>
    <row r="3021" spans="1:11" x14ac:dyDescent="0.35">
      <c r="A3021" t="s">
        <v>4671</v>
      </c>
      <c r="B3021" t="s">
        <v>23</v>
      </c>
      <c r="C3021" t="s">
        <v>23</v>
      </c>
      <c r="D3021" t="s">
        <v>23</v>
      </c>
      <c r="E3021" t="s">
        <v>9957</v>
      </c>
      <c r="F3021" t="s">
        <v>23</v>
      </c>
      <c r="G3021" t="s">
        <v>23</v>
      </c>
      <c r="H3021" t="s">
        <v>6522</v>
      </c>
      <c r="I3021" t="s">
        <v>23</v>
      </c>
      <c r="J3021" t="s">
        <v>23</v>
      </c>
      <c r="K3021" t="s">
        <v>30532</v>
      </c>
    </row>
    <row r="3022" spans="1:11" x14ac:dyDescent="0.35">
      <c r="A3022" t="s">
        <v>23187</v>
      </c>
      <c r="B3022" t="s">
        <v>23</v>
      </c>
      <c r="C3022" t="s">
        <v>23</v>
      </c>
      <c r="D3022" t="s">
        <v>5810</v>
      </c>
      <c r="E3022" t="s">
        <v>23188</v>
      </c>
      <c r="F3022" t="s">
        <v>23</v>
      </c>
      <c r="G3022" t="s">
        <v>23</v>
      </c>
      <c r="H3022" t="s">
        <v>6746</v>
      </c>
      <c r="I3022" t="s">
        <v>23</v>
      </c>
      <c r="J3022" t="s">
        <v>23</v>
      </c>
      <c r="K3022" t="s">
        <v>33112</v>
      </c>
    </row>
    <row r="3023" spans="1:11" x14ac:dyDescent="0.35">
      <c r="A3023" t="s">
        <v>23191</v>
      </c>
      <c r="B3023" t="s">
        <v>23</v>
      </c>
      <c r="C3023" t="s">
        <v>23</v>
      </c>
      <c r="D3023" t="s">
        <v>5810</v>
      </c>
      <c r="E3023" t="s">
        <v>23192</v>
      </c>
      <c r="F3023" t="s">
        <v>23</v>
      </c>
      <c r="G3023" t="s">
        <v>23</v>
      </c>
      <c r="H3023" t="s">
        <v>6746</v>
      </c>
      <c r="I3023" t="s">
        <v>23</v>
      </c>
      <c r="J3023" t="s">
        <v>23</v>
      </c>
      <c r="K3023" t="s">
        <v>33114</v>
      </c>
    </row>
    <row r="3024" spans="1:11" x14ac:dyDescent="0.35">
      <c r="A3024" t="s">
        <v>23195</v>
      </c>
      <c r="B3024" t="s">
        <v>23</v>
      </c>
      <c r="C3024" t="s">
        <v>23</v>
      </c>
      <c r="D3024" t="s">
        <v>5810</v>
      </c>
      <c r="E3024" t="s">
        <v>23196</v>
      </c>
      <c r="F3024" t="s">
        <v>23</v>
      </c>
      <c r="G3024" t="s">
        <v>23</v>
      </c>
      <c r="H3024" t="s">
        <v>6746</v>
      </c>
      <c r="I3024" t="s">
        <v>23</v>
      </c>
      <c r="J3024" t="s">
        <v>23</v>
      </c>
      <c r="K3024" t="s">
        <v>33116</v>
      </c>
    </row>
    <row r="3025" spans="1:11" x14ac:dyDescent="0.35">
      <c r="A3025" t="s">
        <v>23199</v>
      </c>
      <c r="B3025" t="s">
        <v>23</v>
      </c>
      <c r="C3025" t="s">
        <v>23</v>
      </c>
      <c r="D3025" t="s">
        <v>5810</v>
      </c>
      <c r="E3025" t="s">
        <v>23200</v>
      </c>
      <c r="F3025" t="s">
        <v>23</v>
      </c>
      <c r="G3025" t="s">
        <v>23</v>
      </c>
      <c r="H3025" t="s">
        <v>6746</v>
      </c>
      <c r="I3025" t="s">
        <v>23</v>
      </c>
      <c r="J3025" t="s">
        <v>23</v>
      </c>
      <c r="K3025" t="s">
        <v>33118</v>
      </c>
    </row>
    <row r="3026" spans="1:11" x14ac:dyDescent="0.35">
      <c r="A3026" t="s">
        <v>9958</v>
      </c>
      <c r="B3026" t="s">
        <v>23</v>
      </c>
      <c r="C3026" t="s">
        <v>23</v>
      </c>
      <c r="D3026" t="s">
        <v>5810</v>
      </c>
      <c r="E3026" t="s">
        <v>9959</v>
      </c>
      <c r="F3026" t="s">
        <v>23</v>
      </c>
      <c r="G3026" t="s">
        <v>23</v>
      </c>
      <c r="H3026" t="s">
        <v>6746</v>
      </c>
      <c r="I3026" t="s">
        <v>23</v>
      </c>
      <c r="J3026" t="s">
        <v>23</v>
      </c>
      <c r="K3026" t="s">
        <v>30532</v>
      </c>
    </row>
    <row r="3027" spans="1:11" x14ac:dyDescent="0.35">
      <c r="A3027" t="s">
        <v>138</v>
      </c>
      <c r="B3027" t="s">
        <v>23</v>
      </c>
      <c r="C3027" t="s">
        <v>23</v>
      </c>
      <c r="D3027" t="s">
        <v>23</v>
      </c>
      <c r="E3027" t="s">
        <v>9960</v>
      </c>
      <c r="F3027" t="s">
        <v>23</v>
      </c>
      <c r="G3027" t="s">
        <v>23</v>
      </c>
      <c r="H3027" t="s">
        <v>6522</v>
      </c>
      <c r="I3027" t="s">
        <v>23</v>
      </c>
      <c r="J3027" t="s">
        <v>23</v>
      </c>
      <c r="K3027" t="s">
        <v>30532</v>
      </c>
    </row>
    <row r="3028" spans="1:11" x14ac:dyDescent="0.35">
      <c r="A3028" t="s">
        <v>2994</v>
      </c>
      <c r="B3028" t="s">
        <v>23</v>
      </c>
      <c r="C3028" t="s">
        <v>23</v>
      </c>
      <c r="D3028" t="s">
        <v>23</v>
      </c>
      <c r="E3028" t="s">
        <v>9961</v>
      </c>
      <c r="F3028" t="s">
        <v>23</v>
      </c>
      <c r="G3028" t="s">
        <v>23</v>
      </c>
      <c r="H3028" t="s">
        <v>6522</v>
      </c>
      <c r="I3028" t="s">
        <v>23</v>
      </c>
      <c r="J3028" t="s">
        <v>23</v>
      </c>
      <c r="K3028" t="s">
        <v>30532</v>
      </c>
    </row>
    <row r="3029" spans="1:11" x14ac:dyDescent="0.35">
      <c r="A3029" t="s">
        <v>23203</v>
      </c>
      <c r="B3029" t="s">
        <v>23</v>
      </c>
      <c r="C3029" t="s">
        <v>23</v>
      </c>
      <c r="D3029" t="s">
        <v>5810</v>
      </c>
      <c r="E3029" t="s">
        <v>23204</v>
      </c>
      <c r="F3029" t="s">
        <v>23</v>
      </c>
      <c r="G3029" t="s">
        <v>23</v>
      </c>
      <c r="H3029" t="s">
        <v>6746</v>
      </c>
      <c r="I3029" t="s">
        <v>23</v>
      </c>
      <c r="J3029" t="s">
        <v>23</v>
      </c>
      <c r="K3029" t="s">
        <v>33120</v>
      </c>
    </row>
    <row r="3030" spans="1:11" x14ac:dyDescent="0.35">
      <c r="A3030" t="s">
        <v>4670</v>
      </c>
      <c r="B3030" t="s">
        <v>23</v>
      </c>
      <c r="C3030" t="s">
        <v>23</v>
      </c>
      <c r="D3030" t="s">
        <v>23</v>
      </c>
      <c r="E3030" t="s">
        <v>9962</v>
      </c>
      <c r="F3030" t="s">
        <v>23</v>
      </c>
      <c r="G3030" t="s">
        <v>23</v>
      </c>
      <c r="H3030" t="s">
        <v>6522</v>
      </c>
      <c r="I3030" t="s">
        <v>23</v>
      </c>
      <c r="J3030" t="s">
        <v>23</v>
      </c>
      <c r="K3030" t="s">
        <v>30532</v>
      </c>
    </row>
    <row r="3031" spans="1:11" x14ac:dyDescent="0.35">
      <c r="A3031" t="s">
        <v>23205</v>
      </c>
      <c r="B3031" t="s">
        <v>23</v>
      </c>
      <c r="C3031" t="s">
        <v>23</v>
      </c>
      <c r="D3031" t="s">
        <v>5810</v>
      </c>
      <c r="E3031" t="s">
        <v>23206</v>
      </c>
      <c r="F3031" t="s">
        <v>23</v>
      </c>
      <c r="G3031" t="s">
        <v>23</v>
      </c>
      <c r="H3031" t="s">
        <v>6746</v>
      </c>
      <c r="I3031" t="s">
        <v>23</v>
      </c>
      <c r="J3031" t="s">
        <v>23</v>
      </c>
      <c r="K3031" t="s">
        <v>33121</v>
      </c>
    </row>
    <row r="3032" spans="1:11" x14ac:dyDescent="0.35">
      <c r="A3032" t="s">
        <v>23207</v>
      </c>
      <c r="B3032" t="s">
        <v>23</v>
      </c>
      <c r="C3032" t="s">
        <v>23</v>
      </c>
      <c r="D3032" t="s">
        <v>5810</v>
      </c>
      <c r="E3032" t="s">
        <v>23208</v>
      </c>
      <c r="F3032" t="s">
        <v>23</v>
      </c>
      <c r="G3032" t="s">
        <v>23</v>
      </c>
      <c r="H3032" t="s">
        <v>6746</v>
      </c>
      <c r="I3032" t="s">
        <v>23</v>
      </c>
      <c r="J3032" t="s">
        <v>23</v>
      </c>
      <c r="K3032" t="s">
        <v>33122</v>
      </c>
    </row>
    <row r="3033" spans="1:11" x14ac:dyDescent="0.35">
      <c r="A3033" t="s">
        <v>899</v>
      </c>
      <c r="B3033" t="s">
        <v>23</v>
      </c>
      <c r="C3033" t="s">
        <v>23</v>
      </c>
      <c r="D3033" t="s">
        <v>23</v>
      </c>
      <c r="E3033" t="s">
        <v>9963</v>
      </c>
      <c r="F3033" t="s">
        <v>23</v>
      </c>
      <c r="G3033" t="s">
        <v>23</v>
      </c>
      <c r="H3033" t="s">
        <v>6484</v>
      </c>
      <c r="I3033" t="s">
        <v>6499</v>
      </c>
      <c r="J3033" t="s">
        <v>6486</v>
      </c>
      <c r="K3033" t="s">
        <v>30532</v>
      </c>
    </row>
    <row r="3034" spans="1:11" x14ac:dyDescent="0.35">
      <c r="A3034" t="s">
        <v>23209</v>
      </c>
      <c r="B3034" t="s">
        <v>23</v>
      </c>
      <c r="C3034" t="s">
        <v>23</v>
      </c>
      <c r="D3034" t="s">
        <v>5810</v>
      </c>
      <c r="E3034" t="s">
        <v>23210</v>
      </c>
      <c r="F3034" t="s">
        <v>23</v>
      </c>
      <c r="G3034" t="s">
        <v>23</v>
      </c>
      <c r="H3034" t="s">
        <v>6746</v>
      </c>
      <c r="I3034" t="s">
        <v>23</v>
      </c>
      <c r="J3034" t="s">
        <v>23</v>
      </c>
      <c r="K3034" t="s">
        <v>33123</v>
      </c>
    </row>
    <row r="3035" spans="1:11" x14ac:dyDescent="0.35">
      <c r="A3035" t="s">
        <v>23214</v>
      </c>
      <c r="B3035" t="s">
        <v>23</v>
      </c>
      <c r="C3035" t="s">
        <v>23</v>
      </c>
      <c r="D3035" t="s">
        <v>5810</v>
      </c>
      <c r="E3035" t="s">
        <v>23215</v>
      </c>
      <c r="F3035" t="s">
        <v>23</v>
      </c>
      <c r="G3035" t="s">
        <v>23</v>
      </c>
      <c r="H3035" t="s">
        <v>6746</v>
      </c>
      <c r="I3035" t="s">
        <v>23</v>
      </c>
      <c r="J3035" t="s">
        <v>23</v>
      </c>
      <c r="K3035" t="s">
        <v>33125</v>
      </c>
    </row>
    <row r="3036" spans="1:11" x14ac:dyDescent="0.35">
      <c r="A3036" t="s">
        <v>9964</v>
      </c>
      <c r="B3036" t="s">
        <v>23</v>
      </c>
      <c r="C3036" t="s">
        <v>23</v>
      </c>
      <c r="D3036" t="s">
        <v>5810</v>
      </c>
      <c r="E3036" t="s">
        <v>9965</v>
      </c>
      <c r="F3036" t="s">
        <v>23</v>
      </c>
      <c r="G3036" t="s">
        <v>23</v>
      </c>
      <c r="H3036" t="s">
        <v>6746</v>
      </c>
      <c r="I3036" t="s">
        <v>23</v>
      </c>
      <c r="J3036" t="s">
        <v>23</v>
      </c>
      <c r="K3036" t="s">
        <v>30532</v>
      </c>
    </row>
    <row r="3037" spans="1:11" x14ac:dyDescent="0.35">
      <c r="A3037" t="s">
        <v>23216</v>
      </c>
      <c r="B3037" t="s">
        <v>23</v>
      </c>
      <c r="C3037" t="s">
        <v>23</v>
      </c>
      <c r="D3037" t="s">
        <v>5810</v>
      </c>
      <c r="E3037" t="s">
        <v>23217</v>
      </c>
      <c r="F3037" t="s">
        <v>23</v>
      </c>
      <c r="G3037" t="s">
        <v>23</v>
      </c>
      <c r="H3037" t="s">
        <v>6746</v>
      </c>
      <c r="I3037" t="s">
        <v>23</v>
      </c>
      <c r="J3037" t="s">
        <v>23</v>
      </c>
      <c r="K3037" t="s">
        <v>33126</v>
      </c>
    </row>
    <row r="3038" spans="1:11" x14ac:dyDescent="0.35">
      <c r="A3038" t="s">
        <v>23218</v>
      </c>
      <c r="B3038" t="s">
        <v>23</v>
      </c>
      <c r="C3038" t="s">
        <v>23</v>
      </c>
      <c r="D3038" t="s">
        <v>5810</v>
      </c>
      <c r="E3038" t="s">
        <v>23219</v>
      </c>
      <c r="F3038" t="s">
        <v>23</v>
      </c>
      <c r="G3038" t="s">
        <v>23</v>
      </c>
      <c r="H3038" t="s">
        <v>6746</v>
      </c>
      <c r="I3038" t="s">
        <v>23</v>
      </c>
      <c r="J3038" t="s">
        <v>23</v>
      </c>
      <c r="K3038" t="s">
        <v>33127</v>
      </c>
    </row>
    <row r="3039" spans="1:11" x14ac:dyDescent="0.35">
      <c r="A3039" t="s">
        <v>6718</v>
      </c>
      <c r="B3039" t="s">
        <v>23</v>
      </c>
      <c r="C3039" t="s">
        <v>23</v>
      </c>
      <c r="D3039" t="s">
        <v>23</v>
      </c>
      <c r="E3039" t="s">
        <v>9966</v>
      </c>
      <c r="F3039" t="s">
        <v>23</v>
      </c>
      <c r="G3039" t="s">
        <v>23</v>
      </c>
      <c r="H3039" t="s">
        <v>6522</v>
      </c>
      <c r="I3039" t="s">
        <v>23</v>
      </c>
      <c r="J3039" t="s">
        <v>23</v>
      </c>
      <c r="K3039" t="s">
        <v>30532</v>
      </c>
    </row>
    <row r="3040" spans="1:11" x14ac:dyDescent="0.35">
      <c r="A3040" t="s">
        <v>23222</v>
      </c>
      <c r="B3040" t="s">
        <v>23</v>
      </c>
      <c r="C3040" t="s">
        <v>23</v>
      </c>
      <c r="D3040" t="s">
        <v>5810</v>
      </c>
      <c r="E3040" t="s">
        <v>23223</v>
      </c>
      <c r="F3040" t="s">
        <v>23</v>
      </c>
      <c r="G3040" t="s">
        <v>23</v>
      </c>
      <c r="H3040" t="s">
        <v>6746</v>
      </c>
      <c r="I3040" t="s">
        <v>23</v>
      </c>
      <c r="J3040" t="s">
        <v>23</v>
      </c>
      <c r="K3040" t="s">
        <v>33129</v>
      </c>
    </row>
    <row r="3041" spans="1:11" x14ac:dyDescent="0.35">
      <c r="A3041" t="s">
        <v>6829</v>
      </c>
      <c r="B3041" t="s">
        <v>23</v>
      </c>
      <c r="C3041" t="s">
        <v>23</v>
      </c>
      <c r="D3041" t="s">
        <v>23</v>
      </c>
      <c r="E3041" t="s">
        <v>9967</v>
      </c>
      <c r="F3041" t="s">
        <v>23</v>
      </c>
      <c r="G3041" t="s">
        <v>23</v>
      </c>
      <c r="H3041" t="s">
        <v>6522</v>
      </c>
      <c r="I3041" t="s">
        <v>23</v>
      </c>
      <c r="J3041" t="s">
        <v>23</v>
      </c>
      <c r="K3041" t="s">
        <v>30532</v>
      </c>
    </row>
    <row r="3042" spans="1:11" x14ac:dyDescent="0.35">
      <c r="A3042" t="s">
        <v>23224</v>
      </c>
      <c r="B3042" t="s">
        <v>23</v>
      </c>
      <c r="C3042" t="s">
        <v>23</v>
      </c>
      <c r="D3042" t="s">
        <v>5810</v>
      </c>
      <c r="E3042" t="s">
        <v>23225</v>
      </c>
      <c r="F3042" t="s">
        <v>23</v>
      </c>
      <c r="G3042" t="s">
        <v>23</v>
      </c>
      <c r="H3042" t="s">
        <v>6746</v>
      </c>
      <c r="I3042" t="s">
        <v>23</v>
      </c>
      <c r="J3042" t="s">
        <v>23</v>
      </c>
      <c r="K3042" t="s">
        <v>33130</v>
      </c>
    </row>
    <row r="3043" spans="1:11" x14ac:dyDescent="0.35">
      <c r="A3043" t="s">
        <v>9968</v>
      </c>
      <c r="B3043" t="s">
        <v>23</v>
      </c>
      <c r="C3043" t="s">
        <v>23</v>
      </c>
      <c r="D3043" t="s">
        <v>5810</v>
      </c>
      <c r="E3043" t="s">
        <v>9969</v>
      </c>
      <c r="F3043" t="s">
        <v>23</v>
      </c>
      <c r="G3043" t="s">
        <v>23</v>
      </c>
      <c r="H3043" t="s">
        <v>6746</v>
      </c>
      <c r="I3043" t="s">
        <v>23</v>
      </c>
      <c r="J3043" t="s">
        <v>23</v>
      </c>
      <c r="K3043" t="s">
        <v>30532</v>
      </c>
    </row>
    <row r="3044" spans="1:11" x14ac:dyDescent="0.35">
      <c r="A3044" t="s">
        <v>23226</v>
      </c>
      <c r="B3044" t="s">
        <v>23</v>
      </c>
      <c r="C3044" t="s">
        <v>23</v>
      </c>
      <c r="D3044" t="s">
        <v>5810</v>
      </c>
      <c r="E3044" t="s">
        <v>23227</v>
      </c>
      <c r="F3044" t="s">
        <v>23</v>
      </c>
      <c r="G3044" t="s">
        <v>23</v>
      </c>
      <c r="H3044" t="s">
        <v>6746</v>
      </c>
      <c r="I3044" t="s">
        <v>23</v>
      </c>
      <c r="J3044" t="s">
        <v>23</v>
      </c>
      <c r="K3044" t="s">
        <v>33131</v>
      </c>
    </row>
    <row r="3045" spans="1:11" x14ac:dyDescent="0.35">
      <c r="A3045" t="s">
        <v>23230</v>
      </c>
      <c r="B3045" t="s">
        <v>23</v>
      </c>
      <c r="C3045" t="s">
        <v>23</v>
      </c>
      <c r="D3045" t="s">
        <v>5810</v>
      </c>
      <c r="E3045" t="s">
        <v>23231</v>
      </c>
      <c r="F3045" t="s">
        <v>23</v>
      </c>
      <c r="G3045" t="s">
        <v>23</v>
      </c>
      <c r="H3045" t="s">
        <v>6746</v>
      </c>
      <c r="I3045" t="s">
        <v>23</v>
      </c>
      <c r="J3045" t="s">
        <v>23</v>
      </c>
      <c r="K3045" t="s">
        <v>33133</v>
      </c>
    </row>
    <row r="3046" spans="1:11" x14ac:dyDescent="0.35">
      <c r="A3046" t="s">
        <v>23232</v>
      </c>
      <c r="B3046" t="s">
        <v>23</v>
      </c>
      <c r="C3046" t="s">
        <v>23</v>
      </c>
      <c r="D3046" t="s">
        <v>5810</v>
      </c>
      <c r="E3046" t="s">
        <v>23233</v>
      </c>
      <c r="F3046" t="s">
        <v>23</v>
      </c>
      <c r="G3046" t="s">
        <v>23</v>
      </c>
      <c r="H3046" t="s">
        <v>6746</v>
      </c>
      <c r="I3046" t="s">
        <v>23</v>
      </c>
      <c r="J3046" t="s">
        <v>23</v>
      </c>
      <c r="K3046" t="s">
        <v>33134</v>
      </c>
    </row>
    <row r="3047" spans="1:11" x14ac:dyDescent="0.35">
      <c r="A3047" t="s">
        <v>23228</v>
      </c>
      <c r="B3047" t="s">
        <v>23</v>
      </c>
      <c r="C3047" t="s">
        <v>23</v>
      </c>
      <c r="D3047" t="s">
        <v>5810</v>
      </c>
      <c r="E3047" t="s">
        <v>23229</v>
      </c>
      <c r="F3047" t="s">
        <v>23</v>
      </c>
      <c r="G3047" t="s">
        <v>23</v>
      </c>
      <c r="H3047" t="s">
        <v>6746</v>
      </c>
      <c r="I3047" t="s">
        <v>23</v>
      </c>
      <c r="J3047" t="s">
        <v>23</v>
      </c>
      <c r="K3047" t="s">
        <v>33132</v>
      </c>
    </row>
    <row r="3048" spans="1:11" x14ac:dyDescent="0.35">
      <c r="A3048" t="s">
        <v>23028</v>
      </c>
      <c r="B3048" t="s">
        <v>23</v>
      </c>
      <c r="C3048" t="s">
        <v>23</v>
      </c>
      <c r="D3048" t="s">
        <v>5810</v>
      </c>
      <c r="E3048" t="s">
        <v>23029</v>
      </c>
      <c r="F3048" t="s">
        <v>23</v>
      </c>
      <c r="G3048" t="s">
        <v>23</v>
      </c>
      <c r="H3048" t="s">
        <v>6746</v>
      </c>
      <c r="I3048" t="s">
        <v>23</v>
      </c>
      <c r="J3048" t="s">
        <v>23</v>
      </c>
      <c r="K3048" t="s">
        <v>33036</v>
      </c>
    </row>
    <row r="3049" spans="1:11" x14ac:dyDescent="0.35">
      <c r="A3049" t="s">
        <v>23030</v>
      </c>
      <c r="B3049" t="s">
        <v>23</v>
      </c>
      <c r="C3049" t="s">
        <v>23</v>
      </c>
      <c r="D3049" t="s">
        <v>5810</v>
      </c>
      <c r="E3049" t="s">
        <v>23031</v>
      </c>
      <c r="F3049" t="s">
        <v>23</v>
      </c>
      <c r="G3049" t="s">
        <v>23</v>
      </c>
      <c r="H3049" t="s">
        <v>6746</v>
      </c>
      <c r="I3049" t="s">
        <v>23</v>
      </c>
      <c r="J3049" t="s">
        <v>23</v>
      </c>
      <c r="K3049" t="s">
        <v>33037</v>
      </c>
    </row>
    <row r="3050" spans="1:11" x14ac:dyDescent="0.35">
      <c r="A3050" t="s">
        <v>23234</v>
      </c>
      <c r="B3050" t="s">
        <v>23</v>
      </c>
      <c r="C3050" t="s">
        <v>23</v>
      </c>
      <c r="D3050" t="s">
        <v>5810</v>
      </c>
      <c r="E3050" t="s">
        <v>23235</v>
      </c>
      <c r="F3050" t="s">
        <v>23</v>
      </c>
      <c r="G3050" t="s">
        <v>23</v>
      </c>
      <c r="H3050" t="s">
        <v>6746</v>
      </c>
      <c r="I3050" t="s">
        <v>23</v>
      </c>
      <c r="J3050" t="s">
        <v>23</v>
      </c>
      <c r="K3050" t="s">
        <v>33135</v>
      </c>
    </row>
    <row r="3051" spans="1:11" x14ac:dyDescent="0.35">
      <c r="A3051" t="s">
        <v>23236</v>
      </c>
      <c r="B3051" t="s">
        <v>23</v>
      </c>
      <c r="C3051" t="s">
        <v>23</v>
      </c>
      <c r="D3051" t="s">
        <v>5810</v>
      </c>
      <c r="E3051" t="s">
        <v>23237</v>
      </c>
      <c r="F3051" t="s">
        <v>23</v>
      </c>
      <c r="G3051" t="s">
        <v>23</v>
      </c>
      <c r="H3051" t="s">
        <v>6746</v>
      </c>
      <c r="I3051" t="s">
        <v>23</v>
      </c>
      <c r="J3051" t="s">
        <v>23</v>
      </c>
      <c r="K3051" t="s">
        <v>33136</v>
      </c>
    </row>
    <row r="3052" spans="1:11" x14ac:dyDescent="0.35">
      <c r="A3052" t="s">
        <v>23238</v>
      </c>
      <c r="B3052" t="s">
        <v>23</v>
      </c>
      <c r="C3052" t="s">
        <v>23</v>
      </c>
      <c r="D3052" t="s">
        <v>5810</v>
      </c>
      <c r="E3052" t="s">
        <v>23239</v>
      </c>
      <c r="F3052" t="s">
        <v>23</v>
      </c>
      <c r="G3052" t="s">
        <v>23</v>
      </c>
      <c r="H3052" t="s">
        <v>6746</v>
      </c>
      <c r="I3052" t="s">
        <v>23</v>
      </c>
      <c r="J3052" t="s">
        <v>23</v>
      </c>
      <c r="K3052" t="s">
        <v>33137</v>
      </c>
    </row>
    <row r="3053" spans="1:11" x14ac:dyDescent="0.35">
      <c r="A3053" t="s">
        <v>23240</v>
      </c>
      <c r="B3053" t="s">
        <v>23</v>
      </c>
      <c r="C3053" t="s">
        <v>23</v>
      </c>
      <c r="D3053" t="s">
        <v>5810</v>
      </c>
      <c r="E3053" t="s">
        <v>23241</v>
      </c>
      <c r="F3053" t="s">
        <v>23</v>
      </c>
      <c r="G3053" t="s">
        <v>23</v>
      </c>
      <c r="H3053" t="s">
        <v>6746</v>
      </c>
      <c r="I3053" t="s">
        <v>23</v>
      </c>
      <c r="J3053" t="s">
        <v>23</v>
      </c>
      <c r="K3053" t="s">
        <v>33138</v>
      </c>
    </row>
    <row r="3054" spans="1:11" x14ac:dyDescent="0.35">
      <c r="A3054" t="s">
        <v>23316</v>
      </c>
      <c r="B3054" t="s">
        <v>23</v>
      </c>
      <c r="C3054" t="s">
        <v>23</v>
      </c>
      <c r="D3054" t="s">
        <v>5810</v>
      </c>
      <c r="E3054" t="s">
        <v>23317</v>
      </c>
      <c r="F3054" t="s">
        <v>23</v>
      </c>
      <c r="G3054" t="s">
        <v>23</v>
      </c>
      <c r="H3054" t="s">
        <v>6746</v>
      </c>
      <c r="I3054" t="s">
        <v>23</v>
      </c>
      <c r="J3054" t="s">
        <v>23</v>
      </c>
      <c r="K3054" t="s">
        <v>30532</v>
      </c>
    </row>
    <row r="3055" spans="1:11" x14ac:dyDescent="0.35">
      <c r="A3055" t="s">
        <v>1585</v>
      </c>
      <c r="B3055" t="s">
        <v>23</v>
      </c>
      <c r="C3055" t="s">
        <v>23</v>
      </c>
      <c r="D3055" t="s">
        <v>23</v>
      </c>
      <c r="E3055" t="s">
        <v>9970</v>
      </c>
      <c r="F3055" t="s">
        <v>23</v>
      </c>
      <c r="G3055" t="s">
        <v>23</v>
      </c>
      <c r="H3055" t="s">
        <v>6522</v>
      </c>
      <c r="I3055" t="s">
        <v>23</v>
      </c>
      <c r="J3055" t="s">
        <v>23</v>
      </c>
      <c r="K3055" t="s">
        <v>30532</v>
      </c>
    </row>
    <row r="3056" spans="1:11" x14ac:dyDescent="0.35">
      <c r="A3056" t="s">
        <v>23242</v>
      </c>
      <c r="B3056" t="s">
        <v>23</v>
      </c>
      <c r="C3056" t="s">
        <v>23</v>
      </c>
      <c r="D3056" t="s">
        <v>5810</v>
      </c>
      <c r="E3056" t="s">
        <v>23243</v>
      </c>
      <c r="F3056" t="s">
        <v>23</v>
      </c>
      <c r="G3056" t="s">
        <v>23</v>
      </c>
      <c r="H3056" t="s">
        <v>6746</v>
      </c>
      <c r="I3056" t="s">
        <v>23</v>
      </c>
      <c r="J3056" t="s">
        <v>23</v>
      </c>
      <c r="K3056" t="s">
        <v>33139</v>
      </c>
    </row>
    <row r="3057" spans="1:11" x14ac:dyDescent="0.35">
      <c r="A3057" t="s">
        <v>23244</v>
      </c>
      <c r="B3057" t="s">
        <v>23</v>
      </c>
      <c r="C3057" t="s">
        <v>23</v>
      </c>
      <c r="D3057" t="s">
        <v>5810</v>
      </c>
      <c r="E3057" t="s">
        <v>23245</v>
      </c>
      <c r="F3057" t="s">
        <v>23</v>
      </c>
      <c r="G3057" t="s">
        <v>23</v>
      </c>
      <c r="H3057" t="s">
        <v>6746</v>
      </c>
      <c r="I3057" t="s">
        <v>23</v>
      </c>
      <c r="J3057" t="s">
        <v>23</v>
      </c>
      <c r="K3057" t="s">
        <v>33140</v>
      </c>
    </row>
    <row r="3058" spans="1:11" x14ac:dyDescent="0.35">
      <c r="A3058" t="s">
        <v>6073</v>
      </c>
      <c r="B3058" t="s">
        <v>23</v>
      </c>
      <c r="C3058" t="s">
        <v>23</v>
      </c>
      <c r="D3058" t="s">
        <v>5810</v>
      </c>
      <c r="E3058" t="s">
        <v>9971</v>
      </c>
      <c r="F3058" t="s">
        <v>23</v>
      </c>
      <c r="G3058" t="s">
        <v>23</v>
      </c>
      <c r="H3058" t="s">
        <v>6502</v>
      </c>
      <c r="I3058" t="s">
        <v>23</v>
      </c>
      <c r="J3058" t="s">
        <v>23</v>
      </c>
      <c r="K3058" t="s">
        <v>30532</v>
      </c>
    </row>
    <row r="3059" spans="1:11" x14ac:dyDescent="0.35">
      <c r="A3059" t="s">
        <v>4826</v>
      </c>
      <c r="B3059" t="s">
        <v>23</v>
      </c>
      <c r="C3059" t="s">
        <v>23</v>
      </c>
      <c r="D3059" t="s">
        <v>23</v>
      </c>
      <c r="E3059" t="s">
        <v>9972</v>
      </c>
      <c r="F3059" t="s">
        <v>23</v>
      </c>
      <c r="G3059" t="s">
        <v>23</v>
      </c>
      <c r="H3059" t="s">
        <v>6522</v>
      </c>
      <c r="I3059" t="s">
        <v>23</v>
      </c>
      <c r="J3059" t="s">
        <v>23</v>
      </c>
      <c r="K3059" t="s">
        <v>30532</v>
      </c>
    </row>
    <row r="3060" spans="1:11" x14ac:dyDescent="0.35">
      <c r="A3060" t="s">
        <v>23246</v>
      </c>
      <c r="B3060" t="s">
        <v>23</v>
      </c>
      <c r="C3060" t="s">
        <v>23</v>
      </c>
      <c r="D3060" t="s">
        <v>5810</v>
      </c>
      <c r="E3060" t="s">
        <v>23247</v>
      </c>
      <c r="F3060" t="s">
        <v>23</v>
      </c>
      <c r="G3060" t="s">
        <v>23</v>
      </c>
      <c r="H3060" t="s">
        <v>6746</v>
      </c>
      <c r="I3060" t="s">
        <v>23</v>
      </c>
      <c r="J3060" t="s">
        <v>23</v>
      </c>
      <c r="K3060" t="s">
        <v>33141</v>
      </c>
    </row>
    <row r="3061" spans="1:11" x14ac:dyDescent="0.35">
      <c r="A3061" t="s">
        <v>4668</v>
      </c>
      <c r="B3061" t="s">
        <v>23</v>
      </c>
      <c r="C3061" t="s">
        <v>23</v>
      </c>
      <c r="D3061" t="s">
        <v>23</v>
      </c>
      <c r="E3061" t="s">
        <v>9973</v>
      </c>
      <c r="F3061" t="s">
        <v>23</v>
      </c>
      <c r="G3061" t="s">
        <v>23</v>
      </c>
      <c r="H3061" t="s">
        <v>6522</v>
      </c>
      <c r="I3061" t="s">
        <v>23</v>
      </c>
      <c r="J3061" t="s">
        <v>23</v>
      </c>
      <c r="K3061" t="s">
        <v>30532</v>
      </c>
    </row>
    <row r="3062" spans="1:11" x14ac:dyDescent="0.35">
      <c r="A3062" t="s">
        <v>23248</v>
      </c>
      <c r="B3062" t="s">
        <v>23</v>
      </c>
      <c r="C3062" t="s">
        <v>23</v>
      </c>
      <c r="D3062" t="s">
        <v>5810</v>
      </c>
      <c r="E3062" t="s">
        <v>23249</v>
      </c>
      <c r="F3062" t="s">
        <v>23</v>
      </c>
      <c r="G3062" t="s">
        <v>23</v>
      </c>
      <c r="H3062" t="s">
        <v>6746</v>
      </c>
      <c r="I3062" t="s">
        <v>23</v>
      </c>
      <c r="J3062" t="s">
        <v>23</v>
      </c>
      <c r="K3062" t="s">
        <v>33142</v>
      </c>
    </row>
    <row r="3063" spans="1:11" x14ac:dyDescent="0.35">
      <c r="A3063" t="s">
        <v>6074</v>
      </c>
      <c r="B3063" t="s">
        <v>23</v>
      </c>
      <c r="C3063" t="s">
        <v>23</v>
      </c>
      <c r="D3063" t="s">
        <v>5810</v>
      </c>
      <c r="E3063" t="s">
        <v>9974</v>
      </c>
      <c r="F3063" t="s">
        <v>23</v>
      </c>
      <c r="G3063" t="s">
        <v>23</v>
      </c>
      <c r="H3063" t="s">
        <v>6504</v>
      </c>
      <c r="I3063" t="s">
        <v>23</v>
      </c>
      <c r="J3063" t="s">
        <v>23</v>
      </c>
      <c r="K3063" t="s">
        <v>30532</v>
      </c>
    </row>
    <row r="3064" spans="1:11" x14ac:dyDescent="0.35">
      <c r="A3064" t="s">
        <v>23252</v>
      </c>
      <c r="B3064" t="s">
        <v>23</v>
      </c>
      <c r="C3064" t="s">
        <v>23</v>
      </c>
      <c r="D3064" t="s">
        <v>5810</v>
      </c>
      <c r="E3064" t="s">
        <v>23253</v>
      </c>
      <c r="F3064" t="s">
        <v>23</v>
      </c>
      <c r="G3064" t="s">
        <v>23</v>
      </c>
      <c r="H3064" t="s">
        <v>6746</v>
      </c>
      <c r="I3064" t="s">
        <v>23</v>
      </c>
      <c r="J3064" t="s">
        <v>23</v>
      </c>
      <c r="K3064" t="s">
        <v>33144</v>
      </c>
    </row>
    <row r="3065" spans="1:11" x14ac:dyDescent="0.35">
      <c r="A3065" t="s">
        <v>23254</v>
      </c>
      <c r="B3065" t="s">
        <v>23</v>
      </c>
      <c r="C3065" t="s">
        <v>23</v>
      </c>
      <c r="D3065" t="s">
        <v>5810</v>
      </c>
      <c r="E3065" t="s">
        <v>23255</v>
      </c>
      <c r="F3065" t="s">
        <v>23</v>
      </c>
      <c r="G3065" t="s">
        <v>23</v>
      </c>
      <c r="H3065" t="s">
        <v>6746</v>
      </c>
      <c r="I3065" t="s">
        <v>23</v>
      </c>
      <c r="J3065" t="s">
        <v>23</v>
      </c>
      <c r="K3065" t="s">
        <v>33145</v>
      </c>
    </row>
    <row r="3066" spans="1:11" x14ac:dyDescent="0.35">
      <c r="A3066" t="s">
        <v>23250</v>
      </c>
      <c r="B3066" t="s">
        <v>23</v>
      </c>
      <c r="C3066" t="s">
        <v>23</v>
      </c>
      <c r="D3066" t="s">
        <v>5810</v>
      </c>
      <c r="E3066" t="s">
        <v>23251</v>
      </c>
      <c r="F3066" t="s">
        <v>23</v>
      </c>
      <c r="G3066" t="s">
        <v>23</v>
      </c>
      <c r="H3066" t="s">
        <v>6746</v>
      </c>
      <c r="I3066" t="s">
        <v>23</v>
      </c>
      <c r="J3066" t="s">
        <v>23</v>
      </c>
      <c r="K3066" t="s">
        <v>33143</v>
      </c>
    </row>
    <row r="3067" spans="1:11" x14ac:dyDescent="0.35">
      <c r="A3067" t="s">
        <v>23256</v>
      </c>
      <c r="B3067" t="s">
        <v>23</v>
      </c>
      <c r="C3067" t="s">
        <v>23</v>
      </c>
      <c r="D3067" t="s">
        <v>5810</v>
      </c>
      <c r="E3067" t="s">
        <v>23257</v>
      </c>
      <c r="F3067" t="s">
        <v>23</v>
      </c>
      <c r="G3067" t="s">
        <v>23</v>
      </c>
      <c r="H3067" t="s">
        <v>6746</v>
      </c>
      <c r="I3067" t="s">
        <v>23</v>
      </c>
      <c r="J3067" t="s">
        <v>23</v>
      </c>
      <c r="K3067" t="s">
        <v>33146</v>
      </c>
    </row>
    <row r="3068" spans="1:11" x14ac:dyDescent="0.35">
      <c r="A3068" t="s">
        <v>23258</v>
      </c>
      <c r="B3068" t="s">
        <v>23</v>
      </c>
      <c r="C3068" t="s">
        <v>23</v>
      </c>
      <c r="D3068" t="s">
        <v>5810</v>
      </c>
      <c r="E3068" t="s">
        <v>23259</v>
      </c>
      <c r="F3068" t="s">
        <v>23</v>
      </c>
      <c r="G3068" t="s">
        <v>23</v>
      </c>
      <c r="H3068" t="s">
        <v>6746</v>
      </c>
      <c r="I3068" t="s">
        <v>23</v>
      </c>
      <c r="J3068" t="s">
        <v>23</v>
      </c>
      <c r="K3068" t="s">
        <v>33147</v>
      </c>
    </row>
    <row r="3069" spans="1:11" x14ac:dyDescent="0.35">
      <c r="A3069" t="s">
        <v>23260</v>
      </c>
      <c r="B3069" t="s">
        <v>23</v>
      </c>
      <c r="C3069" t="s">
        <v>23</v>
      </c>
      <c r="D3069" t="s">
        <v>5810</v>
      </c>
      <c r="E3069" t="s">
        <v>23261</v>
      </c>
      <c r="F3069" t="s">
        <v>23</v>
      </c>
      <c r="G3069" t="s">
        <v>23</v>
      </c>
      <c r="H3069" t="s">
        <v>6746</v>
      </c>
      <c r="I3069" t="s">
        <v>23</v>
      </c>
      <c r="J3069" t="s">
        <v>23</v>
      </c>
      <c r="K3069" t="s">
        <v>33148</v>
      </c>
    </row>
    <row r="3070" spans="1:11" x14ac:dyDescent="0.35">
      <c r="A3070" t="s">
        <v>4667</v>
      </c>
      <c r="B3070" t="s">
        <v>23</v>
      </c>
      <c r="C3070" t="s">
        <v>23</v>
      </c>
      <c r="D3070" t="s">
        <v>23</v>
      </c>
      <c r="E3070" t="s">
        <v>9975</v>
      </c>
      <c r="F3070" t="s">
        <v>23</v>
      </c>
      <c r="G3070" t="s">
        <v>23</v>
      </c>
      <c r="H3070" t="s">
        <v>6522</v>
      </c>
      <c r="I3070" t="s">
        <v>23</v>
      </c>
      <c r="J3070" t="s">
        <v>23</v>
      </c>
      <c r="K3070" t="s">
        <v>30532</v>
      </c>
    </row>
    <row r="3071" spans="1:11" x14ac:dyDescent="0.35">
      <c r="A3071" t="s">
        <v>23264</v>
      </c>
      <c r="B3071" t="s">
        <v>23</v>
      </c>
      <c r="C3071" t="s">
        <v>23</v>
      </c>
      <c r="D3071" t="s">
        <v>5810</v>
      </c>
      <c r="E3071" t="s">
        <v>23265</v>
      </c>
      <c r="F3071" t="s">
        <v>23</v>
      </c>
      <c r="G3071" t="s">
        <v>23</v>
      </c>
      <c r="H3071" t="s">
        <v>6746</v>
      </c>
      <c r="I3071" t="s">
        <v>23</v>
      </c>
      <c r="J3071" t="s">
        <v>23</v>
      </c>
      <c r="K3071" t="s">
        <v>33150</v>
      </c>
    </row>
    <row r="3072" spans="1:11" x14ac:dyDescent="0.35">
      <c r="A3072" t="s">
        <v>4666</v>
      </c>
      <c r="B3072" t="s">
        <v>23</v>
      </c>
      <c r="C3072" t="s">
        <v>23</v>
      </c>
      <c r="D3072" t="s">
        <v>23</v>
      </c>
      <c r="E3072" t="s">
        <v>9976</v>
      </c>
      <c r="F3072" t="s">
        <v>23</v>
      </c>
      <c r="G3072" t="s">
        <v>23</v>
      </c>
      <c r="H3072" t="s">
        <v>6522</v>
      </c>
      <c r="I3072" t="s">
        <v>23</v>
      </c>
      <c r="J3072" t="s">
        <v>23</v>
      </c>
      <c r="K3072" t="s">
        <v>30532</v>
      </c>
    </row>
    <row r="3073" spans="1:11" x14ac:dyDescent="0.35">
      <c r="A3073" t="s">
        <v>23266</v>
      </c>
      <c r="B3073" t="s">
        <v>23</v>
      </c>
      <c r="C3073" t="s">
        <v>23</v>
      </c>
      <c r="D3073" t="s">
        <v>5810</v>
      </c>
      <c r="E3073" t="s">
        <v>23267</v>
      </c>
      <c r="F3073" t="s">
        <v>23</v>
      </c>
      <c r="G3073" t="s">
        <v>23</v>
      </c>
      <c r="H3073" t="s">
        <v>6746</v>
      </c>
      <c r="I3073" t="s">
        <v>23</v>
      </c>
      <c r="J3073" t="s">
        <v>23</v>
      </c>
      <c r="K3073" t="s">
        <v>33151</v>
      </c>
    </row>
    <row r="3074" spans="1:11" x14ac:dyDescent="0.35">
      <c r="A3074" t="s">
        <v>23262</v>
      </c>
      <c r="B3074" t="s">
        <v>23</v>
      </c>
      <c r="C3074" t="s">
        <v>23</v>
      </c>
      <c r="D3074" t="s">
        <v>5810</v>
      </c>
      <c r="E3074" t="s">
        <v>23263</v>
      </c>
      <c r="F3074" t="s">
        <v>23</v>
      </c>
      <c r="G3074" t="s">
        <v>23</v>
      </c>
      <c r="H3074" t="s">
        <v>6746</v>
      </c>
      <c r="I3074" t="s">
        <v>23</v>
      </c>
      <c r="J3074" t="s">
        <v>23</v>
      </c>
      <c r="K3074" t="s">
        <v>33149</v>
      </c>
    </row>
    <row r="3075" spans="1:11" x14ac:dyDescent="0.35">
      <c r="A3075" t="s">
        <v>1586</v>
      </c>
      <c r="B3075" t="s">
        <v>23</v>
      </c>
      <c r="C3075" t="s">
        <v>23</v>
      </c>
      <c r="D3075" t="s">
        <v>23</v>
      </c>
      <c r="E3075" t="s">
        <v>9977</v>
      </c>
      <c r="F3075" t="s">
        <v>23</v>
      </c>
      <c r="G3075" t="s">
        <v>23</v>
      </c>
      <c r="H3075" t="s">
        <v>23</v>
      </c>
      <c r="I3075" t="s">
        <v>23</v>
      </c>
      <c r="J3075" t="s">
        <v>23</v>
      </c>
      <c r="K3075" t="s">
        <v>30532</v>
      </c>
    </row>
    <row r="3076" spans="1:11" x14ac:dyDescent="0.35">
      <c r="A3076" t="s">
        <v>5678</v>
      </c>
      <c r="B3076" t="s">
        <v>23</v>
      </c>
      <c r="C3076" t="s">
        <v>23</v>
      </c>
      <c r="D3076" t="s">
        <v>23</v>
      </c>
      <c r="E3076" t="s">
        <v>9978</v>
      </c>
      <c r="F3076" t="s">
        <v>23</v>
      </c>
      <c r="G3076" t="s">
        <v>23</v>
      </c>
      <c r="H3076" t="s">
        <v>6522</v>
      </c>
      <c r="I3076" t="s">
        <v>23</v>
      </c>
      <c r="J3076" t="s">
        <v>23</v>
      </c>
      <c r="K3076" t="s">
        <v>30532</v>
      </c>
    </row>
    <row r="3077" spans="1:11" x14ac:dyDescent="0.35">
      <c r="A3077" t="s">
        <v>1587</v>
      </c>
      <c r="B3077" t="s">
        <v>23</v>
      </c>
      <c r="C3077" t="s">
        <v>23</v>
      </c>
      <c r="D3077" t="s">
        <v>23</v>
      </c>
      <c r="E3077" t="s">
        <v>9979</v>
      </c>
      <c r="F3077" t="s">
        <v>23</v>
      </c>
      <c r="G3077" t="s">
        <v>23</v>
      </c>
      <c r="H3077" t="s">
        <v>6522</v>
      </c>
      <c r="I3077" t="s">
        <v>23</v>
      </c>
      <c r="J3077" t="s">
        <v>23</v>
      </c>
      <c r="K3077" t="s">
        <v>30532</v>
      </c>
    </row>
    <row r="3078" spans="1:11" x14ac:dyDescent="0.35">
      <c r="A3078" t="s">
        <v>23268</v>
      </c>
      <c r="B3078" t="s">
        <v>23</v>
      </c>
      <c r="C3078" t="s">
        <v>23</v>
      </c>
      <c r="D3078" t="s">
        <v>5810</v>
      </c>
      <c r="E3078" t="s">
        <v>23269</v>
      </c>
      <c r="F3078" t="s">
        <v>23</v>
      </c>
      <c r="G3078" t="s">
        <v>23</v>
      </c>
      <c r="H3078" t="s">
        <v>6746</v>
      </c>
      <c r="I3078" t="s">
        <v>23</v>
      </c>
      <c r="J3078" t="s">
        <v>23</v>
      </c>
      <c r="K3078" t="s">
        <v>33152</v>
      </c>
    </row>
    <row r="3079" spans="1:11" x14ac:dyDescent="0.35">
      <c r="A3079" t="s">
        <v>6637</v>
      </c>
      <c r="B3079" t="s">
        <v>23</v>
      </c>
      <c r="C3079" t="s">
        <v>23</v>
      </c>
      <c r="D3079" t="s">
        <v>23</v>
      </c>
      <c r="E3079" t="s">
        <v>9980</v>
      </c>
      <c r="F3079" t="s">
        <v>23</v>
      </c>
      <c r="G3079" t="s">
        <v>23</v>
      </c>
      <c r="H3079" t="s">
        <v>6502</v>
      </c>
      <c r="I3079" t="s">
        <v>2721</v>
      </c>
      <c r="J3079" t="s">
        <v>23</v>
      </c>
      <c r="K3079" t="s">
        <v>30532</v>
      </c>
    </row>
    <row r="3080" spans="1:11" x14ac:dyDescent="0.35">
      <c r="A3080" t="s">
        <v>6756</v>
      </c>
      <c r="B3080" t="s">
        <v>23</v>
      </c>
      <c r="C3080" t="s">
        <v>23</v>
      </c>
      <c r="D3080" t="s">
        <v>23</v>
      </c>
      <c r="E3080" t="s">
        <v>9981</v>
      </c>
      <c r="F3080" t="s">
        <v>23</v>
      </c>
      <c r="G3080" t="s">
        <v>23</v>
      </c>
      <c r="H3080" t="s">
        <v>6516</v>
      </c>
      <c r="I3080" t="s">
        <v>23</v>
      </c>
      <c r="J3080" t="s">
        <v>23</v>
      </c>
      <c r="K3080" t="s">
        <v>30532</v>
      </c>
    </row>
    <row r="3081" spans="1:11" x14ac:dyDescent="0.35">
      <c r="A3081" t="s">
        <v>1588</v>
      </c>
      <c r="B3081" t="s">
        <v>23</v>
      </c>
      <c r="C3081" t="s">
        <v>23</v>
      </c>
      <c r="D3081" t="s">
        <v>23</v>
      </c>
      <c r="E3081" t="s">
        <v>9982</v>
      </c>
      <c r="F3081" t="s">
        <v>23</v>
      </c>
      <c r="G3081" t="s">
        <v>23</v>
      </c>
      <c r="H3081" t="s">
        <v>6522</v>
      </c>
      <c r="I3081" t="s">
        <v>23</v>
      </c>
      <c r="J3081" t="s">
        <v>23</v>
      </c>
      <c r="K3081" t="s">
        <v>30532</v>
      </c>
    </row>
    <row r="3082" spans="1:11" x14ac:dyDescent="0.35">
      <c r="A3082" t="s">
        <v>23270</v>
      </c>
      <c r="B3082" t="s">
        <v>23</v>
      </c>
      <c r="C3082" t="s">
        <v>23</v>
      </c>
      <c r="D3082" t="s">
        <v>5810</v>
      </c>
      <c r="E3082" t="s">
        <v>23271</v>
      </c>
      <c r="F3082" t="s">
        <v>23</v>
      </c>
      <c r="G3082" t="s">
        <v>23</v>
      </c>
      <c r="H3082" t="s">
        <v>6746</v>
      </c>
      <c r="I3082" t="s">
        <v>23</v>
      </c>
      <c r="J3082" t="s">
        <v>23</v>
      </c>
      <c r="K3082" t="s">
        <v>33153</v>
      </c>
    </row>
    <row r="3083" spans="1:11" x14ac:dyDescent="0.35">
      <c r="A3083" t="s">
        <v>1589</v>
      </c>
      <c r="B3083" t="s">
        <v>23</v>
      </c>
      <c r="C3083" t="s">
        <v>23</v>
      </c>
      <c r="D3083" t="s">
        <v>23</v>
      </c>
      <c r="E3083" t="s">
        <v>9983</v>
      </c>
      <c r="F3083" t="s">
        <v>23</v>
      </c>
      <c r="G3083" t="s">
        <v>23</v>
      </c>
      <c r="H3083" t="s">
        <v>23</v>
      </c>
      <c r="I3083" t="s">
        <v>23</v>
      </c>
      <c r="J3083" t="s">
        <v>23</v>
      </c>
      <c r="K3083" t="s">
        <v>30532</v>
      </c>
    </row>
    <row r="3084" spans="1:11" x14ac:dyDescent="0.35">
      <c r="A3084" t="s">
        <v>812</v>
      </c>
      <c r="B3084" t="s">
        <v>23</v>
      </c>
      <c r="C3084" t="s">
        <v>23</v>
      </c>
      <c r="D3084" t="s">
        <v>23</v>
      </c>
      <c r="E3084" t="s">
        <v>9984</v>
      </c>
      <c r="F3084" t="s">
        <v>23</v>
      </c>
      <c r="G3084" t="s">
        <v>23</v>
      </c>
      <c r="H3084" t="s">
        <v>6522</v>
      </c>
      <c r="I3084" t="s">
        <v>23</v>
      </c>
      <c r="J3084" t="s">
        <v>23</v>
      </c>
      <c r="K3084" t="s">
        <v>30532</v>
      </c>
    </row>
    <row r="3085" spans="1:11" x14ac:dyDescent="0.35">
      <c r="A3085" t="s">
        <v>5032</v>
      </c>
      <c r="B3085" t="s">
        <v>23</v>
      </c>
      <c r="C3085" t="s">
        <v>23</v>
      </c>
      <c r="D3085" t="s">
        <v>23</v>
      </c>
      <c r="E3085" t="s">
        <v>9985</v>
      </c>
      <c r="F3085" t="s">
        <v>23</v>
      </c>
      <c r="G3085" t="s">
        <v>23</v>
      </c>
      <c r="H3085" t="s">
        <v>6522</v>
      </c>
      <c r="I3085" t="s">
        <v>23</v>
      </c>
      <c r="J3085" t="s">
        <v>23</v>
      </c>
      <c r="K3085" t="s">
        <v>30532</v>
      </c>
    </row>
    <row r="3086" spans="1:11" x14ac:dyDescent="0.35">
      <c r="A3086" t="s">
        <v>23272</v>
      </c>
      <c r="B3086" t="s">
        <v>23</v>
      </c>
      <c r="C3086" t="s">
        <v>23</v>
      </c>
      <c r="D3086" t="s">
        <v>5810</v>
      </c>
      <c r="E3086" t="s">
        <v>23273</v>
      </c>
      <c r="F3086" t="s">
        <v>23</v>
      </c>
      <c r="G3086" t="s">
        <v>23</v>
      </c>
      <c r="H3086" t="s">
        <v>6746</v>
      </c>
      <c r="I3086" t="s">
        <v>23</v>
      </c>
      <c r="J3086" t="s">
        <v>23</v>
      </c>
      <c r="K3086" t="s">
        <v>33154</v>
      </c>
    </row>
    <row r="3087" spans="1:11" x14ac:dyDescent="0.35">
      <c r="A3087" t="s">
        <v>23274</v>
      </c>
      <c r="B3087" t="s">
        <v>23</v>
      </c>
      <c r="C3087" t="s">
        <v>23</v>
      </c>
      <c r="D3087" t="s">
        <v>5810</v>
      </c>
      <c r="E3087" t="s">
        <v>23275</v>
      </c>
      <c r="F3087" t="s">
        <v>23</v>
      </c>
      <c r="G3087" t="s">
        <v>23</v>
      </c>
      <c r="H3087" t="s">
        <v>6746</v>
      </c>
      <c r="I3087" t="s">
        <v>23</v>
      </c>
      <c r="J3087" t="s">
        <v>23</v>
      </c>
      <c r="K3087" t="s">
        <v>33155</v>
      </c>
    </row>
    <row r="3088" spans="1:11" x14ac:dyDescent="0.35">
      <c r="A3088" t="s">
        <v>4663</v>
      </c>
      <c r="B3088" t="s">
        <v>23</v>
      </c>
      <c r="C3088" t="s">
        <v>23</v>
      </c>
      <c r="D3088" t="s">
        <v>23</v>
      </c>
      <c r="E3088" t="s">
        <v>9986</v>
      </c>
      <c r="F3088" t="s">
        <v>23</v>
      </c>
      <c r="G3088" t="s">
        <v>23</v>
      </c>
      <c r="H3088" t="s">
        <v>6522</v>
      </c>
      <c r="I3088" t="s">
        <v>23</v>
      </c>
      <c r="J3088" t="s">
        <v>23</v>
      </c>
      <c r="K3088" t="s">
        <v>30532</v>
      </c>
    </row>
    <row r="3089" spans="1:11" x14ac:dyDescent="0.35">
      <c r="A3089" t="s">
        <v>4662</v>
      </c>
      <c r="B3089" t="s">
        <v>23</v>
      </c>
      <c r="C3089" t="s">
        <v>23</v>
      </c>
      <c r="D3089" t="s">
        <v>23</v>
      </c>
      <c r="E3089" t="s">
        <v>9987</v>
      </c>
      <c r="F3089" t="s">
        <v>23</v>
      </c>
      <c r="G3089" t="s">
        <v>23</v>
      </c>
      <c r="H3089" t="s">
        <v>6522</v>
      </c>
      <c r="I3089" t="s">
        <v>23</v>
      </c>
      <c r="J3089" t="s">
        <v>23</v>
      </c>
      <c r="K3089" t="s">
        <v>30532</v>
      </c>
    </row>
    <row r="3090" spans="1:11" x14ac:dyDescent="0.35">
      <c r="A3090" t="s">
        <v>23276</v>
      </c>
      <c r="B3090" t="s">
        <v>23</v>
      </c>
      <c r="C3090" t="s">
        <v>23</v>
      </c>
      <c r="D3090" t="s">
        <v>5810</v>
      </c>
      <c r="E3090" t="s">
        <v>23277</v>
      </c>
      <c r="F3090" t="s">
        <v>23</v>
      </c>
      <c r="G3090" t="s">
        <v>23</v>
      </c>
      <c r="H3090" t="s">
        <v>6746</v>
      </c>
      <c r="I3090" t="s">
        <v>23</v>
      </c>
      <c r="J3090" t="s">
        <v>23</v>
      </c>
      <c r="K3090" t="s">
        <v>33156</v>
      </c>
    </row>
    <row r="3091" spans="1:11" x14ac:dyDescent="0.35">
      <c r="A3091" t="s">
        <v>9988</v>
      </c>
      <c r="B3091" t="s">
        <v>23</v>
      </c>
      <c r="C3091" t="s">
        <v>23</v>
      </c>
      <c r="D3091" t="s">
        <v>5810</v>
      </c>
      <c r="E3091" t="s">
        <v>9989</v>
      </c>
      <c r="F3091" t="s">
        <v>23</v>
      </c>
      <c r="G3091" t="s">
        <v>23</v>
      </c>
      <c r="H3091" t="s">
        <v>6746</v>
      </c>
      <c r="I3091" t="s">
        <v>23</v>
      </c>
      <c r="J3091" t="s">
        <v>23</v>
      </c>
      <c r="K3091" t="s">
        <v>30532</v>
      </c>
    </row>
    <row r="3092" spans="1:11" x14ac:dyDescent="0.35">
      <c r="A3092" t="s">
        <v>9990</v>
      </c>
      <c r="B3092" t="s">
        <v>23</v>
      </c>
      <c r="C3092" t="s">
        <v>23</v>
      </c>
      <c r="D3092" t="s">
        <v>5810</v>
      </c>
      <c r="E3092" t="s">
        <v>9991</v>
      </c>
      <c r="F3092" t="s">
        <v>23</v>
      </c>
      <c r="G3092" t="s">
        <v>23</v>
      </c>
      <c r="H3092" t="s">
        <v>6746</v>
      </c>
      <c r="I3092" t="s">
        <v>23</v>
      </c>
      <c r="J3092" t="s">
        <v>23</v>
      </c>
      <c r="K3092" t="s">
        <v>30532</v>
      </c>
    </row>
    <row r="3093" spans="1:11" x14ac:dyDescent="0.35">
      <c r="A3093" t="s">
        <v>23278</v>
      </c>
      <c r="B3093" t="s">
        <v>23</v>
      </c>
      <c r="C3093" t="s">
        <v>23</v>
      </c>
      <c r="D3093" t="s">
        <v>5810</v>
      </c>
      <c r="E3093" t="s">
        <v>23279</v>
      </c>
      <c r="F3093" t="s">
        <v>23</v>
      </c>
      <c r="G3093" t="s">
        <v>23</v>
      </c>
      <c r="H3093" t="s">
        <v>6746</v>
      </c>
      <c r="I3093" t="s">
        <v>23</v>
      </c>
      <c r="J3093" t="s">
        <v>23</v>
      </c>
      <c r="K3093" t="s">
        <v>33157</v>
      </c>
    </row>
    <row r="3094" spans="1:11" x14ac:dyDescent="0.35">
      <c r="A3094" t="s">
        <v>3180</v>
      </c>
      <c r="B3094" t="s">
        <v>23</v>
      </c>
      <c r="C3094" t="s">
        <v>23</v>
      </c>
      <c r="D3094" t="s">
        <v>23</v>
      </c>
      <c r="E3094" t="s">
        <v>9992</v>
      </c>
      <c r="F3094" t="s">
        <v>23</v>
      </c>
      <c r="G3094" t="s">
        <v>23</v>
      </c>
      <c r="H3094" t="s">
        <v>6522</v>
      </c>
      <c r="I3094" t="s">
        <v>23</v>
      </c>
      <c r="J3094" t="s">
        <v>23</v>
      </c>
      <c r="K3094" t="s">
        <v>30532</v>
      </c>
    </row>
    <row r="3095" spans="1:11" x14ac:dyDescent="0.35">
      <c r="A3095" t="s">
        <v>3004</v>
      </c>
      <c r="B3095" t="s">
        <v>23</v>
      </c>
      <c r="C3095" t="s">
        <v>23</v>
      </c>
      <c r="D3095" t="s">
        <v>23</v>
      </c>
      <c r="E3095" t="s">
        <v>9993</v>
      </c>
      <c r="F3095" t="s">
        <v>23</v>
      </c>
      <c r="G3095" t="s">
        <v>23</v>
      </c>
      <c r="H3095" t="s">
        <v>6522</v>
      </c>
      <c r="I3095" t="s">
        <v>23</v>
      </c>
      <c r="J3095" t="s">
        <v>23</v>
      </c>
      <c r="K3095" t="s">
        <v>30532</v>
      </c>
    </row>
    <row r="3096" spans="1:11" x14ac:dyDescent="0.35">
      <c r="A3096" t="s">
        <v>7686</v>
      </c>
      <c r="B3096" t="s">
        <v>23</v>
      </c>
      <c r="C3096" t="s">
        <v>23</v>
      </c>
      <c r="D3096" t="s">
        <v>5810</v>
      </c>
      <c r="E3096" t="s">
        <v>9994</v>
      </c>
      <c r="F3096" t="s">
        <v>23</v>
      </c>
      <c r="G3096" t="s">
        <v>23</v>
      </c>
      <c r="H3096" t="s">
        <v>6746</v>
      </c>
      <c r="I3096" t="s">
        <v>23</v>
      </c>
      <c r="J3096" t="s">
        <v>23</v>
      </c>
      <c r="K3096" t="s">
        <v>30532</v>
      </c>
    </row>
    <row r="3097" spans="1:11" x14ac:dyDescent="0.35">
      <c r="A3097" t="s">
        <v>23280</v>
      </c>
      <c r="B3097" t="s">
        <v>23</v>
      </c>
      <c r="C3097" t="s">
        <v>23</v>
      </c>
      <c r="D3097" t="s">
        <v>5810</v>
      </c>
      <c r="E3097" t="s">
        <v>23281</v>
      </c>
      <c r="F3097" t="s">
        <v>23</v>
      </c>
      <c r="G3097" t="s">
        <v>23</v>
      </c>
      <c r="H3097" t="s">
        <v>6746</v>
      </c>
      <c r="I3097" t="s">
        <v>23</v>
      </c>
      <c r="J3097" t="s">
        <v>23</v>
      </c>
      <c r="K3097" t="s">
        <v>33158</v>
      </c>
    </row>
    <row r="3098" spans="1:11" x14ac:dyDescent="0.35">
      <c r="A3098" t="s">
        <v>4868</v>
      </c>
      <c r="B3098" t="s">
        <v>23</v>
      </c>
      <c r="C3098" t="s">
        <v>23</v>
      </c>
      <c r="D3098" t="s">
        <v>23</v>
      </c>
      <c r="E3098" t="s">
        <v>9995</v>
      </c>
      <c r="F3098" t="s">
        <v>23</v>
      </c>
      <c r="G3098" t="s">
        <v>23</v>
      </c>
      <c r="H3098" t="s">
        <v>6514</v>
      </c>
      <c r="I3098" t="s">
        <v>6485</v>
      </c>
      <c r="J3098" t="s">
        <v>23</v>
      </c>
      <c r="K3098" t="s">
        <v>30532</v>
      </c>
    </row>
    <row r="3099" spans="1:11" x14ac:dyDescent="0.35">
      <c r="A3099" t="s">
        <v>503</v>
      </c>
      <c r="B3099" t="s">
        <v>23</v>
      </c>
      <c r="C3099" t="s">
        <v>23</v>
      </c>
      <c r="D3099" t="s">
        <v>23</v>
      </c>
      <c r="E3099" t="s">
        <v>9996</v>
      </c>
      <c r="F3099" t="s">
        <v>23</v>
      </c>
      <c r="G3099" t="s">
        <v>23</v>
      </c>
      <c r="H3099" t="s">
        <v>6522</v>
      </c>
      <c r="I3099" t="s">
        <v>23</v>
      </c>
      <c r="J3099" t="s">
        <v>23</v>
      </c>
      <c r="K3099" t="s">
        <v>30532</v>
      </c>
    </row>
    <row r="3100" spans="1:11" x14ac:dyDescent="0.35">
      <c r="A3100" t="s">
        <v>23282</v>
      </c>
      <c r="B3100" t="s">
        <v>23</v>
      </c>
      <c r="C3100" t="s">
        <v>23</v>
      </c>
      <c r="D3100" t="s">
        <v>5810</v>
      </c>
      <c r="E3100" t="s">
        <v>23283</v>
      </c>
      <c r="F3100" t="s">
        <v>23</v>
      </c>
      <c r="G3100" t="s">
        <v>23</v>
      </c>
      <c r="H3100" t="s">
        <v>6746</v>
      </c>
      <c r="I3100" t="s">
        <v>23</v>
      </c>
      <c r="J3100" t="s">
        <v>23</v>
      </c>
      <c r="K3100" t="s">
        <v>33159</v>
      </c>
    </row>
    <row r="3101" spans="1:11" x14ac:dyDescent="0.35">
      <c r="A3101" t="s">
        <v>9997</v>
      </c>
      <c r="B3101" t="s">
        <v>23</v>
      </c>
      <c r="C3101" t="s">
        <v>23</v>
      </c>
      <c r="D3101" t="s">
        <v>5810</v>
      </c>
      <c r="E3101" t="s">
        <v>9998</v>
      </c>
      <c r="F3101" t="s">
        <v>23</v>
      </c>
      <c r="G3101" t="s">
        <v>23</v>
      </c>
      <c r="H3101" t="s">
        <v>6746</v>
      </c>
      <c r="I3101" t="s">
        <v>23</v>
      </c>
      <c r="J3101" t="s">
        <v>23</v>
      </c>
      <c r="K3101" t="s">
        <v>30532</v>
      </c>
    </row>
    <row r="3102" spans="1:11" x14ac:dyDescent="0.35">
      <c r="A3102" t="s">
        <v>23284</v>
      </c>
      <c r="B3102" t="s">
        <v>23</v>
      </c>
      <c r="C3102" t="s">
        <v>23</v>
      </c>
      <c r="D3102" t="s">
        <v>5810</v>
      </c>
      <c r="E3102" t="s">
        <v>23285</v>
      </c>
      <c r="F3102" t="s">
        <v>23</v>
      </c>
      <c r="G3102" t="s">
        <v>23</v>
      </c>
      <c r="H3102" t="s">
        <v>6746</v>
      </c>
      <c r="I3102" t="s">
        <v>23</v>
      </c>
      <c r="J3102" t="s">
        <v>23</v>
      </c>
      <c r="K3102" t="s">
        <v>33160</v>
      </c>
    </row>
    <row r="3103" spans="1:11" x14ac:dyDescent="0.35">
      <c r="A3103" t="s">
        <v>9999</v>
      </c>
      <c r="B3103" t="s">
        <v>23</v>
      </c>
      <c r="C3103" t="s">
        <v>23</v>
      </c>
      <c r="D3103" t="s">
        <v>5810</v>
      </c>
      <c r="E3103" t="s">
        <v>10000</v>
      </c>
      <c r="F3103" t="s">
        <v>23</v>
      </c>
      <c r="G3103" t="s">
        <v>23</v>
      </c>
      <c r="H3103" t="s">
        <v>6746</v>
      </c>
      <c r="I3103" t="s">
        <v>23</v>
      </c>
      <c r="J3103" t="s">
        <v>23</v>
      </c>
      <c r="K3103" t="s">
        <v>30532</v>
      </c>
    </row>
    <row r="3104" spans="1:11" x14ac:dyDescent="0.35">
      <c r="A3104" t="s">
        <v>1028</v>
      </c>
      <c r="B3104" t="s">
        <v>23</v>
      </c>
      <c r="C3104" t="s">
        <v>23</v>
      </c>
      <c r="D3104" t="s">
        <v>23</v>
      </c>
      <c r="E3104" t="s">
        <v>10001</v>
      </c>
      <c r="F3104" t="s">
        <v>23</v>
      </c>
      <c r="G3104" t="s">
        <v>23</v>
      </c>
      <c r="H3104" t="s">
        <v>6522</v>
      </c>
      <c r="I3104" t="s">
        <v>23</v>
      </c>
      <c r="J3104" t="s">
        <v>23</v>
      </c>
      <c r="K3104" t="s">
        <v>30532</v>
      </c>
    </row>
    <row r="3105" spans="1:11" x14ac:dyDescent="0.35">
      <c r="A3105" t="s">
        <v>23286</v>
      </c>
      <c r="B3105" t="s">
        <v>23</v>
      </c>
      <c r="C3105" t="s">
        <v>23</v>
      </c>
      <c r="D3105" t="s">
        <v>5810</v>
      </c>
      <c r="E3105" t="s">
        <v>23287</v>
      </c>
      <c r="F3105" t="s">
        <v>23</v>
      </c>
      <c r="G3105" t="s">
        <v>23</v>
      </c>
      <c r="H3105" t="s">
        <v>6746</v>
      </c>
      <c r="I3105" t="s">
        <v>23</v>
      </c>
      <c r="J3105" t="s">
        <v>23</v>
      </c>
      <c r="K3105" t="s">
        <v>33161</v>
      </c>
    </row>
    <row r="3106" spans="1:11" x14ac:dyDescent="0.35">
      <c r="A3106" t="s">
        <v>23288</v>
      </c>
      <c r="B3106" t="s">
        <v>23</v>
      </c>
      <c r="C3106" t="s">
        <v>23</v>
      </c>
      <c r="D3106" t="s">
        <v>5810</v>
      </c>
      <c r="E3106" t="s">
        <v>23289</v>
      </c>
      <c r="F3106" t="s">
        <v>23</v>
      </c>
      <c r="G3106" t="s">
        <v>23</v>
      </c>
      <c r="H3106" t="s">
        <v>6746</v>
      </c>
      <c r="I3106" t="s">
        <v>23</v>
      </c>
      <c r="J3106" t="s">
        <v>23</v>
      </c>
      <c r="K3106" t="s">
        <v>33162</v>
      </c>
    </row>
    <row r="3107" spans="1:11" x14ac:dyDescent="0.35">
      <c r="A3107" t="s">
        <v>23292</v>
      </c>
      <c r="B3107" t="s">
        <v>23</v>
      </c>
      <c r="C3107" t="s">
        <v>23</v>
      </c>
      <c r="D3107" t="s">
        <v>5810</v>
      </c>
      <c r="E3107" t="s">
        <v>23293</v>
      </c>
      <c r="F3107" t="s">
        <v>23</v>
      </c>
      <c r="G3107" t="s">
        <v>23</v>
      </c>
      <c r="H3107" t="s">
        <v>6746</v>
      </c>
      <c r="I3107" t="s">
        <v>23</v>
      </c>
      <c r="J3107" t="s">
        <v>23</v>
      </c>
      <c r="K3107" t="s">
        <v>33164</v>
      </c>
    </row>
    <row r="3108" spans="1:11" x14ac:dyDescent="0.35">
      <c r="A3108" t="s">
        <v>23294</v>
      </c>
      <c r="B3108" t="s">
        <v>23</v>
      </c>
      <c r="C3108" t="s">
        <v>23</v>
      </c>
      <c r="D3108" t="s">
        <v>5810</v>
      </c>
      <c r="E3108" t="s">
        <v>23295</v>
      </c>
      <c r="F3108" t="s">
        <v>23</v>
      </c>
      <c r="G3108" t="s">
        <v>23</v>
      </c>
      <c r="H3108" t="s">
        <v>6746</v>
      </c>
      <c r="I3108" t="s">
        <v>23</v>
      </c>
      <c r="J3108" t="s">
        <v>23</v>
      </c>
      <c r="K3108" t="s">
        <v>33165</v>
      </c>
    </row>
    <row r="3109" spans="1:11" x14ac:dyDescent="0.35">
      <c r="A3109" t="s">
        <v>4661</v>
      </c>
      <c r="B3109" t="s">
        <v>23</v>
      </c>
      <c r="C3109" t="s">
        <v>23</v>
      </c>
      <c r="D3109" t="s">
        <v>23</v>
      </c>
      <c r="E3109" t="s">
        <v>10002</v>
      </c>
      <c r="F3109" t="s">
        <v>23</v>
      </c>
      <c r="G3109" t="s">
        <v>23</v>
      </c>
      <c r="H3109" t="s">
        <v>6522</v>
      </c>
      <c r="I3109" t="s">
        <v>23</v>
      </c>
      <c r="J3109" t="s">
        <v>23</v>
      </c>
      <c r="K3109" t="s">
        <v>30532</v>
      </c>
    </row>
    <row r="3110" spans="1:11" x14ac:dyDescent="0.35">
      <c r="A3110" t="s">
        <v>672</v>
      </c>
      <c r="B3110" t="s">
        <v>23</v>
      </c>
      <c r="C3110" t="s">
        <v>23</v>
      </c>
      <c r="D3110" t="s">
        <v>23</v>
      </c>
      <c r="E3110" t="s">
        <v>10003</v>
      </c>
      <c r="F3110" t="s">
        <v>23</v>
      </c>
      <c r="G3110" t="s">
        <v>23</v>
      </c>
      <c r="H3110" t="s">
        <v>6522</v>
      </c>
      <c r="I3110" t="s">
        <v>23</v>
      </c>
      <c r="J3110" t="s">
        <v>23</v>
      </c>
      <c r="K3110" t="s">
        <v>30532</v>
      </c>
    </row>
    <row r="3111" spans="1:11" x14ac:dyDescent="0.35">
      <c r="A3111" t="s">
        <v>4659</v>
      </c>
      <c r="B3111" t="s">
        <v>23</v>
      </c>
      <c r="C3111" t="s">
        <v>23</v>
      </c>
      <c r="D3111" t="s">
        <v>23</v>
      </c>
      <c r="E3111" t="s">
        <v>10004</v>
      </c>
      <c r="F3111" t="s">
        <v>23</v>
      </c>
      <c r="G3111" t="s">
        <v>23</v>
      </c>
      <c r="H3111" t="s">
        <v>6522</v>
      </c>
      <c r="I3111" t="s">
        <v>23</v>
      </c>
      <c r="J3111" t="s">
        <v>23</v>
      </c>
      <c r="K3111" t="s">
        <v>30532</v>
      </c>
    </row>
    <row r="3112" spans="1:11" x14ac:dyDescent="0.35">
      <c r="A3112" t="s">
        <v>23296</v>
      </c>
      <c r="B3112" t="s">
        <v>23</v>
      </c>
      <c r="C3112" t="s">
        <v>23</v>
      </c>
      <c r="D3112" t="s">
        <v>5810</v>
      </c>
      <c r="E3112" t="s">
        <v>23297</v>
      </c>
      <c r="F3112" t="s">
        <v>23</v>
      </c>
      <c r="G3112" t="s">
        <v>23</v>
      </c>
      <c r="H3112" t="s">
        <v>6746</v>
      </c>
      <c r="I3112" t="s">
        <v>23</v>
      </c>
      <c r="J3112" t="s">
        <v>23</v>
      </c>
      <c r="K3112" t="s">
        <v>33166</v>
      </c>
    </row>
    <row r="3113" spans="1:11" x14ac:dyDescent="0.35">
      <c r="A3113" t="s">
        <v>222</v>
      </c>
      <c r="B3113" t="s">
        <v>23</v>
      </c>
      <c r="C3113" t="s">
        <v>23</v>
      </c>
      <c r="D3113" t="s">
        <v>23</v>
      </c>
      <c r="E3113" t="s">
        <v>10005</v>
      </c>
      <c r="F3113" t="s">
        <v>23</v>
      </c>
      <c r="G3113" t="s">
        <v>23</v>
      </c>
      <c r="H3113" t="s">
        <v>6522</v>
      </c>
      <c r="I3113" t="s">
        <v>23</v>
      </c>
      <c r="J3113" t="s">
        <v>23</v>
      </c>
      <c r="K3113" t="s">
        <v>30532</v>
      </c>
    </row>
    <row r="3114" spans="1:11" x14ac:dyDescent="0.35">
      <c r="A3114" t="s">
        <v>23298</v>
      </c>
      <c r="B3114" t="s">
        <v>23</v>
      </c>
      <c r="C3114" t="s">
        <v>23</v>
      </c>
      <c r="D3114" t="s">
        <v>5810</v>
      </c>
      <c r="E3114" t="s">
        <v>23299</v>
      </c>
      <c r="F3114" t="s">
        <v>23</v>
      </c>
      <c r="G3114" t="s">
        <v>23</v>
      </c>
      <c r="H3114" t="s">
        <v>6746</v>
      </c>
      <c r="I3114" t="s">
        <v>23</v>
      </c>
      <c r="J3114" t="s">
        <v>23</v>
      </c>
      <c r="K3114" t="s">
        <v>33167</v>
      </c>
    </row>
    <row r="3115" spans="1:11" x14ac:dyDescent="0.35">
      <c r="A3115" t="s">
        <v>23300</v>
      </c>
      <c r="B3115" t="s">
        <v>23</v>
      </c>
      <c r="C3115" t="s">
        <v>23</v>
      </c>
      <c r="D3115" t="s">
        <v>5810</v>
      </c>
      <c r="E3115" t="s">
        <v>23301</v>
      </c>
      <c r="F3115" t="s">
        <v>23</v>
      </c>
      <c r="G3115" t="s">
        <v>23</v>
      </c>
      <c r="H3115" t="s">
        <v>6746</v>
      </c>
      <c r="I3115" t="s">
        <v>23</v>
      </c>
      <c r="J3115" t="s">
        <v>23</v>
      </c>
      <c r="K3115" t="s">
        <v>33168</v>
      </c>
    </row>
    <row r="3116" spans="1:11" x14ac:dyDescent="0.35">
      <c r="A3116" t="s">
        <v>23302</v>
      </c>
      <c r="B3116" t="s">
        <v>23</v>
      </c>
      <c r="C3116" t="s">
        <v>23</v>
      </c>
      <c r="D3116" t="s">
        <v>5810</v>
      </c>
      <c r="E3116" t="s">
        <v>23303</v>
      </c>
      <c r="F3116" t="s">
        <v>23</v>
      </c>
      <c r="G3116" t="s">
        <v>23</v>
      </c>
      <c r="H3116" t="s">
        <v>6746</v>
      </c>
      <c r="I3116" t="s">
        <v>23</v>
      </c>
      <c r="J3116" t="s">
        <v>23</v>
      </c>
      <c r="K3116" t="s">
        <v>33169</v>
      </c>
    </row>
    <row r="3117" spans="1:11" x14ac:dyDescent="0.35">
      <c r="A3117" t="s">
        <v>23304</v>
      </c>
      <c r="B3117" t="s">
        <v>23</v>
      </c>
      <c r="C3117" t="s">
        <v>23</v>
      </c>
      <c r="D3117" t="s">
        <v>5810</v>
      </c>
      <c r="E3117" t="s">
        <v>23305</v>
      </c>
      <c r="F3117" t="s">
        <v>23</v>
      </c>
      <c r="G3117" t="s">
        <v>23</v>
      </c>
      <c r="H3117" t="s">
        <v>6746</v>
      </c>
      <c r="I3117" t="s">
        <v>23</v>
      </c>
      <c r="J3117" t="s">
        <v>23</v>
      </c>
      <c r="K3117" t="s">
        <v>33170</v>
      </c>
    </row>
    <row r="3118" spans="1:11" x14ac:dyDescent="0.35">
      <c r="A3118" t="s">
        <v>4658</v>
      </c>
      <c r="B3118" t="s">
        <v>23</v>
      </c>
      <c r="C3118" t="s">
        <v>23</v>
      </c>
      <c r="D3118" t="s">
        <v>23</v>
      </c>
      <c r="E3118" t="s">
        <v>10006</v>
      </c>
      <c r="F3118" t="s">
        <v>23</v>
      </c>
      <c r="G3118" t="s">
        <v>23</v>
      </c>
      <c r="H3118" t="s">
        <v>6746</v>
      </c>
      <c r="I3118" t="s">
        <v>23</v>
      </c>
      <c r="J3118" t="s">
        <v>23</v>
      </c>
      <c r="K3118" t="s">
        <v>30532</v>
      </c>
    </row>
    <row r="3119" spans="1:11" x14ac:dyDescent="0.35">
      <c r="A3119" t="s">
        <v>23306</v>
      </c>
      <c r="B3119" t="s">
        <v>23</v>
      </c>
      <c r="C3119" t="s">
        <v>23</v>
      </c>
      <c r="D3119" t="s">
        <v>5810</v>
      </c>
      <c r="E3119" t="s">
        <v>23307</v>
      </c>
      <c r="F3119" t="s">
        <v>23</v>
      </c>
      <c r="G3119" t="s">
        <v>23</v>
      </c>
      <c r="H3119" t="s">
        <v>6746</v>
      </c>
      <c r="I3119" t="s">
        <v>23</v>
      </c>
      <c r="J3119" t="s">
        <v>23</v>
      </c>
      <c r="K3119" t="s">
        <v>33171</v>
      </c>
    </row>
    <row r="3120" spans="1:11" x14ac:dyDescent="0.35">
      <c r="A3120" t="s">
        <v>23308</v>
      </c>
      <c r="B3120" t="s">
        <v>23</v>
      </c>
      <c r="C3120" t="s">
        <v>23</v>
      </c>
      <c r="D3120" t="s">
        <v>5810</v>
      </c>
      <c r="E3120" t="s">
        <v>23309</v>
      </c>
      <c r="F3120" t="s">
        <v>23</v>
      </c>
      <c r="G3120" t="s">
        <v>23</v>
      </c>
      <c r="H3120" t="s">
        <v>6746</v>
      </c>
      <c r="I3120" t="s">
        <v>23</v>
      </c>
      <c r="J3120" t="s">
        <v>23</v>
      </c>
      <c r="K3120" t="s">
        <v>33172</v>
      </c>
    </row>
    <row r="3121" spans="1:11" x14ac:dyDescent="0.35">
      <c r="A3121" t="s">
        <v>354</v>
      </c>
      <c r="B3121" t="s">
        <v>23</v>
      </c>
      <c r="C3121" t="s">
        <v>23</v>
      </c>
      <c r="D3121" t="s">
        <v>23</v>
      </c>
      <c r="E3121" t="s">
        <v>10007</v>
      </c>
      <c r="F3121" t="s">
        <v>23</v>
      </c>
      <c r="G3121" t="s">
        <v>23</v>
      </c>
      <c r="H3121" t="s">
        <v>6522</v>
      </c>
      <c r="I3121" t="s">
        <v>23</v>
      </c>
      <c r="J3121" t="s">
        <v>23</v>
      </c>
      <c r="K3121" t="s">
        <v>30532</v>
      </c>
    </row>
    <row r="3122" spans="1:11" x14ac:dyDescent="0.35">
      <c r="A3122" t="s">
        <v>5673</v>
      </c>
      <c r="B3122" t="s">
        <v>23</v>
      </c>
      <c r="C3122" t="s">
        <v>23</v>
      </c>
      <c r="D3122" t="s">
        <v>23</v>
      </c>
      <c r="E3122" t="s">
        <v>10008</v>
      </c>
      <c r="F3122" t="s">
        <v>23</v>
      </c>
      <c r="G3122" t="s">
        <v>23</v>
      </c>
      <c r="H3122" t="s">
        <v>6522</v>
      </c>
      <c r="I3122" t="s">
        <v>23</v>
      </c>
      <c r="J3122" t="s">
        <v>23</v>
      </c>
      <c r="K3122" t="s">
        <v>30532</v>
      </c>
    </row>
    <row r="3123" spans="1:11" x14ac:dyDescent="0.35">
      <c r="A3123" t="s">
        <v>23312</v>
      </c>
      <c r="B3123" t="s">
        <v>23</v>
      </c>
      <c r="C3123" t="s">
        <v>23</v>
      </c>
      <c r="D3123" t="s">
        <v>5810</v>
      </c>
      <c r="E3123" t="s">
        <v>23313</v>
      </c>
      <c r="F3123" t="s">
        <v>23</v>
      </c>
      <c r="G3123" t="s">
        <v>23</v>
      </c>
      <c r="H3123" t="s">
        <v>6746</v>
      </c>
      <c r="I3123" t="s">
        <v>23</v>
      </c>
      <c r="J3123" t="s">
        <v>23</v>
      </c>
      <c r="K3123" t="s">
        <v>33174</v>
      </c>
    </row>
    <row r="3124" spans="1:11" x14ac:dyDescent="0.35">
      <c r="A3124" t="s">
        <v>23310</v>
      </c>
      <c r="B3124" t="s">
        <v>23</v>
      </c>
      <c r="C3124" t="s">
        <v>23</v>
      </c>
      <c r="D3124" t="s">
        <v>5810</v>
      </c>
      <c r="E3124" t="s">
        <v>23311</v>
      </c>
      <c r="F3124" t="s">
        <v>23</v>
      </c>
      <c r="G3124" t="s">
        <v>23</v>
      </c>
      <c r="H3124" t="s">
        <v>6746</v>
      </c>
      <c r="I3124" t="s">
        <v>23</v>
      </c>
      <c r="J3124" t="s">
        <v>23</v>
      </c>
      <c r="K3124" t="s">
        <v>33173</v>
      </c>
    </row>
    <row r="3125" spans="1:11" x14ac:dyDescent="0.35">
      <c r="A3125" t="s">
        <v>2901</v>
      </c>
      <c r="B3125" t="s">
        <v>23</v>
      </c>
      <c r="C3125" t="s">
        <v>23</v>
      </c>
      <c r="D3125" t="s">
        <v>23</v>
      </c>
      <c r="E3125" t="s">
        <v>10009</v>
      </c>
      <c r="F3125" t="s">
        <v>23</v>
      </c>
      <c r="G3125" t="s">
        <v>23</v>
      </c>
      <c r="H3125" t="s">
        <v>6487</v>
      </c>
      <c r="I3125" t="s">
        <v>2721</v>
      </c>
      <c r="J3125" t="s">
        <v>23</v>
      </c>
      <c r="K3125" t="s">
        <v>30532</v>
      </c>
    </row>
    <row r="3126" spans="1:11" x14ac:dyDescent="0.35">
      <c r="A3126" t="s">
        <v>23314</v>
      </c>
      <c r="B3126" t="s">
        <v>23</v>
      </c>
      <c r="C3126" t="s">
        <v>23</v>
      </c>
      <c r="D3126" t="s">
        <v>5810</v>
      </c>
      <c r="E3126" t="s">
        <v>23315</v>
      </c>
      <c r="F3126" t="s">
        <v>23</v>
      </c>
      <c r="G3126" t="s">
        <v>23</v>
      </c>
      <c r="H3126" t="s">
        <v>6746</v>
      </c>
      <c r="I3126" t="s">
        <v>23</v>
      </c>
      <c r="J3126" t="s">
        <v>23</v>
      </c>
      <c r="K3126" t="s">
        <v>33175</v>
      </c>
    </row>
    <row r="3127" spans="1:11" x14ac:dyDescent="0.35">
      <c r="A3127" t="s">
        <v>23320</v>
      </c>
      <c r="B3127" t="s">
        <v>23</v>
      </c>
      <c r="C3127" t="s">
        <v>23</v>
      </c>
      <c r="D3127" t="s">
        <v>5810</v>
      </c>
      <c r="E3127" t="s">
        <v>23321</v>
      </c>
      <c r="F3127" t="s">
        <v>23</v>
      </c>
      <c r="G3127" t="s">
        <v>23</v>
      </c>
      <c r="H3127" t="s">
        <v>6746</v>
      </c>
      <c r="I3127" t="s">
        <v>23</v>
      </c>
      <c r="J3127" t="s">
        <v>23</v>
      </c>
      <c r="K3127" t="s">
        <v>33177</v>
      </c>
    </row>
    <row r="3128" spans="1:11" x14ac:dyDescent="0.35">
      <c r="A3128" t="s">
        <v>6075</v>
      </c>
      <c r="B3128" t="s">
        <v>23</v>
      </c>
      <c r="C3128" t="s">
        <v>23</v>
      </c>
      <c r="D3128" t="s">
        <v>5810</v>
      </c>
      <c r="E3128" t="s">
        <v>10010</v>
      </c>
      <c r="F3128" t="s">
        <v>23</v>
      </c>
      <c r="G3128" t="s">
        <v>23</v>
      </c>
      <c r="H3128" t="s">
        <v>6483</v>
      </c>
      <c r="I3128" t="s">
        <v>23</v>
      </c>
      <c r="J3128" t="s">
        <v>23</v>
      </c>
      <c r="K3128" t="s">
        <v>30532</v>
      </c>
    </row>
    <row r="3129" spans="1:11" x14ac:dyDescent="0.35">
      <c r="A3129" t="s">
        <v>5700</v>
      </c>
      <c r="B3129" t="s">
        <v>23</v>
      </c>
      <c r="C3129" t="s">
        <v>23</v>
      </c>
      <c r="D3129" t="s">
        <v>23</v>
      </c>
      <c r="E3129" t="s">
        <v>10011</v>
      </c>
      <c r="F3129" t="s">
        <v>23</v>
      </c>
      <c r="G3129" t="s">
        <v>23</v>
      </c>
      <c r="H3129" t="s">
        <v>6522</v>
      </c>
      <c r="I3129" t="s">
        <v>23</v>
      </c>
      <c r="J3129" t="s">
        <v>23</v>
      </c>
      <c r="K3129" t="s">
        <v>30532</v>
      </c>
    </row>
    <row r="3130" spans="1:11" x14ac:dyDescent="0.35">
      <c r="A3130" t="s">
        <v>23318</v>
      </c>
      <c r="B3130" t="s">
        <v>23</v>
      </c>
      <c r="C3130" t="s">
        <v>23</v>
      </c>
      <c r="D3130" t="s">
        <v>5810</v>
      </c>
      <c r="E3130" t="s">
        <v>23319</v>
      </c>
      <c r="F3130" t="s">
        <v>23</v>
      </c>
      <c r="G3130" t="s">
        <v>23</v>
      </c>
      <c r="H3130" t="s">
        <v>6746</v>
      </c>
      <c r="I3130" t="s">
        <v>23</v>
      </c>
      <c r="J3130" t="s">
        <v>23</v>
      </c>
      <c r="K3130" t="s">
        <v>33176</v>
      </c>
    </row>
    <row r="3131" spans="1:11" x14ac:dyDescent="0.35">
      <c r="A3131" t="s">
        <v>10012</v>
      </c>
      <c r="B3131" t="s">
        <v>23</v>
      </c>
      <c r="C3131" t="s">
        <v>23</v>
      </c>
      <c r="D3131" t="s">
        <v>5810</v>
      </c>
      <c r="E3131" t="s">
        <v>10013</v>
      </c>
      <c r="F3131" t="s">
        <v>23</v>
      </c>
      <c r="G3131" t="s">
        <v>23</v>
      </c>
      <c r="H3131" t="s">
        <v>6746</v>
      </c>
      <c r="I3131" t="s">
        <v>23</v>
      </c>
      <c r="J3131" t="s">
        <v>23</v>
      </c>
      <c r="K3131" t="s">
        <v>30532</v>
      </c>
    </row>
    <row r="3132" spans="1:11" x14ac:dyDescent="0.35">
      <c r="A3132" t="s">
        <v>1590</v>
      </c>
      <c r="B3132" t="s">
        <v>23</v>
      </c>
      <c r="C3132" t="s">
        <v>23</v>
      </c>
      <c r="D3132" t="s">
        <v>23</v>
      </c>
      <c r="E3132" t="s">
        <v>10014</v>
      </c>
      <c r="F3132" t="s">
        <v>23</v>
      </c>
      <c r="G3132" t="s">
        <v>23</v>
      </c>
      <c r="H3132" t="s">
        <v>6522</v>
      </c>
      <c r="I3132" t="s">
        <v>23</v>
      </c>
      <c r="J3132" t="s">
        <v>23</v>
      </c>
      <c r="K3132" t="s">
        <v>30532</v>
      </c>
    </row>
    <row r="3133" spans="1:11" x14ac:dyDescent="0.35">
      <c r="A3133" t="s">
        <v>23322</v>
      </c>
      <c r="B3133" t="s">
        <v>23</v>
      </c>
      <c r="C3133" t="s">
        <v>23</v>
      </c>
      <c r="D3133" t="s">
        <v>5810</v>
      </c>
      <c r="E3133" t="s">
        <v>23323</v>
      </c>
      <c r="F3133" t="s">
        <v>23</v>
      </c>
      <c r="G3133" t="s">
        <v>23</v>
      </c>
      <c r="H3133" t="s">
        <v>6746</v>
      </c>
      <c r="I3133" t="s">
        <v>23</v>
      </c>
      <c r="J3133" t="s">
        <v>23</v>
      </c>
      <c r="K3133" t="s">
        <v>33178</v>
      </c>
    </row>
    <row r="3134" spans="1:11" x14ac:dyDescent="0.35">
      <c r="A3134" t="s">
        <v>23324</v>
      </c>
      <c r="B3134" t="s">
        <v>23</v>
      </c>
      <c r="C3134" t="s">
        <v>23</v>
      </c>
      <c r="D3134" t="s">
        <v>5810</v>
      </c>
      <c r="E3134" t="s">
        <v>23325</v>
      </c>
      <c r="F3134" t="s">
        <v>23</v>
      </c>
      <c r="G3134" t="s">
        <v>23</v>
      </c>
      <c r="H3134" t="s">
        <v>6746</v>
      </c>
      <c r="I3134" t="s">
        <v>23</v>
      </c>
      <c r="J3134" t="s">
        <v>23</v>
      </c>
      <c r="K3134" t="s">
        <v>33179</v>
      </c>
    </row>
    <row r="3135" spans="1:11" x14ac:dyDescent="0.35">
      <c r="A3135" t="s">
        <v>6076</v>
      </c>
      <c r="B3135" t="s">
        <v>23</v>
      </c>
      <c r="C3135" t="s">
        <v>23</v>
      </c>
      <c r="D3135" t="s">
        <v>23</v>
      </c>
      <c r="E3135" t="s">
        <v>10015</v>
      </c>
      <c r="F3135" t="s">
        <v>23</v>
      </c>
      <c r="G3135" t="s">
        <v>23</v>
      </c>
      <c r="H3135" t="s">
        <v>6514</v>
      </c>
      <c r="I3135" t="s">
        <v>23</v>
      </c>
      <c r="J3135" t="s">
        <v>23</v>
      </c>
      <c r="K3135" t="s">
        <v>30532</v>
      </c>
    </row>
    <row r="3136" spans="1:11" x14ac:dyDescent="0.35">
      <c r="A3136" t="s">
        <v>6077</v>
      </c>
      <c r="B3136" t="s">
        <v>23</v>
      </c>
      <c r="C3136" t="s">
        <v>23</v>
      </c>
      <c r="D3136" t="s">
        <v>5810</v>
      </c>
      <c r="E3136" t="s">
        <v>10016</v>
      </c>
      <c r="F3136" t="s">
        <v>23</v>
      </c>
      <c r="G3136" t="s">
        <v>23</v>
      </c>
      <c r="H3136" t="s">
        <v>6483</v>
      </c>
      <c r="I3136" t="s">
        <v>23</v>
      </c>
      <c r="J3136" t="s">
        <v>23</v>
      </c>
      <c r="K3136" t="s">
        <v>30532</v>
      </c>
    </row>
    <row r="3137" spans="1:11" x14ac:dyDescent="0.35">
      <c r="A3137" t="s">
        <v>23326</v>
      </c>
      <c r="B3137" t="s">
        <v>23</v>
      </c>
      <c r="C3137" t="s">
        <v>23</v>
      </c>
      <c r="D3137" t="s">
        <v>5810</v>
      </c>
      <c r="E3137" t="s">
        <v>23327</v>
      </c>
      <c r="F3137" t="s">
        <v>23</v>
      </c>
      <c r="G3137" t="s">
        <v>23</v>
      </c>
      <c r="H3137" t="s">
        <v>6746</v>
      </c>
      <c r="I3137" t="s">
        <v>23</v>
      </c>
      <c r="J3137" t="s">
        <v>23</v>
      </c>
      <c r="K3137" t="s">
        <v>33180</v>
      </c>
    </row>
    <row r="3138" spans="1:11" x14ac:dyDescent="0.35">
      <c r="A3138" t="s">
        <v>4657</v>
      </c>
      <c r="B3138" t="s">
        <v>23</v>
      </c>
      <c r="C3138" t="s">
        <v>23</v>
      </c>
      <c r="D3138" t="s">
        <v>23</v>
      </c>
      <c r="E3138" t="s">
        <v>10017</v>
      </c>
      <c r="F3138" t="s">
        <v>23</v>
      </c>
      <c r="G3138" t="s">
        <v>23</v>
      </c>
      <c r="H3138" t="s">
        <v>6522</v>
      </c>
      <c r="I3138" t="s">
        <v>23</v>
      </c>
      <c r="J3138" t="s">
        <v>23</v>
      </c>
      <c r="K3138" t="s">
        <v>30532</v>
      </c>
    </row>
    <row r="3139" spans="1:11" x14ac:dyDescent="0.35">
      <c r="A3139" t="s">
        <v>990</v>
      </c>
      <c r="B3139" t="s">
        <v>23</v>
      </c>
      <c r="C3139" t="s">
        <v>23</v>
      </c>
      <c r="D3139" t="s">
        <v>23</v>
      </c>
      <c r="E3139" t="s">
        <v>10018</v>
      </c>
      <c r="F3139" t="s">
        <v>23</v>
      </c>
      <c r="G3139" t="s">
        <v>23</v>
      </c>
      <c r="H3139" t="s">
        <v>6522</v>
      </c>
      <c r="I3139" t="s">
        <v>23</v>
      </c>
      <c r="J3139" t="s">
        <v>23</v>
      </c>
      <c r="K3139" t="s">
        <v>30532</v>
      </c>
    </row>
    <row r="3140" spans="1:11" x14ac:dyDescent="0.35">
      <c r="A3140" t="s">
        <v>24265</v>
      </c>
      <c r="B3140" t="s">
        <v>23</v>
      </c>
      <c r="C3140" t="s">
        <v>23</v>
      </c>
      <c r="D3140" t="s">
        <v>5810</v>
      </c>
      <c r="E3140" t="s">
        <v>24266</v>
      </c>
      <c r="F3140" t="s">
        <v>23</v>
      </c>
      <c r="G3140" t="s">
        <v>23</v>
      </c>
      <c r="H3140" t="s">
        <v>6746</v>
      </c>
      <c r="I3140" t="s">
        <v>23</v>
      </c>
      <c r="J3140" t="s">
        <v>23</v>
      </c>
      <c r="K3140" t="s">
        <v>30532</v>
      </c>
    </row>
    <row r="3141" spans="1:11" x14ac:dyDescent="0.35">
      <c r="A3141" t="s">
        <v>23328</v>
      </c>
      <c r="B3141" t="s">
        <v>23</v>
      </c>
      <c r="C3141" t="s">
        <v>23</v>
      </c>
      <c r="D3141" t="s">
        <v>5810</v>
      </c>
      <c r="E3141" t="s">
        <v>23329</v>
      </c>
      <c r="F3141" t="s">
        <v>23</v>
      </c>
      <c r="G3141" t="s">
        <v>23</v>
      </c>
      <c r="H3141" t="s">
        <v>6746</v>
      </c>
      <c r="I3141" t="s">
        <v>23</v>
      </c>
      <c r="J3141" t="s">
        <v>23</v>
      </c>
      <c r="K3141" t="s">
        <v>33181</v>
      </c>
    </row>
    <row r="3142" spans="1:11" x14ac:dyDescent="0.35">
      <c r="A3142" t="s">
        <v>4656</v>
      </c>
      <c r="B3142" t="s">
        <v>23</v>
      </c>
      <c r="C3142" t="s">
        <v>23</v>
      </c>
      <c r="D3142" t="s">
        <v>23</v>
      </c>
      <c r="E3142" t="s">
        <v>10019</v>
      </c>
      <c r="F3142" t="s">
        <v>23</v>
      </c>
      <c r="G3142" t="s">
        <v>23</v>
      </c>
      <c r="H3142" t="s">
        <v>6522</v>
      </c>
      <c r="I3142" t="s">
        <v>23</v>
      </c>
      <c r="J3142" t="s">
        <v>23</v>
      </c>
      <c r="K3142" t="s">
        <v>30532</v>
      </c>
    </row>
    <row r="3143" spans="1:11" x14ac:dyDescent="0.35">
      <c r="A3143" t="s">
        <v>23330</v>
      </c>
      <c r="B3143" t="s">
        <v>23</v>
      </c>
      <c r="C3143" t="s">
        <v>23</v>
      </c>
      <c r="D3143" t="s">
        <v>5810</v>
      </c>
      <c r="E3143" t="s">
        <v>23331</v>
      </c>
      <c r="F3143" t="s">
        <v>23</v>
      </c>
      <c r="G3143" t="s">
        <v>23</v>
      </c>
      <c r="H3143" t="s">
        <v>6746</v>
      </c>
      <c r="I3143" t="s">
        <v>23</v>
      </c>
      <c r="J3143" t="s">
        <v>23</v>
      </c>
      <c r="K3143" t="s">
        <v>33182</v>
      </c>
    </row>
    <row r="3144" spans="1:11" x14ac:dyDescent="0.35">
      <c r="A3144" t="s">
        <v>989</v>
      </c>
      <c r="B3144" t="s">
        <v>23</v>
      </c>
      <c r="C3144" t="s">
        <v>23</v>
      </c>
      <c r="D3144" t="s">
        <v>23</v>
      </c>
      <c r="E3144" t="s">
        <v>10020</v>
      </c>
      <c r="F3144" t="s">
        <v>23</v>
      </c>
      <c r="G3144" t="s">
        <v>23</v>
      </c>
      <c r="H3144" t="s">
        <v>6522</v>
      </c>
      <c r="I3144" t="s">
        <v>23</v>
      </c>
      <c r="J3144" t="s">
        <v>23</v>
      </c>
      <c r="K3144" t="s">
        <v>30532</v>
      </c>
    </row>
    <row r="3145" spans="1:11" x14ac:dyDescent="0.35">
      <c r="A3145" t="s">
        <v>4655</v>
      </c>
      <c r="B3145" t="s">
        <v>23</v>
      </c>
      <c r="C3145" t="s">
        <v>23</v>
      </c>
      <c r="D3145" t="s">
        <v>23</v>
      </c>
      <c r="E3145" t="s">
        <v>10021</v>
      </c>
      <c r="F3145" t="s">
        <v>23</v>
      </c>
      <c r="G3145" t="s">
        <v>23</v>
      </c>
      <c r="H3145" t="s">
        <v>6522</v>
      </c>
      <c r="I3145" t="s">
        <v>23</v>
      </c>
      <c r="J3145" t="s">
        <v>23</v>
      </c>
      <c r="K3145" t="s">
        <v>30532</v>
      </c>
    </row>
    <row r="3146" spans="1:11" x14ac:dyDescent="0.35">
      <c r="A3146" t="s">
        <v>6638</v>
      </c>
      <c r="B3146" t="s">
        <v>23</v>
      </c>
      <c r="C3146" t="s">
        <v>23</v>
      </c>
      <c r="D3146" t="s">
        <v>23</v>
      </c>
      <c r="E3146" t="s">
        <v>10022</v>
      </c>
      <c r="F3146" t="s">
        <v>23</v>
      </c>
      <c r="G3146" t="s">
        <v>23</v>
      </c>
      <c r="H3146" t="s">
        <v>6483</v>
      </c>
      <c r="I3146" t="s">
        <v>2721</v>
      </c>
      <c r="J3146" t="s">
        <v>23</v>
      </c>
      <c r="K3146" t="s">
        <v>30532</v>
      </c>
    </row>
    <row r="3147" spans="1:11" x14ac:dyDescent="0.35">
      <c r="A3147" t="s">
        <v>4653</v>
      </c>
      <c r="B3147" t="s">
        <v>23</v>
      </c>
      <c r="C3147" t="s">
        <v>23</v>
      </c>
      <c r="D3147" t="s">
        <v>23</v>
      </c>
      <c r="E3147" t="s">
        <v>10023</v>
      </c>
      <c r="F3147" t="s">
        <v>23</v>
      </c>
      <c r="G3147" t="s">
        <v>23</v>
      </c>
      <c r="H3147" t="s">
        <v>6746</v>
      </c>
      <c r="I3147" t="s">
        <v>23</v>
      </c>
      <c r="J3147" t="s">
        <v>23</v>
      </c>
      <c r="K3147" t="s">
        <v>30532</v>
      </c>
    </row>
    <row r="3148" spans="1:11" x14ac:dyDescent="0.35">
      <c r="A3148" t="s">
        <v>19208</v>
      </c>
      <c r="B3148" t="s">
        <v>23</v>
      </c>
      <c r="C3148" t="s">
        <v>23</v>
      </c>
      <c r="D3148" t="s">
        <v>5810</v>
      </c>
      <c r="E3148" t="s">
        <v>19209</v>
      </c>
      <c r="F3148" t="s">
        <v>23</v>
      </c>
      <c r="G3148" t="s">
        <v>23</v>
      </c>
      <c r="H3148" t="s">
        <v>6746</v>
      </c>
      <c r="I3148" t="s">
        <v>23</v>
      </c>
      <c r="J3148" t="s">
        <v>23</v>
      </c>
      <c r="K3148" t="s">
        <v>31134</v>
      </c>
    </row>
    <row r="3149" spans="1:11" x14ac:dyDescent="0.35">
      <c r="A3149" t="s">
        <v>23341</v>
      </c>
      <c r="B3149" t="s">
        <v>23</v>
      </c>
      <c r="C3149" t="s">
        <v>23</v>
      </c>
      <c r="D3149" t="s">
        <v>5810</v>
      </c>
      <c r="E3149" t="s">
        <v>23342</v>
      </c>
      <c r="F3149" t="s">
        <v>23</v>
      </c>
      <c r="G3149" t="s">
        <v>23</v>
      </c>
      <c r="H3149" t="s">
        <v>6746</v>
      </c>
      <c r="I3149" t="s">
        <v>23</v>
      </c>
      <c r="J3149" t="s">
        <v>23</v>
      </c>
      <c r="K3149" t="s">
        <v>33187</v>
      </c>
    </row>
    <row r="3150" spans="1:11" x14ac:dyDescent="0.35">
      <c r="A3150" t="s">
        <v>23332</v>
      </c>
      <c r="B3150" t="s">
        <v>23</v>
      </c>
      <c r="C3150" t="s">
        <v>23</v>
      </c>
      <c r="D3150" t="s">
        <v>5810</v>
      </c>
      <c r="E3150" t="s">
        <v>23333</v>
      </c>
      <c r="F3150" t="s">
        <v>23</v>
      </c>
      <c r="G3150" t="s">
        <v>23</v>
      </c>
      <c r="H3150" t="s">
        <v>6746</v>
      </c>
      <c r="I3150" t="s">
        <v>23</v>
      </c>
      <c r="J3150" t="s">
        <v>23</v>
      </c>
      <c r="K3150" t="s">
        <v>33183</v>
      </c>
    </row>
    <row r="3151" spans="1:11" x14ac:dyDescent="0.35">
      <c r="A3151" t="s">
        <v>23335</v>
      </c>
      <c r="B3151" t="s">
        <v>23</v>
      </c>
      <c r="C3151" t="s">
        <v>23</v>
      </c>
      <c r="D3151" t="s">
        <v>5810</v>
      </c>
      <c r="E3151" t="s">
        <v>23336</v>
      </c>
      <c r="F3151" t="s">
        <v>23</v>
      </c>
      <c r="G3151" t="s">
        <v>23</v>
      </c>
      <c r="H3151" t="s">
        <v>6746</v>
      </c>
      <c r="I3151" t="s">
        <v>23</v>
      </c>
      <c r="J3151" t="s">
        <v>23</v>
      </c>
      <c r="K3151" t="s">
        <v>33184</v>
      </c>
    </row>
    <row r="3152" spans="1:11" x14ac:dyDescent="0.35">
      <c r="A3152" t="s">
        <v>974</v>
      </c>
      <c r="B3152" t="s">
        <v>23</v>
      </c>
      <c r="C3152" t="s">
        <v>23</v>
      </c>
      <c r="D3152" t="s">
        <v>23</v>
      </c>
      <c r="E3152" t="s">
        <v>10024</v>
      </c>
      <c r="F3152" t="s">
        <v>23</v>
      </c>
      <c r="G3152" t="s">
        <v>23</v>
      </c>
      <c r="H3152" t="s">
        <v>6522</v>
      </c>
      <c r="I3152" t="s">
        <v>23</v>
      </c>
      <c r="J3152" t="s">
        <v>23</v>
      </c>
      <c r="K3152" t="s">
        <v>30532</v>
      </c>
    </row>
    <row r="3153" spans="1:11" x14ac:dyDescent="0.35">
      <c r="A3153" t="s">
        <v>24267</v>
      </c>
      <c r="B3153" t="s">
        <v>23</v>
      </c>
      <c r="C3153" t="s">
        <v>23</v>
      </c>
      <c r="D3153" t="s">
        <v>5810</v>
      </c>
      <c r="E3153" t="s">
        <v>24268</v>
      </c>
      <c r="F3153" t="s">
        <v>23</v>
      </c>
      <c r="G3153" t="s">
        <v>23</v>
      </c>
      <c r="H3153" t="s">
        <v>6746</v>
      </c>
      <c r="I3153" t="s">
        <v>23</v>
      </c>
      <c r="J3153" t="s">
        <v>23</v>
      </c>
      <c r="K3153" t="s">
        <v>30532</v>
      </c>
    </row>
    <row r="3154" spans="1:11" x14ac:dyDescent="0.35">
      <c r="A3154" t="s">
        <v>4652</v>
      </c>
      <c r="B3154" t="s">
        <v>23</v>
      </c>
      <c r="C3154" t="s">
        <v>23</v>
      </c>
      <c r="D3154" t="s">
        <v>23</v>
      </c>
      <c r="E3154" t="s">
        <v>10025</v>
      </c>
      <c r="F3154" t="s">
        <v>23</v>
      </c>
      <c r="G3154" t="s">
        <v>23</v>
      </c>
      <c r="H3154" t="s">
        <v>6487</v>
      </c>
      <c r="I3154" t="s">
        <v>2721</v>
      </c>
      <c r="J3154" t="s">
        <v>23</v>
      </c>
      <c r="K3154" t="s">
        <v>30532</v>
      </c>
    </row>
    <row r="3155" spans="1:11" x14ac:dyDescent="0.35">
      <c r="A3155" t="s">
        <v>23337</v>
      </c>
      <c r="B3155" t="s">
        <v>23</v>
      </c>
      <c r="C3155" t="s">
        <v>23</v>
      </c>
      <c r="D3155" t="s">
        <v>5810</v>
      </c>
      <c r="E3155" t="s">
        <v>23338</v>
      </c>
      <c r="F3155" t="s">
        <v>23</v>
      </c>
      <c r="G3155" t="s">
        <v>23</v>
      </c>
      <c r="H3155" t="s">
        <v>6746</v>
      </c>
      <c r="I3155" t="s">
        <v>23</v>
      </c>
      <c r="J3155" t="s">
        <v>23</v>
      </c>
      <c r="K3155" t="s">
        <v>33185</v>
      </c>
    </row>
    <row r="3156" spans="1:11" x14ac:dyDescent="0.35">
      <c r="A3156" t="s">
        <v>23339</v>
      </c>
      <c r="B3156" t="s">
        <v>23</v>
      </c>
      <c r="C3156" t="s">
        <v>23</v>
      </c>
      <c r="D3156" t="s">
        <v>5810</v>
      </c>
      <c r="E3156" t="s">
        <v>23340</v>
      </c>
      <c r="F3156" t="s">
        <v>23</v>
      </c>
      <c r="G3156" t="s">
        <v>23</v>
      </c>
      <c r="H3156" t="s">
        <v>6746</v>
      </c>
      <c r="I3156" t="s">
        <v>23</v>
      </c>
      <c r="J3156" t="s">
        <v>23</v>
      </c>
      <c r="K3156" t="s">
        <v>33186</v>
      </c>
    </row>
    <row r="3157" spans="1:11" x14ac:dyDescent="0.35">
      <c r="A3157" t="s">
        <v>23343</v>
      </c>
      <c r="B3157" t="s">
        <v>23</v>
      </c>
      <c r="C3157" t="s">
        <v>23</v>
      </c>
      <c r="D3157" t="s">
        <v>5810</v>
      </c>
      <c r="E3157" t="s">
        <v>23344</v>
      </c>
      <c r="F3157" t="s">
        <v>23</v>
      </c>
      <c r="G3157" t="s">
        <v>23</v>
      </c>
      <c r="H3157" t="s">
        <v>6746</v>
      </c>
      <c r="I3157" t="s">
        <v>23</v>
      </c>
      <c r="J3157" t="s">
        <v>23</v>
      </c>
      <c r="K3157" t="s">
        <v>33188</v>
      </c>
    </row>
    <row r="3158" spans="1:11" x14ac:dyDescent="0.35">
      <c r="A3158" t="s">
        <v>23345</v>
      </c>
      <c r="B3158" t="s">
        <v>23</v>
      </c>
      <c r="C3158" t="s">
        <v>23</v>
      </c>
      <c r="D3158" t="s">
        <v>5810</v>
      </c>
      <c r="E3158" t="s">
        <v>23346</v>
      </c>
      <c r="F3158" t="s">
        <v>23</v>
      </c>
      <c r="G3158" t="s">
        <v>23</v>
      </c>
      <c r="H3158" t="s">
        <v>6746</v>
      </c>
      <c r="I3158" t="s">
        <v>23</v>
      </c>
      <c r="J3158" t="s">
        <v>23</v>
      </c>
      <c r="K3158" t="s">
        <v>33189</v>
      </c>
    </row>
    <row r="3159" spans="1:11" x14ac:dyDescent="0.35">
      <c r="A3159" t="s">
        <v>23347</v>
      </c>
      <c r="B3159" t="s">
        <v>23</v>
      </c>
      <c r="C3159" t="s">
        <v>23</v>
      </c>
      <c r="D3159" t="s">
        <v>5810</v>
      </c>
      <c r="E3159" t="s">
        <v>23348</v>
      </c>
      <c r="F3159" t="s">
        <v>23</v>
      </c>
      <c r="G3159" t="s">
        <v>23</v>
      </c>
      <c r="H3159" t="s">
        <v>6746</v>
      </c>
      <c r="I3159" t="s">
        <v>23</v>
      </c>
      <c r="J3159" t="s">
        <v>23</v>
      </c>
      <c r="K3159" t="s">
        <v>33190</v>
      </c>
    </row>
    <row r="3160" spans="1:11" x14ac:dyDescent="0.35">
      <c r="A3160" t="s">
        <v>23349</v>
      </c>
      <c r="B3160" t="s">
        <v>23</v>
      </c>
      <c r="C3160" t="s">
        <v>23</v>
      </c>
      <c r="D3160" t="s">
        <v>5810</v>
      </c>
      <c r="E3160" t="s">
        <v>23350</v>
      </c>
      <c r="F3160" t="s">
        <v>23</v>
      </c>
      <c r="G3160" t="s">
        <v>23</v>
      </c>
      <c r="H3160" t="s">
        <v>6746</v>
      </c>
      <c r="I3160" t="s">
        <v>23</v>
      </c>
      <c r="J3160" t="s">
        <v>23</v>
      </c>
      <c r="K3160" t="s">
        <v>33191</v>
      </c>
    </row>
    <row r="3161" spans="1:11" x14ac:dyDescent="0.35">
      <c r="A3161" t="s">
        <v>23351</v>
      </c>
      <c r="B3161" t="s">
        <v>23</v>
      </c>
      <c r="C3161" t="s">
        <v>23</v>
      </c>
      <c r="D3161" t="s">
        <v>5810</v>
      </c>
      <c r="E3161" t="s">
        <v>23352</v>
      </c>
      <c r="F3161" t="s">
        <v>23</v>
      </c>
      <c r="G3161" t="s">
        <v>23</v>
      </c>
      <c r="H3161" t="s">
        <v>6746</v>
      </c>
      <c r="I3161" t="s">
        <v>23</v>
      </c>
      <c r="J3161" t="s">
        <v>23</v>
      </c>
      <c r="K3161" t="s">
        <v>33192</v>
      </c>
    </row>
    <row r="3162" spans="1:11" x14ac:dyDescent="0.35">
      <c r="A3162" t="s">
        <v>23353</v>
      </c>
      <c r="B3162" t="s">
        <v>23</v>
      </c>
      <c r="C3162" t="s">
        <v>23</v>
      </c>
      <c r="D3162" t="s">
        <v>5810</v>
      </c>
      <c r="E3162" t="s">
        <v>23354</v>
      </c>
      <c r="F3162" t="s">
        <v>23</v>
      </c>
      <c r="G3162" t="s">
        <v>23</v>
      </c>
      <c r="H3162" t="s">
        <v>6746</v>
      </c>
      <c r="I3162" t="s">
        <v>23</v>
      </c>
      <c r="J3162" t="s">
        <v>23</v>
      </c>
      <c r="K3162" t="s">
        <v>33193</v>
      </c>
    </row>
    <row r="3163" spans="1:11" x14ac:dyDescent="0.35">
      <c r="A3163" t="s">
        <v>23355</v>
      </c>
      <c r="B3163" t="s">
        <v>23</v>
      </c>
      <c r="C3163" t="s">
        <v>23</v>
      </c>
      <c r="D3163" t="s">
        <v>5810</v>
      </c>
      <c r="E3163" t="s">
        <v>23356</v>
      </c>
      <c r="F3163" t="s">
        <v>23</v>
      </c>
      <c r="G3163" t="s">
        <v>23</v>
      </c>
      <c r="H3163" t="s">
        <v>6746</v>
      </c>
      <c r="I3163" t="s">
        <v>23</v>
      </c>
      <c r="J3163" t="s">
        <v>23</v>
      </c>
      <c r="K3163" t="s">
        <v>33194</v>
      </c>
    </row>
    <row r="3164" spans="1:11" x14ac:dyDescent="0.35">
      <c r="A3164" t="s">
        <v>23357</v>
      </c>
      <c r="B3164" t="s">
        <v>23</v>
      </c>
      <c r="C3164" t="s">
        <v>23</v>
      </c>
      <c r="D3164" t="s">
        <v>5810</v>
      </c>
      <c r="E3164" t="s">
        <v>23358</v>
      </c>
      <c r="F3164" t="s">
        <v>23</v>
      </c>
      <c r="G3164" t="s">
        <v>23</v>
      </c>
      <c r="H3164" t="s">
        <v>6746</v>
      </c>
      <c r="I3164" t="s">
        <v>23</v>
      </c>
      <c r="J3164" t="s">
        <v>23</v>
      </c>
      <c r="K3164" t="s">
        <v>33195</v>
      </c>
    </row>
    <row r="3165" spans="1:11" x14ac:dyDescent="0.35">
      <c r="A3165" t="s">
        <v>23359</v>
      </c>
      <c r="B3165" t="s">
        <v>23</v>
      </c>
      <c r="C3165" t="s">
        <v>23</v>
      </c>
      <c r="D3165" t="s">
        <v>5810</v>
      </c>
      <c r="E3165" t="s">
        <v>23360</v>
      </c>
      <c r="F3165" t="s">
        <v>23</v>
      </c>
      <c r="G3165" t="s">
        <v>23</v>
      </c>
      <c r="H3165" t="s">
        <v>6746</v>
      </c>
      <c r="I3165" t="s">
        <v>23</v>
      </c>
      <c r="J3165" t="s">
        <v>23</v>
      </c>
      <c r="K3165" t="s">
        <v>33196</v>
      </c>
    </row>
    <row r="3166" spans="1:11" x14ac:dyDescent="0.35">
      <c r="A3166" t="s">
        <v>4651</v>
      </c>
      <c r="B3166" t="s">
        <v>23</v>
      </c>
      <c r="C3166" t="s">
        <v>23</v>
      </c>
      <c r="D3166" t="s">
        <v>23</v>
      </c>
      <c r="E3166" t="s">
        <v>10026</v>
      </c>
      <c r="F3166" t="s">
        <v>23</v>
      </c>
      <c r="G3166" t="s">
        <v>23</v>
      </c>
      <c r="H3166" t="s">
        <v>6522</v>
      </c>
      <c r="I3166" t="s">
        <v>23</v>
      </c>
      <c r="J3166" t="s">
        <v>23</v>
      </c>
      <c r="K3166" t="s">
        <v>30532</v>
      </c>
    </row>
    <row r="3167" spans="1:11" x14ac:dyDescent="0.35">
      <c r="A3167" t="s">
        <v>1593</v>
      </c>
      <c r="B3167" t="s">
        <v>23</v>
      </c>
      <c r="C3167" t="s">
        <v>23</v>
      </c>
      <c r="D3167" t="s">
        <v>23</v>
      </c>
      <c r="E3167" t="s">
        <v>10027</v>
      </c>
      <c r="F3167" t="s">
        <v>23</v>
      </c>
      <c r="G3167" t="s">
        <v>23</v>
      </c>
      <c r="H3167" t="s">
        <v>6522</v>
      </c>
      <c r="I3167" t="s">
        <v>23</v>
      </c>
      <c r="J3167" t="s">
        <v>23</v>
      </c>
      <c r="K3167" t="s">
        <v>30532</v>
      </c>
    </row>
    <row r="3168" spans="1:11" x14ac:dyDescent="0.35">
      <c r="A3168" t="s">
        <v>6078</v>
      </c>
      <c r="B3168" t="s">
        <v>23</v>
      </c>
      <c r="C3168" t="s">
        <v>23</v>
      </c>
      <c r="D3168" t="s">
        <v>5810</v>
      </c>
      <c r="E3168" t="s">
        <v>10028</v>
      </c>
      <c r="F3168" t="s">
        <v>23</v>
      </c>
      <c r="G3168" t="s">
        <v>23</v>
      </c>
      <c r="H3168" t="s">
        <v>6483</v>
      </c>
      <c r="I3168" t="s">
        <v>23</v>
      </c>
      <c r="J3168" t="s">
        <v>23</v>
      </c>
      <c r="K3168" t="s">
        <v>30532</v>
      </c>
    </row>
    <row r="3169" spans="1:11" x14ac:dyDescent="0.35">
      <c r="A3169" t="s">
        <v>23361</v>
      </c>
      <c r="B3169" t="s">
        <v>23</v>
      </c>
      <c r="C3169" t="s">
        <v>23</v>
      </c>
      <c r="D3169" t="s">
        <v>5810</v>
      </c>
      <c r="E3169" t="s">
        <v>23362</v>
      </c>
      <c r="F3169" t="s">
        <v>23</v>
      </c>
      <c r="G3169" t="s">
        <v>23</v>
      </c>
      <c r="H3169" t="s">
        <v>6746</v>
      </c>
      <c r="I3169" t="s">
        <v>23</v>
      </c>
      <c r="J3169" t="s">
        <v>23</v>
      </c>
      <c r="K3169" t="s">
        <v>33197</v>
      </c>
    </row>
    <row r="3170" spans="1:11" x14ac:dyDescent="0.35">
      <c r="A3170" t="s">
        <v>23363</v>
      </c>
      <c r="B3170" t="s">
        <v>23</v>
      </c>
      <c r="C3170" t="s">
        <v>23</v>
      </c>
      <c r="D3170" t="s">
        <v>5810</v>
      </c>
      <c r="E3170" t="s">
        <v>23364</v>
      </c>
      <c r="F3170" t="s">
        <v>23</v>
      </c>
      <c r="G3170" t="s">
        <v>23</v>
      </c>
      <c r="H3170" t="s">
        <v>6746</v>
      </c>
      <c r="I3170" t="s">
        <v>23</v>
      </c>
      <c r="J3170" t="s">
        <v>23</v>
      </c>
      <c r="K3170" t="s">
        <v>33198</v>
      </c>
    </row>
    <row r="3171" spans="1:11" x14ac:dyDescent="0.35">
      <c r="A3171" t="s">
        <v>23365</v>
      </c>
      <c r="B3171" t="s">
        <v>23</v>
      </c>
      <c r="C3171" t="s">
        <v>23</v>
      </c>
      <c r="D3171" t="s">
        <v>5810</v>
      </c>
      <c r="E3171" t="s">
        <v>23366</v>
      </c>
      <c r="F3171" t="s">
        <v>23</v>
      </c>
      <c r="G3171" t="s">
        <v>23</v>
      </c>
      <c r="H3171" t="s">
        <v>6746</v>
      </c>
      <c r="I3171" t="s">
        <v>23</v>
      </c>
      <c r="J3171" t="s">
        <v>23</v>
      </c>
      <c r="K3171" t="s">
        <v>33199</v>
      </c>
    </row>
    <row r="3172" spans="1:11" x14ac:dyDescent="0.35">
      <c r="A3172" t="s">
        <v>23367</v>
      </c>
      <c r="B3172" t="s">
        <v>23</v>
      </c>
      <c r="C3172" t="s">
        <v>23</v>
      </c>
      <c r="D3172" t="s">
        <v>5810</v>
      </c>
      <c r="E3172" t="s">
        <v>23368</v>
      </c>
      <c r="F3172" t="s">
        <v>23</v>
      </c>
      <c r="G3172" t="s">
        <v>23</v>
      </c>
      <c r="H3172" t="s">
        <v>6746</v>
      </c>
      <c r="I3172" t="s">
        <v>23</v>
      </c>
      <c r="J3172" t="s">
        <v>23</v>
      </c>
      <c r="K3172" t="s">
        <v>33200</v>
      </c>
    </row>
    <row r="3173" spans="1:11" x14ac:dyDescent="0.35">
      <c r="A3173" t="s">
        <v>23369</v>
      </c>
      <c r="B3173" t="s">
        <v>23</v>
      </c>
      <c r="C3173" t="s">
        <v>23</v>
      </c>
      <c r="D3173" t="s">
        <v>5810</v>
      </c>
      <c r="E3173" t="s">
        <v>23370</v>
      </c>
      <c r="F3173" t="s">
        <v>23</v>
      </c>
      <c r="G3173" t="s">
        <v>23</v>
      </c>
      <c r="H3173" t="s">
        <v>6746</v>
      </c>
      <c r="I3173" t="s">
        <v>23</v>
      </c>
      <c r="J3173" t="s">
        <v>23</v>
      </c>
      <c r="K3173" t="s">
        <v>33201</v>
      </c>
    </row>
    <row r="3174" spans="1:11" x14ac:dyDescent="0.35">
      <c r="A3174" t="s">
        <v>23373</v>
      </c>
      <c r="B3174" t="s">
        <v>23</v>
      </c>
      <c r="C3174" t="s">
        <v>23</v>
      </c>
      <c r="D3174" t="s">
        <v>5810</v>
      </c>
      <c r="E3174" t="s">
        <v>23374</v>
      </c>
      <c r="F3174" t="s">
        <v>23</v>
      </c>
      <c r="G3174" t="s">
        <v>23</v>
      </c>
      <c r="H3174" t="s">
        <v>6746</v>
      </c>
      <c r="I3174" t="s">
        <v>23</v>
      </c>
      <c r="J3174" t="s">
        <v>23</v>
      </c>
      <c r="K3174" t="s">
        <v>33203</v>
      </c>
    </row>
    <row r="3175" spans="1:11" x14ac:dyDescent="0.35">
      <c r="A3175" t="s">
        <v>1594</v>
      </c>
      <c r="B3175" t="s">
        <v>23</v>
      </c>
      <c r="C3175" t="s">
        <v>23</v>
      </c>
      <c r="D3175" t="s">
        <v>23</v>
      </c>
      <c r="E3175" t="s">
        <v>10029</v>
      </c>
      <c r="F3175" t="s">
        <v>23</v>
      </c>
      <c r="G3175" t="s">
        <v>23</v>
      </c>
      <c r="H3175" t="s">
        <v>6522</v>
      </c>
      <c r="I3175" t="s">
        <v>23</v>
      </c>
      <c r="J3175" t="s">
        <v>23</v>
      </c>
      <c r="K3175" t="s">
        <v>30532</v>
      </c>
    </row>
    <row r="3176" spans="1:11" x14ac:dyDescent="0.35">
      <c r="A3176" t="s">
        <v>7671</v>
      </c>
      <c r="B3176" t="s">
        <v>23</v>
      </c>
      <c r="C3176" t="s">
        <v>23</v>
      </c>
      <c r="D3176" t="s">
        <v>5810</v>
      </c>
      <c r="E3176" t="s">
        <v>10030</v>
      </c>
      <c r="F3176" t="s">
        <v>23</v>
      </c>
      <c r="G3176" t="s">
        <v>23</v>
      </c>
      <c r="H3176" t="s">
        <v>6483</v>
      </c>
      <c r="I3176" t="s">
        <v>23</v>
      </c>
      <c r="J3176" t="s">
        <v>23</v>
      </c>
      <c r="K3176" t="s">
        <v>30532</v>
      </c>
    </row>
    <row r="3177" spans="1:11" x14ac:dyDescent="0.35">
      <c r="A3177" t="s">
        <v>23371</v>
      </c>
      <c r="B3177" t="s">
        <v>23</v>
      </c>
      <c r="C3177" t="s">
        <v>23</v>
      </c>
      <c r="D3177" t="s">
        <v>5810</v>
      </c>
      <c r="E3177" t="s">
        <v>23372</v>
      </c>
      <c r="F3177" t="s">
        <v>23</v>
      </c>
      <c r="G3177" t="s">
        <v>23</v>
      </c>
      <c r="H3177" t="s">
        <v>6746</v>
      </c>
      <c r="I3177" t="s">
        <v>23</v>
      </c>
      <c r="J3177" t="s">
        <v>23</v>
      </c>
      <c r="K3177" t="s">
        <v>33202</v>
      </c>
    </row>
    <row r="3178" spans="1:11" x14ac:dyDescent="0.35">
      <c r="A3178" t="s">
        <v>23375</v>
      </c>
      <c r="B3178" t="s">
        <v>23</v>
      </c>
      <c r="C3178" t="s">
        <v>23</v>
      </c>
      <c r="D3178" t="s">
        <v>5810</v>
      </c>
      <c r="E3178" t="s">
        <v>23376</v>
      </c>
      <c r="F3178" t="s">
        <v>23</v>
      </c>
      <c r="G3178" t="s">
        <v>23</v>
      </c>
      <c r="H3178" t="s">
        <v>6746</v>
      </c>
      <c r="I3178" t="s">
        <v>23</v>
      </c>
      <c r="J3178" t="s">
        <v>23</v>
      </c>
      <c r="K3178" t="s">
        <v>33204</v>
      </c>
    </row>
    <row r="3179" spans="1:11" x14ac:dyDescent="0.35">
      <c r="A3179" t="s">
        <v>23379</v>
      </c>
      <c r="B3179" t="s">
        <v>23</v>
      </c>
      <c r="C3179" t="s">
        <v>23</v>
      </c>
      <c r="D3179" t="s">
        <v>5810</v>
      </c>
      <c r="E3179" t="s">
        <v>23380</v>
      </c>
      <c r="F3179" t="s">
        <v>23</v>
      </c>
      <c r="G3179" t="s">
        <v>23</v>
      </c>
      <c r="H3179" t="s">
        <v>6746</v>
      </c>
      <c r="I3179" t="s">
        <v>23</v>
      </c>
      <c r="J3179" t="s">
        <v>23</v>
      </c>
      <c r="K3179" t="s">
        <v>33205</v>
      </c>
    </row>
    <row r="3180" spans="1:11" x14ac:dyDescent="0.35">
      <c r="A3180" t="s">
        <v>23377</v>
      </c>
      <c r="B3180" t="s">
        <v>23</v>
      </c>
      <c r="C3180" t="s">
        <v>23</v>
      </c>
      <c r="D3180" t="s">
        <v>5810</v>
      </c>
      <c r="E3180" t="s">
        <v>23378</v>
      </c>
      <c r="F3180" t="s">
        <v>23</v>
      </c>
      <c r="G3180" t="s">
        <v>23</v>
      </c>
      <c r="H3180" t="s">
        <v>6746</v>
      </c>
      <c r="I3180" t="s">
        <v>23</v>
      </c>
      <c r="J3180" t="s">
        <v>23</v>
      </c>
      <c r="K3180" t="s">
        <v>30532</v>
      </c>
    </row>
    <row r="3181" spans="1:11" x14ac:dyDescent="0.35">
      <c r="A3181" t="s">
        <v>4650</v>
      </c>
      <c r="B3181" t="s">
        <v>23</v>
      </c>
      <c r="C3181" t="s">
        <v>23</v>
      </c>
      <c r="D3181" t="s">
        <v>23</v>
      </c>
      <c r="E3181" t="s">
        <v>10031</v>
      </c>
      <c r="F3181" t="s">
        <v>23</v>
      </c>
      <c r="G3181" t="s">
        <v>23</v>
      </c>
      <c r="H3181" t="s">
        <v>6522</v>
      </c>
      <c r="I3181" t="s">
        <v>23</v>
      </c>
      <c r="J3181" t="s">
        <v>23</v>
      </c>
      <c r="K3181" t="s">
        <v>30532</v>
      </c>
    </row>
    <row r="3182" spans="1:11" x14ac:dyDescent="0.35">
      <c r="A3182" t="s">
        <v>1912</v>
      </c>
      <c r="B3182" t="s">
        <v>23</v>
      </c>
      <c r="C3182" t="s">
        <v>23</v>
      </c>
      <c r="D3182" t="s">
        <v>23</v>
      </c>
      <c r="E3182" t="s">
        <v>10032</v>
      </c>
      <c r="F3182" t="s">
        <v>23</v>
      </c>
      <c r="G3182" t="s">
        <v>23</v>
      </c>
      <c r="H3182" t="s">
        <v>6514</v>
      </c>
      <c r="I3182" t="s">
        <v>6499</v>
      </c>
      <c r="J3182" t="s">
        <v>23</v>
      </c>
      <c r="K3182" t="s">
        <v>30532</v>
      </c>
    </row>
    <row r="3183" spans="1:11" x14ac:dyDescent="0.35">
      <c r="A3183" t="s">
        <v>23381</v>
      </c>
      <c r="B3183" t="s">
        <v>23</v>
      </c>
      <c r="C3183" t="s">
        <v>23</v>
      </c>
      <c r="D3183" t="s">
        <v>5810</v>
      </c>
      <c r="E3183" t="s">
        <v>23382</v>
      </c>
      <c r="F3183" t="s">
        <v>23</v>
      </c>
      <c r="G3183" t="s">
        <v>23</v>
      </c>
      <c r="H3183" t="s">
        <v>6746</v>
      </c>
      <c r="I3183" t="s">
        <v>23</v>
      </c>
      <c r="J3183" t="s">
        <v>23</v>
      </c>
      <c r="K3183" t="s">
        <v>33206</v>
      </c>
    </row>
    <row r="3184" spans="1:11" x14ac:dyDescent="0.35">
      <c r="A3184" t="s">
        <v>5046</v>
      </c>
      <c r="B3184" t="s">
        <v>23</v>
      </c>
      <c r="C3184" t="s">
        <v>23</v>
      </c>
      <c r="D3184" t="s">
        <v>5810</v>
      </c>
      <c r="E3184" t="s">
        <v>23383</v>
      </c>
      <c r="F3184" t="s">
        <v>23</v>
      </c>
      <c r="G3184" t="s">
        <v>23</v>
      </c>
      <c r="H3184" t="s">
        <v>6746</v>
      </c>
      <c r="I3184" t="s">
        <v>23</v>
      </c>
      <c r="J3184" t="s">
        <v>23</v>
      </c>
      <c r="K3184" t="s">
        <v>30532</v>
      </c>
    </row>
    <row r="3185" spans="1:11" x14ac:dyDescent="0.35">
      <c r="A3185" t="s">
        <v>24269</v>
      </c>
      <c r="B3185" t="s">
        <v>23</v>
      </c>
      <c r="C3185" t="s">
        <v>23</v>
      </c>
      <c r="D3185" t="s">
        <v>5810</v>
      </c>
      <c r="E3185" t="s">
        <v>24270</v>
      </c>
      <c r="F3185" t="s">
        <v>23</v>
      </c>
      <c r="G3185" t="s">
        <v>23</v>
      </c>
      <c r="H3185" t="s">
        <v>6746</v>
      </c>
      <c r="I3185" t="s">
        <v>23</v>
      </c>
      <c r="J3185" t="s">
        <v>23</v>
      </c>
      <c r="K3185" t="s">
        <v>33207</v>
      </c>
    </row>
    <row r="3186" spans="1:11" x14ac:dyDescent="0.35">
      <c r="A3186" t="s">
        <v>23384</v>
      </c>
      <c r="B3186" t="s">
        <v>23</v>
      </c>
      <c r="C3186" t="s">
        <v>23</v>
      </c>
      <c r="D3186" t="s">
        <v>5810</v>
      </c>
      <c r="E3186" t="s">
        <v>23385</v>
      </c>
      <c r="F3186" t="s">
        <v>23</v>
      </c>
      <c r="G3186" t="s">
        <v>23</v>
      </c>
      <c r="H3186" t="s">
        <v>6746</v>
      </c>
      <c r="I3186" t="s">
        <v>23</v>
      </c>
      <c r="J3186" t="s">
        <v>23</v>
      </c>
      <c r="K3186" t="s">
        <v>33208</v>
      </c>
    </row>
    <row r="3187" spans="1:11" x14ac:dyDescent="0.35">
      <c r="A3187" t="s">
        <v>985</v>
      </c>
      <c r="B3187" t="s">
        <v>23</v>
      </c>
      <c r="C3187" t="s">
        <v>23</v>
      </c>
      <c r="D3187" t="s">
        <v>23</v>
      </c>
      <c r="E3187" t="s">
        <v>10033</v>
      </c>
      <c r="F3187" t="s">
        <v>23</v>
      </c>
      <c r="G3187" t="s">
        <v>23</v>
      </c>
      <c r="H3187" t="s">
        <v>6522</v>
      </c>
      <c r="I3187" t="s">
        <v>23</v>
      </c>
      <c r="J3187" t="s">
        <v>23</v>
      </c>
      <c r="K3187" t="s">
        <v>30532</v>
      </c>
    </row>
    <row r="3188" spans="1:11" x14ac:dyDescent="0.35">
      <c r="A3188" t="s">
        <v>23386</v>
      </c>
      <c r="B3188" t="s">
        <v>23</v>
      </c>
      <c r="C3188" t="s">
        <v>23</v>
      </c>
      <c r="D3188" t="s">
        <v>5810</v>
      </c>
      <c r="E3188" t="s">
        <v>23387</v>
      </c>
      <c r="F3188" t="s">
        <v>23</v>
      </c>
      <c r="G3188" t="s">
        <v>23</v>
      </c>
      <c r="H3188" t="s">
        <v>6746</v>
      </c>
      <c r="I3188" t="s">
        <v>23</v>
      </c>
      <c r="J3188" t="s">
        <v>23</v>
      </c>
      <c r="K3188" t="s">
        <v>33209</v>
      </c>
    </row>
    <row r="3189" spans="1:11" x14ac:dyDescent="0.35">
      <c r="A3189" t="s">
        <v>23388</v>
      </c>
      <c r="B3189" t="s">
        <v>23</v>
      </c>
      <c r="C3189" t="s">
        <v>23</v>
      </c>
      <c r="D3189" t="s">
        <v>5810</v>
      </c>
      <c r="E3189" t="s">
        <v>23389</v>
      </c>
      <c r="F3189" t="s">
        <v>23</v>
      </c>
      <c r="G3189" t="s">
        <v>23</v>
      </c>
      <c r="H3189" t="s">
        <v>6746</v>
      </c>
      <c r="I3189" t="s">
        <v>23</v>
      </c>
      <c r="J3189" t="s">
        <v>23</v>
      </c>
      <c r="K3189" t="s">
        <v>33210</v>
      </c>
    </row>
    <row r="3190" spans="1:11" x14ac:dyDescent="0.35">
      <c r="A3190" t="s">
        <v>23392</v>
      </c>
      <c r="B3190" t="s">
        <v>23</v>
      </c>
      <c r="C3190" t="s">
        <v>23</v>
      </c>
      <c r="D3190" t="s">
        <v>5810</v>
      </c>
      <c r="E3190" t="s">
        <v>23393</v>
      </c>
      <c r="F3190" t="s">
        <v>23</v>
      </c>
      <c r="G3190" t="s">
        <v>23</v>
      </c>
      <c r="H3190" t="s">
        <v>6746</v>
      </c>
      <c r="I3190" t="s">
        <v>23</v>
      </c>
      <c r="J3190" t="s">
        <v>23</v>
      </c>
      <c r="K3190" t="s">
        <v>33212</v>
      </c>
    </row>
    <row r="3191" spans="1:11" x14ac:dyDescent="0.35">
      <c r="A3191" t="s">
        <v>23394</v>
      </c>
      <c r="B3191" t="s">
        <v>23</v>
      </c>
      <c r="C3191" t="s">
        <v>23</v>
      </c>
      <c r="D3191" t="s">
        <v>5810</v>
      </c>
      <c r="E3191" t="s">
        <v>23395</v>
      </c>
      <c r="F3191" t="s">
        <v>23</v>
      </c>
      <c r="G3191" t="s">
        <v>23</v>
      </c>
      <c r="H3191" t="s">
        <v>6746</v>
      </c>
      <c r="I3191" t="s">
        <v>23</v>
      </c>
      <c r="J3191" t="s">
        <v>23</v>
      </c>
      <c r="K3191" t="s">
        <v>33213</v>
      </c>
    </row>
    <row r="3192" spans="1:11" x14ac:dyDescent="0.35">
      <c r="A3192" t="s">
        <v>23411</v>
      </c>
      <c r="B3192" t="s">
        <v>23</v>
      </c>
      <c r="C3192" t="s">
        <v>23</v>
      </c>
      <c r="D3192" t="s">
        <v>5810</v>
      </c>
      <c r="E3192" t="s">
        <v>23412</v>
      </c>
      <c r="F3192" t="s">
        <v>23</v>
      </c>
      <c r="G3192" t="s">
        <v>23</v>
      </c>
      <c r="H3192" t="s">
        <v>6746</v>
      </c>
      <c r="I3192" t="s">
        <v>23</v>
      </c>
      <c r="J3192" t="s">
        <v>23</v>
      </c>
      <c r="K3192" t="s">
        <v>33221</v>
      </c>
    </row>
    <row r="3193" spans="1:11" x14ac:dyDescent="0.35">
      <c r="A3193" t="s">
        <v>23396</v>
      </c>
      <c r="B3193" t="s">
        <v>23</v>
      </c>
      <c r="C3193" t="s">
        <v>23</v>
      </c>
      <c r="D3193" t="s">
        <v>5810</v>
      </c>
      <c r="E3193" t="s">
        <v>23397</v>
      </c>
      <c r="F3193" t="s">
        <v>23</v>
      </c>
      <c r="G3193" t="s">
        <v>23</v>
      </c>
      <c r="H3193" t="s">
        <v>6746</v>
      </c>
      <c r="I3193" t="s">
        <v>23</v>
      </c>
      <c r="J3193" t="s">
        <v>23</v>
      </c>
      <c r="K3193" t="s">
        <v>33214</v>
      </c>
    </row>
    <row r="3194" spans="1:11" x14ac:dyDescent="0.35">
      <c r="A3194" t="s">
        <v>23400</v>
      </c>
      <c r="B3194" t="s">
        <v>23</v>
      </c>
      <c r="C3194" t="s">
        <v>23</v>
      </c>
      <c r="D3194" t="s">
        <v>5810</v>
      </c>
      <c r="E3194" t="s">
        <v>23401</v>
      </c>
      <c r="F3194" t="s">
        <v>23</v>
      </c>
      <c r="G3194" t="s">
        <v>23</v>
      </c>
      <c r="H3194" t="s">
        <v>6746</v>
      </c>
      <c r="I3194" t="s">
        <v>23</v>
      </c>
      <c r="J3194" t="s">
        <v>23</v>
      </c>
      <c r="K3194" t="s">
        <v>33216</v>
      </c>
    </row>
    <row r="3195" spans="1:11" x14ac:dyDescent="0.35">
      <c r="A3195" t="s">
        <v>23398</v>
      </c>
      <c r="B3195" t="s">
        <v>23</v>
      </c>
      <c r="C3195" t="s">
        <v>23</v>
      </c>
      <c r="D3195" t="s">
        <v>5810</v>
      </c>
      <c r="E3195" t="s">
        <v>23399</v>
      </c>
      <c r="F3195" t="s">
        <v>23</v>
      </c>
      <c r="G3195" t="s">
        <v>23</v>
      </c>
      <c r="H3195" t="s">
        <v>6746</v>
      </c>
      <c r="I3195" t="s">
        <v>23</v>
      </c>
      <c r="J3195" t="s">
        <v>23</v>
      </c>
      <c r="K3195" t="s">
        <v>33215</v>
      </c>
    </row>
    <row r="3196" spans="1:11" x14ac:dyDescent="0.35">
      <c r="A3196" t="s">
        <v>23402</v>
      </c>
      <c r="B3196" t="s">
        <v>23</v>
      </c>
      <c r="C3196" t="s">
        <v>23</v>
      </c>
      <c r="D3196" t="s">
        <v>5810</v>
      </c>
      <c r="E3196" t="s">
        <v>23403</v>
      </c>
      <c r="F3196" t="s">
        <v>23</v>
      </c>
      <c r="G3196" t="s">
        <v>23</v>
      </c>
      <c r="H3196" t="s">
        <v>6746</v>
      </c>
      <c r="I3196" t="s">
        <v>23</v>
      </c>
      <c r="J3196" t="s">
        <v>23</v>
      </c>
      <c r="K3196" t="s">
        <v>33217</v>
      </c>
    </row>
    <row r="3197" spans="1:11" x14ac:dyDescent="0.35">
      <c r="A3197" t="s">
        <v>23404</v>
      </c>
      <c r="B3197" t="s">
        <v>23</v>
      </c>
      <c r="C3197" t="s">
        <v>23</v>
      </c>
      <c r="D3197" t="s">
        <v>5810</v>
      </c>
      <c r="E3197" t="s">
        <v>23405</v>
      </c>
      <c r="F3197" t="s">
        <v>23</v>
      </c>
      <c r="G3197" t="s">
        <v>23</v>
      </c>
      <c r="H3197" t="s">
        <v>6746</v>
      </c>
      <c r="I3197" t="s">
        <v>23</v>
      </c>
      <c r="J3197" t="s">
        <v>23</v>
      </c>
      <c r="K3197" t="s">
        <v>33218</v>
      </c>
    </row>
    <row r="3198" spans="1:11" x14ac:dyDescent="0.35">
      <c r="A3198" t="s">
        <v>4838</v>
      </c>
      <c r="B3198" t="s">
        <v>23</v>
      </c>
      <c r="C3198" t="s">
        <v>23</v>
      </c>
      <c r="D3198" t="s">
        <v>23</v>
      </c>
      <c r="E3198" t="s">
        <v>10034</v>
      </c>
      <c r="F3198" t="s">
        <v>23</v>
      </c>
      <c r="G3198" t="s">
        <v>23</v>
      </c>
      <c r="H3198" t="s">
        <v>6522</v>
      </c>
      <c r="I3198" t="s">
        <v>23</v>
      </c>
      <c r="J3198" t="s">
        <v>23</v>
      </c>
      <c r="K3198" t="s">
        <v>30532</v>
      </c>
    </row>
    <row r="3199" spans="1:11" x14ac:dyDescent="0.35">
      <c r="A3199" t="s">
        <v>4649</v>
      </c>
      <c r="B3199" t="s">
        <v>23</v>
      </c>
      <c r="C3199" t="s">
        <v>23</v>
      </c>
      <c r="D3199" t="s">
        <v>23</v>
      </c>
      <c r="E3199" t="s">
        <v>10035</v>
      </c>
      <c r="F3199" t="s">
        <v>23</v>
      </c>
      <c r="G3199" t="s">
        <v>23</v>
      </c>
      <c r="H3199" t="s">
        <v>6522</v>
      </c>
      <c r="I3199" t="s">
        <v>23</v>
      </c>
      <c r="J3199" t="s">
        <v>23</v>
      </c>
      <c r="K3199" t="s">
        <v>30532</v>
      </c>
    </row>
    <row r="3200" spans="1:11" x14ac:dyDescent="0.35">
      <c r="A3200" t="s">
        <v>10036</v>
      </c>
      <c r="B3200" t="s">
        <v>23</v>
      </c>
      <c r="C3200" t="s">
        <v>23</v>
      </c>
      <c r="D3200" t="s">
        <v>5810</v>
      </c>
      <c r="E3200" t="s">
        <v>10037</v>
      </c>
      <c r="F3200" t="s">
        <v>23</v>
      </c>
      <c r="G3200" t="s">
        <v>23</v>
      </c>
      <c r="H3200" t="s">
        <v>6746</v>
      </c>
      <c r="I3200" t="s">
        <v>23</v>
      </c>
      <c r="J3200" t="s">
        <v>23</v>
      </c>
      <c r="K3200" t="s">
        <v>30532</v>
      </c>
    </row>
    <row r="3201" spans="1:11" x14ac:dyDescent="0.35">
      <c r="A3201" t="s">
        <v>25732</v>
      </c>
      <c r="B3201" t="s">
        <v>23</v>
      </c>
      <c r="C3201" t="s">
        <v>23</v>
      </c>
      <c r="D3201" t="s">
        <v>5810</v>
      </c>
      <c r="E3201" t="s">
        <v>25733</v>
      </c>
      <c r="F3201" t="s">
        <v>23</v>
      </c>
      <c r="G3201" t="s">
        <v>23</v>
      </c>
      <c r="H3201" t="s">
        <v>6746</v>
      </c>
      <c r="I3201" t="s">
        <v>23</v>
      </c>
      <c r="J3201" t="s">
        <v>23</v>
      </c>
      <c r="K3201" t="s">
        <v>34225</v>
      </c>
    </row>
    <row r="3202" spans="1:11" x14ac:dyDescent="0.35">
      <c r="A3202" t="s">
        <v>23408</v>
      </c>
      <c r="B3202" t="s">
        <v>23</v>
      </c>
      <c r="C3202" t="s">
        <v>23</v>
      </c>
      <c r="D3202" t="s">
        <v>5810</v>
      </c>
      <c r="E3202" t="s">
        <v>23409</v>
      </c>
      <c r="F3202" t="s">
        <v>23</v>
      </c>
      <c r="G3202" t="s">
        <v>23</v>
      </c>
      <c r="H3202" t="s">
        <v>6746</v>
      </c>
      <c r="I3202" t="s">
        <v>23</v>
      </c>
      <c r="J3202" t="s">
        <v>23</v>
      </c>
      <c r="K3202" t="s">
        <v>33220</v>
      </c>
    </row>
    <row r="3203" spans="1:11" x14ac:dyDescent="0.35">
      <c r="A3203" t="s">
        <v>5885</v>
      </c>
      <c r="B3203" t="s">
        <v>23</v>
      </c>
      <c r="C3203" t="s">
        <v>23</v>
      </c>
      <c r="D3203" t="s">
        <v>5810</v>
      </c>
      <c r="E3203" t="s">
        <v>22500</v>
      </c>
      <c r="F3203" t="s">
        <v>23</v>
      </c>
      <c r="G3203" t="s">
        <v>23</v>
      </c>
      <c r="H3203" t="s">
        <v>6484</v>
      </c>
      <c r="I3203" t="s">
        <v>2721</v>
      </c>
      <c r="J3203" t="s">
        <v>3894</v>
      </c>
      <c r="K3203" t="s">
        <v>30532</v>
      </c>
    </row>
    <row r="3204" spans="1:11" x14ac:dyDescent="0.35">
      <c r="A3204" t="s">
        <v>26604</v>
      </c>
      <c r="B3204" t="s">
        <v>23</v>
      </c>
      <c r="C3204" t="s">
        <v>23</v>
      </c>
      <c r="D3204" t="s">
        <v>5810</v>
      </c>
      <c r="E3204" t="s">
        <v>26605</v>
      </c>
      <c r="F3204" t="s">
        <v>23</v>
      </c>
      <c r="G3204" t="s">
        <v>23</v>
      </c>
      <c r="H3204" t="s">
        <v>6746</v>
      </c>
      <c r="I3204" t="s">
        <v>23</v>
      </c>
      <c r="J3204" t="s">
        <v>23</v>
      </c>
      <c r="K3204" t="s">
        <v>34653</v>
      </c>
    </row>
    <row r="3205" spans="1:11" x14ac:dyDescent="0.35">
      <c r="A3205" t="s">
        <v>10038</v>
      </c>
      <c r="B3205" t="s">
        <v>23</v>
      </c>
      <c r="C3205" t="s">
        <v>23</v>
      </c>
      <c r="D3205" t="s">
        <v>5810</v>
      </c>
      <c r="E3205" t="s">
        <v>10039</v>
      </c>
      <c r="F3205" t="s">
        <v>23</v>
      </c>
      <c r="G3205" t="s">
        <v>23</v>
      </c>
      <c r="H3205" t="s">
        <v>6746</v>
      </c>
      <c r="I3205" t="s">
        <v>23</v>
      </c>
      <c r="J3205" t="s">
        <v>23</v>
      </c>
      <c r="K3205" t="s">
        <v>30532</v>
      </c>
    </row>
    <row r="3206" spans="1:11" x14ac:dyDescent="0.35">
      <c r="A3206" t="s">
        <v>6774</v>
      </c>
      <c r="B3206" t="s">
        <v>23</v>
      </c>
      <c r="C3206" t="s">
        <v>23</v>
      </c>
      <c r="D3206" t="s">
        <v>23</v>
      </c>
      <c r="E3206" t="s">
        <v>10040</v>
      </c>
      <c r="F3206" t="s">
        <v>23</v>
      </c>
      <c r="G3206" t="s">
        <v>23</v>
      </c>
      <c r="H3206" t="s">
        <v>6502</v>
      </c>
      <c r="I3206" t="s">
        <v>2721</v>
      </c>
      <c r="J3206" t="s">
        <v>23</v>
      </c>
      <c r="K3206" t="s">
        <v>30532</v>
      </c>
    </row>
    <row r="3207" spans="1:11" x14ac:dyDescent="0.35">
      <c r="A3207" t="s">
        <v>815</v>
      </c>
      <c r="B3207" t="s">
        <v>23</v>
      </c>
      <c r="C3207" t="s">
        <v>23</v>
      </c>
      <c r="D3207" t="s">
        <v>23</v>
      </c>
      <c r="E3207" t="s">
        <v>10041</v>
      </c>
      <c r="F3207" t="s">
        <v>23</v>
      </c>
      <c r="G3207" t="s">
        <v>23</v>
      </c>
      <c r="H3207" t="s">
        <v>6522</v>
      </c>
      <c r="I3207" t="s">
        <v>23</v>
      </c>
      <c r="J3207" t="s">
        <v>23</v>
      </c>
      <c r="K3207" t="s">
        <v>30532</v>
      </c>
    </row>
    <row r="3208" spans="1:11" x14ac:dyDescent="0.35">
      <c r="A3208" t="s">
        <v>4648</v>
      </c>
      <c r="B3208" t="s">
        <v>23</v>
      </c>
      <c r="C3208" t="s">
        <v>23</v>
      </c>
      <c r="D3208" t="s">
        <v>23</v>
      </c>
      <c r="E3208" t="s">
        <v>10042</v>
      </c>
      <c r="F3208" t="s">
        <v>23</v>
      </c>
      <c r="G3208" t="s">
        <v>23</v>
      </c>
      <c r="H3208" t="s">
        <v>6522</v>
      </c>
      <c r="I3208" t="s">
        <v>23</v>
      </c>
      <c r="J3208" t="s">
        <v>23</v>
      </c>
      <c r="K3208" t="s">
        <v>30532</v>
      </c>
    </row>
    <row r="3209" spans="1:11" x14ac:dyDescent="0.35">
      <c r="A3209" t="s">
        <v>23415</v>
      </c>
      <c r="B3209" t="s">
        <v>23</v>
      </c>
      <c r="C3209" t="s">
        <v>23</v>
      </c>
      <c r="D3209" t="s">
        <v>5810</v>
      </c>
      <c r="E3209" t="s">
        <v>23416</v>
      </c>
      <c r="F3209" t="s">
        <v>23</v>
      </c>
      <c r="G3209" t="s">
        <v>23</v>
      </c>
      <c r="H3209" t="s">
        <v>6746</v>
      </c>
      <c r="I3209" t="s">
        <v>23</v>
      </c>
      <c r="J3209" t="s">
        <v>23</v>
      </c>
      <c r="K3209" t="s">
        <v>33223</v>
      </c>
    </row>
    <row r="3210" spans="1:11" x14ac:dyDescent="0.35">
      <c r="A3210" t="s">
        <v>4647</v>
      </c>
      <c r="B3210" t="s">
        <v>23</v>
      </c>
      <c r="C3210" t="s">
        <v>23</v>
      </c>
      <c r="D3210" t="s">
        <v>23</v>
      </c>
      <c r="E3210" t="s">
        <v>10044</v>
      </c>
      <c r="F3210" t="s">
        <v>23</v>
      </c>
      <c r="G3210" t="s">
        <v>23</v>
      </c>
      <c r="H3210" t="s">
        <v>6483</v>
      </c>
      <c r="I3210" t="s">
        <v>2721</v>
      </c>
      <c r="J3210" t="s">
        <v>23</v>
      </c>
      <c r="K3210" t="s">
        <v>30532</v>
      </c>
    </row>
    <row r="3211" spans="1:11" x14ac:dyDescent="0.35">
      <c r="A3211" t="s">
        <v>23417</v>
      </c>
      <c r="B3211" t="s">
        <v>23</v>
      </c>
      <c r="C3211" t="s">
        <v>23</v>
      </c>
      <c r="D3211" t="s">
        <v>5810</v>
      </c>
      <c r="E3211" t="s">
        <v>23418</v>
      </c>
      <c r="F3211" t="s">
        <v>23</v>
      </c>
      <c r="G3211" t="s">
        <v>23</v>
      </c>
      <c r="H3211" t="s">
        <v>6746</v>
      </c>
      <c r="I3211" t="s">
        <v>23</v>
      </c>
      <c r="J3211" t="s">
        <v>23</v>
      </c>
      <c r="K3211" t="s">
        <v>33224</v>
      </c>
    </row>
    <row r="3212" spans="1:11" x14ac:dyDescent="0.35">
      <c r="A3212" t="s">
        <v>23419</v>
      </c>
      <c r="B3212" t="s">
        <v>23</v>
      </c>
      <c r="C3212" t="s">
        <v>23</v>
      </c>
      <c r="D3212" t="s">
        <v>5810</v>
      </c>
      <c r="E3212" t="s">
        <v>23420</v>
      </c>
      <c r="F3212" t="s">
        <v>23</v>
      </c>
      <c r="G3212" t="s">
        <v>23</v>
      </c>
      <c r="H3212" t="s">
        <v>6746</v>
      </c>
      <c r="I3212" t="s">
        <v>23</v>
      </c>
      <c r="J3212" t="s">
        <v>23</v>
      </c>
      <c r="K3212" t="s">
        <v>33225</v>
      </c>
    </row>
    <row r="3213" spans="1:11" x14ac:dyDescent="0.35">
      <c r="A3213" t="s">
        <v>23421</v>
      </c>
      <c r="B3213" t="s">
        <v>23</v>
      </c>
      <c r="C3213" t="s">
        <v>23</v>
      </c>
      <c r="D3213" t="s">
        <v>5810</v>
      </c>
      <c r="E3213" t="s">
        <v>23422</v>
      </c>
      <c r="F3213" t="s">
        <v>23</v>
      </c>
      <c r="G3213" t="s">
        <v>23</v>
      </c>
      <c r="H3213" t="s">
        <v>6746</v>
      </c>
      <c r="I3213" t="s">
        <v>23</v>
      </c>
      <c r="J3213" t="s">
        <v>23</v>
      </c>
      <c r="K3213" t="s">
        <v>33226</v>
      </c>
    </row>
    <row r="3214" spans="1:11" x14ac:dyDescent="0.35">
      <c r="A3214" t="s">
        <v>23423</v>
      </c>
      <c r="B3214" t="s">
        <v>23</v>
      </c>
      <c r="C3214" t="s">
        <v>23</v>
      </c>
      <c r="D3214" t="s">
        <v>5810</v>
      </c>
      <c r="E3214" t="s">
        <v>23424</v>
      </c>
      <c r="F3214" t="s">
        <v>23</v>
      </c>
      <c r="G3214" t="s">
        <v>23</v>
      </c>
      <c r="H3214" t="s">
        <v>6746</v>
      </c>
      <c r="I3214" t="s">
        <v>23</v>
      </c>
      <c r="J3214" t="s">
        <v>23</v>
      </c>
      <c r="K3214" t="s">
        <v>33227</v>
      </c>
    </row>
    <row r="3215" spans="1:11" x14ac:dyDescent="0.35">
      <c r="A3215" t="s">
        <v>23425</v>
      </c>
      <c r="B3215" t="s">
        <v>23</v>
      </c>
      <c r="C3215" t="s">
        <v>23</v>
      </c>
      <c r="D3215" t="s">
        <v>5810</v>
      </c>
      <c r="E3215" t="s">
        <v>23426</v>
      </c>
      <c r="F3215" t="s">
        <v>23</v>
      </c>
      <c r="G3215" t="s">
        <v>23</v>
      </c>
      <c r="H3215" t="s">
        <v>6746</v>
      </c>
      <c r="I3215" t="s">
        <v>23</v>
      </c>
      <c r="J3215" t="s">
        <v>23</v>
      </c>
      <c r="K3215" t="s">
        <v>33228</v>
      </c>
    </row>
    <row r="3216" spans="1:11" x14ac:dyDescent="0.35">
      <c r="A3216" t="s">
        <v>24271</v>
      </c>
      <c r="B3216" t="s">
        <v>23</v>
      </c>
      <c r="C3216" t="s">
        <v>23</v>
      </c>
      <c r="D3216" t="s">
        <v>5810</v>
      </c>
      <c r="E3216" t="s">
        <v>24272</v>
      </c>
      <c r="F3216" t="s">
        <v>23</v>
      </c>
      <c r="G3216" t="s">
        <v>23</v>
      </c>
      <c r="H3216" t="s">
        <v>6746</v>
      </c>
      <c r="I3216" t="s">
        <v>23</v>
      </c>
      <c r="J3216" t="s">
        <v>23</v>
      </c>
      <c r="K3216" t="s">
        <v>33229</v>
      </c>
    </row>
    <row r="3217" spans="1:11" x14ac:dyDescent="0.35">
      <c r="A3217" t="s">
        <v>24273</v>
      </c>
      <c r="B3217" t="s">
        <v>23</v>
      </c>
      <c r="C3217" t="s">
        <v>23</v>
      </c>
      <c r="D3217" t="s">
        <v>5810</v>
      </c>
      <c r="E3217" t="s">
        <v>24274</v>
      </c>
      <c r="F3217" t="s">
        <v>23</v>
      </c>
      <c r="G3217" t="s">
        <v>23</v>
      </c>
      <c r="H3217" t="s">
        <v>6522</v>
      </c>
      <c r="I3217" t="s">
        <v>23</v>
      </c>
      <c r="J3217" t="s">
        <v>23</v>
      </c>
      <c r="K3217" t="s">
        <v>30532</v>
      </c>
    </row>
    <row r="3218" spans="1:11" x14ac:dyDescent="0.35">
      <c r="A3218" t="s">
        <v>4646</v>
      </c>
      <c r="B3218" t="s">
        <v>23</v>
      </c>
      <c r="C3218" t="s">
        <v>23</v>
      </c>
      <c r="D3218" t="s">
        <v>23</v>
      </c>
      <c r="E3218" t="s">
        <v>10045</v>
      </c>
      <c r="F3218" t="s">
        <v>23</v>
      </c>
      <c r="G3218" t="s">
        <v>23</v>
      </c>
      <c r="H3218" t="s">
        <v>6522</v>
      </c>
      <c r="I3218" t="s">
        <v>23</v>
      </c>
      <c r="J3218" t="s">
        <v>23</v>
      </c>
      <c r="K3218" t="s">
        <v>30532</v>
      </c>
    </row>
    <row r="3219" spans="1:11" x14ac:dyDescent="0.35">
      <c r="A3219" t="s">
        <v>4645</v>
      </c>
      <c r="B3219" t="s">
        <v>23</v>
      </c>
      <c r="C3219" t="s">
        <v>23</v>
      </c>
      <c r="D3219" t="s">
        <v>23</v>
      </c>
      <c r="E3219" t="s">
        <v>10046</v>
      </c>
      <c r="F3219" t="s">
        <v>23</v>
      </c>
      <c r="G3219" t="s">
        <v>23</v>
      </c>
      <c r="H3219" t="s">
        <v>6522</v>
      </c>
      <c r="I3219" t="s">
        <v>23</v>
      </c>
      <c r="J3219" t="s">
        <v>23</v>
      </c>
      <c r="K3219" t="s">
        <v>30532</v>
      </c>
    </row>
    <row r="3220" spans="1:11" x14ac:dyDescent="0.35">
      <c r="A3220" t="s">
        <v>6079</v>
      </c>
      <c r="B3220" t="s">
        <v>23</v>
      </c>
      <c r="C3220" t="s">
        <v>23</v>
      </c>
      <c r="D3220" t="s">
        <v>5810</v>
      </c>
      <c r="E3220" t="s">
        <v>10047</v>
      </c>
      <c r="F3220" t="s">
        <v>23</v>
      </c>
      <c r="G3220" t="s">
        <v>23</v>
      </c>
      <c r="H3220" t="s">
        <v>6516</v>
      </c>
      <c r="I3220" t="s">
        <v>23</v>
      </c>
      <c r="J3220" t="s">
        <v>23</v>
      </c>
      <c r="K3220" t="s">
        <v>30532</v>
      </c>
    </row>
    <row r="3221" spans="1:11" x14ac:dyDescent="0.35">
      <c r="A3221" t="s">
        <v>28052</v>
      </c>
      <c r="B3221" t="s">
        <v>23</v>
      </c>
      <c r="C3221" t="s">
        <v>23</v>
      </c>
      <c r="D3221" t="s">
        <v>5810</v>
      </c>
      <c r="E3221" t="s">
        <v>28053</v>
      </c>
      <c r="F3221" t="s">
        <v>23</v>
      </c>
      <c r="G3221" t="s">
        <v>23</v>
      </c>
      <c r="H3221" t="s">
        <v>6746</v>
      </c>
      <c r="I3221" t="s">
        <v>23</v>
      </c>
      <c r="J3221" t="s">
        <v>23</v>
      </c>
      <c r="K3221" t="s">
        <v>35355</v>
      </c>
    </row>
    <row r="3222" spans="1:11" x14ac:dyDescent="0.35">
      <c r="A3222" t="s">
        <v>6080</v>
      </c>
      <c r="B3222" t="s">
        <v>23</v>
      </c>
      <c r="C3222" t="s">
        <v>23</v>
      </c>
      <c r="D3222" t="s">
        <v>5810</v>
      </c>
      <c r="E3222" t="s">
        <v>10048</v>
      </c>
      <c r="F3222" t="s">
        <v>23</v>
      </c>
      <c r="G3222" t="s">
        <v>23</v>
      </c>
      <c r="H3222" t="s">
        <v>6504</v>
      </c>
      <c r="I3222" t="s">
        <v>23</v>
      </c>
      <c r="J3222" t="s">
        <v>23</v>
      </c>
      <c r="K3222" t="s">
        <v>30532</v>
      </c>
    </row>
    <row r="3223" spans="1:11" x14ac:dyDescent="0.35">
      <c r="A3223" t="s">
        <v>64</v>
      </c>
      <c r="B3223" t="s">
        <v>23</v>
      </c>
      <c r="C3223" t="s">
        <v>23</v>
      </c>
      <c r="D3223" t="s">
        <v>23</v>
      </c>
      <c r="E3223" t="s">
        <v>10049</v>
      </c>
      <c r="F3223" t="s">
        <v>23</v>
      </c>
      <c r="G3223" t="s">
        <v>23</v>
      </c>
      <c r="H3223" t="s">
        <v>6522</v>
      </c>
      <c r="I3223" t="s">
        <v>23</v>
      </c>
      <c r="J3223" t="s">
        <v>23</v>
      </c>
      <c r="K3223" t="s">
        <v>30532</v>
      </c>
    </row>
    <row r="3224" spans="1:11" x14ac:dyDescent="0.35">
      <c r="A3224" t="s">
        <v>6081</v>
      </c>
      <c r="B3224" t="s">
        <v>23</v>
      </c>
      <c r="C3224" t="s">
        <v>23</v>
      </c>
      <c r="D3224" t="s">
        <v>23</v>
      </c>
      <c r="E3224" t="s">
        <v>10050</v>
      </c>
      <c r="F3224" t="s">
        <v>23</v>
      </c>
      <c r="G3224" t="s">
        <v>23</v>
      </c>
      <c r="H3224" t="s">
        <v>6518</v>
      </c>
      <c r="I3224" t="s">
        <v>2721</v>
      </c>
      <c r="J3224" t="s">
        <v>23</v>
      </c>
      <c r="K3224" t="s">
        <v>30532</v>
      </c>
    </row>
    <row r="3225" spans="1:11" x14ac:dyDescent="0.35">
      <c r="A3225" t="s">
        <v>10051</v>
      </c>
      <c r="B3225" t="s">
        <v>23</v>
      </c>
      <c r="C3225" t="s">
        <v>23</v>
      </c>
      <c r="D3225" t="s">
        <v>5810</v>
      </c>
      <c r="E3225" t="s">
        <v>10052</v>
      </c>
      <c r="F3225" t="s">
        <v>23</v>
      </c>
      <c r="G3225" t="s">
        <v>23</v>
      </c>
      <c r="H3225" t="s">
        <v>6746</v>
      </c>
      <c r="I3225" t="s">
        <v>23</v>
      </c>
      <c r="J3225" t="s">
        <v>23</v>
      </c>
      <c r="K3225" t="s">
        <v>30532</v>
      </c>
    </row>
    <row r="3226" spans="1:11" x14ac:dyDescent="0.35">
      <c r="A3226" t="s">
        <v>23434</v>
      </c>
      <c r="B3226" t="s">
        <v>23</v>
      </c>
      <c r="C3226" t="s">
        <v>23</v>
      </c>
      <c r="D3226" t="s">
        <v>5810</v>
      </c>
      <c r="E3226" t="s">
        <v>23435</v>
      </c>
      <c r="F3226" t="s">
        <v>23</v>
      </c>
      <c r="G3226" t="s">
        <v>23</v>
      </c>
      <c r="H3226" t="s">
        <v>6746</v>
      </c>
      <c r="I3226" t="s">
        <v>23</v>
      </c>
      <c r="J3226" t="s">
        <v>23</v>
      </c>
      <c r="K3226" t="s">
        <v>30532</v>
      </c>
    </row>
    <row r="3227" spans="1:11" x14ac:dyDescent="0.35">
      <c r="A3227" t="s">
        <v>6561</v>
      </c>
      <c r="B3227" t="s">
        <v>23</v>
      </c>
      <c r="C3227" t="s">
        <v>23</v>
      </c>
      <c r="D3227" t="s">
        <v>23</v>
      </c>
      <c r="E3227" t="s">
        <v>10053</v>
      </c>
      <c r="F3227" t="s">
        <v>23</v>
      </c>
      <c r="G3227" t="s">
        <v>23</v>
      </c>
      <c r="H3227" t="s">
        <v>23</v>
      </c>
      <c r="I3227" t="s">
        <v>23</v>
      </c>
      <c r="J3227" t="s">
        <v>23</v>
      </c>
      <c r="K3227" t="s">
        <v>30532</v>
      </c>
    </row>
    <row r="3228" spans="1:11" x14ac:dyDescent="0.35">
      <c r="A3228" t="s">
        <v>23436</v>
      </c>
      <c r="B3228" t="s">
        <v>23</v>
      </c>
      <c r="C3228" t="s">
        <v>23</v>
      </c>
      <c r="D3228" t="s">
        <v>5810</v>
      </c>
      <c r="E3228" t="s">
        <v>23437</v>
      </c>
      <c r="F3228" t="s">
        <v>23</v>
      </c>
      <c r="G3228" t="s">
        <v>23</v>
      </c>
      <c r="H3228" t="s">
        <v>6746</v>
      </c>
      <c r="I3228" t="s">
        <v>23</v>
      </c>
      <c r="J3228" t="s">
        <v>23</v>
      </c>
      <c r="K3228" t="s">
        <v>33232</v>
      </c>
    </row>
    <row r="3229" spans="1:11" x14ac:dyDescent="0.35">
      <c r="A3229" t="s">
        <v>1383</v>
      </c>
      <c r="B3229" t="s">
        <v>23</v>
      </c>
      <c r="C3229" t="s">
        <v>23</v>
      </c>
      <c r="D3229" t="s">
        <v>23</v>
      </c>
      <c r="E3229" t="s">
        <v>10054</v>
      </c>
      <c r="F3229" t="s">
        <v>23</v>
      </c>
      <c r="G3229" t="s">
        <v>23</v>
      </c>
      <c r="H3229" t="s">
        <v>6483</v>
      </c>
      <c r="I3229" t="s">
        <v>2721</v>
      </c>
      <c r="J3229" t="s">
        <v>23</v>
      </c>
      <c r="K3229" t="s">
        <v>30532</v>
      </c>
    </row>
    <row r="3230" spans="1:11" x14ac:dyDescent="0.35">
      <c r="A3230" t="s">
        <v>3933</v>
      </c>
      <c r="B3230" t="s">
        <v>23</v>
      </c>
      <c r="C3230" t="s">
        <v>23</v>
      </c>
      <c r="D3230" t="s">
        <v>23</v>
      </c>
      <c r="E3230" t="s">
        <v>10055</v>
      </c>
      <c r="F3230" t="s">
        <v>23</v>
      </c>
      <c r="G3230" t="s">
        <v>23</v>
      </c>
      <c r="H3230" t="s">
        <v>6746</v>
      </c>
      <c r="I3230" t="s">
        <v>2721</v>
      </c>
      <c r="J3230" t="s">
        <v>23</v>
      </c>
      <c r="K3230" t="s">
        <v>30532</v>
      </c>
    </row>
    <row r="3231" spans="1:11" x14ac:dyDescent="0.35">
      <c r="A3231" t="s">
        <v>10056</v>
      </c>
      <c r="B3231" t="s">
        <v>23</v>
      </c>
      <c r="C3231" t="s">
        <v>23</v>
      </c>
      <c r="D3231" t="s">
        <v>5810</v>
      </c>
      <c r="E3231" t="s">
        <v>10057</v>
      </c>
      <c r="F3231" t="s">
        <v>23</v>
      </c>
      <c r="G3231" t="s">
        <v>23</v>
      </c>
      <c r="H3231" t="s">
        <v>6746</v>
      </c>
      <c r="I3231" t="s">
        <v>23</v>
      </c>
      <c r="J3231" t="s">
        <v>23</v>
      </c>
      <c r="K3231" t="s">
        <v>30532</v>
      </c>
    </row>
    <row r="3232" spans="1:11" x14ac:dyDescent="0.35">
      <c r="A3232" t="s">
        <v>23464</v>
      </c>
      <c r="B3232" t="s">
        <v>23</v>
      </c>
      <c r="C3232" t="s">
        <v>23</v>
      </c>
      <c r="D3232" t="s">
        <v>5810</v>
      </c>
      <c r="E3232" t="s">
        <v>23465</v>
      </c>
      <c r="F3232" t="s">
        <v>23</v>
      </c>
      <c r="G3232" t="s">
        <v>23</v>
      </c>
      <c r="H3232" t="s">
        <v>6746</v>
      </c>
      <c r="I3232" t="s">
        <v>23</v>
      </c>
      <c r="J3232" t="s">
        <v>23</v>
      </c>
      <c r="K3232" t="s">
        <v>33245</v>
      </c>
    </row>
    <row r="3233" spans="1:11" x14ac:dyDescent="0.35">
      <c r="A3233" t="s">
        <v>376</v>
      </c>
      <c r="B3233" t="s">
        <v>23</v>
      </c>
      <c r="C3233" t="s">
        <v>23</v>
      </c>
      <c r="D3233" t="s">
        <v>23</v>
      </c>
      <c r="E3233" t="s">
        <v>10058</v>
      </c>
      <c r="F3233" t="s">
        <v>23</v>
      </c>
      <c r="G3233" t="s">
        <v>23</v>
      </c>
      <c r="H3233" t="s">
        <v>6522</v>
      </c>
      <c r="I3233" t="s">
        <v>23</v>
      </c>
      <c r="J3233" t="s">
        <v>23</v>
      </c>
      <c r="K3233" t="s">
        <v>30532</v>
      </c>
    </row>
    <row r="3234" spans="1:11" x14ac:dyDescent="0.35">
      <c r="A3234" t="s">
        <v>23466</v>
      </c>
      <c r="B3234" t="s">
        <v>23</v>
      </c>
      <c r="C3234" t="s">
        <v>23</v>
      </c>
      <c r="D3234" t="s">
        <v>5810</v>
      </c>
      <c r="E3234" t="s">
        <v>23467</v>
      </c>
      <c r="F3234" t="s">
        <v>23</v>
      </c>
      <c r="G3234" t="s">
        <v>23</v>
      </c>
      <c r="H3234" t="s">
        <v>6746</v>
      </c>
      <c r="I3234" t="s">
        <v>23</v>
      </c>
      <c r="J3234" t="s">
        <v>23</v>
      </c>
      <c r="K3234" t="s">
        <v>33246</v>
      </c>
    </row>
    <row r="3235" spans="1:11" x14ac:dyDescent="0.35">
      <c r="A3235" t="s">
        <v>23468</v>
      </c>
      <c r="B3235" t="s">
        <v>23</v>
      </c>
      <c r="C3235" t="s">
        <v>23</v>
      </c>
      <c r="D3235" t="s">
        <v>5810</v>
      </c>
      <c r="E3235" t="s">
        <v>23469</v>
      </c>
      <c r="F3235" t="s">
        <v>23</v>
      </c>
      <c r="G3235" t="s">
        <v>23</v>
      </c>
      <c r="H3235" t="s">
        <v>6746</v>
      </c>
      <c r="I3235" t="s">
        <v>23</v>
      </c>
      <c r="J3235" t="s">
        <v>23</v>
      </c>
      <c r="K3235" t="s">
        <v>33247</v>
      </c>
    </row>
    <row r="3236" spans="1:11" x14ac:dyDescent="0.35">
      <c r="A3236" t="s">
        <v>23470</v>
      </c>
      <c r="B3236" t="s">
        <v>23</v>
      </c>
      <c r="C3236" t="s">
        <v>23</v>
      </c>
      <c r="D3236" t="s">
        <v>5810</v>
      </c>
      <c r="E3236" t="s">
        <v>23471</v>
      </c>
      <c r="F3236" t="s">
        <v>23</v>
      </c>
      <c r="G3236" t="s">
        <v>23</v>
      </c>
      <c r="H3236" t="s">
        <v>6746</v>
      </c>
      <c r="I3236" t="s">
        <v>23</v>
      </c>
      <c r="J3236" t="s">
        <v>23</v>
      </c>
      <c r="K3236" t="s">
        <v>33248</v>
      </c>
    </row>
    <row r="3237" spans="1:11" x14ac:dyDescent="0.35">
      <c r="A3237" t="s">
        <v>892</v>
      </c>
      <c r="B3237" t="s">
        <v>23</v>
      </c>
      <c r="C3237" t="s">
        <v>23</v>
      </c>
      <c r="D3237" t="s">
        <v>23</v>
      </c>
      <c r="E3237" t="s">
        <v>10059</v>
      </c>
      <c r="F3237" t="s">
        <v>23</v>
      </c>
      <c r="G3237" t="s">
        <v>23</v>
      </c>
      <c r="H3237" t="s">
        <v>23</v>
      </c>
      <c r="I3237" t="s">
        <v>2721</v>
      </c>
      <c r="J3237" t="s">
        <v>23</v>
      </c>
      <c r="K3237" t="s">
        <v>30532</v>
      </c>
    </row>
    <row r="3238" spans="1:11" x14ac:dyDescent="0.35">
      <c r="A3238" t="s">
        <v>4644</v>
      </c>
      <c r="B3238" t="s">
        <v>23</v>
      </c>
      <c r="C3238" t="s">
        <v>23</v>
      </c>
      <c r="D3238" t="s">
        <v>23</v>
      </c>
      <c r="E3238" t="s">
        <v>10060</v>
      </c>
      <c r="F3238" t="s">
        <v>23</v>
      </c>
      <c r="G3238" t="s">
        <v>23</v>
      </c>
      <c r="H3238" t="s">
        <v>6522</v>
      </c>
      <c r="I3238" t="s">
        <v>23</v>
      </c>
      <c r="J3238" t="s">
        <v>23</v>
      </c>
      <c r="K3238" t="s">
        <v>30532</v>
      </c>
    </row>
    <row r="3239" spans="1:11" x14ac:dyDescent="0.35">
      <c r="A3239" t="s">
        <v>23472</v>
      </c>
      <c r="B3239" t="s">
        <v>23</v>
      </c>
      <c r="C3239" t="s">
        <v>23</v>
      </c>
      <c r="D3239" t="s">
        <v>5810</v>
      </c>
      <c r="E3239" t="s">
        <v>23473</v>
      </c>
      <c r="F3239" t="s">
        <v>23</v>
      </c>
      <c r="G3239" t="s">
        <v>23</v>
      </c>
      <c r="H3239" t="s">
        <v>6746</v>
      </c>
      <c r="I3239" t="s">
        <v>23</v>
      </c>
      <c r="J3239" t="s">
        <v>23</v>
      </c>
      <c r="K3239" t="s">
        <v>33249</v>
      </c>
    </row>
    <row r="3240" spans="1:11" x14ac:dyDescent="0.35">
      <c r="A3240" t="s">
        <v>24275</v>
      </c>
      <c r="B3240" t="s">
        <v>23</v>
      </c>
      <c r="C3240" t="s">
        <v>23</v>
      </c>
      <c r="D3240" t="s">
        <v>5810</v>
      </c>
      <c r="E3240" t="s">
        <v>24276</v>
      </c>
      <c r="F3240" t="s">
        <v>23</v>
      </c>
      <c r="G3240" t="s">
        <v>23</v>
      </c>
      <c r="H3240" t="s">
        <v>6746</v>
      </c>
      <c r="I3240" t="s">
        <v>23</v>
      </c>
      <c r="J3240" t="s">
        <v>23</v>
      </c>
      <c r="K3240" t="s">
        <v>33250</v>
      </c>
    </row>
    <row r="3241" spans="1:11" x14ac:dyDescent="0.35">
      <c r="A3241" t="s">
        <v>23474</v>
      </c>
      <c r="B3241" t="s">
        <v>23</v>
      </c>
      <c r="C3241" t="s">
        <v>23</v>
      </c>
      <c r="D3241" t="s">
        <v>5810</v>
      </c>
      <c r="E3241" t="s">
        <v>23475</v>
      </c>
      <c r="F3241" t="s">
        <v>23</v>
      </c>
      <c r="G3241" t="s">
        <v>23</v>
      </c>
      <c r="H3241" t="s">
        <v>6746</v>
      </c>
      <c r="I3241" t="s">
        <v>23</v>
      </c>
      <c r="J3241" t="s">
        <v>23</v>
      </c>
      <c r="K3241" t="s">
        <v>33251</v>
      </c>
    </row>
    <row r="3242" spans="1:11" x14ac:dyDescent="0.35">
      <c r="A3242" t="s">
        <v>23476</v>
      </c>
      <c r="B3242" t="s">
        <v>23</v>
      </c>
      <c r="C3242" t="s">
        <v>23</v>
      </c>
      <c r="D3242" t="s">
        <v>5810</v>
      </c>
      <c r="E3242" t="s">
        <v>23477</v>
      </c>
      <c r="F3242" t="s">
        <v>23</v>
      </c>
      <c r="G3242" t="s">
        <v>23</v>
      </c>
      <c r="H3242" t="s">
        <v>6746</v>
      </c>
      <c r="I3242" t="s">
        <v>23</v>
      </c>
      <c r="J3242" t="s">
        <v>23</v>
      </c>
      <c r="K3242" t="s">
        <v>33252</v>
      </c>
    </row>
    <row r="3243" spans="1:11" x14ac:dyDescent="0.35">
      <c r="A3243" t="s">
        <v>5422</v>
      </c>
      <c r="B3243" t="s">
        <v>23</v>
      </c>
      <c r="C3243" t="s">
        <v>23</v>
      </c>
      <c r="D3243" t="s">
        <v>23</v>
      </c>
      <c r="E3243" t="s">
        <v>10061</v>
      </c>
      <c r="F3243" t="s">
        <v>23</v>
      </c>
      <c r="G3243" t="s">
        <v>23</v>
      </c>
      <c r="H3243" t="s">
        <v>6522</v>
      </c>
      <c r="I3243" t="s">
        <v>23</v>
      </c>
      <c r="J3243" t="s">
        <v>23</v>
      </c>
      <c r="K3243" t="s">
        <v>30532</v>
      </c>
    </row>
    <row r="3244" spans="1:11" x14ac:dyDescent="0.35">
      <c r="A3244" t="s">
        <v>23478</v>
      </c>
      <c r="B3244" t="s">
        <v>23</v>
      </c>
      <c r="C3244" t="s">
        <v>23</v>
      </c>
      <c r="D3244" t="s">
        <v>5810</v>
      </c>
      <c r="E3244" t="s">
        <v>23479</v>
      </c>
      <c r="F3244" t="s">
        <v>23</v>
      </c>
      <c r="G3244" t="s">
        <v>23</v>
      </c>
      <c r="H3244" t="s">
        <v>6746</v>
      </c>
      <c r="I3244" t="s">
        <v>23</v>
      </c>
      <c r="J3244" t="s">
        <v>23</v>
      </c>
      <c r="K3244" t="s">
        <v>33253</v>
      </c>
    </row>
    <row r="3245" spans="1:11" x14ac:dyDescent="0.35">
      <c r="A3245" t="s">
        <v>1595</v>
      </c>
      <c r="B3245" t="s">
        <v>23</v>
      </c>
      <c r="C3245" t="s">
        <v>23</v>
      </c>
      <c r="D3245" t="s">
        <v>23</v>
      </c>
      <c r="E3245" t="s">
        <v>10062</v>
      </c>
      <c r="F3245" t="s">
        <v>23</v>
      </c>
      <c r="G3245" t="s">
        <v>23</v>
      </c>
      <c r="H3245" t="s">
        <v>6522</v>
      </c>
      <c r="I3245" t="s">
        <v>23</v>
      </c>
      <c r="J3245" t="s">
        <v>23</v>
      </c>
      <c r="K3245" t="s">
        <v>30532</v>
      </c>
    </row>
    <row r="3246" spans="1:11" x14ac:dyDescent="0.35">
      <c r="A3246" t="s">
        <v>6513</v>
      </c>
      <c r="B3246" t="s">
        <v>23</v>
      </c>
      <c r="C3246" t="s">
        <v>23</v>
      </c>
      <c r="D3246" t="s">
        <v>23</v>
      </c>
      <c r="E3246" t="s">
        <v>10063</v>
      </c>
      <c r="F3246" t="s">
        <v>23</v>
      </c>
      <c r="G3246" t="s">
        <v>23</v>
      </c>
      <c r="H3246" t="s">
        <v>6504</v>
      </c>
      <c r="I3246" t="s">
        <v>23</v>
      </c>
      <c r="J3246" t="s">
        <v>23</v>
      </c>
      <c r="K3246" t="s">
        <v>30532</v>
      </c>
    </row>
    <row r="3247" spans="1:11" x14ac:dyDescent="0.35">
      <c r="A3247" t="s">
        <v>24277</v>
      </c>
      <c r="B3247" t="s">
        <v>23</v>
      </c>
      <c r="C3247" t="s">
        <v>23</v>
      </c>
      <c r="D3247" t="s">
        <v>5810</v>
      </c>
      <c r="E3247" t="s">
        <v>24278</v>
      </c>
      <c r="F3247" t="s">
        <v>23</v>
      </c>
      <c r="G3247" t="s">
        <v>23</v>
      </c>
      <c r="H3247" t="s">
        <v>6484</v>
      </c>
      <c r="I3247" t="s">
        <v>23</v>
      </c>
      <c r="J3247" t="s">
        <v>23</v>
      </c>
      <c r="K3247" t="s">
        <v>33254</v>
      </c>
    </row>
    <row r="3248" spans="1:11" x14ac:dyDescent="0.35">
      <c r="A3248" t="s">
        <v>23480</v>
      </c>
      <c r="B3248" t="s">
        <v>23</v>
      </c>
      <c r="C3248" t="s">
        <v>23</v>
      </c>
      <c r="D3248" t="s">
        <v>5810</v>
      </c>
      <c r="E3248" t="s">
        <v>23481</v>
      </c>
      <c r="F3248" t="s">
        <v>23</v>
      </c>
      <c r="G3248" t="s">
        <v>23</v>
      </c>
      <c r="H3248" t="s">
        <v>6746</v>
      </c>
      <c r="I3248" t="s">
        <v>23</v>
      </c>
      <c r="J3248" t="s">
        <v>23</v>
      </c>
      <c r="K3248" t="s">
        <v>33255</v>
      </c>
    </row>
    <row r="3249" spans="1:11" x14ac:dyDescent="0.35">
      <c r="A3249" t="s">
        <v>23482</v>
      </c>
      <c r="B3249" t="s">
        <v>23</v>
      </c>
      <c r="C3249" t="s">
        <v>23</v>
      </c>
      <c r="D3249" t="s">
        <v>5810</v>
      </c>
      <c r="E3249" t="s">
        <v>23483</v>
      </c>
      <c r="F3249" t="s">
        <v>23</v>
      </c>
      <c r="G3249" t="s">
        <v>23</v>
      </c>
      <c r="H3249" t="s">
        <v>6746</v>
      </c>
      <c r="I3249" t="s">
        <v>23</v>
      </c>
      <c r="J3249" t="s">
        <v>23</v>
      </c>
      <c r="K3249" t="s">
        <v>33256</v>
      </c>
    </row>
    <row r="3250" spans="1:11" x14ac:dyDescent="0.35">
      <c r="A3250" t="s">
        <v>10064</v>
      </c>
      <c r="B3250" t="s">
        <v>23</v>
      </c>
      <c r="C3250" t="s">
        <v>23</v>
      </c>
      <c r="D3250" t="s">
        <v>5810</v>
      </c>
      <c r="E3250" t="s">
        <v>10065</v>
      </c>
      <c r="F3250" t="s">
        <v>23</v>
      </c>
      <c r="G3250" t="s">
        <v>23</v>
      </c>
      <c r="H3250" t="s">
        <v>6746</v>
      </c>
      <c r="I3250" t="s">
        <v>23</v>
      </c>
      <c r="J3250" t="s">
        <v>23</v>
      </c>
      <c r="K3250" t="s">
        <v>30532</v>
      </c>
    </row>
    <row r="3251" spans="1:11" x14ac:dyDescent="0.35">
      <c r="A3251" t="s">
        <v>23484</v>
      </c>
      <c r="B3251" t="s">
        <v>23</v>
      </c>
      <c r="C3251" t="s">
        <v>23</v>
      </c>
      <c r="D3251" t="s">
        <v>5810</v>
      </c>
      <c r="E3251" t="s">
        <v>23485</v>
      </c>
      <c r="F3251" t="s">
        <v>23</v>
      </c>
      <c r="G3251" t="s">
        <v>23</v>
      </c>
      <c r="H3251" t="s">
        <v>6746</v>
      </c>
      <c r="I3251" t="s">
        <v>23</v>
      </c>
      <c r="J3251" t="s">
        <v>23</v>
      </c>
      <c r="K3251" t="s">
        <v>33257</v>
      </c>
    </row>
    <row r="3252" spans="1:11" x14ac:dyDescent="0.35">
      <c r="A3252" t="s">
        <v>10066</v>
      </c>
      <c r="B3252" t="s">
        <v>23</v>
      </c>
      <c r="C3252" t="s">
        <v>23</v>
      </c>
      <c r="D3252" t="s">
        <v>5810</v>
      </c>
      <c r="E3252" t="s">
        <v>10067</v>
      </c>
      <c r="F3252" t="s">
        <v>23</v>
      </c>
      <c r="G3252" t="s">
        <v>23</v>
      </c>
      <c r="H3252" t="s">
        <v>6746</v>
      </c>
      <c r="I3252" t="s">
        <v>23</v>
      </c>
      <c r="J3252" t="s">
        <v>23</v>
      </c>
      <c r="K3252" t="s">
        <v>30532</v>
      </c>
    </row>
    <row r="3253" spans="1:11" x14ac:dyDescent="0.35">
      <c r="A3253" t="s">
        <v>4643</v>
      </c>
      <c r="B3253" t="s">
        <v>23</v>
      </c>
      <c r="C3253" t="s">
        <v>23</v>
      </c>
      <c r="D3253" t="s">
        <v>23</v>
      </c>
      <c r="E3253" t="s">
        <v>10068</v>
      </c>
      <c r="F3253" t="s">
        <v>23</v>
      </c>
      <c r="G3253" t="s">
        <v>23</v>
      </c>
      <c r="H3253" t="s">
        <v>6487</v>
      </c>
      <c r="I3253" t="s">
        <v>2721</v>
      </c>
      <c r="J3253" t="s">
        <v>23</v>
      </c>
      <c r="K3253" t="s">
        <v>30532</v>
      </c>
    </row>
    <row r="3254" spans="1:11" x14ac:dyDescent="0.35">
      <c r="A3254" t="s">
        <v>23486</v>
      </c>
      <c r="B3254" t="s">
        <v>23</v>
      </c>
      <c r="C3254" t="s">
        <v>23</v>
      </c>
      <c r="D3254" t="s">
        <v>5810</v>
      </c>
      <c r="E3254" t="s">
        <v>23487</v>
      </c>
      <c r="F3254" t="s">
        <v>23</v>
      </c>
      <c r="G3254" t="s">
        <v>23</v>
      </c>
      <c r="H3254" t="s">
        <v>6746</v>
      </c>
      <c r="I3254" t="s">
        <v>23</v>
      </c>
      <c r="J3254" t="s">
        <v>23</v>
      </c>
      <c r="K3254" t="s">
        <v>33258</v>
      </c>
    </row>
    <row r="3255" spans="1:11" x14ac:dyDescent="0.35">
      <c r="A3255" t="s">
        <v>4641</v>
      </c>
      <c r="B3255" t="s">
        <v>23</v>
      </c>
      <c r="C3255" t="s">
        <v>23</v>
      </c>
      <c r="D3255" t="s">
        <v>23</v>
      </c>
      <c r="E3255" t="s">
        <v>10069</v>
      </c>
      <c r="F3255" t="s">
        <v>23</v>
      </c>
      <c r="G3255" t="s">
        <v>23</v>
      </c>
      <c r="H3255" t="s">
        <v>6746</v>
      </c>
      <c r="I3255" t="s">
        <v>23</v>
      </c>
      <c r="J3255" t="s">
        <v>23</v>
      </c>
      <c r="K3255" t="s">
        <v>30532</v>
      </c>
    </row>
    <row r="3256" spans="1:11" x14ac:dyDescent="0.35">
      <c r="A3256" t="s">
        <v>23488</v>
      </c>
      <c r="B3256" t="s">
        <v>23</v>
      </c>
      <c r="C3256" t="s">
        <v>23</v>
      </c>
      <c r="D3256" t="s">
        <v>5810</v>
      </c>
      <c r="E3256" t="s">
        <v>23489</v>
      </c>
      <c r="F3256" t="s">
        <v>23</v>
      </c>
      <c r="G3256" t="s">
        <v>23</v>
      </c>
      <c r="H3256" t="s">
        <v>6746</v>
      </c>
      <c r="I3256" t="s">
        <v>23</v>
      </c>
      <c r="J3256" t="s">
        <v>23</v>
      </c>
      <c r="K3256" t="s">
        <v>33259</v>
      </c>
    </row>
    <row r="3257" spans="1:11" x14ac:dyDescent="0.35">
      <c r="A3257" t="s">
        <v>23490</v>
      </c>
      <c r="B3257" t="s">
        <v>23</v>
      </c>
      <c r="C3257" t="s">
        <v>23</v>
      </c>
      <c r="D3257" t="s">
        <v>5810</v>
      </c>
      <c r="E3257" t="s">
        <v>23491</v>
      </c>
      <c r="F3257" t="s">
        <v>23</v>
      </c>
      <c r="G3257" t="s">
        <v>23</v>
      </c>
      <c r="H3257" t="s">
        <v>6746</v>
      </c>
      <c r="I3257" t="s">
        <v>23</v>
      </c>
      <c r="J3257" t="s">
        <v>23</v>
      </c>
      <c r="K3257" t="s">
        <v>33260</v>
      </c>
    </row>
    <row r="3258" spans="1:11" x14ac:dyDescent="0.35">
      <c r="A3258" t="s">
        <v>23865</v>
      </c>
      <c r="B3258" t="s">
        <v>23</v>
      </c>
      <c r="C3258" t="s">
        <v>23</v>
      </c>
      <c r="D3258" t="s">
        <v>5810</v>
      </c>
      <c r="E3258" t="s">
        <v>23866</v>
      </c>
      <c r="F3258" t="s">
        <v>23</v>
      </c>
      <c r="G3258" t="s">
        <v>23</v>
      </c>
      <c r="H3258" t="s">
        <v>6483</v>
      </c>
      <c r="I3258" t="s">
        <v>23</v>
      </c>
      <c r="J3258" t="s">
        <v>23</v>
      </c>
      <c r="K3258" t="s">
        <v>30532</v>
      </c>
    </row>
    <row r="3259" spans="1:11" x14ac:dyDescent="0.35">
      <c r="A3259" t="s">
        <v>24279</v>
      </c>
      <c r="B3259" t="s">
        <v>23</v>
      </c>
      <c r="C3259" t="s">
        <v>23</v>
      </c>
      <c r="D3259" t="s">
        <v>5810</v>
      </c>
      <c r="E3259" t="s">
        <v>24280</v>
      </c>
      <c r="F3259" t="s">
        <v>23</v>
      </c>
      <c r="G3259" t="s">
        <v>23</v>
      </c>
      <c r="H3259" t="s">
        <v>6514</v>
      </c>
      <c r="I3259" t="s">
        <v>23</v>
      </c>
      <c r="J3259" t="s">
        <v>23</v>
      </c>
      <c r="K3259" t="s">
        <v>33325</v>
      </c>
    </row>
    <row r="3260" spans="1:11" x14ac:dyDescent="0.35">
      <c r="A3260" t="s">
        <v>1608</v>
      </c>
      <c r="B3260" t="s">
        <v>23</v>
      </c>
      <c r="C3260" t="s">
        <v>23</v>
      </c>
      <c r="D3260" t="s">
        <v>23</v>
      </c>
      <c r="E3260" t="s">
        <v>10070</v>
      </c>
      <c r="F3260" t="s">
        <v>23</v>
      </c>
      <c r="G3260" t="s">
        <v>23</v>
      </c>
      <c r="H3260" t="s">
        <v>6483</v>
      </c>
      <c r="I3260" t="s">
        <v>6499</v>
      </c>
      <c r="J3260" t="s">
        <v>23</v>
      </c>
      <c r="K3260" t="s">
        <v>30532</v>
      </c>
    </row>
    <row r="3261" spans="1:11" x14ac:dyDescent="0.35">
      <c r="A3261" t="s">
        <v>5033</v>
      </c>
      <c r="B3261" t="s">
        <v>23</v>
      </c>
      <c r="C3261" t="s">
        <v>23</v>
      </c>
      <c r="D3261" t="s">
        <v>23</v>
      </c>
      <c r="E3261" t="s">
        <v>10071</v>
      </c>
      <c r="F3261" t="s">
        <v>23</v>
      </c>
      <c r="G3261" t="s">
        <v>23</v>
      </c>
      <c r="H3261" t="s">
        <v>6522</v>
      </c>
      <c r="I3261" t="s">
        <v>23</v>
      </c>
      <c r="J3261" t="s">
        <v>23</v>
      </c>
      <c r="K3261" t="s">
        <v>30532</v>
      </c>
    </row>
    <row r="3262" spans="1:11" x14ac:dyDescent="0.35">
      <c r="A3262" t="s">
        <v>6082</v>
      </c>
      <c r="B3262" t="s">
        <v>23</v>
      </c>
      <c r="C3262" t="s">
        <v>23</v>
      </c>
      <c r="D3262" t="s">
        <v>5810</v>
      </c>
      <c r="E3262" t="s">
        <v>10072</v>
      </c>
      <c r="F3262" t="s">
        <v>23</v>
      </c>
      <c r="G3262" t="s">
        <v>23</v>
      </c>
      <c r="H3262" t="s">
        <v>6483</v>
      </c>
      <c r="I3262" t="s">
        <v>23</v>
      </c>
      <c r="J3262" t="s">
        <v>23</v>
      </c>
      <c r="K3262" t="s">
        <v>30532</v>
      </c>
    </row>
    <row r="3263" spans="1:11" x14ac:dyDescent="0.35">
      <c r="A3263" t="s">
        <v>23501</v>
      </c>
      <c r="B3263" t="s">
        <v>23</v>
      </c>
      <c r="C3263" t="s">
        <v>23</v>
      </c>
      <c r="D3263" t="s">
        <v>5810</v>
      </c>
      <c r="E3263" t="s">
        <v>23502</v>
      </c>
      <c r="F3263" t="s">
        <v>23</v>
      </c>
      <c r="G3263" t="s">
        <v>23</v>
      </c>
      <c r="H3263" t="s">
        <v>6746</v>
      </c>
      <c r="I3263" t="s">
        <v>23</v>
      </c>
      <c r="J3263" t="s">
        <v>23</v>
      </c>
      <c r="K3263" t="s">
        <v>33265</v>
      </c>
    </row>
    <row r="3264" spans="1:11" x14ac:dyDescent="0.35">
      <c r="A3264" t="s">
        <v>4640</v>
      </c>
      <c r="B3264" t="s">
        <v>23</v>
      </c>
      <c r="C3264" t="s">
        <v>23</v>
      </c>
      <c r="D3264" t="s">
        <v>23</v>
      </c>
      <c r="E3264" t="s">
        <v>10073</v>
      </c>
      <c r="F3264" t="s">
        <v>23</v>
      </c>
      <c r="G3264" t="s">
        <v>23</v>
      </c>
      <c r="H3264" t="s">
        <v>6522</v>
      </c>
      <c r="I3264" t="s">
        <v>23</v>
      </c>
      <c r="J3264" t="s">
        <v>23</v>
      </c>
      <c r="K3264" t="s">
        <v>30532</v>
      </c>
    </row>
    <row r="3265" spans="1:11" x14ac:dyDescent="0.35">
      <c r="A3265" t="s">
        <v>23503</v>
      </c>
      <c r="B3265" t="s">
        <v>23</v>
      </c>
      <c r="C3265" t="s">
        <v>23</v>
      </c>
      <c r="D3265" t="s">
        <v>5810</v>
      </c>
      <c r="E3265" t="s">
        <v>23504</v>
      </c>
      <c r="F3265" t="s">
        <v>23</v>
      </c>
      <c r="G3265" t="s">
        <v>23</v>
      </c>
      <c r="H3265" t="s">
        <v>6746</v>
      </c>
      <c r="I3265" t="s">
        <v>23</v>
      </c>
      <c r="J3265" t="s">
        <v>23</v>
      </c>
      <c r="K3265" t="s">
        <v>33266</v>
      </c>
    </row>
    <row r="3266" spans="1:11" x14ac:dyDescent="0.35">
      <c r="A3266" t="s">
        <v>23505</v>
      </c>
      <c r="B3266" t="s">
        <v>23</v>
      </c>
      <c r="C3266" t="s">
        <v>23</v>
      </c>
      <c r="D3266" t="s">
        <v>5810</v>
      </c>
      <c r="E3266" t="s">
        <v>23506</v>
      </c>
      <c r="F3266" t="s">
        <v>23</v>
      </c>
      <c r="G3266" t="s">
        <v>23</v>
      </c>
      <c r="H3266" t="s">
        <v>6746</v>
      </c>
      <c r="I3266" t="s">
        <v>23</v>
      </c>
      <c r="J3266" t="s">
        <v>23</v>
      </c>
      <c r="K3266" t="s">
        <v>33267</v>
      </c>
    </row>
    <row r="3267" spans="1:11" x14ac:dyDescent="0.35">
      <c r="A3267" t="s">
        <v>23427</v>
      </c>
      <c r="B3267" t="s">
        <v>23</v>
      </c>
      <c r="C3267" t="s">
        <v>23</v>
      </c>
      <c r="D3267" t="s">
        <v>5810</v>
      </c>
      <c r="E3267" t="s">
        <v>23428</v>
      </c>
      <c r="F3267" t="s">
        <v>23</v>
      </c>
      <c r="G3267" t="s">
        <v>23</v>
      </c>
      <c r="H3267" t="s">
        <v>6746</v>
      </c>
      <c r="I3267" t="s">
        <v>23</v>
      </c>
      <c r="J3267" t="s">
        <v>23</v>
      </c>
      <c r="K3267" t="s">
        <v>30532</v>
      </c>
    </row>
    <row r="3268" spans="1:11" x14ac:dyDescent="0.35">
      <c r="A3268" t="s">
        <v>1596</v>
      </c>
      <c r="B3268" t="s">
        <v>23</v>
      </c>
      <c r="C3268" t="s">
        <v>23</v>
      </c>
      <c r="D3268" t="s">
        <v>23</v>
      </c>
      <c r="E3268" t="s">
        <v>10074</v>
      </c>
      <c r="F3268" t="s">
        <v>23</v>
      </c>
      <c r="G3268" t="s">
        <v>23</v>
      </c>
      <c r="H3268" t="s">
        <v>6522</v>
      </c>
      <c r="I3268" t="s">
        <v>23</v>
      </c>
      <c r="J3268" t="s">
        <v>23</v>
      </c>
      <c r="K3268" t="s">
        <v>30532</v>
      </c>
    </row>
    <row r="3269" spans="1:11" x14ac:dyDescent="0.35">
      <c r="A3269" t="s">
        <v>23507</v>
      </c>
      <c r="B3269" t="s">
        <v>23</v>
      </c>
      <c r="C3269" t="s">
        <v>23</v>
      </c>
      <c r="D3269" t="s">
        <v>5810</v>
      </c>
      <c r="E3269" t="s">
        <v>23508</v>
      </c>
      <c r="F3269" t="s">
        <v>23</v>
      </c>
      <c r="G3269" t="s">
        <v>23</v>
      </c>
      <c r="H3269" t="s">
        <v>6746</v>
      </c>
      <c r="I3269" t="s">
        <v>23</v>
      </c>
      <c r="J3269" t="s">
        <v>23</v>
      </c>
      <c r="K3269" t="s">
        <v>33268</v>
      </c>
    </row>
    <row r="3270" spans="1:11" x14ac:dyDescent="0.35">
      <c r="A3270" t="s">
        <v>23509</v>
      </c>
      <c r="B3270" t="s">
        <v>23</v>
      </c>
      <c r="C3270" t="s">
        <v>23</v>
      </c>
      <c r="D3270" t="s">
        <v>5810</v>
      </c>
      <c r="E3270" t="s">
        <v>23510</v>
      </c>
      <c r="F3270" t="s">
        <v>23</v>
      </c>
      <c r="G3270" t="s">
        <v>23</v>
      </c>
      <c r="H3270" t="s">
        <v>6746</v>
      </c>
      <c r="I3270" t="s">
        <v>23</v>
      </c>
      <c r="J3270" t="s">
        <v>23</v>
      </c>
      <c r="K3270" t="s">
        <v>33269</v>
      </c>
    </row>
    <row r="3271" spans="1:11" x14ac:dyDescent="0.35">
      <c r="A3271" t="s">
        <v>4639</v>
      </c>
      <c r="B3271" t="s">
        <v>23</v>
      </c>
      <c r="C3271" t="s">
        <v>23</v>
      </c>
      <c r="D3271" t="s">
        <v>23</v>
      </c>
      <c r="E3271" t="s">
        <v>10075</v>
      </c>
      <c r="F3271" t="s">
        <v>23</v>
      </c>
      <c r="G3271" t="s">
        <v>23</v>
      </c>
      <c r="H3271" t="s">
        <v>6522</v>
      </c>
      <c r="I3271" t="s">
        <v>23</v>
      </c>
      <c r="J3271" t="s">
        <v>23</v>
      </c>
      <c r="K3271" t="s">
        <v>30532</v>
      </c>
    </row>
    <row r="3272" spans="1:11" x14ac:dyDescent="0.35">
      <c r="A3272" t="s">
        <v>23511</v>
      </c>
      <c r="B3272" t="s">
        <v>23</v>
      </c>
      <c r="C3272" t="s">
        <v>23</v>
      </c>
      <c r="D3272" t="s">
        <v>5810</v>
      </c>
      <c r="E3272" t="s">
        <v>23512</v>
      </c>
      <c r="F3272" t="s">
        <v>23</v>
      </c>
      <c r="G3272" t="s">
        <v>23</v>
      </c>
      <c r="H3272" t="s">
        <v>6746</v>
      </c>
      <c r="I3272" t="s">
        <v>23</v>
      </c>
      <c r="J3272" t="s">
        <v>23</v>
      </c>
      <c r="K3272" t="s">
        <v>33270</v>
      </c>
    </row>
    <row r="3273" spans="1:11" x14ac:dyDescent="0.35">
      <c r="A3273" t="s">
        <v>23528</v>
      </c>
      <c r="B3273" t="s">
        <v>23</v>
      </c>
      <c r="C3273" t="s">
        <v>23</v>
      </c>
      <c r="D3273" t="s">
        <v>5810</v>
      </c>
      <c r="E3273" t="s">
        <v>23529</v>
      </c>
      <c r="F3273" t="s">
        <v>23</v>
      </c>
      <c r="G3273" t="s">
        <v>23</v>
      </c>
      <c r="H3273" t="s">
        <v>6746</v>
      </c>
      <c r="I3273" t="s">
        <v>23</v>
      </c>
      <c r="J3273" t="s">
        <v>23</v>
      </c>
      <c r="K3273" t="s">
        <v>33279</v>
      </c>
    </row>
    <row r="3274" spans="1:11" x14ac:dyDescent="0.35">
      <c r="A3274" t="s">
        <v>23530</v>
      </c>
      <c r="B3274" t="s">
        <v>23</v>
      </c>
      <c r="C3274" t="s">
        <v>23</v>
      </c>
      <c r="D3274" t="s">
        <v>5810</v>
      </c>
      <c r="E3274" t="s">
        <v>23531</v>
      </c>
      <c r="F3274" t="s">
        <v>23</v>
      </c>
      <c r="G3274" t="s">
        <v>23</v>
      </c>
      <c r="H3274" t="s">
        <v>6746</v>
      </c>
      <c r="I3274" t="s">
        <v>23</v>
      </c>
      <c r="J3274" t="s">
        <v>23</v>
      </c>
      <c r="K3274" t="s">
        <v>33280</v>
      </c>
    </row>
    <row r="3275" spans="1:11" x14ac:dyDescent="0.35">
      <c r="A3275" t="s">
        <v>4841</v>
      </c>
      <c r="B3275" t="s">
        <v>23</v>
      </c>
      <c r="C3275" t="s">
        <v>23</v>
      </c>
      <c r="D3275" t="s">
        <v>23</v>
      </c>
      <c r="E3275" t="s">
        <v>10076</v>
      </c>
      <c r="F3275" t="s">
        <v>23</v>
      </c>
      <c r="G3275" t="s">
        <v>23</v>
      </c>
      <c r="H3275" t="s">
        <v>6522</v>
      </c>
      <c r="I3275" t="s">
        <v>23</v>
      </c>
      <c r="J3275" t="s">
        <v>23</v>
      </c>
      <c r="K3275" t="s">
        <v>30532</v>
      </c>
    </row>
    <row r="3276" spans="1:11" x14ac:dyDescent="0.35">
      <c r="A3276" t="s">
        <v>23513</v>
      </c>
      <c r="B3276" t="s">
        <v>23</v>
      </c>
      <c r="C3276" t="s">
        <v>23</v>
      </c>
      <c r="D3276" t="s">
        <v>5810</v>
      </c>
      <c r="E3276" t="s">
        <v>23514</v>
      </c>
      <c r="F3276" t="s">
        <v>23</v>
      </c>
      <c r="G3276" t="s">
        <v>23</v>
      </c>
      <c r="H3276" t="s">
        <v>6746</v>
      </c>
      <c r="I3276" t="s">
        <v>23</v>
      </c>
      <c r="J3276" t="s">
        <v>23</v>
      </c>
      <c r="K3276" t="s">
        <v>33271</v>
      </c>
    </row>
    <row r="3277" spans="1:11" x14ac:dyDescent="0.35">
      <c r="A3277" t="s">
        <v>23515</v>
      </c>
      <c r="B3277" t="s">
        <v>23</v>
      </c>
      <c r="C3277" t="s">
        <v>23</v>
      </c>
      <c r="D3277" t="s">
        <v>5810</v>
      </c>
      <c r="E3277" t="s">
        <v>23516</v>
      </c>
      <c r="F3277" t="s">
        <v>23</v>
      </c>
      <c r="G3277" t="s">
        <v>23</v>
      </c>
      <c r="H3277" t="s">
        <v>6746</v>
      </c>
      <c r="I3277" t="s">
        <v>23</v>
      </c>
      <c r="J3277" t="s">
        <v>23</v>
      </c>
      <c r="K3277" t="s">
        <v>33272</v>
      </c>
    </row>
    <row r="3278" spans="1:11" x14ac:dyDescent="0.35">
      <c r="A3278" t="s">
        <v>10077</v>
      </c>
      <c r="B3278" t="s">
        <v>23</v>
      </c>
      <c r="C3278" t="s">
        <v>23</v>
      </c>
      <c r="D3278" t="s">
        <v>5810</v>
      </c>
      <c r="E3278" t="s">
        <v>10078</v>
      </c>
      <c r="F3278" t="s">
        <v>23</v>
      </c>
      <c r="G3278" t="s">
        <v>23</v>
      </c>
      <c r="H3278" t="s">
        <v>6746</v>
      </c>
      <c r="I3278" t="s">
        <v>23</v>
      </c>
      <c r="J3278" t="s">
        <v>23</v>
      </c>
      <c r="K3278" t="s">
        <v>30532</v>
      </c>
    </row>
    <row r="3279" spans="1:11" x14ac:dyDescent="0.35">
      <c r="A3279" t="s">
        <v>23518</v>
      </c>
      <c r="B3279" t="s">
        <v>23</v>
      </c>
      <c r="C3279" t="s">
        <v>23</v>
      </c>
      <c r="D3279" t="s">
        <v>5810</v>
      </c>
      <c r="E3279" t="s">
        <v>23519</v>
      </c>
      <c r="F3279" t="s">
        <v>23</v>
      </c>
      <c r="G3279" t="s">
        <v>23</v>
      </c>
      <c r="H3279" t="s">
        <v>6746</v>
      </c>
      <c r="I3279" t="s">
        <v>23</v>
      </c>
      <c r="J3279" t="s">
        <v>23</v>
      </c>
      <c r="K3279" t="s">
        <v>33274</v>
      </c>
    </row>
    <row r="3280" spans="1:11" x14ac:dyDescent="0.35">
      <c r="A3280" t="s">
        <v>4638</v>
      </c>
      <c r="B3280" t="s">
        <v>23</v>
      </c>
      <c r="C3280" t="s">
        <v>23</v>
      </c>
      <c r="D3280" t="s">
        <v>23</v>
      </c>
      <c r="E3280" t="s">
        <v>10079</v>
      </c>
      <c r="F3280" t="s">
        <v>23</v>
      </c>
      <c r="G3280" t="s">
        <v>23</v>
      </c>
      <c r="H3280" t="s">
        <v>6522</v>
      </c>
      <c r="I3280" t="s">
        <v>23</v>
      </c>
      <c r="J3280" t="s">
        <v>23</v>
      </c>
      <c r="K3280" t="s">
        <v>30532</v>
      </c>
    </row>
    <row r="3281" spans="1:11" x14ac:dyDescent="0.35">
      <c r="A3281" t="s">
        <v>23520</v>
      </c>
      <c r="B3281" t="s">
        <v>23</v>
      </c>
      <c r="C3281" t="s">
        <v>23</v>
      </c>
      <c r="D3281" t="s">
        <v>5810</v>
      </c>
      <c r="E3281" t="s">
        <v>23521</v>
      </c>
      <c r="F3281" t="s">
        <v>23</v>
      </c>
      <c r="G3281" t="s">
        <v>23</v>
      </c>
      <c r="H3281" t="s">
        <v>6746</v>
      </c>
      <c r="I3281" t="s">
        <v>23</v>
      </c>
      <c r="J3281" t="s">
        <v>23</v>
      </c>
      <c r="K3281" t="s">
        <v>33275</v>
      </c>
    </row>
    <row r="3282" spans="1:11" x14ac:dyDescent="0.35">
      <c r="A3282" t="s">
        <v>23522</v>
      </c>
      <c r="B3282" t="s">
        <v>23</v>
      </c>
      <c r="C3282" t="s">
        <v>23</v>
      </c>
      <c r="D3282" t="s">
        <v>5810</v>
      </c>
      <c r="E3282" t="s">
        <v>23523</v>
      </c>
      <c r="F3282" t="s">
        <v>23</v>
      </c>
      <c r="G3282" t="s">
        <v>23</v>
      </c>
      <c r="H3282" t="s">
        <v>6746</v>
      </c>
      <c r="I3282" t="s">
        <v>23</v>
      </c>
      <c r="J3282" t="s">
        <v>23</v>
      </c>
      <c r="K3282" t="s">
        <v>33276</v>
      </c>
    </row>
    <row r="3283" spans="1:11" x14ac:dyDescent="0.35">
      <c r="A3283" t="s">
        <v>23524</v>
      </c>
      <c r="B3283" t="s">
        <v>23</v>
      </c>
      <c r="C3283" t="s">
        <v>23</v>
      </c>
      <c r="D3283" t="s">
        <v>5810</v>
      </c>
      <c r="E3283" t="s">
        <v>23525</v>
      </c>
      <c r="F3283" t="s">
        <v>23</v>
      </c>
      <c r="G3283" t="s">
        <v>23</v>
      </c>
      <c r="H3283" t="s">
        <v>6746</v>
      </c>
      <c r="I3283" t="s">
        <v>23</v>
      </c>
      <c r="J3283" t="s">
        <v>23</v>
      </c>
      <c r="K3283" t="s">
        <v>33277</v>
      </c>
    </row>
    <row r="3284" spans="1:11" x14ac:dyDescent="0.35">
      <c r="A3284" t="s">
        <v>4637</v>
      </c>
      <c r="B3284" t="s">
        <v>23</v>
      </c>
      <c r="C3284" t="s">
        <v>23</v>
      </c>
      <c r="D3284" t="s">
        <v>23</v>
      </c>
      <c r="E3284" t="s">
        <v>10080</v>
      </c>
      <c r="F3284" t="s">
        <v>23</v>
      </c>
      <c r="G3284" t="s">
        <v>23</v>
      </c>
      <c r="H3284" t="s">
        <v>6522</v>
      </c>
      <c r="I3284" t="s">
        <v>23</v>
      </c>
      <c r="J3284" t="s">
        <v>23</v>
      </c>
      <c r="K3284" t="s">
        <v>30532</v>
      </c>
    </row>
    <row r="3285" spans="1:11" x14ac:dyDescent="0.35">
      <c r="A3285" t="s">
        <v>23526</v>
      </c>
      <c r="B3285" t="s">
        <v>23</v>
      </c>
      <c r="C3285" t="s">
        <v>23</v>
      </c>
      <c r="D3285" t="s">
        <v>5810</v>
      </c>
      <c r="E3285" t="s">
        <v>23527</v>
      </c>
      <c r="F3285" t="s">
        <v>23</v>
      </c>
      <c r="G3285" t="s">
        <v>23</v>
      </c>
      <c r="H3285" t="s">
        <v>6746</v>
      </c>
      <c r="I3285" t="s">
        <v>23</v>
      </c>
      <c r="J3285" t="s">
        <v>23</v>
      </c>
      <c r="K3285" t="s">
        <v>33278</v>
      </c>
    </row>
    <row r="3286" spans="1:11" x14ac:dyDescent="0.35">
      <c r="A3286" t="s">
        <v>6775</v>
      </c>
      <c r="B3286" t="s">
        <v>23</v>
      </c>
      <c r="C3286" t="s">
        <v>23</v>
      </c>
      <c r="D3286" t="s">
        <v>23</v>
      </c>
      <c r="E3286" t="s">
        <v>10081</v>
      </c>
      <c r="F3286" t="s">
        <v>23</v>
      </c>
      <c r="G3286" t="s">
        <v>23</v>
      </c>
      <c r="H3286" t="s">
        <v>23</v>
      </c>
      <c r="I3286" t="s">
        <v>2721</v>
      </c>
      <c r="J3286" t="s">
        <v>23</v>
      </c>
      <c r="K3286" t="s">
        <v>30532</v>
      </c>
    </row>
    <row r="3287" spans="1:11" x14ac:dyDescent="0.35">
      <c r="A3287" t="s">
        <v>6083</v>
      </c>
      <c r="B3287" t="s">
        <v>23</v>
      </c>
      <c r="C3287" t="s">
        <v>23</v>
      </c>
      <c r="D3287" t="s">
        <v>5810</v>
      </c>
      <c r="E3287" t="s">
        <v>10082</v>
      </c>
      <c r="F3287" t="s">
        <v>23</v>
      </c>
      <c r="G3287" t="s">
        <v>23</v>
      </c>
      <c r="H3287" t="s">
        <v>6483</v>
      </c>
      <c r="I3287" t="s">
        <v>23</v>
      </c>
      <c r="J3287" t="s">
        <v>23</v>
      </c>
      <c r="K3287" t="s">
        <v>30532</v>
      </c>
    </row>
    <row r="3288" spans="1:11" x14ac:dyDescent="0.35">
      <c r="A3288" t="s">
        <v>4636</v>
      </c>
      <c r="B3288" t="s">
        <v>23</v>
      </c>
      <c r="C3288" t="s">
        <v>23</v>
      </c>
      <c r="D3288" t="s">
        <v>23</v>
      </c>
      <c r="E3288" t="s">
        <v>10083</v>
      </c>
      <c r="F3288" t="s">
        <v>23</v>
      </c>
      <c r="G3288" t="s">
        <v>23</v>
      </c>
      <c r="H3288" t="s">
        <v>6483</v>
      </c>
      <c r="I3288" t="s">
        <v>23</v>
      </c>
      <c r="J3288" t="s">
        <v>23</v>
      </c>
      <c r="K3288" t="s">
        <v>30532</v>
      </c>
    </row>
    <row r="3289" spans="1:11" x14ac:dyDescent="0.35">
      <c r="A3289" t="s">
        <v>2888</v>
      </c>
      <c r="B3289" t="s">
        <v>23</v>
      </c>
      <c r="C3289" t="s">
        <v>23</v>
      </c>
      <c r="D3289" t="s">
        <v>23</v>
      </c>
      <c r="E3289" t="s">
        <v>10084</v>
      </c>
      <c r="F3289" t="s">
        <v>23</v>
      </c>
      <c r="G3289" t="s">
        <v>23</v>
      </c>
      <c r="H3289" t="s">
        <v>6522</v>
      </c>
      <c r="I3289" t="s">
        <v>23</v>
      </c>
      <c r="J3289" t="s">
        <v>23</v>
      </c>
      <c r="K3289" t="s">
        <v>30532</v>
      </c>
    </row>
    <row r="3290" spans="1:11" x14ac:dyDescent="0.35">
      <c r="A3290" t="s">
        <v>5260</v>
      </c>
      <c r="B3290" t="s">
        <v>23</v>
      </c>
      <c r="C3290" t="s">
        <v>23</v>
      </c>
      <c r="D3290" t="s">
        <v>23</v>
      </c>
      <c r="E3290" t="s">
        <v>10085</v>
      </c>
      <c r="F3290" t="s">
        <v>23</v>
      </c>
      <c r="G3290" t="s">
        <v>23</v>
      </c>
      <c r="H3290" t="s">
        <v>23</v>
      </c>
      <c r="I3290" t="s">
        <v>23</v>
      </c>
      <c r="J3290" t="s">
        <v>23</v>
      </c>
      <c r="K3290" t="s">
        <v>30532</v>
      </c>
    </row>
    <row r="3291" spans="1:11" x14ac:dyDescent="0.35">
      <c r="A3291" t="s">
        <v>4635</v>
      </c>
      <c r="B3291" t="s">
        <v>23</v>
      </c>
      <c r="C3291" t="s">
        <v>23</v>
      </c>
      <c r="D3291" t="s">
        <v>23</v>
      </c>
      <c r="E3291" t="s">
        <v>10086</v>
      </c>
      <c r="F3291" t="s">
        <v>23</v>
      </c>
      <c r="G3291" t="s">
        <v>23</v>
      </c>
      <c r="H3291" t="s">
        <v>6522</v>
      </c>
      <c r="I3291" t="s">
        <v>23</v>
      </c>
      <c r="J3291" t="s">
        <v>23</v>
      </c>
      <c r="K3291" t="s">
        <v>30532</v>
      </c>
    </row>
    <row r="3292" spans="1:11" x14ac:dyDescent="0.35">
      <c r="A3292" t="s">
        <v>416</v>
      </c>
      <c r="B3292" t="s">
        <v>23</v>
      </c>
      <c r="C3292" t="s">
        <v>23</v>
      </c>
      <c r="D3292" t="s">
        <v>23</v>
      </c>
      <c r="E3292" t="s">
        <v>10087</v>
      </c>
      <c r="F3292" t="s">
        <v>23</v>
      </c>
      <c r="G3292" t="s">
        <v>23</v>
      </c>
      <c r="H3292" t="s">
        <v>6522</v>
      </c>
      <c r="I3292" t="s">
        <v>23</v>
      </c>
      <c r="J3292" t="s">
        <v>23</v>
      </c>
      <c r="K3292" t="s">
        <v>30532</v>
      </c>
    </row>
    <row r="3293" spans="1:11" x14ac:dyDescent="0.35">
      <c r="A3293" t="s">
        <v>10088</v>
      </c>
      <c r="B3293" t="s">
        <v>23</v>
      </c>
      <c r="C3293" t="s">
        <v>23</v>
      </c>
      <c r="D3293" t="s">
        <v>5810</v>
      </c>
      <c r="E3293" t="s">
        <v>10089</v>
      </c>
      <c r="F3293" t="s">
        <v>23</v>
      </c>
      <c r="G3293" t="s">
        <v>23</v>
      </c>
      <c r="H3293" t="s">
        <v>6746</v>
      </c>
      <c r="I3293" t="s">
        <v>23</v>
      </c>
      <c r="J3293" t="s">
        <v>23</v>
      </c>
      <c r="K3293" t="s">
        <v>30532</v>
      </c>
    </row>
    <row r="3294" spans="1:11" x14ac:dyDescent="0.35">
      <c r="A3294" t="s">
        <v>23532</v>
      </c>
      <c r="B3294" t="s">
        <v>23</v>
      </c>
      <c r="C3294" t="s">
        <v>23</v>
      </c>
      <c r="D3294" t="s">
        <v>5810</v>
      </c>
      <c r="E3294" t="s">
        <v>23533</v>
      </c>
      <c r="F3294" t="s">
        <v>23</v>
      </c>
      <c r="G3294" t="s">
        <v>23</v>
      </c>
      <c r="H3294" t="s">
        <v>6746</v>
      </c>
      <c r="I3294" t="s">
        <v>23</v>
      </c>
      <c r="J3294" t="s">
        <v>23</v>
      </c>
      <c r="K3294" t="s">
        <v>33281</v>
      </c>
    </row>
    <row r="3295" spans="1:11" x14ac:dyDescent="0.35">
      <c r="A3295" t="s">
        <v>23534</v>
      </c>
      <c r="B3295" t="s">
        <v>23</v>
      </c>
      <c r="C3295" t="s">
        <v>23</v>
      </c>
      <c r="D3295" t="s">
        <v>5810</v>
      </c>
      <c r="E3295" t="s">
        <v>23535</v>
      </c>
      <c r="F3295" t="s">
        <v>23</v>
      </c>
      <c r="G3295" t="s">
        <v>23</v>
      </c>
      <c r="H3295" t="s">
        <v>6746</v>
      </c>
      <c r="I3295" t="s">
        <v>23</v>
      </c>
      <c r="J3295" t="s">
        <v>23</v>
      </c>
      <c r="K3295" t="s">
        <v>33282</v>
      </c>
    </row>
    <row r="3296" spans="1:11" x14ac:dyDescent="0.35">
      <c r="A3296" t="s">
        <v>23536</v>
      </c>
      <c r="B3296" t="s">
        <v>23</v>
      </c>
      <c r="C3296" t="s">
        <v>23</v>
      </c>
      <c r="D3296" t="s">
        <v>5810</v>
      </c>
      <c r="E3296" t="s">
        <v>23537</v>
      </c>
      <c r="F3296" t="s">
        <v>23</v>
      </c>
      <c r="G3296" t="s">
        <v>23</v>
      </c>
      <c r="H3296" t="s">
        <v>6746</v>
      </c>
      <c r="I3296" t="s">
        <v>23</v>
      </c>
      <c r="J3296" t="s">
        <v>23</v>
      </c>
      <c r="K3296" t="s">
        <v>33283</v>
      </c>
    </row>
    <row r="3297" spans="1:11" x14ac:dyDescent="0.35">
      <c r="A3297" t="s">
        <v>3084</v>
      </c>
      <c r="B3297" t="s">
        <v>23</v>
      </c>
      <c r="C3297" t="s">
        <v>23</v>
      </c>
      <c r="D3297" t="s">
        <v>23</v>
      </c>
      <c r="E3297" t="s">
        <v>10090</v>
      </c>
      <c r="F3297" t="s">
        <v>23</v>
      </c>
      <c r="G3297" t="s">
        <v>23</v>
      </c>
      <c r="H3297" t="s">
        <v>6522</v>
      </c>
      <c r="I3297" t="s">
        <v>23</v>
      </c>
      <c r="J3297" t="s">
        <v>23</v>
      </c>
      <c r="K3297" t="s">
        <v>30532</v>
      </c>
    </row>
    <row r="3298" spans="1:11" x14ac:dyDescent="0.35">
      <c r="A3298" t="s">
        <v>23538</v>
      </c>
      <c r="B3298" t="s">
        <v>23</v>
      </c>
      <c r="C3298" t="s">
        <v>23</v>
      </c>
      <c r="D3298" t="s">
        <v>5810</v>
      </c>
      <c r="E3298" t="s">
        <v>23539</v>
      </c>
      <c r="F3298" t="s">
        <v>23</v>
      </c>
      <c r="G3298" t="s">
        <v>23</v>
      </c>
      <c r="H3298" t="s">
        <v>6746</v>
      </c>
      <c r="I3298" t="s">
        <v>23</v>
      </c>
      <c r="J3298" t="s">
        <v>23</v>
      </c>
      <c r="K3298" t="s">
        <v>33284</v>
      </c>
    </row>
    <row r="3299" spans="1:11" x14ac:dyDescent="0.35">
      <c r="A3299" t="s">
        <v>23540</v>
      </c>
      <c r="B3299" t="s">
        <v>23</v>
      </c>
      <c r="C3299" t="s">
        <v>23</v>
      </c>
      <c r="D3299" t="s">
        <v>5810</v>
      </c>
      <c r="E3299" t="s">
        <v>23541</v>
      </c>
      <c r="F3299" t="s">
        <v>23</v>
      </c>
      <c r="G3299" t="s">
        <v>23</v>
      </c>
      <c r="H3299" t="s">
        <v>6746</v>
      </c>
      <c r="I3299" t="s">
        <v>23</v>
      </c>
      <c r="J3299" t="s">
        <v>23</v>
      </c>
      <c r="K3299" t="s">
        <v>33285</v>
      </c>
    </row>
    <row r="3300" spans="1:11" x14ac:dyDescent="0.35">
      <c r="A3300" t="s">
        <v>23542</v>
      </c>
      <c r="B3300" t="s">
        <v>23</v>
      </c>
      <c r="C3300" t="s">
        <v>23</v>
      </c>
      <c r="D3300" t="s">
        <v>5810</v>
      </c>
      <c r="E3300" t="s">
        <v>23543</v>
      </c>
      <c r="F3300" t="s">
        <v>23</v>
      </c>
      <c r="G3300" t="s">
        <v>23</v>
      </c>
      <c r="H3300" t="s">
        <v>6746</v>
      </c>
      <c r="I3300" t="s">
        <v>23</v>
      </c>
      <c r="J3300" t="s">
        <v>23</v>
      </c>
      <c r="K3300" t="s">
        <v>33286</v>
      </c>
    </row>
    <row r="3301" spans="1:11" x14ac:dyDescent="0.35">
      <c r="A3301" t="s">
        <v>23544</v>
      </c>
      <c r="B3301" t="s">
        <v>23</v>
      </c>
      <c r="C3301" t="s">
        <v>23</v>
      </c>
      <c r="D3301" t="s">
        <v>5810</v>
      </c>
      <c r="E3301" t="s">
        <v>23545</v>
      </c>
      <c r="F3301" t="s">
        <v>23</v>
      </c>
      <c r="G3301" t="s">
        <v>23</v>
      </c>
      <c r="H3301" t="s">
        <v>6746</v>
      </c>
      <c r="I3301" t="s">
        <v>23</v>
      </c>
      <c r="J3301" t="s">
        <v>23</v>
      </c>
      <c r="K3301" t="s">
        <v>33287</v>
      </c>
    </row>
    <row r="3302" spans="1:11" x14ac:dyDescent="0.35">
      <c r="A3302" t="s">
        <v>777</v>
      </c>
      <c r="B3302" t="s">
        <v>23</v>
      </c>
      <c r="C3302" t="s">
        <v>23</v>
      </c>
      <c r="D3302" t="s">
        <v>23</v>
      </c>
      <c r="E3302" t="s">
        <v>10091</v>
      </c>
      <c r="F3302" t="s">
        <v>23</v>
      </c>
      <c r="G3302" t="s">
        <v>23</v>
      </c>
      <c r="H3302" t="s">
        <v>23</v>
      </c>
      <c r="I3302" t="s">
        <v>23</v>
      </c>
      <c r="J3302" t="s">
        <v>23</v>
      </c>
      <c r="K3302" t="s">
        <v>30532</v>
      </c>
    </row>
    <row r="3303" spans="1:11" x14ac:dyDescent="0.35">
      <c r="A3303" t="s">
        <v>23546</v>
      </c>
      <c r="B3303" t="s">
        <v>23</v>
      </c>
      <c r="C3303" t="s">
        <v>23</v>
      </c>
      <c r="D3303" t="s">
        <v>5810</v>
      </c>
      <c r="E3303" t="s">
        <v>23547</v>
      </c>
      <c r="F3303" t="s">
        <v>23</v>
      </c>
      <c r="G3303" t="s">
        <v>23</v>
      </c>
      <c r="H3303" t="s">
        <v>6746</v>
      </c>
      <c r="I3303" t="s">
        <v>23</v>
      </c>
      <c r="J3303" t="s">
        <v>23</v>
      </c>
      <c r="K3303" t="s">
        <v>33288</v>
      </c>
    </row>
    <row r="3304" spans="1:11" x14ac:dyDescent="0.35">
      <c r="A3304" t="s">
        <v>23548</v>
      </c>
      <c r="B3304" t="s">
        <v>23</v>
      </c>
      <c r="C3304" t="s">
        <v>23</v>
      </c>
      <c r="D3304" t="s">
        <v>5810</v>
      </c>
      <c r="E3304" t="s">
        <v>23549</v>
      </c>
      <c r="F3304" t="s">
        <v>23</v>
      </c>
      <c r="G3304" t="s">
        <v>23</v>
      </c>
      <c r="H3304" t="s">
        <v>6746</v>
      </c>
      <c r="I3304" t="s">
        <v>23</v>
      </c>
      <c r="J3304" t="s">
        <v>23</v>
      </c>
      <c r="K3304" t="s">
        <v>33289</v>
      </c>
    </row>
    <row r="3305" spans="1:11" x14ac:dyDescent="0.35">
      <c r="A3305" t="s">
        <v>5691</v>
      </c>
      <c r="B3305" t="s">
        <v>23</v>
      </c>
      <c r="C3305" t="s">
        <v>23</v>
      </c>
      <c r="D3305" t="s">
        <v>23</v>
      </c>
      <c r="E3305" t="s">
        <v>10092</v>
      </c>
      <c r="F3305" t="s">
        <v>23</v>
      </c>
      <c r="G3305" t="s">
        <v>23</v>
      </c>
      <c r="H3305" t="s">
        <v>6522</v>
      </c>
      <c r="I3305" t="s">
        <v>23</v>
      </c>
      <c r="J3305" t="s">
        <v>23</v>
      </c>
      <c r="K3305" t="s">
        <v>30532</v>
      </c>
    </row>
    <row r="3306" spans="1:11" x14ac:dyDescent="0.35">
      <c r="A3306" t="s">
        <v>23550</v>
      </c>
      <c r="B3306" t="s">
        <v>23</v>
      </c>
      <c r="C3306" t="s">
        <v>23</v>
      </c>
      <c r="D3306" t="s">
        <v>5810</v>
      </c>
      <c r="E3306" t="s">
        <v>23551</v>
      </c>
      <c r="F3306" t="s">
        <v>23</v>
      </c>
      <c r="G3306" t="s">
        <v>23</v>
      </c>
      <c r="H3306" t="s">
        <v>6746</v>
      </c>
      <c r="I3306" t="s">
        <v>23</v>
      </c>
      <c r="J3306" t="s">
        <v>23</v>
      </c>
      <c r="K3306" t="s">
        <v>33290</v>
      </c>
    </row>
    <row r="3307" spans="1:11" x14ac:dyDescent="0.35">
      <c r="A3307" t="s">
        <v>23552</v>
      </c>
      <c r="B3307" t="s">
        <v>23</v>
      </c>
      <c r="C3307" t="s">
        <v>23</v>
      </c>
      <c r="D3307" t="s">
        <v>5810</v>
      </c>
      <c r="E3307" t="s">
        <v>23553</v>
      </c>
      <c r="F3307" t="s">
        <v>23</v>
      </c>
      <c r="G3307" t="s">
        <v>23</v>
      </c>
      <c r="H3307" t="s">
        <v>6746</v>
      </c>
      <c r="I3307" t="s">
        <v>23</v>
      </c>
      <c r="J3307" t="s">
        <v>23</v>
      </c>
      <c r="K3307" t="s">
        <v>33291</v>
      </c>
    </row>
    <row r="3308" spans="1:11" x14ac:dyDescent="0.35">
      <c r="A3308" t="s">
        <v>23554</v>
      </c>
      <c r="B3308" t="s">
        <v>23</v>
      </c>
      <c r="C3308" t="s">
        <v>23</v>
      </c>
      <c r="D3308" t="s">
        <v>5810</v>
      </c>
      <c r="E3308" t="s">
        <v>23555</v>
      </c>
      <c r="F3308" t="s">
        <v>23</v>
      </c>
      <c r="G3308" t="s">
        <v>23</v>
      </c>
      <c r="H3308" t="s">
        <v>6746</v>
      </c>
      <c r="I3308" t="s">
        <v>23</v>
      </c>
      <c r="J3308" t="s">
        <v>23</v>
      </c>
      <c r="K3308" t="s">
        <v>33292</v>
      </c>
    </row>
    <row r="3309" spans="1:11" x14ac:dyDescent="0.35">
      <c r="A3309" t="s">
        <v>23556</v>
      </c>
      <c r="B3309" t="s">
        <v>23</v>
      </c>
      <c r="C3309" t="s">
        <v>23</v>
      </c>
      <c r="D3309" t="s">
        <v>5810</v>
      </c>
      <c r="E3309" t="s">
        <v>23557</v>
      </c>
      <c r="F3309" t="s">
        <v>23</v>
      </c>
      <c r="G3309" t="s">
        <v>23</v>
      </c>
      <c r="H3309" t="s">
        <v>6746</v>
      </c>
      <c r="I3309" t="s">
        <v>23</v>
      </c>
      <c r="J3309" t="s">
        <v>23</v>
      </c>
      <c r="K3309" t="s">
        <v>33293</v>
      </c>
    </row>
    <row r="3310" spans="1:11" x14ac:dyDescent="0.35">
      <c r="A3310" t="s">
        <v>6084</v>
      </c>
      <c r="B3310" t="s">
        <v>23</v>
      </c>
      <c r="C3310" t="s">
        <v>23</v>
      </c>
      <c r="D3310" t="s">
        <v>5810</v>
      </c>
      <c r="E3310" t="s">
        <v>10093</v>
      </c>
      <c r="F3310" t="s">
        <v>23</v>
      </c>
      <c r="G3310" t="s">
        <v>23</v>
      </c>
      <c r="H3310" t="s">
        <v>6504</v>
      </c>
      <c r="I3310" t="s">
        <v>23</v>
      </c>
      <c r="J3310" t="s">
        <v>23</v>
      </c>
      <c r="K3310" t="s">
        <v>30532</v>
      </c>
    </row>
    <row r="3311" spans="1:11" x14ac:dyDescent="0.35">
      <c r="A3311" t="s">
        <v>23558</v>
      </c>
      <c r="B3311" t="s">
        <v>23</v>
      </c>
      <c r="C3311" t="s">
        <v>23</v>
      </c>
      <c r="D3311" t="s">
        <v>5810</v>
      </c>
      <c r="E3311" t="s">
        <v>23559</v>
      </c>
      <c r="F3311" t="s">
        <v>23</v>
      </c>
      <c r="G3311" t="s">
        <v>23</v>
      </c>
      <c r="H3311" t="s">
        <v>6746</v>
      </c>
      <c r="I3311" t="s">
        <v>23</v>
      </c>
      <c r="J3311" t="s">
        <v>23</v>
      </c>
      <c r="K3311" t="s">
        <v>33294</v>
      </c>
    </row>
    <row r="3312" spans="1:11" x14ac:dyDescent="0.35">
      <c r="A3312" t="s">
        <v>23560</v>
      </c>
      <c r="B3312" t="s">
        <v>23</v>
      </c>
      <c r="C3312" t="s">
        <v>23</v>
      </c>
      <c r="D3312" t="s">
        <v>5810</v>
      </c>
      <c r="E3312" t="s">
        <v>23561</v>
      </c>
      <c r="F3312" t="s">
        <v>23</v>
      </c>
      <c r="G3312" t="s">
        <v>23</v>
      </c>
      <c r="H3312" t="s">
        <v>6746</v>
      </c>
      <c r="I3312" t="s">
        <v>23</v>
      </c>
      <c r="J3312" t="s">
        <v>23</v>
      </c>
      <c r="K3312" t="s">
        <v>33295</v>
      </c>
    </row>
    <row r="3313" spans="1:11" x14ac:dyDescent="0.35">
      <c r="A3313" t="s">
        <v>10094</v>
      </c>
      <c r="B3313" t="s">
        <v>23</v>
      </c>
      <c r="C3313" t="s">
        <v>23</v>
      </c>
      <c r="D3313" t="s">
        <v>5810</v>
      </c>
      <c r="E3313" t="s">
        <v>10095</v>
      </c>
      <c r="F3313" t="s">
        <v>23</v>
      </c>
      <c r="G3313" t="s">
        <v>23</v>
      </c>
      <c r="H3313" t="s">
        <v>6746</v>
      </c>
      <c r="I3313" t="s">
        <v>23</v>
      </c>
      <c r="J3313" t="s">
        <v>23</v>
      </c>
      <c r="K3313" t="s">
        <v>30532</v>
      </c>
    </row>
    <row r="3314" spans="1:11" x14ac:dyDescent="0.35">
      <c r="A3314" t="s">
        <v>6085</v>
      </c>
      <c r="B3314" t="s">
        <v>23</v>
      </c>
      <c r="C3314" t="s">
        <v>23</v>
      </c>
      <c r="D3314" t="s">
        <v>5810</v>
      </c>
      <c r="E3314" t="s">
        <v>10096</v>
      </c>
      <c r="F3314" t="s">
        <v>23</v>
      </c>
      <c r="G3314" t="s">
        <v>23</v>
      </c>
      <c r="H3314" t="s">
        <v>6483</v>
      </c>
      <c r="I3314" t="s">
        <v>23</v>
      </c>
      <c r="J3314" t="s">
        <v>23</v>
      </c>
      <c r="K3314" t="s">
        <v>30532</v>
      </c>
    </row>
    <row r="3315" spans="1:11" x14ac:dyDescent="0.35">
      <c r="A3315" t="s">
        <v>23562</v>
      </c>
      <c r="B3315" t="s">
        <v>23</v>
      </c>
      <c r="C3315" t="s">
        <v>23</v>
      </c>
      <c r="D3315" t="s">
        <v>5810</v>
      </c>
      <c r="E3315" t="s">
        <v>23563</v>
      </c>
      <c r="F3315" t="s">
        <v>23</v>
      </c>
      <c r="G3315" t="s">
        <v>23</v>
      </c>
      <c r="H3315" t="s">
        <v>6746</v>
      </c>
      <c r="I3315" t="s">
        <v>23</v>
      </c>
      <c r="J3315" t="s">
        <v>23</v>
      </c>
      <c r="K3315" t="s">
        <v>33296</v>
      </c>
    </row>
    <row r="3316" spans="1:11" x14ac:dyDescent="0.35">
      <c r="A3316" t="s">
        <v>23564</v>
      </c>
      <c r="B3316" t="s">
        <v>23</v>
      </c>
      <c r="C3316" t="s">
        <v>23</v>
      </c>
      <c r="D3316" t="s">
        <v>5810</v>
      </c>
      <c r="E3316" t="s">
        <v>23565</v>
      </c>
      <c r="F3316" t="s">
        <v>23</v>
      </c>
      <c r="G3316" t="s">
        <v>23</v>
      </c>
      <c r="H3316" t="s">
        <v>6746</v>
      </c>
      <c r="I3316" t="s">
        <v>23</v>
      </c>
      <c r="J3316" t="s">
        <v>23</v>
      </c>
      <c r="K3316" t="s">
        <v>33297</v>
      </c>
    </row>
    <row r="3317" spans="1:11" x14ac:dyDescent="0.35">
      <c r="A3317" t="s">
        <v>23566</v>
      </c>
      <c r="B3317" t="s">
        <v>23</v>
      </c>
      <c r="C3317" t="s">
        <v>23</v>
      </c>
      <c r="D3317" t="s">
        <v>5810</v>
      </c>
      <c r="E3317" t="s">
        <v>23567</v>
      </c>
      <c r="F3317" t="s">
        <v>23</v>
      </c>
      <c r="G3317" t="s">
        <v>23</v>
      </c>
      <c r="H3317" t="s">
        <v>6746</v>
      </c>
      <c r="I3317" t="s">
        <v>23</v>
      </c>
      <c r="J3317" t="s">
        <v>23</v>
      </c>
      <c r="K3317" t="s">
        <v>33298</v>
      </c>
    </row>
    <row r="3318" spans="1:11" x14ac:dyDescent="0.35">
      <c r="A3318" t="s">
        <v>23568</v>
      </c>
      <c r="B3318" t="s">
        <v>23</v>
      </c>
      <c r="C3318" t="s">
        <v>23</v>
      </c>
      <c r="D3318" t="s">
        <v>5810</v>
      </c>
      <c r="E3318" t="s">
        <v>23569</v>
      </c>
      <c r="F3318" t="s">
        <v>23</v>
      </c>
      <c r="G3318" t="s">
        <v>23</v>
      </c>
      <c r="H3318" t="s">
        <v>6746</v>
      </c>
      <c r="I3318" t="s">
        <v>23</v>
      </c>
      <c r="J3318" t="s">
        <v>23</v>
      </c>
      <c r="K3318" t="s">
        <v>33299</v>
      </c>
    </row>
    <row r="3319" spans="1:11" x14ac:dyDescent="0.35">
      <c r="A3319" t="s">
        <v>4634</v>
      </c>
      <c r="B3319" t="s">
        <v>23</v>
      </c>
      <c r="C3319" t="s">
        <v>23</v>
      </c>
      <c r="D3319" t="s">
        <v>23</v>
      </c>
      <c r="E3319" t="s">
        <v>10097</v>
      </c>
      <c r="F3319" t="s">
        <v>23</v>
      </c>
      <c r="G3319" t="s">
        <v>23</v>
      </c>
      <c r="H3319" t="s">
        <v>6522</v>
      </c>
      <c r="I3319" t="s">
        <v>23</v>
      </c>
      <c r="J3319" t="s">
        <v>23</v>
      </c>
      <c r="K3319" t="s">
        <v>30532</v>
      </c>
    </row>
    <row r="3320" spans="1:11" x14ac:dyDescent="0.35">
      <c r="A3320" t="s">
        <v>23572</v>
      </c>
      <c r="B3320" t="s">
        <v>23</v>
      </c>
      <c r="C3320" t="s">
        <v>23</v>
      </c>
      <c r="D3320" t="s">
        <v>5810</v>
      </c>
      <c r="E3320" t="s">
        <v>23573</v>
      </c>
      <c r="F3320" t="s">
        <v>23</v>
      </c>
      <c r="G3320" t="s">
        <v>23</v>
      </c>
      <c r="H3320" t="s">
        <v>6746</v>
      </c>
      <c r="I3320" t="s">
        <v>23</v>
      </c>
      <c r="J3320" t="s">
        <v>23</v>
      </c>
      <c r="K3320" t="s">
        <v>33301</v>
      </c>
    </row>
    <row r="3321" spans="1:11" x14ac:dyDescent="0.35">
      <c r="A3321" t="s">
        <v>23570</v>
      </c>
      <c r="B3321" t="s">
        <v>23</v>
      </c>
      <c r="C3321" t="s">
        <v>23</v>
      </c>
      <c r="D3321" t="s">
        <v>5810</v>
      </c>
      <c r="E3321" t="s">
        <v>23571</v>
      </c>
      <c r="F3321" t="s">
        <v>23</v>
      </c>
      <c r="G3321" t="s">
        <v>23</v>
      </c>
      <c r="H3321" t="s">
        <v>6746</v>
      </c>
      <c r="I3321" t="s">
        <v>23</v>
      </c>
      <c r="J3321" t="s">
        <v>23</v>
      </c>
      <c r="K3321" t="s">
        <v>33300</v>
      </c>
    </row>
    <row r="3322" spans="1:11" x14ac:dyDescent="0.35">
      <c r="A3322" t="s">
        <v>23600</v>
      </c>
      <c r="B3322" t="s">
        <v>23</v>
      </c>
      <c r="C3322" t="s">
        <v>23</v>
      </c>
      <c r="D3322" t="s">
        <v>5810</v>
      </c>
      <c r="E3322" t="s">
        <v>23601</v>
      </c>
      <c r="F3322" t="s">
        <v>23</v>
      </c>
      <c r="G3322" t="s">
        <v>23</v>
      </c>
      <c r="H3322" t="s">
        <v>6746</v>
      </c>
      <c r="I3322" t="s">
        <v>23</v>
      </c>
      <c r="J3322" t="s">
        <v>23</v>
      </c>
      <c r="K3322" t="s">
        <v>33315</v>
      </c>
    </row>
    <row r="3323" spans="1:11" x14ac:dyDescent="0.35">
      <c r="A3323" t="s">
        <v>6086</v>
      </c>
      <c r="B3323" t="s">
        <v>23</v>
      </c>
      <c r="C3323" t="s">
        <v>23</v>
      </c>
      <c r="D3323" t="s">
        <v>5810</v>
      </c>
      <c r="E3323" t="s">
        <v>10098</v>
      </c>
      <c r="F3323" t="s">
        <v>23</v>
      </c>
      <c r="G3323" t="s">
        <v>23</v>
      </c>
      <c r="H3323" t="s">
        <v>6483</v>
      </c>
      <c r="I3323" t="s">
        <v>23</v>
      </c>
      <c r="J3323" t="s">
        <v>23</v>
      </c>
      <c r="K3323" t="s">
        <v>30532</v>
      </c>
    </row>
    <row r="3324" spans="1:11" x14ac:dyDescent="0.35">
      <c r="A3324" t="s">
        <v>23574</v>
      </c>
      <c r="B3324" t="s">
        <v>23</v>
      </c>
      <c r="C3324" t="s">
        <v>23</v>
      </c>
      <c r="D3324" t="s">
        <v>5810</v>
      </c>
      <c r="E3324" t="s">
        <v>23575</v>
      </c>
      <c r="F3324" t="s">
        <v>23</v>
      </c>
      <c r="G3324" t="s">
        <v>23</v>
      </c>
      <c r="H3324" t="s">
        <v>6746</v>
      </c>
      <c r="I3324" t="s">
        <v>23</v>
      </c>
      <c r="J3324" t="s">
        <v>23</v>
      </c>
      <c r="K3324" t="s">
        <v>33302</v>
      </c>
    </row>
    <row r="3325" spans="1:11" x14ac:dyDescent="0.35">
      <c r="A3325" t="s">
        <v>324</v>
      </c>
      <c r="B3325" t="s">
        <v>23</v>
      </c>
      <c r="C3325" t="s">
        <v>23</v>
      </c>
      <c r="D3325" t="s">
        <v>23</v>
      </c>
      <c r="E3325" t="s">
        <v>10099</v>
      </c>
      <c r="F3325" t="s">
        <v>23</v>
      </c>
      <c r="G3325" t="s">
        <v>23</v>
      </c>
      <c r="H3325" t="s">
        <v>6522</v>
      </c>
      <c r="I3325" t="s">
        <v>23</v>
      </c>
      <c r="J3325" t="s">
        <v>23</v>
      </c>
      <c r="K3325" t="s">
        <v>30532</v>
      </c>
    </row>
    <row r="3326" spans="1:11" x14ac:dyDescent="0.35">
      <c r="A3326" t="s">
        <v>5110</v>
      </c>
      <c r="B3326" t="s">
        <v>23</v>
      </c>
      <c r="C3326" t="s">
        <v>23</v>
      </c>
      <c r="D3326" t="s">
        <v>23</v>
      </c>
      <c r="E3326" t="s">
        <v>10100</v>
      </c>
      <c r="F3326" t="s">
        <v>23</v>
      </c>
      <c r="G3326" t="s">
        <v>23</v>
      </c>
      <c r="H3326" t="s">
        <v>6514</v>
      </c>
      <c r="I3326" t="s">
        <v>2721</v>
      </c>
      <c r="J3326" t="s">
        <v>23</v>
      </c>
      <c r="K3326" t="s">
        <v>30532</v>
      </c>
    </row>
    <row r="3327" spans="1:11" x14ac:dyDescent="0.35">
      <c r="A3327" t="s">
        <v>23576</v>
      </c>
      <c r="B3327" t="s">
        <v>23</v>
      </c>
      <c r="C3327" t="s">
        <v>23</v>
      </c>
      <c r="D3327" t="s">
        <v>5810</v>
      </c>
      <c r="E3327" t="s">
        <v>23577</v>
      </c>
      <c r="F3327" t="s">
        <v>23</v>
      </c>
      <c r="G3327" t="s">
        <v>23</v>
      </c>
      <c r="H3327" t="s">
        <v>6746</v>
      </c>
      <c r="I3327" t="s">
        <v>23</v>
      </c>
      <c r="J3327" t="s">
        <v>23</v>
      </c>
      <c r="K3327" t="s">
        <v>33303</v>
      </c>
    </row>
    <row r="3328" spans="1:11" x14ac:dyDescent="0.35">
      <c r="A3328" t="s">
        <v>23578</v>
      </c>
      <c r="B3328" t="s">
        <v>23</v>
      </c>
      <c r="C3328" t="s">
        <v>23</v>
      </c>
      <c r="D3328" t="s">
        <v>5810</v>
      </c>
      <c r="E3328" t="s">
        <v>23579</v>
      </c>
      <c r="F3328" t="s">
        <v>23</v>
      </c>
      <c r="G3328" t="s">
        <v>23</v>
      </c>
      <c r="H3328" t="s">
        <v>6746</v>
      </c>
      <c r="I3328" t="s">
        <v>23</v>
      </c>
      <c r="J3328" t="s">
        <v>23</v>
      </c>
      <c r="K3328" t="s">
        <v>33304</v>
      </c>
    </row>
    <row r="3329" spans="1:11" x14ac:dyDescent="0.35">
      <c r="A3329" t="s">
        <v>5487</v>
      </c>
      <c r="B3329" t="s">
        <v>23</v>
      </c>
      <c r="C3329" t="s">
        <v>23</v>
      </c>
      <c r="D3329" t="s">
        <v>23</v>
      </c>
      <c r="E3329" t="s">
        <v>10101</v>
      </c>
      <c r="F3329" t="s">
        <v>23</v>
      </c>
      <c r="G3329" t="s">
        <v>23</v>
      </c>
      <c r="H3329" t="s">
        <v>6522</v>
      </c>
      <c r="I3329" t="s">
        <v>23</v>
      </c>
      <c r="J3329" t="s">
        <v>23</v>
      </c>
      <c r="K3329" t="s">
        <v>30532</v>
      </c>
    </row>
    <row r="3330" spans="1:11" x14ac:dyDescent="0.35">
      <c r="A3330" t="s">
        <v>4633</v>
      </c>
      <c r="B3330" t="s">
        <v>23</v>
      </c>
      <c r="C3330" t="s">
        <v>23</v>
      </c>
      <c r="D3330" t="s">
        <v>23</v>
      </c>
      <c r="E3330" t="s">
        <v>10102</v>
      </c>
      <c r="F3330" t="s">
        <v>23</v>
      </c>
      <c r="G3330" t="s">
        <v>23</v>
      </c>
      <c r="H3330" t="s">
        <v>6522</v>
      </c>
      <c r="I3330" t="s">
        <v>23</v>
      </c>
      <c r="J3330" t="s">
        <v>23</v>
      </c>
      <c r="K3330" t="s">
        <v>30532</v>
      </c>
    </row>
    <row r="3331" spans="1:11" x14ac:dyDescent="0.35">
      <c r="A3331" t="s">
        <v>23580</v>
      </c>
      <c r="B3331" t="s">
        <v>23</v>
      </c>
      <c r="C3331" t="s">
        <v>23</v>
      </c>
      <c r="D3331" t="s">
        <v>5810</v>
      </c>
      <c r="E3331" t="s">
        <v>23581</v>
      </c>
      <c r="F3331" t="s">
        <v>23</v>
      </c>
      <c r="G3331" t="s">
        <v>23</v>
      </c>
      <c r="H3331" t="s">
        <v>6746</v>
      </c>
      <c r="I3331" t="s">
        <v>23</v>
      </c>
      <c r="J3331" t="s">
        <v>23</v>
      </c>
      <c r="K3331" t="s">
        <v>33305</v>
      </c>
    </row>
    <row r="3332" spans="1:11" x14ac:dyDescent="0.35">
      <c r="A3332" t="s">
        <v>23582</v>
      </c>
      <c r="B3332" t="s">
        <v>23</v>
      </c>
      <c r="C3332" t="s">
        <v>23</v>
      </c>
      <c r="D3332" t="s">
        <v>5810</v>
      </c>
      <c r="E3332" t="s">
        <v>23583</v>
      </c>
      <c r="F3332" t="s">
        <v>23</v>
      </c>
      <c r="G3332" t="s">
        <v>23</v>
      </c>
      <c r="H3332" t="s">
        <v>6746</v>
      </c>
      <c r="I3332" t="s">
        <v>23</v>
      </c>
      <c r="J3332" t="s">
        <v>23</v>
      </c>
      <c r="K3332" t="s">
        <v>33306</v>
      </c>
    </row>
    <row r="3333" spans="1:11" x14ac:dyDescent="0.35">
      <c r="A3333" t="s">
        <v>23590</v>
      </c>
      <c r="B3333" t="s">
        <v>23</v>
      </c>
      <c r="C3333" t="s">
        <v>23</v>
      </c>
      <c r="D3333" t="s">
        <v>5810</v>
      </c>
      <c r="E3333" t="s">
        <v>23591</v>
      </c>
      <c r="F3333" t="s">
        <v>23</v>
      </c>
      <c r="G3333" t="s">
        <v>23</v>
      </c>
      <c r="H3333" t="s">
        <v>6746</v>
      </c>
      <c r="I3333" t="s">
        <v>23</v>
      </c>
      <c r="J3333" t="s">
        <v>23</v>
      </c>
      <c r="K3333" t="s">
        <v>33310</v>
      </c>
    </row>
    <row r="3334" spans="1:11" x14ac:dyDescent="0.35">
      <c r="A3334" t="s">
        <v>23592</v>
      </c>
      <c r="B3334" t="s">
        <v>23</v>
      </c>
      <c r="C3334" t="s">
        <v>23</v>
      </c>
      <c r="D3334" t="s">
        <v>5810</v>
      </c>
      <c r="E3334" t="s">
        <v>23593</v>
      </c>
      <c r="F3334" t="s">
        <v>23</v>
      </c>
      <c r="G3334" t="s">
        <v>23</v>
      </c>
      <c r="H3334" t="s">
        <v>6746</v>
      </c>
      <c r="I3334" t="s">
        <v>23</v>
      </c>
      <c r="J3334" t="s">
        <v>23</v>
      </c>
      <c r="K3334" t="s">
        <v>33311</v>
      </c>
    </row>
    <row r="3335" spans="1:11" x14ac:dyDescent="0.35">
      <c r="A3335" t="s">
        <v>23584</v>
      </c>
      <c r="B3335" t="s">
        <v>23</v>
      </c>
      <c r="C3335" t="s">
        <v>23</v>
      </c>
      <c r="D3335" t="s">
        <v>5810</v>
      </c>
      <c r="E3335" t="s">
        <v>23585</v>
      </c>
      <c r="F3335" t="s">
        <v>23</v>
      </c>
      <c r="G3335" t="s">
        <v>23</v>
      </c>
      <c r="H3335" t="s">
        <v>6746</v>
      </c>
      <c r="I3335" t="s">
        <v>23</v>
      </c>
      <c r="J3335" t="s">
        <v>23</v>
      </c>
      <c r="K3335" t="s">
        <v>33307</v>
      </c>
    </row>
    <row r="3336" spans="1:11" x14ac:dyDescent="0.35">
      <c r="A3336" t="s">
        <v>23586</v>
      </c>
      <c r="B3336" t="s">
        <v>23</v>
      </c>
      <c r="C3336" t="s">
        <v>23</v>
      </c>
      <c r="D3336" t="s">
        <v>5810</v>
      </c>
      <c r="E3336" t="s">
        <v>23587</v>
      </c>
      <c r="F3336" t="s">
        <v>23</v>
      </c>
      <c r="G3336" t="s">
        <v>23</v>
      </c>
      <c r="H3336" t="s">
        <v>6746</v>
      </c>
      <c r="I3336" t="s">
        <v>23</v>
      </c>
      <c r="J3336" t="s">
        <v>23</v>
      </c>
      <c r="K3336" t="s">
        <v>33308</v>
      </c>
    </row>
    <row r="3337" spans="1:11" x14ac:dyDescent="0.35">
      <c r="A3337" t="s">
        <v>1163</v>
      </c>
      <c r="B3337" t="s">
        <v>23</v>
      </c>
      <c r="C3337" t="s">
        <v>23</v>
      </c>
      <c r="D3337" t="s">
        <v>23</v>
      </c>
      <c r="E3337" t="s">
        <v>10103</v>
      </c>
      <c r="F3337" t="s">
        <v>23</v>
      </c>
      <c r="G3337" t="s">
        <v>23</v>
      </c>
      <c r="H3337" t="s">
        <v>6483</v>
      </c>
      <c r="I3337" t="s">
        <v>2721</v>
      </c>
      <c r="J3337" t="s">
        <v>3894</v>
      </c>
      <c r="K3337" t="s">
        <v>30532</v>
      </c>
    </row>
    <row r="3338" spans="1:11" x14ac:dyDescent="0.35">
      <c r="A3338" t="s">
        <v>23588</v>
      </c>
      <c r="B3338" t="s">
        <v>23</v>
      </c>
      <c r="C3338" t="s">
        <v>23</v>
      </c>
      <c r="D3338" t="s">
        <v>5810</v>
      </c>
      <c r="E3338" t="s">
        <v>23589</v>
      </c>
      <c r="F3338" t="s">
        <v>23</v>
      </c>
      <c r="G3338" t="s">
        <v>23</v>
      </c>
      <c r="H3338" t="s">
        <v>6746</v>
      </c>
      <c r="I3338" t="s">
        <v>23</v>
      </c>
      <c r="J3338" t="s">
        <v>23</v>
      </c>
      <c r="K3338" t="s">
        <v>33309</v>
      </c>
    </row>
    <row r="3339" spans="1:11" x14ac:dyDescent="0.35">
      <c r="A3339" t="s">
        <v>26273</v>
      </c>
      <c r="B3339" t="s">
        <v>23</v>
      </c>
      <c r="C3339" t="s">
        <v>23</v>
      </c>
      <c r="D3339" t="s">
        <v>5810</v>
      </c>
      <c r="E3339" t="s">
        <v>26274</v>
      </c>
      <c r="F3339" t="s">
        <v>23</v>
      </c>
      <c r="G3339" t="s">
        <v>23</v>
      </c>
      <c r="H3339" t="s">
        <v>6746</v>
      </c>
      <c r="I3339" t="s">
        <v>23</v>
      </c>
      <c r="J3339" t="s">
        <v>23</v>
      </c>
      <c r="K3339" t="s">
        <v>34489</v>
      </c>
    </row>
    <row r="3340" spans="1:11" x14ac:dyDescent="0.35">
      <c r="A3340" t="s">
        <v>23594</v>
      </c>
      <c r="B3340" t="s">
        <v>23</v>
      </c>
      <c r="C3340" t="s">
        <v>23</v>
      </c>
      <c r="D3340" t="s">
        <v>5810</v>
      </c>
      <c r="E3340" t="s">
        <v>23595</v>
      </c>
      <c r="F3340" t="s">
        <v>23</v>
      </c>
      <c r="G3340" t="s">
        <v>23</v>
      </c>
      <c r="H3340" t="s">
        <v>6746</v>
      </c>
      <c r="I3340" t="s">
        <v>23</v>
      </c>
      <c r="J3340" t="s">
        <v>23</v>
      </c>
      <c r="K3340" t="s">
        <v>33312</v>
      </c>
    </row>
    <row r="3341" spans="1:11" x14ac:dyDescent="0.35">
      <c r="A3341" t="s">
        <v>23596</v>
      </c>
      <c r="B3341" t="s">
        <v>23</v>
      </c>
      <c r="C3341" t="s">
        <v>23</v>
      </c>
      <c r="D3341" t="s">
        <v>5810</v>
      </c>
      <c r="E3341" t="s">
        <v>23597</v>
      </c>
      <c r="F3341" t="s">
        <v>23</v>
      </c>
      <c r="G3341" t="s">
        <v>23</v>
      </c>
      <c r="H3341" t="s">
        <v>6746</v>
      </c>
      <c r="I3341" t="s">
        <v>23</v>
      </c>
      <c r="J3341" t="s">
        <v>23</v>
      </c>
      <c r="K3341" t="s">
        <v>33313</v>
      </c>
    </row>
    <row r="3342" spans="1:11" x14ac:dyDescent="0.35">
      <c r="A3342" t="s">
        <v>2748</v>
      </c>
      <c r="B3342" t="s">
        <v>23</v>
      </c>
      <c r="C3342" t="s">
        <v>23</v>
      </c>
      <c r="D3342" t="s">
        <v>23</v>
      </c>
      <c r="E3342" t="s">
        <v>10105</v>
      </c>
      <c r="F3342" t="s">
        <v>23</v>
      </c>
      <c r="G3342" t="s">
        <v>23</v>
      </c>
      <c r="H3342" t="s">
        <v>6493</v>
      </c>
      <c r="I3342" t="s">
        <v>6485</v>
      </c>
      <c r="J3342" t="s">
        <v>23</v>
      </c>
      <c r="K3342" t="s">
        <v>30532</v>
      </c>
    </row>
    <row r="3343" spans="1:11" x14ac:dyDescent="0.35">
      <c r="A3343" t="s">
        <v>2980</v>
      </c>
      <c r="B3343" t="s">
        <v>23</v>
      </c>
      <c r="C3343" t="s">
        <v>23</v>
      </c>
      <c r="D3343" t="s">
        <v>23</v>
      </c>
      <c r="E3343" t="s">
        <v>10106</v>
      </c>
      <c r="F3343" t="s">
        <v>23</v>
      </c>
      <c r="G3343" t="s">
        <v>23</v>
      </c>
      <c r="H3343" t="s">
        <v>6522</v>
      </c>
      <c r="I3343" t="s">
        <v>23</v>
      </c>
      <c r="J3343" t="s">
        <v>23</v>
      </c>
      <c r="K3343" t="s">
        <v>30532</v>
      </c>
    </row>
    <row r="3344" spans="1:11" x14ac:dyDescent="0.35">
      <c r="A3344" t="s">
        <v>23598</v>
      </c>
      <c r="B3344" t="s">
        <v>23</v>
      </c>
      <c r="C3344" t="s">
        <v>23</v>
      </c>
      <c r="D3344" t="s">
        <v>5810</v>
      </c>
      <c r="E3344" t="s">
        <v>23599</v>
      </c>
      <c r="F3344" t="s">
        <v>23</v>
      </c>
      <c r="G3344" t="s">
        <v>23</v>
      </c>
      <c r="H3344" t="s">
        <v>6746</v>
      </c>
      <c r="I3344" t="s">
        <v>23</v>
      </c>
      <c r="J3344" t="s">
        <v>23</v>
      </c>
      <c r="K3344" t="s">
        <v>33314</v>
      </c>
    </row>
    <row r="3345" spans="1:11" x14ac:dyDescent="0.35">
      <c r="A3345" t="s">
        <v>23602</v>
      </c>
      <c r="B3345" t="s">
        <v>23</v>
      </c>
      <c r="C3345" t="s">
        <v>23</v>
      </c>
      <c r="D3345" t="s">
        <v>5810</v>
      </c>
      <c r="E3345" t="s">
        <v>23603</v>
      </c>
      <c r="F3345" t="s">
        <v>23</v>
      </c>
      <c r="G3345" t="s">
        <v>23</v>
      </c>
      <c r="H3345" t="s">
        <v>6746</v>
      </c>
      <c r="I3345" t="s">
        <v>23</v>
      </c>
      <c r="J3345" t="s">
        <v>23</v>
      </c>
      <c r="K3345" t="s">
        <v>33316</v>
      </c>
    </row>
    <row r="3346" spans="1:11" x14ac:dyDescent="0.35">
      <c r="A3346" t="s">
        <v>4632</v>
      </c>
      <c r="B3346" t="s">
        <v>23</v>
      </c>
      <c r="C3346" t="s">
        <v>23</v>
      </c>
      <c r="D3346" t="s">
        <v>23</v>
      </c>
      <c r="E3346" t="s">
        <v>10107</v>
      </c>
      <c r="F3346" t="s">
        <v>23</v>
      </c>
      <c r="G3346" t="s">
        <v>23</v>
      </c>
      <c r="H3346" t="s">
        <v>6522</v>
      </c>
      <c r="I3346" t="s">
        <v>23</v>
      </c>
      <c r="J3346" t="s">
        <v>23</v>
      </c>
      <c r="K3346" t="s">
        <v>30532</v>
      </c>
    </row>
    <row r="3347" spans="1:11" x14ac:dyDescent="0.35">
      <c r="A3347" t="s">
        <v>10108</v>
      </c>
      <c r="B3347" t="s">
        <v>23</v>
      </c>
      <c r="C3347" t="s">
        <v>23</v>
      </c>
      <c r="D3347" t="s">
        <v>5810</v>
      </c>
      <c r="E3347" t="s">
        <v>10109</v>
      </c>
      <c r="F3347" t="s">
        <v>23</v>
      </c>
      <c r="G3347" t="s">
        <v>23</v>
      </c>
      <c r="H3347" t="s">
        <v>6746</v>
      </c>
      <c r="I3347" t="s">
        <v>23</v>
      </c>
      <c r="J3347" t="s">
        <v>23</v>
      </c>
      <c r="K3347" t="s">
        <v>30532</v>
      </c>
    </row>
    <row r="3348" spans="1:11" x14ac:dyDescent="0.35">
      <c r="A3348" t="s">
        <v>23604</v>
      </c>
      <c r="B3348" t="s">
        <v>23</v>
      </c>
      <c r="C3348" t="s">
        <v>23</v>
      </c>
      <c r="D3348" t="s">
        <v>5810</v>
      </c>
      <c r="E3348" t="s">
        <v>23605</v>
      </c>
      <c r="F3348" t="s">
        <v>23</v>
      </c>
      <c r="G3348" t="s">
        <v>23</v>
      </c>
      <c r="H3348" t="s">
        <v>6746</v>
      </c>
      <c r="I3348" t="s">
        <v>23</v>
      </c>
      <c r="J3348" t="s">
        <v>23</v>
      </c>
      <c r="K3348" t="s">
        <v>33317</v>
      </c>
    </row>
    <row r="3349" spans="1:11" x14ac:dyDescent="0.35">
      <c r="A3349" t="s">
        <v>23606</v>
      </c>
      <c r="B3349" t="s">
        <v>23</v>
      </c>
      <c r="C3349" t="s">
        <v>23</v>
      </c>
      <c r="D3349" t="s">
        <v>5810</v>
      </c>
      <c r="E3349" t="s">
        <v>23607</v>
      </c>
      <c r="F3349" t="s">
        <v>23</v>
      </c>
      <c r="G3349" t="s">
        <v>23</v>
      </c>
      <c r="H3349" t="s">
        <v>6746</v>
      </c>
      <c r="I3349" t="s">
        <v>23</v>
      </c>
      <c r="J3349" t="s">
        <v>23</v>
      </c>
      <c r="K3349" t="s">
        <v>33318</v>
      </c>
    </row>
    <row r="3350" spans="1:11" x14ac:dyDescent="0.35">
      <c r="A3350" t="s">
        <v>5716</v>
      </c>
      <c r="B3350" t="s">
        <v>23</v>
      </c>
      <c r="C3350" t="s">
        <v>23</v>
      </c>
      <c r="D3350" t="s">
        <v>23</v>
      </c>
      <c r="E3350" t="s">
        <v>10110</v>
      </c>
      <c r="F3350" t="s">
        <v>23</v>
      </c>
      <c r="G3350" t="s">
        <v>23</v>
      </c>
      <c r="H3350" t="s">
        <v>6502</v>
      </c>
      <c r="I3350" t="s">
        <v>2721</v>
      </c>
      <c r="J3350" t="s">
        <v>3894</v>
      </c>
      <c r="K3350" t="s">
        <v>30532</v>
      </c>
    </row>
    <row r="3351" spans="1:11" x14ac:dyDescent="0.35">
      <c r="A3351" t="s">
        <v>1597</v>
      </c>
      <c r="B3351" t="s">
        <v>23</v>
      </c>
      <c r="C3351" t="s">
        <v>23</v>
      </c>
      <c r="D3351" t="s">
        <v>23</v>
      </c>
      <c r="E3351" t="s">
        <v>10111</v>
      </c>
      <c r="F3351" t="s">
        <v>23</v>
      </c>
      <c r="G3351" t="s">
        <v>23</v>
      </c>
      <c r="H3351" t="s">
        <v>6522</v>
      </c>
      <c r="I3351" t="s">
        <v>23</v>
      </c>
      <c r="J3351" t="s">
        <v>23</v>
      </c>
      <c r="K3351" t="s">
        <v>30532</v>
      </c>
    </row>
    <row r="3352" spans="1:11" x14ac:dyDescent="0.35">
      <c r="A3352" t="s">
        <v>4631</v>
      </c>
      <c r="B3352" t="s">
        <v>23</v>
      </c>
      <c r="C3352" t="s">
        <v>23</v>
      </c>
      <c r="D3352" t="s">
        <v>23</v>
      </c>
      <c r="E3352" t="s">
        <v>10112</v>
      </c>
      <c r="F3352" t="s">
        <v>23</v>
      </c>
      <c r="G3352" t="s">
        <v>23</v>
      </c>
      <c r="H3352" t="s">
        <v>6522</v>
      </c>
      <c r="I3352" t="s">
        <v>23</v>
      </c>
      <c r="J3352" t="s">
        <v>23</v>
      </c>
      <c r="K3352" t="s">
        <v>30532</v>
      </c>
    </row>
    <row r="3353" spans="1:11" x14ac:dyDescent="0.35">
      <c r="A3353" t="s">
        <v>1172</v>
      </c>
      <c r="B3353" t="s">
        <v>23</v>
      </c>
      <c r="C3353" t="s">
        <v>23</v>
      </c>
      <c r="D3353" t="s">
        <v>23</v>
      </c>
      <c r="E3353" t="s">
        <v>10113</v>
      </c>
      <c r="F3353" t="s">
        <v>23</v>
      </c>
      <c r="G3353" t="s">
        <v>23</v>
      </c>
      <c r="H3353" t="s">
        <v>6483</v>
      </c>
      <c r="I3353" t="s">
        <v>2721</v>
      </c>
      <c r="J3353" t="s">
        <v>23</v>
      </c>
      <c r="K3353" t="s">
        <v>30532</v>
      </c>
    </row>
    <row r="3354" spans="1:11" x14ac:dyDescent="0.35">
      <c r="A3354" t="s">
        <v>1033</v>
      </c>
      <c r="B3354" t="s">
        <v>23</v>
      </c>
      <c r="C3354" t="s">
        <v>23</v>
      </c>
      <c r="D3354" t="s">
        <v>23</v>
      </c>
      <c r="E3354" t="s">
        <v>10114</v>
      </c>
      <c r="F3354" t="s">
        <v>23</v>
      </c>
      <c r="G3354" t="s">
        <v>23</v>
      </c>
      <c r="H3354" t="s">
        <v>6522</v>
      </c>
      <c r="I3354" t="s">
        <v>23</v>
      </c>
      <c r="J3354" t="s">
        <v>23</v>
      </c>
      <c r="K3354" t="s">
        <v>30532</v>
      </c>
    </row>
    <row r="3355" spans="1:11" x14ac:dyDescent="0.35">
      <c r="A3355" t="s">
        <v>23608</v>
      </c>
      <c r="B3355" t="s">
        <v>23</v>
      </c>
      <c r="C3355" t="s">
        <v>23</v>
      </c>
      <c r="D3355" t="s">
        <v>5810</v>
      </c>
      <c r="E3355" t="s">
        <v>23609</v>
      </c>
      <c r="F3355" t="s">
        <v>23</v>
      </c>
      <c r="G3355" t="s">
        <v>23</v>
      </c>
      <c r="H3355" t="s">
        <v>6746</v>
      </c>
      <c r="I3355" t="s">
        <v>23</v>
      </c>
      <c r="J3355" t="s">
        <v>23</v>
      </c>
      <c r="K3355" t="s">
        <v>33319</v>
      </c>
    </row>
    <row r="3356" spans="1:11" x14ac:dyDescent="0.35">
      <c r="A3356" t="s">
        <v>10115</v>
      </c>
      <c r="B3356" t="s">
        <v>23</v>
      </c>
      <c r="C3356" t="s">
        <v>23</v>
      </c>
      <c r="D3356" t="s">
        <v>5810</v>
      </c>
      <c r="E3356" t="s">
        <v>10116</v>
      </c>
      <c r="F3356" t="s">
        <v>23</v>
      </c>
      <c r="G3356" t="s">
        <v>23</v>
      </c>
      <c r="H3356" t="s">
        <v>23</v>
      </c>
      <c r="I3356" t="s">
        <v>23</v>
      </c>
      <c r="J3356" t="s">
        <v>23</v>
      </c>
      <c r="K3356" t="s">
        <v>30532</v>
      </c>
    </row>
    <row r="3357" spans="1:11" x14ac:dyDescent="0.35">
      <c r="A3357" t="s">
        <v>4630</v>
      </c>
      <c r="B3357" t="s">
        <v>23</v>
      </c>
      <c r="C3357" t="s">
        <v>23</v>
      </c>
      <c r="D3357" t="s">
        <v>23</v>
      </c>
      <c r="E3357" t="s">
        <v>10117</v>
      </c>
      <c r="F3357" t="s">
        <v>23</v>
      </c>
      <c r="G3357" t="s">
        <v>23</v>
      </c>
      <c r="H3357" t="s">
        <v>6522</v>
      </c>
      <c r="I3357" t="s">
        <v>23</v>
      </c>
      <c r="J3357" t="s">
        <v>23</v>
      </c>
      <c r="K3357" t="s">
        <v>30532</v>
      </c>
    </row>
    <row r="3358" spans="1:11" x14ac:dyDescent="0.35">
      <c r="A3358" t="s">
        <v>23610</v>
      </c>
      <c r="B3358" t="s">
        <v>23</v>
      </c>
      <c r="C3358" t="s">
        <v>23</v>
      </c>
      <c r="D3358" t="s">
        <v>5810</v>
      </c>
      <c r="E3358" t="s">
        <v>23611</v>
      </c>
      <c r="F3358" t="s">
        <v>23</v>
      </c>
      <c r="G3358" t="s">
        <v>23</v>
      </c>
      <c r="H3358" t="s">
        <v>6746</v>
      </c>
      <c r="I3358" t="s">
        <v>23</v>
      </c>
      <c r="J3358" t="s">
        <v>23</v>
      </c>
      <c r="K3358" t="s">
        <v>33320</v>
      </c>
    </row>
    <row r="3359" spans="1:11" x14ac:dyDescent="0.35">
      <c r="A3359" t="s">
        <v>23612</v>
      </c>
      <c r="B3359" t="s">
        <v>23</v>
      </c>
      <c r="C3359" t="s">
        <v>23</v>
      </c>
      <c r="D3359" t="s">
        <v>5810</v>
      </c>
      <c r="E3359" t="s">
        <v>23613</v>
      </c>
      <c r="F3359" t="s">
        <v>23</v>
      </c>
      <c r="G3359" t="s">
        <v>23</v>
      </c>
      <c r="H3359" t="s">
        <v>6746</v>
      </c>
      <c r="I3359" t="s">
        <v>23</v>
      </c>
      <c r="J3359" t="s">
        <v>23</v>
      </c>
      <c r="K3359" t="s">
        <v>33321</v>
      </c>
    </row>
    <row r="3360" spans="1:11" x14ac:dyDescent="0.35">
      <c r="A3360" t="s">
        <v>1598</v>
      </c>
      <c r="B3360" t="s">
        <v>23</v>
      </c>
      <c r="C3360" t="s">
        <v>23</v>
      </c>
      <c r="D3360" t="s">
        <v>23</v>
      </c>
      <c r="E3360" t="s">
        <v>10118</v>
      </c>
      <c r="F3360" t="s">
        <v>23</v>
      </c>
      <c r="G3360" t="s">
        <v>23</v>
      </c>
      <c r="H3360" t="s">
        <v>6522</v>
      </c>
      <c r="I3360" t="s">
        <v>23</v>
      </c>
      <c r="J3360" t="s">
        <v>23</v>
      </c>
      <c r="K3360" t="s">
        <v>30532</v>
      </c>
    </row>
    <row r="3361" spans="1:11" x14ac:dyDescent="0.35">
      <c r="A3361" t="s">
        <v>23614</v>
      </c>
      <c r="B3361" t="s">
        <v>23</v>
      </c>
      <c r="C3361" t="s">
        <v>23</v>
      </c>
      <c r="D3361" t="s">
        <v>5810</v>
      </c>
      <c r="E3361" t="s">
        <v>23615</v>
      </c>
      <c r="F3361" t="s">
        <v>23</v>
      </c>
      <c r="G3361" t="s">
        <v>23</v>
      </c>
      <c r="H3361" t="s">
        <v>6746</v>
      </c>
      <c r="I3361" t="s">
        <v>23</v>
      </c>
      <c r="J3361" t="s">
        <v>23</v>
      </c>
      <c r="K3361" t="s">
        <v>33322</v>
      </c>
    </row>
    <row r="3362" spans="1:11" x14ac:dyDescent="0.35">
      <c r="A3362" t="s">
        <v>6088</v>
      </c>
      <c r="B3362" t="s">
        <v>23</v>
      </c>
      <c r="C3362" t="s">
        <v>23</v>
      </c>
      <c r="D3362" t="s">
        <v>5810</v>
      </c>
      <c r="E3362" t="s">
        <v>10120</v>
      </c>
      <c r="F3362" t="s">
        <v>23</v>
      </c>
      <c r="G3362" t="s">
        <v>23</v>
      </c>
      <c r="H3362" t="s">
        <v>6504</v>
      </c>
      <c r="I3362" t="s">
        <v>23</v>
      </c>
      <c r="J3362" t="s">
        <v>23</v>
      </c>
      <c r="K3362" t="s">
        <v>30532</v>
      </c>
    </row>
    <row r="3363" spans="1:11" x14ac:dyDescent="0.35">
      <c r="A3363" t="s">
        <v>4628</v>
      </c>
      <c r="B3363" t="s">
        <v>23</v>
      </c>
      <c r="C3363" t="s">
        <v>23</v>
      </c>
      <c r="D3363" t="s">
        <v>23</v>
      </c>
      <c r="E3363" t="s">
        <v>10121</v>
      </c>
      <c r="F3363" t="s">
        <v>23</v>
      </c>
      <c r="G3363" t="s">
        <v>23</v>
      </c>
      <c r="H3363" t="s">
        <v>6522</v>
      </c>
      <c r="I3363" t="s">
        <v>23</v>
      </c>
      <c r="J3363" t="s">
        <v>23</v>
      </c>
      <c r="K3363" t="s">
        <v>30532</v>
      </c>
    </row>
    <row r="3364" spans="1:11" x14ac:dyDescent="0.35">
      <c r="A3364" t="s">
        <v>23616</v>
      </c>
      <c r="B3364" t="s">
        <v>23</v>
      </c>
      <c r="C3364" t="s">
        <v>23</v>
      </c>
      <c r="D3364" t="s">
        <v>5810</v>
      </c>
      <c r="E3364" t="s">
        <v>23617</v>
      </c>
      <c r="F3364" t="s">
        <v>23</v>
      </c>
      <c r="G3364" t="s">
        <v>23</v>
      </c>
      <c r="H3364" t="s">
        <v>6746</v>
      </c>
      <c r="I3364" t="s">
        <v>23</v>
      </c>
      <c r="J3364" t="s">
        <v>23</v>
      </c>
      <c r="K3364" t="s">
        <v>33323</v>
      </c>
    </row>
    <row r="3365" spans="1:11" x14ac:dyDescent="0.35">
      <c r="A3365" t="s">
        <v>23620</v>
      </c>
      <c r="B3365" t="s">
        <v>23</v>
      </c>
      <c r="C3365" t="s">
        <v>23</v>
      </c>
      <c r="D3365" t="s">
        <v>5810</v>
      </c>
      <c r="E3365" t="s">
        <v>23621</v>
      </c>
      <c r="F3365" t="s">
        <v>23</v>
      </c>
      <c r="G3365" t="s">
        <v>23</v>
      </c>
      <c r="H3365" t="s">
        <v>6746</v>
      </c>
      <c r="I3365" t="s">
        <v>23</v>
      </c>
      <c r="J3365" t="s">
        <v>23</v>
      </c>
      <c r="K3365" t="s">
        <v>33326</v>
      </c>
    </row>
    <row r="3366" spans="1:11" x14ac:dyDescent="0.35">
      <c r="A3366" t="s">
        <v>23622</v>
      </c>
      <c r="B3366" t="s">
        <v>23</v>
      </c>
      <c r="C3366" t="s">
        <v>23</v>
      </c>
      <c r="D3366" t="s">
        <v>5810</v>
      </c>
      <c r="E3366" t="s">
        <v>23623</v>
      </c>
      <c r="F3366" t="s">
        <v>23</v>
      </c>
      <c r="G3366" t="s">
        <v>23</v>
      </c>
      <c r="H3366" t="s">
        <v>6746</v>
      </c>
      <c r="I3366" t="s">
        <v>23</v>
      </c>
      <c r="J3366" t="s">
        <v>23</v>
      </c>
      <c r="K3366" t="s">
        <v>33327</v>
      </c>
    </row>
    <row r="3367" spans="1:11" x14ac:dyDescent="0.35">
      <c r="A3367" t="s">
        <v>10122</v>
      </c>
      <c r="B3367" t="s">
        <v>23</v>
      </c>
      <c r="C3367" t="s">
        <v>23</v>
      </c>
      <c r="D3367" t="s">
        <v>5810</v>
      </c>
      <c r="E3367" t="s">
        <v>10123</v>
      </c>
      <c r="F3367" t="s">
        <v>23</v>
      </c>
      <c r="G3367" t="s">
        <v>23</v>
      </c>
      <c r="H3367" t="s">
        <v>6746</v>
      </c>
      <c r="I3367" t="s">
        <v>23</v>
      </c>
      <c r="J3367" t="s">
        <v>23</v>
      </c>
      <c r="K3367" t="s">
        <v>30532</v>
      </c>
    </row>
    <row r="3368" spans="1:11" x14ac:dyDescent="0.35">
      <c r="A3368" t="s">
        <v>3441</v>
      </c>
      <c r="B3368" t="s">
        <v>23</v>
      </c>
      <c r="C3368" t="s">
        <v>23</v>
      </c>
      <c r="D3368" t="s">
        <v>23</v>
      </c>
      <c r="E3368" t="s">
        <v>10124</v>
      </c>
      <c r="F3368" t="s">
        <v>23</v>
      </c>
      <c r="G3368" t="s">
        <v>23</v>
      </c>
      <c r="H3368" t="s">
        <v>6522</v>
      </c>
      <c r="I3368" t="s">
        <v>23</v>
      </c>
      <c r="J3368" t="s">
        <v>23</v>
      </c>
      <c r="K3368" t="s">
        <v>30532</v>
      </c>
    </row>
    <row r="3369" spans="1:11" x14ac:dyDescent="0.35">
      <c r="A3369" t="s">
        <v>3442</v>
      </c>
      <c r="B3369" t="s">
        <v>23</v>
      </c>
      <c r="C3369" t="s">
        <v>23</v>
      </c>
      <c r="D3369" t="s">
        <v>23</v>
      </c>
      <c r="E3369" t="s">
        <v>10125</v>
      </c>
      <c r="F3369" t="s">
        <v>23</v>
      </c>
      <c r="G3369" t="s">
        <v>23</v>
      </c>
      <c r="H3369" t="s">
        <v>6522</v>
      </c>
      <c r="I3369" t="s">
        <v>23</v>
      </c>
      <c r="J3369" t="s">
        <v>23</v>
      </c>
      <c r="K3369" t="s">
        <v>30532</v>
      </c>
    </row>
    <row r="3370" spans="1:11" x14ac:dyDescent="0.35">
      <c r="A3370" t="s">
        <v>23624</v>
      </c>
      <c r="B3370" t="s">
        <v>23</v>
      </c>
      <c r="C3370" t="s">
        <v>23</v>
      </c>
      <c r="D3370" t="s">
        <v>5810</v>
      </c>
      <c r="E3370" t="s">
        <v>23625</v>
      </c>
      <c r="F3370" t="s">
        <v>23</v>
      </c>
      <c r="G3370" t="s">
        <v>23</v>
      </c>
      <c r="H3370" t="s">
        <v>6746</v>
      </c>
      <c r="I3370" t="s">
        <v>23</v>
      </c>
      <c r="J3370" t="s">
        <v>23</v>
      </c>
      <c r="K3370" t="s">
        <v>33328</v>
      </c>
    </row>
    <row r="3371" spans="1:11" x14ac:dyDescent="0.35">
      <c r="A3371" t="s">
        <v>23626</v>
      </c>
      <c r="B3371" t="s">
        <v>23</v>
      </c>
      <c r="C3371" t="s">
        <v>23</v>
      </c>
      <c r="D3371" t="s">
        <v>5810</v>
      </c>
      <c r="E3371" t="s">
        <v>23627</v>
      </c>
      <c r="F3371" t="s">
        <v>23</v>
      </c>
      <c r="G3371" t="s">
        <v>23</v>
      </c>
      <c r="H3371" t="s">
        <v>6746</v>
      </c>
      <c r="I3371" t="s">
        <v>23</v>
      </c>
      <c r="J3371" t="s">
        <v>23</v>
      </c>
      <c r="K3371" t="s">
        <v>33329</v>
      </c>
    </row>
    <row r="3372" spans="1:11" x14ac:dyDescent="0.35">
      <c r="A3372" t="s">
        <v>6089</v>
      </c>
      <c r="B3372" t="s">
        <v>23</v>
      </c>
      <c r="C3372" t="s">
        <v>23</v>
      </c>
      <c r="D3372" t="s">
        <v>5810</v>
      </c>
      <c r="E3372" t="s">
        <v>10126</v>
      </c>
      <c r="F3372" t="s">
        <v>23</v>
      </c>
      <c r="G3372" t="s">
        <v>23</v>
      </c>
      <c r="H3372" t="s">
        <v>6502</v>
      </c>
      <c r="I3372" t="s">
        <v>23</v>
      </c>
      <c r="J3372" t="s">
        <v>23</v>
      </c>
      <c r="K3372" t="s">
        <v>30532</v>
      </c>
    </row>
    <row r="3373" spans="1:11" x14ac:dyDescent="0.35">
      <c r="A3373" t="s">
        <v>23628</v>
      </c>
      <c r="B3373" t="s">
        <v>23</v>
      </c>
      <c r="C3373" t="s">
        <v>23</v>
      </c>
      <c r="D3373" t="s">
        <v>5810</v>
      </c>
      <c r="E3373" t="s">
        <v>23629</v>
      </c>
      <c r="F3373" t="s">
        <v>23</v>
      </c>
      <c r="G3373" t="s">
        <v>23</v>
      </c>
      <c r="H3373" t="s">
        <v>6746</v>
      </c>
      <c r="I3373" t="s">
        <v>23</v>
      </c>
      <c r="J3373" t="s">
        <v>23</v>
      </c>
      <c r="K3373" t="s">
        <v>33330</v>
      </c>
    </row>
    <row r="3374" spans="1:11" x14ac:dyDescent="0.35">
      <c r="A3374" t="s">
        <v>23632</v>
      </c>
      <c r="B3374" t="s">
        <v>23</v>
      </c>
      <c r="C3374" t="s">
        <v>23</v>
      </c>
      <c r="D3374" t="s">
        <v>5810</v>
      </c>
      <c r="E3374" t="s">
        <v>23633</v>
      </c>
      <c r="F3374" t="s">
        <v>23</v>
      </c>
      <c r="G3374" t="s">
        <v>23</v>
      </c>
      <c r="H3374" t="s">
        <v>6746</v>
      </c>
      <c r="I3374" t="s">
        <v>23</v>
      </c>
      <c r="J3374" t="s">
        <v>23</v>
      </c>
      <c r="K3374" t="s">
        <v>33332</v>
      </c>
    </row>
    <row r="3375" spans="1:11" x14ac:dyDescent="0.35">
      <c r="A3375" t="s">
        <v>23630</v>
      </c>
      <c r="B3375" t="s">
        <v>23</v>
      </c>
      <c r="C3375" t="s">
        <v>23</v>
      </c>
      <c r="D3375" t="s">
        <v>5810</v>
      </c>
      <c r="E3375" t="s">
        <v>23631</v>
      </c>
      <c r="F3375" t="s">
        <v>23</v>
      </c>
      <c r="G3375" t="s">
        <v>23</v>
      </c>
      <c r="H3375" t="s">
        <v>6746</v>
      </c>
      <c r="I3375" t="s">
        <v>23</v>
      </c>
      <c r="J3375" t="s">
        <v>23</v>
      </c>
      <c r="K3375" t="s">
        <v>33331</v>
      </c>
    </row>
    <row r="3376" spans="1:11" x14ac:dyDescent="0.35">
      <c r="A3376" t="s">
        <v>23634</v>
      </c>
      <c r="B3376" t="s">
        <v>23</v>
      </c>
      <c r="C3376" t="s">
        <v>23</v>
      </c>
      <c r="D3376" t="s">
        <v>5810</v>
      </c>
      <c r="E3376" t="s">
        <v>23635</v>
      </c>
      <c r="F3376" t="s">
        <v>23</v>
      </c>
      <c r="G3376" t="s">
        <v>23</v>
      </c>
      <c r="H3376" t="s">
        <v>6746</v>
      </c>
      <c r="I3376" t="s">
        <v>23</v>
      </c>
      <c r="J3376" t="s">
        <v>23</v>
      </c>
      <c r="K3376" t="s">
        <v>33333</v>
      </c>
    </row>
    <row r="3377" spans="1:11" x14ac:dyDescent="0.35">
      <c r="A3377" t="s">
        <v>23636</v>
      </c>
      <c r="B3377" t="s">
        <v>23</v>
      </c>
      <c r="C3377" t="s">
        <v>23</v>
      </c>
      <c r="D3377" t="s">
        <v>5810</v>
      </c>
      <c r="E3377" t="s">
        <v>23637</v>
      </c>
      <c r="F3377" t="s">
        <v>23</v>
      </c>
      <c r="G3377" t="s">
        <v>23</v>
      </c>
      <c r="H3377" t="s">
        <v>6746</v>
      </c>
      <c r="I3377" t="s">
        <v>23</v>
      </c>
      <c r="J3377" t="s">
        <v>23</v>
      </c>
      <c r="K3377" t="s">
        <v>33334</v>
      </c>
    </row>
    <row r="3378" spans="1:11" x14ac:dyDescent="0.35">
      <c r="A3378" t="s">
        <v>23638</v>
      </c>
      <c r="B3378" t="s">
        <v>23</v>
      </c>
      <c r="C3378" t="s">
        <v>23</v>
      </c>
      <c r="D3378" t="s">
        <v>5810</v>
      </c>
      <c r="E3378" t="s">
        <v>23639</v>
      </c>
      <c r="F3378" t="s">
        <v>23</v>
      </c>
      <c r="G3378" t="s">
        <v>23</v>
      </c>
      <c r="H3378" t="s">
        <v>6746</v>
      </c>
      <c r="I3378" t="s">
        <v>23</v>
      </c>
      <c r="J3378" t="s">
        <v>23</v>
      </c>
      <c r="K3378" t="s">
        <v>33335</v>
      </c>
    </row>
    <row r="3379" spans="1:11" x14ac:dyDescent="0.35">
      <c r="A3379" t="s">
        <v>23642</v>
      </c>
      <c r="B3379" t="s">
        <v>23</v>
      </c>
      <c r="C3379" t="s">
        <v>23</v>
      </c>
      <c r="D3379" t="s">
        <v>5810</v>
      </c>
      <c r="E3379" t="s">
        <v>23643</v>
      </c>
      <c r="F3379" t="s">
        <v>23</v>
      </c>
      <c r="G3379" t="s">
        <v>23</v>
      </c>
      <c r="H3379" t="s">
        <v>6746</v>
      </c>
      <c r="I3379" t="s">
        <v>23</v>
      </c>
      <c r="J3379" t="s">
        <v>23</v>
      </c>
      <c r="K3379" t="s">
        <v>33337</v>
      </c>
    </row>
    <row r="3380" spans="1:11" x14ac:dyDescent="0.35">
      <c r="A3380" t="s">
        <v>23640</v>
      </c>
      <c r="B3380" t="s">
        <v>23</v>
      </c>
      <c r="C3380" t="s">
        <v>23</v>
      </c>
      <c r="D3380" t="s">
        <v>5810</v>
      </c>
      <c r="E3380" t="s">
        <v>23641</v>
      </c>
      <c r="F3380" t="s">
        <v>23</v>
      </c>
      <c r="G3380" t="s">
        <v>23</v>
      </c>
      <c r="H3380" t="s">
        <v>6746</v>
      </c>
      <c r="I3380" t="s">
        <v>23</v>
      </c>
      <c r="J3380" t="s">
        <v>23</v>
      </c>
      <c r="K3380" t="s">
        <v>33336</v>
      </c>
    </row>
    <row r="3381" spans="1:11" x14ac:dyDescent="0.35">
      <c r="A3381" t="s">
        <v>23644</v>
      </c>
      <c r="B3381" t="s">
        <v>23</v>
      </c>
      <c r="C3381" t="s">
        <v>23</v>
      </c>
      <c r="D3381" t="s">
        <v>5810</v>
      </c>
      <c r="E3381" t="s">
        <v>23645</v>
      </c>
      <c r="F3381" t="s">
        <v>23</v>
      </c>
      <c r="G3381" t="s">
        <v>23</v>
      </c>
      <c r="H3381" t="s">
        <v>6746</v>
      </c>
      <c r="I3381" t="s">
        <v>23</v>
      </c>
      <c r="J3381" t="s">
        <v>23</v>
      </c>
      <c r="K3381" t="s">
        <v>33338</v>
      </c>
    </row>
    <row r="3382" spans="1:11" x14ac:dyDescent="0.35">
      <c r="A3382" t="s">
        <v>23646</v>
      </c>
      <c r="B3382" t="s">
        <v>23</v>
      </c>
      <c r="C3382" t="s">
        <v>23</v>
      </c>
      <c r="D3382" t="s">
        <v>5810</v>
      </c>
      <c r="E3382" t="s">
        <v>23647</v>
      </c>
      <c r="F3382" t="s">
        <v>23</v>
      </c>
      <c r="G3382" t="s">
        <v>23</v>
      </c>
      <c r="H3382" t="s">
        <v>6746</v>
      </c>
      <c r="I3382" t="s">
        <v>23</v>
      </c>
      <c r="J3382" t="s">
        <v>23</v>
      </c>
      <c r="K3382" t="s">
        <v>33339</v>
      </c>
    </row>
    <row r="3383" spans="1:11" x14ac:dyDescent="0.35">
      <c r="A3383" t="s">
        <v>23648</v>
      </c>
      <c r="B3383" t="s">
        <v>23</v>
      </c>
      <c r="C3383" t="s">
        <v>23</v>
      </c>
      <c r="D3383" t="s">
        <v>5810</v>
      </c>
      <c r="E3383" t="s">
        <v>23649</v>
      </c>
      <c r="F3383" t="s">
        <v>23</v>
      </c>
      <c r="G3383" t="s">
        <v>23</v>
      </c>
      <c r="H3383" t="s">
        <v>6746</v>
      </c>
      <c r="I3383" t="s">
        <v>23</v>
      </c>
      <c r="J3383" t="s">
        <v>23</v>
      </c>
      <c r="K3383" t="s">
        <v>33340</v>
      </c>
    </row>
    <row r="3384" spans="1:11" x14ac:dyDescent="0.35">
      <c r="A3384" t="s">
        <v>23650</v>
      </c>
      <c r="B3384" t="s">
        <v>23</v>
      </c>
      <c r="C3384" t="s">
        <v>23</v>
      </c>
      <c r="D3384" t="s">
        <v>5810</v>
      </c>
      <c r="E3384" t="s">
        <v>23651</v>
      </c>
      <c r="F3384" t="s">
        <v>23</v>
      </c>
      <c r="G3384" t="s">
        <v>23</v>
      </c>
      <c r="H3384" t="s">
        <v>6746</v>
      </c>
      <c r="I3384" t="s">
        <v>23</v>
      </c>
      <c r="J3384" t="s">
        <v>23</v>
      </c>
      <c r="K3384" t="s">
        <v>33341</v>
      </c>
    </row>
    <row r="3385" spans="1:11" x14ac:dyDescent="0.35">
      <c r="A3385" t="s">
        <v>3223</v>
      </c>
      <c r="B3385" t="s">
        <v>23</v>
      </c>
      <c r="C3385" t="s">
        <v>23</v>
      </c>
      <c r="D3385" t="s">
        <v>23</v>
      </c>
      <c r="E3385" t="s">
        <v>10127</v>
      </c>
      <c r="F3385" t="s">
        <v>23</v>
      </c>
      <c r="G3385" t="s">
        <v>23</v>
      </c>
      <c r="H3385" t="s">
        <v>6522</v>
      </c>
      <c r="I3385" t="s">
        <v>23</v>
      </c>
      <c r="J3385" t="s">
        <v>23</v>
      </c>
      <c r="K3385" t="s">
        <v>30532</v>
      </c>
    </row>
    <row r="3386" spans="1:11" x14ac:dyDescent="0.35">
      <c r="A3386" t="s">
        <v>23652</v>
      </c>
      <c r="B3386" t="s">
        <v>23</v>
      </c>
      <c r="C3386" t="s">
        <v>23</v>
      </c>
      <c r="D3386" t="s">
        <v>5810</v>
      </c>
      <c r="E3386" t="s">
        <v>23653</v>
      </c>
      <c r="F3386" t="s">
        <v>23</v>
      </c>
      <c r="G3386" t="s">
        <v>23</v>
      </c>
      <c r="H3386" t="s">
        <v>6746</v>
      </c>
      <c r="I3386" t="s">
        <v>23</v>
      </c>
      <c r="J3386" t="s">
        <v>23</v>
      </c>
      <c r="K3386" t="s">
        <v>33342</v>
      </c>
    </row>
    <row r="3387" spans="1:11" x14ac:dyDescent="0.35">
      <c r="A3387" t="s">
        <v>23654</v>
      </c>
      <c r="B3387" t="s">
        <v>23</v>
      </c>
      <c r="C3387" t="s">
        <v>23</v>
      </c>
      <c r="D3387" t="s">
        <v>5810</v>
      </c>
      <c r="E3387" t="s">
        <v>23655</v>
      </c>
      <c r="F3387" t="s">
        <v>23</v>
      </c>
      <c r="G3387" t="s">
        <v>23</v>
      </c>
      <c r="H3387" t="s">
        <v>6746</v>
      </c>
      <c r="I3387" t="s">
        <v>23</v>
      </c>
      <c r="J3387" t="s">
        <v>23</v>
      </c>
      <c r="K3387" t="s">
        <v>33343</v>
      </c>
    </row>
    <row r="3388" spans="1:11" x14ac:dyDescent="0.35">
      <c r="A3388" t="s">
        <v>23658</v>
      </c>
      <c r="B3388" t="s">
        <v>23</v>
      </c>
      <c r="C3388" t="s">
        <v>23</v>
      </c>
      <c r="D3388" t="s">
        <v>5810</v>
      </c>
      <c r="E3388" t="s">
        <v>23659</v>
      </c>
      <c r="F3388" t="s">
        <v>23</v>
      </c>
      <c r="G3388" t="s">
        <v>23</v>
      </c>
      <c r="H3388" t="s">
        <v>6746</v>
      </c>
      <c r="I3388" t="s">
        <v>23</v>
      </c>
      <c r="J3388" t="s">
        <v>23</v>
      </c>
      <c r="K3388" t="s">
        <v>33345</v>
      </c>
    </row>
    <row r="3389" spans="1:11" x14ac:dyDescent="0.35">
      <c r="A3389" t="s">
        <v>23656</v>
      </c>
      <c r="B3389" t="s">
        <v>23</v>
      </c>
      <c r="C3389" t="s">
        <v>23</v>
      </c>
      <c r="D3389" t="s">
        <v>5810</v>
      </c>
      <c r="E3389" t="s">
        <v>23657</v>
      </c>
      <c r="F3389" t="s">
        <v>23</v>
      </c>
      <c r="G3389" t="s">
        <v>23</v>
      </c>
      <c r="H3389" t="s">
        <v>6746</v>
      </c>
      <c r="I3389" t="s">
        <v>23</v>
      </c>
      <c r="J3389" t="s">
        <v>23</v>
      </c>
      <c r="K3389" t="s">
        <v>33344</v>
      </c>
    </row>
    <row r="3390" spans="1:11" x14ac:dyDescent="0.35">
      <c r="A3390" t="s">
        <v>4624</v>
      </c>
      <c r="B3390" t="s">
        <v>23</v>
      </c>
      <c r="C3390" t="s">
        <v>23</v>
      </c>
      <c r="D3390" t="s">
        <v>23</v>
      </c>
      <c r="E3390" t="s">
        <v>10128</v>
      </c>
      <c r="F3390" t="s">
        <v>23</v>
      </c>
      <c r="G3390" t="s">
        <v>23</v>
      </c>
      <c r="H3390" t="s">
        <v>6522</v>
      </c>
      <c r="I3390" t="s">
        <v>23</v>
      </c>
      <c r="J3390" t="s">
        <v>23</v>
      </c>
      <c r="K3390" t="s">
        <v>30532</v>
      </c>
    </row>
    <row r="3391" spans="1:11" x14ac:dyDescent="0.35">
      <c r="A3391" t="s">
        <v>23660</v>
      </c>
      <c r="B3391" t="s">
        <v>23</v>
      </c>
      <c r="C3391" t="s">
        <v>23</v>
      </c>
      <c r="D3391" t="s">
        <v>5810</v>
      </c>
      <c r="E3391" t="s">
        <v>23661</v>
      </c>
      <c r="F3391" t="s">
        <v>23</v>
      </c>
      <c r="G3391" t="s">
        <v>23</v>
      </c>
      <c r="H3391" t="s">
        <v>6746</v>
      </c>
      <c r="I3391" t="s">
        <v>23</v>
      </c>
      <c r="J3391" t="s">
        <v>23</v>
      </c>
      <c r="K3391" t="s">
        <v>33346</v>
      </c>
    </row>
    <row r="3392" spans="1:11" x14ac:dyDescent="0.35">
      <c r="A3392" t="s">
        <v>23662</v>
      </c>
      <c r="B3392" t="s">
        <v>23</v>
      </c>
      <c r="C3392" t="s">
        <v>23</v>
      </c>
      <c r="D3392" t="s">
        <v>5810</v>
      </c>
      <c r="E3392" t="s">
        <v>23663</v>
      </c>
      <c r="F3392" t="s">
        <v>23</v>
      </c>
      <c r="G3392" t="s">
        <v>23</v>
      </c>
      <c r="H3392" t="s">
        <v>6746</v>
      </c>
      <c r="I3392" t="s">
        <v>23</v>
      </c>
      <c r="J3392" t="s">
        <v>23</v>
      </c>
      <c r="K3392" t="s">
        <v>33347</v>
      </c>
    </row>
    <row r="3393" spans="1:11" x14ac:dyDescent="0.35">
      <c r="A3393" t="s">
        <v>23664</v>
      </c>
      <c r="B3393" t="s">
        <v>23</v>
      </c>
      <c r="C3393" t="s">
        <v>23</v>
      </c>
      <c r="D3393" t="s">
        <v>5810</v>
      </c>
      <c r="E3393" t="s">
        <v>23665</v>
      </c>
      <c r="F3393" t="s">
        <v>23</v>
      </c>
      <c r="G3393" t="s">
        <v>23</v>
      </c>
      <c r="H3393" t="s">
        <v>6746</v>
      </c>
      <c r="I3393" t="s">
        <v>23</v>
      </c>
      <c r="J3393" t="s">
        <v>23</v>
      </c>
      <c r="K3393" t="s">
        <v>33348</v>
      </c>
    </row>
    <row r="3394" spans="1:11" x14ac:dyDescent="0.35">
      <c r="A3394" t="s">
        <v>23666</v>
      </c>
      <c r="B3394" t="s">
        <v>23</v>
      </c>
      <c r="C3394" t="s">
        <v>23</v>
      </c>
      <c r="D3394" t="s">
        <v>5810</v>
      </c>
      <c r="E3394" t="s">
        <v>23667</v>
      </c>
      <c r="F3394" t="s">
        <v>23</v>
      </c>
      <c r="G3394" t="s">
        <v>23</v>
      </c>
      <c r="H3394" t="s">
        <v>6746</v>
      </c>
      <c r="I3394" t="s">
        <v>23</v>
      </c>
      <c r="J3394" t="s">
        <v>23</v>
      </c>
      <c r="K3394" t="s">
        <v>33349</v>
      </c>
    </row>
    <row r="3395" spans="1:11" x14ac:dyDescent="0.35">
      <c r="A3395" t="s">
        <v>10129</v>
      </c>
      <c r="B3395" t="s">
        <v>23</v>
      </c>
      <c r="C3395" t="s">
        <v>23</v>
      </c>
      <c r="D3395" t="s">
        <v>5810</v>
      </c>
      <c r="E3395" t="s">
        <v>10130</v>
      </c>
      <c r="F3395" t="s">
        <v>23</v>
      </c>
      <c r="G3395" t="s">
        <v>23</v>
      </c>
      <c r="H3395" t="s">
        <v>6746</v>
      </c>
      <c r="I3395" t="s">
        <v>23</v>
      </c>
      <c r="J3395" t="s">
        <v>23</v>
      </c>
      <c r="K3395" t="s">
        <v>30532</v>
      </c>
    </row>
    <row r="3396" spans="1:11" x14ac:dyDescent="0.35">
      <c r="A3396" t="s">
        <v>4622</v>
      </c>
      <c r="B3396" t="s">
        <v>23</v>
      </c>
      <c r="C3396" t="s">
        <v>23</v>
      </c>
      <c r="D3396" t="s">
        <v>23</v>
      </c>
      <c r="E3396" t="s">
        <v>10131</v>
      </c>
      <c r="F3396" t="s">
        <v>23</v>
      </c>
      <c r="G3396" t="s">
        <v>23</v>
      </c>
      <c r="H3396" t="s">
        <v>6487</v>
      </c>
      <c r="I3396" t="s">
        <v>23</v>
      </c>
      <c r="J3396" t="s">
        <v>23</v>
      </c>
      <c r="K3396" t="s">
        <v>30532</v>
      </c>
    </row>
    <row r="3397" spans="1:11" x14ac:dyDescent="0.35">
      <c r="A3397" t="s">
        <v>23670</v>
      </c>
      <c r="B3397" t="s">
        <v>23</v>
      </c>
      <c r="C3397" t="s">
        <v>23</v>
      </c>
      <c r="D3397" t="s">
        <v>5810</v>
      </c>
      <c r="E3397" t="s">
        <v>23671</v>
      </c>
      <c r="F3397" t="s">
        <v>23</v>
      </c>
      <c r="G3397" t="s">
        <v>23</v>
      </c>
      <c r="H3397" t="s">
        <v>6746</v>
      </c>
      <c r="I3397" t="s">
        <v>23</v>
      </c>
      <c r="J3397" t="s">
        <v>23</v>
      </c>
      <c r="K3397" t="s">
        <v>33350</v>
      </c>
    </row>
    <row r="3398" spans="1:11" x14ac:dyDescent="0.35">
      <c r="A3398" t="s">
        <v>23672</v>
      </c>
      <c r="B3398" t="s">
        <v>23</v>
      </c>
      <c r="C3398" t="s">
        <v>23</v>
      </c>
      <c r="D3398" t="s">
        <v>5810</v>
      </c>
      <c r="E3398" t="s">
        <v>23673</v>
      </c>
      <c r="F3398" t="s">
        <v>23</v>
      </c>
      <c r="G3398" t="s">
        <v>23</v>
      </c>
      <c r="H3398" t="s">
        <v>6746</v>
      </c>
      <c r="I3398" t="s">
        <v>23</v>
      </c>
      <c r="J3398" t="s">
        <v>23</v>
      </c>
      <c r="K3398" t="s">
        <v>33351</v>
      </c>
    </row>
    <row r="3399" spans="1:11" x14ac:dyDescent="0.35">
      <c r="A3399" t="s">
        <v>23674</v>
      </c>
      <c r="B3399" t="s">
        <v>23</v>
      </c>
      <c r="C3399" t="s">
        <v>23</v>
      </c>
      <c r="D3399" t="s">
        <v>5810</v>
      </c>
      <c r="E3399" t="s">
        <v>23675</v>
      </c>
      <c r="F3399" t="s">
        <v>23</v>
      </c>
      <c r="G3399" t="s">
        <v>23</v>
      </c>
      <c r="H3399" t="s">
        <v>6746</v>
      </c>
      <c r="I3399" t="s">
        <v>23</v>
      </c>
      <c r="J3399" t="s">
        <v>23</v>
      </c>
      <c r="K3399" t="s">
        <v>33352</v>
      </c>
    </row>
    <row r="3400" spans="1:11" x14ac:dyDescent="0.35">
      <c r="A3400" t="s">
        <v>23676</v>
      </c>
      <c r="B3400" t="s">
        <v>23</v>
      </c>
      <c r="C3400" t="s">
        <v>23</v>
      </c>
      <c r="D3400" t="s">
        <v>5810</v>
      </c>
      <c r="E3400" t="s">
        <v>23677</v>
      </c>
      <c r="F3400" t="s">
        <v>23</v>
      </c>
      <c r="G3400" t="s">
        <v>23</v>
      </c>
      <c r="H3400" t="s">
        <v>6746</v>
      </c>
      <c r="I3400" t="s">
        <v>23</v>
      </c>
      <c r="J3400" t="s">
        <v>23</v>
      </c>
      <c r="K3400" t="s">
        <v>33353</v>
      </c>
    </row>
    <row r="3401" spans="1:11" x14ac:dyDescent="0.35">
      <c r="A3401" t="s">
        <v>23678</v>
      </c>
      <c r="B3401" t="s">
        <v>23</v>
      </c>
      <c r="C3401" t="s">
        <v>23</v>
      </c>
      <c r="D3401" t="s">
        <v>5810</v>
      </c>
      <c r="E3401" t="s">
        <v>23679</v>
      </c>
      <c r="F3401" t="s">
        <v>23</v>
      </c>
      <c r="G3401" t="s">
        <v>23</v>
      </c>
      <c r="H3401" t="s">
        <v>6746</v>
      </c>
      <c r="I3401" t="s">
        <v>23</v>
      </c>
      <c r="J3401" t="s">
        <v>23</v>
      </c>
      <c r="K3401" t="s">
        <v>33354</v>
      </c>
    </row>
    <row r="3402" spans="1:11" x14ac:dyDescent="0.35">
      <c r="A3402" t="s">
        <v>10132</v>
      </c>
      <c r="B3402" t="s">
        <v>23</v>
      </c>
      <c r="C3402" t="s">
        <v>23</v>
      </c>
      <c r="D3402" t="s">
        <v>5810</v>
      </c>
      <c r="E3402" t="s">
        <v>10133</v>
      </c>
      <c r="F3402" t="s">
        <v>23</v>
      </c>
      <c r="G3402" t="s">
        <v>23</v>
      </c>
      <c r="H3402" t="s">
        <v>6746</v>
      </c>
      <c r="I3402" t="s">
        <v>23</v>
      </c>
      <c r="J3402" t="s">
        <v>23</v>
      </c>
      <c r="K3402" t="s">
        <v>30532</v>
      </c>
    </row>
    <row r="3403" spans="1:11" x14ac:dyDescent="0.35">
      <c r="A3403" t="s">
        <v>4621</v>
      </c>
      <c r="B3403" t="s">
        <v>23</v>
      </c>
      <c r="C3403" t="s">
        <v>23</v>
      </c>
      <c r="D3403" t="s">
        <v>23</v>
      </c>
      <c r="E3403" t="s">
        <v>10134</v>
      </c>
      <c r="F3403" t="s">
        <v>23</v>
      </c>
      <c r="G3403" t="s">
        <v>23</v>
      </c>
      <c r="H3403" t="s">
        <v>6522</v>
      </c>
      <c r="I3403" t="s">
        <v>23</v>
      </c>
      <c r="J3403" t="s">
        <v>23</v>
      </c>
      <c r="K3403" t="s">
        <v>30532</v>
      </c>
    </row>
    <row r="3404" spans="1:11" x14ac:dyDescent="0.35">
      <c r="A3404" t="s">
        <v>23680</v>
      </c>
      <c r="B3404" t="s">
        <v>23</v>
      </c>
      <c r="C3404" t="s">
        <v>23</v>
      </c>
      <c r="D3404" t="s">
        <v>5810</v>
      </c>
      <c r="E3404" t="s">
        <v>23681</v>
      </c>
      <c r="F3404" t="s">
        <v>23</v>
      </c>
      <c r="G3404" t="s">
        <v>23</v>
      </c>
      <c r="H3404" t="s">
        <v>6746</v>
      </c>
      <c r="I3404" t="s">
        <v>23</v>
      </c>
      <c r="J3404" t="s">
        <v>23</v>
      </c>
      <c r="K3404" t="s">
        <v>33355</v>
      </c>
    </row>
    <row r="3405" spans="1:11" x14ac:dyDescent="0.35">
      <c r="A3405" t="s">
        <v>6528</v>
      </c>
      <c r="B3405" t="s">
        <v>23</v>
      </c>
      <c r="C3405" t="s">
        <v>23</v>
      </c>
      <c r="D3405" t="s">
        <v>23</v>
      </c>
      <c r="E3405" t="s">
        <v>10135</v>
      </c>
      <c r="F3405" t="s">
        <v>23</v>
      </c>
      <c r="G3405" t="s">
        <v>23</v>
      </c>
      <c r="H3405" t="s">
        <v>6487</v>
      </c>
      <c r="I3405" t="s">
        <v>6485</v>
      </c>
      <c r="J3405" t="s">
        <v>23</v>
      </c>
      <c r="K3405" t="s">
        <v>30532</v>
      </c>
    </row>
    <row r="3406" spans="1:11" x14ac:dyDescent="0.35">
      <c r="A3406" t="s">
        <v>3443</v>
      </c>
      <c r="B3406" t="s">
        <v>23</v>
      </c>
      <c r="C3406" t="s">
        <v>23</v>
      </c>
      <c r="D3406" t="s">
        <v>23</v>
      </c>
      <c r="E3406" t="s">
        <v>10136</v>
      </c>
      <c r="F3406" t="s">
        <v>23</v>
      </c>
      <c r="G3406" t="s">
        <v>23</v>
      </c>
      <c r="H3406" t="s">
        <v>6522</v>
      </c>
      <c r="I3406" t="s">
        <v>23</v>
      </c>
      <c r="J3406" t="s">
        <v>23</v>
      </c>
      <c r="K3406" t="s">
        <v>30532</v>
      </c>
    </row>
    <row r="3407" spans="1:11" x14ac:dyDescent="0.35">
      <c r="A3407" t="s">
        <v>3444</v>
      </c>
      <c r="B3407" t="s">
        <v>23</v>
      </c>
      <c r="C3407" t="s">
        <v>23</v>
      </c>
      <c r="D3407" t="s">
        <v>23</v>
      </c>
      <c r="E3407" t="s">
        <v>10137</v>
      </c>
      <c r="F3407" t="s">
        <v>23</v>
      </c>
      <c r="G3407" t="s">
        <v>23</v>
      </c>
      <c r="H3407" t="s">
        <v>6522</v>
      </c>
      <c r="I3407" t="s">
        <v>23</v>
      </c>
      <c r="J3407" t="s">
        <v>23</v>
      </c>
      <c r="K3407" t="s">
        <v>30532</v>
      </c>
    </row>
    <row r="3408" spans="1:11" x14ac:dyDescent="0.35">
      <c r="A3408" t="s">
        <v>23682</v>
      </c>
      <c r="B3408" t="s">
        <v>23</v>
      </c>
      <c r="C3408" t="s">
        <v>23</v>
      </c>
      <c r="D3408" t="s">
        <v>5810</v>
      </c>
      <c r="E3408" t="s">
        <v>23683</v>
      </c>
      <c r="F3408" t="s">
        <v>23</v>
      </c>
      <c r="G3408" t="s">
        <v>23</v>
      </c>
      <c r="H3408" t="s">
        <v>6746</v>
      </c>
      <c r="I3408" t="s">
        <v>23</v>
      </c>
      <c r="J3408" t="s">
        <v>23</v>
      </c>
      <c r="K3408" t="s">
        <v>33356</v>
      </c>
    </row>
    <row r="3409" spans="1:11" x14ac:dyDescent="0.35">
      <c r="A3409" t="s">
        <v>23684</v>
      </c>
      <c r="B3409" t="s">
        <v>23</v>
      </c>
      <c r="C3409" t="s">
        <v>23</v>
      </c>
      <c r="D3409" t="s">
        <v>5810</v>
      </c>
      <c r="E3409" t="s">
        <v>23685</v>
      </c>
      <c r="F3409" t="s">
        <v>23</v>
      </c>
      <c r="G3409" t="s">
        <v>23</v>
      </c>
      <c r="H3409" t="s">
        <v>6746</v>
      </c>
      <c r="I3409" t="s">
        <v>23</v>
      </c>
      <c r="J3409" t="s">
        <v>23</v>
      </c>
      <c r="K3409" t="s">
        <v>33357</v>
      </c>
    </row>
    <row r="3410" spans="1:11" x14ac:dyDescent="0.35">
      <c r="A3410" t="s">
        <v>23686</v>
      </c>
      <c r="B3410" t="s">
        <v>23</v>
      </c>
      <c r="C3410" t="s">
        <v>23</v>
      </c>
      <c r="D3410" t="s">
        <v>5810</v>
      </c>
      <c r="E3410" t="s">
        <v>23687</v>
      </c>
      <c r="F3410" t="s">
        <v>23</v>
      </c>
      <c r="G3410" t="s">
        <v>23</v>
      </c>
      <c r="H3410" t="s">
        <v>6746</v>
      </c>
      <c r="I3410" t="s">
        <v>23</v>
      </c>
      <c r="J3410" t="s">
        <v>23</v>
      </c>
      <c r="K3410" t="s">
        <v>33358</v>
      </c>
    </row>
    <row r="3411" spans="1:11" x14ac:dyDescent="0.35">
      <c r="A3411" t="s">
        <v>4620</v>
      </c>
      <c r="B3411" t="s">
        <v>23</v>
      </c>
      <c r="C3411" t="s">
        <v>23</v>
      </c>
      <c r="D3411" t="s">
        <v>23</v>
      </c>
      <c r="E3411" t="s">
        <v>10138</v>
      </c>
      <c r="F3411" t="s">
        <v>23</v>
      </c>
      <c r="G3411" t="s">
        <v>23</v>
      </c>
      <c r="H3411" t="s">
        <v>6522</v>
      </c>
      <c r="I3411" t="s">
        <v>23</v>
      </c>
      <c r="J3411" t="s">
        <v>23</v>
      </c>
      <c r="K3411" t="s">
        <v>30532</v>
      </c>
    </row>
    <row r="3412" spans="1:11" x14ac:dyDescent="0.35">
      <c r="A3412" t="s">
        <v>23688</v>
      </c>
      <c r="B3412" t="s">
        <v>23</v>
      </c>
      <c r="C3412" t="s">
        <v>23</v>
      </c>
      <c r="D3412" t="s">
        <v>5810</v>
      </c>
      <c r="E3412" t="s">
        <v>23689</v>
      </c>
      <c r="F3412" t="s">
        <v>23</v>
      </c>
      <c r="G3412" t="s">
        <v>23</v>
      </c>
      <c r="H3412" t="s">
        <v>6746</v>
      </c>
      <c r="I3412" t="s">
        <v>23</v>
      </c>
      <c r="J3412" t="s">
        <v>23</v>
      </c>
      <c r="K3412" t="s">
        <v>33359</v>
      </c>
    </row>
    <row r="3413" spans="1:11" x14ac:dyDescent="0.35">
      <c r="A3413" t="s">
        <v>24281</v>
      </c>
      <c r="B3413" t="s">
        <v>23</v>
      </c>
      <c r="C3413" t="s">
        <v>23</v>
      </c>
      <c r="D3413" t="s">
        <v>5810</v>
      </c>
      <c r="E3413" t="s">
        <v>24282</v>
      </c>
      <c r="F3413" t="s">
        <v>23</v>
      </c>
      <c r="G3413" t="s">
        <v>23</v>
      </c>
      <c r="H3413" t="s">
        <v>23951</v>
      </c>
      <c r="I3413" t="s">
        <v>23</v>
      </c>
      <c r="J3413" t="s">
        <v>23</v>
      </c>
      <c r="K3413" t="s">
        <v>33360</v>
      </c>
    </row>
    <row r="3414" spans="1:11" x14ac:dyDescent="0.35">
      <c r="A3414" t="s">
        <v>6494</v>
      </c>
      <c r="B3414" t="s">
        <v>23</v>
      </c>
      <c r="C3414" t="s">
        <v>23</v>
      </c>
      <c r="D3414" t="s">
        <v>23</v>
      </c>
      <c r="E3414" t="s">
        <v>10139</v>
      </c>
      <c r="F3414" t="s">
        <v>23</v>
      </c>
      <c r="G3414" t="s">
        <v>23</v>
      </c>
      <c r="H3414" t="s">
        <v>6493</v>
      </c>
      <c r="I3414" t="s">
        <v>6485</v>
      </c>
      <c r="J3414" t="s">
        <v>23</v>
      </c>
      <c r="K3414" t="s">
        <v>30532</v>
      </c>
    </row>
    <row r="3415" spans="1:11" x14ac:dyDescent="0.35">
      <c r="A3415" t="s">
        <v>23690</v>
      </c>
      <c r="B3415" t="s">
        <v>23</v>
      </c>
      <c r="C3415" t="s">
        <v>23</v>
      </c>
      <c r="D3415" t="s">
        <v>5810</v>
      </c>
      <c r="E3415" t="s">
        <v>23691</v>
      </c>
      <c r="F3415" t="s">
        <v>23</v>
      </c>
      <c r="G3415" t="s">
        <v>23</v>
      </c>
      <c r="H3415" t="s">
        <v>6746</v>
      </c>
      <c r="I3415" t="s">
        <v>23</v>
      </c>
      <c r="J3415" t="s">
        <v>23</v>
      </c>
      <c r="K3415" t="s">
        <v>33361</v>
      </c>
    </row>
    <row r="3416" spans="1:11" x14ac:dyDescent="0.35">
      <c r="A3416" t="s">
        <v>4619</v>
      </c>
      <c r="B3416" t="s">
        <v>23</v>
      </c>
      <c r="C3416" t="s">
        <v>23</v>
      </c>
      <c r="D3416" t="s">
        <v>23</v>
      </c>
      <c r="E3416" t="s">
        <v>10140</v>
      </c>
      <c r="F3416" t="s">
        <v>23</v>
      </c>
      <c r="G3416" t="s">
        <v>23</v>
      </c>
      <c r="H3416" t="s">
        <v>6522</v>
      </c>
      <c r="I3416" t="s">
        <v>23</v>
      </c>
      <c r="J3416" t="s">
        <v>23</v>
      </c>
      <c r="K3416" t="s">
        <v>30532</v>
      </c>
    </row>
    <row r="3417" spans="1:11" x14ac:dyDescent="0.35">
      <c r="A3417" t="s">
        <v>23692</v>
      </c>
      <c r="B3417" t="s">
        <v>23</v>
      </c>
      <c r="C3417" t="s">
        <v>23</v>
      </c>
      <c r="D3417" t="s">
        <v>5810</v>
      </c>
      <c r="E3417" t="s">
        <v>23693</v>
      </c>
      <c r="F3417" t="s">
        <v>23</v>
      </c>
      <c r="G3417" t="s">
        <v>23</v>
      </c>
      <c r="H3417" t="s">
        <v>6746</v>
      </c>
      <c r="I3417" t="s">
        <v>23</v>
      </c>
      <c r="J3417" t="s">
        <v>23</v>
      </c>
      <c r="K3417" t="s">
        <v>33362</v>
      </c>
    </row>
    <row r="3418" spans="1:11" x14ac:dyDescent="0.35">
      <c r="A3418" t="s">
        <v>10141</v>
      </c>
      <c r="B3418" t="s">
        <v>23</v>
      </c>
      <c r="C3418" t="s">
        <v>23</v>
      </c>
      <c r="D3418" t="s">
        <v>5810</v>
      </c>
      <c r="E3418" t="s">
        <v>10142</v>
      </c>
      <c r="F3418" t="s">
        <v>23</v>
      </c>
      <c r="G3418" t="s">
        <v>23</v>
      </c>
      <c r="H3418" t="s">
        <v>6746</v>
      </c>
      <c r="I3418" t="s">
        <v>23</v>
      </c>
      <c r="J3418" t="s">
        <v>23</v>
      </c>
      <c r="K3418" t="s">
        <v>30532</v>
      </c>
    </row>
    <row r="3419" spans="1:11" x14ac:dyDescent="0.35">
      <c r="A3419" t="s">
        <v>3445</v>
      </c>
      <c r="B3419" t="s">
        <v>23</v>
      </c>
      <c r="C3419" t="s">
        <v>23</v>
      </c>
      <c r="D3419" t="s">
        <v>23</v>
      </c>
      <c r="E3419" t="s">
        <v>10143</v>
      </c>
      <c r="F3419" t="s">
        <v>23</v>
      </c>
      <c r="G3419" t="s">
        <v>23</v>
      </c>
      <c r="H3419" t="s">
        <v>6522</v>
      </c>
      <c r="I3419" t="s">
        <v>23</v>
      </c>
      <c r="J3419" t="s">
        <v>23</v>
      </c>
      <c r="K3419" t="s">
        <v>30532</v>
      </c>
    </row>
    <row r="3420" spans="1:11" x14ac:dyDescent="0.35">
      <c r="A3420" t="s">
        <v>6090</v>
      </c>
      <c r="B3420" t="s">
        <v>23</v>
      </c>
      <c r="C3420" t="s">
        <v>23</v>
      </c>
      <c r="D3420" t="s">
        <v>5810</v>
      </c>
      <c r="E3420" t="s">
        <v>10144</v>
      </c>
      <c r="F3420" t="s">
        <v>23</v>
      </c>
      <c r="G3420" t="s">
        <v>23</v>
      </c>
      <c r="H3420" t="s">
        <v>6483</v>
      </c>
      <c r="I3420" t="s">
        <v>23</v>
      </c>
      <c r="J3420" t="s">
        <v>23</v>
      </c>
      <c r="K3420" t="s">
        <v>30532</v>
      </c>
    </row>
    <row r="3421" spans="1:11" x14ac:dyDescent="0.35">
      <c r="A3421" t="s">
        <v>23694</v>
      </c>
      <c r="B3421" t="s">
        <v>23</v>
      </c>
      <c r="C3421" t="s">
        <v>23</v>
      </c>
      <c r="D3421" t="s">
        <v>5810</v>
      </c>
      <c r="E3421" t="s">
        <v>23695</v>
      </c>
      <c r="F3421" t="s">
        <v>23</v>
      </c>
      <c r="G3421" t="s">
        <v>23</v>
      </c>
      <c r="H3421" t="s">
        <v>6746</v>
      </c>
      <c r="I3421" t="s">
        <v>23</v>
      </c>
      <c r="J3421" t="s">
        <v>23</v>
      </c>
      <c r="K3421" t="s">
        <v>33363</v>
      </c>
    </row>
    <row r="3422" spans="1:11" x14ac:dyDescent="0.35">
      <c r="A3422" t="s">
        <v>23696</v>
      </c>
      <c r="B3422" t="s">
        <v>23</v>
      </c>
      <c r="C3422" t="s">
        <v>23</v>
      </c>
      <c r="D3422" t="s">
        <v>5810</v>
      </c>
      <c r="E3422" t="s">
        <v>23697</v>
      </c>
      <c r="F3422" t="s">
        <v>23</v>
      </c>
      <c r="G3422" t="s">
        <v>23</v>
      </c>
      <c r="H3422" t="s">
        <v>6746</v>
      </c>
      <c r="I3422" t="s">
        <v>23</v>
      </c>
      <c r="J3422" t="s">
        <v>23</v>
      </c>
      <c r="K3422" t="s">
        <v>33364</v>
      </c>
    </row>
    <row r="3423" spans="1:11" x14ac:dyDescent="0.35">
      <c r="A3423" t="s">
        <v>3108</v>
      </c>
      <c r="B3423" t="s">
        <v>23</v>
      </c>
      <c r="C3423" t="s">
        <v>23</v>
      </c>
      <c r="D3423" t="s">
        <v>23</v>
      </c>
      <c r="E3423" t="s">
        <v>10145</v>
      </c>
      <c r="F3423" t="s">
        <v>23</v>
      </c>
      <c r="G3423" t="s">
        <v>23</v>
      </c>
      <c r="H3423" t="s">
        <v>6522</v>
      </c>
      <c r="I3423" t="s">
        <v>23</v>
      </c>
      <c r="J3423" t="s">
        <v>23</v>
      </c>
      <c r="K3423" t="s">
        <v>30532</v>
      </c>
    </row>
    <row r="3424" spans="1:11" x14ac:dyDescent="0.35">
      <c r="A3424" t="s">
        <v>4618</v>
      </c>
      <c r="B3424" t="s">
        <v>23</v>
      </c>
      <c r="C3424" t="s">
        <v>23</v>
      </c>
      <c r="D3424" t="s">
        <v>23</v>
      </c>
      <c r="E3424" t="s">
        <v>10146</v>
      </c>
      <c r="F3424" t="s">
        <v>23</v>
      </c>
      <c r="G3424" t="s">
        <v>23</v>
      </c>
      <c r="H3424" t="s">
        <v>6522</v>
      </c>
      <c r="I3424" t="s">
        <v>23</v>
      </c>
      <c r="J3424" t="s">
        <v>23</v>
      </c>
      <c r="K3424" t="s">
        <v>30532</v>
      </c>
    </row>
    <row r="3425" spans="1:11" x14ac:dyDescent="0.35">
      <c r="A3425" t="s">
        <v>23698</v>
      </c>
      <c r="B3425" t="s">
        <v>23</v>
      </c>
      <c r="C3425" t="s">
        <v>23</v>
      </c>
      <c r="D3425" t="s">
        <v>5810</v>
      </c>
      <c r="E3425" t="s">
        <v>23699</v>
      </c>
      <c r="F3425" t="s">
        <v>23</v>
      </c>
      <c r="G3425" t="s">
        <v>23</v>
      </c>
      <c r="H3425" t="s">
        <v>6746</v>
      </c>
      <c r="I3425" t="s">
        <v>23</v>
      </c>
      <c r="J3425" t="s">
        <v>23</v>
      </c>
      <c r="K3425" t="s">
        <v>33365</v>
      </c>
    </row>
    <row r="3426" spans="1:11" x14ac:dyDescent="0.35">
      <c r="A3426" t="s">
        <v>3446</v>
      </c>
      <c r="B3426" t="s">
        <v>23</v>
      </c>
      <c r="C3426" t="s">
        <v>23</v>
      </c>
      <c r="D3426" t="s">
        <v>23</v>
      </c>
      <c r="E3426" t="s">
        <v>10147</v>
      </c>
      <c r="F3426" t="s">
        <v>23</v>
      </c>
      <c r="G3426" t="s">
        <v>23</v>
      </c>
      <c r="H3426" t="s">
        <v>6522</v>
      </c>
      <c r="I3426" t="s">
        <v>23</v>
      </c>
      <c r="J3426" t="s">
        <v>23</v>
      </c>
      <c r="K3426" t="s">
        <v>30532</v>
      </c>
    </row>
    <row r="3427" spans="1:11" x14ac:dyDescent="0.35">
      <c r="A3427" t="s">
        <v>23700</v>
      </c>
      <c r="B3427" t="s">
        <v>23</v>
      </c>
      <c r="C3427" t="s">
        <v>23</v>
      </c>
      <c r="D3427" t="s">
        <v>5810</v>
      </c>
      <c r="E3427" t="s">
        <v>23701</v>
      </c>
      <c r="F3427" t="s">
        <v>23</v>
      </c>
      <c r="G3427" t="s">
        <v>23</v>
      </c>
      <c r="H3427" t="s">
        <v>6746</v>
      </c>
      <c r="I3427" t="s">
        <v>23</v>
      </c>
      <c r="J3427" t="s">
        <v>23</v>
      </c>
      <c r="K3427" t="s">
        <v>33366</v>
      </c>
    </row>
    <row r="3428" spans="1:11" x14ac:dyDescent="0.35">
      <c r="A3428" t="s">
        <v>6797</v>
      </c>
      <c r="B3428" t="s">
        <v>23</v>
      </c>
      <c r="C3428" t="s">
        <v>23</v>
      </c>
      <c r="D3428" t="s">
        <v>23</v>
      </c>
      <c r="E3428" t="s">
        <v>10148</v>
      </c>
      <c r="F3428" t="s">
        <v>23</v>
      </c>
      <c r="G3428" t="s">
        <v>23</v>
      </c>
      <c r="H3428" t="s">
        <v>6522</v>
      </c>
      <c r="I3428" t="s">
        <v>23</v>
      </c>
      <c r="J3428" t="s">
        <v>23</v>
      </c>
      <c r="K3428" t="s">
        <v>30532</v>
      </c>
    </row>
    <row r="3429" spans="1:11" x14ac:dyDescent="0.35">
      <c r="A3429" t="s">
        <v>4617</v>
      </c>
      <c r="B3429" t="s">
        <v>23</v>
      </c>
      <c r="C3429" t="s">
        <v>23</v>
      </c>
      <c r="D3429" t="s">
        <v>23</v>
      </c>
      <c r="E3429" t="s">
        <v>10149</v>
      </c>
      <c r="F3429" t="s">
        <v>23</v>
      </c>
      <c r="G3429" t="s">
        <v>23</v>
      </c>
      <c r="H3429" t="s">
        <v>6522</v>
      </c>
      <c r="I3429" t="s">
        <v>23</v>
      </c>
      <c r="J3429" t="s">
        <v>23</v>
      </c>
      <c r="K3429" t="s">
        <v>30532</v>
      </c>
    </row>
    <row r="3430" spans="1:11" x14ac:dyDescent="0.35">
      <c r="A3430" t="s">
        <v>10150</v>
      </c>
      <c r="B3430" t="s">
        <v>23</v>
      </c>
      <c r="C3430" t="s">
        <v>23</v>
      </c>
      <c r="D3430" t="s">
        <v>5810</v>
      </c>
      <c r="E3430" t="s">
        <v>10151</v>
      </c>
      <c r="F3430" t="s">
        <v>23</v>
      </c>
      <c r="G3430" t="s">
        <v>23</v>
      </c>
      <c r="H3430" t="s">
        <v>6746</v>
      </c>
      <c r="I3430" t="s">
        <v>23</v>
      </c>
      <c r="J3430" t="s">
        <v>23</v>
      </c>
      <c r="K3430" t="s">
        <v>30532</v>
      </c>
    </row>
    <row r="3431" spans="1:11" x14ac:dyDescent="0.35">
      <c r="A3431" t="s">
        <v>23702</v>
      </c>
      <c r="B3431" t="s">
        <v>23</v>
      </c>
      <c r="C3431" t="s">
        <v>23</v>
      </c>
      <c r="D3431" t="s">
        <v>5810</v>
      </c>
      <c r="E3431" t="s">
        <v>23703</v>
      </c>
      <c r="F3431" t="s">
        <v>23</v>
      </c>
      <c r="G3431" t="s">
        <v>23</v>
      </c>
      <c r="H3431" t="s">
        <v>6746</v>
      </c>
      <c r="I3431" t="s">
        <v>23</v>
      </c>
      <c r="J3431" t="s">
        <v>23</v>
      </c>
      <c r="K3431" t="s">
        <v>33367</v>
      </c>
    </row>
    <row r="3432" spans="1:11" x14ac:dyDescent="0.35">
      <c r="A3432" t="s">
        <v>4616</v>
      </c>
      <c r="B3432" t="s">
        <v>23</v>
      </c>
      <c r="C3432" t="s">
        <v>23</v>
      </c>
      <c r="D3432" t="s">
        <v>23</v>
      </c>
      <c r="E3432" t="s">
        <v>10152</v>
      </c>
      <c r="F3432" t="s">
        <v>23</v>
      </c>
      <c r="G3432" t="s">
        <v>23</v>
      </c>
      <c r="H3432" t="s">
        <v>6522</v>
      </c>
      <c r="I3432" t="s">
        <v>23</v>
      </c>
      <c r="J3432" t="s">
        <v>23</v>
      </c>
      <c r="K3432" t="s">
        <v>30532</v>
      </c>
    </row>
    <row r="3433" spans="1:11" x14ac:dyDescent="0.35">
      <c r="A3433" t="s">
        <v>23704</v>
      </c>
      <c r="B3433" t="s">
        <v>23</v>
      </c>
      <c r="C3433" t="s">
        <v>23</v>
      </c>
      <c r="D3433" t="s">
        <v>5810</v>
      </c>
      <c r="E3433" t="s">
        <v>23705</v>
      </c>
      <c r="F3433" t="s">
        <v>23</v>
      </c>
      <c r="G3433" t="s">
        <v>23</v>
      </c>
      <c r="H3433" t="s">
        <v>6746</v>
      </c>
      <c r="I3433" t="s">
        <v>23</v>
      </c>
      <c r="J3433" t="s">
        <v>23</v>
      </c>
      <c r="K3433" t="s">
        <v>33368</v>
      </c>
    </row>
    <row r="3434" spans="1:11" x14ac:dyDescent="0.35">
      <c r="A3434" t="s">
        <v>23706</v>
      </c>
      <c r="B3434" t="s">
        <v>23</v>
      </c>
      <c r="C3434" t="s">
        <v>23</v>
      </c>
      <c r="D3434" t="s">
        <v>5810</v>
      </c>
      <c r="E3434" t="s">
        <v>23707</v>
      </c>
      <c r="F3434" t="s">
        <v>23</v>
      </c>
      <c r="G3434" t="s">
        <v>23</v>
      </c>
      <c r="H3434" t="s">
        <v>6746</v>
      </c>
      <c r="I3434" t="s">
        <v>23</v>
      </c>
      <c r="J3434" t="s">
        <v>23</v>
      </c>
      <c r="K3434" t="s">
        <v>33369</v>
      </c>
    </row>
    <row r="3435" spans="1:11" x14ac:dyDescent="0.35">
      <c r="A3435" t="s">
        <v>6608</v>
      </c>
      <c r="B3435" t="s">
        <v>23</v>
      </c>
      <c r="C3435" t="s">
        <v>23</v>
      </c>
      <c r="D3435" t="s">
        <v>23</v>
      </c>
      <c r="E3435" t="s">
        <v>10153</v>
      </c>
      <c r="F3435" t="s">
        <v>23</v>
      </c>
      <c r="G3435" t="s">
        <v>23</v>
      </c>
      <c r="H3435" t="s">
        <v>6483</v>
      </c>
      <c r="I3435" t="s">
        <v>2721</v>
      </c>
      <c r="J3435" t="s">
        <v>23</v>
      </c>
      <c r="K3435" t="s">
        <v>30532</v>
      </c>
    </row>
    <row r="3436" spans="1:11" x14ac:dyDescent="0.35">
      <c r="A3436" t="s">
        <v>10154</v>
      </c>
      <c r="B3436" t="s">
        <v>23</v>
      </c>
      <c r="C3436" t="s">
        <v>23</v>
      </c>
      <c r="D3436" t="s">
        <v>5810</v>
      </c>
      <c r="E3436" t="s">
        <v>10155</v>
      </c>
      <c r="F3436" t="s">
        <v>23</v>
      </c>
      <c r="G3436" t="s">
        <v>23</v>
      </c>
      <c r="H3436" t="s">
        <v>6746</v>
      </c>
      <c r="I3436" t="s">
        <v>23</v>
      </c>
      <c r="J3436" t="s">
        <v>23</v>
      </c>
      <c r="K3436" t="s">
        <v>30532</v>
      </c>
    </row>
    <row r="3437" spans="1:11" x14ac:dyDescent="0.35">
      <c r="A3437" t="s">
        <v>23708</v>
      </c>
      <c r="B3437" t="s">
        <v>23</v>
      </c>
      <c r="C3437" t="s">
        <v>23</v>
      </c>
      <c r="D3437" t="s">
        <v>5810</v>
      </c>
      <c r="E3437" t="s">
        <v>23709</v>
      </c>
      <c r="F3437" t="s">
        <v>23</v>
      </c>
      <c r="G3437" t="s">
        <v>23</v>
      </c>
      <c r="H3437" t="s">
        <v>6746</v>
      </c>
      <c r="I3437" t="s">
        <v>23</v>
      </c>
      <c r="J3437" t="s">
        <v>23</v>
      </c>
      <c r="K3437" t="s">
        <v>33370</v>
      </c>
    </row>
    <row r="3438" spans="1:11" x14ac:dyDescent="0.35">
      <c r="A3438" t="s">
        <v>23710</v>
      </c>
      <c r="B3438" t="s">
        <v>23</v>
      </c>
      <c r="C3438" t="s">
        <v>23</v>
      </c>
      <c r="D3438" t="s">
        <v>5810</v>
      </c>
      <c r="E3438" t="s">
        <v>23711</v>
      </c>
      <c r="F3438" t="s">
        <v>23</v>
      </c>
      <c r="G3438" t="s">
        <v>23</v>
      </c>
      <c r="H3438" t="s">
        <v>6746</v>
      </c>
      <c r="I3438" t="s">
        <v>23</v>
      </c>
      <c r="J3438" t="s">
        <v>23</v>
      </c>
      <c r="K3438" t="s">
        <v>33371</v>
      </c>
    </row>
    <row r="3439" spans="1:11" x14ac:dyDescent="0.35">
      <c r="A3439" t="s">
        <v>4615</v>
      </c>
      <c r="B3439" t="s">
        <v>23</v>
      </c>
      <c r="C3439" t="s">
        <v>23</v>
      </c>
      <c r="D3439" t="s">
        <v>23</v>
      </c>
      <c r="E3439" t="s">
        <v>10156</v>
      </c>
      <c r="F3439" t="s">
        <v>23</v>
      </c>
      <c r="G3439" t="s">
        <v>23</v>
      </c>
      <c r="H3439" t="s">
        <v>6504</v>
      </c>
      <c r="I3439" t="s">
        <v>23</v>
      </c>
      <c r="J3439" t="s">
        <v>23</v>
      </c>
      <c r="K3439" t="s">
        <v>30532</v>
      </c>
    </row>
    <row r="3440" spans="1:11" x14ac:dyDescent="0.35">
      <c r="A3440" t="s">
        <v>23712</v>
      </c>
      <c r="B3440" t="s">
        <v>23</v>
      </c>
      <c r="C3440" t="s">
        <v>23</v>
      </c>
      <c r="D3440" t="s">
        <v>5810</v>
      </c>
      <c r="E3440" t="s">
        <v>23713</v>
      </c>
      <c r="F3440" t="s">
        <v>23</v>
      </c>
      <c r="G3440" t="s">
        <v>23</v>
      </c>
      <c r="H3440" t="s">
        <v>6746</v>
      </c>
      <c r="I3440" t="s">
        <v>23</v>
      </c>
      <c r="J3440" t="s">
        <v>23</v>
      </c>
      <c r="K3440" t="s">
        <v>33372</v>
      </c>
    </row>
    <row r="3441" spans="1:11" x14ac:dyDescent="0.35">
      <c r="A3441" t="s">
        <v>5377</v>
      </c>
      <c r="B3441" t="s">
        <v>23</v>
      </c>
      <c r="C3441" t="s">
        <v>23</v>
      </c>
      <c r="D3441" t="s">
        <v>23</v>
      </c>
      <c r="E3441" t="s">
        <v>10157</v>
      </c>
      <c r="F3441" t="s">
        <v>23</v>
      </c>
      <c r="G3441" t="s">
        <v>23</v>
      </c>
      <c r="H3441" t="s">
        <v>6522</v>
      </c>
      <c r="I3441" t="s">
        <v>23</v>
      </c>
      <c r="J3441" t="s">
        <v>23</v>
      </c>
      <c r="K3441" t="s">
        <v>30532</v>
      </c>
    </row>
    <row r="3442" spans="1:11" x14ac:dyDescent="0.35">
      <c r="A3442" t="s">
        <v>23714</v>
      </c>
      <c r="B3442" t="s">
        <v>23</v>
      </c>
      <c r="C3442" t="s">
        <v>23</v>
      </c>
      <c r="D3442" t="s">
        <v>5810</v>
      </c>
      <c r="E3442" t="s">
        <v>23715</v>
      </c>
      <c r="F3442" t="s">
        <v>23</v>
      </c>
      <c r="G3442" t="s">
        <v>23</v>
      </c>
      <c r="H3442" t="s">
        <v>6746</v>
      </c>
      <c r="I3442" t="s">
        <v>23</v>
      </c>
      <c r="J3442" t="s">
        <v>23</v>
      </c>
      <c r="K3442" t="s">
        <v>33373</v>
      </c>
    </row>
    <row r="3443" spans="1:11" x14ac:dyDescent="0.35">
      <c r="A3443" t="s">
        <v>23716</v>
      </c>
      <c r="B3443" t="s">
        <v>23</v>
      </c>
      <c r="C3443" t="s">
        <v>23</v>
      </c>
      <c r="D3443" t="s">
        <v>5810</v>
      </c>
      <c r="E3443" t="s">
        <v>23717</v>
      </c>
      <c r="F3443" t="s">
        <v>23</v>
      </c>
      <c r="G3443" t="s">
        <v>23</v>
      </c>
      <c r="H3443" t="s">
        <v>6746</v>
      </c>
      <c r="I3443" t="s">
        <v>23</v>
      </c>
      <c r="J3443" t="s">
        <v>23</v>
      </c>
      <c r="K3443" t="s">
        <v>33374</v>
      </c>
    </row>
    <row r="3444" spans="1:11" x14ac:dyDescent="0.35">
      <c r="A3444" t="s">
        <v>6091</v>
      </c>
      <c r="B3444" t="s">
        <v>23</v>
      </c>
      <c r="C3444" t="s">
        <v>23</v>
      </c>
      <c r="D3444" t="s">
        <v>5810</v>
      </c>
      <c r="E3444" t="s">
        <v>10158</v>
      </c>
      <c r="F3444" t="s">
        <v>23</v>
      </c>
      <c r="G3444" t="s">
        <v>23</v>
      </c>
      <c r="H3444" t="s">
        <v>6483</v>
      </c>
      <c r="I3444" t="s">
        <v>23</v>
      </c>
      <c r="J3444" t="s">
        <v>23</v>
      </c>
      <c r="K3444" t="s">
        <v>30532</v>
      </c>
    </row>
    <row r="3445" spans="1:11" x14ac:dyDescent="0.35">
      <c r="A3445" t="s">
        <v>4614</v>
      </c>
      <c r="B3445" t="s">
        <v>23</v>
      </c>
      <c r="C3445" t="s">
        <v>23</v>
      </c>
      <c r="D3445" t="s">
        <v>23</v>
      </c>
      <c r="E3445" t="s">
        <v>10159</v>
      </c>
      <c r="F3445" t="s">
        <v>23</v>
      </c>
      <c r="G3445" t="s">
        <v>23</v>
      </c>
      <c r="H3445" t="s">
        <v>6522</v>
      </c>
      <c r="I3445" t="s">
        <v>23</v>
      </c>
      <c r="J3445" t="s">
        <v>23</v>
      </c>
      <c r="K3445" t="s">
        <v>30532</v>
      </c>
    </row>
    <row r="3446" spans="1:11" x14ac:dyDescent="0.35">
      <c r="A3446" t="s">
        <v>4613</v>
      </c>
      <c r="B3446" t="s">
        <v>23</v>
      </c>
      <c r="C3446" t="s">
        <v>23</v>
      </c>
      <c r="D3446" t="s">
        <v>23</v>
      </c>
      <c r="E3446" t="s">
        <v>10160</v>
      </c>
      <c r="F3446" t="s">
        <v>23</v>
      </c>
      <c r="G3446" t="s">
        <v>23</v>
      </c>
      <c r="H3446" t="s">
        <v>6522</v>
      </c>
      <c r="I3446" t="s">
        <v>23</v>
      </c>
      <c r="J3446" t="s">
        <v>23</v>
      </c>
      <c r="K3446" t="s">
        <v>30532</v>
      </c>
    </row>
    <row r="3447" spans="1:11" x14ac:dyDescent="0.35">
      <c r="A3447" t="s">
        <v>23718</v>
      </c>
      <c r="B3447" t="s">
        <v>23</v>
      </c>
      <c r="C3447" t="s">
        <v>23</v>
      </c>
      <c r="D3447" t="s">
        <v>5810</v>
      </c>
      <c r="E3447" t="s">
        <v>23719</v>
      </c>
      <c r="F3447" t="s">
        <v>23</v>
      </c>
      <c r="G3447" t="s">
        <v>23</v>
      </c>
      <c r="H3447" t="s">
        <v>6746</v>
      </c>
      <c r="I3447" t="s">
        <v>23</v>
      </c>
      <c r="J3447" t="s">
        <v>23</v>
      </c>
      <c r="K3447" t="s">
        <v>33375</v>
      </c>
    </row>
    <row r="3448" spans="1:11" x14ac:dyDescent="0.35">
      <c r="A3448" t="s">
        <v>23720</v>
      </c>
      <c r="B3448" t="s">
        <v>23</v>
      </c>
      <c r="C3448" t="s">
        <v>23</v>
      </c>
      <c r="D3448" t="s">
        <v>5810</v>
      </c>
      <c r="E3448" t="s">
        <v>23721</v>
      </c>
      <c r="F3448" t="s">
        <v>23</v>
      </c>
      <c r="G3448" t="s">
        <v>23</v>
      </c>
      <c r="H3448" t="s">
        <v>6746</v>
      </c>
      <c r="I3448" t="s">
        <v>23</v>
      </c>
      <c r="J3448" t="s">
        <v>23</v>
      </c>
      <c r="K3448" t="s">
        <v>33376</v>
      </c>
    </row>
    <row r="3449" spans="1:11" x14ac:dyDescent="0.35">
      <c r="A3449" t="s">
        <v>23722</v>
      </c>
      <c r="B3449" t="s">
        <v>23</v>
      </c>
      <c r="C3449" t="s">
        <v>23</v>
      </c>
      <c r="D3449" t="s">
        <v>5810</v>
      </c>
      <c r="E3449" t="s">
        <v>23723</v>
      </c>
      <c r="F3449" t="s">
        <v>23</v>
      </c>
      <c r="G3449" t="s">
        <v>23</v>
      </c>
      <c r="H3449" t="s">
        <v>6746</v>
      </c>
      <c r="I3449" t="s">
        <v>23</v>
      </c>
      <c r="J3449" t="s">
        <v>23</v>
      </c>
      <c r="K3449" t="s">
        <v>33377</v>
      </c>
    </row>
    <row r="3450" spans="1:11" x14ac:dyDescent="0.35">
      <c r="A3450" t="s">
        <v>29642</v>
      </c>
      <c r="B3450" t="s">
        <v>23</v>
      </c>
      <c r="C3450" t="s">
        <v>23</v>
      </c>
      <c r="D3450" t="s">
        <v>5810</v>
      </c>
      <c r="E3450" t="s">
        <v>29643</v>
      </c>
      <c r="F3450" t="s">
        <v>23</v>
      </c>
      <c r="G3450" t="s">
        <v>23</v>
      </c>
      <c r="H3450" t="s">
        <v>6746</v>
      </c>
      <c r="I3450" t="s">
        <v>23</v>
      </c>
      <c r="J3450" t="s">
        <v>23</v>
      </c>
      <c r="K3450" t="s">
        <v>36135</v>
      </c>
    </row>
    <row r="3451" spans="1:11" x14ac:dyDescent="0.35">
      <c r="A3451" t="s">
        <v>23726</v>
      </c>
      <c r="B3451" t="s">
        <v>23</v>
      </c>
      <c r="C3451" t="s">
        <v>23</v>
      </c>
      <c r="D3451" t="s">
        <v>5810</v>
      </c>
      <c r="E3451" t="s">
        <v>23727</v>
      </c>
      <c r="F3451" t="s">
        <v>23</v>
      </c>
      <c r="G3451" t="s">
        <v>23</v>
      </c>
      <c r="H3451" t="s">
        <v>6746</v>
      </c>
      <c r="I3451" t="s">
        <v>23</v>
      </c>
      <c r="J3451" t="s">
        <v>23</v>
      </c>
      <c r="K3451" t="s">
        <v>33379</v>
      </c>
    </row>
    <row r="3452" spans="1:11" x14ac:dyDescent="0.35">
      <c r="A3452" t="s">
        <v>23445</v>
      </c>
      <c r="B3452" t="s">
        <v>23</v>
      </c>
      <c r="C3452" t="s">
        <v>23</v>
      </c>
      <c r="D3452" t="s">
        <v>5810</v>
      </c>
      <c r="E3452" t="s">
        <v>23446</v>
      </c>
      <c r="F3452" t="s">
        <v>23</v>
      </c>
      <c r="G3452" t="s">
        <v>23</v>
      </c>
      <c r="H3452" t="s">
        <v>6746</v>
      </c>
      <c r="I3452" t="s">
        <v>23</v>
      </c>
      <c r="J3452" t="s">
        <v>23</v>
      </c>
      <c r="K3452" t="s">
        <v>30532</v>
      </c>
    </row>
    <row r="3453" spans="1:11" x14ac:dyDescent="0.35">
      <c r="A3453" t="s">
        <v>10161</v>
      </c>
      <c r="B3453" t="s">
        <v>23</v>
      </c>
      <c r="C3453" t="s">
        <v>23</v>
      </c>
      <c r="D3453" t="s">
        <v>5810</v>
      </c>
      <c r="E3453" t="s">
        <v>10162</v>
      </c>
      <c r="F3453" t="s">
        <v>23</v>
      </c>
      <c r="G3453" t="s">
        <v>23</v>
      </c>
      <c r="H3453" t="s">
        <v>6746</v>
      </c>
      <c r="I3453" t="s">
        <v>23</v>
      </c>
      <c r="J3453" t="s">
        <v>23</v>
      </c>
      <c r="K3453" t="s">
        <v>30532</v>
      </c>
    </row>
    <row r="3454" spans="1:11" x14ac:dyDescent="0.35">
      <c r="A3454" t="s">
        <v>23728</v>
      </c>
      <c r="B3454" t="s">
        <v>23</v>
      </c>
      <c r="C3454" t="s">
        <v>23</v>
      </c>
      <c r="D3454" t="s">
        <v>5810</v>
      </c>
      <c r="E3454" t="s">
        <v>23729</v>
      </c>
      <c r="F3454" t="s">
        <v>23</v>
      </c>
      <c r="G3454" t="s">
        <v>23</v>
      </c>
      <c r="H3454" t="s">
        <v>6746</v>
      </c>
      <c r="I3454" t="s">
        <v>23</v>
      </c>
      <c r="J3454" t="s">
        <v>23</v>
      </c>
      <c r="K3454" t="s">
        <v>33380</v>
      </c>
    </row>
    <row r="3455" spans="1:11" x14ac:dyDescent="0.35">
      <c r="A3455" t="s">
        <v>23730</v>
      </c>
      <c r="B3455" t="s">
        <v>23</v>
      </c>
      <c r="C3455" t="s">
        <v>23</v>
      </c>
      <c r="D3455" t="s">
        <v>5810</v>
      </c>
      <c r="E3455" t="s">
        <v>23731</v>
      </c>
      <c r="F3455" t="s">
        <v>23</v>
      </c>
      <c r="G3455" t="s">
        <v>23</v>
      </c>
      <c r="H3455" t="s">
        <v>6746</v>
      </c>
      <c r="I3455" t="s">
        <v>23</v>
      </c>
      <c r="J3455" t="s">
        <v>23</v>
      </c>
      <c r="K3455" t="s">
        <v>33381</v>
      </c>
    </row>
    <row r="3456" spans="1:11" x14ac:dyDescent="0.35">
      <c r="A3456" t="s">
        <v>23732</v>
      </c>
      <c r="B3456" t="s">
        <v>23</v>
      </c>
      <c r="C3456" t="s">
        <v>23</v>
      </c>
      <c r="D3456" t="s">
        <v>5810</v>
      </c>
      <c r="E3456" t="s">
        <v>23733</v>
      </c>
      <c r="F3456" t="s">
        <v>23</v>
      </c>
      <c r="G3456" t="s">
        <v>23</v>
      </c>
      <c r="H3456" t="s">
        <v>6746</v>
      </c>
      <c r="I3456" t="s">
        <v>23</v>
      </c>
      <c r="J3456" t="s">
        <v>23</v>
      </c>
      <c r="K3456" t="s">
        <v>33382</v>
      </c>
    </row>
    <row r="3457" spans="1:11" x14ac:dyDescent="0.35">
      <c r="A3457" t="s">
        <v>23734</v>
      </c>
      <c r="B3457" t="s">
        <v>23</v>
      </c>
      <c r="C3457" t="s">
        <v>23</v>
      </c>
      <c r="D3457" t="s">
        <v>5810</v>
      </c>
      <c r="E3457" t="s">
        <v>23735</v>
      </c>
      <c r="F3457" t="s">
        <v>23</v>
      </c>
      <c r="G3457" t="s">
        <v>23</v>
      </c>
      <c r="H3457" t="s">
        <v>6746</v>
      </c>
      <c r="I3457" t="s">
        <v>23</v>
      </c>
      <c r="J3457" t="s">
        <v>23</v>
      </c>
      <c r="K3457" t="s">
        <v>33383</v>
      </c>
    </row>
    <row r="3458" spans="1:11" x14ac:dyDescent="0.35">
      <c r="A3458" t="s">
        <v>6092</v>
      </c>
      <c r="B3458" t="s">
        <v>23</v>
      </c>
      <c r="C3458" t="s">
        <v>23</v>
      </c>
      <c r="D3458" t="s">
        <v>5810</v>
      </c>
      <c r="E3458" t="s">
        <v>10163</v>
      </c>
      <c r="F3458" t="s">
        <v>23</v>
      </c>
      <c r="G3458" t="s">
        <v>23</v>
      </c>
      <c r="H3458" t="s">
        <v>6483</v>
      </c>
      <c r="I3458" t="s">
        <v>23</v>
      </c>
      <c r="J3458" t="s">
        <v>23</v>
      </c>
      <c r="K3458" t="s">
        <v>30532</v>
      </c>
    </row>
    <row r="3459" spans="1:11" x14ac:dyDescent="0.35">
      <c r="A3459" t="s">
        <v>18168</v>
      </c>
      <c r="B3459" t="s">
        <v>23</v>
      </c>
      <c r="C3459" t="s">
        <v>23</v>
      </c>
      <c r="D3459" t="s">
        <v>5810</v>
      </c>
      <c r="E3459" t="s">
        <v>18169</v>
      </c>
      <c r="F3459" t="s">
        <v>23</v>
      </c>
      <c r="G3459" t="s">
        <v>23</v>
      </c>
      <c r="H3459" t="s">
        <v>6746</v>
      </c>
      <c r="I3459" t="s">
        <v>23</v>
      </c>
      <c r="J3459" t="s">
        <v>23</v>
      </c>
      <c r="K3459" t="s">
        <v>30532</v>
      </c>
    </row>
    <row r="3460" spans="1:11" x14ac:dyDescent="0.35">
      <c r="A3460" t="s">
        <v>18168</v>
      </c>
      <c r="B3460" t="s">
        <v>23</v>
      </c>
      <c r="C3460" t="s">
        <v>23</v>
      </c>
      <c r="D3460" t="s">
        <v>5810</v>
      </c>
      <c r="E3460" t="s">
        <v>19366</v>
      </c>
      <c r="F3460" t="s">
        <v>23</v>
      </c>
      <c r="G3460" t="s">
        <v>23</v>
      </c>
      <c r="H3460" t="s">
        <v>6746</v>
      </c>
      <c r="I3460" t="s">
        <v>23</v>
      </c>
      <c r="J3460" t="s">
        <v>23</v>
      </c>
      <c r="K3460" t="s">
        <v>30532</v>
      </c>
    </row>
    <row r="3461" spans="1:11" x14ac:dyDescent="0.35">
      <c r="A3461" t="s">
        <v>18168</v>
      </c>
      <c r="B3461" t="s">
        <v>23</v>
      </c>
      <c r="C3461" t="s">
        <v>23</v>
      </c>
      <c r="D3461" t="s">
        <v>5810</v>
      </c>
      <c r="E3461" t="s">
        <v>19367</v>
      </c>
      <c r="F3461" t="s">
        <v>23</v>
      </c>
      <c r="G3461" t="s">
        <v>23</v>
      </c>
      <c r="H3461" t="s">
        <v>6746</v>
      </c>
      <c r="I3461" t="s">
        <v>23</v>
      </c>
      <c r="J3461" t="s">
        <v>23</v>
      </c>
      <c r="K3461" t="s">
        <v>30532</v>
      </c>
    </row>
    <row r="3462" spans="1:11" x14ac:dyDescent="0.35">
      <c r="A3462" t="s">
        <v>18168</v>
      </c>
      <c r="B3462" t="s">
        <v>23</v>
      </c>
      <c r="C3462" t="s">
        <v>23</v>
      </c>
      <c r="D3462" t="s">
        <v>5810</v>
      </c>
      <c r="E3462" t="s">
        <v>19391</v>
      </c>
      <c r="F3462" t="s">
        <v>23</v>
      </c>
      <c r="G3462" t="s">
        <v>23</v>
      </c>
      <c r="H3462" t="s">
        <v>6746</v>
      </c>
      <c r="I3462" t="s">
        <v>23</v>
      </c>
      <c r="J3462" t="s">
        <v>23</v>
      </c>
      <c r="K3462" t="s">
        <v>30532</v>
      </c>
    </row>
    <row r="3463" spans="1:11" x14ac:dyDescent="0.35">
      <c r="A3463" t="s">
        <v>18168</v>
      </c>
      <c r="B3463" t="s">
        <v>23</v>
      </c>
      <c r="C3463" t="s">
        <v>23</v>
      </c>
      <c r="D3463" t="s">
        <v>5810</v>
      </c>
      <c r="E3463" t="s">
        <v>19711</v>
      </c>
      <c r="F3463" t="s">
        <v>23</v>
      </c>
      <c r="G3463" t="s">
        <v>23</v>
      </c>
      <c r="H3463" t="s">
        <v>6746</v>
      </c>
      <c r="I3463" t="s">
        <v>23</v>
      </c>
      <c r="J3463" t="s">
        <v>23</v>
      </c>
      <c r="K3463" t="s">
        <v>30532</v>
      </c>
    </row>
    <row r="3464" spans="1:11" x14ac:dyDescent="0.35">
      <c r="A3464" t="s">
        <v>18168</v>
      </c>
      <c r="B3464" t="s">
        <v>23</v>
      </c>
      <c r="C3464" t="s">
        <v>23</v>
      </c>
      <c r="D3464" t="s">
        <v>5810</v>
      </c>
      <c r="E3464" t="s">
        <v>19724</v>
      </c>
      <c r="F3464" t="s">
        <v>23</v>
      </c>
      <c r="G3464" t="s">
        <v>23</v>
      </c>
      <c r="H3464" t="s">
        <v>6746</v>
      </c>
      <c r="I3464" t="s">
        <v>23</v>
      </c>
      <c r="J3464" t="s">
        <v>23</v>
      </c>
      <c r="K3464" t="s">
        <v>30532</v>
      </c>
    </row>
    <row r="3465" spans="1:11" x14ac:dyDescent="0.35">
      <c r="A3465" t="s">
        <v>18168</v>
      </c>
      <c r="B3465" t="s">
        <v>23</v>
      </c>
      <c r="C3465" t="s">
        <v>23</v>
      </c>
      <c r="D3465" t="s">
        <v>5810</v>
      </c>
      <c r="E3465" t="s">
        <v>19763</v>
      </c>
      <c r="F3465" t="s">
        <v>23</v>
      </c>
      <c r="G3465" t="s">
        <v>23</v>
      </c>
      <c r="H3465" t="s">
        <v>6746</v>
      </c>
      <c r="I3465" t="s">
        <v>23</v>
      </c>
      <c r="J3465" t="s">
        <v>23</v>
      </c>
      <c r="K3465" t="s">
        <v>30532</v>
      </c>
    </row>
    <row r="3466" spans="1:11" x14ac:dyDescent="0.35">
      <c r="A3466" t="s">
        <v>18168</v>
      </c>
      <c r="B3466" t="s">
        <v>23</v>
      </c>
      <c r="C3466" t="s">
        <v>23</v>
      </c>
      <c r="D3466" t="s">
        <v>5810</v>
      </c>
      <c r="E3466" t="s">
        <v>19832</v>
      </c>
      <c r="F3466" t="s">
        <v>23</v>
      </c>
      <c r="G3466" t="s">
        <v>23</v>
      </c>
      <c r="H3466" t="s">
        <v>6746</v>
      </c>
      <c r="I3466" t="s">
        <v>23</v>
      </c>
      <c r="J3466" t="s">
        <v>23</v>
      </c>
      <c r="K3466" t="s">
        <v>30532</v>
      </c>
    </row>
    <row r="3467" spans="1:11" x14ac:dyDescent="0.35">
      <c r="A3467" t="s">
        <v>18168</v>
      </c>
      <c r="B3467" t="s">
        <v>23</v>
      </c>
      <c r="C3467" t="s">
        <v>23</v>
      </c>
      <c r="D3467" t="s">
        <v>5810</v>
      </c>
      <c r="E3467" t="s">
        <v>19839</v>
      </c>
      <c r="F3467" t="s">
        <v>23</v>
      </c>
      <c r="G3467" t="s">
        <v>23</v>
      </c>
      <c r="H3467" t="s">
        <v>6746</v>
      </c>
      <c r="I3467" t="s">
        <v>23</v>
      </c>
      <c r="J3467" t="s">
        <v>23</v>
      </c>
      <c r="K3467" t="s">
        <v>30532</v>
      </c>
    </row>
    <row r="3468" spans="1:11" x14ac:dyDescent="0.35">
      <c r="A3468" t="s">
        <v>18168</v>
      </c>
      <c r="B3468" t="s">
        <v>23</v>
      </c>
      <c r="C3468" t="s">
        <v>23</v>
      </c>
      <c r="D3468" t="s">
        <v>5810</v>
      </c>
      <c r="E3468" t="s">
        <v>19846</v>
      </c>
      <c r="F3468" t="s">
        <v>23</v>
      </c>
      <c r="G3468" t="s">
        <v>23</v>
      </c>
      <c r="H3468" t="s">
        <v>6746</v>
      </c>
      <c r="I3468" t="s">
        <v>23</v>
      </c>
      <c r="J3468" t="s">
        <v>23</v>
      </c>
      <c r="K3468" t="s">
        <v>30532</v>
      </c>
    </row>
    <row r="3469" spans="1:11" x14ac:dyDescent="0.35">
      <c r="A3469" t="s">
        <v>18168</v>
      </c>
      <c r="B3469" t="s">
        <v>23</v>
      </c>
      <c r="C3469" t="s">
        <v>23</v>
      </c>
      <c r="D3469" t="s">
        <v>5810</v>
      </c>
      <c r="E3469" t="s">
        <v>20257</v>
      </c>
      <c r="F3469" t="s">
        <v>23</v>
      </c>
      <c r="G3469" t="s">
        <v>23</v>
      </c>
      <c r="H3469" t="s">
        <v>6746</v>
      </c>
      <c r="I3469" t="s">
        <v>23</v>
      </c>
      <c r="J3469" t="s">
        <v>23</v>
      </c>
      <c r="K3469" t="s">
        <v>30532</v>
      </c>
    </row>
    <row r="3470" spans="1:11" x14ac:dyDescent="0.35">
      <c r="A3470" t="s">
        <v>18168</v>
      </c>
      <c r="B3470" t="s">
        <v>23</v>
      </c>
      <c r="C3470" t="s">
        <v>23</v>
      </c>
      <c r="D3470" t="s">
        <v>5810</v>
      </c>
      <c r="E3470" t="s">
        <v>20368</v>
      </c>
      <c r="F3470" t="s">
        <v>23</v>
      </c>
      <c r="G3470" t="s">
        <v>23</v>
      </c>
      <c r="H3470" t="s">
        <v>6746</v>
      </c>
      <c r="I3470" t="s">
        <v>23</v>
      </c>
      <c r="J3470" t="s">
        <v>23</v>
      </c>
      <c r="K3470" t="s">
        <v>30532</v>
      </c>
    </row>
    <row r="3471" spans="1:11" x14ac:dyDescent="0.35">
      <c r="A3471" t="s">
        <v>18168</v>
      </c>
      <c r="B3471" t="s">
        <v>23</v>
      </c>
      <c r="C3471" t="s">
        <v>23</v>
      </c>
      <c r="D3471" t="s">
        <v>5810</v>
      </c>
      <c r="E3471" t="s">
        <v>20794</v>
      </c>
      <c r="F3471" t="s">
        <v>23</v>
      </c>
      <c r="G3471" t="s">
        <v>23</v>
      </c>
      <c r="H3471" t="s">
        <v>6746</v>
      </c>
      <c r="I3471" t="s">
        <v>23</v>
      </c>
      <c r="J3471" t="s">
        <v>23</v>
      </c>
      <c r="K3471" t="s">
        <v>30532</v>
      </c>
    </row>
    <row r="3472" spans="1:11" x14ac:dyDescent="0.35">
      <c r="A3472" t="s">
        <v>18168</v>
      </c>
      <c r="B3472" t="s">
        <v>23</v>
      </c>
      <c r="C3472" t="s">
        <v>23</v>
      </c>
      <c r="D3472" t="s">
        <v>5810</v>
      </c>
      <c r="E3472" t="s">
        <v>20865</v>
      </c>
      <c r="F3472" t="s">
        <v>23</v>
      </c>
      <c r="G3472" t="s">
        <v>23</v>
      </c>
      <c r="H3472" t="s">
        <v>6746</v>
      </c>
      <c r="I3472" t="s">
        <v>23</v>
      </c>
      <c r="J3472" t="s">
        <v>23</v>
      </c>
      <c r="K3472" t="s">
        <v>30532</v>
      </c>
    </row>
    <row r="3473" spans="1:11" x14ac:dyDescent="0.35">
      <c r="A3473" t="s">
        <v>18168</v>
      </c>
      <c r="B3473" t="s">
        <v>23</v>
      </c>
      <c r="C3473" t="s">
        <v>23</v>
      </c>
      <c r="D3473" t="s">
        <v>5810</v>
      </c>
      <c r="E3473" t="s">
        <v>21182</v>
      </c>
      <c r="F3473" t="s">
        <v>23</v>
      </c>
      <c r="G3473" t="s">
        <v>23</v>
      </c>
      <c r="H3473" t="s">
        <v>6746</v>
      </c>
      <c r="I3473" t="s">
        <v>23</v>
      </c>
      <c r="J3473" t="s">
        <v>23</v>
      </c>
      <c r="K3473" t="s">
        <v>30532</v>
      </c>
    </row>
    <row r="3474" spans="1:11" x14ac:dyDescent="0.35">
      <c r="A3474" t="s">
        <v>18168</v>
      </c>
      <c r="B3474" t="s">
        <v>23</v>
      </c>
      <c r="C3474" t="s">
        <v>23</v>
      </c>
      <c r="D3474" t="s">
        <v>5810</v>
      </c>
      <c r="E3474" t="s">
        <v>21241</v>
      </c>
      <c r="F3474" t="s">
        <v>23</v>
      </c>
      <c r="G3474" t="s">
        <v>23</v>
      </c>
      <c r="H3474" t="s">
        <v>6746</v>
      </c>
      <c r="I3474" t="s">
        <v>23</v>
      </c>
      <c r="J3474" t="s">
        <v>23</v>
      </c>
      <c r="K3474" t="s">
        <v>30532</v>
      </c>
    </row>
    <row r="3475" spans="1:11" x14ac:dyDescent="0.35">
      <c r="A3475" t="s">
        <v>18168</v>
      </c>
      <c r="B3475" t="s">
        <v>23</v>
      </c>
      <c r="C3475" t="s">
        <v>23</v>
      </c>
      <c r="D3475" t="s">
        <v>5810</v>
      </c>
      <c r="E3475" t="s">
        <v>21637</v>
      </c>
      <c r="F3475" t="s">
        <v>23</v>
      </c>
      <c r="G3475" t="s">
        <v>23</v>
      </c>
      <c r="H3475" t="s">
        <v>6746</v>
      </c>
      <c r="I3475" t="s">
        <v>23</v>
      </c>
      <c r="J3475" t="s">
        <v>23</v>
      </c>
      <c r="K3475" t="s">
        <v>30532</v>
      </c>
    </row>
    <row r="3476" spans="1:11" x14ac:dyDescent="0.35">
      <c r="A3476" t="s">
        <v>18168</v>
      </c>
      <c r="B3476" t="s">
        <v>23</v>
      </c>
      <c r="C3476" t="s">
        <v>23</v>
      </c>
      <c r="D3476" t="s">
        <v>5810</v>
      </c>
      <c r="E3476" t="s">
        <v>21704</v>
      </c>
      <c r="F3476" t="s">
        <v>23</v>
      </c>
      <c r="G3476" t="s">
        <v>23</v>
      </c>
      <c r="H3476" t="s">
        <v>6746</v>
      </c>
      <c r="I3476" t="s">
        <v>23</v>
      </c>
      <c r="J3476" t="s">
        <v>23</v>
      </c>
      <c r="K3476" t="s">
        <v>30532</v>
      </c>
    </row>
    <row r="3477" spans="1:11" x14ac:dyDescent="0.35">
      <c r="A3477" t="s">
        <v>18168</v>
      </c>
      <c r="B3477" t="s">
        <v>23</v>
      </c>
      <c r="C3477" t="s">
        <v>23</v>
      </c>
      <c r="D3477" t="s">
        <v>5810</v>
      </c>
      <c r="E3477" t="s">
        <v>21711</v>
      </c>
      <c r="F3477" t="s">
        <v>23</v>
      </c>
      <c r="G3477" t="s">
        <v>23</v>
      </c>
      <c r="H3477" t="s">
        <v>6746</v>
      </c>
      <c r="I3477" t="s">
        <v>23</v>
      </c>
      <c r="J3477" t="s">
        <v>23</v>
      </c>
      <c r="K3477" t="s">
        <v>30532</v>
      </c>
    </row>
    <row r="3478" spans="1:11" x14ac:dyDescent="0.35">
      <c r="A3478" t="s">
        <v>18168</v>
      </c>
      <c r="B3478" t="s">
        <v>23</v>
      </c>
      <c r="C3478" t="s">
        <v>23</v>
      </c>
      <c r="D3478" t="s">
        <v>5810</v>
      </c>
      <c r="E3478" t="s">
        <v>22437</v>
      </c>
      <c r="F3478" t="s">
        <v>23</v>
      </c>
      <c r="G3478" t="s">
        <v>23</v>
      </c>
      <c r="H3478" t="s">
        <v>6746</v>
      </c>
      <c r="I3478" t="s">
        <v>23</v>
      </c>
      <c r="J3478" t="s">
        <v>23</v>
      </c>
      <c r="K3478" t="s">
        <v>30532</v>
      </c>
    </row>
    <row r="3479" spans="1:11" x14ac:dyDescent="0.35">
      <c r="A3479" t="s">
        <v>18168</v>
      </c>
      <c r="B3479" t="s">
        <v>23</v>
      </c>
      <c r="C3479" t="s">
        <v>23</v>
      </c>
      <c r="D3479" t="s">
        <v>5810</v>
      </c>
      <c r="E3479" t="s">
        <v>22490</v>
      </c>
      <c r="F3479" t="s">
        <v>23</v>
      </c>
      <c r="G3479" t="s">
        <v>23</v>
      </c>
      <c r="H3479" t="s">
        <v>6746</v>
      </c>
      <c r="I3479" t="s">
        <v>23</v>
      </c>
      <c r="J3479" t="s">
        <v>23</v>
      </c>
      <c r="K3479" t="s">
        <v>30532</v>
      </c>
    </row>
    <row r="3480" spans="1:11" x14ac:dyDescent="0.35">
      <c r="A3480" t="s">
        <v>18168</v>
      </c>
      <c r="B3480" t="s">
        <v>23</v>
      </c>
      <c r="C3480" t="s">
        <v>23</v>
      </c>
      <c r="D3480" t="s">
        <v>5810</v>
      </c>
      <c r="E3480" t="s">
        <v>22495</v>
      </c>
      <c r="F3480" t="s">
        <v>23</v>
      </c>
      <c r="G3480" t="s">
        <v>23</v>
      </c>
      <c r="H3480" t="s">
        <v>6746</v>
      </c>
      <c r="I3480" t="s">
        <v>23</v>
      </c>
      <c r="J3480" t="s">
        <v>23</v>
      </c>
      <c r="K3480" t="s">
        <v>30532</v>
      </c>
    </row>
    <row r="3481" spans="1:11" x14ac:dyDescent="0.35">
      <c r="A3481" t="s">
        <v>18168</v>
      </c>
      <c r="B3481" t="s">
        <v>23</v>
      </c>
      <c r="C3481" t="s">
        <v>23</v>
      </c>
      <c r="D3481" t="s">
        <v>5810</v>
      </c>
      <c r="E3481" t="s">
        <v>22644</v>
      </c>
      <c r="F3481" t="s">
        <v>23</v>
      </c>
      <c r="G3481" t="s">
        <v>23</v>
      </c>
      <c r="H3481" t="s">
        <v>6746</v>
      </c>
      <c r="I3481" t="s">
        <v>23</v>
      </c>
      <c r="J3481" t="s">
        <v>23</v>
      </c>
      <c r="K3481" t="s">
        <v>30532</v>
      </c>
    </row>
    <row r="3482" spans="1:11" x14ac:dyDescent="0.35">
      <c r="A3482" t="s">
        <v>18168</v>
      </c>
      <c r="B3482" t="s">
        <v>23</v>
      </c>
      <c r="C3482" t="s">
        <v>23</v>
      </c>
      <c r="D3482" t="s">
        <v>5810</v>
      </c>
      <c r="E3482" t="s">
        <v>22649</v>
      </c>
      <c r="F3482" t="s">
        <v>23</v>
      </c>
      <c r="G3482" t="s">
        <v>23</v>
      </c>
      <c r="H3482" t="s">
        <v>6746</v>
      </c>
      <c r="I3482" t="s">
        <v>23</v>
      </c>
      <c r="J3482" t="s">
        <v>23</v>
      </c>
      <c r="K3482" t="s">
        <v>30532</v>
      </c>
    </row>
    <row r="3483" spans="1:11" x14ac:dyDescent="0.35">
      <c r="A3483" t="s">
        <v>18168</v>
      </c>
      <c r="B3483" t="s">
        <v>23</v>
      </c>
      <c r="C3483" t="s">
        <v>23</v>
      </c>
      <c r="D3483" t="s">
        <v>5810</v>
      </c>
      <c r="E3483" t="s">
        <v>22726</v>
      </c>
      <c r="F3483" t="s">
        <v>23</v>
      </c>
      <c r="G3483" t="s">
        <v>23</v>
      </c>
      <c r="H3483" t="s">
        <v>6746</v>
      </c>
      <c r="I3483" t="s">
        <v>23</v>
      </c>
      <c r="J3483" t="s">
        <v>23</v>
      </c>
      <c r="K3483" t="s">
        <v>30532</v>
      </c>
    </row>
    <row r="3484" spans="1:11" x14ac:dyDescent="0.35">
      <c r="A3484" t="s">
        <v>18168</v>
      </c>
      <c r="B3484" t="s">
        <v>23</v>
      </c>
      <c r="C3484" t="s">
        <v>23</v>
      </c>
      <c r="D3484" t="s">
        <v>5810</v>
      </c>
      <c r="E3484" t="s">
        <v>22829</v>
      </c>
      <c r="F3484" t="s">
        <v>23</v>
      </c>
      <c r="G3484" t="s">
        <v>23</v>
      </c>
      <c r="H3484" t="s">
        <v>6746</v>
      </c>
      <c r="I3484" t="s">
        <v>23</v>
      </c>
      <c r="J3484" t="s">
        <v>23</v>
      </c>
      <c r="K3484" t="s">
        <v>30532</v>
      </c>
    </row>
    <row r="3485" spans="1:11" x14ac:dyDescent="0.35">
      <c r="A3485" t="s">
        <v>18168</v>
      </c>
      <c r="B3485" t="s">
        <v>23</v>
      </c>
      <c r="C3485" t="s">
        <v>23</v>
      </c>
      <c r="D3485" t="s">
        <v>5810</v>
      </c>
      <c r="E3485" t="s">
        <v>22876</v>
      </c>
      <c r="F3485" t="s">
        <v>23</v>
      </c>
      <c r="G3485" t="s">
        <v>23</v>
      </c>
      <c r="H3485" t="s">
        <v>6746</v>
      </c>
      <c r="I3485" t="s">
        <v>23</v>
      </c>
      <c r="J3485" t="s">
        <v>23</v>
      </c>
      <c r="K3485" t="s">
        <v>30532</v>
      </c>
    </row>
    <row r="3486" spans="1:11" x14ac:dyDescent="0.35">
      <c r="A3486" t="s">
        <v>18168</v>
      </c>
      <c r="B3486" t="s">
        <v>23</v>
      </c>
      <c r="C3486" t="s">
        <v>23</v>
      </c>
      <c r="D3486" t="s">
        <v>5810</v>
      </c>
      <c r="E3486" t="s">
        <v>22877</v>
      </c>
      <c r="F3486" t="s">
        <v>23</v>
      </c>
      <c r="G3486" t="s">
        <v>23</v>
      </c>
      <c r="H3486" t="s">
        <v>6746</v>
      </c>
      <c r="I3486" t="s">
        <v>23</v>
      </c>
      <c r="J3486" t="s">
        <v>23</v>
      </c>
      <c r="K3486" t="s">
        <v>30532</v>
      </c>
    </row>
    <row r="3487" spans="1:11" x14ac:dyDescent="0.35">
      <c r="A3487" t="s">
        <v>18168</v>
      </c>
      <c r="B3487" t="s">
        <v>23</v>
      </c>
      <c r="C3487" t="s">
        <v>23</v>
      </c>
      <c r="D3487" t="s">
        <v>5810</v>
      </c>
      <c r="E3487" t="s">
        <v>22892</v>
      </c>
      <c r="F3487" t="s">
        <v>23</v>
      </c>
      <c r="G3487" t="s">
        <v>23</v>
      </c>
      <c r="H3487" t="s">
        <v>6746</v>
      </c>
      <c r="I3487" t="s">
        <v>23</v>
      </c>
      <c r="J3487" t="s">
        <v>23</v>
      </c>
      <c r="K3487" t="s">
        <v>30532</v>
      </c>
    </row>
    <row r="3488" spans="1:11" x14ac:dyDescent="0.35">
      <c r="A3488" t="s">
        <v>18168</v>
      </c>
      <c r="B3488" t="s">
        <v>23</v>
      </c>
      <c r="C3488" t="s">
        <v>23</v>
      </c>
      <c r="D3488" t="s">
        <v>5810</v>
      </c>
      <c r="E3488" t="s">
        <v>23017</v>
      </c>
      <c r="F3488" t="s">
        <v>23</v>
      </c>
      <c r="G3488" t="s">
        <v>23</v>
      </c>
      <c r="H3488" t="s">
        <v>6746</v>
      </c>
      <c r="I3488" t="s">
        <v>23</v>
      </c>
      <c r="J3488" t="s">
        <v>23</v>
      </c>
      <c r="K3488" t="s">
        <v>30532</v>
      </c>
    </row>
    <row r="3489" spans="1:11" x14ac:dyDescent="0.35">
      <c r="A3489" t="s">
        <v>18168</v>
      </c>
      <c r="B3489" t="s">
        <v>23</v>
      </c>
      <c r="C3489" t="s">
        <v>23</v>
      </c>
      <c r="D3489" t="s">
        <v>5810</v>
      </c>
      <c r="E3489" t="s">
        <v>23058</v>
      </c>
      <c r="F3489" t="s">
        <v>23</v>
      </c>
      <c r="G3489" t="s">
        <v>23</v>
      </c>
      <c r="H3489" t="s">
        <v>6746</v>
      </c>
      <c r="I3489" t="s">
        <v>23</v>
      </c>
      <c r="J3489" t="s">
        <v>23</v>
      </c>
      <c r="K3489" t="s">
        <v>30532</v>
      </c>
    </row>
    <row r="3490" spans="1:11" x14ac:dyDescent="0.35">
      <c r="A3490" t="s">
        <v>18168</v>
      </c>
      <c r="B3490" t="s">
        <v>23</v>
      </c>
      <c r="C3490" t="s">
        <v>23</v>
      </c>
      <c r="D3490" t="s">
        <v>5810</v>
      </c>
      <c r="E3490" t="s">
        <v>23211</v>
      </c>
      <c r="F3490" t="s">
        <v>23</v>
      </c>
      <c r="G3490" t="s">
        <v>23</v>
      </c>
      <c r="H3490" t="s">
        <v>6746</v>
      </c>
      <c r="I3490" t="s">
        <v>23</v>
      </c>
      <c r="J3490" t="s">
        <v>23</v>
      </c>
      <c r="K3490" t="s">
        <v>30532</v>
      </c>
    </row>
    <row r="3491" spans="1:11" x14ac:dyDescent="0.35">
      <c r="A3491" t="s">
        <v>18168</v>
      </c>
      <c r="B3491" t="s">
        <v>23</v>
      </c>
      <c r="C3491" t="s">
        <v>23</v>
      </c>
      <c r="D3491" t="s">
        <v>5810</v>
      </c>
      <c r="E3491" t="s">
        <v>23334</v>
      </c>
      <c r="F3491" t="s">
        <v>23</v>
      </c>
      <c r="G3491" t="s">
        <v>23</v>
      </c>
      <c r="H3491" t="s">
        <v>6746</v>
      </c>
      <c r="I3491" t="s">
        <v>23</v>
      </c>
      <c r="J3491" t="s">
        <v>23</v>
      </c>
      <c r="K3491" t="s">
        <v>30532</v>
      </c>
    </row>
    <row r="3492" spans="1:11" x14ac:dyDescent="0.35">
      <c r="A3492" t="s">
        <v>18168</v>
      </c>
      <c r="B3492" t="s">
        <v>23</v>
      </c>
      <c r="C3492" t="s">
        <v>23</v>
      </c>
      <c r="D3492" t="s">
        <v>5810</v>
      </c>
      <c r="E3492" t="s">
        <v>23410</v>
      </c>
      <c r="F3492" t="s">
        <v>23</v>
      </c>
      <c r="G3492" t="s">
        <v>23</v>
      </c>
      <c r="H3492" t="s">
        <v>6746</v>
      </c>
      <c r="I3492" t="s">
        <v>23</v>
      </c>
      <c r="J3492" t="s">
        <v>23</v>
      </c>
      <c r="K3492" t="s">
        <v>30532</v>
      </c>
    </row>
    <row r="3493" spans="1:11" x14ac:dyDescent="0.35">
      <c r="A3493" t="s">
        <v>18168</v>
      </c>
      <c r="B3493" t="s">
        <v>23</v>
      </c>
      <c r="C3493" t="s">
        <v>23</v>
      </c>
      <c r="D3493" t="s">
        <v>5810</v>
      </c>
      <c r="E3493" t="s">
        <v>23496</v>
      </c>
      <c r="F3493" t="s">
        <v>23</v>
      </c>
      <c r="G3493" t="s">
        <v>23</v>
      </c>
      <c r="H3493" t="s">
        <v>6746</v>
      </c>
      <c r="I3493" t="s">
        <v>23</v>
      </c>
      <c r="J3493" t="s">
        <v>23</v>
      </c>
      <c r="K3493" t="s">
        <v>30532</v>
      </c>
    </row>
    <row r="3494" spans="1:11" x14ac:dyDescent="0.35">
      <c r="A3494" t="s">
        <v>18168</v>
      </c>
      <c r="B3494" t="s">
        <v>23</v>
      </c>
      <c r="C3494" t="s">
        <v>23</v>
      </c>
      <c r="D3494" t="s">
        <v>5810</v>
      </c>
      <c r="E3494" t="s">
        <v>23808</v>
      </c>
      <c r="F3494" t="s">
        <v>23</v>
      </c>
      <c r="G3494" t="s">
        <v>23</v>
      </c>
      <c r="H3494" t="s">
        <v>6746</v>
      </c>
      <c r="I3494" t="s">
        <v>23</v>
      </c>
      <c r="J3494" t="s">
        <v>23</v>
      </c>
      <c r="K3494" t="s">
        <v>30532</v>
      </c>
    </row>
    <row r="3495" spans="1:11" x14ac:dyDescent="0.35">
      <c r="A3495" t="s">
        <v>18168</v>
      </c>
      <c r="B3495" t="s">
        <v>23</v>
      </c>
      <c r="C3495" t="s">
        <v>23</v>
      </c>
      <c r="D3495" t="s">
        <v>5810</v>
      </c>
      <c r="E3495" t="s">
        <v>24329</v>
      </c>
      <c r="F3495" t="s">
        <v>23</v>
      </c>
      <c r="G3495" t="s">
        <v>23</v>
      </c>
      <c r="H3495" t="s">
        <v>6746</v>
      </c>
      <c r="I3495" t="s">
        <v>23</v>
      </c>
      <c r="J3495" t="s">
        <v>23</v>
      </c>
      <c r="K3495" t="s">
        <v>30532</v>
      </c>
    </row>
    <row r="3496" spans="1:11" x14ac:dyDescent="0.35">
      <c r="A3496" t="s">
        <v>18168</v>
      </c>
      <c r="B3496" t="s">
        <v>23</v>
      </c>
      <c r="C3496" t="s">
        <v>23</v>
      </c>
      <c r="D3496" t="s">
        <v>5810</v>
      </c>
      <c r="E3496" t="s">
        <v>24376</v>
      </c>
      <c r="F3496" t="s">
        <v>23</v>
      </c>
      <c r="G3496" t="s">
        <v>23</v>
      </c>
      <c r="H3496" t="s">
        <v>6746</v>
      </c>
      <c r="I3496" t="s">
        <v>23</v>
      </c>
      <c r="J3496" t="s">
        <v>23</v>
      </c>
      <c r="K3496" t="s">
        <v>30532</v>
      </c>
    </row>
    <row r="3497" spans="1:11" x14ac:dyDescent="0.35">
      <c r="A3497" t="s">
        <v>18168</v>
      </c>
      <c r="B3497" t="s">
        <v>23</v>
      </c>
      <c r="C3497" t="s">
        <v>23</v>
      </c>
      <c r="D3497" t="s">
        <v>5810</v>
      </c>
      <c r="E3497" t="s">
        <v>24492</v>
      </c>
      <c r="F3497" t="s">
        <v>23</v>
      </c>
      <c r="G3497" t="s">
        <v>23</v>
      </c>
      <c r="H3497" t="s">
        <v>6746</v>
      </c>
      <c r="I3497" t="s">
        <v>23</v>
      </c>
      <c r="J3497" t="s">
        <v>23</v>
      </c>
      <c r="K3497" t="s">
        <v>30532</v>
      </c>
    </row>
    <row r="3498" spans="1:11" x14ac:dyDescent="0.35">
      <c r="A3498" t="s">
        <v>18168</v>
      </c>
      <c r="B3498" t="s">
        <v>23</v>
      </c>
      <c r="C3498" t="s">
        <v>23</v>
      </c>
      <c r="D3498" t="s">
        <v>5810</v>
      </c>
      <c r="E3498" t="s">
        <v>24659</v>
      </c>
      <c r="F3498" t="s">
        <v>23</v>
      </c>
      <c r="G3498" t="s">
        <v>23</v>
      </c>
      <c r="H3498" t="s">
        <v>6746</v>
      </c>
      <c r="I3498" t="s">
        <v>23</v>
      </c>
      <c r="J3498" t="s">
        <v>23</v>
      </c>
      <c r="K3498" t="s">
        <v>30532</v>
      </c>
    </row>
    <row r="3499" spans="1:11" x14ac:dyDescent="0.35">
      <c r="A3499" t="s">
        <v>18168</v>
      </c>
      <c r="B3499" t="s">
        <v>23</v>
      </c>
      <c r="C3499" t="s">
        <v>23</v>
      </c>
      <c r="D3499" t="s">
        <v>5810</v>
      </c>
      <c r="E3499" t="s">
        <v>25209</v>
      </c>
      <c r="F3499" t="s">
        <v>23</v>
      </c>
      <c r="G3499" t="s">
        <v>23</v>
      </c>
      <c r="H3499" t="s">
        <v>6746</v>
      </c>
      <c r="I3499" t="s">
        <v>23</v>
      </c>
      <c r="J3499" t="s">
        <v>23</v>
      </c>
      <c r="K3499" t="s">
        <v>30532</v>
      </c>
    </row>
    <row r="3500" spans="1:11" x14ac:dyDescent="0.35">
      <c r="A3500" t="s">
        <v>18168</v>
      </c>
      <c r="B3500" t="s">
        <v>23</v>
      </c>
      <c r="C3500" t="s">
        <v>23</v>
      </c>
      <c r="D3500" t="s">
        <v>5810</v>
      </c>
      <c r="E3500" t="s">
        <v>25383</v>
      </c>
      <c r="F3500" t="s">
        <v>23</v>
      </c>
      <c r="G3500" t="s">
        <v>23</v>
      </c>
      <c r="H3500" t="s">
        <v>6746</v>
      </c>
      <c r="I3500" t="s">
        <v>23</v>
      </c>
      <c r="J3500" t="s">
        <v>23</v>
      </c>
      <c r="K3500" t="s">
        <v>30532</v>
      </c>
    </row>
    <row r="3501" spans="1:11" x14ac:dyDescent="0.35">
      <c r="A3501" t="s">
        <v>18168</v>
      </c>
      <c r="B3501" t="s">
        <v>23</v>
      </c>
      <c r="C3501" t="s">
        <v>23</v>
      </c>
      <c r="D3501" t="s">
        <v>5810</v>
      </c>
      <c r="E3501" t="s">
        <v>25877</v>
      </c>
      <c r="F3501" t="s">
        <v>23</v>
      </c>
      <c r="G3501" t="s">
        <v>23</v>
      </c>
      <c r="H3501" t="s">
        <v>6746</v>
      </c>
      <c r="I3501" t="s">
        <v>23</v>
      </c>
      <c r="J3501" t="s">
        <v>23</v>
      </c>
      <c r="K3501" t="s">
        <v>30532</v>
      </c>
    </row>
    <row r="3502" spans="1:11" x14ac:dyDescent="0.35">
      <c r="A3502" t="s">
        <v>18168</v>
      </c>
      <c r="B3502" t="s">
        <v>23</v>
      </c>
      <c r="C3502" t="s">
        <v>23</v>
      </c>
      <c r="D3502" t="s">
        <v>5810</v>
      </c>
      <c r="E3502" t="s">
        <v>25980</v>
      </c>
      <c r="F3502" t="s">
        <v>23</v>
      </c>
      <c r="G3502" t="s">
        <v>23</v>
      </c>
      <c r="H3502" t="s">
        <v>6746</v>
      </c>
      <c r="I3502" t="s">
        <v>23</v>
      </c>
      <c r="J3502" t="s">
        <v>23</v>
      </c>
      <c r="K3502" t="s">
        <v>30532</v>
      </c>
    </row>
    <row r="3503" spans="1:11" x14ac:dyDescent="0.35">
      <c r="A3503" t="s">
        <v>18168</v>
      </c>
      <c r="B3503" t="s">
        <v>23</v>
      </c>
      <c r="C3503" t="s">
        <v>23</v>
      </c>
      <c r="D3503" t="s">
        <v>5810</v>
      </c>
      <c r="E3503" t="s">
        <v>26407</v>
      </c>
      <c r="F3503" t="s">
        <v>23</v>
      </c>
      <c r="G3503" t="s">
        <v>23</v>
      </c>
      <c r="H3503" t="s">
        <v>6746</v>
      </c>
      <c r="I3503" t="s">
        <v>23</v>
      </c>
      <c r="J3503" t="s">
        <v>23</v>
      </c>
      <c r="K3503" t="s">
        <v>30532</v>
      </c>
    </row>
    <row r="3504" spans="1:11" x14ac:dyDescent="0.35">
      <c r="A3504" t="s">
        <v>18168</v>
      </c>
      <c r="B3504" t="s">
        <v>23</v>
      </c>
      <c r="C3504" t="s">
        <v>23</v>
      </c>
      <c r="D3504" t="s">
        <v>5810</v>
      </c>
      <c r="E3504" t="s">
        <v>26889</v>
      </c>
      <c r="F3504" t="s">
        <v>23</v>
      </c>
      <c r="G3504" t="s">
        <v>23</v>
      </c>
      <c r="H3504" t="s">
        <v>6746</v>
      </c>
      <c r="I3504" t="s">
        <v>23</v>
      </c>
      <c r="J3504" t="s">
        <v>23</v>
      </c>
      <c r="K3504" t="s">
        <v>30532</v>
      </c>
    </row>
    <row r="3505" spans="1:11" x14ac:dyDescent="0.35">
      <c r="A3505" t="s">
        <v>18168</v>
      </c>
      <c r="B3505" t="s">
        <v>23</v>
      </c>
      <c r="C3505" t="s">
        <v>23</v>
      </c>
      <c r="D3505" t="s">
        <v>5810</v>
      </c>
      <c r="E3505" t="s">
        <v>26892</v>
      </c>
      <c r="F3505" t="s">
        <v>23</v>
      </c>
      <c r="G3505" t="s">
        <v>23</v>
      </c>
      <c r="H3505" t="s">
        <v>6746</v>
      </c>
      <c r="I3505" t="s">
        <v>23</v>
      </c>
      <c r="J3505" t="s">
        <v>23</v>
      </c>
      <c r="K3505" t="s">
        <v>30532</v>
      </c>
    </row>
    <row r="3506" spans="1:11" x14ac:dyDescent="0.35">
      <c r="A3506" t="s">
        <v>18168</v>
      </c>
      <c r="B3506" t="s">
        <v>23</v>
      </c>
      <c r="C3506" t="s">
        <v>23</v>
      </c>
      <c r="D3506" t="s">
        <v>5810</v>
      </c>
      <c r="E3506" t="s">
        <v>26991</v>
      </c>
      <c r="F3506" t="s">
        <v>23</v>
      </c>
      <c r="G3506" t="s">
        <v>23</v>
      </c>
      <c r="H3506" t="s">
        <v>6746</v>
      </c>
      <c r="I3506" t="s">
        <v>23</v>
      </c>
      <c r="J3506" t="s">
        <v>23</v>
      </c>
      <c r="K3506" t="s">
        <v>30532</v>
      </c>
    </row>
    <row r="3507" spans="1:11" x14ac:dyDescent="0.35">
      <c r="A3507" t="s">
        <v>18168</v>
      </c>
      <c r="B3507" t="s">
        <v>23</v>
      </c>
      <c r="C3507" t="s">
        <v>23</v>
      </c>
      <c r="D3507" t="s">
        <v>5810</v>
      </c>
      <c r="E3507" t="s">
        <v>27150</v>
      </c>
      <c r="F3507" t="s">
        <v>23</v>
      </c>
      <c r="G3507" t="s">
        <v>23</v>
      </c>
      <c r="H3507" t="s">
        <v>6746</v>
      </c>
      <c r="I3507" t="s">
        <v>23</v>
      </c>
      <c r="J3507" t="s">
        <v>23</v>
      </c>
      <c r="K3507" t="s">
        <v>30532</v>
      </c>
    </row>
    <row r="3508" spans="1:11" x14ac:dyDescent="0.35">
      <c r="A3508" t="s">
        <v>18168</v>
      </c>
      <c r="B3508" t="s">
        <v>23</v>
      </c>
      <c r="C3508" t="s">
        <v>23</v>
      </c>
      <c r="D3508" t="s">
        <v>5810</v>
      </c>
      <c r="E3508" t="s">
        <v>28001</v>
      </c>
      <c r="F3508" t="s">
        <v>23</v>
      </c>
      <c r="G3508" t="s">
        <v>23</v>
      </c>
      <c r="H3508" t="s">
        <v>6746</v>
      </c>
      <c r="I3508" t="s">
        <v>23</v>
      </c>
      <c r="J3508" t="s">
        <v>23</v>
      </c>
      <c r="K3508" t="s">
        <v>30532</v>
      </c>
    </row>
    <row r="3509" spans="1:11" x14ac:dyDescent="0.35">
      <c r="A3509" t="s">
        <v>18168</v>
      </c>
      <c r="B3509" t="s">
        <v>23</v>
      </c>
      <c r="C3509" t="s">
        <v>23</v>
      </c>
      <c r="D3509" t="s">
        <v>5810</v>
      </c>
      <c r="E3509" t="s">
        <v>28374</v>
      </c>
      <c r="F3509" t="s">
        <v>23</v>
      </c>
      <c r="G3509" t="s">
        <v>23</v>
      </c>
      <c r="H3509" t="s">
        <v>6746</v>
      </c>
      <c r="I3509" t="s">
        <v>23</v>
      </c>
      <c r="J3509" t="s">
        <v>23</v>
      </c>
      <c r="K3509" t="s">
        <v>30532</v>
      </c>
    </row>
    <row r="3510" spans="1:11" x14ac:dyDescent="0.35">
      <c r="A3510" t="s">
        <v>18168</v>
      </c>
      <c r="B3510" t="s">
        <v>23</v>
      </c>
      <c r="C3510" t="s">
        <v>23</v>
      </c>
      <c r="D3510" t="s">
        <v>5810</v>
      </c>
      <c r="E3510" t="s">
        <v>28468</v>
      </c>
      <c r="F3510" t="s">
        <v>23</v>
      </c>
      <c r="G3510" t="s">
        <v>23</v>
      </c>
      <c r="H3510" t="s">
        <v>6746</v>
      </c>
      <c r="I3510" t="s">
        <v>23</v>
      </c>
      <c r="J3510" t="s">
        <v>23</v>
      </c>
      <c r="K3510" t="s">
        <v>30532</v>
      </c>
    </row>
    <row r="3511" spans="1:11" x14ac:dyDescent="0.35">
      <c r="A3511" t="s">
        <v>18168</v>
      </c>
      <c r="B3511" t="s">
        <v>23</v>
      </c>
      <c r="C3511" t="s">
        <v>23</v>
      </c>
      <c r="D3511" t="s">
        <v>5810</v>
      </c>
      <c r="E3511" t="s">
        <v>28469</v>
      </c>
      <c r="F3511" t="s">
        <v>23</v>
      </c>
      <c r="G3511" t="s">
        <v>23</v>
      </c>
      <c r="H3511" t="s">
        <v>6746</v>
      </c>
      <c r="I3511" t="s">
        <v>23</v>
      </c>
      <c r="J3511" t="s">
        <v>23</v>
      </c>
      <c r="K3511" t="s">
        <v>30532</v>
      </c>
    </row>
    <row r="3512" spans="1:11" x14ac:dyDescent="0.35">
      <c r="A3512" t="s">
        <v>18168</v>
      </c>
      <c r="B3512" t="s">
        <v>23</v>
      </c>
      <c r="C3512" t="s">
        <v>23</v>
      </c>
      <c r="D3512" t="s">
        <v>5810</v>
      </c>
      <c r="E3512" t="s">
        <v>28641</v>
      </c>
      <c r="F3512" t="s">
        <v>23</v>
      </c>
      <c r="G3512" t="s">
        <v>23</v>
      </c>
      <c r="H3512" t="s">
        <v>6746</v>
      </c>
      <c r="I3512" t="s">
        <v>23</v>
      </c>
      <c r="J3512" t="s">
        <v>23</v>
      </c>
      <c r="K3512" t="s">
        <v>30532</v>
      </c>
    </row>
    <row r="3513" spans="1:11" x14ac:dyDescent="0.35">
      <c r="A3513" t="s">
        <v>18168</v>
      </c>
      <c r="B3513" t="s">
        <v>23</v>
      </c>
      <c r="C3513" t="s">
        <v>23</v>
      </c>
      <c r="D3513" t="s">
        <v>5810</v>
      </c>
      <c r="E3513" t="s">
        <v>28642</v>
      </c>
      <c r="F3513" t="s">
        <v>23</v>
      </c>
      <c r="G3513" t="s">
        <v>23</v>
      </c>
      <c r="H3513" t="s">
        <v>6746</v>
      </c>
      <c r="I3513" t="s">
        <v>23</v>
      </c>
      <c r="J3513" t="s">
        <v>23</v>
      </c>
      <c r="K3513" t="s">
        <v>30532</v>
      </c>
    </row>
    <row r="3514" spans="1:11" x14ac:dyDescent="0.35">
      <c r="A3514" t="s">
        <v>18168</v>
      </c>
      <c r="B3514" t="s">
        <v>23</v>
      </c>
      <c r="C3514" t="s">
        <v>23</v>
      </c>
      <c r="D3514" t="s">
        <v>5810</v>
      </c>
      <c r="E3514" t="s">
        <v>28929</v>
      </c>
      <c r="F3514" t="s">
        <v>23</v>
      </c>
      <c r="G3514" t="s">
        <v>23</v>
      </c>
      <c r="H3514" t="s">
        <v>6746</v>
      </c>
      <c r="I3514" t="s">
        <v>23</v>
      </c>
      <c r="J3514" t="s">
        <v>23</v>
      </c>
      <c r="K3514" t="s">
        <v>30532</v>
      </c>
    </row>
    <row r="3515" spans="1:11" x14ac:dyDescent="0.35">
      <c r="A3515" t="s">
        <v>18168</v>
      </c>
      <c r="B3515" t="s">
        <v>23</v>
      </c>
      <c r="C3515" t="s">
        <v>23</v>
      </c>
      <c r="D3515" t="s">
        <v>5810</v>
      </c>
      <c r="E3515" t="s">
        <v>29429</v>
      </c>
      <c r="F3515" t="s">
        <v>23</v>
      </c>
      <c r="G3515" t="s">
        <v>23</v>
      </c>
      <c r="H3515" t="s">
        <v>6746</v>
      </c>
      <c r="I3515" t="s">
        <v>23</v>
      </c>
      <c r="J3515" t="s">
        <v>23</v>
      </c>
      <c r="K3515" t="s">
        <v>30532</v>
      </c>
    </row>
    <row r="3516" spans="1:11" x14ac:dyDescent="0.35">
      <c r="A3516" t="s">
        <v>18168</v>
      </c>
      <c r="B3516" t="s">
        <v>23</v>
      </c>
      <c r="C3516" t="s">
        <v>23</v>
      </c>
      <c r="D3516" t="s">
        <v>5810</v>
      </c>
      <c r="E3516" t="s">
        <v>29572</v>
      </c>
      <c r="F3516" t="s">
        <v>23</v>
      </c>
      <c r="G3516" t="s">
        <v>23</v>
      </c>
      <c r="H3516" t="s">
        <v>6746</v>
      </c>
      <c r="I3516" t="s">
        <v>23</v>
      </c>
      <c r="J3516" t="s">
        <v>23</v>
      </c>
      <c r="K3516" t="s">
        <v>30532</v>
      </c>
    </row>
    <row r="3517" spans="1:11" x14ac:dyDescent="0.35">
      <c r="A3517" t="s">
        <v>18168</v>
      </c>
      <c r="B3517" t="s">
        <v>23</v>
      </c>
      <c r="C3517" t="s">
        <v>23</v>
      </c>
      <c r="D3517" t="s">
        <v>5810</v>
      </c>
      <c r="E3517" t="s">
        <v>29734</v>
      </c>
      <c r="F3517" t="s">
        <v>23</v>
      </c>
      <c r="G3517" t="s">
        <v>23</v>
      </c>
      <c r="H3517" t="s">
        <v>6746</v>
      </c>
      <c r="I3517" t="s">
        <v>23</v>
      </c>
      <c r="J3517" t="s">
        <v>23</v>
      </c>
      <c r="K3517" t="s">
        <v>30532</v>
      </c>
    </row>
    <row r="3518" spans="1:11" x14ac:dyDescent="0.35">
      <c r="A3518" t="s">
        <v>23736</v>
      </c>
      <c r="B3518" t="s">
        <v>23</v>
      </c>
      <c r="C3518" t="s">
        <v>23</v>
      </c>
      <c r="D3518" t="s">
        <v>5810</v>
      </c>
      <c r="E3518" t="s">
        <v>23737</v>
      </c>
      <c r="F3518" t="s">
        <v>23</v>
      </c>
      <c r="G3518" t="s">
        <v>23</v>
      </c>
      <c r="H3518" t="s">
        <v>6746</v>
      </c>
      <c r="I3518" t="s">
        <v>23</v>
      </c>
      <c r="J3518" t="s">
        <v>23</v>
      </c>
      <c r="K3518" t="s">
        <v>33384</v>
      </c>
    </row>
    <row r="3519" spans="1:11" x14ac:dyDescent="0.35">
      <c r="A3519" t="s">
        <v>2798</v>
      </c>
      <c r="B3519" t="s">
        <v>23</v>
      </c>
      <c r="C3519" t="s">
        <v>23</v>
      </c>
      <c r="D3519" t="s">
        <v>23</v>
      </c>
      <c r="E3519" t="s">
        <v>10164</v>
      </c>
      <c r="F3519" t="s">
        <v>23</v>
      </c>
      <c r="G3519" t="s">
        <v>23</v>
      </c>
      <c r="H3519" t="s">
        <v>6522</v>
      </c>
      <c r="I3519" t="s">
        <v>23</v>
      </c>
      <c r="J3519" t="s">
        <v>23</v>
      </c>
      <c r="K3519" t="s">
        <v>30532</v>
      </c>
    </row>
    <row r="3520" spans="1:11" x14ac:dyDescent="0.35">
      <c r="A3520" t="s">
        <v>4612</v>
      </c>
      <c r="B3520" t="s">
        <v>23</v>
      </c>
      <c r="C3520" t="s">
        <v>23</v>
      </c>
      <c r="D3520" t="s">
        <v>23</v>
      </c>
      <c r="E3520" t="s">
        <v>10165</v>
      </c>
      <c r="F3520" t="s">
        <v>23</v>
      </c>
      <c r="G3520" t="s">
        <v>23</v>
      </c>
      <c r="H3520" t="s">
        <v>6522</v>
      </c>
      <c r="I3520" t="s">
        <v>23</v>
      </c>
      <c r="J3520" t="s">
        <v>23</v>
      </c>
      <c r="K3520" t="s">
        <v>30532</v>
      </c>
    </row>
    <row r="3521" spans="1:11" x14ac:dyDescent="0.35">
      <c r="A3521" t="s">
        <v>1047</v>
      </c>
      <c r="B3521" t="s">
        <v>23</v>
      </c>
      <c r="C3521" t="s">
        <v>23</v>
      </c>
      <c r="D3521" t="s">
        <v>23</v>
      </c>
      <c r="E3521" t="s">
        <v>10166</v>
      </c>
      <c r="F3521" t="s">
        <v>23</v>
      </c>
      <c r="G3521" t="s">
        <v>23</v>
      </c>
      <c r="H3521" t="s">
        <v>6502</v>
      </c>
      <c r="I3521" t="s">
        <v>6499</v>
      </c>
      <c r="J3521" t="s">
        <v>23</v>
      </c>
      <c r="K3521" t="s">
        <v>30532</v>
      </c>
    </row>
    <row r="3522" spans="1:11" x14ac:dyDescent="0.35">
      <c r="A3522" t="s">
        <v>5411</v>
      </c>
      <c r="B3522" t="s">
        <v>23</v>
      </c>
      <c r="C3522" t="s">
        <v>23</v>
      </c>
      <c r="D3522" t="s">
        <v>23</v>
      </c>
      <c r="E3522" t="s">
        <v>10167</v>
      </c>
      <c r="F3522" t="s">
        <v>23</v>
      </c>
      <c r="G3522" t="s">
        <v>23</v>
      </c>
      <c r="H3522" t="s">
        <v>6522</v>
      </c>
      <c r="I3522" t="s">
        <v>23</v>
      </c>
      <c r="J3522" t="s">
        <v>23</v>
      </c>
      <c r="K3522" t="s">
        <v>30532</v>
      </c>
    </row>
    <row r="3523" spans="1:11" x14ac:dyDescent="0.35">
      <c r="A3523" t="s">
        <v>3230</v>
      </c>
      <c r="B3523" t="s">
        <v>23</v>
      </c>
      <c r="C3523" t="s">
        <v>23</v>
      </c>
      <c r="D3523" t="s">
        <v>23</v>
      </c>
      <c r="E3523" t="s">
        <v>10168</v>
      </c>
      <c r="F3523" t="s">
        <v>23</v>
      </c>
      <c r="G3523" t="s">
        <v>23</v>
      </c>
      <c r="H3523" t="s">
        <v>6522</v>
      </c>
      <c r="I3523" t="s">
        <v>23</v>
      </c>
      <c r="J3523" t="s">
        <v>23</v>
      </c>
      <c r="K3523" t="s">
        <v>30532</v>
      </c>
    </row>
    <row r="3524" spans="1:11" x14ac:dyDescent="0.35">
      <c r="A3524" t="s">
        <v>23738</v>
      </c>
      <c r="B3524" t="s">
        <v>23</v>
      </c>
      <c r="C3524" t="s">
        <v>23</v>
      </c>
      <c r="D3524" t="s">
        <v>5810</v>
      </c>
      <c r="E3524" t="s">
        <v>23739</v>
      </c>
      <c r="F3524" t="s">
        <v>23</v>
      </c>
      <c r="G3524" t="s">
        <v>23</v>
      </c>
      <c r="H3524" t="s">
        <v>6746</v>
      </c>
      <c r="I3524" t="s">
        <v>23</v>
      </c>
      <c r="J3524" t="s">
        <v>23</v>
      </c>
      <c r="K3524" t="s">
        <v>33385</v>
      </c>
    </row>
    <row r="3525" spans="1:11" x14ac:dyDescent="0.35">
      <c r="A3525" t="s">
        <v>4611</v>
      </c>
      <c r="B3525" t="s">
        <v>23</v>
      </c>
      <c r="C3525" t="s">
        <v>23</v>
      </c>
      <c r="D3525" t="s">
        <v>23</v>
      </c>
      <c r="E3525" t="s">
        <v>10169</v>
      </c>
      <c r="F3525" t="s">
        <v>23</v>
      </c>
      <c r="G3525" t="s">
        <v>23</v>
      </c>
      <c r="H3525" t="s">
        <v>6522</v>
      </c>
      <c r="I3525" t="s">
        <v>23</v>
      </c>
      <c r="J3525" t="s">
        <v>23</v>
      </c>
      <c r="K3525" t="s">
        <v>30532</v>
      </c>
    </row>
    <row r="3526" spans="1:11" x14ac:dyDescent="0.35">
      <c r="A3526" t="s">
        <v>23740</v>
      </c>
      <c r="B3526" t="s">
        <v>23</v>
      </c>
      <c r="C3526" t="s">
        <v>23</v>
      </c>
      <c r="D3526" t="s">
        <v>5810</v>
      </c>
      <c r="E3526" t="s">
        <v>23741</v>
      </c>
      <c r="F3526" t="s">
        <v>23</v>
      </c>
      <c r="G3526" t="s">
        <v>23</v>
      </c>
      <c r="H3526" t="s">
        <v>6746</v>
      </c>
      <c r="I3526" t="s">
        <v>23</v>
      </c>
      <c r="J3526" t="s">
        <v>23</v>
      </c>
      <c r="K3526" t="s">
        <v>33386</v>
      </c>
    </row>
    <row r="3527" spans="1:11" x14ac:dyDescent="0.35">
      <c r="A3527" t="s">
        <v>6093</v>
      </c>
      <c r="B3527" t="s">
        <v>23</v>
      </c>
      <c r="C3527" t="s">
        <v>23</v>
      </c>
      <c r="D3527" t="s">
        <v>5810</v>
      </c>
      <c r="E3527" t="s">
        <v>10170</v>
      </c>
      <c r="F3527" t="s">
        <v>23</v>
      </c>
      <c r="G3527" t="s">
        <v>23</v>
      </c>
      <c r="H3527" t="s">
        <v>6483</v>
      </c>
      <c r="I3527" t="s">
        <v>23</v>
      </c>
      <c r="J3527" t="s">
        <v>23</v>
      </c>
      <c r="K3527" t="s">
        <v>30532</v>
      </c>
    </row>
    <row r="3528" spans="1:11" x14ac:dyDescent="0.35">
      <c r="A3528" t="s">
        <v>4610</v>
      </c>
      <c r="B3528" t="s">
        <v>23</v>
      </c>
      <c r="C3528" t="s">
        <v>23</v>
      </c>
      <c r="D3528" t="s">
        <v>23</v>
      </c>
      <c r="E3528" t="s">
        <v>10171</v>
      </c>
      <c r="F3528" t="s">
        <v>23</v>
      </c>
      <c r="G3528" t="s">
        <v>23</v>
      </c>
      <c r="H3528" t="s">
        <v>6522</v>
      </c>
      <c r="I3528" t="s">
        <v>23</v>
      </c>
      <c r="J3528" t="s">
        <v>23</v>
      </c>
      <c r="K3528" t="s">
        <v>30532</v>
      </c>
    </row>
    <row r="3529" spans="1:11" x14ac:dyDescent="0.35">
      <c r="A3529" t="s">
        <v>23742</v>
      </c>
      <c r="B3529" t="s">
        <v>23</v>
      </c>
      <c r="C3529" t="s">
        <v>23</v>
      </c>
      <c r="D3529" t="s">
        <v>5810</v>
      </c>
      <c r="E3529" t="s">
        <v>23743</v>
      </c>
      <c r="F3529" t="s">
        <v>23</v>
      </c>
      <c r="G3529" t="s">
        <v>23</v>
      </c>
      <c r="H3529" t="s">
        <v>6746</v>
      </c>
      <c r="I3529" t="s">
        <v>23</v>
      </c>
      <c r="J3529" t="s">
        <v>23</v>
      </c>
      <c r="K3529" t="s">
        <v>33387</v>
      </c>
    </row>
    <row r="3530" spans="1:11" x14ac:dyDescent="0.35">
      <c r="A3530" t="s">
        <v>23746</v>
      </c>
      <c r="B3530" t="s">
        <v>23</v>
      </c>
      <c r="C3530" t="s">
        <v>23</v>
      </c>
      <c r="D3530" t="s">
        <v>5810</v>
      </c>
      <c r="E3530" t="s">
        <v>23747</v>
      </c>
      <c r="F3530" t="s">
        <v>23</v>
      </c>
      <c r="G3530" t="s">
        <v>23</v>
      </c>
      <c r="H3530" t="s">
        <v>6746</v>
      </c>
      <c r="I3530" t="s">
        <v>23</v>
      </c>
      <c r="J3530" t="s">
        <v>23</v>
      </c>
      <c r="K3530" t="s">
        <v>33389</v>
      </c>
    </row>
    <row r="3531" spans="1:11" x14ac:dyDescent="0.35">
      <c r="A3531" t="s">
        <v>1925</v>
      </c>
      <c r="B3531" t="s">
        <v>23</v>
      </c>
      <c r="C3531" t="s">
        <v>23</v>
      </c>
      <c r="D3531" t="s">
        <v>23</v>
      </c>
      <c r="E3531" t="s">
        <v>10172</v>
      </c>
      <c r="F3531" t="s">
        <v>23</v>
      </c>
      <c r="G3531" t="s">
        <v>23</v>
      </c>
      <c r="H3531" t="s">
        <v>6522</v>
      </c>
      <c r="I3531" t="s">
        <v>23</v>
      </c>
      <c r="J3531" t="s">
        <v>23</v>
      </c>
      <c r="K3531" t="s">
        <v>30532</v>
      </c>
    </row>
    <row r="3532" spans="1:11" x14ac:dyDescent="0.35">
      <c r="A3532" t="s">
        <v>23748</v>
      </c>
      <c r="B3532" t="s">
        <v>23</v>
      </c>
      <c r="C3532" t="s">
        <v>23</v>
      </c>
      <c r="D3532" t="s">
        <v>5810</v>
      </c>
      <c r="E3532" t="s">
        <v>23749</v>
      </c>
      <c r="F3532" t="s">
        <v>23</v>
      </c>
      <c r="G3532" t="s">
        <v>23</v>
      </c>
      <c r="H3532" t="s">
        <v>6746</v>
      </c>
      <c r="I3532" t="s">
        <v>23</v>
      </c>
      <c r="J3532" t="s">
        <v>23</v>
      </c>
      <c r="K3532" t="s">
        <v>33390</v>
      </c>
    </row>
    <row r="3533" spans="1:11" x14ac:dyDescent="0.35">
      <c r="A3533" t="s">
        <v>23750</v>
      </c>
      <c r="B3533" t="s">
        <v>23</v>
      </c>
      <c r="C3533" t="s">
        <v>23</v>
      </c>
      <c r="D3533" t="s">
        <v>5810</v>
      </c>
      <c r="E3533" t="s">
        <v>23751</v>
      </c>
      <c r="F3533" t="s">
        <v>23</v>
      </c>
      <c r="G3533" t="s">
        <v>23</v>
      </c>
      <c r="H3533" t="s">
        <v>6746</v>
      </c>
      <c r="I3533" t="s">
        <v>23</v>
      </c>
      <c r="J3533" t="s">
        <v>23</v>
      </c>
      <c r="K3533" t="s">
        <v>33391</v>
      </c>
    </row>
    <row r="3534" spans="1:11" x14ac:dyDescent="0.35">
      <c r="A3534" t="s">
        <v>111</v>
      </c>
      <c r="B3534" t="s">
        <v>23</v>
      </c>
      <c r="C3534" t="s">
        <v>23</v>
      </c>
      <c r="D3534" t="s">
        <v>23</v>
      </c>
      <c r="E3534" t="s">
        <v>10173</v>
      </c>
      <c r="F3534" t="s">
        <v>23</v>
      </c>
      <c r="G3534" t="s">
        <v>23</v>
      </c>
      <c r="H3534" t="s">
        <v>6522</v>
      </c>
      <c r="I3534" t="s">
        <v>23</v>
      </c>
      <c r="J3534" t="s">
        <v>23</v>
      </c>
      <c r="K3534" t="s">
        <v>30532</v>
      </c>
    </row>
    <row r="3535" spans="1:11" x14ac:dyDescent="0.35">
      <c r="A3535" t="s">
        <v>4609</v>
      </c>
      <c r="B3535" t="s">
        <v>23</v>
      </c>
      <c r="C3535" t="s">
        <v>23</v>
      </c>
      <c r="D3535" t="s">
        <v>23</v>
      </c>
      <c r="E3535" t="s">
        <v>10174</v>
      </c>
      <c r="F3535" t="s">
        <v>23</v>
      </c>
      <c r="G3535" t="s">
        <v>23</v>
      </c>
      <c r="H3535" t="s">
        <v>6522</v>
      </c>
      <c r="I3535" t="s">
        <v>23</v>
      </c>
      <c r="J3535" t="s">
        <v>23</v>
      </c>
      <c r="K3535" t="s">
        <v>30532</v>
      </c>
    </row>
    <row r="3536" spans="1:11" x14ac:dyDescent="0.35">
      <c r="A3536" t="s">
        <v>23752</v>
      </c>
      <c r="B3536" t="s">
        <v>23</v>
      </c>
      <c r="C3536" t="s">
        <v>23</v>
      </c>
      <c r="D3536" t="s">
        <v>5810</v>
      </c>
      <c r="E3536" t="s">
        <v>23753</v>
      </c>
      <c r="F3536" t="s">
        <v>23</v>
      </c>
      <c r="G3536" t="s">
        <v>23</v>
      </c>
      <c r="H3536" t="s">
        <v>6746</v>
      </c>
      <c r="I3536" t="s">
        <v>23</v>
      </c>
      <c r="J3536" t="s">
        <v>23</v>
      </c>
      <c r="K3536" t="s">
        <v>33392</v>
      </c>
    </row>
    <row r="3537" spans="1:11" x14ac:dyDescent="0.35">
      <c r="A3537" t="s">
        <v>23754</v>
      </c>
      <c r="B3537" t="s">
        <v>23</v>
      </c>
      <c r="C3537" t="s">
        <v>23</v>
      </c>
      <c r="D3537" t="s">
        <v>5810</v>
      </c>
      <c r="E3537" t="s">
        <v>23755</v>
      </c>
      <c r="F3537" t="s">
        <v>23</v>
      </c>
      <c r="G3537" t="s">
        <v>23</v>
      </c>
      <c r="H3537" t="s">
        <v>6746</v>
      </c>
      <c r="I3537" t="s">
        <v>23</v>
      </c>
      <c r="J3537" t="s">
        <v>23</v>
      </c>
      <c r="K3537" t="s">
        <v>33393</v>
      </c>
    </row>
    <row r="3538" spans="1:11" x14ac:dyDescent="0.35">
      <c r="A3538" t="s">
        <v>3447</v>
      </c>
      <c r="B3538" t="s">
        <v>23</v>
      </c>
      <c r="C3538" t="s">
        <v>23</v>
      </c>
      <c r="D3538" t="s">
        <v>23</v>
      </c>
      <c r="E3538" t="s">
        <v>10175</v>
      </c>
      <c r="F3538" t="s">
        <v>23</v>
      </c>
      <c r="G3538" t="s">
        <v>23</v>
      </c>
      <c r="H3538" t="s">
        <v>6522</v>
      </c>
      <c r="I3538" t="s">
        <v>23</v>
      </c>
      <c r="J3538" t="s">
        <v>23</v>
      </c>
      <c r="K3538" t="s">
        <v>30532</v>
      </c>
    </row>
    <row r="3539" spans="1:11" x14ac:dyDescent="0.35">
      <c r="A3539" t="s">
        <v>10176</v>
      </c>
      <c r="B3539" t="s">
        <v>23</v>
      </c>
      <c r="C3539" t="s">
        <v>23</v>
      </c>
      <c r="D3539" t="s">
        <v>5810</v>
      </c>
      <c r="E3539" t="s">
        <v>10177</v>
      </c>
      <c r="F3539" t="s">
        <v>23</v>
      </c>
      <c r="G3539" t="s">
        <v>23</v>
      </c>
      <c r="H3539" t="s">
        <v>6746</v>
      </c>
      <c r="I3539" t="s">
        <v>23</v>
      </c>
      <c r="J3539" t="s">
        <v>23</v>
      </c>
      <c r="K3539" t="s">
        <v>30532</v>
      </c>
    </row>
    <row r="3540" spans="1:11" x14ac:dyDescent="0.35">
      <c r="A3540" t="s">
        <v>23756</v>
      </c>
      <c r="B3540" t="s">
        <v>23</v>
      </c>
      <c r="C3540" t="s">
        <v>23</v>
      </c>
      <c r="D3540" t="s">
        <v>5810</v>
      </c>
      <c r="E3540" t="s">
        <v>23757</v>
      </c>
      <c r="F3540" t="s">
        <v>23</v>
      </c>
      <c r="G3540" t="s">
        <v>23</v>
      </c>
      <c r="H3540" t="s">
        <v>6746</v>
      </c>
      <c r="I3540" t="s">
        <v>23</v>
      </c>
      <c r="J3540" t="s">
        <v>23</v>
      </c>
      <c r="K3540" t="s">
        <v>33394</v>
      </c>
    </row>
    <row r="3541" spans="1:11" x14ac:dyDescent="0.35">
      <c r="A3541" t="s">
        <v>4608</v>
      </c>
      <c r="B3541" t="s">
        <v>23</v>
      </c>
      <c r="C3541" t="s">
        <v>23</v>
      </c>
      <c r="D3541" t="s">
        <v>23</v>
      </c>
      <c r="E3541" t="s">
        <v>10178</v>
      </c>
      <c r="F3541" t="s">
        <v>23</v>
      </c>
      <c r="G3541" t="s">
        <v>23</v>
      </c>
      <c r="H3541" t="s">
        <v>6522</v>
      </c>
      <c r="I3541" t="s">
        <v>23</v>
      </c>
      <c r="J3541" t="s">
        <v>23</v>
      </c>
      <c r="K3541" t="s">
        <v>30532</v>
      </c>
    </row>
    <row r="3542" spans="1:11" x14ac:dyDescent="0.35">
      <c r="A3542" t="s">
        <v>4607</v>
      </c>
      <c r="B3542" t="s">
        <v>23</v>
      </c>
      <c r="C3542" t="s">
        <v>23</v>
      </c>
      <c r="D3542" t="s">
        <v>23</v>
      </c>
      <c r="E3542" t="s">
        <v>10179</v>
      </c>
      <c r="F3542" t="s">
        <v>23</v>
      </c>
      <c r="G3542" t="s">
        <v>23</v>
      </c>
      <c r="H3542" t="s">
        <v>6522</v>
      </c>
      <c r="I3542" t="s">
        <v>23</v>
      </c>
      <c r="J3542" t="s">
        <v>23</v>
      </c>
      <c r="K3542" t="s">
        <v>30532</v>
      </c>
    </row>
    <row r="3543" spans="1:11" x14ac:dyDescent="0.35">
      <c r="A3543" t="s">
        <v>23758</v>
      </c>
      <c r="B3543" t="s">
        <v>23</v>
      </c>
      <c r="C3543" t="s">
        <v>23</v>
      </c>
      <c r="D3543" t="s">
        <v>5810</v>
      </c>
      <c r="E3543" t="s">
        <v>23759</v>
      </c>
      <c r="F3543" t="s">
        <v>23</v>
      </c>
      <c r="G3543" t="s">
        <v>23</v>
      </c>
      <c r="H3543" t="s">
        <v>6746</v>
      </c>
      <c r="I3543" t="s">
        <v>23</v>
      </c>
      <c r="J3543" t="s">
        <v>23</v>
      </c>
      <c r="K3543" t="s">
        <v>33395</v>
      </c>
    </row>
    <row r="3544" spans="1:11" x14ac:dyDescent="0.35">
      <c r="A3544" t="s">
        <v>6094</v>
      </c>
      <c r="B3544" t="s">
        <v>23</v>
      </c>
      <c r="C3544" t="s">
        <v>23</v>
      </c>
      <c r="D3544" t="s">
        <v>5810</v>
      </c>
      <c r="E3544" t="s">
        <v>10180</v>
      </c>
      <c r="F3544" t="s">
        <v>23</v>
      </c>
      <c r="G3544" t="s">
        <v>23</v>
      </c>
      <c r="H3544" t="s">
        <v>6483</v>
      </c>
      <c r="I3544" t="s">
        <v>23</v>
      </c>
      <c r="J3544" t="s">
        <v>23</v>
      </c>
      <c r="K3544" t="s">
        <v>30532</v>
      </c>
    </row>
    <row r="3545" spans="1:11" x14ac:dyDescent="0.35">
      <c r="A3545" t="s">
        <v>6095</v>
      </c>
      <c r="B3545" t="s">
        <v>23</v>
      </c>
      <c r="C3545" t="s">
        <v>23</v>
      </c>
      <c r="D3545" t="s">
        <v>5810</v>
      </c>
      <c r="E3545" t="s">
        <v>10181</v>
      </c>
      <c r="F3545" t="s">
        <v>23</v>
      </c>
      <c r="G3545" t="s">
        <v>23</v>
      </c>
      <c r="H3545" t="s">
        <v>6483</v>
      </c>
      <c r="I3545" t="s">
        <v>23</v>
      </c>
      <c r="J3545" t="s">
        <v>23</v>
      </c>
      <c r="K3545" t="s">
        <v>30532</v>
      </c>
    </row>
    <row r="3546" spans="1:11" x14ac:dyDescent="0.35">
      <c r="A3546" t="s">
        <v>5036</v>
      </c>
      <c r="B3546" t="s">
        <v>23</v>
      </c>
      <c r="C3546" t="s">
        <v>23</v>
      </c>
      <c r="D3546" t="s">
        <v>23</v>
      </c>
      <c r="E3546" t="s">
        <v>10182</v>
      </c>
      <c r="F3546" t="s">
        <v>23</v>
      </c>
      <c r="G3546" t="s">
        <v>23</v>
      </c>
      <c r="H3546" t="s">
        <v>6522</v>
      </c>
      <c r="I3546" t="s">
        <v>23</v>
      </c>
      <c r="J3546" t="s">
        <v>23</v>
      </c>
      <c r="K3546" t="s">
        <v>30532</v>
      </c>
    </row>
    <row r="3547" spans="1:11" x14ac:dyDescent="0.35">
      <c r="A3547" t="s">
        <v>23760</v>
      </c>
      <c r="B3547" t="s">
        <v>23</v>
      </c>
      <c r="C3547" t="s">
        <v>23</v>
      </c>
      <c r="D3547" t="s">
        <v>5810</v>
      </c>
      <c r="E3547" t="s">
        <v>23761</v>
      </c>
      <c r="F3547" t="s">
        <v>23</v>
      </c>
      <c r="G3547" t="s">
        <v>23</v>
      </c>
      <c r="H3547" t="s">
        <v>6746</v>
      </c>
      <c r="I3547" t="s">
        <v>23</v>
      </c>
      <c r="J3547" t="s">
        <v>23</v>
      </c>
      <c r="K3547" t="s">
        <v>33396</v>
      </c>
    </row>
    <row r="3548" spans="1:11" x14ac:dyDescent="0.35">
      <c r="A3548" t="s">
        <v>23764</v>
      </c>
      <c r="B3548" t="s">
        <v>23</v>
      </c>
      <c r="C3548" t="s">
        <v>23</v>
      </c>
      <c r="D3548" t="s">
        <v>5810</v>
      </c>
      <c r="E3548" t="s">
        <v>23765</v>
      </c>
      <c r="F3548" t="s">
        <v>23</v>
      </c>
      <c r="G3548" t="s">
        <v>23</v>
      </c>
      <c r="H3548" t="s">
        <v>6746</v>
      </c>
      <c r="I3548" t="s">
        <v>23</v>
      </c>
      <c r="J3548" t="s">
        <v>23</v>
      </c>
      <c r="K3548" t="s">
        <v>33397</v>
      </c>
    </row>
    <row r="3549" spans="1:11" x14ac:dyDescent="0.35">
      <c r="A3549" t="s">
        <v>23766</v>
      </c>
      <c r="B3549" t="s">
        <v>23</v>
      </c>
      <c r="C3549" t="s">
        <v>23</v>
      </c>
      <c r="D3549" t="s">
        <v>5810</v>
      </c>
      <c r="E3549" t="s">
        <v>23767</v>
      </c>
      <c r="F3549" t="s">
        <v>23</v>
      </c>
      <c r="G3549" t="s">
        <v>23</v>
      </c>
      <c r="H3549" t="s">
        <v>6746</v>
      </c>
      <c r="I3549" t="s">
        <v>23</v>
      </c>
      <c r="J3549" t="s">
        <v>23</v>
      </c>
      <c r="K3549" t="s">
        <v>33398</v>
      </c>
    </row>
    <row r="3550" spans="1:11" x14ac:dyDescent="0.35">
      <c r="A3550" t="s">
        <v>3448</v>
      </c>
      <c r="B3550" t="s">
        <v>23</v>
      </c>
      <c r="C3550" t="s">
        <v>23</v>
      </c>
      <c r="D3550" t="s">
        <v>23</v>
      </c>
      <c r="E3550" t="s">
        <v>10183</v>
      </c>
      <c r="F3550" t="s">
        <v>23</v>
      </c>
      <c r="G3550" t="s">
        <v>23</v>
      </c>
      <c r="H3550" t="s">
        <v>6522</v>
      </c>
      <c r="I3550" t="s">
        <v>23</v>
      </c>
      <c r="J3550" t="s">
        <v>23</v>
      </c>
      <c r="K3550" t="s">
        <v>30532</v>
      </c>
    </row>
    <row r="3551" spans="1:11" x14ac:dyDescent="0.35">
      <c r="A3551" t="s">
        <v>23768</v>
      </c>
      <c r="B3551" t="s">
        <v>23</v>
      </c>
      <c r="C3551" t="s">
        <v>23</v>
      </c>
      <c r="D3551" t="s">
        <v>5810</v>
      </c>
      <c r="E3551" t="s">
        <v>23769</v>
      </c>
      <c r="F3551" t="s">
        <v>23</v>
      </c>
      <c r="G3551" t="s">
        <v>23</v>
      </c>
      <c r="H3551" t="s">
        <v>6746</v>
      </c>
      <c r="I3551" t="s">
        <v>23</v>
      </c>
      <c r="J3551" t="s">
        <v>23</v>
      </c>
      <c r="K3551" t="s">
        <v>33399</v>
      </c>
    </row>
    <row r="3552" spans="1:11" x14ac:dyDescent="0.35">
      <c r="A3552" t="s">
        <v>23774</v>
      </c>
      <c r="B3552" t="s">
        <v>23</v>
      </c>
      <c r="C3552" t="s">
        <v>23</v>
      </c>
      <c r="D3552" t="s">
        <v>5810</v>
      </c>
      <c r="E3552" t="s">
        <v>23775</v>
      </c>
      <c r="F3552" t="s">
        <v>23</v>
      </c>
      <c r="G3552" t="s">
        <v>23</v>
      </c>
      <c r="H3552" t="s">
        <v>6746</v>
      </c>
      <c r="I3552" t="s">
        <v>23</v>
      </c>
      <c r="J3552" t="s">
        <v>23</v>
      </c>
      <c r="K3552" t="s">
        <v>33400</v>
      </c>
    </row>
    <row r="3553" spans="1:11" x14ac:dyDescent="0.35">
      <c r="A3553" t="s">
        <v>23776</v>
      </c>
      <c r="B3553" t="s">
        <v>23</v>
      </c>
      <c r="C3553" t="s">
        <v>23</v>
      </c>
      <c r="D3553" t="s">
        <v>5810</v>
      </c>
      <c r="E3553" t="s">
        <v>23777</v>
      </c>
      <c r="F3553" t="s">
        <v>23</v>
      </c>
      <c r="G3553" t="s">
        <v>23</v>
      </c>
      <c r="H3553" t="s">
        <v>6746</v>
      </c>
      <c r="I3553" t="s">
        <v>23</v>
      </c>
      <c r="J3553" t="s">
        <v>23</v>
      </c>
      <c r="K3553" t="s">
        <v>33401</v>
      </c>
    </row>
    <row r="3554" spans="1:11" x14ac:dyDescent="0.35">
      <c r="A3554" t="s">
        <v>4606</v>
      </c>
      <c r="B3554" t="s">
        <v>23</v>
      </c>
      <c r="C3554" t="s">
        <v>23</v>
      </c>
      <c r="D3554" t="s">
        <v>23</v>
      </c>
      <c r="E3554" t="s">
        <v>10184</v>
      </c>
      <c r="F3554" t="s">
        <v>23</v>
      </c>
      <c r="G3554" t="s">
        <v>23</v>
      </c>
      <c r="H3554" t="s">
        <v>6522</v>
      </c>
      <c r="I3554" t="s">
        <v>23</v>
      </c>
      <c r="J3554" t="s">
        <v>23</v>
      </c>
      <c r="K3554" t="s">
        <v>30532</v>
      </c>
    </row>
    <row r="3555" spans="1:11" x14ac:dyDescent="0.35">
      <c r="A3555" t="s">
        <v>10185</v>
      </c>
      <c r="B3555" t="s">
        <v>23</v>
      </c>
      <c r="C3555" t="s">
        <v>23</v>
      </c>
      <c r="D3555" t="s">
        <v>5810</v>
      </c>
      <c r="E3555" t="s">
        <v>10186</v>
      </c>
      <c r="F3555" t="s">
        <v>23</v>
      </c>
      <c r="G3555" t="s">
        <v>23</v>
      </c>
      <c r="H3555" t="s">
        <v>6746</v>
      </c>
      <c r="I3555" t="s">
        <v>23</v>
      </c>
      <c r="J3555" t="s">
        <v>23</v>
      </c>
      <c r="K3555" t="s">
        <v>30532</v>
      </c>
    </row>
    <row r="3556" spans="1:11" x14ac:dyDescent="0.35">
      <c r="A3556" t="s">
        <v>23778</v>
      </c>
      <c r="B3556" t="s">
        <v>23</v>
      </c>
      <c r="C3556" t="s">
        <v>23</v>
      </c>
      <c r="D3556" t="s">
        <v>5810</v>
      </c>
      <c r="E3556" t="s">
        <v>23779</v>
      </c>
      <c r="F3556" t="s">
        <v>23</v>
      </c>
      <c r="G3556" t="s">
        <v>23</v>
      </c>
      <c r="H3556" t="s">
        <v>6746</v>
      </c>
      <c r="I3556" t="s">
        <v>23</v>
      </c>
      <c r="J3556" t="s">
        <v>23</v>
      </c>
      <c r="K3556" t="s">
        <v>33402</v>
      </c>
    </row>
    <row r="3557" spans="1:11" x14ac:dyDescent="0.35">
      <c r="A3557" t="s">
        <v>501</v>
      </c>
      <c r="B3557" t="s">
        <v>23</v>
      </c>
      <c r="C3557" t="s">
        <v>23</v>
      </c>
      <c r="D3557" t="s">
        <v>23</v>
      </c>
      <c r="E3557" t="s">
        <v>10187</v>
      </c>
      <c r="F3557" t="s">
        <v>23</v>
      </c>
      <c r="G3557" t="s">
        <v>23</v>
      </c>
      <c r="H3557" t="s">
        <v>23</v>
      </c>
      <c r="I3557" t="s">
        <v>23</v>
      </c>
      <c r="J3557" t="s">
        <v>23</v>
      </c>
      <c r="K3557" t="s">
        <v>30532</v>
      </c>
    </row>
    <row r="3558" spans="1:11" x14ac:dyDescent="0.35">
      <c r="A3558" t="s">
        <v>4605</v>
      </c>
      <c r="B3558" t="s">
        <v>23</v>
      </c>
      <c r="C3558" t="s">
        <v>23</v>
      </c>
      <c r="D3558" t="s">
        <v>23</v>
      </c>
      <c r="E3558" t="s">
        <v>10188</v>
      </c>
      <c r="F3558" t="s">
        <v>23</v>
      </c>
      <c r="G3558" t="s">
        <v>23</v>
      </c>
      <c r="H3558" t="s">
        <v>6522</v>
      </c>
      <c r="I3558" t="s">
        <v>23</v>
      </c>
      <c r="J3558" t="s">
        <v>23</v>
      </c>
      <c r="K3558" t="s">
        <v>30532</v>
      </c>
    </row>
    <row r="3559" spans="1:11" x14ac:dyDescent="0.35">
      <c r="A3559" t="s">
        <v>913</v>
      </c>
      <c r="B3559" t="s">
        <v>23</v>
      </c>
      <c r="C3559" t="s">
        <v>23</v>
      </c>
      <c r="D3559" t="s">
        <v>23</v>
      </c>
      <c r="E3559" t="s">
        <v>10189</v>
      </c>
      <c r="F3559" t="s">
        <v>23</v>
      </c>
      <c r="G3559" t="s">
        <v>23</v>
      </c>
      <c r="H3559" t="s">
        <v>6522</v>
      </c>
      <c r="I3559" t="s">
        <v>23</v>
      </c>
      <c r="J3559" t="s">
        <v>23</v>
      </c>
      <c r="K3559" t="s">
        <v>30532</v>
      </c>
    </row>
    <row r="3560" spans="1:11" x14ac:dyDescent="0.35">
      <c r="A3560" t="s">
        <v>23782</v>
      </c>
      <c r="B3560" t="s">
        <v>23</v>
      </c>
      <c r="C3560" t="s">
        <v>23</v>
      </c>
      <c r="D3560" t="s">
        <v>5810</v>
      </c>
      <c r="E3560" t="s">
        <v>23783</v>
      </c>
      <c r="F3560" t="s">
        <v>23</v>
      </c>
      <c r="G3560" t="s">
        <v>23</v>
      </c>
      <c r="H3560" t="s">
        <v>6746</v>
      </c>
      <c r="I3560" t="s">
        <v>23</v>
      </c>
      <c r="J3560" t="s">
        <v>23</v>
      </c>
      <c r="K3560" t="s">
        <v>33404</v>
      </c>
    </row>
    <row r="3561" spans="1:11" x14ac:dyDescent="0.35">
      <c r="A3561" t="s">
        <v>6609</v>
      </c>
      <c r="B3561" t="s">
        <v>23</v>
      </c>
      <c r="C3561" t="s">
        <v>23</v>
      </c>
      <c r="D3561" t="s">
        <v>23</v>
      </c>
      <c r="E3561" t="s">
        <v>10190</v>
      </c>
      <c r="F3561" t="s">
        <v>23</v>
      </c>
      <c r="G3561" t="s">
        <v>23</v>
      </c>
      <c r="H3561" t="s">
        <v>6502</v>
      </c>
      <c r="I3561" t="s">
        <v>2721</v>
      </c>
      <c r="J3561" t="s">
        <v>23</v>
      </c>
      <c r="K3561" t="s">
        <v>30532</v>
      </c>
    </row>
    <row r="3562" spans="1:11" x14ac:dyDescent="0.35">
      <c r="A3562" t="s">
        <v>23784</v>
      </c>
      <c r="B3562" t="s">
        <v>23</v>
      </c>
      <c r="C3562" t="s">
        <v>23</v>
      </c>
      <c r="D3562" t="s">
        <v>5810</v>
      </c>
      <c r="E3562" t="s">
        <v>23785</v>
      </c>
      <c r="F3562" t="s">
        <v>23</v>
      </c>
      <c r="G3562" t="s">
        <v>23</v>
      </c>
      <c r="H3562" t="s">
        <v>6746</v>
      </c>
      <c r="I3562" t="s">
        <v>23</v>
      </c>
      <c r="J3562" t="s">
        <v>23</v>
      </c>
      <c r="K3562" t="s">
        <v>33405</v>
      </c>
    </row>
    <row r="3563" spans="1:11" x14ac:dyDescent="0.35">
      <c r="A3563" t="s">
        <v>10191</v>
      </c>
      <c r="B3563" t="s">
        <v>23</v>
      </c>
      <c r="C3563" t="s">
        <v>23</v>
      </c>
      <c r="D3563" t="s">
        <v>5810</v>
      </c>
      <c r="E3563" t="s">
        <v>10192</v>
      </c>
      <c r="F3563" t="s">
        <v>23</v>
      </c>
      <c r="G3563" t="s">
        <v>23</v>
      </c>
      <c r="H3563" t="s">
        <v>6746</v>
      </c>
      <c r="I3563" t="s">
        <v>23</v>
      </c>
      <c r="J3563" t="s">
        <v>23</v>
      </c>
      <c r="K3563" t="s">
        <v>30532</v>
      </c>
    </row>
    <row r="3564" spans="1:11" x14ac:dyDescent="0.35">
      <c r="A3564" t="s">
        <v>10193</v>
      </c>
      <c r="B3564" t="s">
        <v>23</v>
      </c>
      <c r="C3564" t="s">
        <v>23</v>
      </c>
      <c r="D3564" t="s">
        <v>5810</v>
      </c>
      <c r="E3564" t="s">
        <v>10194</v>
      </c>
      <c r="F3564" t="s">
        <v>23</v>
      </c>
      <c r="G3564" t="s">
        <v>23</v>
      </c>
      <c r="H3564" t="s">
        <v>6746</v>
      </c>
      <c r="I3564" t="s">
        <v>23</v>
      </c>
      <c r="J3564" t="s">
        <v>23</v>
      </c>
      <c r="K3564" t="s">
        <v>30532</v>
      </c>
    </row>
    <row r="3565" spans="1:11" x14ac:dyDescent="0.35">
      <c r="A3565" t="s">
        <v>23786</v>
      </c>
      <c r="B3565" t="s">
        <v>23</v>
      </c>
      <c r="C3565" t="s">
        <v>23</v>
      </c>
      <c r="D3565" t="s">
        <v>5810</v>
      </c>
      <c r="E3565" t="s">
        <v>23787</v>
      </c>
      <c r="F3565" t="s">
        <v>23</v>
      </c>
      <c r="G3565" t="s">
        <v>23</v>
      </c>
      <c r="H3565" t="s">
        <v>6746</v>
      </c>
      <c r="I3565" t="s">
        <v>23</v>
      </c>
      <c r="J3565" t="s">
        <v>23</v>
      </c>
      <c r="K3565" t="s">
        <v>33406</v>
      </c>
    </row>
    <row r="3566" spans="1:11" x14ac:dyDescent="0.35">
      <c r="A3566" t="s">
        <v>4602</v>
      </c>
      <c r="B3566" t="s">
        <v>23</v>
      </c>
      <c r="C3566" t="s">
        <v>23</v>
      </c>
      <c r="D3566" t="s">
        <v>23</v>
      </c>
      <c r="E3566" t="s">
        <v>10195</v>
      </c>
      <c r="F3566" t="s">
        <v>23</v>
      </c>
      <c r="G3566" t="s">
        <v>23</v>
      </c>
      <c r="H3566" t="s">
        <v>6522</v>
      </c>
      <c r="I3566" t="s">
        <v>23</v>
      </c>
      <c r="J3566" t="s">
        <v>23</v>
      </c>
      <c r="K3566" t="s">
        <v>30532</v>
      </c>
    </row>
    <row r="3567" spans="1:11" x14ac:dyDescent="0.35">
      <c r="A3567" t="s">
        <v>2979</v>
      </c>
      <c r="B3567" t="s">
        <v>23</v>
      </c>
      <c r="C3567" t="s">
        <v>23</v>
      </c>
      <c r="D3567" t="s">
        <v>23</v>
      </c>
      <c r="E3567" t="s">
        <v>10196</v>
      </c>
      <c r="F3567" t="s">
        <v>23</v>
      </c>
      <c r="G3567" t="s">
        <v>23</v>
      </c>
      <c r="H3567" t="s">
        <v>6522</v>
      </c>
      <c r="I3567" t="s">
        <v>23</v>
      </c>
      <c r="J3567" t="s">
        <v>23</v>
      </c>
      <c r="K3567" t="s">
        <v>30532</v>
      </c>
    </row>
    <row r="3568" spans="1:11" x14ac:dyDescent="0.35">
      <c r="A3568" t="s">
        <v>10197</v>
      </c>
      <c r="B3568" t="s">
        <v>23</v>
      </c>
      <c r="C3568" t="s">
        <v>23</v>
      </c>
      <c r="D3568" t="s">
        <v>5810</v>
      </c>
      <c r="E3568" t="s">
        <v>10198</v>
      </c>
      <c r="F3568" t="s">
        <v>23</v>
      </c>
      <c r="G3568" t="s">
        <v>23</v>
      </c>
      <c r="H3568" t="s">
        <v>6746</v>
      </c>
      <c r="I3568" t="s">
        <v>23</v>
      </c>
      <c r="J3568" t="s">
        <v>23</v>
      </c>
      <c r="K3568" t="s">
        <v>30532</v>
      </c>
    </row>
    <row r="3569" spans="1:11" x14ac:dyDescent="0.35">
      <c r="A3569" t="s">
        <v>10199</v>
      </c>
      <c r="B3569" t="s">
        <v>23</v>
      </c>
      <c r="C3569" t="s">
        <v>23</v>
      </c>
      <c r="D3569" t="s">
        <v>5810</v>
      </c>
      <c r="E3569" t="s">
        <v>10200</v>
      </c>
      <c r="F3569" t="s">
        <v>23</v>
      </c>
      <c r="G3569" t="s">
        <v>23</v>
      </c>
      <c r="H3569" t="s">
        <v>6746</v>
      </c>
      <c r="I3569" t="s">
        <v>23</v>
      </c>
      <c r="J3569" t="s">
        <v>23</v>
      </c>
      <c r="K3569" t="s">
        <v>30532</v>
      </c>
    </row>
    <row r="3570" spans="1:11" x14ac:dyDescent="0.35">
      <c r="A3570" t="s">
        <v>23790</v>
      </c>
      <c r="B3570" t="s">
        <v>23</v>
      </c>
      <c r="C3570" t="s">
        <v>23</v>
      </c>
      <c r="D3570" t="s">
        <v>5810</v>
      </c>
      <c r="E3570" t="s">
        <v>23791</v>
      </c>
      <c r="F3570" t="s">
        <v>23</v>
      </c>
      <c r="G3570" t="s">
        <v>23</v>
      </c>
      <c r="H3570" t="s">
        <v>6746</v>
      </c>
      <c r="I3570" t="s">
        <v>23</v>
      </c>
      <c r="J3570" t="s">
        <v>23</v>
      </c>
      <c r="K3570" t="s">
        <v>33407</v>
      </c>
    </row>
    <row r="3571" spans="1:11" x14ac:dyDescent="0.35">
      <c r="A3571" t="s">
        <v>6096</v>
      </c>
      <c r="B3571" t="s">
        <v>23</v>
      </c>
      <c r="C3571" t="s">
        <v>23</v>
      </c>
      <c r="D3571" t="s">
        <v>5810</v>
      </c>
      <c r="E3571" t="s">
        <v>10201</v>
      </c>
      <c r="F3571" t="s">
        <v>23</v>
      </c>
      <c r="G3571" t="s">
        <v>23</v>
      </c>
      <c r="H3571" t="s">
        <v>6516</v>
      </c>
      <c r="I3571" t="s">
        <v>23</v>
      </c>
      <c r="J3571" t="s">
        <v>23</v>
      </c>
      <c r="K3571" t="s">
        <v>30532</v>
      </c>
    </row>
    <row r="3572" spans="1:11" x14ac:dyDescent="0.35">
      <c r="A3572" t="s">
        <v>10202</v>
      </c>
      <c r="B3572" t="s">
        <v>23</v>
      </c>
      <c r="C3572" t="s">
        <v>23</v>
      </c>
      <c r="D3572" t="s">
        <v>5810</v>
      </c>
      <c r="E3572" t="s">
        <v>10203</v>
      </c>
      <c r="F3572" t="s">
        <v>23</v>
      </c>
      <c r="G3572" t="s">
        <v>23</v>
      </c>
      <c r="H3572" t="s">
        <v>6746</v>
      </c>
      <c r="I3572" t="s">
        <v>23</v>
      </c>
      <c r="J3572" t="s">
        <v>23</v>
      </c>
      <c r="K3572" t="s">
        <v>30532</v>
      </c>
    </row>
    <row r="3573" spans="1:11" x14ac:dyDescent="0.35">
      <c r="A3573" t="s">
        <v>2833</v>
      </c>
      <c r="B3573" t="s">
        <v>23</v>
      </c>
      <c r="C3573" t="s">
        <v>23</v>
      </c>
      <c r="D3573" t="s">
        <v>23</v>
      </c>
      <c r="E3573" t="s">
        <v>10204</v>
      </c>
      <c r="F3573" t="s">
        <v>23</v>
      </c>
      <c r="G3573" t="s">
        <v>23</v>
      </c>
      <c r="H3573" t="s">
        <v>6502</v>
      </c>
      <c r="I3573" t="s">
        <v>6499</v>
      </c>
      <c r="J3573" t="s">
        <v>3894</v>
      </c>
      <c r="K3573" t="s">
        <v>30532</v>
      </c>
    </row>
    <row r="3574" spans="1:11" x14ac:dyDescent="0.35">
      <c r="A3574" t="s">
        <v>10205</v>
      </c>
      <c r="B3574" t="s">
        <v>23</v>
      </c>
      <c r="C3574" t="s">
        <v>23</v>
      </c>
      <c r="D3574" t="s">
        <v>5810</v>
      </c>
      <c r="E3574" t="s">
        <v>10206</v>
      </c>
      <c r="F3574" t="s">
        <v>23</v>
      </c>
      <c r="G3574" t="s">
        <v>23</v>
      </c>
      <c r="H3574" t="s">
        <v>6746</v>
      </c>
      <c r="I3574" t="s">
        <v>23</v>
      </c>
      <c r="J3574" t="s">
        <v>23</v>
      </c>
      <c r="K3574" t="s">
        <v>30532</v>
      </c>
    </row>
    <row r="3575" spans="1:11" x14ac:dyDescent="0.35">
      <c r="A3575" t="s">
        <v>5471</v>
      </c>
      <c r="B3575" t="s">
        <v>23</v>
      </c>
      <c r="C3575" t="s">
        <v>23</v>
      </c>
      <c r="D3575" t="s">
        <v>23</v>
      </c>
      <c r="E3575" t="s">
        <v>10207</v>
      </c>
      <c r="F3575" t="s">
        <v>23</v>
      </c>
      <c r="G3575" t="s">
        <v>23</v>
      </c>
      <c r="H3575" t="s">
        <v>6522</v>
      </c>
      <c r="I3575" t="s">
        <v>23</v>
      </c>
      <c r="J3575" t="s">
        <v>23</v>
      </c>
      <c r="K3575" t="s">
        <v>30532</v>
      </c>
    </row>
    <row r="3576" spans="1:11" x14ac:dyDescent="0.35">
      <c r="A3576" t="s">
        <v>23792</v>
      </c>
      <c r="B3576" t="s">
        <v>23</v>
      </c>
      <c r="C3576" t="s">
        <v>23</v>
      </c>
      <c r="D3576" t="s">
        <v>5810</v>
      </c>
      <c r="E3576" t="s">
        <v>23793</v>
      </c>
      <c r="F3576" t="s">
        <v>23</v>
      </c>
      <c r="G3576" t="s">
        <v>23</v>
      </c>
      <c r="H3576" t="s">
        <v>6746</v>
      </c>
      <c r="I3576" t="s">
        <v>23</v>
      </c>
      <c r="J3576" t="s">
        <v>23</v>
      </c>
      <c r="K3576" t="s">
        <v>33408</v>
      </c>
    </row>
    <row r="3577" spans="1:11" x14ac:dyDescent="0.35">
      <c r="A3577" t="s">
        <v>23798</v>
      </c>
      <c r="B3577" t="s">
        <v>23</v>
      </c>
      <c r="C3577" t="s">
        <v>23</v>
      </c>
      <c r="D3577" t="s">
        <v>5810</v>
      </c>
      <c r="E3577" t="s">
        <v>23799</v>
      </c>
      <c r="F3577" t="s">
        <v>23</v>
      </c>
      <c r="G3577" t="s">
        <v>23</v>
      </c>
      <c r="H3577" t="s">
        <v>6746</v>
      </c>
      <c r="I3577" t="s">
        <v>23</v>
      </c>
      <c r="J3577" t="s">
        <v>23</v>
      </c>
      <c r="K3577" t="s">
        <v>33410</v>
      </c>
    </row>
    <row r="3578" spans="1:11" x14ac:dyDescent="0.35">
      <c r="A3578" t="s">
        <v>23800</v>
      </c>
      <c r="B3578" t="s">
        <v>23</v>
      </c>
      <c r="C3578" t="s">
        <v>23</v>
      </c>
      <c r="D3578" t="s">
        <v>5810</v>
      </c>
      <c r="E3578" t="s">
        <v>23801</v>
      </c>
      <c r="F3578" t="s">
        <v>23</v>
      </c>
      <c r="G3578" t="s">
        <v>23</v>
      </c>
      <c r="H3578" t="s">
        <v>6746</v>
      </c>
      <c r="I3578" t="s">
        <v>23</v>
      </c>
      <c r="J3578" t="s">
        <v>23</v>
      </c>
      <c r="K3578" t="s">
        <v>33411</v>
      </c>
    </row>
    <row r="3579" spans="1:11" x14ac:dyDescent="0.35">
      <c r="A3579" t="s">
        <v>6719</v>
      </c>
      <c r="B3579" t="s">
        <v>23</v>
      </c>
      <c r="C3579" t="s">
        <v>23</v>
      </c>
      <c r="D3579" t="s">
        <v>23</v>
      </c>
      <c r="E3579" t="s">
        <v>10208</v>
      </c>
      <c r="F3579" t="s">
        <v>23</v>
      </c>
      <c r="G3579" t="s">
        <v>23</v>
      </c>
      <c r="H3579" t="s">
        <v>6522</v>
      </c>
      <c r="I3579" t="s">
        <v>23</v>
      </c>
      <c r="J3579" t="s">
        <v>23</v>
      </c>
      <c r="K3579" t="s">
        <v>30532</v>
      </c>
    </row>
    <row r="3580" spans="1:11" x14ac:dyDescent="0.35">
      <c r="A3580" t="s">
        <v>5794</v>
      </c>
      <c r="B3580" t="s">
        <v>23</v>
      </c>
      <c r="C3580" t="s">
        <v>23</v>
      </c>
      <c r="D3580" t="s">
        <v>23</v>
      </c>
      <c r="E3580" t="s">
        <v>10209</v>
      </c>
      <c r="F3580" t="s">
        <v>23</v>
      </c>
      <c r="G3580" t="s">
        <v>23</v>
      </c>
      <c r="H3580" t="s">
        <v>6502</v>
      </c>
      <c r="I3580" t="s">
        <v>2721</v>
      </c>
      <c r="J3580" t="s">
        <v>6507</v>
      </c>
      <c r="K3580" t="s">
        <v>30532</v>
      </c>
    </row>
    <row r="3581" spans="1:11" x14ac:dyDescent="0.35">
      <c r="A3581" t="s">
        <v>6568</v>
      </c>
      <c r="B3581" t="s">
        <v>23</v>
      </c>
      <c r="C3581" t="s">
        <v>23</v>
      </c>
      <c r="D3581" t="s">
        <v>23</v>
      </c>
      <c r="E3581" t="s">
        <v>10210</v>
      </c>
      <c r="F3581" t="s">
        <v>23</v>
      </c>
      <c r="G3581" t="s">
        <v>23</v>
      </c>
      <c r="H3581" t="s">
        <v>6487</v>
      </c>
      <c r="I3581" t="s">
        <v>2721</v>
      </c>
      <c r="J3581" t="s">
        <v>23</v>
      </c>
      <c r="K3581" t="s">
        <v>30532</v>
      </c>
    </row>
    <row r="3582" spans="1:11" x14ac:dyDescent="0.35">
      <c r="A3582" t="s">
        <v>6097</v>
      </c>
      <c r="B3582" t="s">
        <v>23</v>
      </c>
      <c r="C3582" t="s">
        <v>23</v>
      </c>
      <c r="D3582" t="s">
        <v>5810</v>
      </c>
      <c r="E3582" t="s">
        <v>10211</v>
      </c>
      <c r="F3582" t="s">
        <v>23</v>
      </c>
      <c r="G3582" t="s">
        <v>23</v>
      </c>
      <c r="H3582" t="s">
        <v>6746</v>
      </c>
      <c r="I3582" t="s">
        <v>23</v>
      </c>
      <c r="J3582" t="s">
        <v>23</v>
      </c>
      <c r="K3582" t="s">
        <v>30532</v>
      </c>
    </row>
    <row r="3583" spans="1:11" x14ac:dyDescent="0.35">
      <c r="A3583" t="s">
        <v>630</v>
      </c>
      <c r="B3583" t="s">
        <v>23</v>
      </c>
      <c r="C3583" t="s">
        <v>23</v>
      </c>
      <c r="D3583" t="s">
        <v>23</v>
      </c>
      <c r="E3583" t="s">
        <v>10212</v>
      </c>
      <c r="F3583" t="s">
        <v>23</v>
      </c>
      <c r="G3583" t="s">
        <v>23</v>
      </c>
      <c r="H3583" t="s">
        <v>6522</v>
      </c>
      <c r="I3583" t="s">
        <v>23</v>
      </c>
      <c r="J3583" t="s">
        <v>23</v>
      </c>
      <c r="K3583" t="s">
        <v>30532</v>
      </c>
    </row>
    <row r="3584" spans="1:11" x14ac:dyDescent="0.35">
      <c r="A3584" t="s">
        <v>6569</v>
      </c>
      <c r="B3584" t="s">
        <v>23</v>
      </c>
      <c r="C3584" t="s">
        <v>23</v>
      </c>
      <c r="D3584" t="s">
        <v>23</v>
      </c>
      <c r="E3584" t="s">
        <v>10213</v>
      </c>
      <c r="F3584" t="s">
        <v>23</v>
      </c>
      <c r="G3584" t="s">
        <v>23</v>
      </c>
      <c r="H3584" t="s">
        <v>6487</v>
      </c>
      <c r="I3584" t="s">
        <v>2721</v>
      </c>
      <c r="J3584" t="s">
        <v>23</v>
      </c>
      <c r="K3584" t="s">
        <v>30532</v>
      </c>
    </row>
    <row r="3585" spans="1:11" x14ac:dyDescent="0.35">
      <c r="A3585" t="s">
        <v>23802</v>
      </c>
      <c r="B3585" t="s">
        <v>23</v>
      </c>
      <c r="C3585" t="s">
        <v>23</v>
      </c>
      <c r="D3585" t="s">
        <v>5810</v>
      </c>
      <c r="E3585" t="s">
        <v>23803</v>
      </c>
      <c r="F3585" t="s">
        <v>23</v>
      </c>
      <c r="G3585" t="s">
        <v>23</v>
      </c>
      <c r="H3585" t="s">
        <v>6746</v>
      </c>
      <c r="I3585" t="s">
        <v>23</v>
      </c>
      <c r="J3585" t="s">
        <v>23</v>
      </c>
      <c r="K3585" t="s">
        <v>33412</v>
      </c>
    </row>
    <row r="3586" spans="1:11" x14ac:dyDescent="0.35">
      <c r="A3586" t="s">
        <v>10214</v>
      </c>
      <c r="B3586" t="s">
        <v>23</v>
      </c>
      <c r="C3586" t="s">
        <v>23</v>
      </c>
      <c r="D3586" t="s">
        <v>5810</v>
      </c>
      <c r="E3586" t="s">
        <v>10215</v>
      </c>
      <c r="F3586" t="s">
        <v>23</v>
      </c>
      <c r="G3586" t="s">
        <v>23</v>
      </c>
      <c r="H3586" t="s">
        <v>6746</v>
      </c>
      <c r="I3586" t="s">
        <v>23</v>
      </c>
      <c r="J3586" t="s">
        <v>23</v>
      </c>
      <c r="K3586" t="s">
        <v>30532</v>
      </c>
    </row>
    <row r="3587" spans="1:11" x14ac:dyDescent="0.35">
      <c r="A3587" t="s">
        <v>22367</v>
      </c>
      <c r="B3587" t="s">
        <v>23</v>
      </c>
      <c r="C3587" t="s">
        <v>23</v>
      </c>
      <c r="D3587" t="s">
        <v>5810</v>
      </c>
      <c r="E3587" t="s">
        <v>22368</v>
      </c>
      <c r="F3587" t="s">
        <v>23</v>
      </c>
      <c r="G3587" t="s">
        <v>23</v>
      </c>
      <c r="H3587" t="s">
        <v>6746</v>
      </c>
      <c r="I3587" t="s">
        <v>23</v>
      </c>
      <c r="J3587" t="s">
        <v>23</v>
      </c>
      <c r="K3587" t="s">
        <v>32706</v>
      </c>
    </row>
    <row r="3588" spans="1:11" x14ac:dyDescent="0.35">
      <c r="A3588" t="s">
        <v>5638</v>
      </c>
      <c r="B3588" t="s">
        <v>23</v>
      </c>
      <c r="C3588" t="s">
        <v>23</v>
      </c>
      <c r="D3588" t="s">
        <v>23</v>
      </c>
      <c r="E3588" t="s">
        <v>10216</v>
      </c>
      <c r="F3588" t="s">
        <v>23</v>
      </c>
      <c r="G3588" t="s">
        <v>23</v>
      </c>
      <c r="H3588" t="s">
        <v>6522</v>
      </c>
      <c r="I3588" t="s">
        <v>23</v>
      </c>
      <c r="J3588" t="s">
        <v>23</v>
      </c>
      <c r="K3588" t="s">
        <v>30532</v>
      </c>
    </row>
    <row r="3589" spans="1:11" x14ac:dyDescent="0.35">
      <c r="A3589" t="s">
        <v>23804</v>
      </c>
      <c r="B3589" t="s">
        <v>23</v>
      </c>
      <c r="C3589" t="s">
        <v>23</v>
      </c>
      <c r="D3589" t="s">
        <v>5810</v>
      </c>
      <c r="E3589" t="s">
        <v>23805</v>
      </c>
      <c r="F3589" t="s">
        <v>23</v>
      </c>
      <c r="G3589" t="s">
        <v>23</v>
      </c>
      <c r="H3589" t="s">
        <v>6746</v>
      </c>
      <c r="I3589" t="s">
        <v>23</v>
      </c>
      <c r="J3589" t="s">
        <v>23</v>
      </c>
      <c r="K3589" t="s">
        <v>33413</v>
      </c>
    </row>
    <row r="3590" spans="1:11" x14ac:dyDescent="0.35">
      <c r="A3590" t="s">
        <v>4601</v>
      </c>
      <c r="B3590" t="s">
        <v>23</v>
      </c>
      <c r="C3590" t="s">
        <v>23</v>
      </c>
      <c r="D3590" t="s">
        <v>23</v>
      </c>
      <c r="E3590" t="s">
        <v>10217</v>
      </c>
      <c r="F3590" t="s">
        <v>23</v>
      </c>
      <c r="G3590" t="s">
        <v>23</v>
      </c>
      <c r="H3590" t="s">
        <v>6522</v>
      </c>
      <c r="I3590" t="s">
        <v>23</v>
      </c>
      <c r="J3590" t="s">
        <v>23</v>
      </c>
      <c r="K3590" t="s">
        <v>30532</v>
      </c>
    </row>
    <row r="3591" spans="1:11" x14ac:dyDescent="0.35">
      <c r="A3591" t="s">
        <v>1323</v>
      </c>
      <c r="B3591" t="s">
        <v>23</v>
      </c>
      <c r="C3591" t="s">
        <v>23</v>
      </c>
      <c r="D3591" t="s">
        <v>23</v>
      </c>
      <c r="E3591" t="s">
        <v>10218</v>
      </c>
      <c r="F3591" t="s">
        <v>23</v>
      </c>
      <c r="G3591" t="s">
        <v>23</v>
      </c>
      <c r="H3591" t="s">
        <v>6483</v>
      </c>
      <c r="I3591" t="s">
        <v>2721</v>
      </c>
      <c r="J3591" t="s">
        <v>23</v>
      </c>
      <c r="K3591" t="s">
        <v>30532</v>
      </c>
    </row>
    <row r="3592" spans="1:11" x14ac:dyDescent="0.35">
      <c r="A3592" t="s">
        <v>4600</v>
      </c>
      <c r="B3592" t="s">
        <v>23</v>
      </c>
      <c r="C3592" t="s">
        <v>23</v>
      </c>
      <c r="D3592" t="s">
        <v>23</v>
      </c>
      <c r="E3592" t="s">
        <v>10219</v>
      </c>
      <c r="F3592" t="s">
        <v>23</v>
      </c>
      <c r="G3592" t="s">
        <v>23</v>
      </c>
      <c r="H3592" t="s">
        <v>6518</v>
      </c>
      <c r="I3592" t="s">
        <v>23</v>
      </c>
      <c r="J3592" t="s">
        <v>23</v>
      </c>
      <c r="K3592" t="s">
        <v>30532</v>
      </c>
    </row>
    <row r="3593" spans="1:11" x14ac:dyDescent="0.35">
      <c r="A3593" t="s">
        <v>23806</v>
      </c>
      <c r="B3593" t="s">
        <v>23</v>
      </c>
      <c r="C3593" t="s">
        <v>23</v>
      </c>
      <c r="D3593" t="s">
        <v>5810</v>
      </c>
      <c r="E3593" t="s">
        <v>23807</v>
      </c>
      <c r="F3593" t="s">
        <v>23</v>
      </c>
      <c r="G3593" t="s">
        <v>23</v>
      </c>
      <c r="H3593" t="s">
        <v>6746</v>
      </c>
      <c r="I3593" t="s">
        <v>23</v>
      </c>
      <c r="J3593" t="s">
        <v>23</v>
      </c>
      <c r="K3593" t="s">
        <v>33414</v>
      </c>
    </row>
    <row r="3594" spans="1:11" x14ac:dyDescent="0.35">
      <c r="A3594" t="s">
        <v>10220</v>
      </c>
      <c r="B3594" t="s">
        <v>23</v>
      </c>
      <c r="C3594" t="s">
        <v>23</v>
      </c>
      <c r="D3594" t="s">
        <v>5810</v>
      </c>
      <c r="E3594" t="s">
        <v>10221</v>
      </c>
      <c r="F3594" t="s">
        <v>23</v>
      </c>
      <c r="G3594" t="s">
        <v>23</v>
      </c>
      <c r="H3594" t="s">
        <v>6746</v>
      </c>
      <c r="I3594" t="s">
        <v>23</v>
      </c>
      <c r="J3594" t="s">
        <v>23</v>
      </c>
      <c r="K3594" t="s">
        <v>30532</v>
      </c>
    </row>
    <row r="3595" spans="1:11" x14ac:dyDescent="0.35">
      <c r="A3595" t="s">
        <v>23809</v>
      </c>
      <c r="B3595" t="s">
        <v>23</v>
      </c>
      <c r="C3595" t="s">
        <v>23</v>
      </c>
      <c r="D3595" t="s">
        <v>5810</v>
      </c>
      <c r="E3595" t="s">
        <v>23810</v>
      </c>
      <c r="F3595" t="s">
        <v>23</v>
      </c>
      <c r="G3595" t="s">
        <v>23</v>
      </c>
      <c r="H3595" t="s">
        <v>6746</v>
      </c>
      <c r="I3595" t="s">
        <v>23</v>
      </c>
      <c r="J3595" t="s">
        <v>23</v>
      </c>
      <c r="K3595" t="s">
        <v>33415</v>
      </c>
    </row>
    <row r="3596" spans="1:11" x14ac:dyDescent="0.35">
      <c r="A3596" t="s">
        <v>6776</v>
      </c>
      <c r="B3596" t="s">
        <v>23</v>
      </c>
      <c r="C3596" t="s">
        <v>23</v>
      </c>
      <c r="D3596" t="s">
        <v>23</v>
      </c>
      <c r="E3596" t="s">
        <v>10222</v>
      </c>
      <c r="F3596" t="s">
        <v>23</v>
      </c>
      <c r="G3596" t="s">
        <v>23</v>
      </c>
      <c r="H3596" t="s">
        <v>6518</v>
      </c>
      <c r="I3596" t="s">
        <v>6485</v>
      </c>
      <c r="J3596" t="s">
        <v>23</v>
      </c>
      <c r="K3596" t="s">
        <v>30532</v>
      </c>
    </row>
    <row r="3597" spans="1:11" x14ac:dyDescent="0.35">
      <c r="A3597" t="s">
        <v>1247</v>
      </c>
      <c r="B3597" t="s">
        <v>23</v>
      </c>
      <c r="C3597" t="s">
        <v>23</v>
      </c>
      <c r="D3597" t="s">
        <v>23</v>
      </c>
      <c r="E3597" t="s">
        <v>10223</v>
      </c>
      <c r="F3597" t="s">
        <v>23</v>
      </c>
      <c r="G3597" t="s">
        <v>23</v>
      </c>
      <c r="H3597" t="s">
        <v>6502</v>
      </c>
      <c r="I3597" t="s">
        <v>23</v>
      </c>
      <c r="J3597" t="s">
        <v>23</v>
      </c>
      <c r="K3597" t="s">
        <v>30532</v>
      </c>
    </row>
    <row r="3598" spans="1:11" x14ac:dyDescent="0.35">
      <c r="A3598" t="s">
        <v>6101</v>
      </c>
      <c r="B3598" t="s">
        <v>23</v>
      </c>
      <c r="C3598" t="s">
        <v>23</v>
      </c>
      <c r="D3598" t="s">
        <v>5810</v>
      </c>
      <c r="E3598" t="s">
        <v>10224</v>
      </c>
      <c r="F3598" t="s">
        <v>23</v>
      </c>
      <c r="G3598" t="s">
        <v>23</v>
      </c>
      <c r="H3598" t="s">
        <v>6483</v>
      </c>
      <c r="I3598" t="s">
        <v>23</v>
      </c>
      <c r="J3598" t="s">
        <v>23</v>
      </c>
      <c r="K3598" t="s">
        <v>30532</v>
      </c>
    </row>
    <row r="3599" spans="1:11" x14ac:dyDescent="0.35">
      <c r="A3599" t="s">
        <v>23813</v>
      </c>
      <c r="B3599" t="s">
        <v>23</v>
      </c>
      <c r="C3599" t="s">
        <v>23</v>
      </c>
      <c r="D3599" t="s">
        <v>5810</v>
      </c>
      <c r="E3599" t="s">
        <v>23814</v>
      </c>
      <c r="F3599" t="s">
        <v>23</v>
      </c>
      <c r="G3599" t="s">
        <v>23</v>
      </c>
      <c r="H3599" t="s">
        <v>6746</v>
      </c>
      <c r="I3599" t="s">
        <v>23</v>
      </c>
      <c r="J3599" t="s">
        <v>23</v>
      </c>
      <c r="K3599" t="s">
        <v>33417</v>
      </c>
    </row>
    <row r="3600" spans="1:11" x14ac:dyDescent="0.35">
      <c r="A3600" t="s">
        <v>23815</v>
      </c>
      <c r="B3600" t="s">
        <v>23</v>
      </c>
      <c r="C3600" t="s">
        <v>23</v>
      </c>
      <c r="D3600" t="s">
        <v>5810</v>
      </c>
      <c r="E3600" t="s">
        <v>23816</v>
      </c>
      <c r="F3600" t="s">
        <v>23</v>
      </c>
      <c r="G3600" t="s">
        <v>23</v>
      </c>
      <c r="H3600" t="s">
        <v>6746</v>
      </c>
      <c r="I3600" t="s">
        <v>23</v>
      </c>
      <c r="J3600" t="s">
        <v>23</v>
      </c>
      <c r="K3600" t="s">
        <v>33418</v>
      </c>
    </row>
    <row r="3601" spans="1:11" x14ac:dyDescent="0.35">
      <c r="A3601" t="s">
        <v>23819</v>
      </c>
      <c r="B3601" t="s">
        <v>23</v>
      </c>
      <c r="C3601" t="s">
        <v>23</v>
      </c>
      <c r="D3601" t="s">
        <v>5810</v>
      </c>
      <c r="E3601" t="s">
        <v>23820</v>
      </c>
      <c r="F3601" t="s">
        <v>23</v>
      </c>
      <c r="G3601" t="s">
        <v>23</v>
      </c>
      <c r="H3601" t="s">
        <v>6746</v>
      </c>
      <c r="I3601" t="s">
        <v>23</v>
      </c>
      <c r="J3601" t="s">
        <v>23</v>
      </c>
      <c r="K3601" t="s">
        <v>33420</v>
      </c>
    </row>
    <row r="3602" spans="1:11" x14ac:dyDescent="0.35">
      <c r="A3602" t="s">
        <v>4599</v>
      </c>
      <c r="B3602" t="s">
        <v>23</v>
      </c>
      <c r="C3602" t="s">
        <v>23</v>
      </c>
      <c r="D3602" t="s">
        <v>23</v>
      </c>
      <c r="E3602" t="s">
        <v>10225</v>
      </c>
      <c r="F3602" t="s">
        <v>23</v>
      </c>
      <c r="G3602" t="s">
        <v>23</v>
      </c>
      <c r="H3602" t="s">
        <v>6522</v>
      </c>
      <c r="I3602" t="s">
        <v>23</v>
      </c>
      <c r="J3602" t="s">
        <v>23</v>
      </c>
      <c r="K3602" t="s">
        <v>30532</v>
      </c>
    </row>
    <row r="3603" spans="1:11" x14ac:dyDescent="0.35">
      <c r="A3603" t="s">
        <v>23817</v>
      </c>
      <c r="B3603" t="s">
        <v>23</v>
      </c>
      <c r="C3603" t="s">
        <v>23</v>
      </c>
      <c r="D3603" t="s">
        <v>5810</v>
      </c>
      <c r="E3603" t="s">
        <v>23818</v>
      </c>
      <c r="F3603" t="s">
        <v>23</v>
      </c>
      <c r="G3603" t="s">
        <v>23</v>
      </c>
      <c r="H3603" t="s">
        <v>6746</v>
      </c>
      <c r="I3603" t="s">
        <v>23</v>
      </c>
      <c r="J3603" t="s">
        <v>23</v>
      </c>
      <c r="K3603" t="s">
        <v>33419</v>
      </c>
    </row>
    <row r="3604" spans="1:11" x14ac:dyDescent="0.35">
      <c r="A3604" t="s">
        <v>23821</v>
      </c>
      <c r="B3604" t="s">
        <v>23</v>
      </c>
      <c r="C3604" t="s">
        <v>23</v>
      </c>
      <c r="D3604" t="s">
        <v>5810</v>
      </c>
      <c r="E3604" t="s">
        <v>23822</v>
      </c>
      <c r="F3604" t="s">
        <v>23</v>
      </c>
      <c r="G3604" t="s">
        <v>23</v>
      </c>
      <c r="H3604" t="s">
        <v>6746</v>
      </c>
      <c r="I3604" t="s">
        <v>23</v>
      </c>
      <c r="J3604" t="s">
        <v>23</v>
      </c>
      <c r="K3604" t="s">
        <v>33421</v>
      </c>
    </row>
    <row r="3605" spans="1:11" x14ac:dyDescent="0.35">
      <c r="A3605" t="s">
        <v>10226</v>
      </c>
      <c r="B3605" t="s">
        <v>23</v>
      </c>
      <c r="C3605" t="s">
        <v>23</v>
      </c>
      <c r="D3605" t="s">
        <v>5810</v>
      </c>
      <c r="E3605" t="s">
        <v>10227</v>
      </c>
      <c r="F3605" t="s">
        <v>23</v>
      </c>
      <c r="G3605" t="s">
        <v>23</v>
      </c>
      <c r="H3605" t="s">
        <v>6746</v>
      </c>
      <c r="I3605" t="s">
        <v>23</v>
      </c>
      <c r="J3605" t="s">
        <v>23</v>
      </c>
      <c r="K3605" t="s">
        <v>30532</v>
      </c>
    </row>
    <row r="3606" spans="1:11" x14ac:dyDescent="0.35">
      <c r="A3606" t="s">
        <v>23823</v>
      </c>
      <c r="B3606" t="s">
        <v>23</v>
      </c>
      <c r="C3606" t="s">
        <v>23</v>
      </c>
      <c r="D3606" t="s">
        <v>5810</v>
      </c>
      <c r="E3606" t="s">
        <v>23824</v>
      </c>
      <c r="F3606" t="s">
        <v>23</v>
      </c>
      <c r="G3606" t="s">
        <v>23</v>
      </c>
      <c r="H3606" t="s">
        <v>6746</v>
      </c>
      <c r="I3606" t="s">
        <v>23</v>
      </c>
      <c r="J3606" t="s">
        <v>23</v>
      </c>
      <c r="K3606" t="s">
        <v>33422</v>
      </c>
    </row>
    <row r="3607" spans="1:11" x14ac:dyDescent="0.35">
      <c r="A3607" t="s">
        <v>10228</v>
      </c>
      <c r="B3607" t="s">
        <v>23</v>
      </c>
      <c r="C3607" t="s">
        <v>23</v>
      </c>
      <c r="D3607" t="s">
        <v>5810</v>
      </c>
      <c r="E3607" t="s">
        <v>10229</v>
      </c>
      <c r="F3607" t="s">
        <v>23</v>
      </c>
      <c r="G3607" t="s">
        <v>23</v>
      </c>
      <c r="H3607" t="s">
        <v>6746</v>
      </c>
      <c r="I3607" t="s">
        <v>23</v>
      </c>
      <c r="J3607" t="s">
        <v>23</v>
      </c>
      <c r="K3607" t="s">
        <v>30532</v>
      </c>
    </row>
    <row r="3608" spans="1:11" x14ac:dyDescent="0.35">
      <c r="A3608" t="s">
        <v>23825</v>
      </c>
      <c r="B3608" t="s">
        <v>23</v>
      </c>
      <c r="C3608" t="s">
        <v>23</v>
      </c>
      <c r="D3608" t="s">
        <v>5810</v>
      </c>
      <c r="E3608" t="s">
        <v>23826</v>
      </c>
      <c r="F3608" t="s">
        <v>23</v>
      </c>
      <c r="G3608" t="s">
        <v>23</v>
      </c>
      <c r="H3608" t="s">
        <v>6746</v>
      </c>
      <c r="I3608" t="s">
        <v>23</v>
      </c>
      <c r="J3608" t="s">
        <v>23</v>
      </c>
      <c r="K3608" t="s">
        <v>33423</v>
      </c>
    </row>
    <row r="3609" spans="1:11" x14ac:dyDescent="0.35">
      <c r="A3609" t="s">
        <v>6102</v>
      </c>
      <c r="B3609" t="s">
        <v>23</v>
      </c>
      <c r="C3609" t="s">
        <v>23</v>
      </c>
      <c r="D3609" t="s">
        <v>5810</v>
      </c>
      <c r="E3609" t="s">
        <v>10230</v>
      </c>
      <c r="F3609" t="s">
        <v>23</v>
      </c>
      <c r="G3609" t="s">
        <v>23</v>
      </c>
      <c r="H3609" t="s">
        <v>6504</v>
      </c>
      <c r="I3609" t="s">
        <v>23</v>
      </c>
      <c r="J3609" t="s">
        <v>23</v>
      </c>
      <c r="K3609" t="s">
        <v>30532</v>
      </c>
    </row>
    <row r="3610" spans="1:11" x14ac:dyDescent="0.35">
      <c r="A3610" t="s">
        <v>23827</v>
      </c>
      <c r="B3610" t="s">
        <v>23</v>
      </c>
      <c r="C3610" t="s">
        <v>23</v>
      </c>
      <c r="D3610" t="s">
        <v>5810</v>
      </c>
      <c r="E3610" t="s">
        <v>23828</v>
      </c>
      <c r="F3610" t="s">
        <v>23</v>
      </c>
      <c r="G3610" t="s">
        <v>23</v>
      </c>
      <c r="H3610" t="s">
        <v>6746</v>
      </c>
      <c r="I3610" t="s">
        <v>23</v>
      </c>
      <c r="J3610" t="s">
        <v>23</v>
      </c>
      <c r="K3610" t="s">
        <v>33424</v>
      </c>
    </row>
    <row r="3611" spans="1:11" x14ac:dyDescent="0.35">
      <c r="A3611" t="s">
        <v>4598</v>
      </c>
      <c r="B3611" t="s">
        <v>23</v>
      </c>
      <c r="C3611" t="s">
        <v>23</v>
      </c>
      <c r="D3611" t="s">
        <v>23</v>
      </c>
      <c r="E3611" t="s">
        <v>10231</v>
      </c>
      <c r="F3611" t="s">
        <v>23</v>
      </c>
      <c r="G3611" t="s">
        <v>23</v>
      </c>
      <c r="H3611" t="s">
        <v>6522</v>
      </c>
      <c r="I3611" t="s">
        <v>23</v>
      </c>
      <c r="J3611" t="s">
        <v>23</v>
      </c>
      <c r="K3611" t="s">
        <v>30532</v>
      </c>
    </row>
    <row r="3612" spans="1:11" x14ac:dyDescent="0.35">
      <c r="A3612" t="s">
        <v>23829</v>
      </c>
      <c r="B3612" t="s">
        <v>23</v>
      </c>
      <c r="C3612" t="s">
        <v>23</v>
      </c>
      <c r="D3612" t="s">
        <v>5810</v>
      </c>
      <c r="E3612" t="s">
        <v>23830</v>
      </c>
      <c r="F3612" t="s">
        <v>23</v>
      </c>
      <c r="G3612" t="s">
        <v>23</v>
      </c>
      <c r="H3612" t="s">
        <v>6746</v>
      </c>
      <c r="I3612" t="s">
        <v>23</v>
      </c>
      <c r="J3612" t="s">
        <v>23</v>
      </c>
      <c r="K3612" t="s">
        <v>33425</v>
      </c>
    </row>
    <row r="3613" spans="1:11" x14ac:dyDescent="0.35">
      <c r="A3613" t="s">
        <v>5037</v>
      </c>
      <c r="B3613" t="s">
        <v>23</v>
      </c>
      <c r="C3613" t="s">
        <v>23</v>
      </c>
      <c r="D3613" t="s">
        <v>23</v>
      </c>
      <c r="E3613" t="s">
        <v>10232</v>
      </c>
      <c r="F3613" t="s">
        <v>23</v>
      </c>
      <c r="G3613" t="s">
        <v>23</v>
      </c>
      <c r="H3613" t="s">
        <v>6493</v>
      </c>
      <c r="I3613" t="s">
        <v>2721</v>
      </c>
      <c r="J3613" t="s">
        <v>23</v>
      </c>
      <c r="K3613" t="s">
        <v>30532</v>
      </c>
    </row>
    <row r="3614" spans="1:11" x14ac:dyDescent="0.35">
      <c r="A3614" t="s">
        <v>23831</v>
      </c>
      <c r="B3614" t="s">
        <v>23</v>
      </c>
      <c r="C3614" t="s">
        <v>23</v>
      </c>
      <c r="D3614" t="s">
        <v>5810</v>
      </c>
      <c r="E3614" t="s">
        <v>23832</v>
      </c>
      <c r="F3614" t="s">
        <v>23</v>
      </c>
      <c r="G3614" t="s">
        <v>23</v>
      </c>
      <c r="H3614" t="s">
        <v>6746</v>
      </c>
      <c r="I3614" t="s">
        <v>23</v>
      </c>
      <c r="J3614" t="s">
        <v>23</v>
      </c>
      <c r="K3614" t="s">
        <v>33426</v>
      </c>
    </row>
    <row r="3615" spans="1:11" x14ac:dyDescent="0.35">
      <c r="A3615" t="s">
        <v>6103</v>
      </c>
      <c r="B3615" t="s">
        <v>23</v>
      </c>
      <c r="C3615" t="s">
        <v>23</v>
      </c>
      <c r="D3615" t="s">
        <v>5810</v>
      </c>
      <c r="E3615" t="s">
        <v>10233</v>
      </c>
      <c r="F3615" t="s">
        <v>23</v>
      </c>
      <c r="G3615" t="s">
        <v>23</v>
      </c>
      <c r="H3615" t="s">
        <v>6504</v>
      </c>
      <c r="I3615" t="s">
        <v>23</v>
      </c>
      <c r="J3615" t="s">
        <v>23</v>
      </c>
      <c r="K3615" t="s">
        <v>30532</v>
      </c>
    </row>
    <row r="3616" spans="1:11" x14ac:dyDescent="0.35">
      <c r="A3616" t="s">
        <v>4594</v>
      </c>
      <c r="B3616" t="s">
        <v>23</v>
      </c>
      <c r="C3616" t="s">
        <v>23</v>
      </c>
      <c r="D3616" t="s">
        <v>23</v>
      </c>
      <c r="E3616" t="s">
        <v>10234</v>
      </c>
      <c r="F3616" t="s">
        <v>23</v>
      </c>
      <c r="G3616" t="s">
        <v>23</v>
      </c>
      <c r="H3616" t="s">
        <v>6522</v>
      </c>
      <c r="I3616" t="s">
        <v>23</v>
      </c>
      <c r="J3616" t="s">
        <v>23</v>
      </c>
      <c r="K3616" t="s">
        <v>30532</v>
      </c>
    </row>
    <row r="3617" spans="1:11" x14ac:dyDescent="0.35">
      <c r="A3617" t="s">
        <v>23833</v>
      </c>
      <c r="B3617" t="s">
        <v>23</v>
      </c>
      <c r="C3617" t="s">
        <v>23</v>
      </c>
      <c r="D3617" t="s">
        <v>5810</v>
      </c>
      <c r="E3617" t="s">
        <v>23834</v>
      </c>
      <c r="F3617" t="s">
        <v>23</v>
      </c>
      <c r="G3617" t="s">
        <v>23</v>
      </c>
      <c r="H3617" t="s">
        <v>6746</v>
      </c>
      <c r="I3617" t="s">
        <v>23</v>
      </c>
      <c r="J3617" t="s">
        <v>23</v>
      </c>
      <c r="K3617" t="s">
        <v>33427</v>
      </c>
    </row>
    <row r="3618" spans="1:11" x14ac:dyDescent="0.35">
      <c r="A3618" t="s">
        <v>23835</v>
      </c>
      <c r="B3618" t="s">
        <v>23</v>
      </c>
      <c r="C3618" t="s">
        <v>23</v>
      </c>
      <c r="D3618" t="s">
        <v>5810</v>
      </c>
      <c r="E3618" t="s">
        <v>23836</v>
      </c>
      <c r="F3618" t="s">
        <v>23</v>
      </c>
      <c r="G3618" t="s">
        <v>23</v>
      </c>
      <c r="H3618" t="s">
        <v>6746</v>
      </c>
      <c r="I3618" t="s">
        <v>23</v>
      </c>
      <c r="J3618" t="s">
        <v>23</v>
      </c>
      <c r="K3618" t="s">
        <v>33428</v>
      </c>
    </row>
    <row r="3619" spans="1:11" x14ac:dyDescent="0.35">
      <c r="A3619" t="s">
        <v>23837</v>
      </c>
      <c r="B3619" t="s">
        <v>23</v>
      </c>
      <c r="C3619" t="s">
        <v>23</v>
      </c>
      <c r="D3619" t="s">
        <v>5810</v>
      </c>
      <c r="E3619" t="s">
        <v>23838</v>
      </c>
      <c r="F3619" t="s">
        <v>23</v>
      </c>
      <c r="G3619" t="s">
        <v>23</v>
      </c>
      <c r="H3619" t="s">
        <v>6746</v>
      </c>
      <c r="I3619" t="s">
        <v>23</v>
      </c>
      <c r="J3619" t="s">
        <v>23</v>
      </c>
      <c r="K3619" t="s">
        <v>33429</v>
      </c>
    </row>
    <row r="3620" spans="1:11" x14ac:dyDescent="0.35">
      <c r="A3620" t="s">
        <v>10235</v>
      </c>
      <c r="B3620" t="s">
        <v>23</v>
      </c>
      <c r="C3620" t="s">
        <v>23</v>
      </c>
      <c r="D3620" t="s">
        <v>5810</v>
      </c>
      <c r="E3620" t="s">
        <v>10236</v>
      </c>
      <c r="F3620" t="s">
        <v>23</v>
      </c>
      <c r="G3620" t="s">
        <v>23</v>
      </c>
      <c r="H3620" t="s">
        <v>6746</v>
      </c>
      <c r="I3620" t="s">
        <v>23</v>
      </c>
      <c r="J3620" t="s">
        <v>23</v>
      </c>
      <c r="K3620" t="s">
        <v>30532</v>
      </c>
    </row>
    <row r="3621" spans="1:11" x14ac:dyDescent="0.35">
      <c r="A3621" t="s">
        <v>1305</v>
      </c>
      <c r="B3621" t="s">
        <v>23</v>
      </c>
      <c r="C3621" t="s">
        <v>23</v>
      </c>
      <c r="D3621" t="s">
        <v>23</v>
      </c>
      <c r="E3621" t="s">
        <v>10237</v>
      </c>
      <c r="F3621" t="s">
        <v>23</v>
      </c>
      <c r="G3621" t="s">
        <v>23</v>
      </c>
      <c r="H3621" t="s">
        <v>6514</v>
      </c>
      <c r="I3621" t="s">
        <v>6485</v>
      </c>
      <c r="J3621" t="s">
        <v>23</v>
      </c>
      <c r="K3621" t="s">
        <v>30532</v>
      </c>
    </row>
    <row r="3622" spans="1:11" x14ac:dyDescent="0.35">
      <c r="A3622" t="s">
        <v>3449</v>
      </c>
      <c r="B3622" t="s">
        <v>23</v>
      </c>
      <c r="C3622" t="s">
        <v>23</v>
      </c>
      <c r="D3622" t="s">
        <v>23</v>
      </c>
      <c r="E3622" t="s">
        <v>10238</v>
      </c>
      <c r="F3622" t="s">
        <v>23</v>
      </c>
      <c r="G3622" t="s">
        <v>23</v>
      </c>
      <c r="H3622" t="s">
        <v>6522</v>
      </c>
      <c r="I3622" t="s">
        <v>23</v>
      </c>
      <c r="J3622" t="s">
        <v>23</v>
      </c>
      <c r="K3622" t="s">
        <v>30532</v>
      </c>
    </row>
    <row r="3623" spans="1:11" x14ac:dyDescent="0.35">
      <c r="A3623" t="s">
        <v>23497</v>
      </c>
      <c r="B3623" t="s">
        <v>23</v>
      </c>
      <c r="C3623" t="s">
        <v>23</v>
      </c>
      <c r="D3623" t="s">
        <v>5810</v>
      </c>
      <c r="E3623" t="s">
        <v>23498</v>
      </c>
      <c r="F3623" t="s">
        <v>23</v>
      </c>
      <c r="G3623" t="s">
        <v>23</v>
      </c>
      <c r="H3623" t="s">
        <v>6746</v>
      </c>
      <c r="I3623" t="s">
        <v>23</v>
      </c>
      <c r="J3623" t="s">
        <v>23</v>
      </c>
      <c r="K3623" t="s">
        <v>33263</v>
      </c>
    </row>
    <row r="3624" spans="1:11" x14ac:dyDescent="0.35">
      <c r="A3624" t="s">
        <v>10239</v>
      </c>
      <c r="B3624" t="s">
        <v>23</v>
      </c>
      <c r="C3624" t="s">
        <v>23</v>
      </c>
      <c r="D3624" t="s">
        <v>5810</v>
      </c>
      <c r="E3624" t="s">
        <v>10240</v>
      </c>
      <c r="F3624" t="s">
        <v>23</v>
      </c>
      <c r="G3624" t="s">
        <v>23</v>
      </c>
      <c r="H3624" t="s">
        <v>6746</v>
      </c>
      <c r="I3624" t="s">
        <v>23</v>
      </c>
      <c r="J3624" t="s">
        <v>23</v>
      </c>
      <c r="K3624" t="s">
        <v>30532</v>
      </c>
    </row>
    <row r="3625" spans="1:11" x14ac:dyDescent="0.35">
      <c r="A3625" t="s">
        <v>23839</v>
      </c>
      <c r="B3625" t="s">
        <v>23</v>
      </c>
      <c r="C3625" t="s">
        <v>23</v>
      </c>
      <c r="D3625" t="s">
        <v>5810</v>
      </c>
      <c r="E3625" t="s">
        <v>23840</v>
      </c>
      <c r="F3625" t="s">
        <v>23</v>
      </c>
      <c r="G3625" t="s">
        <v>23</v>
      </c>
      <c r="H3625" t="s">
        <v>6746</v>
      </c>
      <c r="I3625" t="s">
        <v>23</v>
      </c>
      <c r="J3625" t="s">
        <v>23</v>
      </c>
      <c r="K3625" t="s">
        <v>33430</v>
      </c>
    </row>
    <row r="3626" spans="1:11" x14ac:dyDescent="0.35">
      <c r="A3626" t="s">
        <v>23841</v>
      </c>
      <c r="B3626" t="s">
        <v>23</v>
      </c>
      <c r="C3626" t="s">
        <v>23</v>
      </c>
      <c r="D3626" t="s">
        <v>5810</v>
      </c>
      <c r="E3626" t="s">
        <v>23842</v>
      </c>
      <c r="F3626" t="s">
        <v>23</v>
      </c>
      <c r="G3626" t="s">
        <v>23</v>
      </c>
      <c r="H3626" t="s">
        <v>6746</v>
      </c>
      <c r="I3626" t="s">
        <v>23</v>
      </c>
      <c r="J3626" t="s">
        <v>23</v>
      </c>
      <c r="K3626" t="s">
        <v>33431</v>
      </c>
    </row>
    <row r="3627" spans="1:11" x14ac:dyDescent="0.35">
      <c r="A3627" t="s">
        <v>23843</v>
      </c>
      <c r="B3627" t="s">
        <v>23</v>
      </c>
      <c r="C3627" t="s">
        <v>23</v>
      </c>
      <c r="D3627" t="s">
        <v>5810</v>
      </c>
      <c r="E3627" t="s">
        <v>23844</v>
      </c>
      <c r="F3627" t="s">
        <v>23</v>
      </c>
      <c r="G3627" t="s">
        <v>23</v>
      </c>
      <c r="H3627" t="s">
        <v>6746</v>
      </c>
      <c r="I3627" t="s">
        <v>23</v>
      </c>
      <c r="J3627" t="s">
        <v>23</v>
      </c>
      <c r="K3627" t="s">
        <v>33432</v>
      </c>
    </row>
    <row r="3628" spans="1:11" x14ac:dyDescent="0.35">
      <c r="A3628" t="s">
        <v>3450</v>
      </c>
      <c r="B3628" t="s">
        <v>23</v>
      </c>
      <c r="C3628" t="s">
        <v>23</v>
      </c>
      <c r="D3628" t="s">
        <v>23</v>
      </c>
      <c r="E3628" t="s">
        <v>10241</v>
      </c>
      <c r="F3628" t="s">
        <v>23</v>
      </c>
      <c r="G3628" t="s">
        <v>23</v>
      </c>
      <c r="H3628" t="s">
        <v>6522</v>
      </c>
      <c r="I3628" t="s">
        <v>23</v>
      </c>
      <c r="J3628" t="s">
        <v>23</v>
      </c>
      <c r="K3628" t="s">
        <v>30532</v>
      </c>
    </row>
    <row r="3629" spans="1:11" x14ac:dyDescent="0.35">
      <c r="A3629" t="s">
        <v>10242</v>
      </c>
      <c r="B3629" t="s">
        <v>23</v>
      </c>
      <c r="C3629" t="s">
        <v>23</v>
      </c>
      <c r="D3629" t="s">
        <v>5810</v>
      </c>
      <c r="E3629" t="s">
        <v>10243</v>
      </c>
      <c r="F3629" t="s">
        <v>23</v>
      </c>
      <c r="G3629" t="s">
        <v>23</v>
      </c>
      <c r="H3629" t="s">
        <v>6746</v>
      </c>
      <c r="I3629" t="s">
        <v>23</v>
      </c>
      <c r="J3629" t="s">
        <v>23</v>
      </c>
      <c r="K3629" t="s">
        <v>30532</v>
      </c>
    </row>
    <row r="3630" spans="1:11" x14ac:dyDescent="0.35">
      <c r="A3630" t="s">
        <v>23845</v>
      </c>
      <c r="B3630" t="s">
        <v>23</v>
      </c>
      <c r="C3630" t="s">
        <v>23</v>
      </c>
      <c r="D3630" t="s">
        <v>5810</v>
      </c>
      <c r="E3630" t="s">
        <v>23846</v>
      </c>
      <c r="F3630" t="s">
        <v>23</v>
      </c>
      <c r="G3630" t="s">
        <v>23</v>
      </c>
      <c r="H3630" t="s">
        <v>6746</v>
      </c>
      <c r="I3630" t="s">
        <v>23</v>
      </c>
      <c r="J3630" t="s">
        <v>23</v>
      </c>
      <c r="K3630" t="s">
        <v>33433</v>
      </c>
    </row>
    <row r="3631" spans="1:11" x14ac:dyDescent="0.35">
      <c r="A3631" t="s">
        <v>23847</v>
      </c>
      <c r="B3631" t="s">
        <v>23</v>
      </c>
      <c r="C3631" t="s">
        <v>23</v>
      </c>
      <c r="D3631" t="s">
        <v>5810</v>
      </c>
      <c r="E3631" t="s">
        <v>23848</v>
      </c>
      <c r="F3631" t="s">
        <v>23</v>
      </c>
      <c r="G3631" t="s">
        <v>23</v>
      </c>
      <c r="H3631" t="s">
        <v>6746</v>
      </c>
      <c r="I3631" t="s">
        <v>23</v>
      </c>
      <c r="J3631" t="s">
        <v>23</v>
      </c>
      <c r="K3631" t="s">
        <v>33434</v>
      </c>
    </row>
    <row r="3632" spans="1:11" x14ac:dyDescent="0.35">
      <c r="A3632" t="s">
        <v>23861</v>
      </c>
      <c r="B3632" t="s">
        <v>23</v>
      </c>
      <c r="C3632" t="s">
        <v>23</v>
      </c>
      <c r="D3632" t="s">
        <v>5810</v>
      </c>
      <c r="E3632" t="s">
        <v>23862</v>
      </c>
      <c r="F3632" t="s">
        <v>23</v>
      </c>
      <c r="G3632" t="s">
        <v>23</v>
      </c>
      <c r="H3632" t="s">
        <v>6746</v>
      </c>
      <c r="I3632" t="s">
        <v>23</v>
      </c>
      <c r="J3632" t="s">
        <v>23</v>
      </c>
      <c r="K3632" t="s">
        <v>33440</v>
      </c>
    </row>
    <row r="3633" spans="1:11" x14ac:dyDescent="0.35">
      <c r="A3633" t="s">
        <v>23849</v>
      </c>
      <c r="B3633" t="s">
        <v>23</v>
      </c>
      <c r="C3633" t="s">
        <v>23</v>
      </c>
      <c r="D3633" t="s">
        <v>5810</v>
      </c>
      <c r="E3633" t="s">
        <v>23850</v>
      </c>
      <c r="F3633" t="s">
        <v>23</v>
      </c>
      <c r="G3633" t="s">
        <v>23</v>
      </c>
      <c r="H3633" t="s">
        <v>6746</v>
      </c>
      <c r="I3633" t="s">
        <v>23</v>
      </c>
      <c r="J3633" t="s">
        <v>23</v>
      </c>
      <c r="K3633" t="s">
        <v>33435</v>
      </c>
    </row>
    <row r="3634" spans="1:11" x14ac:dyDescent="0.35">
      <c r="A3634" t="s">
        <v>23851</v>
      </c>
      <c r="B3634" t="s">
        <v>23</v>
      </c>
      <c r="C3634" t="s">
        <v>23</v>
      </c>
      <c r="D3634" t="s">
        <v>5810</v>
      </c>
      <c r="E3634" t="s">
        <v>23852</v>
      </c>
      <c r="F3634" t="s">
        <v>23</v>
      </c>
      <c r="G3634" t="s">
        <v>23</v>
      </c>
      <c r="H3634" t="s">
        <v>6746</v>
      </c>
      <c r="I3634" t="s">
        <v>23</v>
      </c>
      <c r="J3634" t="s">
        <v>23</v>
      </c>
      <c r="K3634" t="s">
        <v>33436</v>
      </c>
    </row>
    <row r="3635" spans="1:11" x14ac:dyDescent="0.35">
      <c r="A3635" t="s">
        <v>23855</v>
      </c>
      <c r="B3635" t="s">
        <v>23</v>
      </c>
      <c r="C3635" t="s">
        <v>23</v>
      </c>
      <c r="D3635" t="s">
        <v>5810</v>
      </c>
      <c r="E3635" t="s">
        <v>23856</v>
      </c>
      <c r="F3635" t="s">
        <v>23</v>
      </c>
      <c r="G3635" t="s">
        <v>23</v>
      </c>
      <c r="H3635" t="s">
        <v>6746</v>
      </c>
      <c r="I3635" t="s">
        <v>23</v>
      </c>
      <c r="J3635" t="s">
        <v>23</v>
      </c>
      <c r="K3635" t="s">
        <v>33437</v>
      </c>
    </row>
    <row r="3636" spans="1:11" x14ac:dyDescent="0.35">
      <c r="A3636" t="s">
        <v>23857</v>
      </c>
      <c r="B3636" t="s">
        <v>23</v>
      </c>
      <c r="C3636" t="s">
        <v>23</v>
      </c>
      <c r="D3636" t="s">
        <v>5810</v>
      </c>
      <c r="E3636" t="s">
        <v>23858</v>
      </c>
      <c r="F3636" t="s">
        <v>23</v>
      </c>
      <c r="G3636" t="s">
        <v>23</v>
      </c>
      <c r="H3636" t="s">
        <v>6746</v>
      </c>
      <c r="I3636" t="s">
        <v>23</v>
      </c>
      <c r="J3636" t="s">
        <v>23</v>
      </c>
      <c r="K3636" t="s">
        <v>33438</v>
      </c>
    </row>
    <row r="3637" spans="1:11" x14ac:dyDescent="0.35">
      <c r="A3637" t="s">
        <v>3134</v>
      </c>
      <c r="B3637" t="s">
        <v>23</v>
      </c>
      <c r="C3637" t="s">
        <v>23</v>
      </c>
      <c r="D3637" t="s">
        <v>23</v>
      </c>
      <c r="E3637" t="s">
        <v>10244</v>
      </c>
      <c r="F3637" t="s">
        <v>23</v>
      </c>
      <c r="G3637" t="s">
        <v>23</v>
      </c>
      <c r="H3637" t="s">
        <v>23</v>
      </c>
      <c r="I3637" t="s">
        <v>23</v>
      </c>
      <c r="J3637" t="s">
        <v>23</v>
      </c>
      <c r="K3637" t="s">
        <v>30532</v>
      </c>
    </row>
    <row r="3638" spans="1:11" x14ac:dyDescent="0.35">
      <c r="A3638" t="s">
        <v>516</v>
      </c>
      <c r="B3638" t="s">
        <v>23</v>
      </c>
      <c r="C3638" t="s">
        <v>23</v>
      </c>
      <c r="D3638" t="s">
        <v>23</v>
      </c>
      <c r="E3638" t="s">
        <v>10245</v>
      </c>
      <c r="F3638" t="s">
        <v>23</v>
      </c>
      <c r="G3638" t="s">
        <v>23</v>
      </c>
      <c r="H3638" t="s">
        <v>6522</v>
      </c>
      <c r="I3638" t="s">
        <v>23</v>
      </c>
      <c r="J3638" t="s">
        <v>23</v>
      </c>
      <c r="K3638" t="s">
        <v>30532</v>
      </c>
    </row>
    <row r="3639" spans="1:11" x14ac:dyDescent="0.35">
      <c r="A3639" t="s">
        <v>23863</v>
      </c>
      <c r="B3639" t="s">
        <v>23</v>
      </c>
      <c r="C3639" t="s">
        <v>23</v>
      </c>
      <c r="D3639" t="s">
        <v>5810</v>
      </c>
      <c r="E3639" t="s">
        <v>23864</v>
      </c>
      <c r="F3639" t="s">
        <v>23</v>
      </c>
      <c r="G3639" t="s">
        <v>23</v>
      </c>
      <c r="H3639" t="s">
        <v>6746</v>
      </c>
      <c r="I3639" t="s">
        <v>23</v>
      </c>
      <c r="J3639" t="s">
        <v>23</v>
      </c>
      <c r="K3639" t="s">
        <v>33441</v>
      </c>
    </row>
    <row r="3640" spans="1:11" x14ac:dyDescent="0.35">
      <c r="A3640" t="s">
        <v>23867</v>
      </c>
      <c r="B3640" t="s">
        <v>23</v>
      </c>
      <c r="C3640" t="s">
        <v>23</v>
      </c>
      <c r="D3640" t="s">
        <v>5810</v>
      </c>
      <c r="E3640" t="s">
        <v>23868</v>
      </c>
      <c r="F3640" t="s">
        <v>23</v>
      </c>
      <c r="G3640" t="s">
        <v>23</v>
      </c>
      <c r="H3640" t="s">
        <v>6746</v>
      </c>
      <c r="I3640" t="s">
        <v>23</v>
      </c>
      <c r="J3640" t="s">
        <v>23</v>
      </c>
      <c r="K3640" t="s">
        <v>33442</v>
      </c>
    </row>
    <row r="3641" spans="1:11" x14ac:dyDescent="0.35">
      <c r="A3641" t="s">
        <v>23869</v>
      </c>
      <c r="B3641" t="s">
        <v>23</v>
      </c>
      <c r="C3641" t="s">
        <v>23</v>
      </c>
      <c r="D3641" t="s">
        <v>5810</v>
      </c>
      <c r="E3641" t="s">
        <v>23870</v>
      </c>
      <c r="F3641" t="s">
        <v>23</v>
      </c>
      <c r="G3641" t="s">
        <v>23</v>
      </c>
      <c r="H3641" t="s">
        <v>6746</v>
      </c>
      <c r="I3641" t="s">
        <v>23</v>
      </c>
      <c r="J3641" t="s">
        <v>23</v>
      </c>
      <c r="K3641" t="s">
        <v>33443</v>
      </c>
    </row>
    <row r="3642" spans="1:11" x14ac:dyDescent="0.35">
      <c r="A3642" t="s">
        <v>10246</v>
      </c>
      <c r="B3642" t="s">
        <v>23</v>
      </c>
      <c r="C3642" t="s">
        <v>23</v>
      </c>
      <c r="D3642" t="s">
        <v>5810</v>
      </c>
      <c r="E3642" t="s">
        <v>10247</v>
      </c>
      <c r="F3642" t="s">
        <v>23</v>
      </c>
      <c r="G3642" t="s">
        <v>23</v>
      </c>
      <c r="H3642" t="s">
        <v>6746</v>
      </c>
      <c r="I3642" t="s">
        <v>23</v>
      </c>
      <c r="J3642" t="s">
        <v>23</v>
      </c>
      <c r="K3642" t="s">
        <v>30532</v>
      </c>
    </row>
    <row r="3643" spans="1:11" x14ac:dyDescent="0.35">
      <c r="A3643" t="s">
        <v>23871</v>
      </c>
      <c r="B3643" t="s">
        <v>23</v>
      </c>
      <c r="C3643" t="s">
        <v>23</v>
      </c>
      <c r="D3643" t="s">
        <v>5810</v>
      </c>
      <c r="E3643" t="s">
        <v>23872</v>
      </c>
      <c r="F3643" t="s">
        <v>23</v>
      </c>
      <c r="G3643" t="s">
        <v>23</v>
      </c>
      <c r="H3643" t="s">
        <v>6746</v>
      </c>
      <c r="I3643" t="s">
        <v>23</v>
      </c>
      <c r="J3643" t="s">
        <v>23</v>
      </c>
      <c r="K3643" t="s">
        <v>33444</v>
      </c>
    </row>
    <row r="3644" spans="1:11" x14ac:dyDescent="0.35">
      <c r="A3644" t="s">
        <v>23873</v>
      </c>
      <c r="B3644" t="s">
        <v>23</v>
      </c>
      <c r="C3644" t="s">
        <v>23</v>
      </c>
      <c r="D3644" t="s">
        <v>5810</v>
      </c>
      <c r="E3644" t="s">
        <v>23874</v>
      </c>
      <c r="F3644" t="s">
        <v>23</v>
      </c>
      <c r="G3644" t="s">
        <v>23</v>
      </c>
      <c r="H3644" t="s">
        <v>6746</v>
      </c>
      <c r="I3644" t="s">
        <v>23</v>
      </c>
      <c r="J3644" t="s">
        <v>23</v>
      </c>
      <c r="K3644" t="s">
        <v>33445</v>
      </c>
    </row>
    <row r="3645" spans="1:11" x14ac:dyDescent="0.35">
      <c r="A3645" t="s">
        <v>23875</v>
      </c>
      <c r="B3645" t="s">
        <v>23</v>
      </c>
      <c r="C3645" t="s">
        <v>23</v>
      </c>
      <c r="D3645" t="s">
        <v>5810</v>
      </c>
      <c r="E3645" t="s">
        <v>23876</v>
      </c>
      <c r="F3645" t="s">
        <v>23</v>
      </c>
      <c r="G3645" t="s">
        <v>23</v>
      </c>
      <c r="H3645" t="s">
        <v>6746</v>
      </c>
      <c r="I3645" t="s">
        <v>23</v>
      </c>
      <c r="J3645" t="s">
        <v>23</v>
      </c>
      <c r="K3645" t="s">
        <v>33446</v>
      </c>
    </row>
    <row r="3646" spans="1:11" x14ac:dyDescent="0.35">
      <c r="A3646" t="s">
        <v>23499</v>
      </c>
      <c r="B3646" t="s">
        <v>23</v>
      </c>
      <c r="C3646" t="s">
        <v>23</v>
      </c>
      <c r="D3646" t="s">
        <v>5810</v>
      </c>
      <c r="E3646" t="s">
        <v>23500</v>
      </c>
      <c r="F3646" t="s">
        <v>23</v>
      </c>
      <c r="G3646" t="s">
        <v>23</v>
      </c>
      <c r="H3646" t="s">
        <v>6746</v>
      </c>
      <c r="I3646" t="s">
        <v>23</v>
      </c>
      <c r="J3646" t="s">
        <v>23</v>
      </c>
      <c r="K3646" t="s">
        <v>33264</v>
      </c>
    </row>
    <row r="3647" spans="1:11" x14ac:dyDescent="0.35">
      <c r="A3647" t="s">
        <v>6578</v>
      </c>
      <c r="B3647" t="s">
        <v>23</v>
      </c>
      <c r="C3647" t="s">
        <v>23</v>
      </c>
      <c r="D3647" t="s">
        <v>23</v>
      </c>
      <c r="E3647" t="s">
        <v>10248</v>
      </c>
      <c r="F3647" t="s">
        <v>23</v>
      </c>
      <c r="G3647" t="s">
        <v>23</v>
      </c>
      <c r="H3647" t="s">
        <v>6483</v>
      </c>
      <c r="I3647" t="s">
        <v>2721</v>
      </c>
      <c r="J3647" t="s">
        <v>6486</v>
      </c>
      <c r="K3647" t="s">
        <v>30532</v>
      </c>
    </row>
    <row r="3648" spans="1:11" x14ac:dyDescent="0.35">
      <c r="A3648" t="s">
        <v>3451</v>
      </c>
      <c r="B3648" t="s">
        <v>23</v>
      </c>
      <c r="C3648" t="s">
        <v>23</v>
      </c>
      <c r="D3648" t="s">
        <v>23</v>
      </c>
      <c r="E3648" t="s">
        <v>10249</v>
      </c>
      <c r="F3648" t="s">
        <v>23</v>
      </c>
      <c r="G3648" t="s">
        <v>23</v>
      </c>
      <c r="H3648" t="s">
        <v>6522</v>
      </c>
      <c r="I3648" t="s">
        <v>23</v>
      </c>
      <c r="J3648" t="s">
        <v>23</v>
      </c>
      <c r="K3648" t="s">
        <v>30532</v>
      </c>
    </row>
    <row r="3649" spans="1:11" x14ac:dyDescent="0.35">
      <c r="A3649" t="s">
        <v>10250</v>
      </c>
      <c r="B3649" t="s">
        <v>23</v>
      </c>
      <c r="C3649" t="s">
        <v>23</v>
      </c>
      <c r="D3649" t="s">
        <v>5810</v>
      </c>
      <c r="E3649" t="s">
        <v>10251</v>
      </c>
      <c r="F3649" t="s">
        <v>23</v>
      </c>
      <c r="G3649" t="s">
        <v>23</v>
      </c>
      <c r="H3649" t="s">
        <v>6746</v>
      </c>
      <c r="I3649" t="s">
        <v>23</v>
      </c>
      <c r="J3649" t="s">
        <v>23</v>
      </c>
      <c r="K3649" t="s">
        <v>30532</v>
      </c>
    </row>
    <row r="3650" spans="1:11" x14ac:dyDescent="0.35">
      <c r="A3650" t="s">
        <v>10252</v>
      </c>
      <c r="B3650" t="s">
        <v>23</v>
      </c>
      <c r="C3650" t="s">
        <v>23</v>
      </c>
      <c r="D3650" t="s">
        <v>5810</v>
      </c>
      <c r="E3650" t="s">
        <v>10253</v>
      </c>
      <c r="F3650" t="s">
        <v>23</v>
      </c>
      <c r="G3650" t="s">
        <v>23</v>
      </c>
      <c r="H3650" t="s">
        <v>6746</v>
      </c>
      <c r="I3650" t="s">
        <v>23</v>
      </c>
      <c r="J3650" t="s">
        <v>23</v>
      </c>
      <c r="K3650" t="s">
        <v>30532</v>
      </c>
    </row>
    <row r="3651" spans="1:11" x14ac:dyDescent="0.35">
      <c r="A3651" t="s">
        <v>10254</v>
      </c>
      <c r="B3651" t="s">
        <v>23</v>
      </c>
      <c r="C3651" t="s">
        <v>23</v>
      </c>
      <c r="D3651" t="s">
        <v>5810</v>
      </c>
      <c r="E3651" t="s">
        <v>10255</v>
      </c>
      <c r="F3651" t="s">
        <v>23</v>
      </c>
      <c r="G3651" t="s">
        <v>23</v>
      </c>
      <c r="H3651" t="s">
        <v>6746</v>
      </c>
      <c r="I3651" t="s">
        <v>23</v>
      </c>
      <c r="J3651" t="s">
        <v>23</v>
      </c>
      <c r="K3651" t="s">
        <v>30532</v>
      </c>
    </row>
    <row r="3652" spans="1:11" x14ac:dyDescent="0.35">
      <c r="A3652" t="s">
        <v>10256</v>
      </c>
      <c r="B3652" t="s">
        <v>23</v>
      </c>
      <c r="C3652" t="s">
        <v>23</v>
      </c>
      <c r="D3652" t="s">
        <v>5810</v>
      </c>
      <c r="E3652" t="s">
        <v>10257</v>
      </c>
      <c r="F3652" t="s">
        <v>23</v>
      </c>
      <c r="G3652" t="s">
        <v>23</v>
      </c>
      <c r="H3652" t="s">
        <v>6746</v>
      </c>
      <c r="I3652" t="s">
        <v>23</v>
      </c>
      <c r="J3652" t="s">
        <v>23</v>
      </c>
      <c r="K3652" t="s">
        <v>30532</v>
      </c>
    </row>
    <row r="3653" spans="1:11" x14ac:dyDescent="0.35">
      <c r="A3653" t="s">
        <v>10258</v>
      </c>
      <c r="B3653" t="s">
        <v>23</v>
      </c>
      <c r="C3653" t="s">
        <v>23</v>
      </c>
      <c r="D3653" t="s">
        <v>5810</v>
      </c>
      <c r="E3653" t="s">
        <v>10259</v>
      </c>
      <c r="F3653" t="s">
        <v>23</v>
      </c>
      <c r="G3653" t="s">
        <v>23</v>
      </c>
      <c r="H3653" t="s">
        <v>6746</v>
      </c>
      <c r="I3653" t="s">
        <v>23</v>
      </c>
      <c r="J3653" t="s">
        <v>23</v>
      </c>
      <c r="K3653" t="s">
        <v>30532</v>
      </c>
    </row>
    <row r="3654" spans="1:11" x14ac:dyDescent="0.35">
      <c r="A3654" t="s">
        <v>6798</v>
      </c>
      <c r="B3654" t="s">
        <v>23</v>
      </c>
      <c r="C3654" t="s">
        <v>23</v>
      </c>
      <c r="D3654" t="s">
        <v>23</v>
      </c>
      <c r="E3654" t="s">
        <v>10260</v>
      </c>
      <c r="F3654" t="s">
        <v>23</v>
      </c>
      <c r="G3654" t="s">
        <v>23</v>
      </c>
      <c r="H3654" t="s">
        <v>6518</v>
      </c>
      <c r="I3654" t="s">
        <v>23</v>
      </c>
      <c r="J3654" t="s">
        <v>23</v>
      </c>
      <c r="K3654" t="s">
        <v>30532</v>
      </c>
    </row>
    <row r="3655" spans="1:11" x14ac:dyDescent="0.35">
      <c r="A3655" t="s">
        <v>10261</v>
      </c>
      <c r="B3655" t="s">
        <v>23</v>
      </c>
      <c r="C3655" t="s">
        <v>23</v>
      </c>
      <c r="D3655" t="s">
        <v>5810</v>
      </c>
      <c r="E3655" t="s">
        <v>10262</v>
      </c>
      <c r="F3655" t="s">
        <v>23</v>
      </c>
      <c r="G3655" t="s">
        <v>23</v>
      </c>
      <c r="H3655" t="s">
        <v>6746</v>
      </c>
      <c r="I3655" t="s">
        <v>23</v>
      </c>
      <c r="J3655" t="s">
        <v>23</v>
      </c>
      <c r="K3655" t="s">
        <v>30532</v>
      </c>
    </row>
    <row r="3656" spans="1:11" x14ac:dyDescent="0.35">
      <c r="A3656" t="s">
        <v>4994</v>
      </c>
      <c r="B3656" t="s">
        <v>23</v>
      </c>
      <c r="C3656" t="s">
        <v>23</v>
      </c>
      <c r="D3656" t="s">
        <v>23</v>
      </c>
      <c r="E3656" t="s">
        <v>10263</v>
      </c>
      <c r="F3656" t="s">
        <v>23</v>
      </c>
      <c r="G3656" t="s">
        <v>23</v>
      </c>
      <c r="H3656" t="s">
        <v>6518</v>
      </c>
      <c r="I3656" t="s">
        <v>23</v>
      </c>
      <c r="J3656" t="s">
        <v>23</v>
      </c>
      <c r="K3656" t="s">
        <v>30532</v>
      </c>
    </row>
    <row r="3657" spans="1:11" x14ac:dyDescent="0.35">
      <c r="A3657" t="s">
        <v>10264</v>
      </c>
      <c r="B3657" t="s">
        <v>23</v>
      </c>
      <c r="C3657" t="s">
        <v>23</v>
      </c>
      <c r="D3657" t="s">
        <v>5810</v>
      </c>
      <c r="E3657" t="s">
        <v>10265</v>
      </c>
      <c r="F3657" t="s">
        <v>23</v>
      </c>
      <c r="G3657" t="s">
        <v>23</v>
      </c>
      <c r="H3657" t="s">
        <v>6746</v>
      </c>
      <c r="I3657" t="s">
        <v>23</v>
      </c>
      <c r="J3657" t="s">
        <v>23</v>
      </c>
      <c r="K3657" t="s">
        <v>30532</v>
      </c>
    </row>
    <row r="3658" spans="1:11" x14ac:dyDescent="0.35">
      <c r="A3658" t="s">
        <v>10266</v>
      </c>
      <c r="B3658" t="s">
        <v>23</v>
      </c>
      <c r="C3658" t="s">
        <v>23</v>
      </c>
      <c r="D3658" t="s">
        <v>5810</v>
      </c>
      <c r="E3658" t="s">
        <v>10267</v>
      </c>
      <c r="F3658" t="s">
        <v>23</v>
      </c>
      <c r="G3658" t="s">
        <v>23</v>
      </c>
      <c r="H3658" t="s">
        <v>6746</v>
      </c>
      <c r="I3658" t="s">
        <v>23</v>
      </c>
      <c r="J3658" t="s">
        <v>23</v>
      </c>
      <c r="K3658" t="s">
        <v>30532</v>
      </c>
    </row>
    <row r="3659" spans="1:11" x14ac:dyDescent="0.35">
      <c r="A3659" t="s">
        <v>5038</v>
      </c>
      <c r="B3659" t="s">
        <v>23</v>
      </c>
      <c r="C3659" t="s">
        <v>23</v>
      </c>
      <c r="D3659" t="s">
        <v>23</v>
      </c>
      <c r="E3659" t="s">
        <v>10268</v>
      </c>
      <c r="F3659" t="s">
        <v>23</v>
      </c>
      <c r="G3659" t="s">
        <v>23</v>
      </c>
      <c r="H3659" t="s">
        <v>6518</v>
      </c>
      <c r="I3659" t="s">
        <v>2721</v>
      </c>
      <c r="J3659" t="s">
        <v>23</v>
      </c>
      <c r="K3659" t="s">
        <v>30532</v>
      </c>
    </row>
    <row r="3660" spans="1:11" x14ac:dyDescent="0.35">
      <c r="A3660" t="s">
        <v>4995</v>
      </c>
      <c r="B3660" t="s">
        <v>23</v>
      </c>
      <c r="C3660" t="s">
        <v>23</v>
      </c>
      <c r="D3660" t="s">
        <v>23</v>
      </c>
      <c r="E3660" t="s">
        <v>10269</v>
      </c>
      <c r="F3660" t="s">
        <v>23</v>
      </c>
      <c r="G3660" t="s">
        <v>23</v>
      </c>
      <c r="H3660" t="s">
        <v>6522</v>
      </c>
      <c r="I3660" t="s">
        <v>23</v>
      </c>
      <c r="J3660" t="s">
        <v>23</v>
      </c>
      <c r="K3660" t="s">
        <v>30532</v>
      </c>
    </row>
    <row r="3661" spans="1:11" x14ac:dyDescent="0.35">
      <c r="A3661" t="s">
        <v>1058</v>
      </c>
      <c r="B3661" t="s">
        <v>23</v>
      </c>
      <c r="C3661" t="s">
        <v>23</v>
      </c>
      <c r="D3661" t="s">
        <v>23</v>
      </c>
      <c r="E3661" t="s">
        <v>10270</v>
      </c>
      <c r="F3661" t="s">
        <v>23</v>
      </c>
      <c r="G3661" t="s">
        <v>23</v>
      </c>
      <c r="H3661" t="s">
        <v>6605</v>
      </c>
      <c r="I3661" t="s">
        <v>2721</v>
      </c>
      <c r="J3661" t="s">
        <v>23</v>
      </c>
      <c r="K3661" t="s">
        <v>30532</v>
      </c>
    </row>
    <row r="3662" spans="1:11" x14ac:dyDescent="0.35">
      <c r="A3662" t="s">
        <v>10271</v>
      </c>
      <c r="B3662" t="s">
        <v>23</v>
      </c>
      <c r="C3662" t="s">
        <v>23</v>
      </c>
      <c r="D3662" t="s">
        <v>5810</v>
      </c>
      <c r="E3662" t="s">
        <v>10272</v>
      </c>
      <c r="F3662" t="s">
        <v>23</v>
      </c>
      <c r="G3662" t="s">
        <v>23</v>
      </c>
      <c r="H3662" t="s">
        <v>6746</v>
      </c>
      <c r="I3662" t="s">
        <v>23</v>
      </c>
      <c r="J3662" t="s">
        <v>23</v>
      </c>
      <c r="K3662" t="s">
        <v>30532</v>
      </c>
    </row>
    <row r="3663" spans="1:11" x14ac:dyDescent="0.35">
      <c r="A3663" t="s">
        <v>23877</v>
      </c>
      <c r="B3663" t="s">
        <v>23</v>
      </c>
      <c r="C3663" t="s">
        <v>23</v>
      </c>
      <c r="D3663" t="s">
        <v>5810</v>
      </c>
      <c r="E3663" t="s">
        <v>23878</v>
      </c>
      <c r="F3663" t="s">
        <v>23</v>
      </c>
      <c r="G3663" t="s">
        <v>23</v>
      </c>
      <c r="H3663" t="s">
        <v>6746</v>
      </c>
      <c r="I3663" t="s">
        <v>23</v>
      </c>
      <c r="J3663" t="s">
        <v>23</v>
      </c>
      <c r="K3663" t="s">
        <v>33447</v>
      </c>
    </row>
    <row r="3664" spans="1:11" x14ac:dyDescent="0.35">
      <c r="A3664" t="s">
        <v>10273</v>
      </c>
      <c r="B3664" t="s">
        <v>23</v>
      </c>
      <c r="C3664" t="s">
        <v>23</v>
      </c>
      <c r="D3664" t="s">
        <v>5810</v>
      </c>
      <c r="E3664" t="s">
        <v>10274</v>
      </c>
      <c r="F3664" t="s">
        <v>23</v>
      </c>
      <c r="G3664" t="s">
        <v>23</v>
      </c>
      <c r="H3664" t="s">
        <v>6746</v>
      </c>
      <c r="I3664" t="s">
        <v>23</v>
      </c>
      <c r="J3664" t="s">
        <v>23</v>
      </c>
      <c r="K3664" t="s">
        <v>30532</v>
      </c>
    </row>
    <row r="3665" spans="1:11" x14ac:dyDescent="0.35">
      <c r="A3665" t="s">
        <v>4593</v>
      </c>
      <c r="B3665" t="s">
        <v>23</v>
      </c>
      <c r="C3665" t="s">
        <v>23</v>
      </c>
      <c r="D3665" t="s">
        <v>23</v>
      </c>
      <c r="E3665" t="s">
        <v>10275</v>
      </c>
      <c r="F3665" t="s">
        <v>23</v>
      </c>
      <c r="G3665" t="s">
        <v>23</v>
      </c>
      <c r="H3665" t="s">
        <v>6522</v>
      </c>
      <c r="I3665" t="s">
        <v>23</v>
      </c>
      <c r="J3665" t="s">
        <v>23</v>
      </c>
      <c r="K3665" t="s">
        <v>30532</v>
      </c>
    </row>
    <row r="3666" spans="1:11" x14ac:dyDescent="0.35">
      <c r="A3666" t="s">
        <v>23879</v>
      </c>
      <c r="B3666" t="s">
        <v>23</v>
      </c>
      <c r="C3666" t="s">
        <v>23</v>
      </c>
      <c r="D3666" t="s">
        <v>5810</v>
      </c>
      <c r="E3666" t="s">
        <v>23880</v>
      </c>
      <c r="F3666" t="s">
        <v>23</v>
      </c>
      <c r="G3666" t="s">
        <v>23</v>
      </c>
      <c r="H3666" t="s">
        <v>6746</v>
      </c>
      <c r="I3666" t="s">
        <v>23</v>
      </c>
      <c r="J3666" t="s">
        <v>23</v>
      </c>
      <c r="K3666" t="s">
        <v>33448</v>
      </c>
    </row>
    <row r="3667" spans="1:11" x14ac:dyDescent="0.35">
      <c r="A3667" t="s">
        <v>23883</v>
      </c>
      <c r="B3667" t="s">
        <v>23</v>
      </c>
      <c r="C3667" t="s">
        <v>23</v>
      </c>
      <c r="D3667" t="s">
        <v>5810</v>
      </c>
      <c r="E3667" t="s">
        <v>23884</v>
      </c>
      <c r="F3667" t="s">
        <v>23</v>
      </c>
      <c r="G3667" t="s">
        <v>23</v>
      </c>
      <c r="H3667" t="s">
        <v>6746</v>
      </c>
      <c r="I3667" t="s">
        <v>23</v>
      </c>
      <c r="J3667" t="s">
        <v>23</v>
      </c>
      <c r="K3667" t="s">
        <v>33449</v>
      </c>
    </row>
    <row r="3668" spans="1:11" x14ac:dyDescent="0.35">
      <c r="A3668" t="s">
        <v>23885</v>
      </c>
      <c r="B3668" t="s">
        <v>23</v>
      </c>
      <c r="C3668" t="s">
        <v>23</v>
      </c>
      <c r="D3668" t="s">
        <v>5810</v>
      </c>
      <c r="E3668" t="s">
        <v>23886</v>
      </c>
      <c r="F3668" t="s">
        <v>23</v>
      </c>
      <c r="G3668" t="s">
        <v>23</v>
      </c>
      <c r="H3668" t="s">
        <v>6746</v>
      </c>
      <c r="I3668" t="s">
        <v>23</v>
      </c>
      <c r="J3668" t="s">
        <v>23</v>
      </c>
      <c r="K3668" t="s">
        <v>33450</v>
      </c>
    </row>
    <row r="3669" spans="1:11" x14ac:dyDescent="0.35">
      <c r="A3669" t="s">
        <v>4592</v>
      </c>
      <c r="B3669" t="s">
        <v>23</v>
      </c>
      <c r="C3669" t="s">
        <v>23</v>
      </c>
      <c r="D3669" t="s">
        <v>23</v>
      </c>
      <c r="E3669" t="s">
        <v>10276</v>
      </c>
      <c r="F3669" t="s">
        <v>23</v>
      </c>
      <c r="G3669" t="s">
        <v>23</v>
      </c>
      <c r="H3669" t="s">
        <v>6522</v>
      </c>
      <c r="I3669" t="s">
        <v>23</v>
      </c>
      <c r="J3669" t="s">
        <v>23</v>
      </c>
      <c r="K3669" t="s">
        <v>30532</v>
      </c>
    </row>
    <row r="3670" spans="1:11" x14ac:dyDescent="0.35">
      <c r="A3670" t="s">
        <v>23887</v>
      </c>
      <c r="B3670" t="s">
        <v>23</v>
      </c>
      <c r="C3670" t="s">
        <v>23</v>
      </c>
      <c r="D3670" t="s">
        <v>5810</v>
      </c>
      <c r="E3670" t="s">
        <v>23888</v>
      </c>
      <c r="F3670" t="s">
        <v>23</v>
      </c>
      <c r="G3670" t="s">
        <v>23</v>
      </c>
      <c r="H3670" t="s">
        <v>6746</v>
      </c>
      <c r="I3670" t="s">
        <v>23</v>
      </c>
      <c r="J3670" t="s">
        <v>23</v>
      </c>
      <c r="K3670" t="s">
        <v>33451</v>
      </c>
    </row>
    <row r="3671" spans="1:11" x14ac:dyDescent="0.35">
      <c r="A3671" t="s">
        <v>23889</v>
      </c>
      <c r="B3671" t="s">
        <v>23</v>
      </c>
      <c r="C3671" t="s">
        <v>23</v>
      </c>
      <c r="D3671" t="s">
        <v>5810</v>
      </c>
      <c r="E3671" t="s">
        <v>23890</v>
      </c>
      <c r="F3671" t="s">
        <v>23</v>
      </c>
      <c r="G3671" t="s">
        <v>23</v>
      </c>
      <c r="H3671" t="s">
        <v>6746</v>
      </c>
      <c r="I3671" t="s">
        <v>23</v>
      </c>
      <c r="J3671" t="s">
        <v>23</v>
      </c>
      <c r="K3671" t="s">
        <v>33452</v>
      </c>
    </row>
    <row r="3672" spans="1:11" x14ac:dyDescent="0.35">
      <c r="A3672" t="s">
        <v>23891</v>
      </c>
      <c r="B3672" t="s">
        <v>23</v>
      </c>
      <c r="C3672" t="s">
        <v>23</v>
      </c>
      <c r="D3672" t="s">
        <v>5810</v>
      </c>
      <c r="E3672" t="s">
        <v>23892</v>
      </c>
      <c r="F3672" t="s">
        <v>23</v>
      </c>
      <c r="G3672" t="s">
        <v>23</v>
      </c>
      <c r="H3672" t="s">
        <v>6746</v>
      </c>
      <c r="I3672" t="s">
        <v>23</v>
      </c>
      <c r="J3672" t="s">
        <v>23</v>
      </c>
      <c r="K3672" t="s">
        <v>33453</v>
      </c>
    </row>
    <row r="3673" spans="1:11" x14ac:dyDescent="0.35">
      <c r="A3673" t="s">
        <v>5508</v>
      </c>
      <c r="B3673" t="s">
        <v>23</v>
      </c>
      <c r="C3673" t="s">
        <v>23</v>
      </c>
      <c r="D3673" t="s">
        <v>23</v>
      </c>
      <c r="E3673" t="s">
        <v>10277</v>
      </c>
      <c r="F3673" t="s">
        <v>23</v>
      </c>
      <c r="G3673" t="s">
        <v>23</v>
      </c>
      <c r="H3673" t="s">
        <v>6522</v>
      </c>
      <c r="I3673" t="s">
        <v>23</v>
      </c>
      <c r="J3673" t="s">
        <v>23</v>
      </c>
      <c r="K3673" t="s">
        <v>30532</v>
      </c>
    </row>
    <row r="3674" spans="1:11" x14ac:dyDescent="0.35">
      <c r="A3674" t="s">
        <v>3452</v>
      </c>
      <c r="B3674" t="s">
        <v>23</v>
      </c>
      <c r="C3674" t="s">
        <v>23</v>
      </c>
      <c r="D3674" t="s">
        <v>23</v>
      </c>
      <c r="E3674" t="s">
        <v>10278</v>
      </c>
      <c r="F3674" t="s">
        <v>23</v>
      </c>
      <c r="G3674" t="s">
        <v>23</v>
      </c>
      <c r="H3674" t="s">
        <v>6522</v>
      </c>
      <c r="I3674" t="s">
        <v>23</v>
      </c>
      <c r="J3674" t="s">
        <v>23</v>
      </c>
      <c r="K3674" t="s">
        <v>30532</v>
      </c>
    </row>
    <row r="3675" spans="1:11" x14ac:dyDescent="0.35">
      <c r="A3675" t="s">
        <v>23893</v>
      </c>
      <c r="B3675" t="s">
        <v>23</v>
      </c>
      <c r="C3675" t="s">
        <v>23</v>
      </c>
      <c r="D3675" t="s">
        <v>5810</v>
      </c>
      <c r="E3675" t="s">
        <v>23894</v>
      </c>
      <c r="F3675" t="s">
        <v>23</v>
      </c>
      <c r="G3675" t="s">
        <v>23</v>
      </c>
      <c r="H3675" t="s">
        <v>6746</v>
      </c>
      <c r="I3675" t="s">
        <v>23</v>
      </c>
      <c r="J3675" t="s">
        <v>23</v>
      </c>
      <c r="K3675" t="s">
        <v>33454</v>
      </c>
    </row>
    <row r="3676" spans="1:11" x14ac:dyDescent="0.35">
      <c r="A3676" t="s">
        <v>23895</v>
      </c>
      <c r="B3676" t="s">
        <v>23</v>
      </c>
      <c r="C3676" t="s">
        <v>23</v>
      </c>
      <c r="D3676" t="s">
        <v>5810</v>
      </c>
      <c r="E3676" t="s">
        <v>23896</v>
      </c>
      <c r="F3676" t="s">
        <v>23</v>
      </c>
      <c r="G3676" t="s">
        <v>23</v>
      </c>
      <c r="H3676" t="s">
        <v>6746</v>
      </c>
      <c r="I3676" t="s">
        <v>23</v>
      </c>
      <c r="J3676" t="s">
        <v>23</v>
      </c>
      <c r="K3676" t="s">
        <v>33455</v>
      </c>
    </row>
    <row r="3677" spans="1:11" x14ac:dyDescent="0.35">
      <c r="A3677" t="s">
        <v>23897</v>
      </c>
      <c r="B3677" t="s">
        <v>23</v>
      </c>
      <c r="C3677" t="s">
        <v>23</v>
      </c>
      <c r="D3677" t="s">
        <v>5810</v>
      </c>
      <c r="E3677" t="s">
        <v>23898</v>
      </c>
      <c r="F3677" t="s">
        <v>23</v>
      </c>
      <c r="G3677" t="s">
        <v>23</v>
      </c>
      <c r="H3677" t="s">
        <v>6746</v>
      </c>
      <c r="I3677" t="s">
        <v>23</v>
      </c>
      <c r="J3677" t="s">
        <v>23</v>
      </c>
      <c r="K3677" t="s">
        <v>33456</v>
      </c>
    </row>
    <row r="3678" spans="1:11" x14ac:dyDescent="0.35">
      <c r="A3678" t="s">
        <v>4591</v>
      </c>
      <c r="B3678" t="s">
        <v>23</v>
      </c>
      <c r="C3678" t="s">
        <v>23</v>
      </c>
      <c r="D3678" t="s">
        <v>23</v>
      </c>
      <c r="E3678" t="s">
        <v>10279</v>
      </c>
      <c r="F3678" t="s">
        <v>23</v>
      </c>
      <c r="G3678" t="s">
        <v>23</v>
      </c>
      <c r="H3678" t="s">
        <v>6522</v>
      </c>
      <c r="I3678" t="s">
        <v>23</v>
      </c>
      <c r="J3678" t="s">
        <v>23</v>
      </c>
      <c r="K3678" t="s">
        <v>30532</v>
      </c>
    </row>
    <row r="3679" spans="1:11" x14ac:dyDescent="0.35">
      <c r="A3679" t="s">
        <v>845</v>
      </c>
      <c r="B3679" t="s">
        <v>23</v>
      </c>
      <c r="C3679" t="s">
        <v>23</v>
      </c>
      <c r="D3679" t="s">
        <v>23</v>
      </c>
      <c r="E3679" t="s">
        <v>10280</v>
      </c>
      <c r="F3679" t="s">
        <v>23</v>
      </c>
      <c r="G3679" t="s">
        <v>23</v>
      </c>
      <c r="H3679" t="s">
        <v>6522</v>
      </c>
      <c r="I3679" t="s">
        <v>23</v>
      </c>
      <c r="J3679" t="s">
        <v>23</v>
      </c>
      <c r="K3679" t="s">
        <v>30532</v>
      </c>
    </row>
    <row r="3680" spans="1:11" x14ac:dyDescent="0.35">
      <c r="A3680" t="s">
        <v>6104</v>
      </c>
      <c r="B3680" t="s">
        <v>23</v>
      </c>
      <c r="C3680" t="s">
        <v>23</v>
      </c>
      <c r="D3680" t="s">
        <v>23</v>
      </c>
      <c r="E3680" t="s">
        <v>10281</v>
      </c>
      <c r="F3680" t="s">
        <v>23</v>
      </c>
      <c r="G3680" t="s">
        <v>23</v>
      </c>
      <c r="H3680" t="s">
        <v>6516</v>
      </c>
      <c r="I3680" t="s">
        <v>6485</v>
      </c>
      <c r="J3680" t="s">
        <v>23</v>
      </c>
      <c r="K3680" t="s">
        <v>30532</v>
      </c>
    </row>
    <row r="3681" spans="1:11" x14ac:dyDescent="0.35">
      <c r="A3681" t="s">
        <v>23903</v>
      </c>
      <c r="B3681" t="s">
        <v>23</v>
      </c>
      <c r="C3681" t="s">
        <v>23</v>
      </c>
      <c r="D3681" t="s">
        <v>5810</v>
      </c>
      <c r="E3681" t="s">
        <v>23904</v>
      </c>
      <c r="F3681" t="s">
        <v>23</v>
      </c>
      <c r="G3681" t="s">
        <v>23</v>
      </c>
      <c r="H3681" t="s">
        <v>6746</v>
      </c>
      <c r="I3681" t="s">
        <v>23</v>
      </c>
      <c r="J3681" t="s">
        <v>23</v>
      </c>
      <c r="K3681" t="s">
        <v>33458</v>
      </c>
    </row>
    <row r="3682" spans="1:11" x14ac:dyDescent="0.35">
      <c r="A3682" t="s">
        <v>23917</v>
      </c>
      <c r="B3682" t="s">
        <v>23</v>
      </c>
      <c r="C3682" t="s">
        <v>23</v>
      </c>
      <c r="D3682" t="s">
        <v>5810</v>
      </c>
      <c r="E3682" t="s">
        <v>23918</v>
      </c>
      <c r="F3682" t="s">
        <v>23</v>
      </c>
      <c r="G3682" t="s">
        <v>23</v>
      </c>
      <c r="H3682" t="s">
        <v>6746</v>
      </c>
      <c r="I3682" t="s">
        <v>23</v>
      </c>
      <c r="J3682" t="s">
        <v>23</v>
      </c>
      <c r="K3682" t="s">
        <v>33465</v>
      </c>
    </row>
    <row r="3683" spans="1:11" x14ac:dyDescent="0.35">
      <c r="A3683" t="s">
        <v>23907</v>
      </c>
      <c r="B3683" t="s">
        <v>23</v>
      </c>
      <c r="C3683" t="s">
        <v>23</v>
      </c>
      <c r="D3683" t="s">
        <v>5810</v>
      </c>
      <c r="E3683" t="s">
        <v>23908</v>
      </c>
      <c r="F3683" t="s">
        <v>23</v>
      </c>
      <c r="G3683" t="s">
        <v>23</v>
      </c>
      <c r="H3683" t="s">
        <v>6746</v>
      </c>
      <c r="I3683" t="s">
        <v>23</v>
      </c>
      <c r="J3683" t="s">
        <v>23</v>
      </c>
      <c r="K3683" t="s">
        <v>33460</v>
      </c>
    </row>
    <row r="3684" spans="1:11" x14ac:dyDescent="0.35">
      <c r="A3684" t="s">
        <v>182</v>
      </c>
      <c r="B3684" t="s">
        <v>23</v>
      </c>
      <c r="C3684" t="s">
        <v>23</v>
      </c>
      <c r="D3684" t="s">
        <v>23</v>
      </c>
      <c r="E3684" t="s">
        <v>10282</v>
      </c>
      <c r="F3684" t="s">
        <v>23</v>
      </c>
      <c r="G3684" t="s">
        <v>23</v>
      </c>
      <c r="H3684" t="s">
        <v>6504</v>
      </c>
      <c r="I3684" t="s">
        <v>6485</v>
      </c>
      <c r="J3684" t="s">
        <v>23</v>
      </c>
      <c r="K3684" t="s">
        <v>30532</v>
      </c>
    </row>
    <row r="3685" spans="1:11" x14ac:dyDescent="0.35">
      <c r="A3685" t="s">
        <v>3919</v>
      </c>
      <c r="B3685" t="s">
        <v>23</v>
      </c>
      <c r="C3685" t="s">
        <v>23</v>
      </c>
      <c r="D3685" t="s">
        <v>23</v>
      </c>
      <c r="E3685" t="s">
        <v>10283</v>
      </c>
      <c r="F3685" t="s">
        <v>23</v>
      </c>
      <c r="G3685" t="s">
        <v>23</v>
      </c>
      <c r="H3685" t="s">
        <v>6514</v>
      </c>
      <c r="I3685" t="s">
        <v>6499</v>
      </c>
      <c r="J3685" t="s">
        <v>23</v>
      </c>
      <c r="K3685" t="s">
        <v>30532</v>
      </c>
    </row>
    <row r="3686" spans="1:11" x14ac:dyDescent="0.35">
      <c r="A3686" t="s">
        <v>3038</v>
      </c>
      <c r="B3686" t="s">
        <v>23</v>
      </c>
      <c r="C3686" t="s">
        <v>23</v>
      </c>
      <c r="D3686" t="s">
        <v>23</v>
      </c>
      <c r="E3686" t="s">
        <v>10284</v>
      </c>
      <c r="F3686" t="s">
        <v>23</v>
      </c>
      <c r="G3686" t="s">
        <v>23</v>
      </c>
      <c r="H3686" t="s">
        <v>6522</v>
      </c>
      <c r="I3686" t="s">
        <v>23</v>
      </c>
      <c r="J3686" t="s">
        <v>23</v>
      </c>
      <c r="K3686" t="s">
        <v>30532</v>
      </c>
    </row>
    <row r="3687" spans="1:11" x14ac:dyDescent="0.35">
      <c r="A3687" t="s">
        <v>23909</v>
      </c>
      <c r="B3687" t="s">
        <v>23</v>
      </c>
      <c r="C3687" t="s">
        <v>23</v>
      </c>
      <c r="D3687" t="s">
        <v>5810</v>
      </c>
      <c r="E3687" t="s">
        <v>23910</v>
      </c>
      <c r="F3687" t="s">
        <v>23</v>
      </c>
      <c r="G3687" t="s">
        <v>23</v>
      </c>
      <c r="H3687" t="s">
        <v>6746</v>
      </c>
      <c r="I3687" t="s">
        <v>23</v>
      </c>
      <c r="J3687" t="s">
        <v>23</v>
      </c>
      <c r="K3687" t="s">
        <v>33461</v>
      </c>
    </row>
    <row r="3688" spans="1:11" x14ac:dyDescent="0.35">
      <c r="A3688" t="s">
        <v>23911</v>
      </c>
      <c r="B3688" t="s">
        <v>23</v>
      </c>
      <c r="C3688" t="s">
        <v>23</v>
      </c>
      <c r="D3688" t="s">
        <v>5810</v>
      </c>
      <c r="E3688" t="s">
        <v>23912</v>
      </c>
      <c r="F3688" t="s">
        <v>23</v>
      </c>
      <c r="G3688" t="s">
        <v>23</v>
      </c>
      <c r="H3688" t="s">
        <v>6746</v>
      </c>
      <c r="I3688" t="s">
        <v>23</v>
      </c>
      <c r="J3688" t="s">
        <v>23</v>
      </c>
      <c r="K3688" t="s">
        <v>33462</v>
      </c>
    </row>
    <row r="3689" spans="1:11" x14ac:dyDescent="0.35">
      <c r="A3689" t="s">
        <v>23913</v>
      </c>
      <c r="B3689" t="s">
        <v>23</v>
      </c>
      <c r="C3689" t="s">
        <v>23</v>
      </c>
      <c r="D3689" t="s">
        <v>5810</v>
      </c>
      <c r="E3689" t="s">
        <v>23914</v>
      </c>
      <c r="F3689" t="s">
        <v>23</v>
      </c>
      <c r="G3689" t="s">
        <v>23</v>
      </c>
      <c r="H3689" t="s">
        <v>6746</v>
      </c>
      <c r="I3689" t="s">
        <v>23</v>
      </c>
      <c r="J3689" t="s">
        <v>23</v>
      </c>
      <c r="K3689" t="s">
        <v>33463</v>
      </c>
    </row>
    <row r="3690" spans="1:11" x14ac:dyDescent="0.35">
      <c r="A3690" t="s">
        <v>4590</v>
      </c>
      <c r="B3690" t="s">
        <v>23</v>
      </c>
      <c r="C3690" t="s">
        <v>23</v>
      </c>
      <c r="D3690" t="s">
        <v>23</v>
      </c>
      <c r="E3690" t="s">
        <v>10285</v>
      </c>
      <c r="F3690" t="s">
        <v>23</v>
      </c>
      <c r="G3690" t="s">
        <v>23</v>
      </c>
      <c r="H3690" t="s">
        <v>6516</v>
      </c>
      <c r="I3690" t="s">
        <v>6499</v>
      </c>
      <c r="J3690" t="s">
        <v>23</v>
      </c>
      <c r="K3690" t="s">
        <v>30532</v>
      </c>
    </row>
    <row r="3691" spans="1:11" x14ac:dyDescent="0.35">
      <c r="A3691" t="s">
        <v>23915</v>
      </c>
      <c r="B3691" t="s">
        <v>23</v>
      </c>
      <c r="C3691" t="s">
        <v>23</v>
      </c>
      <c r="D3691" t="s">
        <v>5810</v>
      </c>
      <c r="E3691" t="s">
        <v>23916</v>
      </c>
      <c r="F3691" t="s">
        <v>23</v>
      </c>
      <c r="G3691" t="s">
        <v>23</v>
      </c>
      <c r="H3691" t="s">
        <v>6746</v>
      </c>
      <c r="I3691" t="s">
        <v>23</v>
      </c>
      <c r="J3691" t="s">
        <v>23</v>
      </c>
      <c r="K3691" t="s">
        <v>33464</v>
      </c>
    </row>
    <row r="3692" spans="1:11" x14ac:dyDescent="0.35">
      <c r="A3692" t="s">
        <v>23881</v>
      </c>
      <c r="B3692" t="s">
        <v>23</v>
      </c>
      <c r="C3692" t="s">
        <v>23</v>
      </c>
      <c r="D3692" t="s">
        <v>5810</v>
      </c>
      <c r="E3692" t="s">
        <v>23882</v>
      </c>
      <c r="F3692" t="s">
        <v>23</v>
      </c>
      <c r="G3692" t="s">
        <v>23</v>
      </c>
      <c r="H3692" t="s">
        <v>6504</v>
      </c>
      <c r="I3692" t="s">
        <v>23</v>
      </c>
      <c r="J3692" t="s">
        <v>23</v>
      </c>
      <c r="K3692" t="s">
        <v>30532</v>
      </c>
    </row>
    <row r="3693" spans="1:11" x14ac:dyDescent="0.35">
      <c r="A3693" t="s">
        <v>23919</v>
      </c>
      <c r="B3693" t="s">
        <v>23</v>
      </c>
      <c r="C3693" t="s">
        <v>23</v>
      </c>
      <c r="D3693" t="s">
        <v>5810</v>
      </c>
      <c r="E3693" t="s">
        <v>23920</v>
      </c>
      <c r="F3693" t="s">
        <v>23</v>
      </c>
      <c r="G3693" t="s">
        <v>23</v>
      </c>
      <c r="H3693" t="s">
        <v>6746</v>
      </c>
      <c r="I3693" t="s">
        <v>23</v>
      </c>
      <c r="J3693" t="s">
        <v>23</v>
      </c>
      <c r="K3693" t="s">
        <v>33466</v>
      </c>
    </row>
    <row r="3694" spans="1:11" x14ac:dyDescent="0.35">
      <c r="A3694" t="s">
        <v>6108</v>
      </c>
      <c r="B3694" t="s">
        <v>23</v>
      </c>
      <c r="C3694" t="s">
        <v>23</v>
      </c>
      <c r="D3694" t="s">
        <v>5810</v>
      </c>
      <c r="E3694" t="s">
        <v>10286</v>
      </c>
      <c r="F3694" t="s">
        <v>23</v>
      </c>
      <c r="G3694" t="s">
        <v>23</v>
      </c>
      <c r="H3694" t="s">
        <v>6516</v>
      </c>
      <c r="I3694" t="s">
        <v>23</v>
      </c>
      <c r="J3694" t="s">
        <v>23</v>
      </c>
      <c r="K3694" t="s">
        <v>30532</v>
      </c>
    </row>
    <row r="3695" spans="1:11" x14ac:dyDescent="0.35">
      <c r="A3695" t="s">
        <v>6109</v>
      </c>
      <c r="B3695" t="s">
        <v>23</v>
      </c>
      <c r="C3695" t="s">
        <v>23</v>
      </c>
      <c r="D3695" t="s">
        <v>5810</v>
      </c>
      <c r="E3695" t="s">
        <v>10287</v>
      </c>
      <c r="F3695" t="s">
        <v>23</v>
      </c>
      <c r="G3695" t="s">
        <v>23</v>
      </c>
      <c r="H3695" t="s">
        <v>6516</v>
      </c>
      <c r="I3695" t="s">
        <v>23</v>
      </c>
      <c r="J3695" t="s">
        <v>23</v>
      </c>
      <c r="K3695" t="s">
        <v>30532</v>
      </c>
    </row>
    <row r="3696" spans="1:11" x14ac:dyDescent="0.35">
      <c r="A3696" t="s">
        <v>23923</v>
      </c>
      <c r="B3696" t="s">
        <v>23</v>
      </c>
      <c r="C3696" t="s">
        <v>23</v>
      </c>
      <c r="D3696" t="s">
        <v>5810</v>
      </c>
      <c r="E3696" t="s">
        <v>23924</v>
      </c>
      <c r="F3696" t="s">
        <v>23</v>
      </c>
      <c r="G3696" t="s">
        <v>23</v>
      </c>
      <c r="H3696" t="s">
        <v>6746</v>
      </c>
      <c r="I3696" t="s">
        <v>23</v>
      </c>
      <c r="J3696" t="s">
        <v>23</v>
      </c>
      <c r="K3696" t="s">
        <v>33467</v>
      </c>
    </row>
    <row r="3697" spans="1:11" x14ac:dyDescent="0.35">
      <c r="A3697" t="s">
        <v>5039</v>
      </c>
      <c r="B3697" t="s">
        <v>23</v>
      </c>
      <c r="C3697" t="s">
        <v>23</v>
      </c>
      <c r="D3697" t="s">
        <v>23</v>
      </c>
      <c r="E3697" t="s">
        <v>10288</v>
      </c>
      <c r="F3697" t="s">
        <v>23</v>
      </c>
      <c r="G3697" t="s">
        <v>23</v>
      </c>
      <c r="H3697" t="s">
        <v>6746</v>
      </c>
      <c r="I3697" t="s">
        <v>23</v>
      </c>
      <c r="J3697" t="s">
        <v>23</v>
      </c>
      <c r="K3697" t="s">
        <v>30532</v>
      </c>
    </row>
    <row r="3698" spans="1:11" x14ac:dyDescent="0.35">
      <c r="A3698" t="s">
        <v>24285</v>
      </c>
      <c r="B3698" t="s">
        <v>23</v>
      </c>
      <c r="C3698" t="s">
        <v>23</v>
      </c>
      <c r="D3698" t="s">
        <v>5810</v>
      </c>
      <c r="E3698" t="s">
        <v>24286</v>
      </c>
      <c r="F3698" t="s">
        <v>23</v>
      </c>
      <c r="G3698" t="s">
        <v>23</v>
      </c>
      <c r="H3698" t="s">
        <v>6484</v>
      </c>
      <c r="I3698" t="s">
        <v>23</v>
      </c>
      <c r="J3698" t="s">
        <v>23</v>
      </c>
      <c r="K3698" t="s">
        <v>33468</v>
      </c>
    </row>
    <row r="3699" spans="1:11" x14ac:dyDescent="0.35">
      <c r="A3699" t="s">
        <v>23927</v>
      </c>
      <c r="B3699" t="s">
        <v>23</v>
      </c>
      <c r="C3699" t="s">
        <v>23</v>
      </c>
      <c r="D3699" t="s">
        <v>5810</v>
      </c>
      <c r="E3699" t="s">
        <v>23928</v>
      </c>
      <c r="F3699" t="s">
        <v>23</v>
      </c>
      <c r="G3699" t="s">
        <v>23</v>
      </c>
      <c r="H3699" t="s">
        <v>6746</v>
      </c>
      <c r="I3699" t="s">
        <v>23</v>
      </c>
      <c r="J3699" t="s">
        <v>23</v>
      </c>
      <c r="K3699" t="s">
        <v>33470</v>
      </c>
    </row>
    <row r="3700" spans="1:11" x14ac:dyDescent="0.35">
      <c r="A3700" t="s">
        <v>3453</v>
      </c>
      <c r="B3700" t="s">
        <v>23</v>
      </c>
      <c r="C3700" t="s">
        <v>23</v>
      </c>
      <c r="D3700" t="s">
        <v>23</v>
      </c>
      <c r="E3700" t="s">
        <v>10289</v>
      </c>
      <c r="F3700" t="s">
        <v>23</v>
      </c>
      <c r="G3700" t="s">
        <v>23</v>
      </c>
      <c r="H3700" t="s">
        <v>6522</v>
      </c>
      <c r="I3700" t="s">
        <v>23</v>
      </c>
      <c r="J3700" t="s">
        <v>23</v>
      </c>
      <c r="K3700" t="s">
        <v>30532</v>
      </c>
    </row>
    <row r="3701" spans="1:11" x14ac:dyDescent="0.35">
      <c r="A3701" t="s">
        <v>10290</v>
      </c>
      <c r="B3701" t="s">
        <v>23</v>
      </c>
      <c r="C3701" t="s">
        <v>23</v>
      </c>
      <c r="D3701" t="s">
        <v>5810</v>
      </c>
      <c r="E3701" t="s">
        <v>10291</v>
      </c>
      <c r="F3701" t="s">
        <v>23</v>
      </c>
      <c r="G3701" t="s">
        <v>23</v>
      </c>
      <c r="H3701" t="s">
        <v>6746</v>
      </c>
      <c r="I3701" t="s">
        <v>23</v>
      </c>
      <c r="J3701" t="s">
        <v>23</v>
      </c>
      <c r="K3701" t="s">
        <v>30532</v>
      </c>
    </row>
    <row r="3702" spans="1:11" x14ac:dyDescent="0.35">
      <c r="A3702" t="s">
        <v>10292</v>
      </c>
      <c r="B3702" t="s">
        <v>23</v>
      </c>
      <c r="C3702" t="s">
        <v>23</v>
      </c>
      <c r="D3702" t="s">
        <v>5810</v>
      </c>
      <c r="E3702" t="s">
        <v>10293</v>
      </c>
      <c r="F3702" t="s">
        <v>23</v>
      </c>
      <c r="G3702" t="s">
        <v>23</v>
      </c>
      <c r="H3702" t="s">
        <v>6746</v>
      </c>
      <c r="I3702" t="s">
        <v>23</v>
      </c>
      <c r="J3702" t="s">
        <v>23</v>
      </c>
      <c r="K3702" t="s">
        <v>30532</v>
      </c>
    </row>
    <row r="3703" spans="1:11" x14ac:dyDescent="0.35">
      <c r="A3703" t="s">
        <v>23929</v>
      </c>
      <c r="B3703" t="s">
        <v>23</v>
      </c>
      <c r="C3703" t="s">
        <v>23</v>
      </c>
      <c r="D3703" t="s">
        <v>5810</v>
      </c>
      <c r="E3703" t="s">
        <v>23930</v>
      </c>
      <c r="F3703" t="s">
        <v>23</v>
      </c>
      <c r="G3703" t="s">
        <v>23</v>
      </c>
      <c r="H3703" t="s">
        <v>6746</v>
      </c>
      <c r="I3703" t="s">
        <v>23</v>
      </c>
      <c r="J3703" t="s">
        <v>23</v>
      </c>
      <c r="K3703" t="s">
        <v>33471</v>
      </c>
    </row>
    <row r="3704" spans="1:11" x14ac:dyDescent="0.35">
      <c r="A3704" t="s">
        <v>23931</v>
      </c>
      <c r="B3704" t="s">
        <v>23</v>
      </c>
      <c r="C3704" t="s">
        <v>23</v>
      </c>
      <c r="D3704" t="s">
        <v>5810</v>
      </c>
      <c r="E3704" t="s">
        <v>23932</v>
      </c>
      <c r="F3704" t="s">
        <v>23</v>
      </c>
      <c r="G3704" t="s">
        <v>23</v>
      </c>
      <c r="H3704" t="s">
        <v>6746</v>
      </c>
      <c r="I3704" t="s">
        <v>23</v>
      </c>
      <c r="J3704" t="s">
        <v>23</v>
      </c>
      <c r="K3704" t="s">
        <v>33472</v>
      </c>
    </row>
    <row r="3705" spans="1:11" x14ac:dyDescent="0.35">
      <c r="A3705" t="s">
        <v>23933</v>
      </c>
      <c r="B3705" t="s">
        <v>23</v>
      </c>
      <c r="C3705" t="s">
        <v>23</v>
      </c>
      <c r="D3705" t="s">
        <v>5810</v>
      </c>
      <c r="E3705" t="s">
        <v>23934</v>
      </c>
      <c r="F3705" t="s">
        <v>23</v>
      </c>
      <c r="G3705" t="s">
        <v>23</v>
      </c>
      <c r="H3705" t="s">
        <v>6746</v>
      </c>
      <c r="I3705" t="s">
        <v>23</v>
      </c>
      <c r="J3705" t="s">
        <v>23</v>
      </c>
      <c r="K3705" t="s">
        <v>33473</v>
      </c>
    </row>
    <row r="3706" spans="1:11" x14ac:dyDescent="0.35">
      <c r="A3706" t="s">
        <v>23935</v>
      </c>
      <c r="B3706" t="s">
        <v>23</v>
      </c>
      <c r="C3706" t="s">
        <v>23</v>
      </c>
      <c r="D3706" t="s">
        <v>5810</v>
      </c>
      <c r="E3706" t="s">
        <v>23936</v>
      </c>
      <c r="F3706" t="s">
        <v>23</v>
      </c>
      <c r="G3706" t="s">
        <v>23</v>
      </c>
      <c r="H3706" t="s">
        <v>6746</v>
      </c>
      <c r="I3706" t="s">
        <v>23</v>
      </c>
      <c r="J3706" t="s">
        <v>23</v>
      </c>
      <c r="K3706" t="s">
        <v>33474</v>
      </c>
    </row>
    <row r="3707" spans="1:11" x14ac:dyDescent="0.35">
      <c r="A3707" t="s">
        <v>2768</v>
      </c>
      <c r="B3707" t="s">
        <v>23</v>
      </c>
      <c r="C3707" t="s">
        <v>23</v>
      </c>
      <c r="D3707" t="s">
        <v>23</v>
      </c>
      <c r="E3707" t="s">
        <v>10294</v>
      </c>
      <c r="F3707" t="s">
        <v>23</v>
      </c>
      <c r="G3707" t="s">
        <v>23</v>
      </c>
      <c r="H3707" t="s">
        <v>6522</v>
      </c>
      <c r="I3707" t="s">
        <v>23</v>
      </c>
      <c r="J3707" t="s">
        <v>23</v>
      </c>
      <c r="K3707" t="s">
        <v>30532</v>
      </c>
    </row>
    <row r="3708" spans="1:11" x14ac:dyDescent="0.35">
      <c r="A3708" t="s">
        <v>23937</v>
      </c>
      <c r="B3708" t="s">
        <v>23</v>
      </c>
      <c r="C3708" t="s">
        <v>23</v>
      </c>
      <c r="D3708" t="s">
        <v>5810</v>
      </c>
      <c r="E3708" t="s">
        <v>23938</v>
      </c>
      <c r="F3708" t="s">
        <v>23</v>
      </c>
      <c r="G3708" t="s">
        <v>23</v>
      </c>
      <c r="H3708" t="s">
        <v>6746</v>
      </c>
      <c r="I3708" t="s">
        <v>23</v>
      </c>
      <c r="J3708" t="s">
        <v>23</v>
      </c>
      <c r="K3708" t="s">
        <v>33475</v>
      </c>
    </row>
    <row r="3709" spans="1:11" x14ac:dyDescent="0.35">
      <c r="A3709" t="s">
        <v>23939</v>
      </c>
      <c r="B3709" t="s">
        <v>23</v>
      </c>
      <c r="C3709" t="s">
        <v>23</v>
      </c>
      <c r="D3709" t="s">
        <v>5810</v>
      </c>
      <c r="E3709" t="s">
        <v>23940</v>
      </c>
      <c r="F3709" t="s">
        <v>23</v>
      </c>
      <c r="G3709" t="s">
        <v>23</v>
      </c>
      <c r="H3709" t="s">
        <v>6746</v>
      </c>
      <c r="I3709" t="s">
        <v>23</v>
      </c>
      <c r="J3709" t="s">
        <v>23</v>
      </c>
      <c r="K3709" t="s">
        <v>33476</v>
      </c>
    </row>
    <row r="3710" spans="1:11" x14ac:dyDescent="0.35">
      <c r="A3710" t="s">
        <v>23941</v>
      </c>
      <c r="B3710" t="s">
        <v>23</v>
      </c>
      <c r="C3710" t="s">
        <v>23</v>
      </c>
      <c r="D3710" t="s">
        <v>5810</v>
      </c>
      <c r="E3710" t="s">
        <v>23942</v>
      </c>
      <c r="F3710" t="s">
        <v>23</v>
      </c>
      <c r="G3710" t="s">
        <v>23</v>
      </c>
      <c r="H3710" t="s">
        <v>6746</v>
      </c>
      <c r="I3710" t="s">
        <v>23</v>
      </c>
      <c r="J3710" t="s">
        <v>23</v>
      </c>
      <c r="K3710" t="s">
        <v>33477</v>
      </c>
    </row>
    <row r="3711" spans="1:11" x14ac:dyDescent="0.35">
      <c r="A3711" t="s">
        <v>6110</v>
      </c>
      <c r="B3711" t="s">
        <v>23</v>
      </c>
      <c r="C3711" t="s">
        <v>23</v>
      </c>
      <c r="D3711" t="s">
        <v>5810</v>
      </c>
      <c r="E3711" t="s">
        <v>10295</v>
      </c>
      <c r="F3711" t="s">
        <v>23</v>
      </c>
      <c r="G3711" t="s">
        <v>23</v>
      </c>
      <c r="H3711" t="s">
        <v>6502</v>
      </c>
      <c r="I3711" t="s">
        <v>23</v>
      </c>
      <c r="J3711" t="s">
        <v>23</v>
      </c>
      <c r="K3711" t="s">
        <v>30532</v>
      </c>
    </row>
    <row r="3712" spans="1:11" x14ac:dyDescent="0.35">
      <c r="A3712" t="s">
        <v>23945</v>
      </c>
      <c r="B3712" t="s">
        <v>23</v>
      </c>
      <c r="C3712" t="s">
        <v>23</v>
      </c>
      <c r="D3712" t="s">
        <v>5810</v>
      </c>
      <c r="E3712" t="s">
        <v>23946</v>
      </c>
      <c r="F3712" t="s">
        <v>23</v>
      </c>
      <c r="G3712" t="s">
        <v>23</v>
      </c>
      <c r="H3712" t="s">
        <v>6746</v>
      </c>
      <c r="I3712" t="s">
        <v>23</v>
      </c>
      <c r="J3712" t="s">
        <v>23</v>
      </c>
      <c r="K3712" t="s">
        <v>33478</v>
      </c>
    </row>
    <row r="3713" spans="1:11" x14ac:dyDescent="0.35">
      <c r="A3713" t="s">
        <v>4589</v>
      </c>
      <c r="B3713" t="s">
        <v>23</v>
      </c>
      <c r="C3713" t="s">
        <v>23</v>
      </c>
      <c r="D3713" t="s">
        <v>23</v>
      </c>
      <c r="E3713" t="s">
        <v>10296</v>
      </c>
      <c r="F3713" t="s">
        <v>23</v>
      </c>
      <c r="G3713" t="s">
        <v>23</v>
      </c>
      <c r="H3713" t="s">
        <v>6514</v>
      </c>
      <c r="I3713" t="s">
        <v>23</v>
      </c>
      <c r="J3713" t="s">
        <v>23</v>
      </c>
      <c r="K3713" t="s">
        <v>30532</v>
      </c>
    </row>
    <row r="3714" spans="1:11" x14ac:dyDescent="0.35">
      <c r="A3714" t="s">
        <v>1691</v>
      </c>
      <c r="B3714" t="s">
        <v>23</v>
      </c>
      <c r="C3714" t="s">
        <v>23</v>
      </c>
      <c r="D3714" t="s">
        <v>23</v>
      </c>
      <c r="E3714" t="s">
        <v>10297</v>
      </c>
      <c r="F3714" t="s">
        <v>23</v>
      </c>
      <c r="G3714" t="s">
        <v>23</v>
      </c>
      <c r="H3714" t="s">
        <v>6504</v>
      </c>
      <c r="I3714" t="s">
        <v>6485</v>
      </c>
      <c r="J3714" t="s">
        <v>23</v>
      </c>
      <c r="K3714" t="s">
        <v>30532</v>
      </c>
    </row>
    <row r="3715" spans="1:11" x14ac:dyDescent="0.35">
      <c r="A3715" t="s">
        <v>23952</v>
      </c>
      <c r="B3715" t="s">
        <v>23</v>
      </c>
      <c r="C3715" t="s">
        <v>23</v>
      </c>
      <c r="D3715" t="s">
        <v>5810</v>
      </c>
      <c r="E3715" t="s">
        <v>23953</v>
      </c>
      <c r="F3715" t="s">
        <v>23</v>
      </c>
      <c r="G3715" t="s">
        <v>23</v>
      </c>
      <c r="H3715" t="s">
        <v>6746</v>
      </c>
      <c r="I3715" t="s">
        <v>23</v>
      </c>
      <c r="J3715" t="s">
        <v>23</v>
      </c>
      <c r="K3715" t="s">
        <v>33480</v>
      </c>
    </row>
    <row r="3716" spans="1:11" x14ac:dyDescent="0.35">
      <c r="A3716" t="s">
        <v>23954</v>
      </c>
      <c r="B3716" t="s">
        <v>23</v>
      </c>
      <c r="C3716" t="s">
        <v>23</v>
      </c>
      <c r="D3716" t="s">
        <v>5810</v>
      </c>
      <c r="E3716" t="s">
        <v>23955</v>
      </c>
      <c r="F3716" t="s">
        <v>23</v>
      </c>
      <c r="G3716" t="s">
        <v>23</v>
      </c>
      <c r="H3716" t="s">
        <v>6746</v>
      </c>
      <c r="I3716" t="s">
        <v>23</v>
      </c>
      <c r="J3716" t="s">
        <v>23</v>
      </c>
      <c r="K3716" t="s">
        <v>33481</v>
      </c>
    </row>
    <row r="3717" spans="1:11" x14ac:dyDescent="0.35">
      <c r="A3717" t="s">
        <v>4586</v>
      </c>
      <c r="B3717" t="s">
        <v>23</v>
      </c>
      <c r="C3717" t="s">
        <v>23</v>
      </c>
      <c r="D3717" t="s">
        <v>23</v>
      </c>
      <c r="E3717" t="s">
        <v>10298</v>
      </c>
      <c r="F3717" t="s">
        <v>23</v>
      </c>
      <c r="G3717" t="s">
        <v>23</v>
      </c>
      <c r="H3717" t="s">
        <v>6514</v>
      </c>
      <c r="I3717" t="s">
        <v>23</v>
      </c>
      <c r="J3717" t="s">
        <v>23</v>
      </c>
      <c r="K3717" t="s">
        <v>30532</v>
      </c>
    </row>
    <row r="3718" spans="1:11" x14ac:dyDescent="0.35">
      <c r="A3718" t="s">
        <v>10299</v>
      </c>
      <c r="B3718" t="s">
        <v>23</v>
      </c>
      <c r="C3718" t="s">
        <v>23</v>
      </c>
      <c r="D3718" t="s">
        <v>5810</v>
      </c>
      <c r="E3718" t="s">
        <v>10300</v>
      </c>
      <c r="F3718" t="s">
        <v>23</v>
      </c>
      <c r="G3718" t="s">
        <v>23</v>
      </c>
      <c r="H3718" t="s">
        <v>6746</v>
      </c>
      <c r="I3718" t="s">
        <v>23</v>
      </c>
      <c r="J3718" t="s">
        <v>23</v>
      </c>
      <c r="K3718" t="s">
        <v>30532</v>
      </c>
    </row>
    <row r="3719" spans="1:11" x14ac:dyDescent="0.35">
      <c r="A3719" t="s">
        <v>23956</v>
      </c>
      <c r="B3719" t="s">
        <v>23</v>
      </c>
      <c r="C3719" t="s">
        <v>23</v>
      </c>
      <c r="D3719" t="s">
        <v>5810</v>
      </c>
      <c r="E3719" t="s">
        <v>23957</v>
      </c>
      <c r="F3719" t="s">
        <v>23</v>
      </c>
      <c r="G3719" t="s">
        <v>23</v>
      </c>
      <c r="H3719" t="s">
        <v>6746</v>
      </c>
      <c r="I3719" t="s">
        <v>23</v>
      </c>
      <c r="J3719" t="s">
        <v>23</v>
      </c>
      <c r="K3719" t="s">
        <v>33482</v>
      </c>
    </row>
    <row r="3720" spans="1:11" x14ac:dyDescent="0.35">
      <c r="A3720" t="s">
        <v>23958</v>
      </c>
      <c r="B3720" t="s">
        <v>23</v>
      </c>
      <c r="C3720" t="s">
        <v>23</v>
      </c>
      <c r="D3720" t="s">
        <v>5810</v>
      </c>
      <c r="E3720" t="s">
        <v>23959</v>
      </c>
      <c r="F3720" t="s">
        <v>23</v>
      </c>
      <c r="G3720" t="s">
        <v>23</v>
      </c>
      <c r="H3720" t="s">
        <v>6746</v>
      </c>
      <c r="I3720" t="s">
        <v>23</v>
      </c>
      <c r="J3720" t="s">
        <v>23</v>
      </c>
      <c r="K3720" t="s">
        <v>33483</v>
      </c>
    </row>
    <row r="3721" spans="1:11" x14ac:dyDescent="0.35">
      <c r="A3721" t="s">
        <v>18542</v>
      </c>
      <c r="B3721" t="s">
        <v>23</v>
      </c>
      <c r="C3721" t="s">
        <v>23</v>
      </c>
      <c r="D3721" t="s">
        <v>5810</v>
      </c>
      <c r="E3721" t="s">
        <v>18543</v>
      </c>
      <c r="F3721" t="s">
        <v>23</v>
      </c>
      <c r="G3721" t="s">
        <v>23</v>
      </c>
      <c r="H3721" t="s">
        <v>6487</v>
      </c>
      <c r="I3721" t="s">
        <v>23</v>
      </c>
      <c r="J3721" t="s">
        <v>23</v>
      </c>
      <c r="K3721" t="s">
        <v>30532</v>
      </c>
    </row>
    <row r="3722" spans="1:11" x14ac:dyDescent="0.35">
      <c r="A3722" t="s">
        <v>3268</v>
      </c>
      <c r="B3722" t="s">
        <v>23</v>
      </c>
      <c r="C3722" t="s">
        <v>23</v>
      </c>
      <c r="D3722" t="s">
        <v>23</v>
      </c>
      <c r="E3722" t="s">
        <v>10301</v>
      </c>
      <c r="F3722" t="s">
        <v>23</v>
      </c>
      <c r="G3722" t="s">
        <v>23</v>
      </c>
      <c r="H3722" t="s">
        <v>6522</v>
      </c>
      <c r="I3722" t="s">
        <v>23</v>
      </c>
      <c r="J3722" t="s">
        <v>23</v>
      </c>
      <c r="K3722" t="s">
        <v>30532</v>
      </c>
    </row>
    <row r="3723" spans="1:11" x14ac:dyDescent="0.35">
      <c r="A3723" t="s">
        <v>23962</v>
      </c>
      <c r="B3723" t="s">
        <v>23</v>
      </c>
      <c r="C3723" t="s">
        <v>23</v>
      </c>
      <c r="D3723" t="s">
        <v>5810</v>
      </c>
      <c r="E3723" t="s">
        <v>23963</v>
      </c>
      <c r="F3723" t="s">
        <v>23</v>
      </c>
      <c r="G3723" t="s">
        <v>23</v>
      </c>
      <c r="H3723" t="s">
        <v>6746</v>
      </c>
      <c r="I3723" t="s">
        <v>23</v>
      </c>
      <c r="J3723" t="s">
        <v>23</v>
      </c>
      <c r="K3723" t="s">
        <v>33485</v>
      </c>
    </row>
    <row r="3724" spans="1:11" x14ac:dyDescent="0.35">
      <c r="A3724" t="s">
        <v>23964</v>
      </c>
      <c r="B3724" t="s">
        <v>23</v>
      </c>
      <c r="C3724" t="s">
        <v>23</v>
      </c>
      <c r="D3724" t="s">
        <v>5810</v>
      </c>
      <c r="E3724" t="s">
        <v>23965</v>
      </c>
      <c r="F3724" t="s">
        <v>23</v>
      </c>
      <c r="G3724" t="s">
        <v>23</v>
      </c>
      <c r="H3724" t="s">
        <v>6746</v>
      </c>
      <c r="I3724" t="s">
        <v>23</v>
      </c>
      <c r="J3724" t="s">
        <v>23</v>
      </c>
      <c r="K3724" t="s">
        <v>33486</v>
      </c>
    </row>
    <row r="3725" spans="1:11" x14ac:dyDescent="0.35">
      <c r="A3725" t="s">
        <v>6113</v>
      </c>
      <c r="B3725" t="s">
        <v>23</v>
      </c>
      <c r="C3725" t="s">
        <v>23</v>
      </c>
      <c r="D3725" t="s">
        <v>5810</v>
      </c>
      <c r="E3725" t="s">
        <v>10302</v>
      </c>
      <c r="F3725" t="s">
        <v>23</v>
      </c>
      <c r="G3725" t="s">
        <v>23</v>
      </c>
      <c r="H3725" t="s">
        <v>6502</v>
      </c>
      <c r="I3725" t="s">
        <v>23</v>
      </c>
      <c r="J3725" t="s">
        <v>23</v>
      </c>
      <c r="K3725" t="s">
        <v>30532</v>
      </c>
    </row>
    <row r="3726" spans="1:11" x14ac:dyDescent="0.35">
      <c r="A3726" t="s">
        <v>23966</v>
      </c>
      <c r="B3726" t="s">
        <v>23</v>
      </c>
      <c r="C3726" t="s">
        <v>23</v>
      </c>
      <c r="D3726" t="s">
        <v>5810</v>
      </c>
      <c r="E3726" t="s">
        <v>23967</v>
      </c>
      <c r="F3726" t="s">
        <v>23</v>
      </c>
      <c r="G3726" t="s">
        <v>23</v>
      </c>
      <c r="H3726" t="s">
        <v>6746</v>
      </c>
      <c r="I3726" t="s">
        <v>23</v>
      </c>
      <c r="J3726" t="s">
        <v>23</v>
      </c>
      <c r="K3726" t="s">
        <v>33487</v>
      </c>
    </row>
    <row r="3727" spans="1:11" x14ac:dyDescent="0.35">
      <c r="A3727" t="s">
        <v>23968</v>
      </c>
      <c r="B3727" t="s">
        <v>23</v>
      </c>
      <c r="C3727" t="s">
        <v>23</v>
      </c>
      <c r="D3727" t="s">
        <v>5810</v>
      </c>
      <c r="E3727" t="s">
        <v>23969</v>
      </c>
      <c r="F3727" t="s">
        <v>23</v>
      </c>
      <c r="G3727" t="s">
        <v>23</v>
      </c>
      <c r="H3727" t="s">
        <v>6746</v>
      </c>
      <c r="I3727" t="s">
        <v>23</v>
      </c>
      <c r="J3727" t="s">
        <v>23</v>
      </c>
      <c r="K3727" t="s">
        <v>33488</v>
      </c>
    </row>
    <row r="3728" spans="1:11" x14ac:dyDescent="0.35">
      <c r="A3728" t="s">
        <v>572</v>
      </c>
      <c r="B3728" t="s">
        <v>23</v>
      </c>
      <c r="C3728" t="s">
        <v>23</v>
      </c>
      <c r="D3728" t="s">
        <v>23</v>
      </c>
      <c r="E3728" t="s">
        <v>10303</v>
      </c>
      <c r="F3728" t="s">
        <v>23</v>
      </c>
      <c r="G3728" t="s">
        <v>23</v>
      </c>
      <c r="H3728" t="s">
        <v>6522</v>
      </c>
      <c r="I3728" t="s">
        <v>23</v>
      </c>
      <c r="J3728" t="s">
        <v>23</v>
      </c>
      <c r="K3728" t="s">
        <v>30532</v>
      </c>
    </row>
    <row r="3729" spans="1:11" x14ac:dyDescent="0.35">
      <c r="A3729" t="s">
        <v>10304</v>
      </c>
      <c r="B3729" t="s">
        <v>23</v>
      </c>
      <c r="C3729" t="s">
        <v>23</v>
      </c>
      <c r="D3729" t="s">
        <v>5810</v>
      </c>
      <c r="E3729" t="s">
        <v>10305</v>
      </c>
      <c r="F3729" t="s">
        <v>23</v>
      </c>
      <c r="G3729" t="s">
        <v>23</v>
      </c>
      <c r="H3729" t="s">
        <v>6746</v>
      </c>
      <c r="I3729" t="s">
        <v>23</v>
      </c>
      <c r="J3729" t="s">
        <v>23</v>
      </c>
      <c r="K3729" t="s">
        <v>30532</v>
      </c>
    </row>
    <row r="3730" spans="1:11" x14ac:dyDescent="0.35">
      <c r="A3730" t="s">
        <v>10306</v>
      </c>
      <c r="B3730" t="s">
        <v>23</v>
      </c>
      <c r="C3730" t="s">
        <v>23</v>
      </c>
      <c r="D3730" t="s">
        <v>5810</v>
      </c>
      <c r="E3730" t="s">
        <v>10307</v>
      </c>
      <c r="F3730" t="s">
        <v>23</v>
      </c>
      <c r="G3730" t="s">
        <v>23</v>
      </c>
      <c r="H3730" t="s">
        <v>6746</v>
      </c>
      <c r="I3730" t="s">
        <v>23</v>
      </c>
      <c r="J3730" t="s">
        <v>23</v>
      </c>
      <c r="K3730" t="s">
        <v>30532</v>
      </c>
    </row>
    <row r="3731" spans="1:11" x14ac:dyDescent="0.35">
      <c r="A3731" t="s">
        <v>23970</v>
      </c>
      <c r="B3731" t="s">
        <v>23</v>
      </c>
      <c r="C3731" t="s">
        <v>23</v>
      </c>
      <c r="D3731" t="s">
        <v>5810</v>
      </c>
      <c r="E3731" t="s">
        <v>23971</v>
      </c>
      <c r="F3731" t="s">
        <v>23</v>
      </c>
      <c r="G3731" t="s">
        <v>23</v>
      </c>
      <c r="H3731" t="s">
        <v>6746</v>
      </c>
      <c r="I3731" t="s">
        <v>23</v>
      </c>
      <c r="J3731" t="s">
        <v>23</v>
      </c>
      <c r="K3731" t="s">
        <v>30532</v>
      </c>
    </row>
    <row r="3732" spans="1:11" x14ac:dyDescent="0.35">
      <c r="A3732" t="s">
        <v>23972</v>
      </c>
      <c r="B3732" t="s">
        <v>23</v>
      </c>
      <c r="C3732" t="s">
        <v>23</v>
      </c>
      <c r="D3732" t="s">
        <v>5810</v>
      </c>
      <c r="E3732" t="s">
        <v>23973</v>
      </c>
      <c r="F3732" t="s">
        <v>23</v>
      </c>
      <c r="G3732" t="s">
        <v>23</v>
      </c>
      <c r="H3732" t="s">
        <v>6746</v>
      </c>
      <c r="I3732" t="s">
        <v>23</v>
      </c>
      <c r="J3732" t="s">
        <v>23</v>
      </c>
      <c r="K3732" t="s">
        <v>33489</v>
      </c>
    </row>
    <row r="3733" spans="1:11" x14ac:dyDescent="0.35">
      <c r="A3733" t="s">
        <v>801</v>
      </c>
      <c r="B3733" t="s">
        <v>23</v>
      </c>
      <c r="C3733" t="s">
        <v>23</v>
      </c>
      <c r="D3733" t="s">
        <v>23</v>
      </c>
      <c r="E3733" t="s">
        <v>10308</v>
      </c>
      <c r="F3733" t="s">
        <v>23</v>
      </c>
      <c r="G3733" t="s">
        <v>23</v>
      </c>
      <c r="H3733" t="s">
        <v>6522</v>
      </c>
      <c r="I3733" t="s">
        <v>23</v>
      </c>
      <c r="J3733" t="s">
        <v>23</v>
      </c>
      <c r="K3733" t="s">
        <v>30532</v>
      </c>
    </row>
    <row r="3734" spans="1:11" x14ac:dyDescent="0.35">
      <c r="A3734" t="s">
        <v>23974</v>
      </c>
      <c r="B3734" t="s">
        <v>23</v>
      </c>
      <c r="C3734" t="s">
        <v>23</v>
      </c>
      <c r="D3734" t="s">
        <v>5810</v>
      </c>
      <c r="E3734" t="s">
        <v>23975</v>
      </c>
      <c r="F3734" t="s">
        <v>23</v>
      </c>
      <c r="G3734" t="s">
        <v>23</v>
      </c>
      <c r="H3734" t="s">
        <v>6746</v>
      </c>
      <c r="I3734" t="s">
        <v>23</v>
      </c>
      <c r="J3734" t="s">
        <v>23</v>
      </c>
      <c r="K3734" t="s">
        <v>33490</v>
      </c>
    </row>
    <row r="3735" spans="1:11" x14ac:dyDescent="0.35">
      <c r="A3735" t="s">
        <v>3454</v>
      </c>
      <c r="B3735" t="s">
        <v>23</v>
      </c>
      <c r="C3735" t="s">
        <v>23</v>
      </c>
      <c r="D3735" t="s">
        <v>23</v>
      </c>
      <c r="E3735" t="s">
        <v>10309</v>
      </c>
      <c r="F3735" t="s">
        <v>23</v>
      </c>
      <c r="G3735" t="s">
        <v>23</v>
      </c>
      <c r="H3735" t="s">
        <v>6493</v>
      </c>
      <c r="I3735" t="s">
        <v>6485</v>
      </c>
      <c r="J3735" t="s">
        <v>23</v>
      </c>
      <c r="K3735" t="s">
        <v>30532</v>
      </c>
    </row>
    <row r="3736" spans="1:11" x14ac:dyDescent="0.35">
      <c r="A3736" t="s">
        <v>4585</v>
      </c>
      <c r="B3736" t="s">
        <v>23</v>
      </c>
      <c r="C3736" t="s">
        <v>23</v>
      </c>
      <c r="D3736" t="s">
        <v>23</v>
      </c>
      <c r="E3736" t="s">
        <v>10310</v>
      </c>
      <c r="F3736" t="s">
        <v>23</v>
      </c>
      <c r="G3736" t="s">
        <v>23</v>
      </c>
      <c r="H3736" t="s">
        <v>6522</v>
      </c>
      <c r="I3736" t="s">
        <v>23</v>
      </c>
      <c r="J3736" t="s">
        <v>23</v>
      </c>
      <c r="K3736" t="s">
        <v>30532</v>
      </c>
    </row>
    <row r="3737" spans="1:11" x14ac:dyDescent="0.35">
      <c r="A3737" t="s">
        <v>4000</v>
      </c>
      <c r="B3737" t="s">
        <v>23</v>
      </c>
      <c r="C3737" t="s">
        <v>23</v>
      </c>
      <c r="D3737" t="s">
        <v>23</v>
      </c>
      <c r="E3737" t="s">
        <v>10311</v>
      </c>
      <c r="F3737" t="s">
        <v>23</v>
      </c>
      <c r="G3737" t="s">
        <v>23</v>
      </c>
      <c r="H3737" t="s">
        <v>6746</v>
      </c>
      <c r="I3737" t="s">
        <v>23</v>
      </c>
      <c r="J3737" t="s">
        <v>23</v>
      </c>
      <c r="K3737" t="s">
        <v>30532</v>
      </c>
    </row>
    <row r="3738" spans="1:11" x14ac:dyDescent="0.35">
      <c r="A3738" t="s">
        <v>10312</v>
      </c>
      <c r="B3738" t="s">
        <v>23</v>
      </c>
      <c r="C3738" t="s">
        <v>23</v>
      </c>
      <c r="D3738" t="s">
        <v>5810</v>
      </c>
      <c r="E3738" t="s">
        <v>10313</v>
      </c>
      <c r="F3738" t="s">
        <v>23</v>
      </c>
      <c r="G3738" t="s">
        <v>23</v>
      </c>
      <c r="H3738" t="s">
        <v>6746</v>
      </c>
      <c r="I3738" t="s">
        <v>23</v>
      </c>
      <c r="J3738" t="s">
        <v>23</v>
      </c>
      <c r="K3738" t="s">
        <v>30532</v>
      </c>
    </row>
    <row r="3739" spans="1:11" x14ac:dyDescent="0.35">
      <c r="A3739" t="s">
        <v>23978</v>
      </c>
      <c r="B3739" t="s">
        <v>23</v>
      </c>
      <c r="C3739" t="s">
        <v>23</v>
      </c>
      <c r="D3739" t="s">
        <v>5810</v>
      </c>
      <c r="E3739" t="s">
        <v>23979</v>
      </c>
      <c r="F3739" t="s">
        <v>23</v>
      </c>
      <c r="G3739" t="s">
        <v>23</v>
      </c>
      <c r="H3739" t="s">
        <v>6746</v>
      </c>
      <c r="I3739" t="s">
        <v>23</v>
      </c>
      <c r="J3739" t="s">
        <v>23</v>
      </c>
      <c r="K3739" t="s">
        <v>33492</v>
      </c>
    </row>
    <row r="3740" spans="1:11" x14ac:dyDescent="0.35">
      <c r="A3740" t="s">
        <v>6720</v>
      </c>
      <c r="B3740" t="s">
        <v>23</v>
      </c>
      <c r="C3740" t="s">
        <v>23</v>
      </c>
      <c r="D3740" t="s">
        <v>23</v>
      </c>
      <c r="E3740" t="s">
        <v>10314</v>
      </c>
      <c r="F3740" t="s">
        <v>23</v>
      </c>
      <c r="G3740" t="s">
        <v>23</v>
      </c>
      <c r="H3740" t="s">
        <v>6522</v>
      </c>
      <c r="I3740" t="s">
        <v>23</v>
      </c>
      <c r="J3740" t="s">
        <v>23</v>
      </c>
      <c r="K3740" t="s">
        <v>30532</v>
      </c>
    </row>
    <row r="3741" spans="1:11" x14ac:dyDescent="0.35">
      <c r="A3741" t="s">
        <v>5430</v>
      </c>
      <c r="B3741" t="s">
        <v>23</v>
      </c>
      <c r="C3741" t="s">
        <v>23</v>
      </c>
      <c r="D3741" t="s">
        <v>23</v>
      </c>
      <c r="E3741" t="s">
        <v>10315</v>
      </c>
      <c r="F3741" t="s">
        <v>23</v>
      </c>
      <c r="G3741" t="s">
        <v>23</v>
      </c>
      <c r="H3741" t="s">
        <v>6522</v>
      </c>
      <c r="I3741" t="s">
        <v>23</v>
      </c>
      <c r="J3741" t="s">
        <v>23</v>
      </c>
      <c r="K3741" t="s">
        <v>30532</v>
      </c>
    </row>
    <row r="3742" spans="1:11" x14ac:dyDescent="0.35">
      <c r="A3742" t="s">
        <v>309</v>
      </c>
      <c r="B3742" t="s">
        <v>23</v>
      </c>
      <c r="C3742" t="s">
        <v>23</v>
      </c>
      <c r="D3742" t="s">
        <v>23</v>
      </c>
      <c r="E3742" t="s">
        <v>10316</v>
      </c>
      <c r="F3742" t="s">
        <v>23</v>
      </c>
      <c r="G3742" t="s">
        <v>23</v>
      </c>
      <c r="H3742" t="s">
        <v>6522</v>
      </c>
      <c r="I3742" t="s">
        <v>23</v>
      </c>
      <c r="J3742" t="s">
        <v>23</v>
      </c>
      <c r="K3742" t="s">
        <v>30532</v>
      </c>
    </row>
    <row r="3743" spans="1:11" x14ac:dyDescent="0.35">
      <c r="A3743" t="s">
        <v>3980</v>
      </c>
      <c r="B3743" t="s">
        <v>23</v>
      </c>
      <c r="C3743" t="s">
        <v>23</v>
      </c>
      <c r="D3743" t="s">
        <v>23</v>
      </c>
      <c r="E3743" t="s">
        <v>10317</v>
      </c>
      <c r="F3743" t="s">
        <v>23</v>
      </c>
      <c r="G3743" t="s">
        <v>23</v>
      </c>
      <c r="H3743" t="s">
        <v>6746</v>
      </c>
      <c r="I3743" t="s">
        <v>23</v>
      </c>
      <c r="J3743" t="s">
        <v>23</v>
      </c>
      <c r="K3743" t="s">
        <v>30532</v>
      </c>
    </row>
    <row r="3744" spans="1:11" x14ac:dyDescent="0.35">
      <c r="A3744" t="s">
        <v>6553</v>
      </c>
      <c r="B3744" t="s">
        <v>23</v>
      </c>
      <c r="C3744" t="s">
        <v>23</v>
      </c>
      <c r="D3744" t="s">
        <v>23</v>
      </c>
      <c r="E3744" t="s">
        <v>10318</v>
      </c>
      <c r="F3744" t="s">
        <v>23</v>
      </c>
      <c r="G3744" t="s">
        <v>23</v>
      </c>
      <c r="H3744" t="s">
        <v>6504</v>
      </c>
      <c r="I3744" t="s">
        <v>6485</v>
      </c>
      <c r="J3744" t="s">
        <v>23</v>
      </c>
      <c r="K3744" t="s">
        <v>30532</v>
      </c>
    </row>
    <row r="3745" spans="1:11" x14ac:dyDescent="0.35">
      <c r="A3745" t="s">
        <v>26656</v>
      </c>
      <c r="B3745" t="s">
        <v>23</v>
      </c>
      <c r="C3745" t="s">
        <v>23</v>
      </c>
      <c r="D3745" t="s">
        <v>5813</v>
      </c>
      <c r="E3745" t="s">
        <v>26657</v>
      </c>
      <c r="F3745" t="s">
        <v>23</v>
      </c>
      <c r="G3745" t="s">
        <v>23</v>
      </c>
      <c r="H3745" t="s">
        <v>23</v>
      </c>
      <c r="I3745" t="s">
        <v>23</v>
      </c>
      <c r="J3745" t="s">
        <v>23</v>
      </c>
      <c r="K3745" t="s">
        <v>23</v>
      </c>
    </row>
    <row r="3746" spans="1:11" x14ac:dyDescent="0.35">
      <c r="A3746" t="s">
        <v>1788</v>
      </c>
      <c r="B3746" t="s">
        <v>23</v>
      </c>
      <c r="C3746" t="s">
        <v>23</v>
      </c>
      <c r="D3746" t="s">
        <v>23</v>
      </c>
      <c r="E3746" t="s">
        <v>10319</v>
      </c>
      <c r="F3746" t="s">
        <v>23</v>
      </c>
      <c r="G3746" t="s">
        <v>23</v>
      </c>
      <c r="H3746" t="s">
        <v>6746</v>
      </c>
      <c r="I3746" t="s">
        <v>23</v>
      </c>
      <c r="J3746" t="s">
        <v>23</v>
      </c>
      <c r="K3746" t="s">
        <v>30532</v>
      </c>
    </row>
    <row r="3747" spans="1:11" x14ac:dyDescent="0.35">
      <c r="A3747" t="s">
        <v>23982</v>
      </c>
      <c r="B3747" t="s">
        <v>23</v>
      </c>
      <c r="C3747" t="s">
        <v>23</v>
      </c>
      <c r="D3747" t="s">
        <v>5810</v>
      </c>
      <c r="E3747" t="s">
        <v>23983</v>
      </c>
      <c r="F3747" t="s">
        <v>23</v>
      </c>
      <c r="G3747" t="s">
        <v>23</v>
      </c>
      <c r="H3747" t="s">
        <v>6746</v>
      </c>
      <c r="I3747" t="s">
        <v>23</v>
      </c>
      <c r="J3747" t="s">
        <v>23</v>
      </c>
      <c r="K3747" t="s">
        <v>33493</v>
      </c>
    </row>
    <row r="3748" spans="1:11" x14ac:dyDescent="0.35">
      <c r="A3748" t="s">
        <v>23984</v>
      </c>
      <c r="B3748" t="s">
        <v>23</v>
      </c>
      <c r="C3748" t="s">
        <v>23</v>
      </c>
      <c r="D3748" t="s">
        <v>5810</v>
      </c>
      <c r="E3748" t="s">
        <v>23985</v>
      </c>
      <c r="F3748" t="s">
        <v>23</v>
      </c>
      <c r="G3748" t="s">
        <v>23</v>
      </c>
      <c r="H3748" t="s">
        <v>6746</v>
      </c>
      <c r="I3748" t="s">
        <v>23</v>
      </c>
      <c r="J3748" t="s">
        <v>23</v>
      </c>
      <c r="K3748" t="s">
        <v>33494</v>
      </c>
    </row>
    <row r="3749" spans="1:11" x14ac:dyDescent="0.35">
      <c r="A3749" t="s">
        <v>23986</v>
      </c>
      <c r="B3749" t="s">
        <v>23</v>
      </c>
      <c r="C3749" t="s">
        <v>23</v>
      </c>
      <c r="D3749" t="s">
        <v>5810</v>
      </c>
      <c r="E3749" t="s">
        <v>23987</v>
      </c>
      <c r="F3749" t="s">
        <v>23</v>
      </c>
      <c r="G3749" t="s">
        <v>23</v>
      </c>
      <c r="H3749" t="s">
        <v>6746</v>
      </c>
      <c r="I3749" t="s">
        <v>23</v>
      </c>
      <c r="J3749" t="s">
        <v>23</v>
      </c>
      <c r="K3749" t="s">
        <v>33495</v>
      </c>
    </row>
    <row r="3750" spans="1:11" x14ac:dyDescent="0.35">
      <c r="A3750" t="s">
        <v>23988</v>
      </c>
      <c r="B3750" t="s">
        <v>23</v>
      </c>
      <c r="C3750" t="s">
        <v>23</v>
      </c>
      <c r="D3750" t="s">
        <v>5810</v>
      </c>
      <c r="E3750" t="s">
        <v>23989</v>
      </c>
      <c r="F3750" t="s">
        <v>23</v>
      </c>
      <c r="G3750" t="s">
        <v>23</v>
      </c>
      <c r="H3750" t="s">
        <v>6746</v>
      </c>
      <c r="I3750" t="s">
        <v>23</v>
      </c>
      <c r="J3750" t="s">
        <v>23</v>
      </c>
      <c r="K3750" t="s">
        <v>33496</v>
      </c>
    </row>
    <row r="3751" spans="1:11" x14ac:dyDescent="0.35">
      <c r="A3751" t="s">
        <v>3852</v>
      </c>
      <c r="B3751" t="s">
        <v>23</v>
      </c>
      <c r="C3751" t="s">
        <v>23</v>
      </c>
      <c r="D3751" t="s">
        <v>23</v>
      </c>
      <c r="E3751" t="s">
        <v>10320</v>
      </c>
      <c r="F3751" t="s">
        <v>23</v>
      </c>
      <c r="G3751" t="s">
        <v>23</v>
      </c>
      <c r="H3751" t="s">
        <v>6522</v>
      </c>
      <c r="I3751" t="s">
        <v>23</v>
      </c>
      <c r="J3751" t="s">
        <v>23</v>
      </c>
      <c r="K3751" t="s">
        <v>30532</v>
      </c>
    </row>
    <row r="3752" spans="1:11" x14ac:dyDescent="0.35">
      <c r="A3752" t="s">
        <v>23992</v>
      </c>
      <c r="B3752" t="s">
        <v>23</v>
      </c>
      <c r="C3752" t="s">
        <v>23</v>
      </c>
      <c r="D3752" t="s">
        <v>5810</v>
      </c>
      <c r="E3752" t="s">
        <v>23993</v>
      </c>
      <c r="F3752" t="s">
        <v>23</v>
      </c>
      <c r="G3752" t="s">
        <v>23</v>
      </c>
      <c r="H3752" t="s">
        <v>6746</v>
      </c>
      <c r="I3752" t="s">
        <v>23</v>
      </c>
      <c r="J3752" t="s">
        <v>23</v>
      </c>
      <c r="K3752" t="s">
        <v>33498</v>
      </c>
    </row>
    <row r="3753" spans="1:11" x14ac:dyDescent="0.35">
      <c r="A3753" t="s">
        <v>6602</v>
      </c>
      <c r="B3753" t="s">
        <v>23</v>
      </c>
      <c r="C3753" t="s">
        <v>23</v>
      </c>
      <c r="D3753" t="s">
        <v>23</v>
      </c>
      <c r="E3753" t="s">
        <v>10321</v>
      </c>
      <c r="F3753" t="s">
        <v>23</v>
      </c>
      <c r="G3753" t="s">
        <v>23</v>
      </c>
      <c r="H3753" t="s">
        <v>6502</v>
      </c>
      <c r="I3753" t="s">
        <v>2721</v>
      </c>
      <c r="J3753" t="s">
        <v>6576</v>
      </c>
      <c r="K3753" t="s">
        <v>30532</v>
      </c>
    </row>
    <row r="3754" spans="1:11" x14ac:dyDescent="0.35">
      <c r="A3754" t="s">
        <v>3455</v>
      </c>
      <c r="B3754" t="s">
        <v>23</v>
      </c>
      <c r="C3754" t="s">
        <v>23</v>
      </c>
      <c r="D3754" t="s">
        <v>23</v>
      </c>
      <c r="E3754" t="s">
        <v>10322</v>
      </c>
      <c r="F3754" t="s">
        <v>23</v>
      </c>
      <c r="G3754" t="s">
        <v>23</v>
      </c>
      <c r="H3754" t="s">
        <v>23</v>
      </c>
      <c r="I3754" t="s">
        <v>23</v>
      </c>
      <c r="J3754" t="s">
        <v>23</v>
      </c>
      <c r="K3754" t="s">
        <v>30532</v>
      </c>
    </row>
    <row r="3755" spans="1:11" x14ac:dyDescent="0.35">
      <c r="A3755" t="s">
        <v>5504</v>
      </c>
      <c r="B3755" t="s">
        <v>23</v>
      </c>
      <c r="C3755" t="s">
        <v>23</v>
      </c>
      <c r="D3755" t="s">
        <v>23</v>
      </c>
      <c r="E3755" t="s">
        <v>10323</v>
      </c>
      <c r="F3755" t="s">
        <v>23</v>
      </c>
      <c r="G3755" t="s">
        <v>23</v>
      </c>
      <c r="H3755" t="s">
        <v>6522</v>
      </c>
      <c r="I3755" t="s">
        <v>23</v>
      </c>
      <c r="J3755" t="s">
        <v>23</v>
      </c>
      <c r="K3755" t="s">
        <v>30532</v>
      </c>
    </row>
    <row r="3756" spans="1:11" x14ac:dyDescent="0.35">
      <c r="A3756" t="s">
        <v>23994</v>
      </c>
      <c r="B3756" t="s">
        <v>23</v>
      </c>
      <c r="C3756" t="s">
        <v>23</v>
      </c>
      <c r="D3756" t="s">
        <v>5810</v>
      </c>
      <c r="E3756" t="s">
        <v>23995</v>
      </c>
      <c r="F3756" t="s">
        <v>23</v>
      </c>
      <c r="G3756" t="s">
        <v>23</v>
      </c>
      <c r="H3756" t="s">
        <v>6746</v>
      </c>
      <c r="I3756" t="s">
        <v>23</v>
      </c>
      <c r="J3756" t="s">
        <v>23</v>
      </c>
      <c r="K3756" t="s">
        <v>33499</v>
      </c>
    </row>
    <row r="3757" spans="1:11" x14ac:dyDescent="0.35">
      <c r="A3757" t="s">
        <v>23996</v>
      </c>
      <c r="B3757" t="s">
        <v>23</v>
      </c>
      <c r="C3757" t="s">
        <v>23</v>
      </c>
      <c r="D3757" t="s">
        <v>5810</v>
      </c>
      <c r="E3757" t="s">
        <v>23997</v>
      </c>
      <c r="F3757" t="s">
        <v>23</v>
      </c>
      <c r="G3757" t="s">
        <v>23</v>
      </c>
      <c r="H3757" t="s">
        <v>6746</v>
      </c>
      <c r="I3757" t="s">
        <v>23</v>
      </c>
      <c r="J3757" t="s">
        <v>23</v>
      </c>
      <c r="K3757" t="s">
        <v>33500</v>
      </c>
    </row>
    <row r="3758" spans="1:11" x14ac:dyDescent="0.35">
      <c r="A3758" t="s">
        <v>3248</v>
      </c>
      <c r="B3758" t="s">
        <v>23</v>
      </c>
      <c r="C3758" t="s">
        <v>23</v>
      </c>
      <c r="D3758" t="s">
        <v>23</v>
      </c>
      <c r="E3758" t="s">
        <v>10324</v>
      </c>
      <c r="F3758" t="s">
        <v>23</v>
      </c>
      <c r="G3758" t="s">
        <v>23</v>
      </c>
      <c r="H3758" t="s">
        <v>6522</v>
      </c>
      <c r="I3758" t="s">
        <v>23</v>
      </c>
      <c r="J3758" t="s">
        <v>23</v>
      </c>
      <c r="K3758" t="s">
        <v>30532</v>
      </c>
    </row>
    <row r="3759" spans="1:11" x14ac:dyDescent="0.35">
      <c r="A3759" t="s">
        <v>4584</v>
      </c>
      <c r="B3759" t="s">
        <v>23</v>
      </c>
      <c r="C3759" t="s">
        <v>23</v>
      </c>
      <c r="D3759" t="s">
        <v>23</v>
      </c>
      <c r="E3759" t="s">
        <v>10325</v>
      </c>
      <c r="F3759" t="s">
        <v>23</v>
      </c>
      <c r="G3759" t="s">
        <v>23</v>
      </c>
      <c r="H3759" t="s">
        <v>6522</v>
      </c>
      <c r="I3759" t="s">
        <v>23</v>
      </c>
      <c r="J3759" t="s">
        <v>23</v>
      </c>
      <c r="K3759" t="s">
        <v>30532</v>
      </c>
    </row>
    <row r="3760" spans="1:11" x14ac:dyDescent="0.35">
      <c r="A3760" t="s">
        <v>3100</v>
      </c>
      <c r="B3760" t="s">
        <v>23</v>
      </c>
      <c r="C3760" t="s">
        <v>23</v>
      </c>
      <c r="D3760" t="s">
        <v>23</v>
      </c>
      <c r="E3760" t="s">
        <v>10326</v>
      </c>
      <c r="F3760" t="s">
        <v>23</v>
      </c>
      <c r="G3760" t="s">
        <v>23</v>
      </c>
      <c r="H3760" t="s">
        <v>6522</v>
      </c>
      <c r="I3760" t="s">
        <v>23</v>
      </c>
      <c r="J3760" t="s">
        <v>23</v>
      </c>
      <c r="K3760" t="s">
        <v>30532</v>
      </c>
    </row>
    <row r="3761" spans="1:11" x14ac:dyDescent="0.35">
      <c r="A3761" t="s">
        <v>4583</v>
      </c>
      <c r="B3761" t="s">
        <v>23</v>
      </c>
      <c r="C3761" t="s">
        <v>23</v>
      </c>
      <c r="D3761" t="s">
        <v>23</v>
      </c>
      <c r="E3761" t="s">
        <v>10327</v>
      </c>
      <c r="F3761" t="s">
        <v>23</v>
      </c>
      <c r="G3761" t="s">
        <v>23</v>
      </c>
      <c r="H3761" t="s">
        <v>6522</v>
      </c>
      <c r="I3761" t="s">
        <v>23</v>
      </c>
      <c r="J3761" t="s">
        <v>23</v>
      </c>
      <c r="K3761" t="s">
        <v>30532</v>
      </c>
    </row>
    <row r="3762" spans="1:11" x14ac:dyDescent="0.35">
      <c r="A3762" t="s">
        <v>4582</v>
      </c>
      <c r="B3762" t="s">
        <v>23</v>
      </c>
      <c r="C3762" t="s">
        <v>23</v>
      </c>
      <c r="D3762" t="s">
        <v>23</v>
      </c>
      <c r="E3762" t="s">
        <v>10328</v>
      </c>
      <c r="F3762" t="s">
        <v>23</v>
      </c>
      <c r="G3762" t="s">
        <v>23</v>
      </c>
      <c r="H3762" t="s">
        <v>6522</v>
      </c>
      <c r="I3762" t="s">
        <v>23</v>
      </c>
      <c r="J3762" t="s">
        <v>23</v>
      </c>
      <c r="K3762" t="s">
        <v>30532</v>
      </c>
    </row>
    <row r="3763" spans="1:11" x14ac:dyDescent="0.35">
      <c r="A3763" t="s">
        <v>23998</v>
      </c>
      <c r="B3763" t="s">
        <v>23</v>
      </c>
      <c r="C3763" t="s">
        <v>23</v>
      </c>
      <c r="D3763" t="s">
        <v>5810</v>
      </c>
      <c r="E3763" t="s">
        <v>23999</v>
      </c>
      <c r="F3763" t="s">
        <v>23</v>
      </c>
      <c r="G3763" t="s">
        <v>23</v>
      </c>
      <c r="H3763" t="s">
        <v>6746</v>
      </c>
      <c r="I3763" t="s">
        <v>23</v>
      </c>
      <c r="J3763" t="s">
        <v>23</v>
      </c>
      <c r="K3763" t="s">
        <v>33501</v>
      </c>
    </row>
    <row r="3764" spans="1:11" x14ac:dyDescent="0.35">
      <c r="A3764" t="s">
        <v>3456</v>
      </c>
      <c r="B3764" t="s">
        <v>23</v>
      </c>
      <c r="C3764" t="s">
        <v>23</v>
      </c>
      <c r="D3764" t="s">
        <v>23</v>
      </c>
      <c r="E3764" t="s">
        <v>10329</v>
      </c>
      <c r="F3764" t="s">
        <v>23</v>
      </c>
      <c r="G3764" t="s">
        <v>23</v>
      </c>
      <c r="H3764" t="s">
        <v>6522</v>
      </c>
      <c r="I3764" t="s">
        <v>23</v>
      </c>
      <c r="J3764" t="s">
        <v>23</v>
      </c>
      <c r="K3764" t="s">
        <v>30532</v>
      </c>
    </row>
    <row r="3765" spans="1:11" x14ac:dyDescent="0.35">
      <c r="A3765" t="s">
        <v>3043</v>
      </c>
      <c r="B3765" t="s">
        <v>23</v>
      </c>
      <c r="C3765" t="s">
        <v>23</v>
      </c>
      <c r="D3765" t="s">
        <v>23</v>
      </c>
      <c r="E3765" t="s">
        <v>10331</v>
      </c>
      <c r="F3765" t="s">
        <v>23</v>
      </c>
      <c r="G3765" t="s">
        <v>23</v>
      </c>
      <c r="H3765" t="s">
        <v>6522</v>
      </c>
      <c r="I3765" t="s">
        <v>23</v>
      </c>
      <c r="J3765" t="s">
        <v>23</v>
      </c>
      <c r="K3765" t="s">
        <v>30532</v>
      </c>
    </row>
    <row r="3766" spans="1:11" x14ac:dyDescent="0.35">
      <c r="A3766" t="s">
        <v>24289</v>
      </c>
      <c r="B3766" t="s">
        <v>23</v>
      </c>
      <c r="C3766" t="s">
        <v>23</v>
      </c>
      <c r="D3766" t="s">
        <v>5810</v>
      </c>
      <c r="E3766" t="s">
        <v>24290</v>
      </c>
      <c r="F3766" t="s">
        <v>23</v>
      </c>
      <c r="G3766" t="s">
        <v>23</v>
      </c>
      <c r="H3766" t="s">
        <v>6502</v>
      </c>
      <c r="I3766" t="s">
        <v>23</v>
      </c>
      <c r="J3766" t="s">
        <v>23</v>
      </c>
      <c r="K3766" t="s">
        <v>30532</v>
      </c>
    </row>
    <row r="3767" spans="1:11" x14ac:dyDescent="0.35">
      <c r="A3767" t="s">
        <v>5040</v>
      </c>
      <c r="B3767" t="s">
        <v>23</v>
      </c>
      <c r="C3767" t="s">
        <v>23</v>
      </c>
      <c r="D3767" t="s">
        <v>23</v>
      </c>
      <c r="E3767" t="s">
        <v>10332</v>
      </c>
      <c r="F3767" t="s">
        <v>23</v>
      </c>
      <c r="G3767" t="s">
        <v>23</v>
      </c>
      <c r="H3767" t="s">
        <v>6522</v>
      </c>
      <c r="I3767" t="s">
        <v>23</v>
      </c>
      <c r="J3767" t="s">
        <v>23</v>
      </c>
      <c r="K3767" t="s">
        <v>30532</v>
      </c>
    </row>
    <row r="3768" spans="1:11" x14ac:dyDescent="0.35">
      <c r="A3768" t="s">
        <v>6639</v>
      </c>
      <c r="B3768" t="s">
        <v>23</v>
      </c>
      <c r="C3768" t="s">
        <v>23</v>
      </c>
      <c r="D3768" t="s">
        <v>23</v>
      </c>
      <c r="E3768" t="s">
        <v>10333</v>
      </c>
      <c r="F3768" t="s">
        <v>23</v>
      </c>
      <c r="G3768" t="s">
        <v>23</v>
      </c>
      <c r="H3768" t="s">
        <v>6522</v>
      </c>
      <c r="I3768" t="s">
        <v>23</v>
      </c>
      <c r="J3768" t="s">
        <v>23</v>
      </c>
      <c r="K3768" t="s">
        <v>30532</v>
      </c>
    </row>
    <row r="3769" spans="1:11" x14ac:dyDescent="0.35">
      <c r="A3769" t="s">
        <v>4581</v>
      </c>
      <c r="B3769" t="s">
        <v>23</v>
      </c>
      <c r="C3769" t="s">
        <v>23</v>
      </c>
      <c r="D3769" t="s">
        <v>23</v>
      </c>
      <c r="E3769" t="s">
        <v>10334</v>
      </c>
      <c r="F3769" t="s">
        <v>23</v>
      </c>
      <c r="G3769" t="s">
        <v>23</v>
      </c>
      <c r="H3769" t="s">
        <v>6522</v>
      </c>
      <c r="I3769" t="s">
        <v>23</v>
      </c>
      <c r="J3769" t="s">
        <v>23</v>
      </c>
      <c r="K3769" t="s">
        <v>30532</v>
      </c>
    </row>
    <row r="3770" spans="1:11" x14ac:dyDescent="0.35">
      <c r="A3770" t="s">
        <v>2797</v>
      </c>
      <c r="B3770" t="s">
        <v>23</v>
      </c>
      <c r="C3770" t="s">
        <v>23</v>
      </c>
      <c r="D3770" t="s">
        <v>23</v>
      </c>
      <c r="E3770" t="s">
        <v>10335</v>
      </c>
      <c r="F3770" t="s">
        <v>23</v>
      </c>
      <c r="G3770" t="s">
        <v>23</v>
      </c>
      <c r="H3770" t="s">
        <v>6522</v>
      </c>
      <c r="I3770" t="s">
        <v>23</v>
      </c>
      <c r="J3770" t="s">
        <v>23</v>
      </c>
      <c r="K3770" t="s">
        <v>30532</v>
      </c>
    </row>
    <row r="3771" spans="1:11" x14ac:dyDescent="0.35">
      <c r="A3771" t="s">
        <v>24000</v>
      </c>
      <c r="B3771" t="s">
        <v>23</v>
      </c>
      <c r="C3771" t="s">
        <v>23</v>
      </c>
      <c r="D3771" t="s">
        <v>5810</v>
      </c>
      <c r="E3771" t="s">
        <v>24001</v>
      </c>
      <c r="F3771" t="s">
        <v>23</v>
      </c>
      <c r="G3771" t="s">
        <v>23</v>
      </c>
      <c r="H3771" t="s">
        <v>6746</v>
      </c>
      <c r="I3771" t="s">
        <v>23</v>
      </c>
      <c r="J3771" t="s">
        <v>23</v>
      </c>
      <c r="K3771" t="s">
        <v>33502</v>
      </c>
    </row>
    <row r="3772" spans="1:11" x14ac:dyDescent="0.35">
      <c r="A3772" t="s">
        <v>24004</v>
      </c>
      <c r="B3772" t="s">
        <v>23</v>
      </c>
      <c r="C3772" t="s">
        <v>23</v>
      </c>
      <c r="D3772" t="s">
        <v>5810</v>
      </c>
      <c r="E3772" t="s">
        <v>24005</v>
      </c>
      <c r="F3772" t="s">
        <v>23</v>
      </c>
      <c r="G3772" t="s">
        <v>23</v>
      </c>
      <c r="H3772" t="s">
        <v>6746</v>
      </c>
      <c r="I3772" t="s">
        <v>23</v>
      </c>
      <c r="J3772" t="s">
        <v>23</v>
      </c>
      <c r="K3772" t="s">
        <v>33504</v>
      </c>
    </row>
    <row r="3773" spans="1:11" x14ac:dyDescent="0.35">
      <c r="A3773" t="s">
        <v>24006</v>
      </c>
      <c r="B3773" t="s">
        <v>23</v>
      </c>
      <c r="C3773" t="s">
        <v>23</v>
      </c>
      <c r="D3773" t="s">
        <v>5810</v>
      </c>
      <c r="E3773" t="s">
        <v>24007</v>
      </c>
      <c r="F3773" t="s">
        <v>23</v>
      </c>
      <c r="G3773" t="s">
        <v>23</v>
      </c>
      <c r="H3773" t="s">
        <v>6746</v>
      </c>
      <c r="I3773" t="s">
        <v>23</v>
      </c>
      <c r="J3773" t="s">
        <v>23</v>
      </c>
      <c r="K3773" t="s">
        <v>33505</v>
      </c>
    </row>
    <row r="3774" spans="1:11" x14ac:dyDescent="0.35">
      <c r="A3774" t="s">
        <v>5041</v>
      </c>
      <c r="B3774" t="s">
        <v>23</v>
      </c>
      <c r="C3774" t="s">
        <v>23</v>
      </c>
      <c r="D3774" t="s">
        <v>23</v>
      </c>
      <c r="E3774" t="s">
        <v>10336</v>
      </c>
      <c r="F3774" t="s">
        <v>23</v>
      </c>
      <c r="G3774" t="s">
        <v>23</v>
      </c>
      <c r="H3774" t="s">
        <v>6522</v>
      </c>
      <c r="I3774" t="s">
        <v>23</v>
      </c>
      <c r="J3774" t="s">
        <v>23</v>
      </c>
      <c r="K3774" t="s">
        <v>30532</v>
      </c>
    </row>
    <row r="3775" spans="1:11" x14ac:dyDescent="0.35">
      <c r="A3775" t="s">
        <v>24008</v>
      </c>
      <c r="B3775" t="s">
        <v>23</v>
      </c>
      <c r="C3775" t="s">
        <v>23</v>
      </c>
      <c r="D3775" t="s">
        <v>5810</v>
      </c>
      <c r="E3775" t="s">
        <v>24009</v>
      </c>
      <c r="F3775" t="s">
        <v>23</v>
      </c>
      <c r="G3775" t="s">
        <v>23</v>
      </c>
      <c r="H3775" t="s">
        <v>6746</v>
      </c>
      <c r="I3775" t="s">
        <v>23</v>
      </c>
      <c r="J3775" t="s">
        <v>23</v>
      </c>
      <c r="K3775" t="s">
        <v>33506</v>
      </c>
    </row>
    <row r="3776" spans="1:11" x14ac:dyDescent="0.35">
      <c r="A3776" t="s">
        <v>5042</v>
      </c>
      <c r="B3776" t="s">
        <v>23</v>
      </c>
      <c r="C3776" t="s">
        <v>23</v>
      </c>
      <c r="D3776" t="s">
        <v>23</v>
      </c>
      <c r="E3776" t="s">
        <v>10337</v>
      </c>
      <c r="F3776" t="s">
        <v>23</v>
      </c>
      <c r="G3776" t="s">
        <v>23</v>
      </c>
      <c r="H3776" t="s">
        <v>6522</v>
      </c>
      <c r="I3776" t="s">
        <v>23</v>
      </c>
      <c r="J3776" t="s">
        <v>23</v>
      </c>
      <c r="K3776" t="s">
        <v>30532</v>
      </c>
    </row>
    <row r="3777" spans="1:11" x14ac:dyDescent="0.35">
      <c r="A3777" t="s">
        <v>2975</v>
      </c>
      <c r="B3777" t="s">
        <v>23</v>
      </c>
      <c r="C3777" t="s">
        <v>23</v>
      </c>
      <c r="D3777" t="s">
        <v>23</v>
      </c>
      <c r="E3777" t="s">
        <v>10338</v>
      </c>
      <c r="F3777" t="s">
        <v>23</v>
      </c>
      <c r="G3777" t="s">
        <v>23</v>
      </c>
      <c r="H3777" t="s">
        <v>6522</v>
      </c>
      <c r="I3777" t="s">
        <v>23</v>
      </c>
      <c r="J3777" t="s">
        <v>23</v>
      </c>
      <c r="K3777" t="s">
        <v>30532</v>
      </c>
    </row>
    <row r="3778" spans="1:11" x14ac:dyDescent="0.35">
      <c r="A3778" t="s">
        <v>24010</v>
      </c>
      <c r="B3778" t="s">
        <v>23</v>
      </c>
      <c r="C3778" t="s">
        <v>23</v>
      </c>
      <c r="D3778" t="s">
        <v>5810</v>
      </c>
      <c r="E3778" t="s">
        <v>24011</v>
      </c>
      <c r="F3778" t="s">
        <v>23</v>
      </c>
      <c r="G3778" t="s">
        <v>23</v>
      </c>
      <c r="H3778" t="s">
        <v>6746</v>
      </c>
      <c r="I3778" t="s">
        <v>23</v>
      </c>
      <c r="J3778" t="s">
        <v>23</v>
      </c>
      <c r="K3778" t="s">
        <v>33507</v>
      </c>
    </row>
    <row r="3779" spans="1:11" x14ac:dyDescent="0.35">
      <c r="A3779" t="s">
        <v>3924</v>
      </c>
      <c r="B3779" t="s">
        <v>23</v>
      </c>
      <c r="C3779" t="s">
        <v>23</v>
      </c>
      <c r="D3779" t="s">
        <v>23</v>
      </c>
      <c r="E3779" t="s">
        <v>10339</v>
      </c>
      <c r="F3779" t="s">
        <v>23</v>
      </c>
      <c r="G3779" t="s">
        <v>23</v>
      </c>
      <c r="H3779" t="s">
        <v>6746</v>
      </c>
      <c r="I3779" t="s">
        <v>23</v>
      </c>
      <c r="J3779" t="s">
        <v>23</v>
      </c>
      <c r="K3779" t="s">
        <v>30532</v>
      </c>
    </row>
    <row r="3780" spans="1:11" x14ac:dyDescent="0.35">
      <c r="A3780" t="s">
        <v>5903</v>
      </c>
      <c r="B3780" t="s">
        <v>23</v>
      </c>
      <c r="C3780" t="s">
        <v>23</v>
      </c>
      <c r="D3780" t="s">
        <v>5832</v>
      </c>
      <c r="E3780" t="s">
        <v>25770</v>
      </c>
      <c r="F3780" t="s">
        <v>23</v>
      </c>
      <c r="G3780" t="s">
        <v>23</v>
      </c>
      <c r="H3780" t="s">
        <v>6746</v>
      </c>
      <c r="I3780" t="s">
        <v>23</v>
      </c>
      <c r="J3780" t="s">
        <v>23</v>
      </c>
      <c r="K3780" t="s">
        <v>30532</v>
      </c>
    </row>
    <row r="3781" spans="1:11" x14ac:dyDescent="0.35">
      <c r="A3781" t="s">
        <v>24012</v>
      </c>
      <c r="B3781" t="s">
        <v>23</v>
      </c>
      <c r="C3781" t="s">
        <v>23</v>
      </c>
      <c r="D3781" t="s">
        <v>5810</v>
      </c>
      <c r="E3781" t="s">
        <v>24013</v>
      </c>
      <c r="F3781" t="s">
        <v>23</v>
      </c>
      <c r="G3781" t="s">
        <v>23</v>
      </c>
      <c r="H3781" t="s">
        <v>6746</v>
      </c>
      <c r="I3781" t="s">
        <v>23</v>
      </c>
      <c r="J3781" t="s">
        <v>23</v>
      </c>
      <c r="K3781" t="s">
        <v>33508</v>
      </c>
    </row>
    <row r="3782" spans="1:11" x14ac:dyDescent="0.35">
      <c r="A3782" t="s">
        <v>6114</v>
      </c>
      <c r="B3782" t="s">
        <v>23</v>
      </c>
      <c r="C3782" t="s">
        <v>23</v>
      </c>
      <c r="D3782" t="s">
        <v>5810</v>
      </c>
      <c r="E3782" t="s">
        <v>10340</v>
      </c>
      <c r="F3782" t="s">
        <v>23</v>
      </c>
      <c r="G3782" t="s">
        <v>23</v>
      </c>
      <c r="H3782" t="s">
        <v>6504</v>
      </c>
      <c r="I3782" t="s">
        <v>23</v>
      </c>
      <c r="J3782" t="s">
        <v>23</v>
      </c>
      <c r="K3782" t="s">
        <v>30532</v>
      </c>
    </row>
    <row r="3783" spans="1:11" x14ac:dyDescent="0.35">
      <c r="A3783" t="s">
        <v>24014</v>
      </c>
      <c r="B3783" t="s">
        <v>23</v>
      </c>
      <c r="C3783" t="s">
        <v>23</v>
      </c>
      <c r="D3783" t="s">
        <v>5810</v>
      </c>
      <c r="E3783" t="s">
        <v>24015</v>
      </c>
      <c r="F3783" t="s">
        <v>23</v>
      </c>
      <c r="G3783" t="s">
        <v>23</v>
      </c>
      <c r="H3783" t="s">
        <v>6746</v>
      </c>
      <c r="I3783" t="s">
        <v>23</v>
      </c>
      <c r="J3783" t="s">
        <v>23</v>
      </c>
      <c r="K3783" t="s">
        <v>33509</v>
      </c>
    </row>
    <row r="3784" spans="1:11" x14ac:dyDescent="0.35">
      <c r="A3784" t="s">
        <v>6424</v>
      </c>
      <c r="B3784" t="s">
        <v>23</v>
      </c>
      <c r="C3784" t="s">
        <v>23</v>
      </c>
      <c r="D3784" t="s">
        <v>5810</v>
      </c>
      <c r="E3784" t="s">
        <v>10341</v>
      </c>
      <c r="F3784" t="s">
        <v>23</v>
      </c>
      <c r="G3784" t="s">
        <v>23</v>
      </c>
      <c r="H3784" t="s">
        <v>6483</v>
      </c>
      <c r="I3784" t="s">
        <v>23</v>
      </c>
      <c r="J3784" t="s">
        <v>23</v>
      </c>
      <c r="K3784" t="s">
        <v>30532</v>
      </c>
    </row>
    <row r="3785" spans="1:11" x14ac:dyDescent="0.35">
      <c r="A3785" t="s">
        <v>24016</v>
      </c>
      <c r="B3785" t="s">
        <v>23</v>
      </c>
      <c r="C3785" t="s">
        <v>23</v>
      </c>
      <c r="D3785" t="s">
        <v>5810</v>
      </c>
      <c r="E3785" t="s">
        <v>24017</v>
      </c>
      <c r="F3785" t="s">
        <v>23</v>
      </c>
      <c r="G3785" t="s">
        <v>23</v>
      </c>
      <c r="H3785" t="s">
        <v>6746</v>
      </c>
      <c r="I3785" t="s">
        <v>23</v>
      </c>
      <c r="J3785" t="s">
        <v>23</v>
      </c>
      <c r="K3785" t="s">
        <v>33510</v>
      </c>
    </row>
    <row r="3786" spans="1:11" x14ac:dyDescent="0.35">
      <c r="A3786" t="s">
        <v>3150</v>
      </c>
      <c r="B3786" t="s">
        <v>23</v>
      </c>
      <c r="C3786" t="s">
        <v>23</v>
      </c>
      <c r="D3786" t="s">
        <v>23</v>
      </c>
      <c r="E3786" t="s">
        <v>10342</v>
      </c>
      <c r="F3786" t="s">
        <v>23</v>
      </c>
      <c r="G3786" t="s">
        <v>23</v>
      </c>
      <c r="H3786" t="s">
        <v>6522</v>
      </c>
      <c r="I3786" t="s">
        <v>23</v>
      </c>
      <c r="J3786" t="s">
        <v>23</v>
      </c>
      <c r="K3786" t="s">
        <v>30532</v>
      </c>
    </row>
    <row r="3787" spans="1:11" x14ac:dyDescent="0.35">
      <c r="A3787" t="s">
        <v>24018</v>
      </c>
      <c r="B3787" t="s">
        <v>23</v>
      </c>
      <c r="C3787" t="s">
        <v>23</v>
      </c>
      <c r="D3787" t="s">
        <v>5810</v>
      </c>
      <c r="E3787" t="s">
        <v>24019</v>
      </c>
      <c r="F3787" t="s">
        <v>23</v>
      </c>
      <c r="G3787" t="s">
        <v>23</v>
      </c>
      <c r="H3787" t="s">
        <v>6746</v>
      </c>
      <c r="I3787" t="s">
        <v>23</v>
      </c>
      <c r="J3787" t="s">
        <v>23</v>
      </c>
      <c r="K3787" t="s">
        <v>33511</v>
      </c>
    </row>
    <row r="3788" spans="1:11" x14ac:dyDescent="0.35">
      <c r="A3788" t="s">
        <v>2925</v>
      </c>
      <c r="B3788" t="s">
        <v>23</v>
      </c>
      <c r="C3788" t="s">
        <v>23</v>
      </c>
      <c r="D3788" t="s">
        <v>23</v>
      </c>
      <c r="E3788" t="s">
        <v>10343</v>
      </c>
      <c r="F3788" t="s">
        <v>23</v>
      </c>
      <c r="G3788" t="s">
        <v>23</v>
      </c>
      <c r="H3788" t="s">
        <v>6522</v>
      </c>
      <c r="I3788" t="s">
        <v>23</v>
      </c>
      <c r="J3788" t="s">
        <v>23</v>
      </c>
      <c r="K3788" t="s">
        <v>30532</v>
      </c>
    </row>
    <row r="3789" spans="1:11" x14ac:dyDescent="0.35">
      <c r="A3789" t="s">
        <v>4580</v>
      </c>
      <c r="B3789" t="s">
        <v>23</v>
      </c>
      <c r="C3789" t="s">
        <v>23</v>
      </c>
      <c r="D3789" t="s">
        <v>23</v>
      </c>
      <c r="E3789" t="s">
        <v>10344</v>
      </c>
      <c r="F3789" t="s">
        <v>23</v>
      </c>
      <c r="G3789" t="s">
        <v>23</v>
      </c>
      <c r="H3789" t="s">
        <v>6522</v>
      </c>
      <c r="I3789" t="s">
        <v>23</v>
      </c>
      <c r="J3789" t="s">
        <v>23</v>
      </c>
      <c r="K3789" t="s">
        <v>30532</v>
      </c>
    </row>
    <row r="3790" spans="1:11" x14ac:dyDescent="0.35">
      <c r="A3790" t="s">
        <v>3201</v>
      </c>
      <c r="B3790" t="s">
        <v>23</v>
      </c>
      <c r="C3790" t="s">
        <v>23</v>
      </c>
      <c r="D3790" t="s">
        <v>23</v>
      </c>
      <c r="E3790" t="s">
        <v>10345</v>
      </c>
      <c r="F3790" t="s">
        <v>23</v>
      </c>
      <c r="G3790" t="s">
        <v>23</v>
      </c>
      <c r="H3790" t="s">
        <v>6522</v>
      </c>
      <c r="I3790" t="s">
        <v>23</v>
      </c>
      <c r="J3790" t="s">
        <v>23</v>
      </c>
      <c r="K3790" t="s">
        <v>30532</v>
      </c>
    </row>
    <row r="3791" spans="1:11" x14ac:dyDescent="0.35">
      <c r="A3791" t="s">
        <v>864</v>
      </c>
      <c r="B3791" t="s">
        <v>23</v>
      </c>
      <c r="C3791" t="s">
        <v>23</v>
      </c>
      <c r="D3791" t="s">
        <v>23</v>
      </c>
      <c r="E3791" t="s">
        <v>10346</v>
      </c>
      <c r="F3791" t="s">
        <v>23</v>
      </c>
      <c r="G3791" t="s">
        <v>23</v>
      </c>
      <c r="H3791" t="s">
        <v>6502</v>
      </c>
      <c r="I3791" t="s">
        <v>6499</v>
      </c>
      <c r="J3791" t="s">
        <v>23</v>
      </c>
      <c r="K3791" t="s">
        <v>30532</v>
      </c>
    </row>
    <row r="3792" spans="1:11" x14ac:dyDescent="0.35">
      <c r="A3792" t="s">
        <v>10347</v>
      </c>
      <c r="B3792" t="s">
        <v>23</v>
      </c>
      <c r="C3792" t="s">
        <v>23</v>
      </c>
      <c r="D3792" t="s">
        <v>5810</v>
      </c>
      <c r="E3792" t="s">
        <v>10348</v>
      </c>
      <c r="F3792" t="s">
        <v>23</v>
      </c>
      <c r="G3792" t="s">
        <v>23</v>
      </c>
      <c r="H3792" t="s">
        <v>6746</v>
      </c>
      <c r="I3792" t="s">
        <v>23</v>
      </c>
      <c r="J3792" t="s">
        <v>23</v>
      </c>
      <c r="K3792" t="s">
        <v>30532</v>
      </c>
    </row>
    <row r="3793" spans="1:11" x14ac:dyDescent="0.35">
      <c r="A3793" t="s">
        <v>10349</v>
      </c>
      <c r="B3793" t="s">
        <v>23</v>
      </c>
      <c r="C3793" t="s">
        <v>23</v>
      </c>
      <c r="D3793" t="s">
        <v>5810</v>
      </c>
      <c r="E3793" t="s">
        <v>10350</v>
      </c>
      <c r="F3793" t="s">
        <v>23</v>
      </c>
      <c r="G3793" t="s">
        <v>23</v>
      </c>
      <c r="H3793" t="s">
        <v>6746</v>
      </c>
      <c r="I3793" t="s">
        <v>23</v>
      </c>
      <c r="J3793" t="s">
        <v>23</v>
      </c>
      <c r="K3793" t="s">
        <v>30532</v>
      </c>
    </row>
    <row r="3794" spans="1:11" x14ac:dyDescent="0.35">
      <c r="A3794" t="s">
        <v>10351</v>
      </c>
      <c r="B3794" t="s">
        <v>23</v>
      </c>
      <c r="C3794" t="s">
        <v>23</v>
      </c>
      <c r="D3794" t="s">
        <v>5810</v>
      </c>
      <c r="E3794" t="s">
        <v>10352</v>
      </c>
      <c r="F3794" t="s">
        <v>23</v>
      </c>
      <c r="G3794" t="s">
        <v>23</v>
      </c>
      <c r="H3794" t="s">
        <v>6746</v>
      </c>
      <c r="I3794" t="s">
        <v>23</v>
      </c>
      <c r="J3794" t="s">
        <v>23</v>
      </c>
      <c r="K3794" t="s">
        <v>30532</v>
      </c>
    </row>
    <row r="3795" spans="1:11" x14ac:dyDescent="0.35">
      <c r="A3795" t="s">
        <v>23901</v>
      </c>
      <c r="B3795" t="s">
        <v>23</v>
      </c>
      <c r="C3795" t="s">
        <v>23</v>
      </c>
      <c r="D3795" t="s">
        <v>5810</v>
      </c>
      <c r="E3795" t="s">
        <v>23902</v>
      </c>
      <c r="F3795" t="s">
        <v>23</v>
      </c>
      <c r="G3795" t="s">
        <v>23</v>
      </c>
      <c r="H3795" t="s">
        <v>6502</v>
      </c>
      <c r="I3795" t="s">
        <v>23</v>
      </c>
      <c r="J3795" t="s">
        <v>23</v>
      </c>
      <c r="K3795" t="s">
        <v>30532</v>
      </c>
    </row>
    <row r="3796" spans="1:11" x14ac:dyDescent="0.35">
      <c r="A3796" t="s">
        <v>296</v>
      </c>
      <c r="B3796" t="s">
        <v>23</v>
      </c>
      <c r="C3796" t="s">
        <v>23</v>
      </c>
      <c r="D3796" t="s">
        <v>23</v>
      </c>
      <c r="E3796" t="s">
        <v>10353</v>
      </c>
      <c r="F3796" t="s">
        <v>23</v>
      </c>
      <c r="G3796" t="s">
        <v>23</v>
      </c>
      <c r="H3796" t="s">
        <v>6522</v>
      </c>
      <c r="I3796" t="s">
        <v>23</v>
      </c>
      <c r="J3796" t="s">
        <v>23</v>
      </c>
      <c r="K3796" t="s">
        <v>30532</v>
      </c>
    </row>
    <row r="3797" spans="1:11" x14ac:dyDescent="0.35">
      <c r="A3797" t="s">
        <v>6423</v>
      </c>
      <c r="B3797" t="s">
        <v>23</v>
      </c>
      <c r="C3797" t="s">
        <v>23</v>
      </c>
      <c r="D3797" t="s">
        <v>5810</v>
      </c>
      <c r="E3797" t="s">
        <v>10354</v>
      </c>
      <c r="F3797" t="s">
        <v>23</v>
      </c>
      <c r="G3797" t="s">
        <v>23</v>
      </c>
      <c r="H3797" t="s">
        <v>6483</v>
      </c>
      <c r="I3797" t="s">
        <v>23</v>
      </c>
      <c r="J3797" t="s">
        <v>23</v>
      </c>
      <c r="K3797" t="s">
        <v>30532</v>
      </c>
    </row>
    <row r="3798" spans="1:11" x14ac:dyDescent="0.35">
      <c r="A3798" t="s">
        <v>3346</v>
      </c>
      <c r="B3798" t="s">
        <v>23</v>
      </c>
      <c r="C3798" t="s">
        <v>23</v>
      </c>
      <c r="D3798" t="s">
        <v>23</v>
      </c>
      <c r="E3798" t="s">
        <v>10355</v>
      </c>
      <c r="F3798" t="s">
        <v>23</v>
      </c>
      <c r="G3798" t="s">
        <v>23</v>
      </c>
      <c r="H3798" t="s">
        <v>6522</v>
      </c>
      <c r="I3798" t="s">
        <v>23</v>
      </c>
      <c r="J3798" t="s">
        <v>23</v>
      </c>
      <c r="K3798" t="s">
        <v>30532</v>
      </c>
    </row>
    <row r="3799" spans="1:11" x14ac:dyDescent="0.35">
      <c r="A3799" t="s">
        <v>1770</v>
      </c>
      <c r="B3799" t="s">
        <v>23</v>
      </c>
      <c r="C3799" t="s">
        <v>23</v>
      </c>
      <c r="D3799" t="s">
        <v>23</v>
      </c>
      <c r="E3799" t="s">
        <v>10356</v>
      </c>
      <c r="F3799" t="s">
        <v>23</v>
      </c>
      <c r="G3799" t="s">
        <v>23</v>
      </c>
      <c r="H3799" t="s">
        <v>6746</v>
      </c>
      <c r="I3799" t="s">
        <v>23</v>
      </c>
      <c r="J3799" t="s">
        <v>23</v>
      </c>
      <c r="K3799" t="s">
        <v>30532</v>
      </c>
    </row>
    <row r="3800" spans="1:11" x14ac:dyDescent="0.35">
      <c r="A3800" t="s">
        <v>24024</v>
      </c>
      <c r="B3800" t="s">
        <v>23</v>
      </c>
      <c r="C3800" t="s">
        <v>23</v>
      </c>
      <c r="D3800" t="s">
        <v>5810</v>
      </c>
      <c r="E3800" t="s">
        <v>24025</v>
      </c>
      <c r="F3800" t="s">
        <v>23</v>
      </c>
      <c r="G3800" t="s">
        <v>23</v>
      </c>
      <c r="H3800" t="s">
        <v>6746</v>
      </c>
      <c r="I3800" t="s">
        <v>23</v>
      </c>
      <c r="J3800" t="s">
        <v>23</v>
      </c>
      <c r="K3800" t="s">
        <v>33513</v>
      </c>
    </row>
    <row r="3801" spans="1:11" x14ac:dyDescent="0.35">
      <c r="A3801" t="s">
        <v>4577</v>
      </c>
      <c r="B3801" t="s">
        <v>23</v>
      </c>
      <c r="C3801" t="s">
        <v>23</v>
      </c>
      <c r="D3801" t="s">
        <v>23</v>
      </c>
      <c r="E3801" t="s">
        <v>10357</v>
      </c>
      <c r="F3801" t="s">
        <v>23</v>
      </c>
      <c r="G3801" t="s">
        <v>23</v>
      </c>
      <c r="H3801" t="s">
        <v>6522</v>
      </c>
      <c r="I3801" t="s">
        <v>23</v>
      </c>
      <c r="J3801" t="s">
        <v>23</v>
      </c>
      <c r="K3801" t="s">
        <v>30532</v>
      </c>
    </row>
    <row r="3802" spans="1:11" x14ac:dyDescent="0.35">
      <c r="A3802" t="s">
        <v>3457</v>
      </c>
      <c r="B3802" t="s">
        <v>23</v>
      </c>
      <c r="C3802" t="s">
        <v>23</v>
      </c>
      <c r="D3802" t="s">
        <v>23</v>
      </c>
      <c r="E3802" t="s">
        <v>10358</v>
      </c>
      <c r="F3802" t="s">
        <v>23</v>
      </c>
      <c r="G3802" t="s">
        <v>23</v>
      </c>
      <c r="H3802" t="s">
        <v>6522</v>
      </c>
      <c r="I3802" t="s">
        <v>23</v>
      </c>
      <c r="J3802" t="s">
        <v>23</v>
      </c>
      <c r="K3802" t="s">
        <v>30532</v>
      </c>
    </row>
    <row r="3803" spans="1:11" x14ac:dyDescent="0.35">
      <c r="A3803" t="s">
        <v>24065</v>
      </c>
      <c r="B3803" t="s">
        <v>23</v>
      </c>
      <c r="C3803" t="s">
        <v>23</v>
      </c>
      <c r="D3803" t="s">
        <v>5810</v>
      </c>
      <c r="E3803" t="s">
        <v>24066</v>
      </c>
      <c r="F3803" t="s">
        <v>23</v>
      </c>
      <c r="G3803" t="s">
        <v>23</v>
      </c>
      <c r="H3803" t="s">
        <v>6746</v>
      </c>
      <c r="I3803" t="s">
        <v>23</v>
      </c>
      <c r="J3803" t="s">
        <v>23</v>
      </c>
      <c r="K3803" t="s">
        <v>33532</v>
      </c>
    </row>
    <row r="3804" spans="1:11" x14ac:dyDescent="0.35">
      <c r="A3804" t="s">
        <v>6559</v>
      </c>
      <c r="B3804" t="s">
        <v>23</v>
      </c>
      <c r="C3804" t="s">
        <v>23</v>
      </c>
      <c r="D3804" t="s">
        <v>23</v>
      </c>
      <c r="E3804" t="s">
        <v>10359</v>
      </c>
      <c r="F3804" t="s">
        <v>23</v>
      </c>
      <c r="G3804" t="s">
        <v>23</v>
      </c>
      <c r="H3804" t="s">
        <v>6493</v>
      </c>
      <c r="I3804" t="s">
        <v>2721</v>
      </c>
      <c r="J3804" t="s">
        <v>23</v>
      </c>
      <c r="K3804" t="s">
        <v>30532</v>
      </c>
    </row>
    <row r="3805" spans="1:11" x14ac:dyDescent="0.35">
      <c r="A3805" t="s">
        <v>1938</v>
      </c>
      <c r="B3805" t="s">
        <v>23</v>
      </c>
      <c r="C3805" t="s">
        <v>23</v>
      </c>
      <c r="D3805" t="s">
        <v>23</v>
      </c>
      <c r="E3805" t="s">
        <v>10361</v>
      </c>
      <c r="F3805" t="s">
        <v>23</v>
      </c>
      <c r="G3805" t="s">
        <v>23</v>
      </c>
      <c r="H3805" t="s">
        <v>6502</v>
      </c>
      <c r="I3805" t="s">
        <v>6499</v>
      </c>
      <c r="J3805" t="s">
        <v>23</v>
      </c>
      <c r="K3805" t="s">
        <v>30532</v>
      </c>
    </row>
    <row r="3806" spans="1:11" x14ac:dyDescent="0.35">
      <c r="A3806" t="s">
        <v>3458</v>
      </c>
      <c r="B3806" t="s">
        <v>23</v>
      </c>
      <c r="C3806" t="s">
        <v>23</v>
      </c>
      <c r="D3806" t="s">
        <v>23</v>
      </c>
      <c r="E3806" t="s">
        <v>10362</v>
      </c>
      <c r="F3806" t="s">
        <v>23</v>
      </c>
      <c r="G3806" t="s">
        <v>23</v>
      </c>
      <c r="H3806" t="s">
        <v>6522</v>
      </c>
      <c r="I3806" t="s">
        <v>23</v>
      </c>
      <c r="J3806" t="s">
        <v>23</v>
      </c>
      <c r="K3806" t="s">
        <v>30532</v>
      </c>
    </row>
    <row r="3807" spans="1:11" x14ac:dyDescent="0.35">
      <c r="A3807" t="s">
        <v>24026</v>
      </c>
      <c r="B3807" t="s">
        <v>23</v>
      </c>
      <c r="C3807" t="s">
        <v>23</v>
      </c>
      <c r="D3807" t="s">
        <v>5810</v>
      </c>
      <c r="E3807" t="s">
        <v>24027</v>
      </c>
      <c r="F3807" t="s">
        <v>23</v>
      </c>
      <c r="G3807" t="s">
        <v>23</v>
      </c>
      <c r="H3807" t="s">
        <v>6746</v>
      </c>
      <c r="I3807" t="s">
        <v>23</v>
      </c>
      <c r="J3807" t="s">
        <v>23</v>
      </c>
      <c r="K3807" t="s">
        <v>33514</v>
      </c>
    </row>
    <row r="3808" spans="1:11" x14ac:dyDescent="0.35">
      <c r="A3808" t="s">
        <v>4996</v>
      </c>
      <c r="B3808" t="s">
        <v>23</v>
      </c>
      <c r="C3808" t="s">
        <v>23</v>
      </c>
      <c r="D3808" t="s">
        <v>23</v>
      </c>
      <c r="E3808" t="s">
        <v>10363</v>
      </c>
      <c r="F3808" t="s">
        <v>23</v>
      </c>
      <c r="G3808" t="s">
        <v>23</v>
      </c>
      <c r="H3808" t="s">
        <v>6518</v>
      </c>
      <c r="I3808" t="s">
        <v>6485</v>
      </c>
      <c r="J3808" t="s">
        <v>23</v>
      </c>
      <c r="K3808" t="s">
        <v>30532</v>
      </c>
    </row>
    <row r="3809" spans="1:11" x14ac:dyDescent="0.35">
      <c r="A3809" t="s">
        <v>6830</v>
      </c>
      <c r="B3809" t="s">
        <v>23</v>
      </c>
      <c r="C3809" t="s">
        <v>23</v>
      </c>
      <c r="D3809" t="s">
        <v>23</v>
      </c>
      <c r="E3809" t="s">
        <v>10364</v>
      </c>
      <c r="F3809" t="s">
        <v>23</v>
      </c>
      <c r="G3809" t="s">
        <v>23</v>
      </c>
      <c r="H3809" t="s">
        <v>6522</v>
      </c>
      <c r="I3809" t="s">
        <v>23</v>
      </c>
      <c r="J3809" t="s">
        <v>23</v>
      </c>
      <c r="K3809" t="s">
        <v>30532</v>
      </c>
    </row>
    <row r="3810" spans="1:11" x14ac:dyDescent="0.35">
      <c r="A3810" t="s">
        <v>3459</v>
      </c>
      <c r="B3810" t="s">
        <v>23</v>
      </c>
      <c r="C3810" t="s">
        <v>23</v>
      </c>
      <c r="D3810" t="s">
        <v>23</v>
      </c>
      <c r="E3810" t="s">
        <v>10365</v>
      </c>
      <c r="F3810" t="s">
        <v>23</v>
      </c>
      <c r="G3810" t="s">
        <v>23</v>
      </c>
      <c r="H3810" t="s">
        <v>6522</v>
      </c>
      <c r="I3810" t="s">
        <v>23</v>
      </c>
      <c r="J3810" t="s">
        <v>23</v>
      </c>
      <c r="K3810" t="s">
        <v>30532</v>
      </c>
    </row>
    <row r="3811" spans="1:11" x14ac:dyDescent="0.35">
      <c r="A3811" t="s">
        <v>475</v>
      </c>
      <c r="B3811" t="s">
        <v>23</v>
      </c>
      <c r="C3811" t="s">
        <v>23</v>
      </c>
      <c r="D3811" t="s">
        <v>23</v>
      </c>
      <c r="E3811" t="s">
        <v>10366</v>
      </c>
      <c r="F3811" t="s">
        <v>23</v>
      </c>
      <c r="G3811" t="s">
        <v>23</v>
      </c>
      <c r="H3811" t="s">
        <v>6518</v>
      </c>
      <c r="I3811" t="s">
        <v>2721</v>
      </c>
      <c r="J3811" t="s">
        <v>3894</v>
      </c>
      <c r="K3811" t="s">
        <v>30532</v>
      </c>
    </row>
    <row r="3812" spans="1:11" x14ac:dyDescent="0.35">
      <c r="A3812" t="s">
        <v>24028</v>
      </c>
      <c r="B3812" t="s">
        <v>23</v>
      </c>
      <c r="C3812" t="s">
        <v>23</v>
      </c>
      <c r="D3812" t="s">
        <v>5810</v>
      </c>
      <c r="E3812" t="s">
        <v>24029</v>
      </c>
      <c r="F3812" t="s">
        <v>23</v>
      </c>
      <c r="G3812" t="s">
        <v>23</v>
      </c>
      <c r="H3812" t="s">
        <v>6746</v>
      </c>
      <c r="I3812" t="s">
        <v>23</v>
      </c>
      <c r="J3812" t="s">
        <v>23</v>
      </c>
      <c r="K3812" t="s">
        <v>33515</v>
      </c>
    </row>
    <row r="3813" spans="1:11" x14ac:dyDescent="0.35">
      <c r="A3813" t="s">
        <v>5271</v>
      </c>
      <c r="B3813" t="s">
        <v>23</v>
      </c>
      <c r="C3813" t="s">
        <v>23</v>
      </c>
      <c r="D3813" t="s">
        <v>23</v>
      </c>
      <c r="E3813" t="s">
        <v>10367</v>
      </c>
      <c r="F3813" t="s">
        <v>23</v>
      </c>
      <c r="G3813" t="s">
        <v>23</v>
      </c>
      <c r="H3813" t="s">
        <v>6487</v>
      </c>
      <c r="I3813" t="s">
        <v>6485</v>
      </c>
      <c r="J3813" t="s">
        <v>23</v>
      </c>
      <c r="K3813" t="s">
        <v>30532</v>
      </c>
    </row>
    <row r="3814" spans="1:11" x14ac:dyDescent="0.35">
      <c r="A3814" t="s">
        <v>24030</v>
      </c>
      <c r="B3814" t="s">
        <v>23</v>
      </c>
      <c r="C3814" t="s">
        <v>23</v>
      </c>
      <c r="D3814" t="s">
        <v>5810</v>
      </c>
      <c r="E3814" t="s">
        <v>24031</v>
      </c>
      <c r="F3814" t="s">
        <v>23</v>
      </c>
      <c r="G3814" t="s">
        <v>23</v>
      </c>
      <c r="H3814" t="s">
        <v>6746</v>
      </c>
      <c r="I3814" t="s">
        <v>23</v>
      </c>
      <c r="J3814" t="s">
        <v>23</v>
      </c>
      <c r="K3814" t="s">
        <v>33516</v>
      </c>
    </row>
    <row r="3815" spans="1:11" x14ac:dyDescent="0.35">
      <c r="A3815" t="s">
        <v>10368</v>
      </c>
      <c r="B3815" t="s">
        <v>23</v>
      </c>
      <c r="C3815" t="s">
        <v>23</v>
      </c>
      <c r="D3815" t="s">
        <v>5810</v>
      </c>
      <c r="E3815" t="s">
        <v>10369</v>
      </c>
      <c r="F3815" t="s">
        <v>23</v>
      </c>
      <c r="G3815" t="s">
        <v>23</v>
      </c>
      <c r="H3815" t="s">
        <v>6746</v>
      </c>
      <c r="I3815" t="s">
        <v>23</v>
      </c>
      <c r="J3815" t="s">
        <v>23</v>
      </c>
      <c r="K3815" t="s">
        <v>30532</v>
      </c>
    </row>
    <row r="3816" spans="1:11" x14ac:dyDescent="0.35">
      <c r="A3816" t="s">
        <v>24032</v>
      </c>
      <c r="B3816" t="s">
        <v>23</v>
      </c>
      <c r="C3816" t="s">
        <v>23</v>
      </c>
      <c r="D3816" t="s">
        <v>5810</v>
      </c>
      <c r="E3816" t="s">
        <v>24033</v>
      </c>
      <c r="F3816" t="s">
        <v>23</v>
      </c>
      <c r="G3816" t="s">
        <v>23</v>
      </c>
      <c r="H3816" t="s">
        <v>6746</v>
      </c>
      <c r="I3816" t="s">
        <v>23</v>
      </c>
      <c r="J3816" t="s">
        <v>23</v>
      </c>
      <c r="K3816" t="s">
        <v>33517</v>
      </c>
    </row>
    <row r="3817" spans="1:11" x14ac:dyDescent="0.35">
      <c r="A3817" t="s">
        <v>4576</v>
      </c>
      <c r="B3817" t="s">
        <v>23</v>
      </c>
      <c r="C3817" t="s">
        <v>23</v>
      </c>
      <c r="D3817" t="s">
        <v>23</v>
      </c>
      <c r="E3817" t="s">
        <v>10370</v>
      </c>
      <c r="F3817" t="s">
        <v>23</v>
      </c>
      <c r="G3817" t="s">
        <v>23</v>
      </c>
      <c r="H3817" t="s">
        <v>6522</v>
      </c>
      <c r="I3817" t="s">
        <v>23</v>
      </c>
      <c r="J3817" t="s">
        <v>23</v>
      </c>
      <c r="K3817" t="s">
        <v>30532</v>
      </c>
    </row>
    <row r="3818" spans="1:11" x14ac:dyDescent="0.35">
      <c r="A3818" t="s">
        <v>24034</v>
      </c>
      <c r="B3818" t="s">
        <v>23</v>
      </c>
      <c r="C3818" t="s">
        <v>23</v>
      </c>
      <c r="D3818" t="s">
        <v>5810</v>
      </c>
      <c r="E3818" t="s">
        <v>24035</v>
      </c>
      <c r="F3818" t="s">
        <v>23</v>
      </c>
      <c r="G3818" t="s">
        <v>23</v>
      </c>
      <c r="H3818" t="s">
        <v>6746</v>
      </c>
      <c r="I3818" t="s">
        <v>23</v>
      </c>
      <c r="J3818" t="s">
        <v>23</v>
      </c>
      <c r="K3818" t="s">
        <v>33518</v>
      </c>
    </row>
    <row r="3819" spans="1:11" x14ac:dyDescent="0.35">
      <c r="A3819" t="s">
        <v>24036</v>
      </c>
      <c r="B3819" t="s">
        <v>23</v>
      </c>
      <c r="C3819" t="s">
        <v>23</v>
      </c>
      <c r="D3819" t="s">
        <v>5810</v>
      </c>
      <c r="E3819" t="s">
        <v>24037</v>
      </c>
      <c r="F3819" t="s">
        <v>23</v>
      </c>
      <c r="G3819" t="s">
        <v>23</v>
      </c>
      <c r="H3819" t="s">
        <v>6746</v>
      </c>
      <c r="I3819" t="s">
        <v>23</v>
      </c>
      <c r="J3819" t="s">
        <v>23</v>
      </c>
      <c r="K3819" t="s">
        <v>33519</v>
      </c>
    </row>
    <row r="3820" spans="1:11" x14ac:dyDescent="0.35">
      <c r="A3820" t="s">
        <v>3460</v>
      </c>
      <c r="B3820" t="s">
        <v>23</v>
      </c>
      <c r="C3820" t="s">
        <v>23</v>
      </c>
      <c r="D3820" t="s">
        <v>23</v>
      </c>
      <c r="E3820" t="s">
        <v>10371</v>
      </c>
      <c r="F3820" t="s">
        <v>23</v>
      </c>
      <c r="G3820" t="s">
        <v>23</v>
      </c>
      <c r="H3820" t="s">
        <v>6514</v>
      </c>
      <c r="I3820" t="s">
        <v>2721</v>
      </c>
      <c r="J3820" t="s">
        <v>23</v>
      </c>
      <c r="K3820" t="s">
        <v>30532</v>
      </c>
    </row>
    <row r="3821" spans="1:11" x14ac:dyDescent="0.35">
      <c r="A3821" t="s">
        <v>4575</v>
      </c>
      <c r="B3821" t="s">
        <v>23</v>
      </c>
      <c r="C3821" t="s">
        <v>23</v>
      </c>
      <c r="D3821" t="s">
        <v>23</v>
      </c>
      <c r="E3821" t="s">
        <v>10372</v>
      </c>
      <c r="F3821" t="s">
        <v>23</v>
      </c>
      <c r="G3821" t="s">
        <v>23</v>
      </c>
      <c r="H3821" t="s">
        <v>6522</v>
      </c>
      <c r="I3821" t="s">
        <v>23</v>
      </c>
      <c r="J3821" t="s">
        <v>23</v>
      </c>
      <c r="K3821" t="s">
        <v>30532</v>
      </c>
    </row>
    <row r="3822" spans="1:11" x14ac:dyDescent="0.35">
      <c r="A3822" t="s">
        <v>24038</v>
      </c>
      <c r="B3822" t="s">
        <v>23</v>
      </c>
      <c r="C3822" t="s">
        <v>23</v>
      </c>
      <c r="D3822" t="s">
        <v>5810</v>
      </c>
      <c r="E3822" t="s">
        <v>24039</v>
      </c>
      <c r="F3822" t="s">
        <v>23</v>
      </c>
      <c r="G3822" t="s">
        <v>23</v>
      </c>
      <c r="H3822" t="s">
        <v>6746</v>
      </c>
      <c r="I3822" t="s">
        <v>23</v>
      </c>
      <c r="J3822" t="s">
        <v>23</v>
      </c>
      <c r="K3822" t="s">
        <v>33520</v>
      </c>
    </row>
    <row r="3823" spans="1:11" x14ac:dyDescent="0.35">
      <c r="A3823" t="s">
        <v>6421</v>
      </c>
      <c r="B3823" t="s">
        <v>23</v>
      </c>
      <c r="C3823" t="s">
        <v>23</v>
      </c>
      <c r="D3823" t="s">
        <v>5810</v>
      </c>
      <c r="E3823" t="s">
        <v>10373</v>
      </c>
      <c r="F3823" t="s">
        <v>23</v>
      </c>
      <c r="G3823" t="s">
        <v>23</v>
      </c>
      <c r="H3823" t="s">
        <v>6493</v>
      </c>
      <c r="I3823" t="s">
        <v>23</v>
      </c>
      <c r="J3823" t="s">
        <v>23</v>
      </c>
      <c r="K3823" t="s">
        <v>30532</v>
      </c>
    </row>
    <row r="3824" spans="1:11" x14ac:dyDescent="0.35">
      <c r="A3824" t="s">
        <v>6420</v>
      </c>
      <c r="B3824" t="s">
        <v>23</v>
      </c>
      <c r="C3824" t="s">
        <v>23</v>
      </c>
      <c r="D3824" t="s">
        <v>5810</v>
      </c>
      <c r="E3824" t="s">
        <v>10374</v>
      </c>
      <c r="F3824" t="s">
        <v>23</v>
      </c>
      <c r="G3824" t="s">
        <v>23</v>
      </c>
      <c r="H3824" t="s">
        <v>6483</v>
      </c>
      <c r="I3824" t="s">
        <v>23</v>
      </c>
      <c r="J3824" t="s">
        <v>23</v>
      </c>
      <c r="K3824" t="s">
        <v>30532</v>
      </c>
    </row>
    <row r="3825" spans="1:11" x14ac:dyDescent="0.35">
      <c r="A3825" t="s">
        <v>24042</v>
      </c>
      <c r="B3825" t="s">
        <v>23</v>
      </c>
      <c r="C3825" t="s">
        <v>23</v>
      </c>
      <c r="D3825" t="s">
        <v>5810</v>
      </c>
      <c r="E3825" t="s">
        <v>24043</v>
      </c>
      <c r="F3825" t="s">
        <v>23</v>
      </c>
      <c r="G3825" t="s">
        <v>23</v>
      </c>
      <c r="H3825" t="s">
        <v>6746</v>
      </c>
      <c r="I3825" t="s">
        <v>23</v>
      </c>
      <c r="J3825" t="s">
        <v>23</v>
      </c>
      <c r="K3825" t="s">
        <v>33521</v>
      </c>
    </row>
    <row r="3826" spans="1:11" x14ac:dyDescent="0.35">
      <c r="A3826" t="s">
        <v>24044</v>
      </c>
      <c r="B3826" t="s">
        <v>23</v>
      </c>
      <c r="C3826" t="s">
        <v>23</v>
      </c>
      <c r="D3826" t="s">
        <v>5810</v>
      </c>
      <c r="E3826" t="s">
        <v>24045</v>
      </c>
      <c r="F3826" t="s">
        <v>23</v>
      </c>
      <c r="G3826" t="s">
        <v>23</v>
      </c>
      <c r="H3826" t="s">
        <v>6746</v>
      </c>
      <c r="I3826" t="s">
        <v>23</v>
      </c>
      <c r="J3826" t="s">
        <v>23</v>
      </c>
      <c r="K3826" t="s">
        <v>33522</v>
      </c>
    </row>
    <row r="3827" spans="1:11" x14ac:dyDescent="0.35">
      <c r="A3827" t="s">
        <v>4574</v>
      </c>
      <c r="B3827" t="s">
        <v>23</v>
      </c>
      <c r="C3827" t="s">
        <v>23</v>
      </c>
      <c r="D3827" t="s">
        <v>23</v>
      </c>
      <c r="E3827" t="s">
        <v>10375</v>
      </c>
      <c r="F3827" t="s">
        <v>23</v>
      </c>
      <c r="G3827" t="s">
        <v>23</v>
      </c>
      <c r="H3827" t="s">
        <v>6522</v>
      </c>
      <c r="I3827" t="s">
        <v>23</v>
      </c>
      <c r="J3827" t="s">
        <v>23</v>
      </c>
      <c r="K3827" t="s">
        <v>30532</v>
      </c>
    </row>
    <row r="3828" spans="1:11" x14ac:dyDescent="0.35">
      <c r="A3828" t="s">
        <v>4573</v>
      </c>
      <c r="B3828" t="s">
        <v>23</v>
      </c>
      <c r="C3828" t="s">
        <v>23</v>
      </c>
      <c r="D3828" t="s">
        <v>23</v>
      </c>
      <c r="E3828" t="s">
        <v>10376</v>
      </c>
      <c r="F3828" t="s">
        <v>23</v>
      </c>
      <c r="G3828" t="s">
        <v>23</v>
      </c>
      <c r="H3828" t="s">
        <v>6522</v>
      </c>
      <c r="I3828" t="s">
        <v>23</v>
      </c>
      <c r="J3828" t="s">
        <v>23</v>
      </c>
      <c r="K3828" t="s">
        <v>30532</v>
      </c>
    </row>
    <row r="3829" spans="1:11" x14ac:dyDescent="0.35">
      <c r="A3829" t="s">
        <v>6419</v>
      </c>
      <c r="B3829" t="s">
        <v>23</v>
      </c>
      <c r="C3829" t="s">
        <v>23</v>
      </c>
      <c r="D3829" t="s">
        <v>5810</v>
      </c>
      <c r="E3829" t="s">
        <v>10377</v>
      </c>
      <c r="F3829" t="s">
        <v>23</v>
      </c>
      <c r="G3829" t="s">
        <v>23</v>
      </c>
      <c r="H3829" t="s">
        <v>6493</v>
      </c>
      <c r="I3829" t="s">
        <v>23</v>
      </c>
      <c r="J3829" t="s">
        <v>23</v>
      </c>
      <c r="K3829" t="s">
        <v>30532</v>
      </c>
    </row>
    <row r="3830" spans="1:11" x14ac:dyDescent="0.35">
      <c r="A3830" t="s">
        <v>5421</v>
      </c>
      <c r="B3830" t="s">
        <v>23</v>
      </c>
      <c r="C3830" t="s">
        <v>23</v>
      </c>
      <c r="D3830" t="s">
        <v>23</v>
      </c>
      <c r="E3830" t="s">
        <v>10378</v>
      </c>
      <c r="F3830" t="s">
        <v>23</v>
      </c>
      <c r="G3830" t="s">
        <v>23</v>
      </c>
      <c r="H3830" t="s">
        <v>6522</v>
      </c>
      <c r="I3830" t="s">
        <v>23</v>
      </c>
      <c r="J3830" t="s">
        <v>23</v>
      </c>
      <c r="K3830" t="s">
        <v>30532</v>
      </c>
    </row>
    <row r="3831" spans="1:11" x14ac:dyDescent="0.35">
      <c r="A3831" t="s">
        <v>5371</v>
      </c>
      <c r="B3831" t="s">
        <v>23</v>
      </c>
      <c r="C3831" t="s">
        <v>23</v>
      </c>
      <c r="D3831" t="s">
        <v>23</v>
      </c>
      <c r="E3831" t="s">
        <v>10379</v>
      </c>
      <c r="F3831" t="s">
        <v>23</v>
      </c>
      <c r="G3831" t="s">
        <v>23</v>
      </c>
      <c r="H3831" t="s">
        <v>6522</v>
      </c>
      <c r="I3831" t="s">
        <v>23</v>
      </c>
      <c r="J3831" t="s">
        <v>23</v>
      </c>
      <c r="K3831" t="s">
        <v>30532</v>
      </c>
    </row>
    <row r="3832" spans="1:11" x14ac:dyDescent="0.35">
      <c r="A3832" t="s">
        <v>1084</v>
      </c>
      <c r="B3832" t="s">
        <v>23</v>
      </c>
      <c r="C3832" t="s">
        <v>23</v>
      </c>
      <c r="D3832" t="s">
        <v>23</v>
      </c>
      <c r="E3832" t="s">
        <v>10380</v>
      </c>
      <c r="F3832" t="s">
        <v>23</v>
      </c>
      <c r="G3832" t="s">
        <v>23</v>
      </c>
      <c r="H3832" t="s">
        <v>6514</v>
      </c>
      <c r="I3832" t="s">
        <v>6485</v>
      </c>
      <c r="J3832" t="s">
        <v>23</v>
      </c>
      <c r="K3832" t="s">
        <v>30532</v>
      </c>
    </row>
    <row r="3833" spans="1:11" x14ac:dyDescent="0.35">
      <c r="A3833" t="s">
        <v>24046</v>
      </c>
      <c r="B3833" t="s">
        <v>23</v>
      </c>
      <c r="C3833" t="s">
        <v>23</v>
      </c>
      <c r="D3833" t="s">
        <v>5810</v>
      </c>
      <c r="E3833" t="s">
        <v>24047</v>
      </c>
      <c r="F3833" t="s">
        <v>23</v>
      </c>
      <c r="G3833" t="s">
        <v>23</v>
      </c>
      <c r="H3833" t="s">
        <v>6746</v>
      </c>
      <c r="I3833" t="s">
        <v>23</v>
      </c>
      <c r="J3833" t="s">
        <v>23</v>
      </c>
      <c r="K3833" t="s">
        <v>33523</v>
      </c>
    </row>
    <row r="3834" spans="1:11" x14ac:dyDescent="0.35">
      <c r="A3834" t="s">
        <v>24052</v>
      </c>
      <c r="B3834" t="s">
        <v>23</v>
      </c>
      <c r="C3834" t="s">
        <v>23</v>
      </c>
      <c r="D3834" t="s">
        <v>5810</v>
      </c>
      <c r="E3834" t="s">
        <v>24053</v>
      </c>
      <c r="F3834" t="s">
        <v>23</v>
      </c>
      <c r="G3834" t="s">
        <v>23</v>
      </c>
      <c r="H3834" t="s">
        <v>6746</v>
      </c>
      <c r="I3834" t="s">
        <v>23</v>
      </c>
      <c r="J3834" t="s">
        <v>23</v>
      </c>
      <c r="K3834" t="s">
        <v>33526</v>
      </c>
    </row>
    <row r="3835" spans="1:11" x14ac:dyDescent="0.35">
      <c r="A3835" t="s">
        <v>24048</v>
      </c>
      <c r="B3835" t="s">
        <v>23</v>
      </c>
      <c r="C3835" t="s">
        <v>23</v>
      </c>
      <c r="D3835" t="s">
        <v>5810</v>
      </c>
      <c r="E3835" t="s">
        <v>24049</v>
      </c>
      <c r="F3835" t="s">
        <v>23</v>
      </c>
      <c r="G3835" t="s">
        <v>23</v>
      </c>
      <c r="H3835" t="s">
        <v>6746</v>
      </c>
      <c r="I3835" t="s">
        <v>23</v>
      </c>
      <c r="J3835" t="s">
        <v>23</v>
      </c>
      <c r="K3835" t="s">
        <v>33524</v>
      </c>
    </row>
    <row r="3836" spans="1:11" x14ac:dyDescent="0.35">
      <c r="A3836" t="s">
        <v>24054</v>
      </c>
      <c r="B3836" t="s">
        <v>23</v>
      </c>
      <c r="C3836" t="s">
        <v>23</v>
      </c>
      <c r="D3836" t="s">
        <v>5810</v>
      </c>
      <c r="E3836" t="s">
        <v>24055</v>
      </c>
      <c r="F3836" t="s">
        <v>23</v>
      </c>
      <c r="G3836" t="s">
        <v>23</v>
      </c>
      <c r="H3836" t="s">
        <v>6746</v>
      </c>
      <c r="I3836" t="s">
        <v>23</v>
      </c>
      <c r="J3836" t="s">
        <v>23</v>
      </c>
      <c r="K3836" t="s">
        <v>33527</v>
      </c>
    </row>
    <row r="3837" spans="1:11" x14ac:dyDescent="0.35">
      <c r="A3837" t="s">
        <v>24056</v>
      </c>
      <c r="B3837" t="s">
        <v>23</v>
      </c>
      <c r="C3837" t="s">
        <v>23</v>
      </c>
      <c r="D3837" t="s">
        <v>5810</v>
      </c>
      <c r="E3837" t="s">
        <v>24057</v>
      </c>
      <c r="F3837" t="s">
        <v>23</v>
      </c>
      <c r="G3837" t="s">
        <v>23</v>
      </c>
      <c r="H3837" t="s">
        <v>6746</v>
      </c>
      <c r="I3837" t="s">
        <v>23</v>
      </c>
      <c r="J3837" t="s">
        <v>23</v>
      </c>
      <c r="K3837" t="s">
        <v>33528</v>
      </c>
    </row>
    <row r="3838" spans="1:11" x14ac:dyDescent="0.35">
      <c r="A3838" t="s">
        <v>3461</v>
      </c>
      <c r="B3838" t="s">
        <v>23</v>
      </c>
      <c r="C3838" t="s">
        <v>23</v>
      </c>
      <c r="D3838" t="s">
        <v>23</v>
      </c>
      <c r="E3838" t="s">
        <v>10381</v>
      </c>
      <c r="F3838" t="s">
        <v>23</v>
      </c>
      <c r="G3838" t="s">
        <v>23</v>
      </c>
      <c r="H3838" t="s">
        <v>6522</v>
      </c>
      <c r="I3838" t="s">
        <v>23</v>
      </c>
      <c r="J3838" t="s">
        <v>23</v>
      </c>
      <c r="K3838" t="s">
        <v>30532</v>
      </c>
    </row>
    <row r="3839" spans="1:11" x14ac:dyDescent="0.35">
      <c r="A3839" t="s">
        <v>6127</v>
      </c>
      <c r="B3839" t="s">
        <v>23</v>
      </c>
      <c r="C3839" t="s">
        <v>23</v>
      </c>
      <c r="D3839" t="s">
        <v>5810</v>
      </c>
      <c r="E3839" t="s">
        <v>24058</v>
      </c>
      <c r="F3839" t="s">
        <v>23</v>
      </c>
      <c r="G3839" t="s">
        <v>23</v>
      </c>
      <c r="H3839" t="s">
        <v>6746</v>
      </c>
      <c r="I3839" t="s">
        <v>23</v>
      </c>
      <c r="J3839" t="s">
        <v>23</v>
      </c>
      <c r="K3839" t="s">
        <v>30532</v>
      </c>
    </row>
    <row r="3840" spans="1:11" x14ac:dyDescent="0.35">
      <c r="A3840" t="s">
        <v>24061</v>
      </c>
      <c r="B3840" t="s">
        <v>23</v>
      </c>
      <c r="C3840" t="s">
        <v>23</v>
      </c>
      <c r="D3840" t="s">
        <v>5810</v>
      </c>
      <c r="E3840" t="s">
        <v>24062</v>
      </c>
      <c r="F3840" t="s">
        <v>23</v>
      </c>
      <c r="G3840" t="s">
        <v>23</v>
      </c>
      <c r="H3840" t="s">
        <v>6746</v>
      </c>
      <c r="I3840" t="s">
        <v>23</v>
      </c>
      <c r="J3840" t="s">
        <v>23</v>
      </c>
      <c r="K3840" t="s">
        <v>33530</v>
      </c>
    </row>
    <row r="3841" spans="1:11" x14ac:dyDescent="0.35">
      <c r="A3841" t="s">
        <v>24063</v>
      </c>
      <c r="B3841" t="s">
        <v>23</v>
      </c>
      <c r="C3841" t="s">
        <v>23</v>
      </c>
      <c r="D3841" t="s">
        <v>5810</v>
      </c>
      <c r="E3841" t="s">
        <v>24064</v>
      </c>
      <c r="F3841" t="s">
        <v>23</v>
      </c>
      <c r="G3841" t="s">
        <v>23</v>
      </c>
      <c r="H3841" t="s">
        <v>6746</v>
      </c>
      <c r="I3841" t="s">
        <v>23</v>
      </c>
      <c r="J3841" t="s">
        <v>23</v>
      </c>
      <c r="K3841" t="s">
        <v>33531</v>
      </c>
    </row>
    <row r="3842" spans="1:11" x14ac:dyDescent="0.35">
      <c r="A3842" t="s">
        <v>10382</v>
      </c>
      <c r="B3842" t="s">
        <v>23</v>
      </c>
      <c r="C3842" t="s">
        <v>23</v>
      </c>
      <c r="D3842" t="s">
        <v>5810</v>
      </c>
      <c r="E3842" t="s">
        <v>10383</v>
      </c>
      <c r="F3842" t="s">
        <v>23</v>
      </c>
      <c r="G3842" t="s">
        <v>23</v>
      </c>
      <c r="H3842" t="s">
        <v>6746</v>
      </c>
      <c r="I3842" t="s">
        <v>23</v>
      </c>
      <c r="J3842" t="s">
        <v>23</v>
      </c>
      <c r="K3842" t="s">
        <v>30532</v>
      </c>
    </row>
    <row r="3843" spans="1:11" x14ac:dyDescent="0.35">
      <c r="A3843" t="s">
        <v>3124</v>
      </c>
      <c r="B3843" t="s">
        <v>23</v>
      </c>
      <c r="C3843" t="s">
        <v>23</v>
      </c>
      <c r="D3843" t="s">
        <v>23</v>
      </c>
      <c r="E3843" t="s">
        <v>10384</v>
      </c>
      <c r="F3843" t="s">
        <v>23</v>
      </c>
      <c r="G3843" t="s">
        <v>23</v>
      </c>
      <c r="H3843" t="s">
        <v>6522</v>
      </c>
      <c r="I3843" t="s">
        <v>23</v>
      </c>
      <c r="J3843" t="s">
        <v>23</v>
      </c>
      <c r="K3843" t="s">
        <v>30532</v>
      </c>
    </row>
    <row r="3844" spans="1:11" x14ac:dyDescent="0.35">
      <c r="A3844" t="s">
        <v>10385</v>
      </c>
      <c r="B3844" t="s">
        <v>23</v>
      </c>
      <c r="C3844" t="s">
        <v>23</v>
      </c>
      <c r="D3844" t="s">
        <v>5810</v>
      </c>
      <c r="E3844" t="s">
        <v>10386</v>
      </c>
      <c r="F3844" t="s">
        <v>23</v>
      </c>
      <c r="G3844" t="s">
        <v>23</v>
      </c>
      <c r="H3844" t="s">
        <v>6746</v>
      </c>
      <c r="I3844" t="s">
        <v>23</v>
      </c>
      <c r="J3844" t="s">
        <v>23</v>
      </c>
      <c r="K3844" t="s">
        <v>30532</v>
      </c>
    </row>
    <row r="3845" spans="1:11" x14ac:dyDescent="0.35">
      <c r="A3845" t="s">
        <v>4571</v>
      </c>
      <c r="B3845" t="s">
        <v>23</v>
      </c>
      <c r="C3845" t="s">
        <v>23</v>
      </c>
      <c r="D3845" t="s">
        <v>23</v>
      </c>
      <c r="E3845" t="s">
        <v>10387</v>
      </c>
      <c r="F3845" t="s">
        <v>23</v>
      </c>
      <c r="G3845" t="s">
        <v>23</v>
      </c>
      <c r="H3845" t="s">
        <v>6522</v>
      </c>
      <c r="I3845" t="s">
        <v>23</v>
      </c>
      <c r="J3845" t="s">
        <v>23</v>
      </c>
      <c r="K3845" t="s">
        <v>30532</v>
      </c>
    </row>
    <row r="3846" spans="1:11" x14ac:dyDescent="0.35">
      <c r="A3846" t="s">
        <v>4570</v>
      </c>
      <c r="B3846" t="s">
        <v>23</v>
      </c>
      <c r="C3846" t="s">
        <v>23</v>
      </c>
      <c r="D3846" t="s">
        <v>23</v>
      </c>
      <c r="E3846" t="s">
        <v>10388</v>
      </c>
      <c r="F3846" t="s">
        <v>23</v>
      </c>
      <c r="G3846" t="s">
        <v>23</v>
      </c>
      <c r="H3846" t="s">
        <v>6487</v>
      </c>
      <c r="I3846" t="s">
        <v>2721</v>
      </c>
      <c r="J3846" t="s">
        <v>23</v>
      </c>
      <c r="K3846" t="s">
        <v>30532</v>
      </c>
    </row>
    <row r="3847" spans="1:11" x14ac:dyDescent="0.35">
      <c r="A3847" t="s">
        <v>3357</v>
      </c>
      <c r="B3847" t="s">
        <v>23</v>
      </c>
      <c r="C3847" t="s">
        <v>23</v>
      </c>
      <c r="D3847" t="s">
        <v>23</v>
      </c>
      <c r="E3847" t="s">
        <v>10389</v>
      </c>
      <c r="F3847" t="s">
        <v>23</v>
      </c>
      <c r="G3847" t="s">
        <v>23</v>
      </c>
      <c r="H3847" t="s">
        <v>6522</v>
      </c>
      <c r="I3847" t="s">
        <v>23</v>
      </c>
      <c r="J3847" t="s">
        <v>23</v>
      </c>
      <c r="K3847" t="s">
        <v>30532</v>
      </c>
    </row>
    <row r="3848" spans="1:11" x14ac:dyDescent="0.35">
      <c r="A3848" t="s">
        <v>6418</v>
      </c>
      <c r="B3848" t="s">
        <v>23</v>
      </c>
      <c r="C3848" t="s">
        <v>23</v>
      </c>
      <c r="D3848" t="s">
        <v>5810</v>
      </c>
      <c r="E3848" t="s">
        <v>10390</v>
      </c>
      <c r="F3848" t="s">
        <v>23</v>
      </c>
      <c r="G3848" t="s">
        <v>23</v>
      </c>
      <c r="H3848" t="s">
        <v>6483</v>
      </c>
      <c r="I3848" t="s">
        <v>23</v>
      </c>
      <c r="J3848" t="s">
        <v>23</v>
      </c>
      <c r="K3848" t="s">
        <v>30532</v>
      </c>
    </row>
    <row r="3849" spans="1:11" x14ac:dyDescent="0.35">
      <c r="A3849" t="s">
        <v>24067</v>
      </c>
      <c r="B3849" t="s">
        <v>23</v>
      </c>
      <c r="C3849" t="s">
        <v>23</v>
      </c>
      <c r="D3849" t="s">
        <v>5810</v>
      </c>
      <c r="E3849" t="s">
        <v>24068</v>
      </c>
      <c r="F3849" t="s">
        <v>23</v>
      </c>
      <c r="G3849" t="s">
        <v>23</v>
      </c>
      <c r="H3849" t="s">
        <v>6746</v>
      </c>
      <c r="I3849" t="s">
        <v>23</v>
      </c>
      <c r="J3849" t="s">
        <v>23</v>
      </c>
      <c r="K3849" t="s">
        <v>33533</v>
      </c>
    </row>
    <row r="3850" spans="1:11" x14ac:dyDescent="0.35">
      <c r="A3850" t="s">
        <v>24069</v>
      </c>
      <c r="B3850" t="s">
        <v>23</v>
      </c>
      <c r="C3850" t="s">
        <v>23</v>
      </c>
      <c r="D3850" t="s">
        <v>5810</v>
      </c>
      <c r="E3850" t="s">
        <v>24070</v>
      </c>
      <c r="F3850" t="s">
        <v>23</v>
      </c>
      <c r="G3850" t="s">
        <v>23</v>
      </c>
      <c r="H3850" t="s">
        <v>6746</v>
      </c>
      <c r="I3850" t="s">
        <v>23</v>
      </c>
      <c r="J3850" t="s">
        <v>23</v>
      </c>
      <c r="K3850" t="s">
        <v>33534</v>
      </c>
    </row>
    <row r="3851" spans="1:11" x14ac:dyDescent="0.35">
      <c r="A3851" t="s">
        <v>24071</v>
      </c>
      <c r="B3851" t="s">
        <v>23</v>
      </c>
      <c r="C3851" t="s">
        <v>23</v>
      </c>
      <c r="D3851" t="s">
        <v>5810</v>
      </c>
      <c r="E3851" t="s">
        <v>24072</v>
      </c>
      <c r="F3851" t="s">
        <v>23</v>
      </c>
      <c r="G3851" t="s">
        <v>23</v>
      </c>
      <c r="H3851" t="s">
        <v>6746</v>
      </c>
      <c r="I3851" t="s">
        <v>23</v>
      </c>
      <c r="J3851" t="s">
        <v>23</v>
      </c>
      <c r="K3851" t="s">
        <v>33535</v>
      </c>
    </row>
    <row r="3852" spans="1:11" x14ac:dyDescent="0.35">
      <c r="A3852" t="s">
        <v>4569</v>
      </c>
      <c r="B3852" t="s">
        <v>23</v>
      </c>
      <c r="C3852" t="s">
        <v>23</v>
      </c>
      <c r="D3852" t="s">
        <v>23</v>
      </c>
      <c r="E3852" t="s">
        <v>10391</v>
      </c>
      <c r="F3852" t="s">
        <v>23</v>
      </c>
      <c r="G3852" t="s">
        <v>23</v>
      </c>
      <c r="H3852" t="s">
        <v>6522</v>
      </c>
      <c r="I3852" t="s">
        <v>23</v>
      </c>
      <c r="J3852" t="s">
        <v>23</v>
      </c>
      <c r="K3852" t="s">
        <v>30532</v>
      </c>
    </row>
    <row r="3853" spans="1:11" x14ac:dyDescent="0.35">
      <c r="A3853" t="s">
        <v>24073</v>
      </c>
      <c r="B3853" t="s">
        <v>23</v>
      </c>
      <c r="C3853" t="s">
        <v>23</v>
      </c>
      <c r="D3853" t="s">
        <v>5810</v>
      </c>
      <c r="E3853" t="s">
        <v>24074</v>
      </c>
      <c r="F3853" t="s">
        <v>23</v>
      </c>
      <c r="G3853" t="s">
        <v>23</v>
      </c>
      <c r="H3853" t="s">
        <v>6746</v>
      </c>
      <c r="I3853" t="s">
        <v>23</v>
      </c>
      <c r="J3853" t="s">
        <v>23</v>
      </c>
      <c r="K3853" t="s">
        <v>33536</v>
      </c>
    </row>
    <row r="3854" spans="1:11" x14ac:dyDescent="0.35">
      <c r="A3854" t="s">
        <v>24075</v>
      </c>
      <c r="B3854" t="s">
        <v>23</v>
      </c>
      <c r="C3854" t="s">
        <v>23</v>
      </c>
      <c r="D3854" t="s">
        <v>5810</v>
      </c>
      <c r="E3854" t="s">
        <v>24076</v>
      </c>
      <c r="F3854" t="s">
        <v>23</v>
      </c>
      <c r="G3854" t="s">
        <v>23</v>
      </c>
      <c r="H3854" t="s">
        <v>6746</v>
      </c>
      <c r="I3854" t="s">
        <v>23</v>
      </c>
      <c r="J3854" t="s">
        <v>23</v>
      </c>
      <c r="K3854" t="s">
        <v>33537</v>
      </c>
    </row>
    <row r="3855" spans="1:11" x14ac:dyDescent="0.35">
      <c r="A3855" t="s">
        <v>24079</v>
      </c>
      <c r="B3855" t="s">
        <v>23</v>
      </c>
      <c r="C3855" t="s">
        <v>23</v>
      </c>
      <c r="D3855" t="s">
        <v>5810</v>
      </c>
      <c r="E3855" t="s">
        <v>24080</v>
      </c>
      <c r="F3855" t="s">
        <v>23</v>
      </c>
      <c r="G3855" t="s">
        <v>23</v>
      </c>
      <c r="H3855" t="s">
        <v>6746</v>
      </c>
      <c r="I3855" t="s">
        <v>23</v>
      </c>
      <c r="J3855" t="s">
        <v>23</v>
      </c>
      <c r="K3855" t="s">
        <v>33539</v>
      </c>
    </row>
    <row r="3856" spans="1:11" x14ac:dyDescent="0.35">
      <c r="A3856" t="s">
        <v>24022</v>
      </c>
      <c r="B3856" t="s">
        <v>23</v>
      </c>
      <c r="C3856" t="s">
        <v>23</v>
      </c>
      <c r="D3856" t="s">
        <v>5810</v>
      </c>
      <c r="E3856" t="s">
        <v>24023</v>
      </c>
      <c r="F3856" t="s">
        <v>23</v>
      </c>
      <c r="G3856" t="s">
        <v>23</v>
      </c>
      <c r="H3856" t="s">
        <v>6746</v>
      </c>
      <c r="I3856" t="s">
        <v>23</v>
      </c>
      <c r="J3856" t="s">
        <v>23</v>
      </c>
      <c r="K3856" t="s">
        <v>33512</v>
      </c>
    </row>
    <row r="3857" spans="1:11" x14ac:dyDescent="0.35">
      <c r="A3857" t="s">
        <v>24089</v>
      </c>
      <c r="B3857" t="s">
        <v>23</v>
      </c>
      <c r="C3857" t="s">
        <v>23</v>
      </c>
      <c r="D3857" t="s">
        <v>5810</v>
      </c>
      <c r="E3857" t="s">
        <v>24090</v>
      </c>
      <c r="F3857" t="s">
        <v>23</v>
      </c>
      <c r="G3857" t="s">
        <v>23</v>
      </c>
      <c r="H3857" t="s">
        <v>6746</v>
      </c>
      <c r="I3857" t="s">
        <v>23</v>
      </c>
      <c r="J3857" t="s">
        <v>23</v>
      </c>
      <c r="K3857" t="s">
        <v>33543</v>
      </c>
    </row>
    <row r="3858" spans="1:11" x14ac:dyDescent="0.35">
      <c r="A3858" t="s">
        <v>24083</v>
      </c>
      <c r="B3858" t="s">
        <v>23</v>
      </c>
      <c r="C3858" t="s">
        <v>23</v>
      </c>
      <c r="D3858" t="s">
        <v>5810</v>
      </c>
      <c r="E3858" t="s">
        <v>24084</v>
      </c>
      <c r="F3858" t="s">
        <v>23</v>
      </c>
      <c r="G3858" t="s">
        <v>23</v>
      </c>
      <c r="H3858" t="s">
        <v>6746</v>
      </c>
      <c r="I3858" t="s">
        <v>23</v>
      </c>
      <c r="J3858" t="s">
        <v>23</v>
      </c>
      <c r="K3858" t="s">
        <v>33540</v>
      </c>
    </row>
    <row r="3859" spans="1:11" x14ac:dyDescent="0.35">
      <c r="A3859" t="s">
        <v>24085</v>
      </c>
      <c r="B3859" t="s">
        <v>23</v>
      </c>
      <c r="C3859" t="s">
        <v>23</v>
      </c>
      <c r="D3859" t="s">
        <v>5810</v>
      </c>
      <c r="E3859" t="s">
        <v>24086</v>
      </c>
      <c r="F3859" t="s">
        <v>23</v>
      </c>
      <c r="G3859" t="s">
        <v>23</v>
      </c>
      <c r="H3859" t="s">
        <v>6746</v>
      </c>
      <c r="I3859" t="s">
        <v>23</v>
      </c>
      <c r="J3859" t="s">
        <v>23</v>
      </c>
      <c r="K3859" t="s">
        <v>33541</v>
      </c>
    </row>
    <row r="3860" spans="1:11" x14ac:dyDescent="0.35">
      <c r="A3860" t="s">
        <v>24087</v>
      </c>
      <c r="B3860" t="s">
        <v>23</v>
      </c>
      <c r="C3860" t="s">
        <v>23</v>
      </c>
      <c r="D3860" t="s">
        <v>5810</v>
      </c>
      <c r="E3860" t="s">
        <v>24088</v>
      </c>
      <c r="F3860" t="s">
        <v>23</v>
      </c>
      <c r="G3860" t="s">
        <v>23</v>
      </c>
      <c r="H3860" t="s">
        <v>6746</v>
      </c>
      <c r="I3860" t="s">
        <v>23</v>
      </c>
      <c r="J3860" t="s">
        <v>23</v>
      </c>
      <c r="K3860" t="s">
        <v>33542</v>
      </c>
    </row>
    <row r="3861" spans="1:11" x14ac:dyDescent="0.35">
      <c r="A3861" t="s">
        <v>4568</v>
      </c>
      <c r="B3861" t="s">
        <v>23</v>
      </c>
      <c r="C3861" t="s">
        <v>23</v>
      </c>
      <c r="D3861" t="s">
        <v>23</v>
      </c>
      <c r="E3861" t="s">
        <v>10392</v>
      </c>
      <c r="F3861" t="s">
        <v>23</v>
      </c>
      <c r="G3861" t="s">
        <v>23</v>
      </c>
      <c r="H3861" t="s">
        <v>6522</v>
      </c>
      <c r="I3861" t="s">
        <v>23</v>
      </c>
      <c r="J3861" t="s">
        <v>23</v>
      </c>
      <c r="K3861" t="s">
        <v>30532</v>
      </c>
    </row>
    <row r="3862" spans="1:11" x14ac:dyDescent="0.35">
      <c r="A3862" t="s">
        <v>2903</v>
      </c>
      <c r="B3862" t="s">
        <v>23</v>
      </c>
      <c r="C3862" t="s">
        <v>23</v>
      </c>
      <c r="D3862" t="s">
        <v>23</v>
      </c>
      <c r="E3862" t="s">
        <v>10393</v>
      </c>
      <c r="F3862" t="s">
        <v>23</v>
      </c>
      <c r="G3862" t="s">
        <v>23</v>
      </c>
      <c r="H3862" t="s">
        <v>6522</v>
      </c>
      <c r="I3862" t="s">
        <v>23</v>
      </c>
      <c r="J3862" t="s">
        <v>23</v>
      </c>
      <c r="K3862" t="s">
        <v>30532</v>
      </c>
    </row>
    <row r="3863" spans="1:11" x14ac:dyDescent="0.35">
      <c r="A3863" t="s">
        <v>4997</v>
      </c>
      <c r="B3863" t="s">
        <v>23</v>
      </c>
      <c r="C3863" t="s">
        <v>23</v>
      </c>
      <c r="D3863" t="s">
        <v>23</v>
      </c>
      <c r="E3863" t="s">
        <v>10394</v>
      </c>
      <c r="F3863" t="s">
        <v>23</v>
      </c>
      <c r="G3863" t="s">
        <v>23</v>
      </c>
      <c r="H3863" t="s">
        <v>6522</v>
      </c>
      <c r="I3863" t="s">
        <v>23</v>
      </c>
      <c r="J3863" t="s">
        <v>23</v>
      </c>
      <c r="K3863" t="s">
        <v>30532</v>
      </c>
    </row>
    <row r="3864" spans="1:11" x14ac:dyDescent="0.35">
      <c r="A3864" t="s">
        <v>10395</v>
      </c>
      <c r="B3864" t="s">
        <v>23</v>
      </c>
      <c r="C3864" t="s">
        <v>23</v>
      </c>
      <c r="D3864" t="s">
        <v>5810</v>
      </c>
      <c r="E3864" t="s">
        <v>10396</v>
      </c>
      <c r="F3864" t="s">
        <v>23</v>
      </c>
      <c r="G3864" t="s">
        <v>23</v>
      </c>
      <c r="H3864" t="s">
        <v>6746</v>
      </c>
      <c r="I3864" t="s">
        <v>23</v>
      </c>
      <c r="J3864" t="s">
        <v>23</v>
      </c>
      <c r="K3864" t="s">
        <v>30532</v>
      </c>
    </row>
    <row r="3865" spans="1:11" x14ac:dyDescent="0.35">
      <c r="A3865" t="s">
        <v>577</v>
      </c>
      <c r="B3865" t="s">
        <v>23</v>
      </c>
      <c r="C3865" t="s">
        <v>23</v>
      </c>
      <c r="D3865" t="s">
        <v>23</v>
      </c>
      <c r="E3865" t="s">
        <v>10397</v>
      </c>
      <c r="F3865" t="s">
        <v>23</v>
      </c>
      <c r="G3865" t="s">
        <v>23</v>
      </c>
      <c r="H3865" t="s">
        <v>6522</v>
      </c>
      <c r="I3865" t="s">
        <v>23</v>
      </c>
      <c r="J3865" t="s">
        <v>23</v>
      </c>
      <c r="K3865" t="s">
        <v>30532</v>
      </c>
    </row>
    <row r="3866" spans="1:11" x14ac:dyDescent="0.35">
      <c r="A3866" t="s">
        <v>24293</v>
      </c>
      <c r="B3866" t="s">
        <v>23</v>
      </c>
      <c r="C3866" t="s">
        <v>23</v>
      </c>
      <c r="D3866" t="s">
        <v>5810</v>
      </c>
      <c r="E3866" t="s">
        <v>24294</v>
      </c>
      <c r="F3866" t="s">
        <v>23</v>
      </c>
      <c r="G3866" t="s">
        <v>23</v>
      </c>
      <c r="H3866" t="s">
        <v>6504</v>
      </c>
      <c r="I3866" t="s">
        <v>23</v>
      </c>
      <c r="J3866" t="s">
        <v>23</v>
      </c>
      <c r="K3866" t="s">
        <v>30532</v>
      </c>
    </row>
    <row r="3867" spans="1:11" x14ac:dyDescent="0.35">
      <c r="A3867" t="s">
        <v>24091</v>
      </c>
      <c r="B3867" t="s">
        <v>23</v>
      </c>
      <c r="C3867" t="s">
        <v>23</v>
      </c>
      <c r="D3867" t="s">
        <v>5810</v>
      </c>
      <c r="E3867" t="s">
        <v>24092</v>
      </c>
      <c r="F3867" t="s">
        <v>23</v>
      </c>
      <c r="G3867" t="s">
        <v>23</v>
      </c>
      <c r="H3867" t="s">
        <v>6746</v>
      </c>
      <c r="I3867" t="s">
        <v>23</v>
      </c>
      <c r="J3867" t="s">
        <v>23</v>
      </c>
      <c r="K3867" t="s">
        <v>33544</v>
      </c>
    </row>
    <row r="3868" spans="1:11" x14ac:dyDescent="0.35">
      <c r="A3868" t="s">
        <v>24295</v>
      </c>
      <c r="B3868" t="s">
        <v>23</v>
      </c>
      <c r="C3868" t="s">
        <v>23</v>
      </c>
      <c r="D3868" t="s">
        <v>5810</v>
      </c>
      <c r="E3868" t="s">
        <v>24296</v>
      </c>
      <c r="F3868" t="s">
        <v>23</v>
      </c>
      <c r="G3868" t="s">
        <v>23</v>
      </c>
      <c r="H3868" t="s">
        <v>6504</v>
      </c>
      <c r="I3868" t="s">
        <v>23</v>
      </c>
      <c r="J3868" t="s">
        <v>23</v>
      </c>
      <c r="K3868" t="s">
        <v>30532</v>
      </c>
    </row>
    <row r="3869" spans="1:11" x14ac:dyDescent="0.35">
      <c r="A3869" t="s">
        <v>6417</v>
      </c>
      <c r="B3869" t="s">
        <v>23</v>
      </c>
      <c r="C3869" t="s">
        <v>23</v>
      </c>
      <c r="D3869" t="s">
        <v>5810</v>
      </c>
      <c r="E3869" t="s">
        <v>10398</v>
      </c>
      <c r="F3869" t="s">
        <v>23</v>
      </c>
      <c r="G3869" t="s">
        <v>23</v>
      </c>
      <c r="H3869" t="s">
        <v>6504</v>
      </c>
      <c r="I3869" t="s">
        <v>23</v>
      </c>
      <c r="J3869" t="s">
        <v>23</v>
      </c>
      <c r="K3869" t="s">
        <v>30532</v>
      </c>
    </row>
    <row r="3870" spans="1:11" x14ac:dyDescent="0.35">
      <c r="A3870" t="s">
        <v>24093</v>
      </c>
      <c r="B3870" t="s">
        <v>23</v>
      </c>
      <c r="C3870" t="s">
        <v>23</v>
      </c>
      <c r="D3870" t="s">
        <v>5810</v>
      </c>
      <c r="E3870" t="s">
        <v>24094</v>
      </c>
      <c r="F3870" t="s">
        <v>23</v>
      </c>
      <c r="G3870" t="s">
        <v>23</v>
      </c>
      <c r="H3870" t="s">
        <v>6746</v>
      </c>
      <c r="I3870" t="s">
        <v>23</v>
      </c>
      <c r="J3870" t="s">
        <v>23</v>
      </c>
      <c r="K3870" t="s">
        <v>33545</v>
      </c>
    </row>
    <row r="3871" spans="1:11" x14ac:dyDescent="0.35">
      <c r="A3871" t="s">
        <v>3334</v>
      </c>
      <c r="B3871" t="s">
        <v>23</v>
      </c>
      <c r="C3871" t="s">
        <v>23</v>
      </c>
      <c r="D3871" t="s">
        <v>23</v>
      </c>
      <c r="E3871" t="s">
        <v>10399</v>
      </c>
      <c r="F3871" t="s">
        <v>23</v>
      </c>
      <c r="G3871" t="s">
        <v>23</v>
      </c>
      <c r="H3871" t="s">
        <v>23</v>
      </c>
      <c r="I3871" t="s">
        <v>23</v>
      </c>
      <c r="J3871" t="s">
        <v>23</v>
      </c>
      <c r="K3871" t="s">
        <v>30532</v>
      </c>
    </row>
    <row r="3872" spans="1:11" x14ac:dyDescent="0.35">
      <c r="A3872" t="s">
        <v>24097</v>
      </c>
      <c r="B3872" t="s">
        <v>23</v>
      </c>
      <c r="C3872" t="s">
        <v>23</v>
      </c>
      <c r="D3872" t="s">
        <v>5810</v>
      </c>
      <c r="E3872" t="s">
        <v>24098</v>
      </c>
      <c r="F3872" t="s">
        <v>23</v>
      </c>
      <c r="G3872" t="s">
        <v>23</v>
      </c>
      <c r="H3872" t="s">
        <v>6746</v>
      </c>
      <c r="I3872" t="s">
        <v>23</v>
      </c>
      <c r="J3872" t="s">
        <v>23</v>
      </c>
      <c r="K3872" t="s">
        <v>33547</v>
      </c>
    </row>
    <row r="3873" spans="1:11" x14ac:dyDescent="0.35">
      <c r="A3873" t="s">
        <v>24099</v>
      </c>
      <c r="B3873" t="s">
        <v>23</v>
      </c>
      <c r="C3873" t="s">
        <v>23</v>
      </c>
      <c r="D3873" t="s">
        <v>5810</v>
      </c>
      <c r="E3873" t="s">
        <v>24100</v>
      </c>
      <c r="F3873" t="s">
        <v>23</v>
      </c>
      <c r="G3873" t="s">
        <v>23</v>
      </c>
      <c r="H3873" t="s">
        <v>6746</v>
      </c>
      <c r="I3873" t="s">
        <v>23</v>
      </c>
      <c r="J3873" t="s">
        <v>23</v>
      </c>
      <c r="K3873" t="s">
        <v>33548</v>
      </c>
    </row>
    <row r="3874" spans="1:11" x14ac:dyDescent="0.35">
      <c r="A3874" t="s">
        <v>24101</v>
      </c>
      <c r="B3874" t="s">
        <v>23</v>
      </c>
      <c r="C3874" t="s">
        <v>23</v>
      </c>
      <c r="D3874" t="s">
        <v>5810</v>
      </c>
      <c r="E3874" t="s">
        <v>24102</v>
      </c>
      <c r="F3874" t="s">
        <v>23</v>
      </c>
      <c r="G3874" t="s">
        <v>23</v>
      </c>
      <c r="H3874" t="s">
        <v>6746</v>
      </c>
      <c r="I3874" t="s">
        <v>23</v>
      </c>
      <c r="J3874" t="s">
        <v>23</v>
      </c>
      <c r="K3874" t="s">
        <v>33549</v>
      </c>
    </row>
    <row r="3875" spans="1:11" x14ac:dyDescent="0.35">
      <c r="A3875" t="s">
        <v>1821</v>
      </c>
      <c r="B3875" t="s">
        <v>23</v>
      </c>
      <c r="C3875" t="s">
        <v>23</v>
      </c>
      <c r="D3875" t="s">
        <v>23</v>
      </c>
      <c r="E3875" t="s">
        <v>10400</v>
      </c>
      <c r="F3875" t="s">
        <v>23</v>
      </c>
      <c r="G3875" t="s">
        <v>23</v>
      </c>
      <c r="H3875" t="s">
        <v>6502</v>
      </c>
      <c r="I3875" t="s">
        <v>6485</v>
      </c>
      <c r="J3875" t="s">
        <v>23</v>
      </c>
      <c r="K3875" t="s">
        <v>30532</v>
      </c>
    </row>
    <row r="3876" spans="1:11" x14ac:dyDescent="0.35">
      <c r="A3876" t="s">
        <v>24103</v>
      </c>
      <c r="B3876" t="s">
        <v>23</v>
      </c>
      <c r="C3876" t="s">
        <v>23</v>
      </c>
      <c r="D3876" t="s">
        <v>5810</v>
      </c>
      <c r="E3876" t="s">
        <v>24104</v>
      </c>
      <c r="F3876" t="s">
        <v>23</v>
      </c>
      <c r="G3876" t="s">
        <v>23</v>
      </c>
      <c r="H3876" t="s">
        <v>6746</v>
      </c>
      <c r="I3876" t="s">
        <v>23</v>
      </c>
      <c r="J3876" t="s">
        <v>23</v>
      </c>
      <c r="K3876" t="s">
        <v>33550</v>
      </c>
    </row>
    <row r="3877" spans="1:11" x14ac:dyDescent="0.35">
      <c r="A3877" t="s">
        <v>3991</v>
      </c>
      <c r="B3877" t="s">
        <v>23</v>
      </c>
      <c r="C3877" t="s">
        <v>23</v>
      </c>
      <c r="D3877" t="s">
        <v>23</v>
      </c>
      <c r="E3877" t="s">
        <v>10401</v>
      </c>
      <c r="F3877" t="s">
        <v>23</v>
      </c>
      <c r="G3877" t="s">
        <v>23</v>
      </c>
      <c r="H3877" t="s">
        <v>6502</v>
      </c>
      <c r="I3877" t="s">
        <v>23</v>
      </c>
      <c r="J3877" t="s">
        <v>23</v>
      </c>
      <c r="K3877" t="s">
        <v>30532</v>
      </c>
    </row>
    <row r="3878" spans="1:11" x14ac:dyDescent="0.35">
      <c r="A3878" t="s">
        <v>24107</v>
      </c>
      <c r="B3878" t="s">
        <v>23</v>
      </c>
      <c r="C3878" t="s">
        <v>23</v>
      </c>
      <c r="D3878" t="s">
        <v>5810</v>
      </c>
      <c r="E3878" t="s">
        <v>24108</v>
      </c>
      <c r="F3878" t="s">
        <v>23</v>
      </c>
      <c r="G3878" t="s">
        <v>23</v>
      </c>
      <c r="H3878" t="s">
        <v>6746</v>
      </c>
      <c r="I3878" t="s">
        <v>23</v>
      </c>
      <c r="J3878" t="s">
        <v>23</v>
      </c>
      <c r="K3878" t="s">
        <v>33551</v>
      </c>
    </row>
    <row r="3879" spans="1:11" x14ac:dyDescent="0.35">
      <c r="A3879" t="s">
        <v>24109</v>
      </c>
      <c r="B3879" t="s">
        <v>23</v>
      </c>
      <c r="C3879" t="s">
        <v>23</v>
      </c>
      <c r="D3879" t="s">
        <v>5810</v>
      </c>
      <c r="E3879" t="s">
        <v>24110</v>
      </c>
      <c r="F3879" t="s">
        <v>23</v>
      </c>
      <c r="G3879" t="s">
        <v>23</v>
      </c>
      <c r="H3879" t="s">
        <v>6746</v>
      </c>
      <c r="I3879" t="s">
        <v>23</v>
      </c>
      <c r="J3879" t="s">
        <v>23</v>
      </c>
      <c r="K3879" t="s">
        <v>33552</v>
      </c>
    </row>
    <row r="3880" spans="1:11" x14ac:dyDescent="0.35">
      <c r="A3880" t="s">
        <v>24111</v>
      </c>
      <c r="B3880" t="s">
        <v>23</v>
      </c>
      <c r="C3880" t="s">
        <v>23</v>
      </c>
      <c r="D3880" t="s">
        <v>5810</v>
      </c>
      <c r="E3880" t="s">
        <v>24112</v>
      </c>
      <c r="F3880" t="s">
        <v>23</v>
      </c>
      <c r="G3880" t="s">
        <v>23</v>
      </c>
      <c r="H3880" t="s">
        <v>6746</v>
      </c>
      <c r="I3880" t="s">
        <v>23</v>
      </c>
      <c r="J3880" t="s">
        <v>23</v>
      </c>
      <c r="K3880" t="s">
        <v>33553</v>
      </c>
    </row>
    <row r="3881" spans="1:11" x14ac:dyDescent="0.35">
      <c r="A3881" t="s">
        <v>24113</v>
      </c>
      <c r="B3881" t="s">
        <v>23</v>
      </c>
      <c r="C3881" t="s">
        <v>23</v>
      </c>
      <c r="D3881" t="s">
        <v>5810</v>
      </c>
      <c r="E3881" t="s">
        <v>24114</v>
      </c>
      <c r="F3881" t="s">
        <v>23</v>
      </c>
      <c r="G3881" t="s">
        <v>23</v>
      </c>
      <c r="H3881" t="s">
        <v>6746</v>
      </c>
      <c r="I3881" t="s">
        <v>23</v>
      </c>
      <c r="J3881" t="s">
        <v>23</v>
      </c>
      <c r="K3881" t="s">
        <v>33554</v>
      </c>
    </row>
    <row r="3882" spans="1:11" x14ac:dyDescent="0.35">
      <c r="A3882" t="s">
        <v>4814</v>
      </c>
      <c r="B3882" t="s">
        <v>23</v>
      </c>
      <c r="C3882" t="s">
        <v>23</v>
      </c>
      <c r="D3882" t="s">
        <v>23</v>
      </c>
      <c r="E3882" t="s">
        <v>10402</v>
      </c>
      <c r="F3882" t="s">
        <v>23</v>
      </c>
      <c r="G3882" t="s">
        <v>23</v>
      </c>
      <c r="H3882" t="s">
        <v>6522</v>
      </c>
      <c r="I3882" t="s">
        <v>23</v>
      </c>
      <c r="J3882" t="s">
        <v>23</v>
      </c>
      <c r="K3882" t="s">
        <v>30532</v>
      </c>
    </row>
    <row r="3883" spans="1:11" x14ac:dyDescent="0.35">
      <c r="A3883" t="s">
        <v>24117</v>
      </c>
      <c r="B3883" t="s">
        <v>23</v>
      </c>
      <c r="C3883" t="s">
        <v>23</v>
      </c>
      <c r="D3883" t="s">
        <v>5810</v>
      </c>
      <c r="E3883" t="s">
        <v>24118</v>
      </c>
      <c r="F3883" t="s">
        <v>23</v>
      </c>
      <c r="G3883" t="s">
        <v>23</v>
      </c>
      <c r="H3883" t="s">
        <v>6746</v>
      </c>
      <c r="I3883" t="s">
        <v>23</v>
      </c>
      <c r="J3883" t="s">
        <v>23</v>
      </c>
      <c r="K3883" t="s">
        <v>33555</v>
      </c>
    </row>
    <row r="3884" spans="1:11" x14ac:dyDescent="0.35">
      <c r="A3884" t="s">
        <v>24119</v>
      </c>
      <c r="B3884" t="s">
        <v>23</v>
      </c>
      <c r="C3884" t="s">
        <v>23</v>
      </c>
      <c r="D3884" t="s">
        <v>5810</v>
      </c>
      <c r="E3884" t="s">
        <v>24120</v>
      </c>
      <c r="F3884" t="s">
        <v>23</v>
      </c>
      <c r="G3884" t="s">
        <v>23</v>
      </c>
      <c r="H3884" t="s">
        <v>6746</v>
      </c>
      <c r="I3884" t="s">
        <v>23</v>
      </c>
      <c r="J3884" t="s">
        <v>23</v>
      </c>
      <c r="K3884" t="s">
        <v>33556</v>
      </c>
    </row>
    <row r="3885" spans="1:11" x14ac:dyDescent="0.35">
      <c r="A3885" t="s">
        <v>24123</v>
      </c>
      <c r="B3885" t="s">
        <v>23</v>
      </c>
      <c r="C3885" t="s">
        <v>23</v>
      </c>
      <c r="D3885" t="s">
        <v>5810</v>
      </c>
      <c r="E3885" t="s">
        <v>24124</v>
      </c>
      <c r="F3885" t="s">
        <v>23</v>
      </c>
      <c r="G3885" t="s">
        <v>23</v>
      </c>
      <c r="H3885" t="s">
        <v>6746</v>
      </c>
      <c r="I3885" t="s">
        <v>23</v>
      </c>
      <c r="J3885" t="s">
        <v>23</v>
      </c>
      <c r="K3885" t="s">
        <v>33557</v>
      </c>
    </row>
    <row r="3886" spans="1:11" x14ac:dyDescent="0.35">
      <c r="A3886" t="s">
        <v>6640</v>
      </c>
      <c r="B3886" t="s">
        <v>23</v>
      </c>
      <c r="C3886" t="s">
        <v>23</v>
      </c>
      <c r="D3886" t="s">
        <v>23</v>
      </c>
      <c r="E3886" t="s">
        <v>10403</v>
      </c>
      <c r="F3886" t="s">
        <v>23</v>
      </c>
      <c r="G3886" t="s">
        <v>23</v>
      </c>
      <c r="H3886" t="s">
        <v>6483</v>
      </c>
      <c r="I3886" t="s">
        <v>2721</v>
      </c>
      <c r="J3886" t="s">
        <v>23</v>
      </c>
      <c r="K3886" t="s">
        <v>30532</v>
      </c>
    </row>
    <row r="3887" spans="1:11" x14ac:dyDescent="0.35">
      <c r="A3887" t="s">
        <v>24125</v>
      </c>
      <c r="B3887" t="s">
        <v>23</v>
      </c>
      <c r="C3887" t="s">
        <v>23</v>
      </c>
      <c r="D3887" t="s">
        <v>5810</v>
      </c>
      <c r="E3887" t="s">
        <v>24126</v>
      </c>
      <c r="F3887" t="s">
        <v>23</v>
      </c>
      <c r="G3887" t="s">
        <v>23</v>
      </c>
      <c r="H3887" t="s">
        <v>6746</v>
      </c>
      <c r="I3887" t="s">
        <v>23</v>
      </c>
      <c r="J3887" t="s">
        <v>23</v>
      </c>
      <c r="K3887" t="s">
        <v>33558</v>
      </c>
    </row>
    <row r="3888" spans="1:11" x14ac:dyDescent="0.35">
      <c r="A3888" t="s">
        <v>6416</v>
      </c>
      <c r="B3888" t="s">
        <v>23</v>
      </c>
      <c r="C3888" t="s">
        <v>23</v>
      </c>
      <c r="D3888" t="s">
        <v>5810</v>
      </c>
      <c r="E3888" t="s">
        <v>10404</v>
      </c>
      <c r="F3888" t="s">
        <v>23</v>
      </c>
      <c r="G3888" t="s">
        <v>23</v>
      </c>
      <c r="H3888" t="s">
        <v>6502</v>
      </c>
      <c r="I3888" t="s">
        <v>23</v>
      </c>
      <c r="J3888" t="s">
        <v>23</v>
      </c>
      <c r="K3888" t="s">
        <v>30532</v>
      </c>
    </row>
    <row r="3889" spans="1:11" x14ac:dyDescent="0.35">
      <c r="A3889" t="s">
        <v>24127</v>
      </c>
      <c r="B3889" t="s">
        <v>23</v>
      </c>
      <c r="C3889" t="s">
        <v>23</v>
      </c>
      <c r="D3889" t="s">
        <v>5810</v>
      </c>
      <c r="E3889" t="s">
        <v>24128</v>
      </c>
      <c r="F3889" t="s">
        <v>23</v>
      </c>
      <c r="G3889" t="s">
        <v>23</v>
      </c>
      <c r="H3889" t="s">
        <v>6746</v>
      </c>
      <c r="I3889" t="s">
        <v>23</v>
      </c>
      <c r="J3889" t="s">
        <v>23</v>
      </c>
      <c r="K3889" t="s">
        <v>33559</v>
      </c>
    </row>
    <row r="3890" spans="1:11" x14ac:dyDescent="0.35">
      <c r="A3890" t="s">
        <v>24129</v>
      </c>
      <c r="B3890" t="s">
        <v>23</v>
      </c>
      <c r="C3890" t="s">
        <v>23</v>
      </c>
      <c r="D3890" t="s">
        <v>5810</v>
      </c>
      <c r="E3890" t="s">
        <v>24130</v>
      </c>
      <c r="F3890" t="s">
        <v>23</v>
      </c>
      <c r="G3890" t="s">
        <v>23</v>
      </c>
      <c r="H3890" t="s">
        <v>6746</v>
      </c>
      <c r="I3890" t="s">
        <v>23</v>
      </c>
      <c r="J3890" t="s">
        <v>23</v>
      </c>
      <c r="K3890" t="s">
        <v>33560</v>
      </c>
    </row>
    <row r="3891" spans="1:11" x14ac:dyDescent="0.35">
      <c r="A3891" t="s">
        <v>24131</v>
      </c>
      <c r="B3891" t="s">
        <v>23</v>
      </c>
      <c r="C3891" t="s">
        <v>23</v>
      </c>
      <c r="D3891" t="s">
        <v>5810</v>
      </c>
      <c r="E3891" t="s">
        <v>24132</v>
      </c>
      <c r="F3891" t="s">
        <v>23</v>
      </c>
      <c r="G3891" t="s">
        <v>23</v>
      </c>
      <c r="H3891" t="s">
        <v>6746</v>
      </c>
      <c r="I3891" t="s">
        <v>23</v>
      </c>
      <c r="J3891" t="s">
        <v>23</v>
      </c>
      <c r="K3891" t="s">
        <v>33561</v>
      </c>
    </row>
    <row r="3892" spans="1:11" x14ac:dyDescent="0.35">
      <c r="A3892" t="s">
        <v>6570</v>
      </c>
      <c r="B3892" t="s">
        <v>23</v>
      </c>
      <c r="C3892" t="s">
        <v>23</v>
      </c>
      <c r="D3892" t="s">
        <v>23</v>
      </c>
      <c r="E3892" t="s">
        <v>10405</v>
      </c>
      <c r="F3892" t="s">
        <v>23</v>
      </c>
      <c r="G3892" t="s">
        <v>23</v>
      </c>
      <c r="H3892" t="s">
        <v>6487</v>
      </c>
      <c r="I3892" t="s">
        <v>2721</v>
      </c>
      <c r="J3892" t="s">
        <v>23</v>
      </c>
      <c r="K3892" t="s">
        <v>30532</v>
      </c>
    </row>
    <row r="3893" spans="1:11" x14ac:dyDescent="0.35">
      <c r="A3893" t="s">
        <v>3462</v>
      </c>
      <c r="B3893" t="s">
        <v>23</v>
      </c>
      <c r="C3893" t="s">
        <v>23</v>
      </c>
      <c r="D3893" t="s">
        <v>23</v>
      </c>
      <c r="E3893" t="s">
        <v>10406</v>
      </c>
      <c r="F3893" t="s">
        <v>23</v>
      </c>
      <c r="G3893" t="s">
        <v>23</v>
      </c>
      <c r="H3893" t="s">
        <v>6522</v>
      </c>
      <c r="I3893" t="s">
        <v>23</v>
      </c>
      <c r="J3893" t="s">
        <v>23</v>
      </c>
      <c r="K3893" t="s">
        <v>30532</v>
      </c>
    </row>
    <row r="3894" spans="1:11" x14ac:dyDescent="0.35">
      <c r="A3894" t="s">
        <v>1025</v>
      </c>
      <c r="B3894" t="s">
        <v>23</v>
      </c>
      <c r="C3894" t="s">
        <v>23</v>
      </c>
      <c r="D3894" t="s">
        <v>23</v>
      </c>
      <c r="E3894" t="s">
        <v>10407</v>
      </c>
      <c r="F3894" t="s">
        <v>23</v>
      </c>
      <c r="G3894" t="s">
        <v>23</v>
      </c>
      <c r="H3894" t="s">
        <v>6522</v>
      </c>
      <c r="I3894" t="s">
        <v>23</v>
      </c>
      <c r="J3894" t="s">
        <v>23</v>
      </c>
      <c r="K3894" t="s">
        <v>30532</v>
      </c>
    </row>
    <row r="3895" spans="1:11" x14ac:dyDescent="0.35">
      <c r="A3895" t="s">
        <v>24133</v>
      </c>
      <c r="B3895" t="s">
        <v>23</v>
      </c>
      <c r="C3895" t="s">
        <v>23</v>
      </c>
      <c r="D3895" t="s">
        <v>5810</v>
      </c>
      <c r="E3895" t="s">
        <v>24134</v>
      </c>
      <c r="F3895" t="s">
        <v>23</v>
      </c>
      <c r="G3895" t="s">
        <v>23</v>
      </c>
      <c r="H3895" t="s">
        <v>6746</v>
      </c>
      <c r="I3895" t="s">
        <v>23</v>
      </c>
      <c r="J3895" t="s">
        <v>23</v>
      </c>
      <c r="K3895" t="s">
        <v>33562</v>
      </c>
    </row>
    <row r="3896" spans="1:11" x14ac:dyDescent="0.35">
      <c r="A3896" t="s">
        <v>24297</v>
      </c>
      <c r="B3896" t="s">
        <v>23</v>
      </c>
      <c r="C3896" t="s">
        <v>23</v>
      </c>
      <c r="D3896" t="s">
        <v>5810</v>
      </c>
      <c r="E3896" t="s">
        <v>24298</v>
      </c>
      <c r="F3896" t="s">
        <v>23</v>
      </c>
      <c r="G3896" t="s">
        <v>23</v>
      </c>
      <c r="H3896" t="s">
        <v>6483</v>
      </c>
      <c r="I3896" t="s">
        <v>23</v>
      </c>
      <c r="J3896" t="s">
        <v>23</v>
      </c>
      <c r="K3896" t="s">
        <v>30532</v>
      </c>
    </row>
    <row r="3897" spans="1:11" x14ac:dyDescent="0.35">
      <c r="A3897" t="s">
        <v>24137</v>
      </c>
      <c r="B3897" t="s">
        <v>23</v>
      </c>
      <c r="C3897" t="s">
        <v>23</v>
      </c>
      <c r="D3897" t="s">
        <v>5810</v>
      </c>
      <c r="E3897" t="s">
        <v>24138</v>
      </c>
      <c r="F3897" t="s">
        <v>23</v>
      </c>
      <c r="G3897" t="s">
        <v>23</v>
      </c>
      <c r="H3897" t="s">
        <v>6746</v>
      </c>
      <c r="I3897" t="s">
        <v>23</v>
      </c>
      <c r="J3897" t="s">
        <v>23</v>
      </c>
      <c r="K3897" t="s">
        <v>33563</v>
      </c>
    </row>
    <row r="3898" spans="1:11" x14ac:dyDescent="0.35">
      <c r="A3898" t="s">
        <v>24139</v>
      </c>
      <c r="B3898" t="s">
        <v>23</v>
      </c>
      <c r="C3898" t="s">
        <v>23</v>
      </c>
      <c r="D3898" t="s">
        <v>5810</v>
      </c>
      <c r="E3898" t="s">
        <v>24140</v>
      </c>
      <c r="F3898" t="s">
        <v>23</v>
      </c>
      <c r="G3898" t="s">
        <v>23</v>
      </c>
      <c r="H3898" t="s">
        <v>6746</v>
      </c>
      <c r="I3898" t="s">
        <v>23</v>
      </c>
      <c r="J3898" t="s">
        <v>23</v>
      </c>
      <c r="K3898" t="s">
        <v>33564</v>
      </c>
    </row>
    <row r="3899" spans="1:11" x14ac:dyDescent="0.35">
      <c r="A3899" t="s">
        <v>24141</v>
      </c>
      <c r="B3899" t="s">
        <v>23</v>
      </c>
      <c r="C3899" t="s">
        <v>23</v>
      </c>
      <c r="D3899" t="s">
        <v>5810</v>
      </c>
      <c r="E3899" t="s">
        <v>24142</v>
      </c>
      <c r="F3899" t="s">
        <v>23</v>
      </c>
      <c r="G3899" t="s">
        <v>23</v>
      </c>
      <c r="H3899" t="s">
        <v>6746</v>
      </c>
      <c r="I3899" t="s">
        <v>23</v>
      </c>
      <c r="J3899" t="s">
        <v>23</v>
      </c>
      <c r="K3899" t="s">
        <v>33565</v>
      </c>
    </row>
    <row r="3900" spans="1:11" x14ac:dyDescent="0.35">
      <c r="A3900" t="s">
        <v>3207</v>
      </c>
      <c r="B3900" t="s">
        <v>23</v>
      </c>
      <c r="C3900" t="s">
        <v>23</v>
      </c>
      <c r="D3900" t="s">
        <v>23</v>
      </c>
      <c r="E3900" t="s">
        <v>10408</v>
      </c>
      <c r="F3900" t="s">
        <v>23</v>
      </c>
      <c r="G3900" t="s">
        <v>23</v>
      </c>
      <c r="H3900" t="s">
        <v>6522</v>
      </c>
      <c r="I3900" t="s">
        <v>23</v>
      </c>
      <c r="J3900" t="s">
        <v>23</v>
      </c>
      <c r="K3900" t="s">
        <v>30532</v>
      </c>
    </row>
    <row r="3901" spans="1:11" x14ac:dyDescent="0.35">
      <c r="A3901" t="s">
        <v>247</v>
      </c>
      <c r="B3901" t="s">
        <v>23</v>
      </c>
      <c r="C3901" t="s">
        <v>23</v>
      </c>
      <c r="D3901" t="s">
        <v>23</v>
      </c>
      <c r="E3901" t="s">
        <v>10410</v>
      </c>
      <c r="F3901" t="s">
        <v>23</v>
      </c>
      <c r="G3901" t="s">
        <v>23</v>
      </c>
      <c r="H3901" t="s">
        <v>6493</v>
      </c>
      <c r="I3901" t="s">
        <v>6499</v>
      </c>
      <c r="J3901" t="s">
        <v>23</v>
      </c>
      <c r="K3901" t="s">
        <v>30532</v>
      </c>
    </row>
    <row r="3902" spans="1:11" x14ac:dyDescent="0.35">
      <c r="A3902" t="s">
        <v>24143</v>
      </c>
      <c r="B3902" t="s">
        <v>23</v>
      </c>
      <c r="C3902" t="s">
        <v>23</v>
      </c>
      <c r="D3902" t="s">
        <v>5810</v>
      </c>
      <c r="E3902" t="s">
        <v>24144</v>
      </c>
      <c r="F3902" t="s">
        <v>23</v>
      </c>
      <c r="G3902" t="s">
        <v>23</v>
      </c>
      <c r="H3902" t="s">
        <v>6746</v>
      </c>
      <c r="I3902" t="s">
        <v>23</v>
      </c>
      <c r="J3902" t="s">
        <v>23</v>
      </c>
      <c r="K3902" t="s">
        <v>33566</v>
      </c>
    </row>
    <row r="3903" spans="1:11" x14ac:dyDescent="0.35">
      <c r="A3903" t="s">
        <v>24145</v>
      </c>
      <c r="B3903" t="s">
        <v>23</v>
      </c>
      <c r="C3903" t="s">
        <v>23</v>
      </c>
      <c r="D3903" t="s">
        <v>5810</v>
      </c>
      <c r="E3903" t="s">
        <v>24146</v>
      </c>
      <c r="F3903" t="s">
        <v>23</v>
      </c>
      <c r="G3903" t="s">
        <v>23</v>
      </c>
      <c r="H3903" t="s">
        <v>6746</v>
      </c>
      <c r="I3903" t="s">
        <v>23</v>
      </c>
      <c r="J3903" t="s">
        <v>23</v>
      </c>
      <c r="K3903" t="s">
        <v>33567</v>
      </c>
    </row>
    <row r="3904" spans="1:11" x14ac:dyDescent="0.35">
      <c r="A3904" t="s">
        <v>1781</v>
      </c>
      <c r="B3904" t="s">
        <v>23</v>
      </c>
      <c r="C3904" t="s">
        <v>23</v>
      </c>
      <c r="D3904" t="s">
        <v>23</v>
      </c>
      <c r="E3904" t="s">
        <v>10411</v>
      </c>
      <c r="F3904" t="s">
        <v>23</v>
      </c>
      <c r="G3904" t="s">
        <v>23</v>
      </c>
      <c r="H3904" t="s">
        <v>6502</v>
      </c>
      <c r="I3904" t="s">
        <v>6485</v>
      </c>
      <c r="J3904" t="s">
        <v>23</v>
      </c>
      <c r="K3904" t="s">
        <v>30532</v>
      </c>
    </row>
    <row r="3905" spans="1:11" x14ac:dyDescent="0.35">
      <c r="A3905" t="s">
        <v>24147</v>
      </c>
      <c r="B3905" t="s">
        <v>23</v>
      </c>
      <c r="C3905" t="s">
        <v>23</v>
      </c>
      <c r="D3905" t="s">
        <v>5810</v>
      </c>
      <c r="E3905" t="s">
        <v>24148</v>
      </c>
      <c r="F3905" t="s">
        <v>23</v>
      </c>
      <c r="G3905" t="s">
        <v>23</v>
      </c>
      <c r="H3905" t="s">
        <v>6746</v>
      </c>
      <c r="I3905" t="s">
        <v>23</v>
      </c>
      <c r="J3905" t="s">
        <v>23</v>
      </c>
      <c r="K3905" t="s">
        <v>33568</v>
      </c>
    </row>
    <row r="3906" spans="1:11" x14ac:dyDescent="0.35">
      <c r="A3906" t="s">
        <v>23668</v>
      </c>
      <c r="B3906" t="s">
        <v>23</v>
      </c>
      <c r="C3906" t="s">
        <v>23</v>
      </c>
      <c r="D3906" t="s">
        <v>5810</v>
      </c>
      <c r="E3906" t="s">
        <v>23669</v>
      </c>
      <c r="F3906" t="s">
        <v>23</v>
      </c>
      <c r="G3906" t="s">
        <v>23</v>
      </c>
      <c r="H3906" t="s">
        <v>6746</v>
      </c>
      <c r="I3906" t="s">
        <v>23</v>
      </c>
      <c r="J3906" t="s">
        <v>23</v>
      </c>
      <c r="K3906" t="s">
        <v>30532</v>
      </c>
    </row>
    <row r="3907" spans="1:11" x14ac:dyDescent="0.35">
      <c r="A3907" t="s">
        <v>24153</v>
      </c>
      <c r="B3907" t="s">
        <v>23</v>
      </c>
      <c r="C3907" t="s">
        <v>23</v>
      </c>
      <c r="D3907" t="s">
        <v>5810</v>
      </c>
      <c r="E3907" t="s">
        <v>24154</v>
      </c>
      <c r="F3907" t="s">
        <v>23</v>
      </c>
      <c r="G3907" t="s">
        <v>23</v>
      </c>
      <c r="H3907" t="s">
        <v>6746</v>
      </c>
      <c r="I3907" t="s">
        <v>23</v>
      </c>
      <c r="J3907" t="s">
        <v>23</v>
      </c>
      <c r="K3907" t="s">
        <v>33569</v>
      </c>
    </row>
    <row r="3908" spans="1:11" x14ac:dyDescent="0.35">
      <c r="A3908" t="s">
        <v>10412</v>
      </c>
      <c r="B3908" t="s">
        <v>23</v>
      </c>
      <c r="C3908" t="s">
        <v>23</v>
      </c>
      <c r="D3908" t="s">
        <v>5810</v>
      </c>
      <c r="E3908" t="s">
        <v>10413</v>
      </c>
      <c r="F3908" t="s">
        <v>23</v>
      </c>
      <c r="G3908" t="s">
        <v>23</v>
      </c>
      <c r="H3908" t="s">
        <v>6746</v>
      </c>
      <c r="I3908" t="s">
        <v>23</v>
      </c>
      <c r="J3908" t="s">
        <v>23</v>
      </c>
      <c r="K3908" t="s">
        <v>30532</v>
      </c>
    </row>
    <row r="3909" spans="1:11" x14ac:dyDescent="0.35">
      <c r="A3909" t="s">
        <v>1782</v>
      </c>
      <c r="B3909" t="s">
        <v>23</v>
      </c>
      <c r="C3909" t="s">
        <v>23</v>
      </c>
      <c r="D3909" t="s">
        <v>23</v>
      </c>
      <c r="E3909" t="s">
        <v>10414</v>
      </c>
      <c r="F3909" t="s">
        <v>23</v>
      </c>
      <c r="G3909" t="s">
        <v>23</v>
      </c>
      <c r="H3909" t="s">
        <v>6746</v>
      </c>
      <c r="I3909" t="s">
        <v>23</v>
      </c>
      <c r="J3909" t="s">
        <v>23</v>
      </c>
      <c r="K3909" t="s">
        <v>30532</v>
      </c>
    </row>
    <row r="3910" spans="1:11" x14ac:dyDescent="0.35">
      <c r="A3910" t="s">
        <v>2850</v>
      </c>
      <c r="B3910" t="s">
        <v>23</v>
      </c>
      <c r="C3910" t="s">
        <v>23</v>
      </c>
      <c r="D3910" t="s">
        <v>23</v>
      </c>
      <c r="E3910" t="s">
        <v>10415</v>
      </c>
      <c r="F3910" t="s">
        <v>23</v>
      </c>
      <c r="G3910" t="s">
        <v>23</v>
      </c>
      <c r="H3910" t="s">
        <v>6522</v>
      </c>
      <c r="I3910" t="s">
        <v>23</v>
      </c>
      <c r="J3910" t="s">
        <v>23</v>
      </c>
      <c r="K3910" t="s">
        <v>30532</v>
      </c>
    </row>
    <row r="3911" spans="1:11" x14ac:dyDescent="0.35">
      <c r="A3911" t="s">
        <v>23724</v>
      </c>
      <c r="B3911" t="s">
        <v>23</v>
      </c>
      <c r="C3911" t="s">
        <v>23</v>
      </c>
      <c r="D3911" t="s">
        <v>5810</v>
      </c>
      <c r="E3911" t="s">
        <v>23725</v>
      </c>
      <c r="F3911" t="s">
        <v>23</v>
      </c>
      <c r="G3911" t="s">
        <v>23</v>
      </c>
      <c r="H3911" t="s">
        <v>6746</v>
      </c>
      <c r="I3911" t="s">
        <v>23</v>
      </c>
      <c r="J3911" t="s">
        <v>23</v>
      </c>
      <c r="K3911" t="s">
        <v>33378</v>
      </c>
    </row>
    <row r="3912" spans="1:11" x14ac:dyDescent="0.35">
      <c r="A3912" t="s">
        <v>26692</v>
      </c>
      <c r="B3912" t="s">
        <v>23</v>
      </c>
      <c r="C3912" t="s">
        <v>23</v>
      </c>
      <c r="D3912" t="s">
        <v>5810</v>
      </c>
      <c r="E3912" t="s">
        <v>26693</v>
      </c>
      <c r="F3912" t="s">
        <v>23</v>
      </c>
      <c r="G3912" t="s">
        <v>23</v>
      </c>
      <c r="H3912" t="s">
        <v>6746</v>
      </c>
      <c r="I3912" t="s">
        <v>23</v>
      </c>
      <c r="J3912" t="s">
        <v>23</v>
      </c>
      <c r="K3912" t="s">
        <v>34694</v>
      </c>
    </row>
    <row r="3913" spans="1:11" x14ac:dyDescent="0.35">
      <c r="A3913" t="s">
        <v>1399</v>
      </c>
      <c r="B3913" t="s">
        <v>23</v>
      </c>
      <c r="C3913" t="s">
        <v>23</v>
      </c>
      <c r="D3913" t="s">
        <v>23</v>
      </c>
      <c r="E3913" t="s">
        <v>10416</v>
      </c>
      <c r="F3913" t="s">
        <v>23</v>
      </c>
      <c r="G3913" t="s">
        <v>23</v>
      </c>
      <c r="H3913" t="s">
        <v>6504</v>
      </c>
      <c r="I3913" t="s">
        <v>6485</v>
      </c>
      <c r="J3913" t="s">
        <v>23</v>
      </c>
      <c r="K3913" t="s">
        <v>30532</v>
      </c>
    </row>
    <row r="3914" spans="1:11" x14ac:dyDescent="0.35">
      <c r="A3914" t="s">
        <v>26588</v>
      </c>
      <c r="B3914" t="s">
        <v>23</v>
      </c>
      <c r="C3914" t="s">
        <v>23</v>
      </c>
      <c r="D3914" t="s">
        <v>5810</v>
      </c>
      <c r="E3914" t="s">
        <v>26589</v>
      </c>
      <c r="F3914" t="s">
        <v>23</v>
      </c>
      <c r="G3914" t="s">
        <v>23</v>
      </c>
      <c r="H3914" t="s">
        <v>6746</v>
      </c>
      <c r="I3914" t="s">
        <v>23</v>
      </c>
      <c r="J3914" t="s">
        <v>23</v>
      </c>
      <c r="K3914" t="s">
        <v>34645</v>
      </c>
    </row>
    <row r="3915" spans="1:11" x14ac:dyDescent="0.35">
      <c r="A3915" t="s">
        <v>23744</v>
      </c>
      <c r="B3915" t="s">
        <v>23</v>
      </c>
      <c r="C3915" t="s">
        <v>23</v>
      </c>
      <c r="D3915" t="s">
        <v>5810</v>
      </c>
      <c r="E3915" t="s">
        <v>23745</v>
      </c>
      <c r="F3915" t="s">
        <v>23</v>
      </c>
      <c r="G3915" t="s">
        <v>23</v>
      </c>
      <c r="H3915" t="s">
        <v>6746</v>
      </c>
      <c r="I3915" t="s">
        <v>23</v>
      </c>
      <c r="J3915" t="s">
        <v>23</v>
      </c>
      <c r="K3915" t="s">
        <v>33388</v>
      </c>
    </row>
    <row r="3916" spans="1:11" x14ac:dyDescent="0.35">
      <c r="A3916" t="s">
        <v>24203</v>
      </c>
      <c r="B3916" t="s">
        <v>23</v>
      </c>
      <c r="C3916" t="s">
        <v>23</v>
      </c>
      <c r="D3916" t="s">
        <v>5810</v>
      </c>
      <c r="E3916" t="s">
        <v>24204</v>
      </c>
      <c r="F3916" t="s">
        <v>23</v>
      </c>
      <c r="G3916" t="s">
        <v>23</v>
      </c>
      <c r="H3916" t="s">
        <v>6746</v>
      </c>
      <c r="I3916" t="s">
        <v>23</v>
      </c>
      <c r="J3916" t="s">
        <v>23</v>
      </c>
      <c r="K3916" t="s">
        <v>33570</v>
      </c>
    </row>
    <row r="3917" spans="1:11" x14ac:dyDescent="0.35">
      <c r="A3917" t="s">
        <v>2838</v>
      </c>
      <c r="B3917" t="s">
        <v>23</v>
      </c>
      <c r="C3917" t="s">
        <v>23</v>
      </c>
      <c r="D3917" t="s">
        <v>23</v>
      </c>
      <c r="E3917" t="s">
        <v>10417</v>
      </c>
      <c r="F3917" t="s">
        <v>23</v>
      </c>
      <c r="G3917" t="s">
        <v>23</v>
      </c>
      <c r="H3917" t="s">
        <v>6522</v>
      </c>
      <c r="I3917" t="s">
        <v>23</v>
      </c>
      <c r="J3917" t="s">
        <v>23</v>
      </c>
      <c r="K3917" t="s">
        <v>30532</v>
      </c>
    </row>
    <row r="3918" spans="1:11" x14ac:dyDescent="0.35">
      <c r="A3918" t="s">
        <v>24219</v>
      </c>
      <c r="B3918" t="s">
        <v>23</v>
      </c>
      <c r="C3918" t="s">
        <v>23</v>
      </c>
      <c r="D3918" t="s">
        <v>5810</v>
      </c>
      <c r="E3918" t="s">
        <v>24220</v>
      </c>
      <c r="F3918" t="s">
        <v>23</v>
      </c>
      <c r="G3918" t="s">
        <v>23</v>
      </c>
      <c r="H3918" t="s">
        <v>6746</v>
      </c>
      <c r="I3918" t="s">
        <v>23</v>
      </c>
      <c r="J3918" t="s">
        <v>23</v>
      </c>
      <c r="K3918" t="s">
        <v>33573</v>
      </c>
    </row>
    <row r="3919" spans="1:11" x14ac:dyDescent="0.35">
      <c r="A3919" t="s">
        <v>23796</v>
      </c>
      <c r="B3919" t="s">
        <v>23</v>
      </c>
      <c r="C3919" t="s">
        <v>23</v>
      </c>
      <c r="D3919" t="s">
        <v>5810</v>
      </c>
      <c r="E3919" t="s">
        <v>23797</v>
      </c>
      <c r="F3919" t="s">
        <v>23</v>
      </c>
      <c r="G3919" t="s">
        <v>23</v>
      </c>
      <c r="H3919" t="s">
        <v>6746</v>
      </c>
      <c r="I3919" t="s">
        <v>23</v>
      </c>
      <c r="J3919" t="s">
        <v>23</v>
      </c>
      <c r="K3919" t="s">
        <v>33409</v>
      </c>
    </row>
    <row r="3920" spans="1:11" x14ac:dyDescent="0.35">
      <c r="A3920" t="s">
        <v>24207</v>
      </c>
      <c r="B3920" t="s">
        <v>23</v>
      </c>
      <c r="C3920" t="s">
        <v>23</v>
      </c>
      <c r="D3920" t="s">
        <v>5810</v>
      </c>
      <c r="E3920" t="s">
        <v>24208</v>
      </c>
      <c r="F3920" t="s">
        <v>23</v>
      </c>
      <c r="G3920" t="s">
        <v>23</v>
      </c>
      <c r="H3920" t="s">
        <v>6746</v>
      </c>
      <c r="I3920" t="s">
        <v>23</v>
      </c>
      <c r="J3920" t="s">
        <v>23</v>
      </c>
      <c r="K3920" t="s">
        <v>33571</v>
      </c>
    </row>
    <row r="3921" spans="1:11" x14ac:dyDescent="0.35">
      <c r="A3921" t="s">
        <v>19543</v>
      </c>
      <c r="B3921" t="s">
        <v>23</v>
      </c>
      <c r="C3921" t="s">
        <v>23</v>
      </c>
      <c r="D3921" t="s">
        <v>5810</v>
      </c>
      <c r="E3921" t="s">
        <v>19544</v>
      </c>
      <c r="F3921" t="s">
        <v>23</v>
      </c>
      <c r="G3921" t="s">
        <v>23</v>
      </c>
      <c r="H3921" t="s">
        <v>6746</v>
      </c>
      <c r="I3921" t="s">
        <v>23</v>
      </c>
      <c r="J3921" t="s">
        <v>23</v>
      </c>
      <c r="K3921" t="s">
        <v>31299</v>
      </c>
    </row>
    <row r="3922" spans="1:11" x14ac:dyDescent="0.35">
      <c r="A3922" t="s">
        <v>24215</v>
      </c>
      <c r="B3922" t="s">
        <v>23</v>
      </c>
      <c r="C3922" t="s">
        <v>23</v>
      </c>
      <c r="D3922" t="s">
        <v>5810</v>
      </c>
      <c r="E3922" t="s">
        <v>24216</v>
      </c>
      <c r="F3922" t="s">
        <v>23</v>
      </c>
      <c r="G3922" t="s">
        <v>23</v>
      </c>
      <c r="H3922" t="s">
        <v>6746</v>
      </c>
      <c r="I3922" t="s">
        <v>23</v>
      </c>
      <c r="J3922" t="s">
        <v>23</v>
      </c>
      <c r="K3922" t="s">
        <v>33572</v>
      </c>
    </row>
    <row r="3923" spans="1:11" x14ac:dyDescent="0.35">
      <c r="A3923" t="s">
        <v>10418</v>
      </c>
      <c r="B3923" t="s">
        <v>23</v>
      </c>
      <c r="C3923" t="s">
        <v>23</v>
      </c>
      <c r="D3923" t="s">
        <v>5810</v>
      </c>
      <c r="E3923" t="s">
        <v>10419</v>
      </c>
      <c r="F3923" t="s">
        <v>23</v>
      </c>
      <c r="G3923" t="s">
        <v>23</v>
      </c>
      <c r="H3923" t="s">
        <v>6746</v>
      </c>
      <c r="I3923" t="s">
        <v>23</v>
      </c>
      <c r="J3923" t="s">
        <v>23</v>
      </c>
      <c r="K3923" t="s">
        <v>30532</v>
      </c>
    </row>
    <row r="3924" spans="1:11" x14ac:dyDescent="0.35">
      <c r="A3924" t="s">
        <v>28625</v>
      </c>
      <c r="B3924" t="s">
        <v>23</v>
      </c>
      <c r="C3924" t="s">
        <v>23</v>
      </c>
      <c r="D3924" t="s">
        <v>5810</v>
      </c>
      <c r="E3924" t="s">
        <v>28626</v>
      </c>
      <c r="F3924" t="s">
        <v>23</v>
      </c>
      <c r="G3924" t="s">
        <v>23</v>
      </c>
      <c r="H3924" t="s">
        <v>6746</v>
      </c>
      <c r="I3924" t="s">
        <v>23</v>
      </c>
      <c r="J3924" t="s">
        <v>23</v>
      </c>
      <c r="K3924" t="s">
        <v>35639</v>
      </c>
    </row>
    <row r="3925" spans="1:11" x14ac:dyDescent="0.35">
      <c r="A3925" t="s">
        <v>27128</v>
      </c>
      <c r="B3925" t="s">
        <v>23</v>
      </c>
      <c r="C3925" t="s">
        <v>23</v>
      </c>
      <c r="D3925" t="s">
        <v>5810</v>
      </c>
      <c r="E3925" t="s">
        <v>27129</v>
      </c>
      <c r="F3925" t="s">
        <v>23</v>
      </c>
      <c r="G3925" t="s">
        <v>23</v>
      </c>
      <c r="H3925" t="s">
        <v>6746</v>
      </c>
      <c r="I3925" t="s">
        <v>23</v>
      </c>
      <c r="J3925" t="s">
        <v>23</v>
      </c>
      <c r="K3925" t="s">
        <v>30532</v>
      </c>
    </row>
    <row r="3926" spans="1:11" x14ac:dyDescent="0.35">
      <c r="A3926" t="s">
        <v>24283</v>
      </c>
      <c r="B3926" t="s">
        <v>23</v>
      </c>
      <c r="C3926" t="s">
        <v>23</v>
      </c>
      <c r="D3926" t="s">
        <v>5810</v>
      </c>
      <c r="E3926" t="s">
        <v>24284</v>
      </c>
      <c r="F3926" t="s">
        <v>23</v>
      </c>
      <c r="G3926" t="s">
        <v>23</v>
      </c>
      <c r="H3926" t="s">
        <v>6746</v>
      </c>
      <c r="I3926" t="s">
        <v>23</v>
      </c>
      <c r="J3926" t="s">
        <v>23</v>
      </c>
      <c r="K3926" t="s">
        <v>33574</v>
      </c>
    </row>
    <row r="3927" spans="1:11" x14ac:dyDescent="0.35">
      <c r="A3927" t="s">
        <v>24291</v>
      </c>
      <c r="B3927" t="s">
        <v>23</v>
      </c>
      <c r="C3927" t="s">
        <v>23</v>
      </c>
      <c r="D3927" t="s">
        <v>5810</v>
      </c>
      <c r="E3927" t="s">
        <v>24292</v>
      </c>
      <c r="F3927" t="s">
        <v>23</v>
      </c>
      <c r="G3927" t="s">
        <v>23</v>
      </c>
      <c r="H3927" t="s">
        <v>6746</v>
      </c>
      <c r="I3927" t="s">
        <v>23</v>
      </c>
      <c r="J3927" t="s">
        <v>23</v>
      </c>
      <c r="K3927" t="s">
        <v>33576</v>
      </c>
    </row>
    <row r="3928" spans="1:11" x14ac:dyDescent="0.35">
      <c r="A3928" t="s">
        <v>24317</v>
      </c>
      <c r="B3928" t="s">
        <v>23</v>
      </c>
      <c r="C3928" t="s">
        <v>23</v>
      </c>
      <c r="D3928" t="s">
        <v>5810</v>
      </c>
      <c r="E3928" t="s">
        <v>24318</v>
      </c>
      <c r="F3928" t="s">
        <v>23</v>
      </c>
      <c r="G3928" t="s">
        <v>23</v>
      </c>
      <c r="H3928" t="s">
        <v>6746</v>
      </c>
      <c r="I3928" t="s">
        <v>23</v>
      </c>
      <c r="J3928" t="s">
        <v>23</v>
      </c>
      <c r="K3928" t="s">
        <v>33582</v>
      </c>
    </row>
    <row r="3929" spans="1:11" x14ac:dyDescent="0.35">
      <c r="A3929" t="s">
        <v>23905</v>
      </c>
      <c r="B3929" t="s">
        <v>23</v>
      </c>
      <c r="C3929" t="s">
        <v>23</v>
      </c>
      <c r="D3929" t="s">
        <v>5810</v>
      </c>
      <c r="E3929" t="s">
        <v>23906</v>
      </c>
      <c r="F3929" t="s">
        <v>23</v>
      </c>
      <c r="G3929" t="s">
        <v>23</v>
      </c>
      <c r="H3929" t="s">
        <v>6746</v>
      </c>
      <c r="I3929" t="s">
        <v>23</v>
      </c>
      <c r="J3929" t="s">
        <v>23</v>
      </c>
      <c r="K3929" t="s">
        <v>33459</v>
      </c>
    </row>
    <row r="3930" spans="1:11" x14ac:dyDescent="0.35">
      <c r="A3930" t="s">
        <v>27445</v>
      </c>
      <c r="B3930" t="s">
        <v>23</v>
      </c>
      <c r="C3930" t="s">
        <v>23</v>
      </c>
      <c r="D3930" t="s">
        <v>5810</v>
      </c>
      <c r="E3930" t="s">
        <v>27446</v>
      </c>
      <c r="F3930" t="s">
        <v>23</v>
      </c>
      <c r="G3930" t="s">
        <v>23</v>
      </c>
      <c r="H3930" t="s">
        <v>6746</v>
      </c>
      <c r="I3930" t="s">
        <v>23</v>
      </c>
      <c r="J3930" t="s">
        <v>23</v>
      </c>
      <c r="K3930" t="s">
        <v>35059</v>
      </c>
    </row>
    <row r="3931" spans="1:11" x14ac:dyDescent="0.35">
      <c r="A3931" t="s">
        <v>24321</v>
      </c>
      <c r="B3931" t="s">
        <v>23</v>
      </c>
      <c r="C3931" t="s">
        <v>23</v>
      </c>
      <c r="D3931" t="s">
        <v>5810</v>
      </c>
      <c r="E3931" t="s">
        <v>24322</v>
      </c>
      <c r="F3931" t="s">
        <v>23</v>
      </c>
      <c r="G3931" t="s">
        <v>23</v>
      </c>
      <c r="H3931" t="s">
        <v>6746</v>
      </c>
      <c r="I3931" t="s">
        <v>23</v>
      </c>
      <c r="J3931" t="s">
        <v>23</v>
      </c>
      <c r="K3931" t="s">
        <v>33584</v>
      </c>
    </row>
    <row r="3932" spans="1:11" x14ac:dyDescent="0.35">
      <c r="A3932" t="s">
        <v>863</v>
      </c>
      <c r="B3932" t="s">
        <v>23</v>
      </c>
      <c r="C3932" t="s">
        <v>23</v>
      </c>
      <c r="D3932" t="s">
        <v>23</v>
      </c>
      <c r="E3932" t="s">
        <v>10420</v>
      </c>
      <c r="F3932" t="s">
        <v>23</v>
      </c>
      <c r="G3932" t="s">
        <v>23</v>
      </c>
      <c r="H3932" t="s">
        <v>6522</v>
      </c>
      <c r="I3932" t="s">
        <v>23</v>
      </c>
      <c r="J3932" t="s">
        <v>23</v>
      </c>
      <c r="K3932" t="s">
        <v>30532</v>
      </c>
    </row>
    <row r="3933" spans="1:11" x14ac:dyDescent="0.35">
      <c r="A3933" t="s">
        <v>4998</v>
      </c>
      <c r="B3933" t="s">
        <v>23</v>
      </c>
      <c r="C3933" t="s">
        <v>23</v>
      </c>
      <c r="D3933" t="s">
        <v>23</v>
      </c>
      <c r="E3933" t="s">
        <v>10421</v>
      </c>
      <c r="F3933" t="s">
        <v>23</v>
      </c>
      <c r="G3933" t="s">
        <v>23</v>
      </c>
      <c r="H3933" t="s">
        <v>6746</v>
      </c>
      <c r="I3933" t="s">
        <v>23</v>
      </c>
      <c r="J3933" t="s">
        <v>23</v>
      </c>
      <c r="K3933" t="s">
        <v>30532</v>
      </c>
    </row>
    <row r="3934" spans="1:11" x14ac:dyDescent="0.35">
      <c r="A3934" t="s">
        <v>24332</v>
      </c>
      <c r="B3934" t="s">
        <v>23</v>
      </c>
      <c r="C3934" t="s">
        <v>23</v>
      </c>
      <c r="D3934" t="s">
        <v>5810</v>
      </c>
      <c r="E3934" t="s">
        <v>24333</v>
      </c>
      <c r="F3934" t="s">
        <v>23</v>
      </c>
      <c r="G3934" t="s">
        <v>23</v>
      </c>
      <c r="H3934" t="s">
        <v>6746</v>
      </c>
      <c r="I3934" t="s">
        <v>23</v>
      </c>
      <c r="J3934" t="s">
        <v>23</v>
      </c>
      <c r="K3934" t="s">
        <v>33587</v>
      </c>
    </row>
    <row r="3935" spans="1:11" x14ac:dyDescent="0.35">
      <c r="A3935" t="s">
        <v>4567</v>
      </c>
      <c r="B3935" t="s">
        <v>23</v>
      </c>
      <c r="C3935" t="s">
        <v>23</v>
      </c>
      <c r="D3935" t="s">
        <v>23</v>
      </c>
      <c r="E3935" t="s">
        <v>10422</v>
      </c>
      <c r="F3935" t="s">
        <v>23</v>
      </c>
      <c r="G3935" t="s">
        <v>23</v>
      </c>
      <c r="H3935" t="s">
        <v>6746</v>
      </c>
      <c r="I3935" t="s">
        <v>23</v>
      </c>
      <c r="J3935" t="s">
        <v>23</v>
      </c>
      <c r="K3935" t="s">
        <v>30532</v>
      </c>
    </row>
    <row r="3936" spans="1:11" x14ac:dyDescent="0.35">
      <c r="A3936" t="s">
        <v>6529</v>
      </c>
      <c r="B3936" t="s">
        <v>23</v>
      </c>
      <c r="C3936" t="s">
        <v>23</v>
      </c>
      <c r="D3936" t="s">
        <v>23</v>
      </c>
      <c r="E3936" t="s">
        <v>10423</v>
      </c>
      <c r="F3936" t="s">
        <v>23</v>
      </c>
      <c r="G3936" t="s">
        <v>23</v>
      </c>
      <c r="H3936" t="s">
        <v>6518</v>
      </c>
      <c r="I3936" t="s">
        <v>2721</v>
      </c>
      <c r="J3936" t="s">
        <v>23</v>
      </c>
      <c r="K3936" t="s">
        <v>30532</v>
      </c>
    </row>
    <row r="3937" spans="1:11" x14ac:dyDescent="0.35">
      <c r="A3937" t="s">
        <v>4566</v>
      </c>
      <c r="B3937" t="s">
        <v>23</v>
      </c>
      <c r="C3937" t="s">
        <v>23</v>
      </c>
      <c r="D3937" t="s">
        <v>23</v>
      </c>
      <c r="E3937" t="s">
        <v>10424</v>
      </c>
      <c r="F3937" t="s">
        <v>23</v>
      </c>
      <c r="G3937" t="s">
        <v>23</v>
      </c>
      <c r="H3937" t="s">
        <v>6746</v>
      </c>
      <c r="I3937" t="s">
        <v>23</v>
      </c>
      <c r="J3937" t="s">
        <v>23</v>
      </c>
      <c r="K3937" t="s">
        <v>30532</v>
      </c>
    </row>
    <row r="3938" spans="1:11" x14ac:dyDescent="0.35">
      <c r="A3938" t="s">
        <v>24338</v>
      </c>
      <c r="B3938" t="s">
        <v>23</v>
      </c>
      <c r="C3938" t="s">
        <v>23</v>
      </c>
      <c r="D3938" t="s">
        <v>5810</v>
      </c>
      <c r="E3938" t="s">
        <v>24339</v>
      </c>
      <c r="F3938" t="s">
        <v>23</v>
      </c>
      <c r="G3938" t="s">
        <v>23</v>
      </c>
      <c r="H3938" t="s">
        <v>6746</v>
      </c>
      <c r="I3938" t="s">
        <v>23</v>
      </c>
      <c r="J3938" t="s">
        <v>23</v>
      </c>
      <c r="K3938" t="s">
        <v>33590</v>
      </c>
    </row>
    <row r="3939" spans="1:11" x14ac:dyDescent="0.35">
      <c r="A3939" t="s">
        <v>4565</v>
      </c>
      <c r="B3939" t="s">
        <v>23</v>
      </c>
      <c r="C3939" t="s">
        <v>23</v>
      </c>
      <c r="D3939" t="s">
        <v>23</v>
      </c>
      <c r="E3939" t="s">
        <v>10425</v>
      </c>
      <c r="F3939" t="s">
        <v>23</v>
      </c>
      <c r="G3939" t="s">
        <v>23</v>
      </c>
      <c r="H3939" t="s">
        <v>6746</v>
      </c>
      <c r="I3939" t="s">
        <v>23</v>
      </c>
      <c r="J3939" t="s">
        <v>23</v>
      </c>
      <c r="K3939" t="s">
        <v>30532</v>
      </c>
    </row>
    <row r="3940" spans="1:11" x14ac:dyDescent="0.35">
      <c r="A3940" t="s">
        <v>24344</v>
      </c>
      <c r="B3940" t="s">
        <v>23</v>
      </c>
      <c r="C3940" t="s">
        <v>23</v>
      </c>
      <c r="D3940" t="s">
        <v>5810</v>
      </c>
      <c r="E3940" t="s">
        <v>24345</v>
      </c>
      <c r="F3940" t="s">
        <v>23</v>
      </c>
      <c r="G3940" t="s">
        <v>23</v>
      </c>
      <c r="H3940" t="s">
        <v>6746</v>
      </c>
      <c r="I3940" t="s">
        <v>23</v>
      </c>
      <c r="J3940" t="s">
        <v>23</v>
      </c>
      <c r="K3940" t="s">
        <v>33593</v>
      </c>
    </row>
    <row r="3941" spans="1:11" x14ac:dyDescent="0.35">
      <c r="A3941" t="s">
        <v>6414</v>
      </c>
      <c r="B3941" t="s">
        <v>23</v>
      </c>
      <c r="C3941" t="s">
        <v>23</v>
      </c>
      <c r="D3941" t="s">
        <v>5810</v>
      </c>
      <c r="E3941" t="s">
        <v>10426</v>
      </c>
      <c r="F3941" t="s">
        <v>23</v>
      </c>
      <c r="G3941" t="s">
        <v>23</v>
      </c>
      <c r="H3941" t="s">
        <v>6483</v>
      </c>
      <c r="I3941" t="s">
        <v>23</v>
      </c>
      <c r="J3941" t="s">
        <v>23</v>
      </c>
      <c r="K3941" t="s">
        <v>30532</v>
      </c>
    </row>
    <row r="3942" spans="1:11" x14ac:dyDescent="0.35">
      <c r="A3942" t="s">
        <v>24350</v>
      </c>
      <c r="B3942" t="s">
        <v>23</v>
      </c>
      <c r="C3942" t="s">
        <v>23</v>
      </c>
      <c r="D3942" t="s">
        <v>5810</v>
      </c>
      <c r="E3942" t="s">
        <v>24351</v>
      </c>
      <c r="F3942" t="s">
        <v>23</v>
      </c>
      <c r="G3942" t="s">
        <v>23</v>
      </c>
      <c r="H3942" t="s">
        <v>6746</v>
      </c>
      <c r="I3942" t="s">
        <v>23</v>
      </c>
      <c r="J3942" t="s">
        <v>23</v>
      </c>
      <c r="K3942" t="s">
        <v>33595</v>
      </c>
    </row>
    <row r="3943" spans="1:11" x14ac:dyDescent="0.35">
      <c r="A3943" t="s">
        <v>4564</v>
      </c>
      <c r="B3943" t="s">
        <v>23</v>
      </c>
      <c r="C3943" t="s">
        <v>23</v>
      </c>
      <c r="D3943" t="s">
        <v>23</v>
      </c>
      <c r="E3943" t="s">
        <v>10427</v>
      </c>
      <c r="F3943" t="s">
        <v>23</v>
      </c>
      <c r="G3943" t="s">
        <v>23</v>
      </c>
      <c r="H3943" t="s">
        <v>6746</v>
      </c>
      <c r="I3943" t="s">
        <v>23</v>
      </c>
      <c r="J3943" t="s">
        <v>23</v>
      </c>
      <c r="K3943" t="s">
        <v>30532</v>
      </c>
    </row>
    <row r="3944" spans="1:11" x14ac:dyDescent="0.35">
      <c r="A3944" t="s">
        <v>2779</v>
      </c>
      <c r="B3944" t="s">
        <v>23</v>
      </c>
      <c r="C3944" t="s">
        <v>23</v>
      </c>
      <c r="D3944" t="s">
        <v>23</v>
      </c>
      <c r="E3944" t="s">
        <v>10428</v>
      </c>
      <c r="F3944" t="s">
        <v>23</v>
      </c>
      <c r="G3944" t="s">
        <v>23</v>
      </c>
      <c r="H3944" t="s">
        <v>6522</v>
      </c>
      <c r="I3944" t="s">
        <v>23</v>
      </c>
      <c r="J3944" t="s">
        <v>23</v>
      </c>
      <c r="K3944" t="s">
        <v>30532</v>
      </c>
    </row>
    <row r="3945" spans="1:11" x14ac:dyDescent="0.35">
      <c r="A3945" t="s">
        <v>4563</v>
      </c>
      <c r="B3945" t="s">
        <v>23</v>
      </c>
      <c r="C3945" t="s">
        <v>23</v>
      </c>
      <c r="D3945" t="s">
        <v>23</v>
      </c>
      <c r="E3945" t="s">
        <v>10429</v>
      </c>
      <c r="F3945" t="s">
        <v>23</v>
      </c>
      <c r="G3945" t="s">
        <v>23</v>
      </c>
      <c r="H3945" t="s">
        <v>6746</v>
      </c>
      <c r="I3945" t="s">
        <v>23</v>
      </c>
      <c r="J3945" t="s">
        <v>23</v>
      </c>
      <c r="K3945" t="s">
        <v>30532</v>
      </c>
    </row>
    <row r="3946" spans="1:11" x14ac:dyDescent="0.35">
      <c r="A3946" t="s">
        <v>6413</v>
      </c>
      <c r="B3946" t="s">
        <v>23</v>
      </c>
      <c r="C3946" t="s">
        <v>23</v>
      </c>
      <c r="D3946" t="s">
        <v>5810</v>
      </c>
      <c r="E3946" t="s">
        <v>10430</v>
      </c>
      <c r="F3946" t="s">
        <v>23</v>
      </c>
      <c r="G3946" t="s">
        <v>23</v>
      </c>
      <c r="H3946" t="s">
        <v>6502</v>
      </c>
      <c r="I3946" t="s">
        <v>23</v>
      </c>
      <c r="J3946" t="s">
        <v>23</v>
      </c>
      <c r="K3946" t="s">
        <v>30532</v>
      </c>
    </row>
    <row r="3947" spans="1:11" x14ac:dyDescent="0.35">
      <c r="A3947" t="s">
        <v>310</v>
      </c>
      <c r="B3947" t="s">
        <v>23</v>
      </c>
      <c r="C3947" t="s">
        <v>23</v>
      </c>
      <c r="D3947" t="s">
        <v>23</v>
      </c>
      <c r="E3947" t="s">
        <v>10431</v>
      </c>
      <c r="F3947" t="s">
        <v>23</v>
      </c>
      <c r="G3947" t="s">
        <v>23</v>
      </c>
      <c r="H3947" t="s">
        <v>6518</v>
      </c>
      <c r="I3947" t="s">
        <v>2721</v>
      </c>
      <c r="J3947" t="s">
        <v>23</v>
      </c>
      <c r="K3947" t="s">
        <v>30532</v>
      </c>
    </row>
    <row r="3948" spans="1:11" x14ac:dyDescent="0.35">
      <c r="A3948" t="s">
        <v>2511</v>
      </c>
      <c r="B3948" t="s">
        <v>23</v>
      </c>
      <c r="C3948" t="s">
        <v>23</v>
      </c>
      <c r="D3948" t="s">
        <v>23</v>
      </c>
      <c r="E3948" t="s">
        <v>10432</v>
      </c>
      <c r="F3948" t="s">
        <v>23</v>
      </c>
      <c r="G3948" t="s">
        <v>23</v>
      </c>
      <c r="H3948" t="s">
        <v>6522</v>
      </c>
      <c r="I3948" t="s">
        <v>23</v>
      </c>
      <c r="J3948" t="s">
        <v>23</v>
      </c>
      <c r="K3948" t="s">
        <v>30532</v>
      </c>
    </row>
    <row r="3949" spans="1:11" x14ac:dyDescent="0.35">
      <c r="A3949" t="s">
        <v>24362</v>
      </c>
      <c r="B3949" t="s">
        <v>23</v>
      </c>
      <c r="C3949" t="s">
        <v>23</v>
      </c>
      <c r="D3949" t="s">
        <v>5810</v>
      </c>
      <c r="E3949" t="s">
        <v>24363</v>
      </c>
      <c r="F3949" t="s">
        <v>23</v>
      </c>
      <c r="G3949" t="s">
        <v>23</v>
      </c>
      <c r="H3949" t="s">
        <v>6746</v>
      </c>
      <c r="I3949" t="s">
        <v>23</v>
      </c>
      <c r="J3949" t="s">
        <v>23</v>
      </c>
      <c r="K3949" t="s">
        <v>33598</v>
      </c>
    </row>
    <row r="3950" spans="1:11" x14ac:dyDescent="0.35">
      <c r="A3950" t="s">
        <v>10433</v>
      </c>
      <c r="B3950" t="s">
        <v>23</v>
      </c>
      <c r="C3950" t="s">
        <v>23</v>
      </c>
      <c r="D3950" t="s">
        <v>5810</v>
      </c>
      <c r="E3950" t="s">
        <v>10434</v>
      </c>
      <c r="F3950" t="s">
        <v>23</v>
      </c>
      <c r="G3950" t="s">
        <v>23</v>
      </c>
      <c r="H3950" t="s">
        <v>6746</v>
      </c>
      <c r="I3950" t="s">
        <v>23</v>
      </c>
      <c r="J3950" t="s">
        <v>23</v>
      </c>
      <c r="K3950" t="s">
        <v>30532</v>
      </c>
    </row>
    <row r="3951" spans="1:11" x14ac:dyDescent="0.35">
      <c r="A3951" t="s">
        <v>24401</v>
      </c>
      <c r="B3951" t="s">
        <v>23</v>
      </c>
      <c r="C3951" t="s">
        <v>23</v>
      </c>
      <c r="D3951" t="s">
        <v>5810</v>
      </c>
      <c r="E3951" t="s">
        <v>24402</v>
      </c>
      <c r="F3951" t="s">
        <v>23</v>
      </c>
      <c r="G3951" t="s">
        <v>23</v>
      </c>
      <c r="H3951" t="s">
        <v>6746</v>
      </c>
      <c r="I3951" t="s">
        <v>23</v>
      </c>
      <c r="J3951" t="s">
        <v>23</v>
      </c>
      <c r="K3951" t="s">
        <v>33608</v>
      </c>
    </row>
    <row r="3952" spans="1:11" x14ac:dyDescent="0.35">
      <c r="A3952" t="s">
        <v>24381</v>
      </c>
      <c r="B3952" t="s">
        <v>23</v>
      </c>
      <c r="C3952" t="s">
        <v>23</v>
      </c>
      <c r="D3952" t="s">
        <v>5810</v>
      </c>
      <c r="E3952" t="s">
        <v>24382</v>
      </c>
      <c r="F3952" t="s">
        <v>23</v>
      </c>
      <c r="G3952" t="s">
        <v>23</v>
      </c>
      <c r="H3952" t="s">
        <v>6746</v>
      </c>
      <c r="I3952" t="s">
        <v>23</v>
      </c>
      <c r="J3952" t="s">
        <v>23</v>
      </c>
      <c r="K3952" t="s">
        <v>33602</v>
      </c>
    </row>
    <row r="3953" spans="1:11" x14ac:dyDescent="0.35">
      <c r="A3953" t="s">
        <v>24389</v>
      </c>
      <c r="B3953" t="s">
        <v>23</v>
      </c>
      <c r="C3953" t="s">
        <v>23</v>
      </c>
      <c r="D3953" t="s">
        <v>5810</v>
      </c>
      <c r="E3953" t="s">
        <v>24390</v>
      </c>
      <c r="F3953" t="s">
        <v>23</v>
      </c>
      <c r="G3953" t="s">
        <v>23</v>
      </c>
      <c r="H3953" t="s">
        <v>6746</v>
      </c>
      <c r="I3953" t="s">
        <v>23</v>
      </c>
      <c r="J3953" t="s">
        <v>23</v>
      </c>
      <c r="K3953" t="s">
        <v>33604</v>
      </c>
    </row>
    <row r="3954" spans="1:11" x14ac:dyDescent="0.35">
      <c r="A3954" t="s">
        <v>24415</v>
      </c>
      <c r="B3954" t="s">
        <v>23</v>
      </c>
      <c r="C3954" t="s">
        <v>23</v>
      </c>
      <c r="D3954" t="s">
        <v>5810</v>
      </c>
      <c r="E3954" t="s">
        <v>24416</v>
      </c>
      <c r="F3954" t="s">
        <v>23</v>
      </c>
      <c r="G3954" t="s">
        <v>23</v>
      </c>
      <c r="H3954" t="s">
        <v>6746</v>
      </c>
      <c r="I3954" t="s">
        <v>23</v>
      </c>
      <c r="J3954" t="s">
        <v>23</v>
      </c>
      <c r="K3954" t="s">
        <v>33612</v>
      </c>
    </row>
    <row r="3955" spans="1:11" x14ac:dyDescent="0.35">
      <c r="A3955" t="s">
        <v>836</v>
      </c>
      <c r="B3955" t="s">
        <v>23</v>
      </c>
      <c r="C3955" t="s">
        <v>23</v>
      </c>
      <c r="D3955" t="s">
        <v>23</v>
      </c>
      <c r="E3955" t="s">
        <v>10435</v>
      </c>
      <c r="F3955" t="s">
        <v>23</v>
      </c>
      <c r="G3955" t="s">
        <v>23</v>
      </c>
      <c r="H3955" t="s">
        <v>6502</v>
      </c>
      <c r="I3955" t="s">
        <v>6485</v>
      </c>
      <c r="J3955" t="s">
        <v>23</v>
      </c>
      <c r="K3955" t="s">
        <v>30532</v>
      </c>
    </row>
    <row r="3956" spans="1:11" x14ac:dyDescent="0.35">
      <c r="A3956" t="s">
        <v>237</v>
      </c>
      <c r="B3956" t="s">
        <v>23</v>
      </c>
      <c r="C3956" t="s">
        <v>23</v>
      </c>
      <c r="D3956" t="s">
        <v>23</v>
      </c>
      <c r="E3956" t="s">
        <v>10436</v>
      </c>
      <c r="F3956" t="s">
        <v>23</v>
      </c>
      <c r="G3956" t="s">
        <v>23</v>
      </c>
      <c r="H3956" t="s">
        <v>6502</v>
      </c>
      <c r="I3956" t="s">
        <v>2721</v>
      </c>
      <c r="J3956" t="s">
        <v>23</v>
      </c>
      <c r="K3956" t="s">
        <v>30532</v>
      </c>
    </row>
    <row r="3957" spans="1:11" x14ac:dyDescent="0.35">
      <c r="A3957" t="s">
        <v>3098</v>
      </c>
      <c r="B3957" t="s">
        <v>23</v>
      </c>
      <c r="C3957" t="s">
        <v>23</v>
      </c>
      <c r="D3957" t="s">
        <v>23</v>
      </c>
      <c r="E3957" t="s">
        <v>10437</v>
      </c>
      <c r="F3957" t="s">
        <v>23</v>
      </c>
      <c r="G3957" t="s">
        <v>23</v>
      </c>
      <c r="H3957" t="s">
        <v>23</v>
      </c>
      <c r="I3957" t="s">
        <v>2721</v>
      </c>
      <c r="J3957" t="s">
        <v>23</v>
      </c>
      <c r="K3957" t="s">
        <v>30532</v>
      </c>
    </row>
    <row r="3958" spans="1:11" x14ac:dyDescent="0.35">
      <c r="A3958" t="s">
        <v>24421</v>
      </c>
      <c r="B3958" t="s">
        <v>23</v>
      </c>
      <c r="C3958" t="s">
        <v>23</v>
      </c>
      <c r="D3958" t="s">
        <v>5810</v>
      </c>
      <c r="E3958" t="s">
        <v>24422</v>
      </c>
      <c r="F3958" t="s">
        <v>23</v>
      </c>
      <c r="G3958" t="s">
        <v>23</v>
      </c>
      <c r="H3958" t="s">
        <v>6746</v>
      </c>
      <c r="I3958" t="s">
        <v>23</v>
      </c>
      <c r="J3958" t="s">
        <v>23</v>
      </c>
      <c r="K3958" t="s">
        <v>33614</v>
      </c>
    </row>
    <row r="3959" spans="1:11" x14ac:dyDescent="0.35">
      <c r="A3959" t="s">
        <v>26253</v>
      </c>
      <c r="B3959" t="s">
        <v>23</v>
      </c>
      <c r="C3959" t="s">
        <v>23</v>
      </c>
      <c r="D3959" t="s">
        <v>5810</v>
      </c>
      <c r="E3959" t="s">
        <v>26254</v>
      </c>
      <c r="F3959" t="s">
        <v>23</v>
      </c>
      <c r="G3959" t="s">
        <v>23</v>
      </c>
      <c r="H3959" t="s">
        <v>6746</v>
      </c>
      <c r="I3959" t="s">
        <v>23</v>
      </c>
      <c r="J3959" t="s">
        <v>23</v>
      </c>
      <c r="K3959" t="s">
        <v>34479</v>
      </c>
    </row>
    <row r="3960" spans="1:11" x14ac:dyDescent="0.35">
      <c r="A3960" t="s">
        <v>1930</v>
      </c>
      <c r="B3960" t="s">
        <v>23</v>
      </c>
      <c r="C3960" t="s">
        <v>23</v>
      </c>
      <c r="D3960" t="s">
        <v>23</v>
      </c>
      <c r="E3960" t="s">
        <v>10438</v>
      </c>
      <c r="F3960" t="s">
        <v>23</v>
      </c>
      <c r="G3960" t="s">
        <v>23</v>
      </c>
      <c r="H3960" t="s">
        <v>6746</v>
      </c>
      <c r="I3960" t="s">
        <v>2721</v>
      </c>
      <c r="J3960" t="s">
        <v>23</v>
      </c>
      <c r="K3960" t="s">
        <v>30532</v>
      </c>
    </row>
    <row r="3961" spans="1:11" x14ac:dyDescent="0.35">
      <c r="A3961" t="s">
        <v>24427</v>
      </c>
      <c r="B3961" t="s">
        <v>23</v>
      </c>
      <c r="C3961" t="s">
        <v>23</v>
      </c>
      <c r="D3961" t="s">
        <v>5810</v>
      </c>
      <c r="E3961" t="s">
        <v>24428</v>
      </c>
      <c r="F3961" t="s">
        <v>23</v>
      </c>
      <c r="G3961" t="s">
        <v>23</v>
      </c>
      <c r="H3961" t="s">
        <v>6746</v>
      </c>
      <c r="I3961" t="s">
        <v>23</v>
      </c>
      <c r="J3961" t="s">
        <v>23</v>
      </c>
      <c r="K3961" t="s">
        <v>33615</v>
      </c>
    </row>
    <row r="3962" spans="1:11" x14ac:dyDescent="0.35">
      <c r="A3962" t="s">
        <v>4999</v>
      </c>
      <c r="B3962" t="s">
        <v>5000</v>
      </c>
      <c r="C3962" t="s">
        <v>23</v>
      </c>
      <c r="D3962" t="s">
        <v>23</v>
      </c>
      <c r="E3962" t="s">
        <v>10440</v>
      </c>
      <c r="F3962" t="s">
        <v>23</v>
      </c>
      <c r="G3962" t="s">
        <v>23</v>
      </c>
      <c r="H3962" t="s">
        <v>6502</v>
      </c>
      <c r="I3962" t="s">
        <v>6485</v>
      </c>
      <c r="J3962" t="s">
        <v>6486</v>
      </c>
      <c r="K3962" t="s">
        <v>30532</v>
      </c>
    </row>
    <row r="3963" spans="1:11" x14ac:dyDescent="0.35">
      <c r="A3963" t="s">
        <v>10441</v>
      </c>
      <c r="B3963" t="s">
        <v>23</v>
      </c>
      <c r="C3963" t="s">
        <v>23</v>
      </c>
      <c r="D3963" t="s">
        <v>5810</v>
      </c>
      <c r="E3963" t="s">
        <v>10442</v>
      </c>
      <c r="F3963" t="s">
        <v>23</v>
      </c>
      <c r="G3963" t="s">
        <v>23</v>
      </c>
      <c r="H3963" t="s">
        <v>6746</v>
      </c>
      <c r="I3963" t="s">
        <v>23</v>
      </c>
      <c r="J3963" t="s">
        <v>23</v>
      </c>
      <c r="K3963" t="s">
        <v>30532</v>
      </c>
    </row>
    <row r="3964" spans="1:11" x14ac:dyDescent="0.35">
      <c r="A3964" t="s">
        <v>28409</v>
      </c>
      <c r="B3964" t="s">
        <v>23</v>
      </c>
      <c r="C3964" t="s">
        <v>23</v>
      </c>
      <c r="D3964" t="s">
        <v>5810</v>
      </c>
      <c r="E3964" t="s">
        <v>28410</v>
      </c>
      <c r="F3964" t="s">
        <v>23</v>
      </c>
      <c r="G3964" t="s">
        <v>23</v>
      </c>
      <c r="H3964" t="s">
        <v>6746</v>
      </c>
      <c r="I3964" t="s">
        <v>23</v>
      </c>
      <c r="J3964" t="s">
        <v>23</v>
      </c>
      <c r="K3964" t="s">
        <v>35532</v>
      </c>
    </row>
    <row r="3965" spans="1:11" x14ac:dyDescent="0.35">
      <c r="A3965" t="s">
        <v>28441</v>
      </c>
      <c r="B3965" t="s">
        <v>23</v>
      </c>
      <c r="C3965" t="s">
        <v>23</v>
      </c>
      <c r="D3965" t="s">
        <v>5810</v>
      </c>
      <c r="E3965" t="s">
        <v>28442</v>
      </c>
      <c r="F3965" t="s">
        <v>23</v>
      </c>
      <c r="G3965" t="s">
        <v>23</v>
      </c>
      <c r="H3965" t="s">
        <v>6746</v>
      </c>
      <c r="I3965" t="s">
        <v>23</v>
      </c>
      <c r="J3965" t="s">
        <v>23</v>
      </c>
      <c r="K3965" t="s">
        <v>35548</v>
      </c>
    </row>
    <row r="3966" spans="1:11" x14ac:dyDescent="0.35">
      <c r="A3966" t="s">
        <v>28464</v>
      </c>
      <c r="B3966" t="s">
        <v>23</v>
      </c>
      <c r="C3966" t="s">
        <v>23</v>
      </c>
      <c r="D3966" t="s">
        <v>5810</v>
      </c>
      <c r="E3966" t="s">
        <v>28465</v>
      </c>
      <c r="F3966" t="s">
        <v>23</v>
      </c>
      <c r="G3966" t="s">
        <v>23</v>
      </c>
      <c r="H3966" t="s">
        <v>6746</v>
      </c>
      <c r="I3966" t="s">
        <v>23</v>
      </c>
      <c r="J3966" t="s">
        <v>23</v>
      </c>
      <c r="K3966" t="s">
        <v>35559</v>
      </c>
    </row>
    <row r="3967" spans="1:11" x14ac:dyDescent="0.35">
      <c r="A3967" t="s">
        <v>28490</v>
      </c>
      <c r="B3967" t="s">
        <v>23</v>
      </c>
      <c r="C3967" t="s">
        <v>23</v>
      </c>
      <c r="D3967" t="s">
        <v>5810</v>
      </c>
      <c r="E3967" t="s">
        <v>28491</v>
      </c>
      <c r="F3967" t="s">
        <v>23</v>
      </c>
      <c r="G3967" t="s">
        <v>23</v>
      </c>
      <c r="H3967" t="s">
        <v>6746</v>
      </c>
      <c r="I3967" t="s">
        <v>23</v>
      </c>
      <c r="J3967" t="s">
        <v>23</v>
      </c>
      <c r="K3967" t="s">
        <v>35571</v>
      </c>
    </row>
    <row r="3968" spans="1:11" x14ac:dyDescent="0.35">
      <c r="A3968" t="s">
        <v>2510</v>
      </c>
      <c r="B3968" t="s">
        <v>23</v>
      </c>
      <c r="C3968" t="s">
        <v>23</v>
      </c>
      <c r="D3968" t="s">
        <v>23</v>
      </c>
      <c r="E3968" t="s">
        <v>10443</v>
      </c>
      <c r="F3968" t="s">
        <v>23</v>
      </c>
      <c r="G3968" t="s">
        <v>23</v>
      </c>
      <c r="H3968" t="s">
        <v>6522</v>
      </c>
      <c r="I3968" t="s">
        <v>23</v>
      </c>
      <c r="J3968" t="s">
        <v>23</v>
      </c>
      <c r="K3968" t="s">
        <v>30532</v>
      </c>
    </row>
    <row r="3969" spans="1:11" x14ac:dyDescent="0.35">
      <c r="A3969" t="s">
        <v>24464</v>
      </c>
      <c r="B3969" t="s">
        <v>23</v>
      </c>
      <c r="C3969" t="s">
        <v>23</v>
      </c>
      <c r="D3969" t="s">
        <v>5810</v>
      </c>
      <c r="E3969" t="s">
        <v>24465</v>
      </c>
      <c r="F3969" t="s">
        <v>23</v>
      </c>
      <c r="G3969" t="s">
        <v>23</v>
      </c>
      <c r="H3969" t="s">
        <v>6746</v>
      </c>
      <c r="I3969" t="s">
        <v>23</v>
      </c>
      <c r="J3969" t="s">
        <v>23</v>
      </c>
      <c r="K3969" t="s">
        <v>33618</v>
      </c>
    </row>
    <row r="3970" spans="1:11" x14ac:dyDescent="0.35">
      <c r="A3970" t="s">
        <v>28546</v>
      </c>
      <c r="B3970" t="s">
        <v>23</v>
      </c>
      <c r="C3970" t="s">
        <v>23</v>
      </c>
      <c r="D3970" t="s">
        <v>5810</v>
      </c>
      <c r="E3970" t="s">
        <v>28547</v>
      </c>
      <c r="F3970" t="s">
        <v>23</v>
      </c>
      <c r="G3970" t="s">
        <v>23</v>
      </c>
      <c r="H3970" t="s">
        <v>6746</v>
      </c>
      <c r="I3970" t="s">
        <v>23</v>
      </c>
      <c r="J3970" t="s">
        <v>23</v>
      </c>
      <c r="K3970" t="s">
        <v>35599</v>
      </c>
    </row>
    <row r="3971" spans="1:11" x14ac:dyDescent="0.35">
      <c r="A3971" t="s">
        <v>24478</v>
      </c>
      <c r="B3971" t="s">
        <v>23</v>
      </c>
      <c r="C3971" t="s">
        <v>23</v>
      </c>
      <c r="D3971" t="s">
        <v>5810</v>
      </c>
      <c r="E3971" t="s">
        <v>24479</v>
      </c>
      <c r="F3971" t="s">
        <v>23</v>
      </c>
      <c r="G3971" t="s">
        <v>23</v>
      </c>
      <c r="H3971" t="s">
        <v>6746</v>
      </c>
      <c r="I3971" t="s">
        <v>23</v>
      </c>
      <c r="J3971" t="s">
        <v>23</v>
      </c>
      <c r="K3971" t="s">
        <v>33619</v>
      </c>
    </row>
    <row r="3972" spans="1:11" x14ac:dyDescent="0.35">
      <c r="A3972" t="s">
        <v>2509</v>
      </c>
      <c r="B3972" t="s">
        <v>23</v>
      </c>
      <c r="C3972" t="s">
        <v>23</v>
      </c>
      <c r="D3972" t="s">
        <v>23</v>
      </c>
      <c r="E3972" t="s">
        <v>10444</v>
      </c>
      <c r="F3972" t="s">
        <v>23</v>
      </c>
      <c r="G3972" t="s">
        <v>23</v>
      </c>
      <c r="H3972" t="s">
        <v>6746</v>
      </c>
      <c r="I3972" t="s">
        <v>23</v>
      </c>
      <c r="J3972" t="s">
        <v>23</v>
      </c>
      <c r="K3972" t="s">
        <v>30532</v>
      </c>
    </row>
    <row r="3973" spans="1:11" x14ac:dyDescent="0.35">
      <c r="A3973" t="s">
        <v>10445</v>
      </c>
      <c r="B3973" t="s">
        <v>23</v>
      </c>
      <c r="C3973" t="s">
        <v>23</v>
      </c>
      <c r="D3973" t="s">
        <v>5810</v>
      </c>
      <c r="E3973" t="s">
        <v>10446</v>
      </c>
      <c r="F3973" t="s">
        <v>23</v>
      </c>
      <c r="G3973" t="s">
        <v>23</v>
      </c>
      <c r="H3973" t="s">
        <v>6746</v>
      </c>
      <c r="I3973" t="s">
        <v>23</v>
      </c>
      <c r="J3973" t="s">
        <v>23</v>
      </c>
      <c r="K3973" t="s">
        <v>30532</v>
      </c>
    </row>
    <row r="3974" spans="1:11" x14ac:dyDescent="0.35">
      <c r="A3974" t="s">
        <v>24486</v>
      </c>
      <c r="B3974" t="s">
        <v>23</v>
      </c>
      <c r="C3974" t="s">
        <v>23</v>
      </c>
      <c r="D3974" t="s">
        <v>5810</v>
      </c>
      <c r="E3974" t="s">
        <v>24487</v>
      </c>
      <c r="F3974" t="s">
        <v>23</v>
      </c>
      <c r="G3974" t="s">
        <v>23</v>
      </c>
      <c r="H3974" t="s">
        <v>6746</v>
      </c>
      <c r="I3974" t="s">
        <v>23</v>
      </c>
      <c r="J3974" t="s">
        <v>23</v>
      </c>
      <c r="K3974" t="s">
        <v>33620</v>
      </c>
    </row>
    <row r="3975" spans="1:11" x14ac:dyDescent="0.35">
      <c r="A3975" t="s">
        <v>24488</v>
      </c>
      <c r="B3975" t="s">
        <v>23</v>
      </c>
      <c r="C3975" t="s">
        <v>23</v>
      </c>
      <c r="D3975" t="s">
        <v>5810</v>
      </c>
      <c r="E3975" t="s">
        <v>24489</v>
      </c>
      <c r="F3975" t="s">
        <v>23</v>
      </c>
      <c r="G3975" t="s">
        <v>23</v>
      </c>
      <c r="H3975" t="s">
        <v>6746</v>
      </c>
      <c r="I3975" t="s">
        <v>23</v>
      </c>
      <c r="J3975" t="s">
        <v>23</v>
      </c>
      <c r="K3975" t="s">
        <v>33621</v>
      </c>
    </row>
    <row r="3976" spans="1:11" x14ac:dyDescent="0.35">
      <c r="A3976" t="s">
        <v>4915</v>
      </c>
      <c r="B3976" t="s">
        <v>23</v>
      </c>
      <c r="C3976" t="s">
        <v>23</v>
      </c>
      <c r="D3976" t="s">
        <v>23</v>
      </c>
      <c r="E3976" t="s">
        <v>10447</v>
      </c>
      <c r="F3976" t="s">
        <v>23</v>
      </c>
      <c r="G3976" t="s">
        <v>23</v>
      </c>
      <c r="H3976" t="s">
        <v>6502</v>
      </c>
      <c r="I3976" t="s">
        <v>2721</v>
      </c>
      <c r="J3976" t="s">
        <v>23</v>
      </c>
      <c r="K3976" t="s">
        <v>30532</v>
      </c>
    </row>
    <row r="3977" spans="1:11" x14ac:dyDescent="0.35">
      <c r="A3977" t="s">
        <v>24490</v>
      </c>
      <c r="B3977" t="s">
        <v>23</v>
      </c>
      <c r="C3977" t="s">
        <v>23</v>
      </c>
      <c r="D3977" t="s">
        <v>5810</v>
      </c>
      <c r="E3977" t="s">
        <v>24491</v>
      </c>
      <c r="F3977" t="s">
        <v>23</v>
      </c>
      <c r="G3977" t="s">
        <v>23</v>
      </c>
      <c r="H3977" t="s">
        <v>6746</v>
      </c>
      <c r="I3977" t="s">
        <v>23</v>
      </c>
      <c r="J3977" t="s">
        <v>23</v>
      </c>
      <c r="K3977" t="s">
        <v>33622</v>
      </c>
    </row>
    <row r="3978" spans="1:11" x14ac:dyDescent="0.35">
      <c r="A3978" t="s">
        <v>2508</v>
      </c>
      <c r="B3978" t="s">
        <v>23</v>
      </c>
      <c r="C3978" t="s">
        <v>23</v>
      </c>
      <c r="D3978" t="s">
        <v>23</v>
      </c>
      <c r="E3978" t="s">
        <v>10448</v>
      </c>
      <c r="F3978" t="s">
        <v>23</v>
      </c>
      <c r="G3978" t="s">
        <v>23</v>
      </c>
      <c r="H3978" t="s">
        <v>6746</v>
      </c>
      <c r="I3978" t="s">
        <v>23</v>
      </c>
      <c r="J3978" t="s">
        <v>23</v>
      </c>
      <c r="K3978" t="s">
        <v>30532</v>
      </c>
    </row>
    <row r="3979" spans="1:11" x14ac:dyDescent="0.35">
      <c r="A3979" t="s">
        <v>1816</v>
      </c>
      <c r="B3979" t="s">
        <v>23</v>
      </c>
      <c r="C3979" t="s">
        <v>23</v>
      </c>
      <c r="D3979" t="s">
        <v>23</v>
      </c>
      <c r="E3979" t="s">
        <v>10449</v>
      </c>
      <c r="F3979" t="s">
        <v>23</v>
      </c>
      <c r="G3979" t="s">
        <v>23</v>
      </c>
      <c r="H3979" t="s">
        <v>6746</v>
      </c>
      <c r="I3979" t="s">
        <v>2721</v>
      </c>
      <c r="J3979" t="s">
        <v>23</v>
      </c>
      <c r="K3979" t="s">
        <v>30532</v>
      </c>
    </row>
    <row r="3980" spans="1:11" x14ac:dyDescent="0.35">
      <c r="A3980" t="s">
        <v>5690</v>
      </c>
      <c r="B3980" t="s">
        <v>23</v>
      </c>
      <c r="C3980" t="s">
        <v>23</v>
      </c>
      <c r="D3980" t="s">
        <v>23</v>
      </c>
      <c r="E3980" t="s">
        <v>10450</v>
      </c>
      <c r="F3980" t="s">
        <v>23</v>
      </c>
      <c r="G3980" t="s">
        <v>23</v>
      </c>
      <c r="H3980" t="s">
        <v>6522</v>
      </c>
      <c r="I3980" t="s">
        <v>23</v>
      </c>
      <c r="J3980" t="s">
        <v>23</v>
      </c>
      <c r="K3980" t="s">
        <v>30532</v>
      </c>
    </row>
    <row r="3981" spans="1:11" x14ac:dyDescent="0.35">
      <c r="A3981" t="s">
        <v>6412</v>
      </c>
      <c r="B3981" t="s">
        <v>23</v>
      </c>
      <c r="C3981" t="s">
        <v>23</v>
      </c>
      <c r="D3981" t="s">
        <v>5810</v>
      </c>
      <c r="E3981" t="s">
        <v>10451</v>
      </c>
      <c r="F3981" t="s">
        <v>23</v>
      </c>
      <c r="G3981" t="s">
        <v>23</v>
      </c>
      <c r="H3981" t="s">
        <v>6502</v>
      </c>
      <c r="I3981" t="s">
        <v>23</v>
      </c>
      <c r="J3981" t="s">
        <v>23</v>
      </c>
      <c r="K3981" t="s">
        <v>30532</v>
      </c>
    </row>
    <row r="3982" spans="1:11" x14ac:dyDescent="0.35">
      <c r="A3982" t="s">
        <v>5543</v>
      </c>
      <c r="B3982" t="s">
        <v>23</v>
      </c>
      <c r="C3982" t="s">
        <v>23</v>
      </c>
      <c r="D3982" t="s">
        <v>23</v>
      </c>
      <c r="E3982" t="s">
        <v>10452</v>
      </c>
      <c r="F3982" t="s">
        <v>23</v>
      </c>
      <c r="G3982" t="s">
        <v>23</v>
      </c>
      <c r="H3982" t="s">
        <v>6522</v>
      </c>
      <c r="I3982" t="s">
        <v>23</v>
      </c>
      <c r="J3982" t="s">
        <v>23</v>
      </c>
      <c r="K3982" t="s">
        <v>30532</v>
      </c>
    </row>
    <row r="3983" spans="1:11" x14ac:dyDescent="0.35">
      <c r="A3983" t="s">
        <v>24493</v>
      </c>
      <c r="B3983" t="s">
        <v>23</v>
      </c>
      <c r="C3983" t="s">
        <v>23</v>
      </c>
      <c r="D3983" t="s">
        <v>5810</v>
      </c>
      <c r="E3983" t="s">
        <v>24494</v>
      </c>
      <c r="F3983" t="s">
        <v>23</v>
      </c>
      <c r="G3983" t="s">
        <v>23</v>
      </c>
      <c r="H3983" t="s">
        <v>6746</v>
      </c>
      <c r="I3983" t="s">
        <v>23</v>
      </c>
      <c r="J3983" t="s">
        <v>23</v>
      </c>
      <c r="K3983" t="s">
        <v>33623</v>
      </c>
    </row>
    <row r="3984" spans="1:11" x14ac:dyDescent="0.35">
      <c r="A3984" t="s">
        <v>10453</v>
      </c>
      <c r="B3984" t="s">
        <v>23</v>
      </c>
      <c r="C3984" t="s">
        <v>23</v>
      </c>
      <c r="D3984" t="s">
        <v>5810</v>
      </c>
      <c r="E3984" t="s">
        <v>10454</v>
      </c>
      <c r="F3984" t="s">
        <v>23</v>
      </c>
      <c r="G3984" t="s">
        <v>23</v>
      </c>
      <c r="H3984" t="s">
        <v>6746</v>
      </c>
      <c r="I3984" t="s">
        <v>23</v>
      </c>
      <c r="J3984" t="s">
        <v>23</v>
      </c>
      <c r="K3984" t="s">
        <v>30532</v>
      </c>
    </row>
    <row r="3985" spans="1:11" x14ac:dyDescent="0.35">
      <c r="A3985" t="s">
        <v>24495</v>
      </c>
      <c r="B3985" t="s">
        <v>23</v>
      </c>
      <c r="C3985" t="s">
        <v>23</v>
      </c>
      <c r="D3985" t="s">
        <v>5810</v>
      </c>
      <c r="E3985" t="s">
        <v>24496</v>
      </c>
      <c r="F3985" t="s">
        <v>23</v>
      </c>
      <c r="G3985" t="s">
        <v>23</v>
      </c>
      <c r="H3985" t="s">
        <v>6746</v>
      </c>
      <c r="I3985" t="s">
        <v>23</v>
      </c>
      <c r="J3985" t="s">
        <v>23</v>
      </c>
      <c r="K3985" t="s">
        <v>33624</v>
      </c>
    </row>
    <row r="3986" spans="1:11" x14ac:dyDescent="0.35">
      <c r="A3986" t="s">
        <v>6411</v>
      </c>
      <c r="B3986" t="s">
        <v>23</v>
      </c>
      <c r="C3986" t="s">
        <v>23</v>
      </c>
      <c r="D3986" t="s">
        <v>5810</v>
      </c>
      <c r="E3986" t="s">
        <v>10455</v>
      </c>
      <c r="F3986" t="s">
        <v>23</v>
      </c>
      <c r="G3986" t="s">
        <v>23</v>
      </c>
      <c r="H3986" t="s">
        <v>6493</v>
      </c>
      <c r="I3986" t="s">
        <v>23</v>
      </c>
      <c r="J3986" t="s">
        <v>23</v>
      </c>
      <c r="K3986" t="s">
        <v>30532</v>
      </c>
    </row>
    <row r="3987" spans="1:11" x14ac:dyDescent="0.35">
      <c r="A3987" t="s">
        <v>1006</v>
      </c>
      <c r="B3987" t="s">
        <v>23</v>
      </c>
      <c r="C3987" t="s">
        <v>23</v>
      </c>
      <c r="D3987" t="s">
        <v>23</v>
      </c>
      <c r="E3987" t="s">
        <v>10456</v>
      </c>
      <c r="F3987" t="s">
        <v>23</v>
      </c>
      <c r="G3987" t="s">
        <v>23</v>
      </c>
      <c r="H3987" t="s">
        <v>6522</v>
      </c>
      <c r="I3987" t="s">
        <v>23</v>
      </c>
      <c r="J3987" t="s">
        <v>23</v>
      </c>
      <c r="K3987" t="s">
        <v>30532</v>
      </c>
    </row>
    <row r="3988" spans="1:11" x14ac:dyDescent="0.35">
      <c r="A3988" t="s">
        <v>6410</v>
      </c>
      <c r="B3988" t="s">
        <v>23</v>
      </c>
      <c r="C3988" t="s">
        <v>23</v>
      </c>
      <c r="D3988" t="s">
        <v>5810</v>
      </c>
      <c r="E3988" t="s">
        <v>10457</v>
      </c>
      <c r="F3988" t="s">
        <v>23</v>
      </c>
      <c r="G3988" t="s">
        <v>23</v>
      </c>
      <c r="H3988" t="s">
        <v>6502</v>
      </c>
      <c r="I3988" t="s">
        <v>23</v>
      </c>
      <c r="J3988" t="s">
        <v>23</v>
      </c>
      <c r="K3988" t="s">
        <v>30532</v>
      </c>
    </row>
    <row r="3989" spans="1:11" x14ac:dyDescent="0.35">
      <c r="A3989" t="s">
        <v>5373</v>
      </c>
      <c r="B3989" t="s">
        <v>23</v>
      </c>
      <c r="C3989" t="s">
        <v>23</v>
      </c>
      <c r="D3989" t="s">
        <v>23</v>
      </c>
      <c r="E3989" t="s">
        <v>10458</v>
      </c>
      <c r="F3989" t="s">
        <v>23</v>
      </c>
      <c r="G3989" t="s">
        <v>23</v>
      </c>
      <c r="H3989" t="s">
        <v>6522</v>
      </c>
      <c r="I3989" t="s">
        <v>23</v>
      </c>
      <c r="J3989" t="s">
        <v>23</v>
      </c>
      <c r="K3989" t="s">
        <v>30532</v>
      </c>
    </row>
    <row r="3990" spans="1:11" x14ac:dyDescent="0.35">
      <c r="A3990" t="s">
        <v>24497</v>
      </c>
      <c r="B3990" t="s">
        <v>23</v>
      </c>
      <c r="C3990" t="s">
        <v>23</v>
      </c>
      <c r="D3990" t="s">
        <v>5810</v>
      </c>
      <c r="E3990" t="s">
        <v>24498</v>
      </c>
      <c r="F3990" t="s">
        <v>23</v>
      </c>
      <c r="G3990" t="s">
        <v>23</v>
      </c>
      <c r="H3990" t="s">
        <v>6746</v>
      </c>
      <c r="I3990" t="s">
        <v>23</v>
      </c>
      <c r="J3990" t="s">
        <v>23</v>
      </c>
      <c r="K3990" t="s">
        <v>33625</v>
      </c>
    </row>
    <row r="3991" spans="1:11" x14ac:dyDescent="0.35">
      <c r="A3991" t="s">
        <v>2507</v>
      </c>
      <c r="B3991" t="s">
        <v>23</v>
      </c>
      <c r="C3991" t="s">
        <v>23</v>
      </c>
      <c r="D3991" t="s">
        <v>23</v>
      </c>
      <c r="E3991" t="s">
        <v>10459</v>
      </c>
      <c r="F3991" t="s">
        <v>23</v>
      </c>
      <c r="G3991" t="s">
        <v>23</v>
      </c>
      <c r="H3991" t="s">
        <v>6518</v>
      </c>
      <c r="I3991" t="s">
        <v>23</v>
      </c>
      <c r="J3991" t="s">
        <v>23</v>
      </c>
      <c r="K3991" t="s">
        <v>30532</v>
      </c>
    </row>
    <row r="3992" spans="1:11" x14ac:dyDescent="0.35">
      <c r="A3992" t="s">
        <v>93</v>
      </c>
      <c r="B3992" t="s">
        <v>23</v>
      </c>
      <c r="C3992" t="s">
        <v>23</v>
      </c>
      <c r="D3992" t="s">
        <v>23</v>
      </c>
      <c r="E3992" t="s">
        <v>10460</v>
      </c>
      <c r="F3992" t="s">
        <v>23</v>
      </c>
      <c r="G3992" t="s">
        <v>23</v>
      </c>
      <c r="H3992" t="s">
        <v>6522</v>
      </c>
      <c r="I3992" t="s">
        <v>23</v>
      </c>
      <c r="J3992" t="s">
        <v>23</v>
      </c>
      <c r="K3992" t="s">
        <v>30532</v>
      </c>
    </row>
    <row r="3993" spans="1:11" x14ac:dyDescent="0.35">
      <c r="A3993" t="s">
        <v>6409</v>
      </c>
      <c r="B3993" t="s">
        <v>23</v>
      </c>
      <c r="C3993" t="s">
        <v>23</v>
      </c>
      <c r="D3993" t="s">
        <v>5810</v>
      </c>
      <c r="E3993" t="s">
        <v>10461</v>
      </c>
      <c r="F3993" t="s">
        <v>23</v>
      </c>
      <c r="G3993" t="s">
        <v>23</v>
      </c>
      <c r="H3993" t="s">
        <v>6502</v>
      </c>
      <c r="I3993" t="s">
        <v>23</v>
      </c>
      <c r="J3993" t="s">
        <v>23</v>
      </c>
      <c r="K3993" t="s">
        <v>30532</v>
      </c>
    </row>
    <row r="3994" spans="1:11" x14ac:dyDescent="0.35">
      <c r="A3994" t="s">
        <v>6408</v>
      </c>
      <c r="B3994" t="s">
        <v>23</v>
      </c>
      <c r="C3994" t="s">
        <v>23</v>
      </c>
      <c r="D3994" t="s">
        <v>5810</v>
      </c>
      <c r="E3994" t="s">
        <v>10462</v>
      </c>
      <c r="F3994" t="s">
        <v>23</v>
      </c>
      <c r="G3994" t="s">
        <v>23</v>
      </c>
      <c r="H3994" t="s">
        <v>6502</v>
      </c>
      <c r="I3994" t="s">
        <v>23</v>
      </c>
      <c r="J3994" t="s">
        <v>23</v>
      </c>
      <c r="K3994" t="s">
        <v>30532</v>
      </c>
    </row>
    <row r="3995" spans="1:11" x14ac:dyDescent="0.35">
      <c r="A3995" t="s">
        <v>2506</v>
      </c>
      <c r="B3995" t="s">
        <v>23</v>
      </c>
      <c r="C3995" t="s">
        <v>23</v>
      </c>
      <c r="D3995" t="s">
        <v>23</v>
      </c>
      <c r="E3995" t="s">
        <v>10463</v>
      </c>
      <c r="F3995" t="s">
        <v>23</v>
      </c>
      <c r="G3995" t="s">
        <v>23</v>
      </c>
      <c r="H3995" t="s">
        <v>6518</v>
      </c>
      <c r="I3995" t="s">
        <v>23</v>
      </c>
      <c r="J3995" t="s">
        <v>23</v>
      </c>
      <c r="K3995" t="s">
        <v>30532</v>
      </c>
    </row>
    <row r="3996" spans="1:11" x14ac:dyDescent="0.35">
      <c r="A3996" t="s">
        <v>24499</v>
      </c>
      <c r="B3996" t="s">
        <v>23</v>
      </c>
      <c r="C3996" t="s">
        <v>23</v>
      </c>
      <c r="D3996" t="s">
        <v>5810</v>
      </c>
      <c r="E3996" t="s">
        <v>24500</v>
      </c>
      <c r="F3996" t="s">
        <v>23</v>
      </c>
      <c r="G3996" t="s">
        <v>23</v>
      </c>
      <c r="H3996" t="s">
        <v>6746</v>
      </c>
      <c r="I3996" t="s">
        <v>23</v>
      </c>
      <c r="J3996" t="s">
        <v>23</v>
      </c>
      <c r="K3996" t="s">
        <v>33626</v>
      </c>
    </row>
    <row r="3997" spans="1:11" x14ac:dyDescent="0.35">
      <c r="A3997" t="s">
        <v>5695</v>
      </c>
      <c r="B3997" t="s">
        <v>23</v>
      </c>
      <c r="C3997" t="s">
        <v>23</v>
      </c>
      <c r="D3997" t="s">
        <v>23</v>
      </c>
      <c r="E3997" t="s">
        <v>10464</v>
      </c>
      <c r="F3997" t="s">
        <v>23</v>
      </c>
      <c r="G3997" t="s">
        <v>23</v>
      </c>
      <c r="H3997" t="s">
        <v>6522</v>
      </c>
      <c r="I3997" t="s">
        <v>23</v>
      </c>
      <c r="J3997" t="s">
        <v>23</v>
      </c>
      <c r="K3997" t="s">
        <v>30532</v>
      </c>
    </row>
    <row r="3998" spans="1:11" x14ac:dyDescent="0.35">
      <c r="A3998" t="s">
        <v>24501</v>
      </c>
      <c r="B3998" t="s">
        <v>23</v>
      </c>
      <c r="C3998" t="s">
        <v>23</v>
      </c>
      <c r="D3998" t="s">
        <v>5810</v>
      </c>
      <c r="E3998" t="s">
        <v>24502</v>
      </c>
      <c r="F3998" t="s">
        <v>23</v>
      </c>
      <c r="G3998" t="s">
        <v>23</v>
      </c>
      <c r="H3998" t="s">
        <v>6746</v>
      </c>
      <c r="I3998" t="s">
        <v>23</v>
      </c>
      <c r="J3998" t="s">
        <v>23</v>
      </c>
      <c r="K3998" t="s">
        <v>33627</v>
      </c>
    </row>
    <row r="3999" spans="1:11" x14ac:dyDescent="0.35">
      <c r="A3999" t="s">
        <v>10465</v>
      </c>
      <c r="B3999" t="s">
        <v>23</v>
      </c>
      <c r="C3999" t="s">
        <v>23</v>
      </c>
      <c r="D3999" t="s">
        <v>5810</v>
      </c>
      <c r="E3999" t="s">
        <v>10466</v>
      </c>
      <c r="F3999" t="s">
        <v>23</v>
      </c>
      <c r="G3999" t="s">
        <v>23</v>
      </c>
      <c r="H3999" t="s">
        <v>6746</v>
      </c>
      <c r="I3999" t="s">
        <v>23</v>
      </c>
      <c r="J3999" t="s">
        <v>23</v>
      </c>
      <c r="K3999" t="s">
        <v>30532</v>
      </c>
    </row>
    <row r="4000" spans="1:11" x14ac:dyDescent="0.35">
      <c r="A4000" t="s">
        <v>5112</v>
      </c>
      <c r="B4000" t="s">
        <v>23</v>
      </c>
      <c r="C4000" t="s">
        <v>23</v>
      </c>
      <c r="D4000" t="s">
        <v>23</v>
      </c>
      <c r="E4000" t="s">
        <v>10467</v>
      </c>
      <c r="F4000" t="s">
        <v>23</v>
      </c>
      <c r="G4000" t="s">
        <v>23</v>
      </c>
      <c r="H4000" t="s">
        <v>6502</v>
      </c>
      <c r="I4000" t="s">
        <v>2721</v>
      </c>
      <c r="J4000" t="s">
        <v>23</v>
      </c>
      <c r="K4000" t="s">
        <v>30532</v>
      </c>
    </row>
    <row r="4001" spans="1:11" x14ac:dyDescent="0.35">
      <c r="A4001" t="s">
        <v>24505</v>
      </c>
      <c r="B4001" t="s">
        <v>23</v>
      </c>
      <c r="C4001" t="s">
        <v>23</v>
      </c>
      <c r="D4001" t="s">
        <v>5810</v>
      </c>
      <c r="E4001" t="s">
        <v>24506</v>
      </c>
      <c r="F4001" t="s">
        <v>23</v>
      </c>
      <c r="G4001" t="s">
        <v>23</v>
      </c>
      <c r="H4001" t="s">
        <v>6746</v>
      </c>
      <c r="I4001" t="s">
        <v>23</v>
      </c>
      <c r="J4001" t="s">
        <v>23</v>
      </c>
      <c r="K4001" t="s">
        <v>33629</v>
      </c>
    </row>
    <row r="4002" spans="1:11" x14ac:dyDescent="0.35">
      <c r="A4002" t="s">
        <v>24557</v>
      </c>
      <c r="B4002" t="s">
        <v>23</v>
      </c>
      <c r="C4002" t="s">
        <v>23</v>
      </c>
      <c r="D4002" t="s">
        <v>5810</v>
      </c>
      <c r="E4002" t="s">
        <v>24558</v>
      </c>
      <c r="F4002" t="s">
        <v>23</v>
      </c>
      <c r="G4002" t="s">
        <v>23</v>
      </c>
      <c r="H4002" t="s">
        <v>6746</v>
      </c>
      <c r="I4002" t="s">
        <v>23</v>
      </c>
      <c r="J4002" t="s">
        <v>23</v>
      </c>
      <c r="K4002" t="s">
        <v>33655</v>
      </c>
    </row>
    <row r="4003" spans="1:11" x14ac:dyDescent="0.35">
      <c r="A4003" t="s">
        <v>677</v>
      </c>
      <c r="B4003" t="s">
        <v>23</v>
      </c>
      <c r="C4003" t="s">
        <v>23</v>
      </c>
      <c r="D4003" t="s">
        <v>23</v>
      </c>
      <c r="E4003" t="s">
        <v>10468</v>
      </c>
      <c r="F4003" t="s">
        <v>23</v>
      </c>
      <c r="G4003" t="s">
        <v>23</v>
      </c>
      <c r="H4003" t="s">
        <v>6522</v>
      </c>
      <c r="I4003" t="s">
        <v>23</v>
      </c>
      <c r="J4003" t="s">
        <v>23</v>
      </c>
      <c r="K4003" t="s">
        <v>30532</v>
      </c>
    </row>
    <row r="4004" spans="1:11" x14ac:dyDescent="0.35">
      <c r="A4004" t="s">
        <v>867</v>
      </c>
      <c r="B4004" t="s">
        <v>23</v>
      </c>
      <c r="C4004" t="s">
        <v>23</v>
      </c>
      <c r="D4004" t="s">
        <v>23</v>
      </c>
      <c r="E4004" t="s">
        <v>10469</v>
      </c>
      <c r="F4004" t="s">
        <v>23</v>
      </c>
      <c r="G4004" t="s">
        <v>23</v>
      </c>
      <c r="H4004" t="s">
        <v>6493</v>
      </c>
      <c r="I4004" t="s">
        <v>6485</v>
      </c>
      <c r="J4004" t="s">
        <v>23</v>
      </c>
      <c r="K4004" t="s">
        <v>30532</v>
      </c>
    </row>
    <row r="4005" spans="1:11" x14ac:dyDescent="0.35">
      <c r="A4005" t="s">
        <v>24503</v>
      </c>
      <c r="B4005" t="s">
        <v>23</v>
      </c>
      <c r="C4005" t="s">
        <v>23</v>
      </c>
      <c r="D4005" t="s">
        <v>5810</v>
      </c>
      <c r="E4005" t="s">
        <v>24504</v>
      </c>
      <c r="F4005" t="s">
        <v>23</v>
      </c>
      <c r="G4005" t="s">
        <v>23</v>
      </c>
      <c r="H4005" t="s">
        <v>6746</v>
      </c>
      <c r="I4005" t="s">
        <v>23</v>
      </c>
      <c r="J4005" t="s">
        <v>23</v>
      </c>
      <c r="K4005" t="s">
        <v>33628</v>
      </c>
    </row>
    <row r="4006" spans="1:11" x14ac:dyDescent="0.35">
      <c r="A4006" t="s">
        <v>5393</v>
      </c>
      <c r="B4006" t="s">
        <v>23</v>
      </c>
      <c r="C4006" t="s">
        <v>23</v>
      </c>
      <c r="D4006" t="s">
        <v>23</v>
      </c>
      <c r="E4006" t="s">
        <v>10470</v>
      </c>
      <c r="F4006" t="s">
        <v>23</v>
      </c>
      <c r="G4006" t="s">
        <v>23</v>
      </c>
      <c r="H4006" t="s">
        <v>6522</v>
      </c>
      <c r="I4006" t="s">
        <v>23</v>
      </c>
      <c r="J4006" t="s">
        <v>23</v>
      </c>
      <c r="K4006" t="s">
        <v>30532</v>
      </c>
    </row>
    <row r="4007" spans="1:11" x14ac:dyDescent="0.35">
      <c r="A4007" t="s">
        <v>23770</v>
      </c>
      <c r="B4007" t="s">
        <v>23</v>
      </c>
      <c r="C4007" t="s">
        <v>23</v>
      </c>
      <c r="D4007" t="s">
        <v>5810</v>
      </c>
      <c r="E4007" t="s">
        <v>23771</v>
      </c>
      <c r="F4007" t="s">
        <v>23</v>
      </c>
      <c r="G4007" t="s">
        <v>23</v>
      </c>
      <c r="H4007" t="s">
        <v>6746</v>
      </c>
      <c r="I4007" t="s">
        <v>23</v>
      </c>
      <c r="J4007" t="s">
        <v>23</v>
      </c>
      <c r="K4007" t="s">
        <v>30532</v>
      </c>
    </row>
    <row r="4008" spans="1:11" x14ac:dyDescent="0.35">
      <c r="A4008" t="s">
        <v>1086</v>
      </c>
      <c r="B4008" t="s">
        <v>23</v>
      </c>
      <c r="C4008" t="s">
        <v>23</v>
      </c>
      <c r="D4008" t="s">
        <v>23</v>
      </c>
      <c r="E4008" t="s">
        <v>10471</v>
      </c>
      <c r="F4008" t="s">
        <v>23</v>
      </c>
      <c r="G4008" t="s">
        <v>23</v>
      </c>
      <c r="H4008" t="s">
        <v>6504</v>
      </c>
      <c r="I4008" t="s">
        <v>2721</v>
      </c>
      <c r="J4008" t="s">
        <v>3894</v>
      </c>
      <c r="K4008" t="s">
        <v>30532</v>
      </c>
    </row>
    <row r="4009" spans="1:11" x14ac:dyDescent="0.35">
      <c r="A4009" t="s">
        <v>24507</v>
      </c>
      <c r="B4009" t="s">
        <v>23</v>
      </c>
      <c r="C4009" t="s">
        <v>23</v>
      </c>
      <c r="D4009" t="s">
        <v>5810</v>
      </c>
      <c r="E4009" t="s">
        <v>24508</v>
      </c>
      <c r="F4009" t="s">
        <v>23</v>
      </c>
      <c r="G4009" t="s">
        <v>23</v>
      </c>
      <c r="H4009" t="s">
        <v>6746</v>
      </c>
      <c r="I4009" t="s">
        <v>23</v>
      </c>
      <c r="J4009" t="s">
        <v>23</v>
      </c>
      <c r="K4009" t="s">
        <v>33630</v>
      </c>
    </row>
    <row r="4010" spans="1:11" x14ac:dyDescent="0.35">
      <c r="A4010" t="s">
        <v>10472</v>
      </c>
      <c r="B4010" t="s">
        <v>23</v>
      </c>
      <c r="C4010" t="s">
        <v>23</v>
      </c>
      <c r="D4010" t="s">
        <v>5810</v>
      </c>
      <c r="E4010" t="s">
        <v>10473</v>
      </c>
      <c r="F4010" t="s">
        <v>23</v>
      </c>
      <c r="G4010" t="s">
        <v>23</v>
      </c>
      <c r="H4010" t="s">
        <v>6746</v>
      </c>
      <c r="I4010" t="s">
        <v>23</v>
      </c>
      <c r="J4010" t="s">
        <v>23</v>
      </c>
      <c r="K4010" t="s">
        <v>30532</v>
      </c>
    </row>
    <row r="4011" spans="1:11" x14ac:dyDescent="0.35">
      <c r="A4011" t="s">
        <v>24509</v>
      </c>
      <c r="B4011" t="s">
        <v>23</v>
      </c>
      <c r="C4011" t="s">
        <v>23</v>
      </c>
      <c r="D4011" t="s">
        <v>5810</v>
      </c>
      <c r="E4011" t="s">
        <v>24510</v>
      </c>
      <c r="F4011" t="s">
        <v>23</v>
      </c>
      <c r="G4011" t="s">
        <v>23</v>
      </c>
      <c r="H4011" t="s">
        <v>6746</v>
      </c>
      <c r="I4011" t="s">
        <v>23</v>
      </c>
      <c r="J4011" t="s">
        <v>23</v>
      </c>
      <c r="K4011" t="s">
        <v>33631</v>
      </c>
    </row>
    <row r="4012" spans="1:11" x14ac:dyDescent="0.35">
      <c r="A4012" t="s">
        <v>6407</v>
      </c>
      <c r="B4012" t="s">
        <v>23</v>
      </c>
      <c r="C4012" t="s">
        <v>23</v>
      </c>
      <c r="D4012" t="s">
        <v>5810</v>
      </c>
      <c r="E4012" t="s">
        <v>10474</v>
      </c>
      <c r="F4012" t="s">
        <v>23</v>
      </c>
      <c r="G4012" t="s">
        <v>23</v>
      </c>
      <c r="H4012" t="s">
        <v>6504</v>
      </c>
      <c r="I4012" t="s">
        <v>23</v>
      </c>
      <c r="J4012" t="s">
        <v>23</v>
      </c>
      <c r="K4012" t="s">
        <v>30532</v>
      </c>
    </row>
    <row r="4013" spans="1:11" x14ac:dyDescent="0.35">
      <c r="A4013" t="s">
        <v>24515</v>
      </c>
      <c r="B4013" t="s">
        <v>23</v>
      </c>
      <c r="C4013" t="s">
        <v>23</v>
      </c>
      <c r="D4013" t="s">
        <v>5810</v>
      </c>
      <c r="E4013" t="s">
        <v>24516</v>
      </c>
      <c r="F4013" t="s">
        <v>23</v>
      </c>
      <c r="G4013" t="s">
        <v>23</v>
      </c>
      <c r="H4013" t="s">
        <v>6746</v>
      </c>
      <c r="I4013" t="s">
        <v>23</v>
      </c>
      <c r="J4013" t="s">
        <v>23</v>
      </c>
      <c r="K4013" t="s">
        <v>33634</v>
      </c>
    </row>
    <row r="4014" spans="1:11" x14ac:dyDescent="0.35">
      <c r="A4014" t="s">
        <v>2505</v>
      </c>
      <c r="B4014" t="s">
        <v>23</v>
      </c>
      <c r="C4014" t="s">
        <v>23</v>
      </c>
      <c r="D4014" t="s">
        <v>23</v>
      </c>
      <c r="E4014" t="s">
        <v>10475</v>
      </c>
      <c r="F4014" t="s">
        <v>23</v>
      </c>
      <c r="G4014" t="s">
        <v>23</v>
      </c>
      <c r="H4014" t="s">
        <v>6504</v>
      </c>
      <c r="I4014" t="s">
        <v>6485</v>
      </c>
      <c r="J4014" t="s">
        <v>23</v>
      </c>
      <c r="K4014" t="s">
        <v>30532</v>
      </c>
    </row>
    <row r="4015" spans="1:11" x14ac:dyDescent="0.35">
      <c r="A4015" t="s">
        <v>24517</v>
      </c>
      <c r="B4015" t="s">
        <v>23</v>
      </c>
      <c r="C4015" t="s">
        <v>23</v>
      </c>
      <c r="D4015" t="s">
        <v>5810</v>
      </c>
      <c r="E4015" t="s">
        <v>24518</v>
      </c>
      <c r="F4015" t="s">
        <v>23</v>
      </c>
      <c r="G4015" t="s">
        <v>23</v>
      </c>
      <c r="H4015" t="s">
        <v>6746</v>
      </c>
      <c r="I4015" t="s">
        <v>23</v>
      </c>
      <c r="J4015" t="s">
        <v>23</v>
      </c>
      <c r="K4015" t="s">
        <v>33635</v>
      </c>
    </row>
    <row r="4016" spans="1:11" x14ac:dyDescent="0.35">
      <c r="A4016" t="s">
        <v>24519</v>
      </c>
      <c r="B4016" t="s">
        <v>23</v>
      </c>
      <c r="C4016" t="s">
        <v>23</v>
      </c>
      <c r="D4016" t="s">
        <v>5810</v>
      </c>
      <c r="E4016" t="s">
        <v>24520</v>
      </c>
      <c r="F4016" t="s">
        <v>23</v>
      </c>
      <c r="G4016" t="s">
        <v>23</v>
      </c>
      <c r="H4016" t="s">
        <v>6746</v>
      </c>
      <c r="I4016" t="s">
        <v>23</v>
      </c>
      <c r="J4016" t="s">
        <v>23</v>
      </c>
      <c r="K4016" t="s">
        <v>33636</v>
      </c>
    </row>
    <row r="4017" spans="1:11" x14ac:dyDescent="0.35">
      <c r="A4017" t="s">
        <v>6530</v>
      </c>
      <c r="B4017" t="s">
        <v>23</v>
      </c>
      <c r="C4017" t="s">
        <v>23</v>
      </c>
      <c r="D4017" t="s">
        <v>23</v>
      </c>
      <c r="E4017" t="s">
        <v>10476</v>
      </c>
      <c r="F4017" t="s">
        <v>23</v>
      </c>
      <c r="G4017" t="s">
        <v>23</v>
      </c>
      <c r="H4017" t="s">
        <v>6518</v>
      </c>
      <c r="I4017" t="s">
        <v>2721</v>
      </c>
      <c r="J4017" t="s">
        <v>23</v>
      </c>
      <c r="K4017" t="s">
        <v>30532</v>
      </c>
    </row>
    <row r="4018" spans="1:11" x14ac:dyDescent="0.35">
      <c r="A4018" t="s">
        <v>1085</v>
      </c>
      <c r="B4018" t="s">
        <v>23</v>
      </c>
      <c r="C4018" t="s">
        <v>23</v>
      </c>
      <c r="D4018" t="s">
        <v>23</v>
      </c>
      <c r="E4018" t="s">
        <v>10477</v>
      </c>
      <c r="F4018" t="s">
        <v>23</v>
      </c>
      <c r="G4018" t="s">
        <v>23</v>
      </c>
      <c r="H4018" t="s">
        <v>6502</v>
      </c>
      <c r="I4018" t="s">
        <v>6485</v>
      </c>
      <c r="J4018" t="s">
        <v>23</v>
      </c>
      <c r="K4018" t="s">
        <v>30532</v>
      </c>
    </row>
    <row r="4019" spans="1:11" x14ac:dyDescent="0.35">
      <c r="A4019" t="s">
        <v>800</v>
      </c>
      <c r="B4019" t="s">
        <v>23</v>
      </c>
      <c r="C4019" t="s">
        <v>23</v>
      </c>
      <c r="D4019" t="s">
        <v>23</v>
      </c>
      <c r="E4019" t="s">
        <v>10478</v>
      </c>
      <c r="F4019" t="s">
        <v>23</v>
      </c>
      <c r="G4019" t="s">
        <v>23</v>
      </c>
      <c r="H4019" t="s">
        <v>6493</v>
      </c>
      <c r="I4019" t="s">
        <v>6485</v>
      </c>
      <c r="J4019" t="s">
        <v>23</v>
      </c>
      <c r="K4019" t="s">
        <v>30532</v>
      </c>
    </row>
    <row r="4020" spans="1:11" x14ac:dyDescent="0.35">
      <c r="A4020" t="s">
        <v>24521</v>
      </c>
      <c r="B4020" t="s">
        <v>23</v>
      </c>
      <c r="C4020" t="s">
        <v>23</v>
      </c>
      <c r="D4020" t="s">
        <v>5810</v>
      </c>
      <c r="E4020" t="s">
        <v>24522</v>
      </c>
      <c r="F4020" t="s">
        <v>23</v>
      </c>
      <c r="G4020" t="s">
        <v>23</v>
      </c>
      <c r="H4020" t="s">
        <v>6746</v>
      </c>
      <c r="I4020" t="s">
        <v>23</v>
      </c>
      <c r="J4020" t="s">
        <v>23</v>
      </c>
      <c r="K4020" t="s">
        <v>33637</v>
      </c>
    </row>
    <row r="4021" spans="1:11" x14ac:dyDescent="0.35">
      <c r="A4021" t="s">
        <v>24523</v>
      </c>
      <c r="B4021" t="s">
        <v>23</v>
      </c>
      <c r="C4021" t="s">
        <v>23</v>
      </c>
      <c r="D4021" t="s">
        <v>5810</v>
      </c>
      <c r="E4021" t="s">
        <v>24524</v>
      </c>
      <c r="F4021" t="s">
        <v>23</v>
      </c>
      <c r="G4021" t="s">
        <v>23</v>
      </c>
      <c r="H4021" t="s">
        <v>6746</v>
      </c>
      <c r="I4021" t="s">
        <v>23</v>
      </c>
      <c r="J4021" t="s">
        <v>23</v>
      </c>
      <c r="K4021" t="s">
        <v>33638</v>
      </c>
    </row>
    <row r="4022" spans="1:11" x14ac:dyDescent="0.35">
      <c r="A4022" t="s">
        <v>6641</v>
      </c>
      <c r="B4022" t="s">
        <v>23</v>
      </c>
      <c r="C4022" t="s">
        <v>23</v>
      </c>
      <c r="D4022" t="s">
        <v>23</v>
      </c>
      <c r="E4022" t="s">
        <v>10479</v>
      </c>
      <c r="F4022" t="s">
        <v>23</v>
      </c>
      <c r="G4022" t="s">
        <v>23</v>
      </c>
      <c r="H4022" t="s">
        <v>6483</v>
      </c>
      <c r="I4022" t="s">
        <v>2721</v>
      </c>
      <c r="J4022" t="s">
        <v>23</v>
      </c>
      <c r="K4022" t="s">
        <v>30532</v>
      </c>
    </row>
    <row r="4023" spans="1:11" x14ac:dyDescent="0.35">
      <c r="A4023" t="s">
        <v>24525</v>
      </c>
      <c r="B4023" t="s">
        <v>23</v>
      </c>
      <c r="C4023" t="s">
        <v>23</v>
      </c>
      <c r="D4023" t="s">
        <v>5810</v>
      </c>
      <c r="E4023" t="s">
        <v>24526</v>
      </c>
      <c r="F4023" t="s">
        <v>23</v>
      </c>
      <c r="G4023" t="s">
        <v>23</v>
      </c>
      <c r="H4023" t="s">
        <v>6746</v>
      </c>
      <c r="I4023" t="s">
        <v>23</v>
      </c>
      <c r="J4023" t="s">
        <v>23</v>
      </c>
      <c r="K4023" t="s">
        <v>33639</v>
      </c>
    </row>
    <row r="4024" spans="1:11" x14ac:dyDescent="0.35">
      <c r="A4024" t="s">
        <v>24527</v>
      </c>
      <c r="B4024" t="s">
        <v>23</v>
      </c>
      <c r="C4024" t="s">
        <v>23</v>
      </c>
      <c r="D4024" t="s">
        <v>5810</v>
      </c>
      <c r="E4024" t="s">
        <v>24528</v>
      </c>
      <c r="F4024" t="s">
        <v>23</v>
      </c>
      <c r="G4024" t="s">
        <v>23</v>
      </c>
      <c r="H4024" t="s">
        <v>6746</v>
      </c>
      <c r="I4024" t="s">
        <v>23</v>
      </c>
      <c r="J4024" t="s">
        <v>23</v>
      </c>
      <c r="K4024" t="s">
        <v>33640</v>
      </c>
    </row>
    <row r="4025" spans="1:11" x14ac:dyDescent="0.35">
      <c r="A4025" t="s">
        <v>2504</v>
      </c>
      <c r="B4025" t="s">
        <v>23</v>
      </c>
      <c r="C4025" t="s">
        <v>23</v>
      </c>
      <c r="D4025" t="s">
        <v>23</v>
      </c>
      <c r="E4025" t="s">
        <v>10480</v>
      </c>
      <c r="F4025" t="s">
        <v>23</v>
      </c>
      <c r="G4025" t="s">
        <v>23</v>
      </c>
      <c r="H4025" t="s">
        <v>6504</v>
      </c>
      <c r="I4025" t="s">
        <v>2721</v>
      </c>
      <c r="J4025" t="s">
        <v>3894</v>
      </c>
      <c r="K4025" t="s">
        <v>30532</v>
      </c>
    </row>
    <row r="4026" spans="1:11" x14ac:dyDescent="0.35">
      <c r="A4026" t="s">
        <v>2503</v>
      </c>
      <c r="B4026" t="s">
        <v>23</v>
      </c>
      <c r="C4026" t="s">
        <v>23</v>
      </c>
      <c r="D4026" t="s">
        <v>23</v>
      </c>
      <c r="E4026" t="s">
        <v>10481</v>
      </c>
      <c r="F4026" t="s">
        <v>23</v>
      </c>
      <c r="G4026" t="s">
        <v>23</v>
      </c>
      <c r="H4026" t="s">
        <v>6522</v>
      </c>
      <c r="I4026" t="s">
        <v>23</v>
      </c>
      <c r="J4026" t="s">
        <v>23</v>
      </c>
      <c r="K4026" t="s">
        <v>30532</v>
      </c>
    </row>
    <row r="4027" spans="1:11" x14ac:dyDescent="0.35">
      <c r="A4027" t="s">
        <v>24529</v>
      </c>
      <c r="B4027" t="s">
        <v>23</v>
      </c>
      <c r="C4027" t="s">
        <v>23</v>
      </c>
      <c r="D4027" t="s">
        <v>5810</v>
      </c>
      <c r="E4027" t="s">
        <v>24530</v>
      </c>
      <c r="F4027" t="s">
        <v>23</v>
      </c>
      <c r="G4027" t="s">
        <v>23</v>
      </c>
      <c r="H4027" t="s">
        <v>6746</v>
      </c>
      <c r="I4027" t="s">
        <v>23</v>
      </c>
      <c r="J4027" t="s">
        <v>23</v>
      </c>
      <c r="K4027" t="s">
        <v>33641</v>
      </c>
    </row>
    <row r="4028" spans="1:11" x14ac:dyDescent="0.35">
      <c r="A4028" t="s">
        <v>24531</v>
      </c>
      <c r="B4028" t="s">
        <v>23</v>
      </c>
      <c r="C4028" t="s">
        <v>23</v>
      </c>
      <c r="D4028" t="s">
        <v>5810</v>
      </c>
      <c r="E4028" t="s">
        <v>24532</v>
      </c>
      <c r="F4028" t="s">
        <v>23</v>
      </c>
      <c r="G4028" t="s">
        <v>23</v>
      </c>
      <c r="H4028" t="s">
        <v>6746</v>
      </c>
      <c r="I4028" t="s">
        <v>23</v>
      </c>
      <c r="J4028" t="s">
        <v>23</v>
      </c>
      <c r="K4028" t="s">
        <v>33642</v>
      </c>
    </row>
    <row r="4029" spans="1:11" x14ac:dyDescent="0.35">
      <c r="A4029" t="s">
        <v>1026</v>
      </c>
      <c r="B4029" t="s">
        <v>23</v>
      </c>
      <c r="C4029" t="s">
        <v>23</v>
      </c>
      <c r="D4029" t="s">
        <v>23</v>
      </c>
      <c r="E4029" t="s">
        <v>10482</v>
      </c>
      <c r="F4029" t="s">
        <v>23</v>
      </c>
      <c r="G4029" t="s">
        <v>23</v>
      </c>
      <c r="H4029" t="s">
        <v>6522</v>
      </c>
      <c r="I4029" t="s">
        <v>23</v>
      </c>
      <c r="J4029" t="s">
        <v>23</v>
      </c>
      <c r="K4029" t="s">
        <v>30532</v>
      </c>
    </row>
    <row r="4030" spans="1:11" x14ac:dyDescent="0.35">
      <c r="A4030" t="s">
        <v>24533</v>
      </c>
      <c r="B4030" t="s">
        <v>23</v>
      </c>
      <c r="C4030" t="s">
        <v>23</v>
      </c>
      <c r="D4030" t="s">
        <v>5810</v>
      </c>
      <c r="E4030" t="s">
        <v>24534</v>
      </c>
      <c r="F4030" t="s">
        <v>23</v>
      </c>
      <c r="G4030" t="s">
        <v>23</v>
      </c>
      <c r="H4030" t="s">
        <v>6746</v>
      </c>
      <c r="I4030" t="s">
        <v>23</v>
      </c>
      <c r="J4030" t="s">
        <v>23</v>
      </c>
      <c r="K4030" t="s">
        <v>33643</v>
      </c>
    </row>
    <row r="4031" spans="1:11" x14ac:dyDescent="0.35">
      <c r="A4031" t="s">
        <v>366</v>
      </c>
      <c r="B4031" t="s">
        <v>23</v>
      </c>
      <c r="C4031" t="s">
        <v>23</v>
      </c>
      <c r="D4031" t="s">
        <v>23</v>
      </c>
      <c r="E4031" t="s">
        <v>10483</v>
      </c>
      <c r="F4031" t="s">
        <v>23</v>
      </c>
      <c r="G4031" t="s">
        <v>23</v>
      </c>
      <c r="H4031" t="s">
        <v>6522</v>
      </c>
      <c r="I4031" t="s">
        <v>23</v>
      </c>
      <c r="J4031" t="s">
        <v>23</v>
      </c>
      <c r="K4031" t="s">
        <v>30532</v>
      </c>
    </row>
    <row r="4032" spans="1:11" x14ac:dyDescent="0.35">
      <c r="A4032" t="s">
        <v>24535</v>
      </c>
      <c r="B4032" t="s">
        <v>23</v>
      </c>
      <c r="C4032" t="s">
        <v>23</v>
      </c>
      <c r="D4032" t="s">
        <v>5810</v>
      </c>
      <c r="E4032" t="s">
        <v>24536</v>
      </c>
      <c r="F4032" t="s">
        <v>23</v>
      </c>
      <c r="G4032" t="s">
        <v>23</v>
      </c>
      <c r="H4032" t="s">
        <v>6746</v>
      </c>
      <c r="I4032" t="s">
        <v>23</v>
      </c>
      <c r="J4032" t="s">
        <v>23</v>
      </c>
      <c r="K4032" t="s">
        <v>33644</v>
      </c>
    </row>
    <row r="4033" spans="1:11" x14ac:dyDescent="0.35">
      <c r="A4033" t="s">
        <v>24824</v>
      </c>
      <c r="B4033" t="s">
        <v>23</v>
      </c>
      <c r="C4033" t="s">
        <v>23</v>
      </c>
      <c r="D4033" t="s">
        <v>5810</v>
      </c>
      <c r="E4033" t="s">
        <v>24825</v>
      </c>
      <c r="F4033" t="s">
        <v>23</v>
      </c>
      <c r="G4033" t="s">
        <v>23</v>
      </c>
      <c r="H4033" t="s">
        <v>6746</v>
      </c>
      <c r="I4033" t="s">
        <v>23</v>
      </c>
      <c r="J4033" t="s">
        <v>23</v>
      </c>
      <c r="K4033" t="s">
        <v>33787</v>
      </c>
    </row>
    <row r="4034" spans="1:11" x14ac:dyDescent="0.35">
      <c r="A4034" t="s">
        <v>24539</v>
      </c>
      <c r="B4034" t="s">
        <v>23</v>
      </c>
      <c r="C4034" t="s">
        <v>23</v>
      </c>
      <c r="D4034" t="s">
        <v>5810</v>
      </c>
      <c r="E4034" t="s">
        <v>24540</v>
      </c>
      <c r="F4034" t="s">
        <v>23</v>
      </c>
      <c r="G4034" t="s">
        <v>23</v>
      </c>
      <c r="H4034" t="s">
        <v>6746</v>
      </c>
      <c r="I4034" t="s">
        <v>23</v>
      </c>
      <c r="J4034" t="s">
        <v>23</v>
      </c>
      <c r="K4034" t="s">
        <v>33646</v>
      </c>
    </row>
    <row r="4035" spans="1:11" x14ac:dyDescent="0.35">
      <c r="A4035" t="s">
        <v>24541</v>
      </c>
      <c r="B4035" t="s">
        <v>23</v>
      </c>
      <c r="C4035" t="s">
        <v>23</v>
      </c>
      <c r="D4035" t="s">
        <v>5810</v>
      </c>
      <c r="E4035" t="s">
        <v>24542</v>
      </c>
      <c r="F4035" t="s">
        <v>23</v>
      </c>
      <c r="G4035" t="s">
        <v>23</v>
      </c>
      <c r="H4035" t="s">
        <v>6746</v>
      </c>
      <c r="I4035" t="s">
        <v>23</v>
      </c>
      <c r="J4035" t="s">
        <v>23</v>
      </c>
      <c r="K4035" t="s">
        <v>33647</v>
      </c>
    </row>
    <row r="4036" spans="1:11" x14ac:dyDescent="0.35">
      <c r="A4036" t="s">
        <v>6403</v>
      </c>
      <c r="B4036" t="s">
        <v>23</v>
      </c>
      <c r="C4036" t="s">
        <v>23</v>
      </c>
      <c r="D4036" t="s">
        <v>5810</v>
      </c>
      <c r="E4036" t="s">
        <v>10484</v>
      </c>
      <c r="F4036" t="s">
        <v>23</v>
      </c>
      <c r="G4036" t="s">
        <v>23</v>
      </c>
      <c r="H4036" t="s">
        <v>6504</v>
      </c>
      <c r="I4036" t="s">
        <v>23</v>
      </c>
      <c r="J4036" t="s">
        <v>23</v>
      </c>
      <c r="K4036" t="s">
        <v>30532</v>
      </c>
    </row>
    <row r="4037" spans="1:11" x14ac:dyDescent="0.35">
      <c r="A4037" t="s">
        <v>809</v>
      </c>
      <c r="B4037" t="s">
        <v>23</v>
      </c>
      <c r="C4037" t="s">
        <v>23</v>
      </c>
      <c r="D4037" t="s">
        <v>23</v>
      </c>
      <c r="E4037" t="s">
        <v>10485</v>
      </c>
      <c r="F4037" t="s">
        <v>23</v>
      </c>
      <c r="G4037" t="s">
        <v>23</v>
      </c>
      <c r="H4037" t="s">
        <v>6487</v>
      </c>
      <c r="I4037" t="s">
        <v>6485</v>
      </c>
      <c r="J4037" t="s">
        <v>23</v>
      </c>
      <c r="K4037" t="s">
        <v>30532</v>
      </c>
    </row>
    <row r="4038" spans="1:11" x14ac:dyDescent="0.35">
      <c r="A4038" t="s">
        <v>24547</v>
      </c>
      <c r="B4038" t="s">
        <v>23</v>
      </c>
      <c r="C4038" t="s">
        <v>23</v>
      </c>
      <c r="D4038" t="s">
        <v>5810</v>
      </c>
      <c r="E4038" t="s">
        <v>24548</v>
      </c>
      <c r="F4038" t="s">
        <v>23</v>
      </c>
      <c r="G4038" t="s">
        <v>23</v>
      </c>
      <c r="H4038" t="s">
        <v>6746</v>
      </c>
      <c r="I4038" t="s">
        <v>23</v>
      </c>
      <c r="J4038" t="s">
        <v>23</v>
      </c>
      <c r="K4038" t="s">
        <v>33650</v>
      </c>
    </row>
    <row r="4039" spans="1:11" x14ac:dyDescent="0.35">
      <c r="A4039" t="s">
        <v>10486</v>
      </c>
      <c r="B4039" t="s">
        <v>23</v>
      </c>
      <c r="C4039" t="s">
        <v>23</v>
      </c>
      <c r="D4039" t="s">
        <v>5810</v>
      </c>
      <c r="E4039" t="s">
        <v>10487</v>
      </c>
      <c r="F4039" t="s">
        <v>23</v>
      </c>
      <c r="G4039" t="s">
        <v>23</v>
      </c>
      <c r="H4039" t="s">
        <v>6746</v>
      </c>
      <c r="I4039" t="s">
        <v>23</v>
      </c>
      <c r="J4039" t="s">
        <v>23</v>
      </c>
      <c r="K4039" t="s">
        <v>30532</v>
      </c>
    </row>
    <row r="4040" spans="1:11" x14ac:dyDescent="0.35">
      <c r="A4040" t="s">
        <v>24549</v>
      </c>
      <c r="B4040" t="s">
        <v>23</v>
      </c>
      <c r="C4040" t="s">
        <v>23</v>
      </c>
      <c r="D4040" t="s">
        <v>5810</v>
      </c>
      <c r="E4040" t="s">
        <v>24550</v>
      </c>
      <c r="F4040" t="s">
        <v>23</v>
      </c>
      <c r="G4040" t="s">
        <v>23</v>
      </c>
      <c r="H4040" t="s">
        <v>6746</v>
      </c>
      <c r="I4040" t="s">
        <v>23</v>
      </c>
      <c r="J4040" t="s">
        <v>23</v>
      </c>
      <c r="K4040" t="s">
        <v>33651</v>
      </c>
    </row>
    <row r="4041" spans="1:11" x14ac:dyDescent="0.35">
      <c r="A4041" t="s">
        <v>24551</v>
      </c>
      <c r="B4041" t="s">
        <v>23</v>
      </c>
      <c r="C4041" t="s">
        <v>23</v>
      </c>
      <c r="D4041" t="s">
        <v>5810</v>
      </c>
      <c r="E4041" t="s">
        <v>24552</v>
      </c>
      <c r="F4041" t="s">
        <v>23</v>
      </c>
      <c r="G4041" t="s">
        <v>23</v>
      </c>
      <c r="H4041" t="s">
        <v>6746</v>
      </c>
      <c r="I4041" t="s">
        <v>23</v>
      </c>
      <c r="J4041" t="s">
        <v>23</v>
      </c>
      <c r="K4041" t="s">
        <v>33652</v>
      </c>
    </row>
    <row r="4042" spans="1:11" x14ac:dyDescent="0.35">
      <c r="A4042" t="s">
        <v>24553</v>
      </c>
      <c r="B4042" t="s">
        <v>23</v>
      </c>
      <c r="C4042" t="s">
        <v>23</v>
      </c>
      <c r="D4042" t="s">
        <v>5810</v>
      </c>
      <c r="E4042" t="s">
        <v>24554</v>
      </c>
      <c r="F4042" t="s">
        <v>23</v>
      </c>
      <c r="G4042" t="s">
        <v>23</v>
      </c>
      <c r="H4042" t="s">
        <v>6746</v>
      </c>
      <c r="I4042" t="s">
        <v>23</v>
      </c>
      <c r="J4042" t="s">
        <v>23</v>
      </c>
      <c r="K4042" t="s">
        <v>33653</v>
      </c>
    </row>
    <row r="4043" spans="1:11" x14ac:dyDescent="0.35">
      <c r="A4043" t="s">
        <v>10488</v>
      </c>
      <c r="B4043" t="s">
        <v>23</v>
      </c>
      <c r="C4043" t="s">
        <v>23</v>
      </c>
      <c r="D4043" t="s">
        <v>5810</v>
      </c>
      <c r="E4043" t="s">
        <v>10489</v>
      </c>
      <c r="F4043" t="s">
        <v>23</v>
      </c>
      <c r="G4043" t="s">
        <v>23</v>
      </c>
      <c r="H4043" t="s">
        <v>6746</v>
      </c>
      <c r="I4043" t="s">
        <v>23</v>
      </c>
      <c r="J4043" t="s">
        <v>23</v>
      </c>
      <c r="K4043" t="s">
        <v>30532</v>
      </c>
    </row>
    <row r="4044" spans="1:11" x14ac:dyDescent="0.35">
      <c r="A4044" t="s">
        <v>10490</v>
      </c>
      <c r="B4044" t="s">
        <v>23</v>
      </c>
      <c r="C4044" t="s">
        <v>23</v>
      </c>
      <c r="D4044" t="s">
        <v>5810</v>
      </c>
      <c r="E4044" t="s">
        <v>10491</v>
      </c>
      <c r="F4044" t="s">
        <v>23</v>
      </c>
      <c r="G4044" t="s">
        <v>23</v>
      </c>
      <c r="H4044" t="s">
        <v>6746</v>
      </c>
      <c r="I4044" t="s">
        <v>23</v>
      </c>
      <c r="J4044" t="s">
        <v>23</v>
      </c>
      <c r="K4044" t="s">
        <v>30532</v>
      </c>
    </row>
    <row r="4045" spans="1:11" x14ac:dyDescent="0.35">
      <c r="A4045" t="s">
        <v>2502</v>
      </c>
      <c r="B4045" t="s">
        <v>23</v>
      </c>
      <c r="C4045" t="s">
        <v>23</v>
      </c>
      <c r="D4045" t="s">
        <v>23</v>
      </c>
      <c r="E4045" t="s">
        <v>10492</v>
      </c>
      <c r="F4045" t="s">
        <v>23</v>
      </c>
      <c r="G4045" t="s">
        <v>23</v>
      </c>
      <c r="H4045" t="s">
        <v>6522</v>
      </c>
      <c r="I4045" t="s">
        <v>23</v>
      </c>
      <c r="J4045" t="s">
        <v>23</v>
      </c>
      <c r="K4045" t="s">
        <v>30532</v>
      </c>
    </row>
    <row r="4046" spans="1:11" x14ac:dyDescent="0.35">
      <c r="A4046" t="s">
        <v>24555</v>
      </c>
      <c r="B4046" t="s">
        <v>23</v>
      </c>
      <c r="C4046" t="s">
        <v>23</v>
      </c>
      <c r="D4046" t="s">
        <v>5810</v>
      </c>
      <c r="E4046" t="s">
        <v>24556</v>
      </c>
      <c r="F4046" t="s">
        <v>23</v>
      </c>
      <c r="G4046" t="s">
        <v>23</v>
      </c>
      <c r="H4046" t="s">
        <v>6746</v>
      </c>
      <c r="I4046" t="s">
        <v>23</v>
      </c>
      <c r="J4046" t="s">
        <v>23</v>
      </c>
      <c r="K4046" t="s">
        <v>33654</v>
      </c>
    </row>
    <row r="4047" spans="1:11" x14ac:dyDescent="0.35">
      <c r="A4047" t="s">
        <v>6402</v>
      </c>
      <c r="B4047" t="s">
        <v>23</v>
      </c>
      <c r="C4047" t="s">
        <v>23</v>
      </c>
      <c r="D4047" t="s">
        <v>5810</v>
      </c>
      <c r="E4047" t="s">
        <v>10493</v>
      </c>
      <c r="F4047" t="s">
        <v>23</v>
      </c>
      <c r="G4047" t="s">
        <v>23</v>
      </c>
      <c r="H4047" t="s">
        <v>6504</v>
      </c>
      <c r="I4047" t="s">
        <v>23</v>
      </c>
      <c r="J4047" t="s">
        <v>23</v>
      </c>
      <c r="K4047" t="s">
        <v>30532</v>
      </c>
    </row>
    <row r="4048" spans="1:11" x14ac:dyDescent="0.35">
      <c r="A4048" t="s">
        <v>24513</v>
      </c>
      <c r="B4048" t="s">
        <v>23</v>
      </c>
      <c r="C4048" t="s">
        <v>23</v>
      </c>
      <c r="D4048" t="s">
        <v>5810</v>
      </c>
      <c r="E4048" t="s">
        <v>24514</v>
      </c>
      <c r="F4048" t="s">
        <v>23</v>
      </c>
      <c r="G4048" t="s">
        <v>23</v>
      </c>
      <c r="H4048" t="s">
        <v>6746</v>
      </c>
      <c r="I4048" t="s">
        <v>23</v>
      </c>
      <c r="J4048" t="s">
        <v>23</v>
      </c>
      <c r="K4048" t="s">
        <v>33633</v>
      </c>
    </row>
    <row r="4049" spans="1:11" x14ac:dyDescent="0.35">
      <c r="A4049" t="s">
        <v>24543</v>
      </c>
      <c r="B4049" t="s">
        <v>23</v>
      </c>
      <c r="C4049" t="s">
        <v>23</v>
      </c>
      <c r="D4049" t="s">
        <v>5810</v>
      </c>
      <c r="E4049" t="s">
        <v>24544</v>
      </c>
      <c r="F4049" t="s">
        <v>23</v>
      </c>
      <c r="G4049" t="s">
        <v>23</v>
      </c>
      <c r="H4049" t="s">
        <v>6746</v>
      </c>
      <c r="I4049" t="s">
        <v>23</v>
      </c>
      <c r="J4049" t="s">
        <v>23</v>
      </c>
      <c r="K4049" t="s">
        <v>33648</v>
      </c>
    </row>
    <row r="4050" spans="1:11" x14ac:dyDescent="0.35">
      <c r="A4050" t="s">
        <v>2501</v>
      </c>
      <c r="B4050" t="s">
        <v>23</v>
      </c>
      <c r="C4050" t="s">
        <v>23</v>
      </c>
      <c r="D4050" t="s">
        <v>23</v>
      </c>
      <c r="E4050" t="s">
        <v>10494</v>
      </c>
      <c r="F4050" t="s">
        <v>23</v>
      </c>
      <c r="G4050" t="s">
        <v>23</v>
      </c>
      <c r="H4050" t="s">
        <v>6522</v>
      </c>
      <c r="I4050" t="s">
        <v>23</v>
      </c>
      <c r="J4050" t="s">
        <v>23</v>
      </c>
      <c r="K4050" t="s">
        <v>30532</v>
      </c>
    </row>
    <row r="4051" spans="1:11" x14ac:dyDescent="0.35">
      <c r="A4051" t="s">
        <v>5044</v>
      </c>
      <c r="B4051" t="s">
        <v>23</v>
      </c>
      <c r="C4051" t="s">
        <v>23</v>
      </c>
      <c r="D4051" t="s">
        <v>23</v>
      </c>
      <c r="E4051" t="s">
        <v>10495</v>
      </c>
      <c r="F4051" t="s">
        <v>23</v>
      </c>
      <c r="G4051" t="s">
        <v>23</v>
      </c>
      <c r="H4051" t="s">
        <v>6522</v>
      </c>
      <c r="I4051" t="s">
        <v>23</v>
      </c>
      <c r="J4051" t="s">
        <v>23</v>
      </c>
      <c r="K4051" t="s">
        <v>30532</v>
      </c>
    </row>
    <row r="4052" spans="1:11" x14ac:dyDescent="0.35">
      <c r="A4052" t="s">
        <v>24559</v>
      </c>
      <c r="B4052" t="s">
        <v>23</v>
      </c>
      <c r="C4052" t="s">
        <v>23</v>
      </c>
      <c r="D4052" t="s">
        <v>5810</v>
      </c>
      <c r="E4052" t="s">
        <v>24560</v>
      </c>
      <c r="F4052" t="s">
        <v>23</v>
      </c>
      <c r="G4052" t="s">
        <v>23</v>
      </c>
      <c r="H4052" t="s">
        <v>6746</v>
      </c>
      <c r="I4052" t="s">
        <v>23</v>
      </c>
      <c r="J4052" t="s">
        <v>23</v>
      </c>
      <c r="K4052" t="s">
        <v>33656</v>
      </c>
    </row>
    <row r="4053" spans="1:11" x14ac:dyDescent="0.35">
      <c r="A4053" t="s">
        <v>24563</v>
      </c>
      <c r="B4053" t="s">
        <v>23</v>
      </c>
      <c r="C4053" t="s">
        <v>23</v>
      </c>
      <c r="D4053" t="s">
        <v>5810</v>
      </c>
      <c r="E4053" t="s">
        <v>24564</v>
      </c>
      <c r="F4053" t="s">
        <v>23</v>
      </c>
      <c r="G4053" t="s">
        <v>23</v>
      </c>
      <c r="H4053" t="s">
        <v>6746</v>
      </c>
      <c r="I4053" t="s">
        <v>23</v>
      </c>
      <c r="J4053" t="s">
        <v>23</v>
      </c>
      <c r="K4053" t="s">
        <v>33658</v>
      </c>
    </row>
    <row r="4054" spans="1:11" x14ac:dyDescent="0.35">
      <c r="A4054" t="s">
        <v>24565</v>
      </c>
      <c r="B4054" t="s">
        <v>23</v>
      </c>
      <c r="C4054" t="s">
        <v>23</v>
      </c>
      <c r="D4054" t="s">
        <v>5810</v>
      </c>
      <c r="E4054" t="s">
        <v>24566</v>
      </c>
      <c r="F4054" t="s">
        <v>23</v>
      </c>
      <c r="G4054" t="s">
        <v>23</v>
      </c>
      <c r="H4054" t="s">
        <v>6746</v>
      </c>
      <c r="I4054" t="s">
        <v>23</v>
      </c>
      <c r="J4054" t="s">
        <v>23</v>
      </c>
      <c r="K4054" t="s">
        <v>33659</v>
      </c>
    </row>
    <row r="4055" spans="1:11" x14ac:dyDescent="0.35">
      <c r="A4055" t="s">
        <v>792</v>
      </c>
      <c r="B4055" t="s">
        <v>23</v>
      </c>
      <c r="C4055" t="s">
        <v>23</v>
      </c>
      <c r="D4055" t="s">
        <v>23</v>
      </c>
      <c r="E4055" t="s">
        <v>10496</v>
      </c>
      <c r="F4055" t="s">
        <v>23</v>
      </c>
      <c r="G4055" t="s">
        <v>23</v>
      </c>
      <c r="H4055" t="s">
        <v>6522</v>
      </c>
      <c r="I4055" t="s">
        <v>23</v>
      </c>
      <c r="J4055" t="s">
        <v>23</v>
      </c>
      <c r="K4055" t="s">
        <v>30532</v>
      </c>
    </row>
    <row r="4056" spans="1:11" x14ac:dyDescent="0.35">
      <c r="A4056" t="s">
        <v>763</v>
      </c>
      <c r="B4056" t="s">
        <v>23</v>
      </c>
      <c r="C4056" t="s">
        <v>23</v>
      </c>
      <c r="D4056" t="s">
        <v>23</v>
      </c>
      <c r="E4056" t="s">
        <v>10497</v>
      </c>
      <c r="F4056" t="s">
        <v>23</v>
      </c>
      <c r="G4056" t="s">
        <v>23</v>
      </c>
      <c r="H4056" t="s">
        <v>6518</v>
      </c>
      <c r="I4056" t="s">
        <v>2721</v>
      </c>
      <c r="J4056" t="s">
        <v>23</v>
      </c>
      <c r="K4056" t="s">
        <v>30532</v>
      </c>
    </row>
    <row r="4057" spans="1:11" x14ac:dyDescent="0.35">
      <c r="A4057" t="s">
        <v>24567</v>
      </c>
      <c r="B4057" t="s">
        <v>23</v>
      </c>
      <c r="C4057" t="s">
        <v>23</v>
      </c>
      <c r="D4057" t="s">
        <v>5810</v>
      </c>
      <c r="E4057" t="s">
        <v>24568</v>
      </c>
      <c r="F4057" t="s">
        <v>23</v>
      </c>
      <c r="G4057" t="s">
        <v>23</v>
      </c>
      <c r="H4057" t="s">
        <v>6746</v>
      </c>
      <c r="I4057" t="s">
        <v>23</v>
      </c>
      <c r="J4057" t="s">
        <v>23</v>
      </c>
      <c r="K4057" t="s">
        <v>33660</v>
      </c>
    </row>
    <row r="4058" spans="1:11" x14ac:dyDescent="0.35">
      <c r="A4058" t="s">
        <v>6642</v>
      </c>
      <c r="B4058" t="s">
        <v>23</v>
      </c>
      <c r="C4058" t="s">
        <v>23</v>
      </c>
      <c r="D4058" t="s">
        <v>23</v>
      </c>
      <c r="E4058" t="s">
        <v>10498</v>
      </c>
      <c r="F4058" t="s">
        <v>23</v>
      </c>
      <c r="G4058" t="s">
        <v>23</v>
      </c>
      <c r="H4058" t="s">
        <v>6483</v>
      </c>
      <c r="I4058" t="s">
        <v>2721</v>
      </c>
      <c r="J4058" t="s">
        <v>23</v>
      </c>
      <c r="K4058" t="s">
        <v>30532</v>
      </c>
    </row>
    <row r="4059" spans="1:11" x14ac:dyDescent="0.35">
      <c r="A4059" t="s">
        <v>2500</v>
      </c>
      <c r="B4059" t="s">
        <v>23</v>
      </c>
      <c r="C4059" t="s">
        <v>23</v>
      </c>
      <c r="D4059" t="s">
        <v>23</v>
      </c>
      <c r="E4059" t="s">
        <v>10499</v>
      </c>
      <c r="F4059" t="s">
        <v>23</v>
      </c>
      <c r="G4059" t="s">
        <v>23</v>
      </c>
      <c r="H4059" t="s">
        <v>6522</v>
      </c>
      <c r="I4059" t="s">
        <v>23</v>
      </c>
      <c r="J4059" t="s">
        <v>23</v>
      </c>
      <c r="K4059" t="s">
        <v>30532</v>
      </c>
    </row>
    <row r="4060" spans="1:11" x14ac:dyDescent="0.35">
      <c r="A4060" t="s">
        <v>3921</v>
      </c>
      <c r="B4060" t="s">
        <v>23</v>
      </c>
      <c r="C4060" t="s">
        <v>23</v>
      </c>
      <c r="D4060" t="s">
        <v>23</v>
      </c>
      <c r="E4060" t="s">
        <v>10500</v>
      </c>
      <c r="F4060" t="s">
        <v>23</v>
      </c>
      <c r="G4060" t="s">
        <v>23</v>
      </c>
      <c r="H4060" t="s">
        <v>6514</v>
      </c>
      <c r="I4060" t="s">
        <v>6485</v>
      </c>
      <c r="J4060" t="s">
        <v>23</v>
      </c>
      <c r="K4060" t="s">
        <v>30532</v>
      </c>
    </row>
    <row r="4061" spans="1:11" x14ac:dyDescent="0.35">
      <c r="A4061" t="s">
        <v>24569</v>
      </c>
      <c r="B4061" t="s">
        <v>23</v>
      </c>
      <c r="C4061" t="s">
        <v>23</v>
      </c>
      <c r="D4061" t="s">
        <v>5810</v>
      </c>
      <c r="E4061" t="s">
        <v>24570</v>
      </c>
      <c r="F4061" t="s">
        <v>23</v>
      </c>
      <c r="G4061" t="s">
        <v>23</v>
      </c>
      <c r="H4061" t="s">
        <v>6746</v>
      </c>
      <c r="I4061" t="s">
        <v>23</v>
      </c>
      <c r="J4061" t="s">
        <v>23</v>
      </c>
      <c r="K4061" t="s">
        <v>33661</v>
      </c>
    </row>
    <row r="4062" spans="1:11" x14ac:dyDescent="0.35">
      <c r="A4062" t="s">
        <v>24571</v>
      </c>
      <c r="B4062" t="s">
        <v>23</v>
      </c>
      <c r="C4062" t="s">
        <v>23</v>
      </c>
      <c r="D4062" t="s">
        <v>5810</v>
      </c>
      <c r="E4062" t="s">
        <v>24572</v>
      </c>
      <c r="F4062" t="s">
        <v>23</v>
      </c>
      <c r="G4062" t="s">
        <v>23</v>
      </c>
      <c r="H4062" t="s">
        <v>6746</v>
      </c>
      <c r="I4062" t="s">
        <v>23</v>
      </c>
      <c r="J4062" t="s">
        <v>23</v>
      </c>
      <c r="K4062" t="s">
        <v>33662</v>
      </c>
    </row>
    <row r="4063" spans="1:11" x14ac:dyDescent="0.35">
      <c r="A4063" t="s">
        <v>24573</v>
      </c>
      <c r="B4063" t="s">
        <v>23</v>
      </c>
      <c r="C4063" t="s">
        <v>23</v>
      </c>
      <c r="D4063" t="s">
        <v>5810</v>
      </c>
      <c r="E4063" t="s">
        <v>24574</v>
      </c>
      <c r="F4063" t="s">
        <v>23</v>
      </c>
      <c r="G4063" t="s">
        <v>23</v>
      </c>
      <c r="H4063" t="s">
        <v>6746</v>
      </c>
      <c r="I4063" t="s">
        <v>23</v>
      </c>
      <c r="J4063" t="s">
        <v>23</v>
      </c>
      <c r="K4063" t="s">
        <v>33663</v>
      </c>
    </row>
    <row r="4064" spans="1:11" x14ac:dyDescent="0.35">
      <c r="A4064" t="s">
        <v>24577</v>
      </c>
      <c r="B4064" t="s">
        <v>23</v>
      </c>
      <c r="C4064" t="s">
        <v>23</v>
      </c>
      <c r="D4064" t="s">
        <v>5810</v>
      </c>
      <c r="E4064" t="s">
        <v>24578</v>
      </c>
      <c r="F4064" t="s">
        <v>23</v>
      </c>
      <c r="G4064" t="s">
        <v>23</v>
      </c>
      <c r="H4064" t="s">
        <v>6746</v>
      </c>
      <c r="I4064" t="s">
        <v>23</v>
      </c>
      <c r="J4064" t="s">
        <v>23</v>
      </c>
      <c r="K4064" t="s">
        <v>33665</v>
      </c>
    </row>
    <row r="4065" spans="1:11" x14ac:dyDescent="0.35">
      <c r="A4065" t="s">
        <v>2499</v>
      </c>
      <c r="B4065" t="s">
        <v>23</v>
      </c>
      <c r="C4065" t="s">
        <v>23</v>
      </c>
      <c r="D4065" t="s">
        <v>23</v>
      </c>
      <c r="E4065" t="s">
        <v>10501</v>
      </c>
      <c r="F4065" t="s">
        <v>23</v>
      </c>
      <c r="G4065" t="s">
        <v>23</v>
      </c>
      <c r="H4065" t="s">
        <v>6522</v>
      </c>
      <c r="I4065" t="s">
        <v>23</v>
      </c>
      <c r="J4065" t="s">
        <v>23</v>
      </c>
      <c r="K4065" t="s">
        <v>30532</v>
      </c>
    </row>
    <row r="4066" spans="1:11" x14ac:dyDescent="0.35">
      <c r="A4066" t="s">
        <v>3472</v>
      </c>
      <c r="B4066" t="s">
        <v>23</v>
      </c>
      <c r="C4066" t="s">
        <v>23</v>
      </c>
      <c r="D4066" t="s">
        <v>23</v>
      </c>
      <c r="E4066" t="s">
        <v>10502</v>
      </c>
      <c r="F4066" t="s">
        <v>23</v>
      </c>
      <c r="G4066" t="s">
        <v>23</v>
      </c>
      <c r="H4066" t="s">
        <v>6522</v>
      </c>
      <c r="I4066" t="s">
        <v>23</v>
      </c>
      <c r="J4066" t="s">
        <v>23</v>
      </c>
      <c r="K4066" t="s">
        <v>30532</v>
      </c>
    </row>
    <row r="4067" spans="1:11" x14ac:dyDescent="0.35">
      <c r="A4067" t="s">
        <v>24575</v>
      </c>
      <c r="B4067" t="s">
        <v>23</v>
      </c>
      <c r="C4067" t="s">
        <v>23</v>
      </c>
      <c r="D4067" t="s">
        <v>5810</v>
      </c>
      <c r="E4067" t="s">
        <v>24576</v>
      </c>
      <c r="F4067" t="s">
        <v>23</v>
      </c>
      <c r="G4067" t="s">
        <v>23</v>
      </c>
      <c r="H4067" t="s">
        <v>6746</v>
      </c>
      <c r="I4067" t="s">
        <v>23</v>
      </c>
      <c r="J4067" t="s">
        <v>23</v>
      </c>
      <c r="K4067" t="s">
        <v>33664</v>
      </c>
    </row>
    <row r="4068" spans="1:11" x14ac:dyDescent="0.35">
      <c r="A4068" t="s">
        <v>2809</v>
      </c>
      <c r="B4068" t="s">
        <v>23</v>
      </c>
      <c r="C4068" t="s">
        <v>23</v>
      </c>
      <c r="D4068" t="s">
        <v>23</v>
      </c>
      <c r="E4068" t="s">
        <v>10503</v>
      </c>
      <c r="F4068" t="s">
        <v>23</v>
      </c>
      <c r="G4068" t="s">
        <v>23</v>
      </c>
      <c r="H4068" t="s">
        <v>6522</v>
      </c>
      <c r="I4068" t="s">
        <v>23</v>
      </c>
      <c r="J4068" t="s">
        <v>23</v>
      </c>
      <c r="K4068" t="s">
        <v>30532</v>
      </c>
    </row>
    <row r="4069" spans="1:11" x14ac:dyDescent="0.35">
      <c r="A4069" t="s">
        <v>2894</v>
      </c>
      <c r="B4069" t="s">
        <v>23</v>
      </c>
      <c r="C4069" t="s">
        <v>23</v>
      </c>
      <c r="D4069" t="s">
        <v>23</v>
      </c>
      <c r="E4069" t="s">
        <v>10504</v>
      </c>
      <c r="F4069" t="s">
        <v>23</v>
      </c>
      <c r="G4069" t="s">
        <v>23</v>
      </c>
      <c r="H4069" t="s">
        <v>6522</v>
      </c>
      <c r="I4069" t="s">
        <v>23</v>
      </c>
      <c r="J4069" t="s">
        <v>23</v>
      </c>
      <c r="K4069" t="s">
        <v>30532</v>
      </c>
    </row>
    <row r="4070" spans="1:11" x14ac:dyDescent="0.35">
      <c r="A4070" t="s">
        <v>24579</v>
      </c>
      <c r="B4070" t="s">
        <v>23</v>
      </c>
      <c r="C4070" t="s">
        <v>23</v>
      </c>
      <c r="D4070" t="s">
        <v>5810</v>
      </c>
      <c r="E4070" t="s">
        <v>24580</v>
      </c>
      <c r="F4070" t="s">
        <v>23</v>
      </c>
      <c r="G4070" t="s">
        <v>23</v>
      </c>
      <c r="H4070" t="s">
        <v>6746</v>
      </c>
      <c r="I4070" t="s">
        <v>23</v>
      </c>
      <c r="J4070" t="s">
        <v>23</v>
      </c>
      <c r="K4070" t="s">
        <v>33666</v>
      </c>
    </row>
    <row r="4071" spans="1:11" x14ac:dyDescent="0.35">
      <c r="A4071" t="s">
        <v>24581</v>
      </c>
      <c r="B4071" t="s">
        <v>23</v>
      </c>
      <c r="C4071" t="s">
        <v>23</v>
      </c>
      <c r="D4071" t="s">
        <v>5810</v>
      </c>
      <c r="E4071" t="s">
        <v>24582</v>
      </c>
      <c r="F4071" t="s">
        <v>23</v>
      </c>
      <c r="G4071" t="s">
        <v>23</v>
      </c>
      <c r="H4071" t="s">
        <v>6746</v>
      </c>
      <c r="I4071" t="s">
        <v>23</v>
      </c>
      <c r="J4071" t="s">
        <v>23</v>
      </c>
      <c r="K4071" t="s">
        <v>33667</v>
      </c>
    </row>
    <row r="4072" spans="1:11" x14ac:dyDescent="0.35">
      <c r="A4072" t="s">
        <v>24583</v>
      </c>
      <c r="B4072" t="s">
        <v>23</v>
      </c>
      <c r="C4072" t="s">
        <v>23</v>
      </c>
      <c r="D4072" t="s">
        <v>5810</v>
      </c>
      <c r="E4072" t="s">
        <v>24584</v>
      </c>
      <c r="F4072" t="s">
        <v>23</v>
      </c>
      <c r="G4072" t="s">
        <v>23</v>
      </c>
      <c r="H4072" t="s">
        <v>6746</v>
      </c>
      <c r="I4072" t="s">
        <v>23</v>
      </c>
      <c r="J4072" t="s">
        <v>23</v>
      </c>
      <c r="K4072" t="s">
        <v>33668</v>
      </c>
    </row>
    <row r="4073" spans="1:11" x14ac:dyDescent="0.35">
      <c r="A4073" t="s">
        <v>24585</v>
      </c>
      <c r="B4073" t="s">
        <v>23</v>
      </c>
      <c r="C4073" t="s">
        <v>23</v>
      </c>
      <c r="D4073" t="s">
        <v>5810</v>
      </c>
      <c r="E4073" t="s">
        <v>24586</v>
      </c>
      <c r="F4073" t="s">
        <v>23</v>
      </c>
      <c r="G4073" t="s">
        <v>23</v>
      </c>
      <c r="H4073" t="s">
        <v>6746</v>
      </c>
      <c r="I4073" t="s">
        <v>23</v>
      </c>
      <c r="J4073" t="s">
        <v>23</v>
      </c>
      <c r="K4073" t="s">
        <v>33669</v>
      </c>
    </row>
    <row r="4074" spans="1:11" x14ac:dyDescent="0.35">
      <c r="A4074" t="s">
        <v>6777</v>
      </c>
      <c r="B4074" t="s">
        <v>23</v>
      </c>
      <c r="C4074" t="s">
        <v>23</v>
      </c>
      <c r="D4074" t="s">
        <v>23</v>
      </c>
      <c r="E4074" t="s">
        <v>10506</v>
      </c>
      <c r="F4074" t="s">
        <v>23</v>
      </c>
      <c r="G4074" t="s">
        <v>23</v>
      </c>
      <c r="H4074" t="s">
        <v>6518</v>
      </c>
      <c r="I4074" t="s">
        <v>2721</v>
      </c>
      <c r="J4074" t="s">
        <v>23</v>
      </c>
      <c r="K4074" t="s">
        <v>30532</v>
      </c>
    </row>
    <row r="4075" spans="1:11" x14ac:dyDescent="0.35">
      <c r="A4075" t="s">
        <v>6401</v>
      </c>
      <c r="B4075" t="s">
        <v>23</v>
      </c>
      <c r="C4075" t="s">
        <v>23</v>
      </c>
      <c r="D4075" t="s">
        <v>5810</v>
      </c>
      <c r="E4075" t="s">
        <v>10507</v>
      </c>
      <c r="F4075" t="s">
        <v>23</v>
      </c>
      <c r="G4075" t="s">
        <v>23</v>
      </c>
      <c r="H4075" t="s">
        <v>6502</v>
      </c>
      <c r="I4075" t="s">
        <v>23</v>
      </c>
      <c r="J4075" t="s">
        <v>23</v>
      </c>
      <c r="K4075" t="s">
        <v>30532</v>
      </c>
    </row>
    <row r="4076" spans="1:11" x14ac:dyDescent="0.35">
      <c r="A4076" t="s">
        <v>24589</v>
      </c>
      <c r="B4076" t="s">
        <v>23</v>
      </c>
      <c r="C4076" t="s">
        <v>23</v>
      </c>
      <c r="D4076" t="s">
        <v>5810</v>
      </c>
      <c r="E4076" t="s">
        <v>24590</v>
      </c>
      <c r="F4076" t="s">
        <v>23</v>
      </c>
      <c r="G4076" t="s">
        <v>23</v>
      </c>
      <c r="H4076" t="s">
        <v>6746</v>
      </c>
      <c r="I4076" t="s">
        <v>23</v>
      </c>
      <c r="J4076" t="s">
        <v>23</v>
      </c>
      <c r="K4076" t="s">
        <v>33671</v>
      </c>
    </row>
    <row r="4077" spans="1:11" x14ac:dyDescent="0.35">
      <c r="A4077" t="s">
        <v>24587</v>
      </c>
      <c r="B4077" t="s">
        <v>23</v>
      </c>
      <c r="C4077" t="s">
        <v>23</v>
      </c>
      <c r="D4077" t="s">
        <v>5810</v>
      </c>
      <c r="E4077" t="s">
        <v>24588</v>
      </c>
      <c r="F4077" t="s">
        <v>23</v>
      </c>
      <c r="G4077" t="s">
        <v>23</v>
      </c>
      <c r="H4077" t="s">
        <v>6746</v>
      </c>
      <c r="I4077" t="s">
        <v>23</v>
      </c>
      <c r="J4077" t="s">
        <v>23</v>
      </c>
      <c r="K4077" t="s">
        <v>33670</v>
      </c>
    </row>
    <row r="4078" spans="1:11" x14ac:dyDescent="0.35">
      <c r="A4078" t="s">
        <v>2498</v>
      </c>
      <c r="B4078" t="s">
        <v>23</v>
      </c>
      <c r="C4078" t="s">
        <v>23</v>
      </c>
      <c r="D4078" t="s">
        <v>23</v>
      </c>
      <c r="E4078" t="s">
        <v>10508</v>
      </c>
      <c r="F4078" t="s">
        <v>23</v>
      </c>
      <c r="G4078" t="s">
        <v>23</v>
      </c>
      <c r="H4078" t="s">
        <v>6487</v>
      </c>
      <c r="I4078" t="s">
        <v>23</v>
      </c>
      <c r="J4078" t="s">
        <v>23</v>
      </c>
      <c r="K4078" t="s">
        <v>30532</v>
      </c>
    </row>
    <row r="4079" spans="1:11" x14ac:dyDescent="0.35">
      <c r="A4079" t="s">
        <v>24591</v>
      </c>
      <c r="B4079" t="s">
        <v>23</v>
      </c>
      <c r="C4079" t="s">
        <v>23</v>
      </c>
      <c r="D4079" t="s">
        <v>5810</v>
      </c>
      <c r="E4079" t="s">
        <v>24592</v>
      </c>
      <c r="F4079" t="s">
        <v>23</v>
      </c>
      <c r="G4079" t="s">
        <v>23</v>
      </c>
      <c r="H4079" t="s">
        <v>6746</v>
      </c>
      <c r="I4079" t="s">
        <v>23</v>
      </c>
      <c r="J4079" t="s">
        <v>23</v>
      </c>
      <c r="K4079" t="s">
        <v>33672</v>
      </c>
    </row>
    <row r="4080" spans="1:11" x14ac:dyDescent="0.35">
      <c r="A4080" t="s">
        <v>24595</v>
      </c>
      <c r="B4080" t="s">
        <v>23</v>
      </c>
      <c r="C4080" t="s">
        <v>23</v>
      </c>
      <c r="D4080" t="s">
        <v>5810</v>
      </c>
      <c r="E4080" t="s">
        <v>24596</v>
      </c>
      <c r="F4080" t="s">
        <v>23</v>
      </c>
      <c r="G4080" t="s">
        <v>23</v>
      </c>
      <c r="H4080" t="s">
        <v>6746</v>
      </c>
      <c r="I4080" t="s">
        <v>23</v>
      </c>
      <c r="J4080" t="s">
        <v>23</v>
      </c>
      <c r="K4080" t="s">
        <v>33674</v>
      </c>
    </row>
    <row r="4081" spans="1:11" x14ac:dyDescent="0.35">
      <c r="A4081" t="s">
        <v>3473</v>
      </c>
      <c r="B4081" t="s">
        <v>23</v>
      </c>
      <c r="C4081" t="s">
        <v>23</v>
      </c>
      <c r="D4081" t="s">
        <v>23</v>
      </c>
      <c r="E4081" t="s">
        <v>10509</v>
      </c>
      <c r="F4081" t="s">
        <v>23</v>
      </c>
      <c r="G4081" t="s">
        <v>23</v>
      </c>
      <c r="H4081" t="s">
        <v>6522</v>
      </c>
      <c r="I4081" t="s">
        <v>23</v>
      </c>
      <c r="J4081" t="s">
        <v>23</v>
      </c>
      <c r="K4081" t="s">
        <v>30532</v>
      </c>
    </row>
    <row r="4082" spans="1:11" x14ac:dyDescent="0.35">
      <c r="A4082" t="s">
        <v>24599</v>
      </c>
      <c r="B4082" t="s">
        <v>23</v>
      </c>
      <c r="C4082" t="s">
        <v>23</v>
      </c>
      <c r="D4082" t="s">
        <v>5810</v>
      </c>
      <c r="E4082" t="s">
        <v>24600</v>
      </c>
      <c r="F4082" t="s">
        <v>23</v>
      </c>
      <c r="G4082" t="s">
        <v>23</v>
      </c>
      <c r="H4082" t="s">
        <v>6746</v>
      </c>
      <c r="I4082" t="s">
        <v>23</v>
      </c>
      <c r="J4082" t="s">
        <v>23</v>
      </c>
      <c r="K4082" t="s">
        <v>33676</v>
      </c>
    </row>
    <row r="4083" spans="1:11" x14ac:dyDescent="0.35">
      <c r="A4083" t="s">
        <v>24597</v>
      </c>
      <c r="B4083" t="s">
        <v>23</v>
      </c>
      <c r="C4083" t="s">
        <v>23</v>
      </c>
      <c r="D4083" t="s">
        <v>5810</v>
      </c>
      <c r="E4083" t="s">
        <v>24598</v>
      </c>
      <c r="F4083" t="s">
        <v>23</v>
      </c>
      <c r="G4083" t="s">
        <v>23</v>
      </c>
      <c r="H4083" t="s">
        <v>6746</v>
      </c>
      <c r="I4083" t="s">
        <v>23</v>
      </c>
      <c r="J4083" t="s">
        <v>23</v>
      </c>
      <c r="K4083" t="s">
        <v>33675</v>
      </c>
    </row>
    <row r="4084" spans="1:11" x14ac:dyDescent="0.35">
      <c r="A4084" t="s">
        <v>4834</v>
      </c>
      <c r="B4084" t="s">
        <v>23</v>
      </c>
      <c r="C4084" t="s">
        <v>23</v>
      </c>
      <c r="D4084" t="s">
        <v>23</v>
      </c>
      <c r="E4084" t="s">
        <v>10510</v>
      </c>
      <c r="F4084" t="s">
        <v>23</v>
      </c>
      <c r="G4084" t="s">
        <v>23</v>
      </c>
      <c r="H4084" t="s">
        <v>6522</v>
      </c>
      <c r="I4084" t="s">
        <v>23</v>
      </c>
      <c r="J4084" t="s">
        <v>23</v>
      </c>
      <c r="K4084" t="s">
        <v>30532</v>
      </c>
    </row>
    <row r="4085" spans="1:11" x14ac:dyDescent="0.35">
      <c r="A4085" t="s">
        <v>24601</v>
      </c>
      <c r="B4085" t="s">
        <v>23</v>
      </c>
      <c r="C4085" t="s">
        <v>23</v>
      </c>
      <c r="D4085" t="s">
        <v>5810</v>
      </c>
      <c r="E4085" t="s">
        <v>24602</v>
      </c>
      <c r="F4085" t="s">
        <v>23</v>
      </c>
      <c r="G4085" t="s">
        <v>23</v>
      </c>
      <c r="H4085" t="s">
        <v>6746</v>
      </c>
      <c r="I4085" t="s">
        <v>23</v>
      </c>
      <c r="J4085" t="s">
        <v>23</v>
      </c>
      <c r="K4085" t="s">
        <v>33677</v>
      </c>
    </row>
    <row r="4086" spans="1:11" x14ac:dyDescent="0.35">
      <c r="A4086" t="s">
        <v>24603</v>
      </c>
      <c r="B4086" t="s">
        <v>23</v>
      </c>
      <c r="C4086" t="s">
        <v>23</v>
      </c>
      <c r="D4086" t="s">
        <v>5810</v>
      </c>
      <c r="E4086" t="s">
        <v>24604</v>
      </c>
      <c r="F4086" t="s">
        <v>23</v>
      </c>
      <c r="G4086" t="s">
        <v>23</v>
      </c>
      <c r="H4086" t="s">
        <v>6746</v>
      </c>
      <c r="I4086" t="s">
        <v>23</v>
      </c>
      <c r="J4086" t="s">
        <v>23</v>
      </c>
      <c r="K4086" t="s">
        <v>33678</v>
      </c>
    </row>
    <row r="4087" spans="1:11" x14ac:dyDescent="0.35">
      <c r="A4087" t="s">
        <v>6753</v>
      </c>
      <c r="B4087" t="s">
        <v>23</v>
      </c>
      <c r="C4087" t="s">
        <v>23</v>
      </c>
      <c r="D4087" t="s">
        <v>23</v>
      </c>
      <c r="E4087" t="s">
        <v>10511</v>
      </c>
      <c r="F4087" t="s">
        <v>23</v>
      </c>
      <c r="G4087" t="s">
        <v>23</v>
      </c>
      <c r="H4087" t="s">
        <v>6746</v>
      </c>
      <c r="I4087" t="s">
        <v>23</v>
      </c>
      <c r="J4087" t="s">
        <v>23</v>
      </c>
      <c r="K4087" t="s">
        <v>30532</v>
      </c>
    </row>
    <row r="4088" spans="1:11" x14ac:dyDescent="0.35">
      <c r="A4088" t="s">
        <v>644</v>
      </c>
      <c r="B4088" t="s">
        <v>23</v>
      </c>
      <c r="C4088" t="s">
        <v>23</v>
      </c>
      <c r="D4088" t="s">
        <v>23</v>
      </c>
      <c r="E4088" t="s">
        <v>10512</v>
      </c>
      <c r="F4088" t="s">
        <v>23</v>
      </c>
      <c r="G4088" t="s">
        <v>23</v>
      </c>
      <c r="H4088" t="s">
        <v>6522</v>
      </c>
      <c r="I4088" t="s">
        <v>23</v>
      </c>
      <c r="J4088" t="s">
        <v>23</v>
      </c>
      <c r="K4088" t="s">
        <v>30532</v>
      </c>
    </row>
    <row r="4089" spans="1:11" x14ac:dyDescent="0.35">
      <c r="A4089" t="s">
        <v>2497</v>
      </c>
      <c r="B4089" t="s">
        <v>23</v>
      </c>
      <c r="C4089" t="s">
        <v>23</v>
      </c>
      <c r="D4089" t="s">
        <v>23</v>
      </c>
      <c r="E4089" t="s">
        <v>10513</v>
      </c>
      <c r="F4089" t="s">
        <v>23</v>
      </c>
      <c r="G4089" t="s">
        <v>23</v>
      </c>
      <c r="H4089" t="s">
        <v>6522</v>
      </c>
      <c r="I4089" t="s">
        <v>23</v>
      </c>
      <c r="J4089" t="s">
        <v>23</v>
      </c>
      <c r="K4089" t="s">
        <v>30532</v>
      </c>
    </row>
    <row r="4090" spans="1:11" x14ac:dyDescent="0.35">
      <c r="A4090" t="s">
        <v>2950</v>
      </c>
      <c r="B4090" t="s">
        <v>23</v>
      </c>
      <c r="C4090" t="s">
        <v>23</v>
      </c>
      <c r="D4090" t="s">
        <v>23</v>
      </c>
      <c r="E4090" t="s">
        <v>10514</v>
      </c>
      <c r="F4090" t="s">
        <v>23</v>
      </c>
      <c r="G4090" t="s">
        <v>23</v>
      </c>
      <c r="H4090" t="s">
        <v>6522</v>
      </c>
      <c r="I4090" t="s">
        <v>23</v>
      </c>
      <c r="J4090" t="s">
        <v>23</v>
      </c>
      <c r="K4090" t="s">
        <v>30532</v>
      </c>
    </row>
    <row r="4091" spans="1:11" x14ac:dyDescent="0.35">
      <c r="A4091" t="s">
        <v>2496</v>
      </c>
      <c r="B4091" t="s">
        <v>23</v>
      </c>
      <c r="C4091" t="s">
        <v>23</v>
      </c>
      <c r="D4091" t="s">
        <v>23</v>
      </c>
      <c r="E4091" t="s">
        <v>10515</v>
      </c>
      <c r="F4091" t="s">
        <v>23</v>
      </c>
      <c r="G4091" t="s">
        <v>23</v>
      </c>
      <c r="H4091" t="s">
        <v>6522</v>
      </c>
      <c r="I4091" t="s">
        <v>23</v>
      </c>
      <c r="J4091" t="s">
        <v>23</v>
      </c>
      <c r="K4091" t="s">
        <v>30532</v>
      </c>
    </row>
    <row r="4092" spans="1:11" x14ac:dyDescent="0.35">
      <c r="A4092" t="s">
        <v>1909</v>
      </c>
      <c r="B4092" t="s">
        <v>23</v>
      </c>
      <c r="C4092" t="s">
        <v>23</v>
      </c>
      <c r="D4092" t="s">
        <v>23</v>
      </c>
      <c r="E4092" t="s">
        <v>10516</v>
      </c>
      <c r="F4092" t="s">
        <v>23</v>
      </c>
      <c r="G4092" t="s">
        <v>23</v>
      </c>
      <c r="H4092" t="s">
        <v>6746</v>
      </c>
      <c r="I4092" t="s">
        <v>23</v>
      </c>
      <c r="J4092" t="s">
        <v>23</v>
      </c>
      <c r="K4092" t="s">
        <v>30532</v>
      </c>
    </row>
    <row r="4093" spans="1:11" x14ac:dyDescent="0.35">
      <c r="A4093" t="s">
        <v>24605</v>
      </c>
      <c r="B4093" t="s">
        <v>23</v>
      </c>
      <c r="C4093" t="s">
        <v>23</v>
      </c>
      <c r="D4093" t="s">
        <v>5810</v>
      </c>
      <c r="E4093" t="s">
        <v>24606</v>
      </c>
      <c r="F4093" t="s">
        <v>23</v>
      </c>
      <c r="G4093" t="s">
        <v>23</v>
      </c>
      <c r="H4093" t="s">
        <v>6746</v>
      </c>
      <c r="I4093" t="s">
        <v>23</v>
      </c>
      <c r="J4093" t="s">
        <v>23</v>
      </c>
      <c r="K4093" t="s">
        <v>33679</v>
      </c>
    </row>
    <row r="4094" spans="1:11" x14ac:dyDescent="0.35">
      <c r="A4094" t="s">
        <v>6400</v>
      </c>
      <c r="B4094" t="s">
        <v>23</v>
      </c>
      <c r="C4094" t="s">
        <v>23</v>
      </c>
      <c r="D4094" t="s">
        <v>5810</v>
      </c>
      <c r="E4094" t="s">
        <v>10517</v>
      </c>
      <c r="F4094" t="s">
        <v>23</v>
      </c>
      <c r="G4094" t="s">
        <v>23</v>
      </c>
      <c r="H4094" t="s">
        <v>6483</v>
      </c>
      <c r="I4094" t="s">
        <v>23</v>
      </c>
      <c r="J4094" t="s">
        <v>23</v>
      </c>
      <c r="K4094" t="s">
        <v>30532</v>
      </c>
    </row>
    <row r="4095" spans="1:11" x14ac:dyDescent="0.35">
      <c r="A4095" t="s">
        <v>24607</v>
      </c>
      <c r="B4095" t="s">
        <v>23</v>
      </c>
      <c r="C4095" t="s">
        <v>23</v>
      </c>
      <c r="D4095" t="s">
        <v>5810</v>
      </c>
      <c r="E4095" t="s">
        <v>24608</v>
      </c>
      <c r="F4095" t="s">
        <v>23</v>
      </c>
      <c r="G4095" t="s">
        <v>23</v>
      </c>
      <c r="H4095" t="s">
        <v>6746</v>
      </c>
      <c r="I4095" t="s">
        <v>23</v>
      </c>
      <c r="J4095" t="s">
        <v>23</v>
      </c>
      <c r="K4095" t="s">
        <v>33680</v>
      </c>
    </row>
    <row r="4096" spans="1:11" x14ac:dyDescent="0.35">
      <c r="A4096" t="s">
        <v>462</v>
      </c>
      <c r="B4096" t="s">
        <v>23</v>
      </c>
      <c r="C4096" t="s">
        <v>23</v>
      </c>
      <c r="D4096" t="s">
        <v>23</v>
      </c>
      <c r="E4096" t="s">
        <v>10518</v>
      </c>
      <c r="F4096" t="s">
        <v>23</v>
      </c>
      <c r="G4096" t="s">
        <v>23</v>
      </c>
      <c r="H4096" t="s">
        <v>6522</v>
      </c>
      <c r="I4096" t="s">
        <v>23</v>
      </c>
      <c r="J4096" t="s">
        <v>23</v>
      </c>
      <c r="K4096" t="s">
        <v>30532</v>
      </c>
    </row>
    <row r="4097" spans="1:11" x14ac:dyDescent="0.35">
      <c r="A4097" t="s">
        <v>24609</v>
      </c>
      <c r="B4097" t="s">
        <v>23</v>
      </c>
      <c r="C4097" t="s">
        <v>23</v>
      </c>
      <c r="D4097" t="s">
        <v>5810</v>
      </c>
      <c r="E4097" t="s">
        <v>24610</v>
      </c>
      <c r="F4097" t="s">
        <v>23</v>
      </c>
      <c r="G4097" t="s">
        <v>23</v>
      </c>
      <c r="H4097" t="s">
        <v>6746</v>
      </c>
      <c r="I4097" t="s">
        <v>23</v>
      </c>
      <c r="J4097" t="s">
        <v>23</v>
      </c>
      <c r="K4097" t="s">
        <v>33681</v>
      </c>
    </row>
    <row r="4098" spans="1:11" x14ac:dyDescent="0.35">
      <c r="A4098" t="s">
        <v>25207</v>
      </c>
      <c r="B4098" t="s">
        <v>23</v>
      </c>
      <c r="C4098" t="s">
        <v>23</v>
      </c>
      <c r="D4098" t="s">
        <v>5810</v>
      </c>
      <c r="E4098" t="s">
        <v>25208</v>
      </c>
      <c r="F4098" t="s">
        <v>23</v>
      </c>
      <c r="G4098" t="s">
        <v>23</v>
      </c>
      <c r="H4098" t="s">
        <v>6746</v>
      </c>
      <c r="I4098" t="s">
        <v>23</v>
      </c>
      <c r="J4098" t="s">
        <v>23</v>
      </c>
      <c r="K4098" t="s">
        <v>33972</v>
      </c>
    </row>
    <row r="4099" spans="1:11" x14ac:dyDescent="0.35">
      <c r="A4099" t="s">
        <v>25216</v>
      </c>
      <c r="B4099" t="s">
        <v>23</v>
      </c>
      <c r="C4099" t="s">
        <v>23</v>
      </c>
      <c r="D4099" t="s">
        <v>5810</v>
      </c>
      <c r="E4099" t="s">
        <v>25217</v>
      </c>
      <c r="F4099" t="s">
        <v>23</v>
      </c>
      <c r="G4099" t="s">
        <v>23</v>
      </c>
      <c r="H4099" t="s">
        <v>6746</v>
      </c>
      <c r="I4099" t="s">
        <v>23</v>
      </c>
      <c r="J4099" t="s">
        <v>23</v>
      </c>
      <c r="K4099" t="s">
        <v>30532</v>
      </c>
    </row>
    <row r="4100" spans="1:11" x14ac:dyDescent="0.35">
      <c r="A4100" t="s">
        <v>25232</v>
      </c>
      <c r="B4100" t="s">
        <v>23</v>
      </c>
      <c r="C4100" t="s">
        <v>23</v>
      </c>
      <c r="D4100" t="s">
        <v>5810</v>
      </c>
      <c r="E4100" t="s">
        <v>25233</v>
      </c>
      <c r="F4100" t="s">
        <v>23</v>
      </c>
      <c r="G4100" t="s">
        <v>23</v>
      </c>
      <c r="H4100" t="s">
        <v>6746</v>
      </c>
      <c r="I4100" t="s">
        <v>23</v>
      </c>
      <c r="J4100" t="s">
        <v>23</v>
      </c>
      <c r="K4100" t="s">
        <v>33983</v>
      </c>
    </row>
    <row r="4101" spans="1:11" x14ac:dyDescent="0.35">
      <c r="A4101" t="s">
        <v>24613</v>
      </c>
      <c r="B4101" t="s">
        <v>23</v>
      </c>
      <c r="C4101" t="s">
        <v>23</v>
      </c>
      <c r="D4101" t="s">
        <v>5810</v>
      </c>
      <c r="E4101" t="s">
        <v>24614</v>
      </c>
      <c r="F4101" t="s">
        <v>23</v>
      </c>
      <c r="G4101" t="s">
        <v>23</v>
      </c>
      <c r="H4101" t="s">
        <v>6746</v>
      </c>
      <c r="I4101" t="s">
        <v>23</v>
      </c>
      <c r="J4101" t="s">
        <v>23</v>
      </c>
      <c r="K4101" t="s">
        <v>33683</v>
      </c>
    </row>
    <row r="4102" spans="1:11" x14ac:dyDescent="0.35">
      <c r="A4102" t="s">
        <v>24615</v>
      </c>
      <c r="B4102" t="s">
        <v>23</v>
      </c>
      <c r="C4102" t="s">
        <v>23</v>
      </c>
      <c r="D4102" t="s">
        <v>5810</v>
      </c>
      <c r="E4102" t="s">
        <v>24616</v>
      </c>
      <c r="F4102" t="s">
        <v>23</v>
      </c>
      <c r="G4102" t="s">
        <v>23</v>
      </c>
      <c r="H4102" t="s">
        <v>6746</v>
      </c>
      <c r="I4102" t="s">
        <v>23</v>
      </c>
      <c r="J4102" t="s">
        <v>23</v>
      </c>
      <c r="K4102" t="s">
        <v>33684</v>
      </c>
    </row>
    <row r="4103" spans="1:11" x14ac:dyDescent="0.35">
      <c r="A4103" t="s">
        <v>24617</v>
      </c>
      <c r="B4103" t="s">
        <v>23</v>
      </c>
      <c r="C4103" t="s">
        <v>23</v>
      </c>
      <c r="D4103" t="s">
        <v>5810</v>
      </c>
      <c r="E4103" t="s">
        <v>24618</v>
      </c>
      <c r="F4103" t="s">
        <v>23</v>
      </c>
      <c r="G4103" t="s">
        <v>23</v>
      </c>
      <c r="H4103" t="s">
        <v>6746</v>
      </c>
      <c r="I4103" t="s">
        <v>23</v>
      </c>
      <c r="J4103" t="s">
        <v>23</v>
      </c>
      <c r="K4103" t="s">
        <v>33685</v>
      </c>
    </row>
    <row r="4104" spans="1:11" x14ac:dyDescent="0.35">
      <c r="A4104" t="s">
        <v>6399</v>
      </c>
      <c r="B4104" t="s">
        <v>23</v>
      </c>
      <c r="C4104" t="s">
        <v>23</v>
      </c>
      <c r="D4104" t="s">
        <v>5810</v>
      </c>
      <c r="E4104" t="s">
        <v>10519</v>
      </c>
      <c r="F4104" t="s">
        <v>23</v>
      </c>
      <c r="G4104" t="s">
        <v>23</v>
      </c>
      <c r="H4104" t="s">
        <v>6493</v>
      </c>
      <c r="I4104" t="s">
        <v>23</v>
      </c>
      <c r="J4104" t="s">
        <v>23</v>
      </c>
      <c r="K4104" t="s">
        <v>30532</v>
      </c>
    </row>
    <row r="4105" spans="1:11" x14ac:dyDescent="0.35">
      <c r="A4105" t="s">
        <v>3474</v>
      </c>
      <c r="B4105" t="s">
        <v>23</v>
      </c>
      <c r="C4105" t="s">
        <v>23</v>
      </c>
      <c r="D4105" t="s">
        <v>23</v>
      </c>
      <c r="E4105" t="s">
        <v>10520</v>
      </c>
      <c r="F4105" t="s">
        <v>23</v>
      </c>
      <c r="G4105" t="s">
        <v>23</v>
      </c>
      <c r="H4105" t="s">
        <v>6522</v>
      </c>
      <c r="I4105" t="s">
        <v>23</v>
      </c>
      <c r="J4105" t="s">
        <v>23</v>
      </c>
      <c r="K4105" t="s">
        <v>30532</v>
      </c>
    </row>
    <row r="4106" spans="1:11" x14ac:dyDescent="0.35">
      <c r="A4106" t="s">
        <v>2495</v>
      </c>
      <c r="B4106" t="s">
        <v>23</v>
      </c>
      <c r="C4106" t="s">
        <v>23</v>
      </c>
      <c r="D4106" t="s">
        <v>23</v>
      </c>
      <c r="E4106" t="s">
        <v>10521</v>
      </c>
      <c r="F4106" t="s">
        <v>23</v>
      </c>
      <c r="G4106" t="s">
        <v>23</v>
      </c>
      <c r="H4106" t="s">
        <v>6522</v>
      </c>
      <c r="I4106" t="s">
        <v>23</v>
      </c>
      <c r="J4106" t="s">
        <v>23</v>
      </c>
      <c r="K4106" t="s">
        <v>30532</v>
      </c>
    </row>
    <row r="4107" spans="1:11" x14ac:dyDescent="0.35">
      <c r="A4107" t="s">
        <v>3475</v>
      </c>
      <c r="B4107" t="s">
        <v>23</v>
      </c>
      <c r="C4107" t="s">
        <v>23</v>
      </c>
      <c r="D4107" t="s">
        <v>23</v>
      </c>
      <c r="E4107" t="s">
        <v>10522</v>
      </c>
      <c r="F4107" t="s">
        <v>23</v>
      </c>
      <c r="G4107" t="s">
        <v>23</v>
      </c>
      <c r="H4107" t="s">
        <v>6522</v>
      </c>
      <c r="I4107" t="s">
        <v>23</v>
      </c>
      <c r="J4107" t="s">
        <v>23</v>
      </c>
      <c r="K4107" t="s">
        <v>30532</v>
      </c>
    </row>
    <row r="4108" spans="1:11" x14ac:dyDescent="0.35">
      <c r="A4108" t="s">
        <v>24619</v>
      </c>
      <c r="B4108" t="s">
        <v>23</v>
      </c>
      <c r="C4108" t="s">
        <v>23</v>
      </c>
      <c r="D4108" t="s">
        <v>5810</v>
      </c>
      <c r="E4108" t="s">
        <v>24620</v>
      </c>
      <c r="F4108" t="s">
        <v>23</v>
      </c>
      <c r="G4108" t="s">
        <v>23</v>
      </c>
      <c r="H4108" t="s">
        <v>6746</v>
      </c>
      <c r="I4108" t="s">
        <v>23</v>
      </c>
      <c r="J4108" t="s">
        <v>23</v>
      </c>
      <c r="K4108" t="s">
        <v>33686</v>
      </c>
    </row>
    <row r="4109" spans="1:11" x14ac:dyDescent="0.35">
      <c r="A4109" t="s">
        <v>10523</v>
      </c>
      <c r="B4109" t="s">
        <v>23</v>
      </c>
      <c r="C4109" t="s">
        <v>23</v>
      </c>
      <c r="D4109" t="s">
        <v>5810</v>
      </c>
      <c r="E4109" t="s">
        <v>10524</v>
      </c>
      <c r="F4109" t="s">
        <v>23</v>
      </c>
      <c r="G4109" t="s">
        <v>23</v>
      </c>
      <c r="H4109" t="s">
        <v>6746</v>
      </c>
      <c r="I4109" t="s">
        <v>23</v>
      </c>
      <c r="J4109" t="s">
        <v>23</v>
      </c>
      <c r="K4109" t="s">
        <v>30532</v>
      </c>
    </row>
    <row r="4110" spans="1:11" x14ac:dyDescent="0.35">
      <c r="A4110" t="s">
        <v>997</v>
      </c>
      <c r="B4110" t="s">
        <v>23</v>
      </c>
      <c r="C4110" t="s">
        <v>23</v>
      </c>
      <c r="D4110" t="s">
        <v>23</v>
      </c>
      <c r="E4110" t="s">
        <v>10526</v>
      </c>
      <c r="F4110" t="s">
        <v>23</v>
      </c>
      <c r="G4110" t="s">
        <v>23</v>
      </c>
      <c r="H4110" t="s">
        <v>6518</v>
      </c>
      <c r="I4110" t="s">
        <v>2721</v>
      </c>
      <c r="J4110" t="s">
        <v>23</v>
      </c>
      <c r="K4110" t="s">
        <v>30532</v>
      </c>
    </row>
    <row r="4111" spans="1:11" x14ac:dyDescent="0.35">
      <c r="A4111" t="s">
        <v>440</v>
      </c>
      <c r="B4111" t="s">
        <v>23</v>
      </c>
      <c r="C4111" t="s">
        <v>23</v>
      </c>
      <c r="D4111" t="s">
        <v>23</v>
      </c>
      <c r="E4111" t="s">
        <v>10527</v>
      </c>
      <c r="F4111" t="s">
        <v>23</v>
      </c>
      <c r="G4111" t="s">
        <v>23</v>
      </c>
      <c r="H4111" t="s">
        <v>6522</v>
      </c>
      <c r="I4111" t="s">
        <v>23</v>
      </c>
      <c r="J4111" t="s">
        <v>23</v>
      </c>
      <c r="K4111" t="s">
        <v>30532</v>
      </c>
    </row>
    <row r="4112" spans="1:11" x14ac:dyDescent="0.35">
      <c r="A4112" t="s">
        <v>639</v>
      </c>
      <c r="B4112" t="s">
        <v>23</v>
      </c>
      <c r="C4112" t="s">
        <v>23</v>
      </c>
      <c r="D4112" t="s">
        <v>23</v>
      </c>
      <c r="E4112" t="s">
        <v>10528</v>
      </c>
      <c r="F4112" t="s">
        <v>23</v>
      </c>
      <c r="G4112" t="s">
        <v>23</v>
      </c>
      <c r="H4112" t="s">
        <v>6522</v>
      </c>
      <c r="I4112" t="s">
        <v>23</v>
      </c>
      <c r="J4112" t="s">
        <v>23</v>
      </c>
      <c r="K4112" t="s">
        <v>30532</v>
      </c>
    </row>
    <row r="4113" spans="1:11" x14ac:dyDescent="0.35">
      <c r="A4113" t="s">
        <v>2494</v>
      </c>
      <c r="B4113" t="s">
        <v>23</v>
      </c>
      <c r="C4113" t="s">
        <v>23</v>
      </c>
      <c r="D4113" t="s">
        <v>23</v>
      </c>
      <c r="E4113" t="s">
        <v>10529</v>
      </c>
      <c r="F4113" t="s">
        <v>23</v>
      </c>
      <c r="G4113" t="s">
        <v>23</v>
      </c>
      <c r="H4113" t="s">
        <v>6522</v>
      </c>
      <c r="I4113" t="s">
        <v>23</v>
      </c>
      <c r="J4113" t="s">
        <v>23</v>
      </c>
      <c r="K4113" t="s">
        <v>30532</v>
      </c>
    </row>
    <row r="4114" spans="1:11" x14ac:dyDescent="0.35">
      <c r="A4114" t="s">
        <v>24621</v>
      </c>
      <c r="B4114" t="s">
        <v>23</v>
      </c>
      <c r="C4114" t="s">
        <v>23</v>
      </c>
      <c r="D4114" t="s">
        <v>5810</v>
      </c>
      <c r="E4114" t="s">
        <v>24622</v>
      </c>
      <c r="F4114" t="s">
        <v>23</v>
      </c>
      <c r="G4114" t="s">
        <v>23</v>
      </c>
      <c r="H4114" t="s">
        <v>6746</v>
      </c>
      <c r="I4114" t="s">
        <v>23</v>
      </c>
      <c r="J4114" t="s">
        <v>23</v>
      </c>
      <c r="K4114" t="s">
        <v>33687</v>
      </c>
    </row>
    <row r="4115" spans="1:11" x14ac:dyDescent="0.35">
      <c r="A4115" t="s">
        <v>6397</v>
      </c>
      <c r="B4115" t="s">
        <v>23</v>
      </c>
      <c r="C4115" t="s">
        <v>23</v>
      </c>
      <c r="D4115" t="s">
        <v>5810</v>
      </c>
      <c r="E4115" t="s">
        <v>10530</v>
      </c>
      <c r="F4115" t="s">
        <v>23</v>
      </c>
      <c r="G4115" t="s">
        <v>23</v>
      </c>
      <c r="H4115" t="s">
        <v>6504</v>
      </c>
      <c r="I4115" t="s">
        <v>23</v>
      </c>
      <c r="J4115" t="s">
        <v>23</v>
      </c>
      <c r="K4115" t="s">
        <v>30532</v>
      </c>
    </row>
    <row r="4116" spans="1:11" x14ac:dyDescent="0.35">
      <c r="A4116" t="s">
        <v>24623</v>
      </c>
      <c r="B4116" t="s">
        <v>23</v>
      </c>
      <c r="C4116" t="s">
        <v>23</v>
      </c>
      <c r="D4116" t="s">
        <v>5810</v>
      </c>
      <c r="E4116" t="s">
        <v>24624</v>
      </c>
      <c r="F4116" t="s">
        <v>23</v>
      </c>
      <c r="G4116" t="s">
        <v>23</v>
      </c>
      <c r="H4116" t="s">
        <v>6746</v>
      </c>
      <c r="I4116" t="s">
        <v>23</v>
      </c>
      <c r="J4116" t="s">
        <v>23</v>
      </c>
      <c r="K4116" t="s">
        <v>33688</v>
      </c>
    </row>
    <row r="4117" spans="1:11" x14ac:dyDescent="0.35">
      <c r="A4117" t="s">
        <v>24625</v>
      </c>
      <c r="B4117" t="s">
        <v>23</v>
      </c>
      <c r="C4117" t="s">
        <v>23</v>
      </c>
      <c r="D4117" t="s">
        <v>5810</v>
      </c>
      <c r="E4117" t="s">
        <v>24626</v>
      </c>
      <c r="F4117" t="s">
        <v>23</v>
      </c>
      <c r="G4117" t="s">
        <v>23</v>
      </c>
      <c r="H4117" t="s">
        <v>6746</v>
      </c>
      <c r="I4117" t="s">
        <v>23</v>
      </c>
      <c r="J4117" t="s">
        <v>23</v>
      </c>
      <c r="K4117" t="s">
        <v>33689</v>
      </c>
    </row>
    <row r="4118" spans="1:11" x14ac:dyDescent="0.35">
      <c r="A4118" t="s">
        <v>2859</v>
      </c>
      <c r="B4118" t="s">
        <v>23</v>
      </c>
      <c r="C4118" t="s">
        <v>23</v>
      </c>
      <c r="D4118" t="s">
        <v>23</v>
      </c>
      <c r="E4118" t="s">
        <v>10531</v>
      </c>
      <c r="F4118" t="s">
        <v>23</v>
      </c>
      <c r="G4118" t="s">
        <v>23</v>
      </c>
      <c r="H4118" t="s">
        <v>6522</v>
      </c>
      <c r="I4118" t="s">
        <v>23</v>
      </c>
      <c r="J4118" t="s">
        <v>23</v>
      </c>
      <c r="K4118" t="s">
        <v>30532</v>
      </c>
    </row>
    <row r="4119" spans="1:11" x14ac:dyDescent="0.35">
      <c r="A4119" t="s">
        <v>24757</v>
      </c>
      <c r="B4119" t="s">
        <v>23</v>
      </c>
      <c r="C4119" t="s">
        <v>23</v>
      </c>
      <c r="D4119" t="s">
        <v>5810</v>
      </c>
      <c r="E4119" t="s">
        <v>24758</v>
      </c>
      <c r="F4119" t="s">
        <v>23</v>
      </c>
      <c r="G4119" t="s">
        <v>23</v>
      </c>
      <c r="H4119" t="s">
        <v>6746</v>
      </c>
      <c r="I4119" t="s">
        <v>23</v>
      </c>
      <c r="J4119" t="s">
        <v>23</v>
      </c>
      <c r="K4119" t="s">
        <v>33754</v>
      </c>
    </row>
    <row r="4120" spans="1:11" x14ac:dyDescent="0.35">
      <c r="A4120" t="s">
        <v>2493</v>
      </c>
      <c r="B4120" t="s">
        <v>23</v>
      </c>
      <c r="C4120" t="s">
        <v>23</v>
      </c>
      <c r="D4120" t="s">
        <v>23</v>
      </c>
      <c r="E4120" t="s">
        <v>10532</v>
      </c>
      <c r="F4120" t="s">
        <v>23</v>
      </c>
      <c r="G4120" t="s">
        <v>23</v>
      </c>
      <c r="H4120" t="s">
        <v>6522</v>
      </c>
      <c r="I4120" t="s">
        <v>23</v>
      </c>
      <c r="J4120" t="s">
        <v>23</v>
      </c>
      <c r="K4120" t="s">
        <v>30532</v>
      </c>
    </row>
    <row r="4121" spans="1:11" x14ac:dyDescent="0.35">
      <c r="A4121" t="s">
        <v>2492</v>
      </c>
      <c r="B4121" t="s">
        <v>23</v>
      </c>
      <c r="C4121" t="s">
        <v>23</v>
      </c>
      <c r="D4121" t="s">
        <v>23</v>
      </c>
      <c r="E4121" t="s">
        <v>10533</v>
      </c>
      <c r="F4121" t="s">
        <v>23</v>
      </c>
      <c r="G4121" t="s">
        <v>23</v>
      </c>
      <c r="H4121" t="s">
        <v>6522</v>
      </c>
      <c r="I4121" t="s">
        <v>23</v>
      </c>
      <c r="J4121" t="s">
        <v>23</v>
      </c>
      <c r="K4121" t="s">
        <v>30532</v>
      </c>
    </row>
    <row r="4122" spans="1:11" x14ac:dyDescent="0.35">
      <c r="A4122" t="s">
        <v>24627</v>
      </c>
      <c r="B4122" t="s">
        <v>23</v>
      </c>
      <c r="C4122" t="s">
        <v>23</v>
      </c>
      <c r="D4122" t="s">
        <v>5810</v>
      </c>
      <c r="E4122" t="s">
        <v>24628</v>
      </c>
      <c r="F4122" t="s">
        <v>23</v>
      </c>
      <c r="G4122" t="s">
        <v>23</v>
      </c>
      <c r="H4122" t="s">
        <v>6746</v>
      </c>
      <c r="I4122" t="s">
        <v>23</v>
      </c>
      <c r="J4122" t="s">
        <v>23</v>
      </c>
      <c r="K4122" t="s">
        <v>33690</v>
      </c>
    </row>
    <row r="4123" spans="1:11" x14ac:dyDescent="0.35">
      <c r="A4123" t="s">
        <v>24629</v>
      </c>
      <c r="B4123" t="s">
        <v>23</v>
      </c>
      <c r="C4123" t="s">
        <v>23</v>
      </c>
      <c r="D4123" t="s">
        <v>5810</v>
      </c>
      <c r="E4123" t="s">
        <v>24630</v>
      </c>
      <c r="F4123" t="s">
        <v>23</v>
      </c>
      <c r="G4123" t="s">
        <v>23</v>
      </c>
      <c r="H4123" t="s">
        <v>6746</v>
      </c>
      <c r="I4123" t="s">
        <v>23</v>
      </c>
      <c r="J4123" t="s">
        <v>23</v>
      </c>
      <c r="K4123" t="s">
        <v>33691</v>
      </c>
    </row>
    <row r="4124" spans="1:11" x14ac:dyDescent="0.35">
      <c r="A4124" t="s">
        <v>24631</v>
      </c>
      <c r="B4124" t="s">
        <v>23</v>
      </c>
      <c r="C4124" t="s">
        <v>23</v>
      </c>
      <c r="D4124" t="s">
        <v>5810</v>
      </c>
      <c r="E4124" t="s">
        <v>24632</v>
      </c>
      <c r="F4124" t="s">
        <v>23</v>
      </c>
      <c r="G4124" t="s">
        <v>23</v>
      </c>
      <c r="H4124" t="s">
        <v>6746</v>
      </c>
      <c r="I4124" t="s">
        <v>23</v>
      </c>
      <c r="J4124" t="s">
        <v>23</v>
      </c>
      <c r="K4124" t="s">
        <v>33692</v>
      </c>
    </row>
    <row r="4125" spans="1:11" x14ac:dyDescent="0.35">
      <c r="A4125" t="s">
        <v>3032</v>
      </c>
      <c r="B4125" t="s">
        <v>23</v>
      </c>
      <c r="C4125" t="s">
        <v>23</v>
      </c>
      <c r="D4125" t="s">
        <v>23</v>
      </c>
      <c r="E4125" t="s">
        <v>10534</v>
      </c>
      <c r="F4125" t="s">
        <v>23</v>
      </c>
      <c r="G4125" t="s">
        <v>23</v>
      </c>
      <c r="H4125" t="s">
        <v>6522</v>
      </c>
      <c r="I4125" t="s">
        <v>23</v>
      </c>
      <c r="J4125" t="s">
        <v>23</v>
      </c>
      <c r="K4125" t="s">
        <v>30532</v>
      </c>
    </row>
    <row r="4126" spans="1:11" x14ac:dyDescent="0.35">
      <c r="A4126" t="s">
        <v>24633</v>
      </c>
      <c r="B4126" t="s">
        <v>23</v>
      </c>
      <c r="C4126" t="s">
        <v>23</v>
      </c>
      <c r="D4126" t="s">
        <v>5810</v>
      </c>
      <c r="E4126" t="s">
        <v>24634</v>
      </c>
      <c r="F4126" t="s">
        <v>23</v>
      </c>
      <c r="G4126" t="s">
        <v>23</v>
      </c>
      <c r="H4126" t="s">
        <v>6746</v>
      </c>
      <c r="I4126" t="s">
        <v>23</v>
      </c>
      <c r="J4126" t="s">
        <v>23</v>
      </c>
      <c r="K4126" t="s">
        <v>33693</v>
      </c>
    </row>
    <row r="4127" spans="1:11" x14ac:dyDescent="0.35">
      <c r="A4127" t="s">
        <v>24637</v>
      </c>
      <c r="B4127" t="s">
        <v>23</v>
      </c>
      <c r="C4127" t="s">
        <v>23</v>
      </c>
      <c r="D4127" t="s">
        <v>5810</v>
      </c>
      <c r="E4127" t="s">
        <v>24638</v>
      </c>
      <c r="F4127" t="s">
        <v>23</v>
      </c>
      <c r="G4127" t="s">
        <v>23</v>
      </c>
      <c r="H4127" t="s">
        <v>6746</v>
      </c>
      <c r="I4127" t="s">
        <v>23</v>
      </c>
      <c r="J4127" t="s">
        <v>23</v>
      </c>
      <c r="K4127" t="s">
        <v>33695</v>
      </c>
    </row>
    <row r="4128" spans="1:11" x14ac:dyDescent="0.35">
      <c r="A4128" t="s">
        <v>24635</v>
      </c>
      <c r="B4128" t="s">
        <v>23</v>
      </c>
      <c r="C4128" t="s">
        <v>23</v>
      </c>
      <c r="D4128" t="s">
        <v>5810</v>
      </c>
      <c r="E4128" t="s">
        <v>24636</v>
      </c>
      <c r="F4128" t="s">
        <v>23</v>
      </c>
      <c r="G4128" t="s">
        <v>23</v>
      </c>
      <c r="H4128" t="s">
        <v>6746</v>
      </c>
      <c r="I4128" t="s">
        <v>23</v>
      </c>
      <c r="J4128" t="s">
        <v>23</v>
      </c>
      <c r="K4128" t="s">
        <v>33694</v>
      </c>
    </row>
    <row r="4129" spans="1:11" x14ac:dyDescent="0.35">
      <c r="A4129" t="s">
        <v>3476</v>
      </c>
      <c r="B4129" t="s">
        <v>23</v>
      </c>
      <c r="C4129" t="s">
        <v>23</v>
      </c>
      <c r="D4129" t="s">
        <v>23</v>
      </c>
      <c r="E4129" t="s">
        <v>10535</v>
      </c>
      <c r="F4129" t="s">
        <v>23</v>
      </c>
      <c r="G4129" t="s">
        <v>23</v>
      </c>
      <c r="H4129" t="s">
        <v>6522</v>
      </c>
      <c r="I4129" t="s">
        <v>23</v>
      </c>
      <c r="J4129" t="s">
        <v>23</v>
      </c>
      <c r="K4129" t="s">
        <v>30532</v>
      </c>
    </row>
    <row r="4130" spans="1:11" x14ac:dyDescent="0.35">
      <c r="A4130" t="s">
        <v>24639</v>
      </c>
      <c r="B4130" t="s">
        <v>23</v>
      </c>
      <c r="C4130" t="s">
        <v>23</v>
      </c>
      <c r="D4130" t="s">
        <v>5810</v>
      </c>
      <c r="E4130" t="s">
        <v>24640</v>
      </c>
      <c r="F4130" t="s">
        <v>23</v>
      </c>
      <c r="G4130" t="s">
        <v>23</v>
      </c>
      <c r="H4130" t="s">
        <v>6746</v>
      </c>
      <c r="I4130" t="s">
        <v>23</v>
      </c>
      <c r="J4130" t="s">
        <v>23</v>
      </c>
      <c r="K4130" t="s">
        <v>33696</v>
      </c>
    </row>
    <row r="4131" spans="1:11" x14ac:dyDescent="0.35">
      <c r="A4131" t="s">
        <v>24641</v>
      </c>
      <c r="B4131" t="s">
        <v>23</v>
      </c>
      <c r="C4131" t="s">
        <v>23</v>
      </c>
      <c r="D4131" t="s">
        <v>5810</v>
      </c>
      <c r="E4131" t="s">
        <v>24642</v>
      </c>
      <c r="F4131" t="s">
        <v>23</v>
      </c>
      <c r="G4131" t="s">
        <v>23</v>
      </c>
      <c r="H4131" t="s">
        <v>6746</v>
      </c>
      <c r="I4131" t="s">
        <v>23</v>
      </c>
      <c r="J4131" t="s">
        <v>23</v>
      </c>
      <c r="K4131" t="s">
        <v>33697</v>
      </c>
    </row>
    <row r="4132" spans="1:11" x14ac:dyDescent="0.35">
      <c r="A4132" t="s">
        <v>5045</v>
      </c>
      <c r="B4132" t="s">
        <v>23</v>
      </c>
      <c r="C4132" t="s">
        <v>23</v>
      </c>
      <c r="D4132" t="s">
        <v>23</v>
      </c>
      <c r="E4132" t="s">
        <v>10536</v>
      </c>
      <c r="F4132" t="s">
        <v>23</v>
      </c>
      <c r="G4132" t="s">
        <v>23</v>
      </c>
      <c r="H4132" t="s">
        <v>6522</v>
      </c>
      <c r="I4132" t="s">
        <v>23</v>
      </c>
      <c r="J4132" t="s">
        <v>23</v>
      </c>
      <c r="K4132" t="s">
        <v>30532</v>
      </c>
    </row>
    <row r="4133" spans="1:11" x14ac:dyDescent="0.35">
      <c r="A4133" t="s">
        <v>3480</v>
      </c>
      <c r="B4133" t="s">
        <v>23</v>
      </c>
      <c r="C4133" t="s">
        <v>23</v>
      </c>
      <c r="D4133" t="s">
        <v>23</v>
      </c>
      <c r="E4133" t="s">
        <v>10537</v>
      </c>
      <c r="F4133" t="s">
        <v>23</v>
      </c>
      <c r="G4133" t="s">
        <v>23</v>
      </c>
      <c r="H4133" t="s">
        <v>6522</v>
      </c>
      <c r="I4133" t="s">
        <v>23</v>
      </c>
      <c r="J4133" t="s">
        <v>23</v>
      </c>
      <c r="K4133" t="s">
        <v>30532</v>
      </c>
    </row>
    <row r="4134" spans="1:11" x14ac:dyDescent="0.35">
      <c r="A4134" t="s">
        <v>10538</v>
      </c>
      <c r="B4134" t="s">
        <v>23</v>
      </c>
      <c r="C4134" t="s">
        <v>23</v>
      </c>
      <c r="D4134" t="s">
        <v>5810</v>
      </c>
      <c r="E4134" t="s">
        <v>10539</v>
      </c>
      <c r="F4134" t="s">
        <v>23</v>
      </c>
      <c r="G4134" t="s">
        <v>23</v>
      </c>
      <c r="H4134" t="s">
        <v>6746</v>
      </c>
      <c r="I4134" t="s">
        <v>23</v>
      </c>
      <c r="J4134" t="s">
        <v>23</v>
      </c>
      <c r="K4134" t="s">
        <v>30532</v>
      </c>
    </row>
    <row r="4135" spans="1:11" x14ac:dyDescent="0.35">
      <c r="A4135" t="s">
        <v>24643</v>
      </c>
      <c r="B4135" t="s">
        <v>23</v>
      </c>
      <c r="C4135" t="s">
        <v>23</v>
      </c>
      <c r="D4135" t="s">
        <v>5810</v>
      </c>
      <c r="E4135" t="s">
        <v>24644</v>
      </c>
      <c r="F4135" t="s">
        <v>23</v>
      </c>
      <c r="G4135" t="s">
        <v>23</v>
      </c>
      <c r="H4135" t="s">
        <v>6746</v>
      </c>
      <c r="I4135" t="s">
        <v>23</v>
      </c>
      <c r="J4135" t="s">
        <v>23</v>
      </c>
      <c r="K4135" t="s">
        <v>33698</v>
      </c>
    </row>
    <row r="4136" spans="1:11" x14ac:dyDescent="0.35">
      <c r="A4136" t="s">
        <v>1961</v>
      </c>
      <c r="B4136" t="s">
        <v>23</v>
      </c>
      <c r="C4136" t="s">
        <v>23</v>
      </c>
      <c r="D4136" t="s">
        <v>23</v>
      </c>
      <c r="E4136" t="s">
        <v>10540</v>
      </c>
      <c r="F4136" t="s">
        <v>23</v>
      </c>
      <c r="G4136" t="s">
        <v>23</v>
      </c>
      <c r="H4136" t="s">
        <v>6522</v>
      </c>
      <c r="I4136" t="s">
        <v>23</v>
      </c>
      <c r="J4136" t="s">
        <v>23</v>
      </c>
      <c r="K4136" t="s">
        <v>30532</v>
      </c>
    </row>
    <row r="4137" spans="1:11" x14ac:dyDescent="0.35">
      <c r="A4137" t="s">
        <v>10541</v>
      </c>
      <c r="B4137" t="s">
        <v>23</v>
      </c>
      <c r="C4137" t="s">
        <v>23</v>
      </c>
      <c r="D4137" t="s">
        <v>5810</v>
      </c>
      <c r="E4137" t="s">
        <v>10542</v>
      </c>
      <c r="F4137" t="s">
        <v>23</v>
      </c>
      <c r="G4137" t="s">
        <v>23</v>
      </c>
      <c r="H4137" t="s">
        <v>6746</v>
      </c>
      <c r="I4137" t="s">
        <v>23</v>
      </c>
      <c r="J4137" t="s">
        <v>23</v>
      </c>
      <c r="K4137" t="s">
        <v>30532</v>
      </c>
    </row>
    <row r="4138" spans="1:11" x14ac:dyDescent="0.35">
      <c r="A4138" t="s">
        <v>6721</v>
      </c>
      <c r="B4138" t="s">
        <v>23</v>
      </c>
      <c r="C4138" t="s">
        <v>23</v>
      </c>
      <c r="D4138" t="s">
        <v>23</v>
      </c>
      <c r="E4138" t="s">
        <v>10543</v>
      </c>
      <c r="F4138" t="s">
        <v>23</v>
      </c>
      <c r="G4138" t="s">
        <v>23</v>
      </c>
      <c r="H4138" t="s">
        <v>6522</v>
      </c>
      <c r="I4138" t="s">
        <v>23</v>
      </c>
      <c r="J4138" t="s">
        <v>23</v>
      </c>
      <c r="K4138" t="s">
        <v>30532</v>
      </c>
    </row>
    <row r="4139" spans="1:11" x14ac:dyDescent="0.35">
      <c r="A4139" t="s">
        <v>24645</v>
      </c>
      <c r="B4139" t="s">
        <v>23</v>
      </c>
      <c r="C4139" t="s">
        <v>23</v>
      </c>
      <c r="D4139" t="s">
        <v>5810</v>
      </c>
      <c r="E4139" t="s">
        <v>24646</v>
      </c>
      <c r="F4139" t="s">
        <v>23</v>
      </c>
      <c r="G4139" t="s">
        <v>23</v>
      </c>
      <c r="H4139" t="s">
        <v>6746</v>
      </c>
      <c r="I4139" t="s">
        <v>23</v>
      </c>
      <c r="J4139" t="s">
        <v>23</v>
      </c>
      <c r="K4139" t="s">
        <v>33699</v>
      </c>
    </row>
    <row r="4140" spans="1:11" x14ac:dyDescent="0.35">
      <c r="A4140" t="s">
        <v>24647</v>
      </c>
      <c r="B4140" t="s">
        <v>23</v>
      </c>
      <c r="C4140" t="s">
        <v>23</v>
      </c>
      <c r="D4140" t="s">
        <v>5810</v>
      </c>
      <c r="E4140" t="s">
        <v>24648</v>
      </c>
      <c r="F4140" t="s">
        <v>23</v>
      </c>
      <c r="G4140" t="s">
        <v>23</v>
      </c>
      <c r="H4140" t="s">
        <v>6746</v>
      </c>
      <c r="I4140" t="s">
        <v>23</v>
      </c>
      <c r="J4140" t="s">
        <v>23</v>
      </c>
      <c r="K4140" t="s">
        <v>33700</v>
      </c>
    </row>
    <row r="4141" spans="1:11" x14ac:dyDescent="0.35">
      <c r="A4141" t="s">
        <v>24649</v>
      </c>
      <c r="B4141" t="s">
        <v>23</v>
      </c>
      <c r="C4141" t="s">
        <v>23</v>
      </c>
      <c r="D4141" t="s">
        <v>5810</v>
      </c>
      <c r="E4141" t="s">
        <v>24650</v>
      </c>
      <c r="F4141" t="s">
        <v>23</v>
      </c>
      <c r="G4141" t="s">
        <v>23</v>
      </c>
      <c r="H4141" t="s">
        <v>6746</v>
      </c>
      <c r="I4141" t="s">
        <v>23</v>
      </c>
      <c r="J4141" t="s">
        <v>23</v>
      </c>
      <c r="K4141" t="s">
        <v>33701</v>
      </c>
    </row>
    <row r="4142" spans="1:11" x14ac:dyDescent="0.35">
      <c r="A4142" t="s">
        <v>10544</v>
      </c>
      <c r="B4142" t="s">
        <v>23</v>
      </c>
      <c r="C4142" t="s">
        <v>23</v>
      </c>
      <c r="D4142" t="s">
        <v>5810</v>
      </c>
      <c r="E4142" t="s">
        <v>10545</v>
      </c>
      <c r="F4142" t="s">
        <v>23</v>
      </c>
      <c r="G4142" t="s">
        <v>23</v>
      </c>
      <c r="H4142" t="s">
        <v>6746</v>
      </c>
      <c r="I4142" t="s">
        <v>23</v>
      </c>
      <c r="J4142" t="s">
        <v>23</v>
      </c>
      <c r="K4142" t="s">
        <v>30532</v>
      </c>
    </row>
    <row r="4143" spans="1:11" x14ac:dyDescent="0.35">
      <c r="A4143" t="s">
        <v>24651</v>
      </c>
      <c r="B4143" t="s">
        <v>23</v>
      </c>
      <c r="C4143" t="s">
        <v>23</v>
      </c>
      <c r="D4143" t="s">
        <v>5810</v>
      </c>
      <c r="E4143" t="s">
        <v>24652</v>
      </c>
      <c r="F4143" t="s">
        <v>23</v>
      </c>
      <c r="G4143" t="s">
        <v>23</v>
      </c>
      <c r="H4143" t="s">
        <v>6746</v>
      </c>
      <c r="I4143" t="s">
        <v>23</v>
      </c>
      <c r="J4143" t="s">
        <v>23</v>
      </c>
      <c r="K4143" t="s">
        <v>33702</v>
      </c>
    </row>
    <row r="4144" spans="1:11" x14ac:dyDescent="0.35">
      <c r="A4144" t="s">
        <v>24653</v>
      </c>
      <c r="B4144" t="s">
        <v>23</v>
      </c>
      <c r="C4144" t="s">
        <v>23</v>
      </c>
      <c r="D4144" t="s">
        <v>5810</v>
      </c>
      <c r="E4144" t="s">
        <v>24654</v>
      </c>
      <c r="F4144" t="s">
        <v>23</v>
      </c>
      <c r="G4144" t="s">
        <v>23</v>
      </c>
      <c r="H4144" t="s">
        <v>6746</v>
      </c>
      <c r="I4144" t="s">
        <v>23</v>
      </c>
      <c r="J4144" t="s">
        <v>23</v>
      </c>
      <c r="K4144" t="s">
        <v>33703</v>
      </c>
    </row>
    <row r="4145" spans="1:11" x14ac:dyDescent="0.35">
      <c r="A4145" t="s">
        <v>24655</v>
      </c>
      <c r="B4145" t="s">
        <v>23</v>
      </c>
      <c r="C4145" t="s">
        <v>23</v>
      </c>
      <c r="D4145" t="s">
        <v>5810</v>
      </c>
      <c r="E4145" t="s">
        <v>24656</v>
      </c>
      <c r="F4145" t="s">
        <v>23</v>
      </c>
      <c r="G4145" t="s">
        <v>23</v>
      </c>
      <c r="H4145" t="s">
        <v>6746</v>
      </c>
      <c r="I4145" t="s">
        <v>23</v>
      </c>
      <c r="J4145" t="s">
        <v>23</v>
      </c>
      <c r="K4145" t="s">
        <v>33704</v>
      </c>
    </row>
    <row r="4146" spans="1:11" x14ac:dyDescent="0.35">
      <c r="A4146" t="s">
        <v>1019</v>
      </c>
      <c r="B4146" t="s">
        <v>23</v>
      </c>
      <c r="C4146" t="s">
        <v>23</v>
      </c>
      <c r="D4146" t="s">
        <v>23</v>
      </c>
      <c r="E4146" t="s">
        <v>10546</v>
      </c>
      <c r="F4146" t="s">
        <v>23</v>
      </c>
      <c r="G4146" t="s">
        <v>23</v>
      </c>
      <c r="H4146" t="s">
        <v>6522</v>
      </c>
      <c r="I4146" t="s">
        <v>23</v>
      </c>
      <c r="J4146" t="s">
        <v>23</v>
      </c>
      <c r="K4146" t="s">
        <v>30532</v>
      </c>
    </row>
    <row r="4147" spans="1:11" x14ac:dyDescent="0.35">
      <c r="A4147" t="s">
        <v>2491</v>
      </c>
      <c r="B4147" t="s">
        <v>23</v>
      </c>
      <c r="C4147" t="s">
        <v>23</v>
      </c>
      <c r="D4147" t="s">
        <v>23</v>
      </c>
      <c r="E4147" t="s">
        <v>10547</v>
      </c>
      <c r="F4147" t="s">
        <v>23</v>
      </c>
      <c r="G4147" t="s">
        <v>23</v>
      </c>
      <c r="H4147" t="s">
        <v>6522</v>
      </c>
      <c r="I4147" t="s">
        <v>23</v>
      </c>
      <c r="J4147" t="s">
        <v>23</v>
      </c>
      <c r="K4147" t="s">
        <v>30532</v>
      </c>
    </row>
    <row r="4148" spans="1:11" x14ac:dyDescent="0.35">
      <c r="A4148" t="s">
        <v>24657</v>
      </c>
      <c r="B4148" t="s">
        <v>23</v>
      </c>
      <c r="C4148" t="s">
        <v>23</v>
      </c>
      <c r="D4148" t="s">
        <v>5810</v>
      </c>
      <c r="E4148" t="s">
        <v>24658</v>
      </c>
      <c r="F4148" t="s">
        <v>23</v>
      </c>
      <c r="G4148" t="s">
        <v>23</v>
      </c>
      <c r="H4148" t="s">
        <v>6746</v>
      </c>
      <c r="I4148" t="s">
        <v>23</v>
      </c>
      <c r="J4148" t="s">
        <v>23</v>
      </c>
      <c r="K4148" t="s">
        <v>33705</v>
      </c>
    </row>
    <row r="4149" spans="1:11" x14ac:dyDescent="0.35">
      <c r="A4149" t="s">
        <v>24660</v>
      </c>
      <c r="B4149" t="s">
        <v>23</v>
      </c>
      <c r="C4149" t="s">
        <v>23</v>
      </c>
      <c r="D4149" t="s">
        <v>5810</v>
      </c>
      <c r="E4149" t="s">
        <v>24661</v>
      </c>
      <c r="F4149" t="s">
        <v>23</v>
      </c>
      <c r="G4149" t="s">
        <v>23</v>
      </c>
      <c r="H4149" t="s">
        <v>6746</v>
      </c>
      <c r="I4149" t="s">
        <v>23</v>
      </c>
      <c r="J4149" t="s">
        <v>23</v>
      </c>
      <c r="K4149" t="s">
        <v>33706</v>
      </c>
    </row>
    <row r="4150" spans="1:11" x14ac:dyDescent="0.35">
      <c r="A4150" t="s">
        <v>24662</v>
      </c>
      <c r="B4150" t="s">
        <v>23</v>
      </c>
      <c r="C4150" t="s">
        <v>23</v>
      </c>
      <c r="D4150" t="s">
        <v>5810</v>
      </c>
      <c r="E4150" t="s">
        <v>24663</v>
      </c>
      <c r="F4150" t="s">
        <v>23</v>
      </c>
      <c r="G4150" t="s">
        <v>23</v>
      </c>
      <c r="H4150" t="s">
        <v>6746</v>
      </c>
      <c r="I4150" t="s">
        <v>23</v>
      </c>
      <c r="J4150" t="s">
        <v>23</v>
      </c>
      <c r="K4150" t="s">
        <v>33707</v>
      </c>
    </row>
    <row r="4151" spans="1:11" x14ac:dyDescent="0.35">
      <c r="A4151" t="s">
        <v>24664</v>
      </c>
      <c r="B4151" t="s">
        <v>23</v>
      </c>
      <c r="C4151" t="s">
        <v>23</v>
      </c>
      <c r="D4151" t="s">
        <v>5810</v>
      </c>
      <c r="E4151" t="s">
        <v>24665</v>
      </c>
      <c r="F4151" t="s">
        <v>23</v>
      </c>
      <c r="G4151" t="s">
        <v>23</v>
      </c>
      <c r="H4151" t="s">
        <v>6746</v>
      </c>
      <c r="I4151" t="s">
        <v>23</v>
      </c>
      <c r="J4151" t="s">
        <v>23</v>
      </c>
      <c r="K4151" t="s">
        <v>33708</v>
      </c>
    </row>
    <row r="4152" spans="1:11" x14ac:dyDescent="0.35">
      <c r="A4152" t="s">
        <v>24666</v>
      </c>
      <c r="B4152" t="s">
        <v>23</v>
      </c>
      <c r="C4152" t="s">
        <v>23</v>
      </c>
      <c r="D4152" t="s">
        <v>5810</v>
      </c>
      <c r="E4152" t="s">
        <v>24667</v>
      </c>
      <c r="F4152" t="s">
        <v>23</v>
      </c>
      <c r="G4152" t="s">
        <v>23</v>
      </c>
      <c r="H4152" t="s">
        <v>6746</v>
      </c>
      <c r="I4152" t="s">
        <v>23</v>
      </c>
      <c r="J4152" t="s">
        <v>23</v>
      </c>
      <c r="K4152" t="s">
        <v>33709</v>
      </c>
    </row>
    <row r="4153" spans="1:11" x14ac:dyDescent="0.35">
      <c r="A4153" t="s">
        <v>24668</v>
      </c>
      <c r="B4153" t="s">
        <v>23</v>
      </c>
      <c r="C4153" t="s">
        <v>23</v>
      </c>
      <c r="D4153" t="s">
        <v>5810</v>
      </c>
      <c r="E4153" t="s">
        <v>24669</v>
      </c>
      <c r="F4153" t="s">
        <v>23</v>
      </c>
      <c r="G4153" t="s">
        <v>23</v>
      </c>
      <c r="H4153" t="s">
        <v>6746</v>
      </c>
      <c r="I4153" t="s">
        <v>23</v>
      </c>
      <c r="J4153" t="s">
        <v>23</v>
      </c>
      <c r="K4153" t="s">
        <v>33710</v>
      </c>
    </row>
    <row r="4154" spans="1:11" x14ac:dyDescent="0.35">
      <c r="A4154" t="s">
        <v>24670</v>
      </c>
      <c r="B4154" t="s">
        <v>23</v>
      </c>
      <c r="C4154" t="s">
        <v>23</v>
      </c>
      <c r="D4154" t="s">
        <v>5810</v>
      </c>
      <c r="E4154" t="s">
        <v>24671</v>
      </c>
      <c r="F4154" t="s">
        <v>23</v>
      </c>
      <c r="G4154" t="s">
        <v>23</v>
      </c>
      <c r="H4154" t="s">
        <v>6746</v>
      </c>
      <c r="I4154" t="s">
        <v>23</v>
      </c>
      <c r="J4154" t="s">
        <v>23</v>
      </c>
      <c r="K4154" t="s">
        <v>33711</v>
      </c>
    </row>
    <row r="4155" spans="1:11" x14ac:dyDescent="0.35">
      <c r="A4155" t="s">
        <v>24674</v>
      </c>
      <c r="B4155" t="s">
        <v>23</v>
      </c>
      <c r="C4155" t="s">
        <v>23</v>
      </c>
      <c r="D4155" t="s">
        <v>5810</v>
      </c>
      <c r="E4155" t="s">
        <v>24675</v>
      </c>
      <c r="F4155" t="s">
        <v>23</v>
      </c>
      <c r="G4155" t="s">
        <v>23</v>
      </c>
      <c r="H4155" t="s">
        <v>6746</v>
      </c>
      <c r="I4155" t="s">
        <v>23</v>
      </c>
      <c r="J4155" t="s">
        <v>23</v>
      </c>
      <c r="K4155" t="s">
        <v>33713</v>
      </c>
    </row>
    <row r="4156" spans="1:11" x14ac:dyDescent="0.35">
      <c r="A4156" t="s">
        <v>24678</v>
      </c>
      <c r="B4156" t="s">
        <v>23</v>
      </c>
      <c r="C4156" t="s">
        <v>23</v>
      </c>
      <c r="D4156" t="s">
        <v>5810</v>
      </c>
      <c r="E4156" t="s">
        <v>24679</v>
      </c>
      <c r="F4156" t="s">
        <v>23</v>
      </c>
      <c r="G4156" t="s">
        <v>23</v>
      </c>
      <c r="H4156" t="s">
        <v>6746</v>
      </c>
      <c r="I4156" t="s">
        <v>23</v>
      </c>
      <c r="J4156" t="s">
        <v>23</v>
      </c>
      <c r="K4156" t="s">
        <v>33715</v>
      </c>
    </row>
    <row r="4157" spans="1:11" x14ac:dyDescent="0.35">
      <c r="A4157" t="s">
        <v>24680</v>
      </c>
      <c r="B4157" t="s">
        <v>23</v>
      </c>
      <c r="C4157" t="s">
        <v>23</v>
      </c>
      <c r="D4157" t="s">
        <v>5810</v>
      </c>
      <c r="E4157" t="s">
        <v>24681</v>
      </c>
      <c r="F4157" t="s">
        <v>23</v>
      </c>
      <c r="G4157" t="s">
        <v>23</v>
      </c>
      <c r="H4157" t="s">
        <v>6746</v>
      </c>
      <c r="I4157" t="s">
        <v>23</v>
      </c>
      <c r="J4157" t="s">
        <v>23</v>
      </c>
      <c r="K4157" t="s">
        <v>33716</v>
      </c>
    </row>
    <row r="4158" spans="1:11" x14ac:dyDescent="0.35">
      <c r="A4158" t="s">
        <v>24682</v>
      </c>
      <c r="B4158" t="s">
        <v>23</v>
      </c>
      <c r="C4158" t="s">
        <v>23</v>
      </c>
      <c r="D4158" t="s">
        <v>5810</v>
      </c>
      <c r="E4158" t="s">
        <v>24683</v>
      </c>
      <c r="F4158" t="s">
        <v>23</v>
      </c>
      <c r="G4158" t="s">
        <v>23</v>
      </c>
      <c r="H4158" t="s">
        <v>6746</v>
      </c>
      <c r="I4158" t="s">
        <v>23</v>
      </c>
      <c r="J4158" t="s">
        <v>23</v>
      </c>
      <c r="K4158" t="s">
        <v>33717</v>
      </c>
    </row>
    <row r="4159" spans="1:11" x14ac:dyDescent="0.35">
      <c r="A4159" t="s">
        <v>24684</v>
      </c>
      <c r="B4159" t="s">
        <v>23</v>
      </c>
      <c r="C4159" t="s">
        <v>23</v>
      </c>
      <c r="D4159" t="s">
        <v>5810</v>
      </c>
      <c r="E4159" t="s">
        <v>24685</v>
      </c>
      <c r="F4159" t="s">
        <v>23</v>
      </c>
      <c r="G4159" t="s">
        <v>23</v>
      </c>
      <c r="H4159" t="s">
        <v>6746</v>
      </c>
      <c r="I4159" t="s">
        <v>23</v>
      </c>
      <c r="J4159" t="s">
        <v>23</v>
      </c>
      <c r="K4159" t="s">
        <v>33718</v>
      </c>
    </row>
    <row r="4160" spans="1:11" x14ac:dyDescent="0.35">
      <c r="A4160" t="s">
        <v>24686</v>
      </c>
      <c r="B4160" t="s">
        <v>23</v>
      </c>
      <c r="C4160" t="s">
        <v>23</v>
      </c>
      <c r="D4160" t="s">
        <v>5810</v>
      </c>
      <c r="E4160" t="s">
        <v>24687</v>
      </c>
      <c r="F4160" t="s">
        <v>23</v>
      </c>
      <c r="G4160" t="s">
        <v>23</v>
      </c>
      <c r="H4160" t="s">
        <v>6746</v>
      </c>
      <c r="I4160" t="s">
        <v>23</v>
      </c>
      <c r="J4160" t="s">
        <v>23</v>
      </c>
      <c r="K4160" t="s">
        <v>33719</v>
      </c>
    </row>
    <row r="4161" spans="1:11" x14ac:dyDescent="0.35">
      <c r="A4161" t="s">
        <v>3324</v>
      </c>
      <c r="B4161" t="s">
        <v>23</v>
      </c>
      <c r="C4161" t="s">
        <v>23</v>
      </c>
      <c r="D4161" t="s">
        <v>23</v>
      </c>
      <c r="E4161" t="s">
        <v>10548</v>
      </c>
      <c r="F4161" t="s">
        <v>23</v>
      </c>
      <c r="G4161" t="s">
        <v>23</v>
      </c>
      <c r="H4161" t="s">
        <v>6522</v>
      </c>
      <c r="I4161" t="s">
        <v>23</v>
      </c>
      <c r="J4161" t="s">
        <v>23</v>
      </c>
      <c r="K4161" t="s">
        <v>30532</v>
      </c>
    </row>
    <row r="4162" spans="1:11" x14ac:dyDescent="0.35">
      <c r="A4162" t="s">
        <v>10549</v>
      </c>
      <c r="B4162" t="s">
        <v>23</v>
      </c>
      <c r="C4162" t="s">
        <v>23</v>
      </c>
      <c r="D4162" t="s">
        <v>5810</v>
      </c>
      <c r="E4162" t="s">
        <v>10550</v>
      </c>
      <c r="F4162" t="s">
        <v>23</v>
      </c>
      <c r="G4162" t="s">
        <v>23</v>
      </c>
      <c r="H4162" t="s">
        <v>6746</v>
      </c>
      <c r="I4162" t="s">
        <v>23</v>
      </c>
      <c r="J4162" t="s">
        <v>23</v>
      </c>
      <c r="K4162" t="s">
        <v>30532</v>
      </c>
    </row>
    <row r="4163" spans="1:11" x14ac:dyDescent="0.35">
      <c r="A4163" t="s">
        <v>24688</v>
      </c>
      <c r="B4163" t="s">
        <v>23</v>
      </c>
      <c r="C4163" t="s">
        <v>23</v>
      </c>
      <c r="D4163" t="s">
        <v>5810</v>
      </c>
      <c r="E4163" t="s">
        <v>24689</v>
      </c>
      <c r="F4163" t="s">
        <v>23</v>
      </c>
      <c r="G4163" t="s">
        <v>23</v>
      </c>
      <c r="H4163" t="s">
        <v>6746</v>
      </c>
      <c r="I4163" t="s">
        <v>23</v>
      </c>
      <c r="J4163" t="s">
        <v>23</v>
      </c>
      <c r="K4163" t="s">
        <v>33720</v>
      </c>
    </row>
    <row r="4164" spans="1:11" x14ac:dyDescent="0.35">
      <c r="A4164" t="s">
        <v>24690</v>
      </c>
      <c r="B4164" t="s">
        <v>23</v>
      </c>
      <c r="C4164" t="s">
        <v>23</v>
      </c>
      <c r="D4164" t="s">
        <v>5810</v>
      </c>
      <c r="E4164" t="s">
        <v>24691</v>
      </c>
      <c r="F4164" t="s">
        <v>23</v>
      </c>
      <c r="G4164" t="s">
        <v>23</v>
      </c>
      <c r="H4164" t="s">
        <v>6746</v>
      </c>
      <c r="I4164" t="s">
        <v>23</v>
      </c>
      <c r="J4164" t="s">
        <v>23</v>
      </c>
      <c r="K4164" t="s">
        <v>33721</v>
      </c>
    </row>
    <row r="4165" spans="1:11" x14ac:dyDescent="0.35">
      <c r="A4165" t="s">
        <v>24700</v>
      </c>
      <c r="B4165" t="s">
        <v>23</v>
      </c>
      <c r="C4165" t="s">
        <v>23</v>
      </c>
      <c r="D4165" t="s">
        <v>5810</v>
      </c>
      <c r="E4165" t="s">
        <v>24701</v>
      </c>
      <c r="F4165" t="s">
        <v>23</v>
      </c>
      <c r="G4165" t="s">
        <v>23</v>
      </c>
      <c r="H4165" t="s">
        <v>6746</v>
      </c>
      <c r="I4165" t="s">
        <v>23</v>
      </c>
      <c r="J4165" t="s">
        <v>23</v>
      </c>
      <c r="K4165" t="s">
        <v>33726</v>
      </c>
    </row>
    <row r="4166" spans="1:11" x14ac:dyDescent="0.35">
      <c r="A4166" t="s">
        <v>24706</v>
      </c>
      <c r="B4166" t="s">
        <v>23</v>
      </c>
      <c r="C4166" t="s">
        <v>23</v>
      </c>
      <c r="D4166" t="s">
        <v>5810</v>
      </c>
      <c r="E4166" t="s">
        <v>24707</v>
      </c>
      <c r="F4166" t="s">
        <v>23</v>
      </c>
      <c r="G4166" t="s">
        <v>23</v>
      </c>
      <c r="H4166" t="s">
        <v>6746</v>
      </c>
      <c r="I4166" t="s">
        <v>23</v>
      </c>
      <c r="J4166" t="s">
        <v>23</v>
      </c>
      <c r="K4166" t="s">
        <v>33729</v>
      </c>
    </row>
    <row r="4167" spans="1:11" x14ac:dyDescent="0.35">
      <c r="A4167" t="s">
        <v>24708</v>
      </c>
      <c r="B4167" t="s">
        <v>23</v>
      </c>
      <c r="C4167" t="s">
        <v>23</v>
      </c>
      <c r="D4167" t="s">
        <v>5810</v>
      </c>
      <c r="E4167" t="s">
        <v>24709</v>
      </c>
      <c r="F4167" t="s">
        <v>23</v>
      </c>
      <c r="G4167" t="s">
        <v>23</v>
      </c>
      <c r="H4167" t="s">
        <v>6746</v>
      </c>
      <c r="I4167" t="s">
        <v>23</v>
      </c>
      <c r="J4167" t="s">
        <v>23</v>
      </c>
      <c r="K4167" t="s">
        <v>33730</v>
      </c>
    </row>
    <row r="4168" spans="1:11" x14ac:dyDescent="0.35">
      <c r="A4168" t="s">
        <v>24710</v>
      </c>
      <c r="B4168" t="s">
        <v>23</v>
      </c>
      <c r="C4168" t="s">
        <v>23</v>
      </c>
      <c r="D4168" t="s">
        <v>5810</v>
      </c>
      <c r="E4168" t="s">
        <v>24711</v>
      </c>
      <c r="F4168" t="s">
        <v>23</v>
      </c>
      <c r="G4168" t="s">
        <v>23</v>
      </c>
      <c r="H4168" t="s">
        <v>6746</v>
      </c>
      <c r="I4168" t="s">
        <v>23</v>
      </c>
      <c r="J4168" t="s">
        <v>23</v>
      </c>
      <c r="K4168" t="s">
        <v>33731</v>
      </c>
    </row>
    <row r="4169" spans="1:11" x14ac:dyDescent="0.35">
      <c r="A4169" t="s">
        <v>24714</v>
      </c>
      <c r="B4169" t="s">
        <v>23</v>
      </c>
      <c r="C4169" t="s">
        <v>23</v>
      </c>
      <c r="D4169" t="s">
        <v>5810</v>
      </c>
      <c r="E4169" t="s">
        <v>24715</v>
      </c>
      <c r="F4169" t="s">
        <v>23</v>
      </c>
      <c r="G4169" t="s">
        <v>23</v>
      </c>
      <c r="H4169" t="s">
        <v>6746</v>
      </c>
      <c r="I4169" t="s">
        <v>23</v>
      </c>
      <c r="J4169" t="s">
        <v>23</v>
      </c>
      <c r="K4169" t="s">
        <v>33733</v>
      </c>
    </row>
    <row r="4170" spans="1:11" x14ac:dyDescent="0.35">
      <c r="A4170" t="s">
        <v>24716</v>
      </c>
      <c r="B4170" t="s">
        <v>23</v>
      </c>
      <c r="C4170" t="s">
        <v>23</v>
      </c>
      <c r="D4170" t="s">
        <v>5810</v>
      </c>
      <c r="E4170" t="s">
        <v>24717</v>
      </c>
      <c r="F4170" t="s">
        <v>23</v>
      </c>
      <c r="G4170" t="s">
        <v>23</v>
      </c>
      <c r="H4170" t="s">
        <v>6746</v>
      </c>
      <c r="I4170" t="s">
        <v>23</v>
      </c>
      <c r="J4170" t="s">
        <v>23</v>
      </c>
      <c r="K4170" t="s">
        <v>33734</v>
      </c>
    </row>
    <row r="4171" spans="1:11" x14ac:dyDescent="0.35">
      <c r="A4171" t="s">
        <v>24718</v>
      </c>
      <c r="B4171" t="s">
        <v>23</v>
      </c>
      <c r="C4171" t="s">
        <v>23</v>
      </c>
      <c r="D4171" t="s">
        <v>5810</v>
      </c>
      <c r="E4171" t="s">
        <v>24719</v>
      </c>
      <c r="F4171" t="s">
        <v>23</v>
      </c>
      <c r="G4171" t="s">
        <v>23</v>
      </c>
      <c r="H4171" t="s">
        <v>6746</v>
      </c>
      <c r="I4171" t="s">
        <v>23</v>
      </c>
      <c r="J4171" t="s">
        <v>23</v>
      </c>
      <c r="K4171" t="s">
        <v>33735</v>
      </c>
    </row>
    <row r="4172" spans="1:11" x14ac:dyDescent="0.35">
      <c r="A4172" t="s">
        <v>24692</v>
      </c>
      <c r="B4172" t="s">
        <v>23</v>
      </c>
      <c r="C4172" t="s">
        <v>23</v>
      </c>
      <c r="D4172" t="s">
        <v>5810</v>
      </c>
      <c r="E4172" t="s">
        <v>24693</v>
      </c>
      <c r="F4172" t="s">
        <v>23</v>
      </c>
      <c r="G4172" t="s">
        <v>23</v>
      </c>
      <c r="H4172" t="s">
        <v>6746</v>
      </c>
      <c r="I4172" t="s">
        <v>23</v>
      </c>
      <c r="J4172" t="s">
        <v>23</v>
      </c>
      <c r="K4172" t="s">
        <v>33722</v>
      </c>
    </row>
    <row r="4173" spans="1:11" x14ac:dyDescent="0.35">
      <c r="A4173" t="s">
        <v>24696</v>
      </c>
      <c r="B4173" t="s">
        <v>23</v>
      </c>
      <c r="C4173" t="s">
        <v>23</v>
      </c>
      <c r="D4173" t="s">
        <v>5810</v>
      </c>
      <c r="E4173" t="s">
        <v>24697</v>
      </c>
      <c r="F4173" t="s">
        <v>23</v>
      </c>
      <c r="G4173" t="s">
        <v>23</v>
      </c>
      <c r="H4173" t="s">
        <v>6746</v>
      </c>
      <c r="I4173" t="s">
        <v>23</v>
      </c>
      <c r="J4173" t="s">
        <v>23</v>
      </c>
      <c r="K4173" t="s">
        <v>33724</v>
      </c>
    </row>
    <row r="4174" spans="1:11" x14ac:dyDescent="0.35">
      <c r="A4174" t="s">
        <v>24694</v>
      </c>
      <c r="B4174" t="s">
        <v>23</v>
      </c>
      <c r="C4174" t="s">
        <v>23</v>
      </c>
      <c r="D4174" t="s">
        <v>5810</v>
      </c>
      <c r="E4174" t="s">
        <v>24695</v>
      </c>
      <c r="F4174" t="s">
        <v>23</v>
      </c>
      <c r="G4174" t="s">
        <v>23</v>
      </c>
      <c r="H4174" t="s">
        <v>6746</v>
      </c>
      <c r="I4174" t="s">
        <v>23</v>
      </c>
      <c r="J4174" t="s">
        <v>23</v>
      </c>
      <c r="K4174" t="s">
        <v>33723</v>
      </c>
    </row>
    <row r="4175" spans="1:11" x14ac:dyDescent="0.35">
      <c r="A4175" t="s">
        <v>24698</v>
      </c>
      <c r="B4175" t="s">
        <v>23</v>
      </c>
      <c r="C4175" t="s">
        <v>23</v>
      </c>
      <c r="D4175" t="s">
        <v>5810</v>
      </c>
      <c r="E4175" t="s">
        <v>24699</v>
      </c>
      <c r="F4175" t="s">
        <v>23</v>
      </c>
      <c r="G4175" t="s">
        <v>23</v>
      </c>
      <c r="H4175" t="s">
        <v>6746</v>
      </c>
      <c r="I4175" t="s">
        <v>23</v>
      </c>
      <c r="J4175" t="s">
        <v>23</v>
      </c>
      <c r="K4175" t="s">
        <v>33725</v>
      </c>
    </row>
    <row r="4176" spans="1:11" x14ac:dyDescent="0.35">
      <c r="A4176" t="s">
        <v>5001</v>
      </c>
      <c r="B4176" t="s">
        <v>23</v>
      </c>
      <c r="C4176" t="s">
        <v>23</v>
      </c>
      <c r="D4176" t="s">
        <v>23</v>
      </c>
      <c r="E4176" t="s">
        <v>10551</v>
      </c>
      <c r="F4176" t="s">
        <v>23</v>
      </c>
      <c r="G4176" t="s">
        <v>23</v>
      </c>
      <c r="H4176" t="s">
        <v>6522</v>
      </c>
      <c r="I4176" t="s">
        <v>23</v>
      </c>
      <c r="J4176" t="s">
        <v>23</v>
      </c>
      <c r="K4176" t="s">
        <v>30532</v>
      </c>
    </row>
    <row r="4177" spans="1:11" x14ac:dyDescent="0.35">
      <c r="A4177" t="s">
        <v>24702</v>
      </c>
      <c r="B4177" t="s">
        <v>23</v>
      </c>
      <c r="C4177" t="s">
        <v>23</v>
      </c>
      <c r="D4177" t="s">
        <v>5810</v>
      </c>
      <c r="E4177" t="s">
        <v>24703</v>
      </c>
      <c r="F4177" t="s">
        <v>23</v>
      </c>
      <c r="G4177" t="s">
        <v>23</v>
      </c>
      <c r="H4177" t="s">
        <v>6746</v>
      </c>
      <c r="I4177" t="s">
        <v>23</v>
      </c>
      <c r="J4177" t="s">
        <v>23</v>
      </c>
      <c r="K4177" t="s">
        <v>33727</v>
      </c>
    </row>
    <row r="4178" spans="1:11" x14ac:dyDescent="0.35">
      <c r="A4178" t="s">
        <v>5667</v>
      </c>
      <c r="B4178" t="s">
        <v>23</v>
      </c>
      <c r="C4178" t="s">
        <v>23</v>
      </c>
      <c r="D4178" t="s">
        <v>23</v>
      </c>
      <c r="E4178" t="s">
        <v>10552</v>
      </c>
      <c r="F4178" t="s">
        <v>23</v>
      </c>
      <c r="G4178" t="s">
        <v>23</v>
      </c>
      <c r="H4178" t="s">
        <v>6522</v>
      </c>
      <c r="I4178" t="s">
        <v>23</v>
      </c>
      <c r="J4178" t="s">
        <v>23</v>
      </c>
      <c r="K4178" t="s">
        <v>30532</v>
      </c>
    </row>
    <row r="4179" spans="1:11" x14ac:dyDescent="0.35">
      <c r="A4179" t="s">
        <v>3012</v>
      </c>
      <c r="B4179" t="s">
        <v>23</v>
      </c>
      <c r="C4179" t="s">
        <v>23</v>
      </c>
      <c r="D4179" t="s">
        <v>23</v>
      </c>
      <c r="E4179" t="s">
        <v>10553</v>
      </c>
      <c r="F4179" t="s">
        <v>23</v>
      </c>
      <c r="G4179" t="s">
        <v>23</v>
      </c>
      <c r="H4179" t="s">
        <v>6522</v>
      </c>
      <c r="I4179" t="s">
        <v>23</v>
      </c>
      <c r="J4179" t="s">
        <v>23</v>
      </c>
      <c r="K4179" t="s">
        <v>30532</v>
      </c>
    </row>
    <row r="4180" spans="1:11" x14ac:dyDescent="0.35">
      <c r="A4180" t="s">
        <v>24712</v>
      </c>
      <c r="B4180" t="s">
        <v>23</v>
      </c>
      <c r="C4180" t="s">
        <v>23</v>
      </c>
      <c r="D4180" t="s">
        <v>5810</v>
      </c>
      <c r="E4180" t="s">
        <v>24713</v>
      </c>
      <c r="F4180" t="s">
        <v>23</v>
      </c>
      <c r="G4180" t="s">
        <v>23</v>
      </c>
      <c r="H4180" t="s">
        <v>6746</v>
      </c>
      <c r="I4180" t="s">
        <v>23</v>
      </c>
      <c r="J4180" t="s">
        <v>23</v>
      </c>
      <c r="K4180" t="s">
        <v>33732</v>
      </c>
    </row>
    <row r="4181" spans="1:11" x14ac:dyDescent="0.35">
      <c r="A4181" t="s">
        <v>6396</v>
      </c>
      <c r="B4181" t="s">
        <v>23</v>
      </c>
      <c r="C4181" t="s">
        <v>23</v>
      </c>
      <c r="D4181" t="s">
        <v>5810</v>
      </c>
      <c r="E4181" t="s">
        <v>10554</v>
      </c>
      <c r="F4181" t="s">
        <v>23</v>
      </c>
      <c r="G4181" t="s">
        <v>23</v>
      </c>
      <c r="H4181" t="s">
        <v>6483</v>
      </c>
      <c r="I4181" t="s">
        <v>23</v>
      </c>
      <c r="J4181" t="s">
        <v>23</v>
      </c>
      <c r="K4181" t="s">
        <v>30532</v>
      </c>
    </row>
    <row r="4182" spans="1:11" x14ac:dyDescent="0.35">
      <c r="A4182" t="s">
        <v>24720</v>
      </c>
      <c r="B4182" t="s">
        <v>23</v>
      </c>
      <c r="C4182" t="s">
        <v>23</v>
      </c>
      <c r="D4182" t="s">
        <v>5810</v>
      </c>
      <c r="E4182" t="s">
        <v>24721</v>
      </c>
      <c r="F4182" t="s">
        <v>23</v>
      </c>
      <c r="G4182" t="s">
        <v>23</v>
      </c>
      <c r="H4182" t="s">
        <v>6746</v>
      </c>
      <c r="I4182" t="s">
        <v>23</v>
      </c>
      <c r="J4182" t="s">
        <v>23</v>
      </c>
      <c r="K4182" t="s">
        <v>33736</v>
      </c>
    </row>
    <row r="4183" spans="1:11" x14ac:dyDescent="0.35">
      <c r="A4183" t="s">
        <v>24722</v>
      </c>
      <c r="B4183" t="s">
        <v>23</v>
      </c>
      <c r="C4183" t="s">
        <v>23</v>
      </c>
      <c r="D4183" t="s">
        <v>5810</v>
      </c>
      <c r="E4183" t="s">
        <v>24723</v>
      </c>
      <c r="F4183" t="s">
        <v>23</v>
      </c>
      <c r="G4183" t="s">
        <v>23</v>
      </c>
      <c r="H4183" t="s">
        <v>6746</v>
      </c>
      <c r="I4183" t="s">
        <v>23</v>
      </c>
      <c r="J4183" t="s">
        <v>23</v>
      </c>
      <c r="K4183" t="s">
        <v>33737</v>
      </c>
    </row>
    <row r="4184" spans="1:11" x14ac:dyDescent="0.35">
      <c r="A4184" t="s">
        <v>24724</v>
      </c>
      <c r="B4184" t="s">
        <v>23</v>
      </c>
      <c r="C4184" t="s">
        <v>23</v>
      </c>
      <c r="D4184" t="s">
        <v>5810</v>
      </c>
      <c r="E4184" t="s">
        <v>24725</v>
      </c>
      <c r="F4184" t="s">
        <v>23</v>
      </c>
      <c r="G4184" t="s">
        <v>23</v>
      </c>
      <c r="H4184" t="s">
        <v>6746</v>
      </c>
      <c r="I4184" t="s">
        <v>23</v>
      </c>
      <c r="J4184" t="s">
        <v>23</v>
      </c>
      <c r="K4184" t="s">
        <v>33738</v>
      </c>
    </row>
    <row r="4185" spans="1:11" x14ac:dyDescent="0.35">
      <c r="A4185" t="s">
        <v>24726</v>
      </c>
      <c r="B4185" t="s">
        <v>23</v>
      </c>
      <c r="C4185" t="s">
        <v>23</v>
      </c>
      <c r="D4185" t="s">
        <v>5810</v>
      </c>
      <c r="E4185" t="s">
        <v>24727</v>
      </c>
      <c r="F4185" t="s">
        <v>23</v>
      </c>
      <c r="G4185" t="s">
        <v>23</v>
      </c>
      <c r="H4185" t="s">
        <v>6746</v>
      </c>
      <c r="I4185" t="s">
        <v>23</v>
      </c>
      <c r="J4185" t="s">
        <v>23</v>
      </c>
      <c r="K4185" t="s">
        <v>33739</v>
      </c>
    </row>
    <row r="4186" spans="1:11" x14ac:dyDescent="0.35">
      <c r="A4186" t="s">
        <v>1267</v>
      </c>
      <c r="B4186" t="s">
        <v>23</v>
      </c>
      <c r="C4186" t="s">
        <v>23</v>
      </c>
      <c r="D4186" t="s">
        <v>5810</v>
      </c>
      <c r="E4186" t="s">
        <v>24728</v>
      </c>
      <c r="F4186" t="s">
        <v>23</v>
      </c>
      <c r="G4186" t="s">
        <v>23</v>
      </c>
      <c r="H4186" t="s">
        <v>6746</v>
      </c>
      <c r="I4186" t="s">
        <v>23</v>
      </c>
      <c r="J4186" t="s">
        <v>23</v>
      </c>
      <c r="K4186" t="s">
        <v>30532</v>
      </c>
    </row>
    <row r="4187" spans="1:11" x14ac:dyDescent="0.35">
      <c r="A4187" t="s">
        <v>6579</v>
      </c>
      <c r="B4187" t="s">
        <v>23</v>
      </c>
      <c r="C4187" t="s">
        <v>23</v>
      </c>
      <c r="D4187" t="s">
        <v>23</v>
      </c>
      <c r="E4187" t="s">
        <v>10555</v>
      </c>
      <c r="F4187" t="s">
        <v>23</v>
      </c>
      <c r="G4187" t="s">
        <v>23</v>
      </c>
      <c r="H4187" t="s">
        <v>6483</v>
      </c>
      <c r="I4187" t="s">
        <v>2721</v>
      </c>
      <c r="J4187" t="s">
        <v>23</v>
      </c>
      <c r="K4187" t="s">
        <v>30532</v>
      </c>
    </row>
    <row r="4188" spans="1:11" x14ac:dyDescent="0.35">
      <c r="A4188" t="s">
        <v>24729</v>
      </c>
      <c r="B4188" t="s">
        <v>23</v>
      </c>
      <c r="C4188" t="s">
        <v>23</v>
      </c>
      <c r="D4188" t="s">
        <v>5810</v>
      </c>
      <c r="E4188" t="s">
        <v>24730</v>
      </c>
      <c r="F4188" t="s">
        <v>23</v>
      </c>
      <c r="G4188" t="s">
        <v>23</v>
      </c>
      <c r="H4188" t="s">
        <v>6746</v>
      </c>
      <c r="I4188" t="s">
        <v>23</v>
      </c>
      <c r="J4188" t="s">
        <v>23</v>
      </c>
      <c r="K4188" t="s">
        <v>33740</v>
      </c>
    </row>
    <row r="4189" spans="1:11" x14ac:dyDescent="0.35">
      <c r="A4189" t="s">
        <v>24731</v>
      </c>
      <c r="B4189" t="s">
        <v>23</v>
      </c>
      <c r="C4189" t="s">
        <v>23</v>
      </c>
      <c r="D4189" t="s">
        <v>5810</v>
      </c>
      <c r="E4189" t="s">
        <v>24732</v>
      </c>
      <c r="F4189" t="s">
        <v>23</v>
      </c>
      <c r="G4189" t="s">
        <v>23</v>
      </c>
      <c r="H4189" t="s">
        <v>6746</v>
      </c>
      <c r="I4189" t="s">
        <v>23</v>
      </c>
      <c r="J4189" t="s">
        <v>23</v>
      </c>
      <c r="K4189" t="s">
        <v>33741</v>
      </c>
    </row>
    <row r="4190" spans="1:11" x14ac:dyDescent="0.35">
      <c r="A4190" t="s">
        <v>2489</v>
      </c>
      <c r="B4190" t="s">
        <v>23</v>
      </c>
      <c r="C4190" t="s">
        <v>23</v>
      </c>
      <c r="D4190" t="s">
        <v>23</v>
      </c>
      <c r="E4190" t="s">
        <v>10556</v>
      </c>
      <c r="F4190" t="s">
        <v>23</v>
      </c>
      <c r="G4190" t="s">
        <v>23</v>
      </c>
      <c r="H4190" t="s">
        <v>6514</v>
      </c>
      <c r="I4190" t="s">
        <v>23</v>
      </c>
      <c r="J4190" t="s">
        <v>23</v>
      </c>
      <c r="K4190" t="s">
        <v>30532</v>
      </c>
    </row>
    <row r="4191" spans="1:11" x14ac:dyDescent="0.35">
      <c r="A4191" t="s">
        <v>24735</v>
      </c>
      <c r="B4191" t="s">
        <v>23</v>
      </c>
      <c r="C4191" t="s">
        <v>23</v>
      </c>
      <c r="D4191" t="s">
        <v>5810</v>
      </c>
      <c r="E4191" t="s">
        <v>24736</v>
      </c>
      <c r="F4191" t="s">
        <v>23</v>
      </c>
      <c r="G4191" t="s">
        <v>23</v>
      </c>
      <c r="H4191" t="s">
        <v>6746</v>
      </c>
      <c r="I4191" t="s">
        <v>23</v>
      </c>
      <c r="J4191" t="s">
        <v>23</v>
      </c>
      <c r="K4191" t="s">
        <v>33743</v>
      </c>
    </row>
    <row r="4192" spans="1:11" x14ac:dyDescent="0.35">
      <c r="A4192" t="s">
        <v>24733</v>
      </c>
      <c r="B4192" t="s">
        <v>23</v>
      </c>
      <c r="C4192" t="s">
        <v>23</v>
      </c>
      <c r="D4192" t="s">
        <v>5810</v>
      </c>
      <c r="E4192" t="s">
        <v>24734</v>
      </c>
      <c r="F4192" t="s">
        <v>23</v>
      </c>
      <c r="G4192" t="s">
        <v>23</v>
      </c>
      <c r="H4192" t="s">
        <v>6746</v>
      </c>
      <c r="I4192" t="s">
        <v>23</v>
      </c>
      <c r="J4192" t="s">
        <v>23</v>
      </c>
      <c r="K4192" t="s">
        <v>33742</v>
      </c>
    </row>
    <row r="4193" spans="1:11" x14ac:dyDescent="0.35">
      <c r="A4193" t="s">
        <v>24737</v>
      </c>
      <c r="B4193" t="s">
        <v>23</v>
      </c>
      <c r="C4193" t="s">
        <v>23</v>
      </c>
      <c r="D4193" t="s">
        <v>5810</v>
      </c>
      <c r="E4193" t="s">
        <v>24738</v>
      </c>
      <c r="F4193" t="s">
        <v>23</v>
      </c>
      <c r="G4193" t="s">
        <v>23</v>
      </c>
      <c r="H4193" t="s">
        <v>6746</v>
      </c>
      <c r="I4193" t="s">
        <v>23</v>
      </c>
      <c r="J4193" t="s">
        <v>23</v>
      </c>
      <c r="K4193" t="s">
        <v>33744</v>
      </c>
    </row>
    <row r="4194" spans="1:11" x14ac:dyDescent="0.35">
      <c r="A4194" t="s">
        <v>26007</v>
      </c>
      <c r="B4194" t="s">
        <v>23</v>
      </c>
      <c r="C4194" t="s">
        <v>23</v>
      </c>
      <c r="D4194" t="s">
        <v>5810</v>
      </c>
      <c r="E4194" t="s">
        <v>26008</v>
      </c>
      <c r="F4194" t="s">
        <v>23</v>
      </c>
      <c r="G4194" t="s">
        <v>23</v>
      </c>
      <c r="H4194" t="s">
        <v>6746</v>
      </c>
      <c r="I4194" t="s">
        <v>23</v>
      </c>
      <c r="J4194" t="s">
        <v>23</v>
      </c>
      <c r="K4194" t="s">
        <v>34357</v>
      </c>
    </row>
    <row r="4195" spans="1:11" x14ac:dyDescent="0.35">
      <c r="A4195" t="s">
        <v>24739</v>
      </c>
      <c r="B4195" t="s">
        <v>23</v>
      </c>
      <c r="C4195" t="s">
        <v>23</v>
      </c>
      <c r="D4195" t="s">
        <v>5810</v>
      </c>
      <c r="E4195" t="s">
        <v>24740</v>
      </c>
      <c r="F4195" t="s">
        <v>23</v>
      </c>
      <c r="G4195" t="s">
        <v>23</v>
      </c>
      <c r="H4195" t="s">
        <v>6746</v>
      </c>
      <c r="I4195" t="s">
        <v>23</v>
      </c>
      <c r="J4195" t="s">
        <v>23</v>
      </c>
      <c r="K4195" t="s">
        <v>33745</v>
      </c>
    </row>
    <row r="4196" spans="1:11" x14ac:dyDescent="0.35">
      <c r="A4196" t="s">
        <v>24743</v>
      </c>
      <c r="B4196" t="s">
        <v>23</v>
      </c>
      <c r="C4196" t="s">
        <v>23</v>
      </c>
      <c r="D4196" t="s">
        <v>5810</v>
      </c>
      <c r="E4196" t="s">
        <v>24744</v>
      </c>
      <c r="F4196" t="s">
        <v>23</v>
      </c>
      <c r="G4196" t="s">
        <v>23</v>
      </c>
      <c r="H4196" t="s">
        <v>6746</v>
      </c>
      <c r="I4196" t="s">
        <v>23</v>
      </c>
      <c r="J4196" t="s">
        <v>23</v>
      </c>
      <c r="K4196" t="s">
        <v>33747</v>
      </c>
    </row>
    <row r="4197" spans="1:11" x14ac:dyDescent="0.35">
      <c r="A4197" t="s">
        <v>24741</v>
      </c>
      <c r="B4197" t="s">
        <v>23</v>
      </c>
      <c r="C4197" t="s">
        <v>23</v>
      </c>
      <c r="D4197" t="s">
        <v>5810</v>
      </c>
      <c r="E4197" t="s">
        <v>24742</v>
      </c>
      <c r="F4197" t="s">
        <v>23</v>
      </c>
      <c r="G4197" t="s">
        <v>23</v>
      </c>
      <c r="H4197" t="s">
        <v>6746</v>
      </c>
      <c r="I4197" t="s">
        <v>23</v>
      </c>
      <c r="J4197" t="s">
        <v>23</v>
      </c>
      <c r="K4197" t="s">
        <v>33746</v>
      </c>
    </row>
    <row r="4198" spans="1:11" x14ac:dyDescent="0.35">
      <c r="A4198" t="s">
        <v>24745</v>
      </c>
      <c r="B4198" t="s">
        <v>23</v>
      </c>
      <c r="C4198" t="s">
        <v>23</v>
      </c>
      <c r="D4198" t="s">
        <v>5810</v>
      </c>
      <c r="E4198" t="s">
        <v>24746</v>
      </c>
      <c r="F4198" t="s">
        <v>23</v>
      </c>
      <c r="G4198" t="s">
        <v>23</v>
      </c>
      <c r="H4198" t="s">
        <v>6746</v>
      </c>
      <c r="I4198" t="s">
        <v>23</v>
      </c>
      <c r="J4198" t="s">
        <v>23</v>
      </c>
      <c r="K4198" t="s">
        <v>33748</v>
      </c>
    </row>
    <row r="4199" spans="1:11" x14ac:dyDescent="0.35">
      <c r="A4199" t="s">
        <v>24747</v>
      </c>
      <c r="B4199" t="s">
        <v>23</v>
      </c>
      <c r="C4199" t="s">
        <v>23</v>
      </c>
      <c r="D4199" t="s">
        <v>5810</v>
      </c>
      <c r="E4199" t="s">
        <v>24748</v>
      </c>
      <c r="F4199" t="s">
        <v>23</v>
      </c>
      <c r="G4199" t="s">
        <v>23</v>
      </c>
      <c r="H4199" t="s">
        <v>6746</v>
      </c>
      <c r="I4199" t="s">
        <v>23</v>
      </c>
      <c r="J4199" t="s">
        <v>23</v>
      </c>
      <c r="K4199" t="s">
        <v>33749</v>
      </c>
    </row>
    <row r="4200" spans="1:11" x14ac:dyDescent="0.35">
      <c r="A4200" t="s">
        <v>24749</v>
      </c>
      <c r="B4200" t="s">
        <v>23</v>
      </c>
      <c r="C4200" t="s">
        <v>23</v>
      </c>
      <c r="D4200" t="s">
        <v>5810</v>
      </c>
      <c r="E4200" t="s">
        <v>24750</v>
      </c>
      <c r="F4200" t="s">
        <v>23</v>
      </c>
      <c r="G4200" t="s">
        <v>23</v>
      </c>
      <c r="H4200" t="s">
        <v>6746</v>
      </c>
      <c r="I4200" t="s">
        <v>23</v>
      </c>
      <c r="J4200" t="s">
        <v>23</v>
      </c>
      <c r="K4200" t="s">
        <v>33750</v>
      </c>
    </row>
    <row r="4201" spans="1:11" x14ac:dyDescent="0.35">
      <c r="A4201" t="s">
        <v>24751</v>
      </c>
      <c r="B4201" t="s">
        <v>23</v>
      </c>
      <c r="C4201" t="s">
        <v>23</v>
      </c>
      <c r="D4201" t="s">
        <v>5810</v>
      </c>
      <c r="E4201" t="s">
        <v>24752</v>
      </c>
      <c r="F4201" t="s">
        <v>23</v>
      </c>
      <c r="G4201" t="s">
        <v>23</v>
      </c>
      <c r="H4201" t="s">
        <v>6746</v>
      </c>
      <c r="I4201" t="s">
        <v>23</v>
      </c>
      <c r="J4201" t="s">
        <v>23</v>
      </c>
      <c r="K4201" t="s">
        <v>33751</v>
      </c>
    </row>
    <row r="4202" spans="1:11" x14ac:dyDescent="0.35">
      <c r="A4202" t="s">
        <v>24753</v>
      </c>
      <c r="B4202" t="s">
        <v>23</v>
      </c>
      <c r="C4202" t="s">
        <v>23</v>
      </c>
      <c r="D4202" t="s">
        <v>5810</v>
      </c>
      <c r="E4202" t="s">
        <v>24754</v>
      </c>
      <c r="F4202" t="s">
        <v>23</v>
      </c>
      <c r="G4202" t="s">
        <v>23</v>
      </c>
      <c r="H4202" t="s">
        <v>6746</v>
      </c>
      <c r="I4202" t="s">
        <v>23</v>
      </c>
      <c r="J4202" t="s">
        <v>23</v>
      </c>
      <c r="K4202" t="s">
        <v>33752</v>
      </c>
    </row>
    <row r="4203" spans="1:11" x14ac:dyDescent="0.35">
      <c r="A4203" t="s">
        <v>24755</v>
      </c>
      <c r="B4203" t="s">
        <v>23</v>
      </c>
      <c r="C4203" t="s">
        <v>23</v>
      </c>
      <c r="D4203" t="s">
        <v>5810</v>
      </c>
      <c r="E4203" t="s">
        <v>24756</v>
      </c>
      <c r="F4203" t="s">
        <v>23</v>
      </c>
      <c r="G4203" t="s">
        <v>23</v>
      </c>
      <c r="H4203" t="s">
        <v>6746</v>
      </c>
      <c r="I4203" t="s">
        <v>23</v>
      </c>
      <c r="J4203" t="s">
        <v>23</v>
      </c>
      <c r="K4203" t="s">
        <v>33753</v>
      </c>
    </row>
    <row r="4204" spans="1:11" x14ac:dyDescent="0.35">
      <c r="A4204" t="s">
        <v>1306</v>
      </c>
      <c r="B4204" t="s">
        <v>23</v>
      </c>
      <c r="C4204" t="s">
        <v>23</v>
      </c>
      <c r="D4204" t="s">
        <v>23</v>
      </c>
      <c r="E4204" t="s">
        <v>10557</v>
      </c>
      <c r="F4204" t="s">
        <v>23</v>
      </c>
      <c r="G4204" t="s">
        <v>23</v>
      </c>
      <c r="H4204" t="s">
        <v>6487</v>
      </c>
      <c r="I4204" t="s">
        <v>6485</v>
      </c>
      <c r="J4204" t="s">
        <v>23</v>
      </c>
      <c r="K4204" t="s">
        <v>30532</v>
      </c>
    </row>
    <row r="4205" spans="1:11" x14ac:dyDescent="0.35">
      <c r="A4205" t="s">
        <v>24761</v>
      </c>
      <c r="B4205" t="s">
        <v>23</v>
      </c>
      <c r="C4205" t="s">
        <v>23</v>
      </c>
      <c r="D4205" t="s">
        <v>5810</v>
      </c>
      <c r="E4205" t="s">
        <v>24762</v>
      </c>
      <c r="F4205" t="s">
        <v>23</v>
      </c>
      <c r="G4205" t="s">
        <v>23</v>
      </c>
      <c r="H4205" t="s">
        <v>6746</v>
      </c>
      <c r="I4205" t="s">
        <v>23</v>
      </c>
      <c r="J4205" t="s">
        <v>23</v>
      </c>
      <c r="K4205" t="s">
        <v>33756</v>
      </c>
    </row>
    <row r="4206" spans="1:11" x14ac:dyDescent="0.35">
      <c r="A4206" t="s">
        <v>24763</v>
      </c>
      <c r="B4206" t="s">
        <v>23</v>
      </c>
      <c r="C4206" t="s">
        <v>23</v>
      </c>
      <c r="D4206" t="s">
        <v>5810</v>
      </c>
      <c r="E4206" t="s">
        <v>24764</v>
      </c>
      <c r="F4206" t="s">
        <v>23</v>
      </c>
      <c r="G4206" t="s">
        <v>23</v>
      </c>
      <c r="H4206" t="s">
        <v>6746</v>
      </c>
      <c r="I4206" t="s">
        <v>23</v>
      </c>
      <c r="J4206" t="s">
        <v>23</v>
      </c>
      <c r="K4206" t="s">
        <v>33757</v>
      </c>
    </row>
    <row r="4207" spans="1:11" x14ac:dyDescent="0.35">
      <c r="A4207" t="s">
        <v>24765</v>
      </c>
      <c r="B4207" t="s">
        <v>23</v>
      </c>
      <c r="C4207" t="s">
        <v>23</v>
      </c>
      <c r="D4207" t="s">
        <v>5810</v>
      </c>
      <c r="E4207" t="s">
        <v>24766</v>
      </c>
      <c r="F4207" t="s">
        <v>23</v>
      </c>
      <c r="G4207" t="s">
        <v>23</v>
      </c>
      <c r="H4207" t="s">
        <v>6746</v>
      </c>
      <c r="I4207" t="s">
        <v>23</v>
      </c>
      <c r="J4207" t="s">
        <v>23</v>
      </c>
      <c r="K4207" t="s">
        <v>33758</v>
      </c>
    </row>
    <row r="4208" spans="1:11" x14ac:dyDescent="0.35">
      <c r="A4208" t="s">
        <v>3481</v>
      </c>
      <c r="B4208" t="s">
        <v>23</v>
      </c>
      <c r="C4208" t="s">
        <v>23</v>
      </c>
      <c r="D4208" t="s">
        <v>23</v>
      </c>
      <c r="E4208" t="s">
        <v>10558</v>
      </c>
      <c r="F4208" t="s">
        <v>23</v>
      </c>
      <c r="G4208" t="s">
        <v>23</v>
      </c>
      <c r="H4208" t="s">
        <v>6522</v>
      </c>
      <c r="I4208" t="s">
        <v>23</v>
      </c>
      <c r="J4208" t="s">
        <v>23</v>
      </c>
      <c r="K4208" t="s">
        <v>30532</v>
      </c>
    </row>
    <row r="4209" spans="1:11" x14ac:dyDescent="0.35">
      <c r="A4209" t="s">
        <v>24759</v>
      </c>
      <c r="B4209" t="s">
        <v>23</v>
      </c>
      <c r="C4209" t="s">
        <v>23</v>
      </c>
      <c r="D4209" t="s">
        <v>5810</v>
      </c>
      <c r="E4209" t="s">
        <v>24760</v>
      </c>
      <c r="F4209" t="s">
        <v>23</v>
      </c>
      <c r="G4209" t="s">
        <v>23</v>
      </c>
      <c r="H4209" t="s">
        <v>6746</v>
      </c>
      <c r="I4209" t="s">
        <v>23</v>
      </c>
      <c r="J4209" t="s">
        <v>23</v>
      </c>
      <c r="K4209" t="s">
        <v>33755</v>
      </c>
    </row>
    <row r="4210" spans="1:11" x14ac:dyDescent="0.35">
      <c r="A4210" t="s">
        <v>24767</v>
      </c>
      <c r="B4210" t="s">
        <v>23</v>
      </c>
      <c r="C4210" t="s">
        <v>23</v>
      </c>
      <c r="D4210" t="s">
        <v>5810</v>
      </c>
      <c r="E4210" t="s">
        <v>24768</v>
      </c>
      <c r="F4210" t="s">
        <v>23</v>
      </c>
      <c r="G4210" t="s">
        <v>23</v>
      </c>
      <c r="H4210" t="s">
        <v>6746</v>
      </c>
      <c r="I4210" t="s">
        <v>23</v>
      </c>
      <c r="J4210" t="s">
        <v>23</v>
      </c>
      <c r="K4210" t="s">
        <v>33759</v>
      </c>
    </row>
    <row r="4211" spans="1:11" x14ac:dyDescent="0.35">
      <c r="A4211" t="s">
        <v>6395</v>
      </c>
      <c r="B4211" t="s">
        <v>23</v>
      </c>
      <c r="C4211" t="s">
        <v>23</v>
      </c>
      <c r="D4211" t="s">
        <v>5810</v>
      </c>
      <c r="E4211" t="s">
        <v>10559</v>
      </c>
      <c r="F4211" t="s">
        <v>23</v>
      </c>
      <c r="G4211" t="s">
        <v>23</v>
      </c>
      <c r="H4211" t="s">
        <v>6483</v>
      </c>
      <c r="I4211" t="s">
        <v>23</v>
      </c>
      <c r="J4211" t="s">
        <v>23</v>
      </c>
      <c r="K4211" t="s">
        <v>30532</v>
      </c>
    </row>
    <row r="4212" spans="1:11" x14ac:dyDescent="0.35">
      <c r="A4212" t="s">
        <v>24769</v>
      </c>
      <c r="B4212" t="s">
        <v>23</v>
      </c>
      <c r="C4212" t="s">
        <v>23</v>
      </c>
      <c r="D4212" t="s">
        <v>5810</v>
      </c>
      <c r="E4212" t="s">
        <v>24770</v>
      </c>
      <c r="F4212" t="s">
        <v>23</v>
      </c>
      <c r="G4212" t="s">
        <v>23</v>
      </c>
      <c r="H4212" t="s">
        <v>6746</v>
      </c>
      <c r="I4212" t="s">
        <v>23</v>
      </c>
      <c r="J4212" t="s">
        <v>23</v>
      </c>
      <c r="K4212" t="s">
        <v>33760</v>
      </c>
    </row>
    <row r="4213" spans="1:11" x14ac:dyDescent="0.35">
      <c r="A4213" t="s">
        <v>24771</v>
      </c>
      <c r="B4213" t="s">
        <v>23</v>
      </c>
      <c r="C4213" t="s">
        <v>23</v>
      </c>
      <c r="D4213" t="s">
        <v>5810</v>
      </c>
      <c r="E4213" t="s">
        <v>24772</v>
      </c>
      <c r="F4213" t="s">
        <v>23</v>
      </c>
      <c r="G4213" t="s">
        <v>23</v>
      </c>
      <c r="H4213" t="s">
        <v>6746</v>
      </c>
      <c r="I4213" t="s">
        <v>23</v>
      </c>
      <c r="J4213" t="s">
        <v>23</v>
      </c>
      <c r="K4213" t="s">
        <v>33761</v>
      </c>
    </row>
    <row r="4214" spans="1:11" x14ac:dyDescent="0.35">
      <c r="A4214" t="s">
        <v>3262</v>
      </c>
      <c r="B4214" t="s">
        <v>23</v>
      </c>
      <c r="C4214" t="s">
        <v>23</v>
      </c>
      <c r="D4214" t="s">
        <v>23</v>
      </c>
      <c r="E4214" t="s">
        <v>10560</v>
      </c>
      <c r="F4214" t="s">
        <v>23</v>
      </c>
      <c r="G4214" t="s">
        <v>23</v>
      </c>
      <c r="H4214" t="s">
        <v>6522</v>
      </c>
      <c r="I4214" t="s">
        <v>23</v>
      </c>
      <c r="J4214" t="s">
        <v>23</v>
      </c>
      <c r="K4214" t="s">
        <v>30532</v>
      </c>
    </row>
    <row r="4215" spans="1:11" x14ac:dyDescent="0.35">
      <c r="A4215" t="s">
        <v>10561</v>
      </c>
      <c r="B4215" t="s">
        <v>23</v>
      </c>
      <c r="C4215" t="s">
        <v>23</v>
      </c>
      <c r="D4215" t="s">
        <v>5810</v>
      </c>
      <c r="E4215" t="s">
        <v>10562</v>
      </c>
      <c r="F4215" t="s">
        <v>23</v>
      </c>
      <c r="G4215" t="s">
        <v>23</v>
      </c>
      <c r="H4215" t="s">
        <v>6746</v>
      </c>
      <c r="I4215" t="s">
        <v>23</v>
      </c>
      <c r="J4215" t="s">
        <v>23</v>
      </c>
      <c r="K4215" t="s">
        <v>30532</v>
      </c>
    </row>
    <row r="4216" spans="1:11" x14ac:dyDescent="0.35">
      <c r="A4216" t="s">
        <v>5390</v>
      </c>
      <c r="B4216" t="s">
        <v>23</v>
      </c>
      <c r="C4216" t="s">
        <v>23</v>
      </c>
      <c r="D4216" t="s">
        <v>23</v>
      </c>
      <c r="E4216" t="s">
        <v>10563</v>
      </c>
      <c r="F4216" t="s">
        <v>23</v>
      </c>
      <c r="G4216" t="s">
        <v>23</v>
      </c>
      <c r="H4216" t="s">
        <v>6522</v>
      </c>
      <c r="I4216" t="s">
        <v>23</v>
      </c>
      <c r="J4216" t="s">
        <v>23</v>
      </c>
      <c r="K4216" t="s">
        <v>30532</v>
      </c>
    </row>
    <row r="4217" spans="1:11" x14ac:dyDescent="0.35">
      <c r="A4217" t="s">
        <v>24773</v>
      </c>
      <c r="B4217" t="s">
        <v>23</v>
      </c>
      <c r="C4217" t="s">
        <v>23</v>
      </c>
      <c r="D4217" t="s">
        <v>5810</v>
      </c>
      <c r="E4217" t="s">
        <v>24774</v>
      </c>
      <c r="F4217" t="s">
        <v>23</v>
      </c>
      <c r="G4217" t="s">
        <v>23</v>
      </c>
      <c r="H4217" t="s">
        <v>6746</v>
      </c>
      <c r="I4217" t="s">
        <v>23</v>
      </c>
      <c r="J4217" t="s">
        <v>23</v>
      </c>
      <c r="K4217" t="s">
        <v>33762</v>
      </c>
    </row>
    <row r="4218" spans="1:11" x14ac:dyDescent="0.35">
      <c r="A4218" t="s">
        <v>24775</v>
      </c>
      <c r="B4218" t="s">
        <v>23</v>
      </c>
      <c r="C4218" t="s">
        <v>23</v>
      </c>
      <c r="D4218" t="s">
        <v>5810</v>
      </c>
      <c r="E4218" t="s">
        <v>24776</v>
      </c>
      <c r="F4218" t="s">
        <v>23</v>
      </c>
      <c r="G4218" t="s">
        <v>23</v>
      </c>
      <c r="H4218" t="s">
        <v>6746</v>
      </c>
      <c r="I4218" t="s">
        <v>23</v>
      </c>
      <c r="J4218" t="s">
        <v>23</v>
      </c>
      <c r="K4218" t="s">
        <v>33763</v>
      </c>
    </row>
    <row r="4219" spans="1:11" x14ac:dyDescent="0.35">
      <c r="A4219" t="s">
        <v>24777</v>
      </c>
      <c r="B4219" t="s">
        <v>23</v>
      </c>
      <c r="C4219" t="s">
        <v>23</v>
      </c>
      <c r="D4219" t="s">
        <v>5810</v>
      </c>
      <c r="E4219" t="s">
        <v>24778</v>
      </c>
      <c r="F4219" t="s">
        <v>23</v>
      </c>
      <c r="G4219" t="s">
        <v>23</v>
      </c>
      <c r="H4219" t="s">
        <v>6746</v>
      </c>
      <c r="I4219" t="s">
        <v>23</v>
      </c>
      <c r="J4219" t="s">
        <v>23</v>
      </c>
      <c r="K4219" t="s">
        <v>33764</v>
      </c>
    </row>
    <row r="4220" spans="1:11" x14ac:dyDescent="0.35">
      <c r="A4220" t="s">
        <v>24779</v>
      </c>
      <c r="B4220" t="s">
        <v>23</v>
      </c>
      <c r="C4220" t="s">
        <v>23</v>
      </c>
      <c r="D4220" t="s">
        <v>5810</v>
      </c>
      <c r="E4220" t="s">
        <v>24780</v>
      </c>
      <c r="F4220" t="s">
        <v>23</v>
      </c>
      <c r="G4220" t="s">
        <v>23</v>
      </c>
      <c r="H4220" t="s">
        <v>6746</v>
      </c>
      <c r="I4220" t="s">
        <v>23</v>
      </c>
      <c r="J4220" t="s">
        <v>23</v>
      </c>
      <c r="K4220" t="s">
        <v>33765</v>
      </c>
    </row>
    <row r="4221" spans="1:11" x14ac:dyDescent="0.35">
      <c r="A4221" t="s">
        <v>24781</v>
      </c>
      <c r="B4221" t="s">
        <v>23</v>
      </c>
      <c r="C4221" t="s">
        <v>23</v>
      </c>
      <c r="D4221" t="s">
        <v>5810</v>
      </c>
      <c r="E4221" t="s">
        <v>24782</v>
      </c>
      <c r="F4221" t="s">
        <v>23</v>
      </c>
      <c r="G4221" t="s">
        <v>23</v>
      </c>
      <c r="H4221" t="s">
        <v>6746</v>
      </c>
      <c r="I4221" t="s">
        <v>23</v>
      </c>
      <c r="J4221" t="s">
        <v>23</v>
      </c>
      <c r="K4221" t="s">
        <v>33766</v>
      </c>
    </row>
    <row r="4222" spans="1:11" x14ac:dyDescent="0.35">
      <c r="A4222" t="s">
        <v>1275</v>
      </c>
      <c r="B4222" t="s">
        <v>23</v>
      </c>
      <c r="C4222" t="s">
        <v>23</v>
      </c>
      <c r="D4222" t="s">
        <v>23</v>
      </c>
      <c r="E4222" t="s">
        <v>10565</v>
      </c>
      <c r="F4222" t="s">
        <v>23</v>
      </c>
      <c r="G4222" t="s">
        <v>23</v>
      </c>
      <c r="H4222" t="s">
        <v>6493</v>
      </c>
      <c r="I4222" t="s">
        <v>6499</v>
      </c>
      <c r="J4222" t="s">
        <v>23</v>
      </c>
      <c r="K4222" t="s">
        <v>30532</v>
      </c>
    </row>
    <row r="4223" spans="1:11" x14ac:dyDescent="0.35">
      <c r="A4223" t="s">
        <v>3381</v>
      </c>
      <c r="B4223" t="s">
        <v>23</v>
      </c>
      <c r="C4223" t="s">
        <v>23</v>
      </c>
      <c r="D4223" t="s">
        <v>23</v>
      </c>
      <c r="E4223" t="s">
        <v>10566</v>
      </c>
      <c r="F4223" t="s">
        <v>23</v>
      </c>
      <c r="G4223" t="s">
        <v>23</v>
      </c>
      <c r="H4223" t="s">
        <v>6522</v>
      </c>
      <c r="I4223" t="s">
        <v>23</v>
      </c>
      <c r="J4223" t="s">
        <v>23</v>
      </c>
      <c r="K4223" t="s">
        <v>30532</v>
      </c>
    </row>
    <row r="4224" spans="1:11" x14ac:dyDescent="0.35">
      <c r="A4224" t="s">
        <v>24783</v>
      </c>
      <c r="B4224" t="s">
        <v>23</v>
      </c>
      <c r="C4224" t="s">
        <v>23</v>
      </c>
      <c r="D4224" t="s">
        <v>5810</v>
      </c>
      <c r="E4224" t="s">
        <v>24784</v>
      </c>
      <c r="F4224" t="s">
        <v>23</v>
      </c>
      <c r="G4224" t="s">
        <v>23</v>
      </c>
      <c r="H4224" t="s">
        <v>6746</v>
      </c>
      <c r="I4224" t="s">
        <v>23</v>
      </c>
      <c r="J4224" t="s">
        <v>23</v>
      </c>
      <c r="K4224" t="s">
        <v>33767</v>
      </c>
    </row>
    <row r="4225" spans="1:11" x14ac:dyDescent="0.35">
      <c r="A4225" t="s">
        <v>24785</v>
      </c>
      <c r="B4225" t="s">
        <v>23</v>
      </c>
      <c r="C4225" t="s">
        <v>23</v>
      </c>
      <c r="D4225" t="s">
        <v>5810</v>
      </c>
      <c r="E4225" t="s">
        <v>24786</v>
      </c>
      <c r="F4225" t="s">
        <v>23</v>
      </c>
      <c r="G4225" t="s">
        <v>23</v>
      </c>
      <c r="H4225" t="s">
        <v>6746</v>
      </c>
      <c r="I4225" t="s">
        <v>23</v>
      </c>
      <c r="J4225" t="s">
        <v>23</v>
      </c>
      <c r="K4225" t="s">
        <v>33768</v>
      </c>
    </row>
    <row r="4226" spans="1:11" x14ac:dyDescent="0.35">
      <c r="A4226" t="s">
        <v>6394</v>
      </c>
      <c r="B4226" t="s">
        <v>23</v>
      </c>
      <c r="C4226" t="s">
        <v>23</v>
      </c>
      <c r="D4226" t="s">
        <v>5810</v>
      </c>
      <c r="E4226" t="s">
        <v>10567</v>
      </c>
      <c r="F4226" t="s">
        <v>23</v>
      </c>
      <c r="G4226" t="s">
        <v>23</v>
      </c>
      <c r="H4226" t="s">
        <v>6514</v>
      </c>
      <c r="I4226" t="s">
        <v>23</v>
      </c>
      <c r="J4226" t="s">
        <v>23</v>
      </c>
      <c r="K4226" t="s">
        <v>30532</v>
      </c>
    </row>
    <row r="4227" spans="1:11" x14ac:dyDescent="0.35">
      <c r="A4227" t="s">
        <v>422</v>
      </c>
      <c r="B4227" t="s">
        <v>23</v>
      </c>
      <c r="C4227" t="s">
        <v>23</v>
      </c>
      <c r="D4227" t="s">
        <v>23</v>
      </c>
      <c r="E4227" t="s">
        <v>10568</v>
      </c>
      <c r="F4227" t="s">
        <v>23</v>
      </c>
      <c r="G4227" t="s">
        <v>23</v>
      </c>
      <c r="H4227" t="s">
        <v>6522</v>
      </c>
      <c r="I4227" t="s">
        <v>23</v>
      </c>
      <c r="J4227" t="s">
        <v>23</v>
      </c>
      <c r="K4227" t="s">
        <v>30532</v>
      </c>
    </row>
    <row r="4228" spans="1:11" x14ac:dyDescent="0.35">
      <c r="A4228" t="s">
        <v>116</v>
      </c>
      <c r="B4228" t="s">
        <v>23</v>
      </c>
      <c r="C4228" t="s">
        <v>23</v>
      </c>
      <c r="D4228" t="s">
        <v>5810</v>
      </c>
      <c r="E4228" t="s">
        <v>24789</v>
      </c>
      <c r="F4228" t="s">
        <v>23</v>
      </c>
      <c r="G4228" t="s">
        <v>23</v>
      </c>
      <c r="H4228" t="s">
        <v>6746</v>
      </c>
      <c r="I4228" t="s">
        <v>23</v>
      </c>
      <c r="J4228" t="s">
        <v>23</v>
      </c>
      <c r="K4228" t="s">
        <v>30532</v>
      </c>
    </row>
    <row r="4229" spans="1:11" x14ac:dyDescent="0.35">
      <c r="A4229" t="s">
        <v>5770</v>
      </c>
      <c r="B4229" t="s">
        <v>23</v>
      </c>
      <c r="C4229" t="s">
        <v>23</v>
      </c>
      <c r="D4229" t="s">
        <v>23</v>
      </c>
      <c r="E4229" t="s">
        <v>10569</v>
      </c>
      <c r="F4229" t="s">
        <v>23</v>
      </c>
      <c r="G4229" t="s">
        <v>23</v>
      </c>
      <c r="H4229" t="s">
        <v>6483</v>
      </c>
      <c r="I4229" t="s">
        <v>2721</v>
      </c>
      <c r="J4229" t="s">
        <v>23</v>
      </c>
      <c r="K4229" t="s">
        <v>30532</v>
      </c>
    </row>
    <row r="4230" spans="1:11" x14ac:dyDescent="0.35">
      <c r="A4230" t="s">
        <v>6393</v>
      </c>
      <c r="B4230" t="s">
        <v>23</v>
      </c>
      <c r="C4230" t="s">
        <v>23</v>
      </c>
      <c r="D4230" t="s">
        <v>5810</v>
      </c>
      <c r="E4230" t="s">
        <v>10570</v>
      </c>
      <c r="F4230" t="s">
        <v>23</v>
      </c>
      <c r="G4230" t="s">
        <v>23</v>
      </c>
      <c r="H4230" t="s">
        <v>6483</v>
      </c>
      <c r="I4230" t="s">
        <v>23</v>
      </c>
      <c r="J4230" t="s">
        <v>23</v>
      </c>
      <c r="K4230" t="s">
        <v>30532</v>
      </c>
    </row>
    <row r="4231" spans="1:11" x14ac:dyDescent="0.35">
      <c r="A4231" t="s">
        <v>24790</v>
      </c>
      <c r="B4231" t="s">
        <v>23</v>
      </c>
      <c r="C4231" t="s">
        <v>23</v>
      </c>
      <c r="D4231" t="s">
        <v>5810</v>
      </c>
      <c r="E4231" t="s">
        <v>24791</v>
      </c>
      <c r="F4231" t="s">
        <v>23</v>
      </c>
      <c r="G4231" t="s">
        <v>23</v>
      </c>
      <c r="H4231" t="s">
        <v>6746</v>
      </c>
      <c r="I4231" t="s">
        <v>23</v>
      </c>
      <c r="J4231" t="s">
        <v>23</v>
      </c>
      <c r="K4231" t="s">
        <v>33770</v>
      </c>
    </row>
    <row r="4232" spans="1:11" x14ac:dyDescent="0.35">
      <c r="A4232" t="s">
        <v>2487</v>
      </c>
      <c r="B4232" t="s">
        <v>23</v>
      </c>
      <c r="C4232" t="s">
        <v>23</v>
      </c>
      <c r="D4232" t="s">
        <v>23</v>
      </c>
      <c r="E4232" t="s">
        <v>10571</v>
      </c>
      <c r="F4232" t="s">
        <v>23</v>
      </c>
      <c r="G4232" t="s">
        <v>23</v>
      </c>
      <c r="H4232" t="s">
        <v>6522</v>
      </c>
      <c r="I4232" t="s">
        <v>23</v>
      </c>
      <c r="J4232" t="s">
        <v>23</v>
      </c>
      <c r="K4232" t="s">
        <v>30532</v>
      </c>
    </row>
    <row r="4233" spans="1:11" x14ac:dyDescent="0.35">
      <c r="A4233" t="s">
        <v>24792</v>
      </c>
      <c r="B4233" t="s">
        <v>23</v>
      </c>
      <c r="C4233" t="s">
        <v>23</v>
      </c>
      <c r="D4233" t="s">
        <v>5810</v>
      </c>
      <c r="E4233" t="s">
        <v>24793</v>
      </c>
      <c r="F4233" t="s">
        <v>23</v>
      </c>
      <c r="G4233" t="s">
        <v>23</v>
      </c>
      <c r="H4233" t="s">
        <v>6746</v>
      </c>
      <c r="I4233" t="s">
        <v>23</v>
      </c>
      <c r="J4233" t="s">
        <v>23</v>
      </c>
      <c r="K4233" t="s">
        <v>33771</v>
      </c>
    </row>
    <row r="4234" spans="1:11" x14ac:dyDescent="0.35">
      <c r="A4234" t="s">
        <v>24794</v>
      </c>
      <c r="B4234" t="s">
        <v>23</v>
      </c>
      <c r="C4234" t="s">
        <v>23</v>
      </c>
      <c r="D4234" t="s">
        <v>5810</v>
      </c>
      <c r="E4234" t="s">
        <v>24795</v>
      </c>
      <c r="F4234" t="s">
        <v>23</v>
      </c>
      <c r="G4234" t="s">
        <v>23</v>
      </c>
      <c r="H4234" t="s">
        <v>6746</v>
      </c>
      <c r="I4234" t="s">
        <v>23</v>
      </c>
      <c r="J4234" t="s">
        <v>23</v>
      </c>
      <c r="K4234" t="s">
        <v>33772</v>
      </c>
    </row>
    <row r="4235" spans="1:11" x14ac:dyDescent="0.35">
      <c r="A4235" t="s">
        <v>24796</v>
      </c>
      <c r="B4235" t="s">
        <v>23</v>
      </c>
      <c r="C4235" t="s">
        <v>23</v>
      </c>
      <c r="D4235" t="s">
        <v>5810</v>
      </c>
      <c r="E4235" t="s">
        <v>24797</v>
      </c>
      <c r="F4235" t="s">
        <v>23</v>
      </c>
      <c r="G4235" t="s">
        <v>23</v>
      </c>
      <c r="H4235" t="s">
        <v>6746</v>
      </c>
      <c r="I4235" t="s">
        <v>23</v>
      </c>
      <c r="J4235" t="s">
        <v>23</v>
      </c>
      <c r="K4235" t="s">
        <v>33773</v>
      </c>
    </row>
    <row r="4236" spans="1:11" x14ac:dyDescent="0.35">
      <c r="A4236" t="s">
        <v>24798</v>
      </c>
      <c r="B4236" t="s">
        <v>23</v>
      </c>
      <c r="C4236" t="s">
        <v>23</v>
      </c>
      <c r="D4236" t="s">
        <v>5810</v>
      </c>
      <c r="E4236" t="s">
        <v>24799</v>
      </c>
      <c r="F4236" t="s">
        <v>23</v>
      </c>
      <c r="G4236" t="s">
        <v>23</v>
      </c>
      <c r="H4236" t="s">
        <v>6746</v>
      </c>
      <c r="I4236" t="s">
        <v>23</v>
      </c>
      <c r="J4236" t="s">
        <v>23</v>
      </c>
      <c r="K4236" t="s">
        <v>33774</v>
      </c>
    </row>
    <row r="4237" spans="1:11" x14ac:dyDescent="0.35">
      <c r="A4237" t="s">
        <v>2486</v>
      </c>
      <c r="B4237" t="s">
        <v>23</v>
      </c>
      <c r="C4237" t="s">
        <v>23</v>
      </c>
      <c r="D4237" t="s">
        <v>23</v>
      </c>
      <c r="E4237" t="s">
        <v>10572</v>
      </c>
      <c r="F4237" t="s">
        <v>23</v>
      </c>
      <c r="G4237" t="s">
        <v>23</v>
      </c>
      <c r="H4237" t="s">
        <v>6522</v>
      </c>
      <c r="I4237" t="s">
        <v>23</v>
      </c>
      <c r="J4237" t="s">
        <v>23</v>
      </c>
      <c r="K4237" t="s">
        <v>30532</v>
      </c>
    </row>
    <row r="4238" spans="1:11" x14ac:dyDescent="0.35">
      <c r="A4238" t="s">
        <v>2485</v>
      </c>
      <c r="B4238" t="s">
        <v>23</v>
      </c>
      <c r="C4238" t="s">
        <v>23</v>
      </c>
      <c r="D4238" t="s">
        <v>23</v>
      </c>
      <c r="E4238" t="s">
        <v>10573</v>
      </c>
      <c r="F4238" t="s">
        <v>23</v>
      </c>
      <c r="G4238" t="s">
        <v>23</v>
      </c>
      <c r="H4238" t="s">
        <v>6522</v>
      </c>
      <c r="I4238" t="s">
        <v>23</v>
      </c>
      <c r="J4238" t="s">
        <v>23</v>
      </c>
      <c r="K4238" t="s">
        <v>30532</v>
      </c>
    </row>
    <row r="4239" spans="1:11" x14ac:dyDescent="0.35">
      <c r="A4239" t="s">
        <v>10574</v>
      </c>
      <c r="B4239" t="s">
        <v>23</v>
      </c>
      <c r="C4239" t="s">
        <v>23</v>
      </c>
      <c r="D4239" t="s">
        <v>5810</v>
      </c>
      <c r="E4239" t="s">
        <v>10575</v>
      </c>
      <c r="F4239" t="s">
        <v>23</v>
      </c>
      <c r="G4239" t="s">
        <v>23</v>
      </c>
      <c r="H4239" t="s">
        <v>6746</v>
      </c>
      <c r="I4239" t="s">
        <v>23</v>
      </c>
      <c r="J4239" t="s">
        <v>23</v>
      </c>
      <c r="K4239" t="s">
        <v>30532</v>
      </c>
    </row>
    <row r="4240" spans="1:11" x14ac:dyDescent="0.35">
      <c r="A4240" t="s">
        <v>24800</v>
      </c>
      <c r="B4240" t="s">
        <v>23</v>
      </c>
      <c r="C4240" t="s">
        <v>23</v>
      </c>
      <c r="D4240" t="s">
        <v>5810</v>
      </c>
      <c r="E4240" t="s">
        <v>24801</v>
      </c>
      <c r="F4240" t="s">
        <v>23</v>
      </c>
      <c r="G4240" t="s">
        <v>23</v>
      </c>
      <c r="H4240" t="s">
        <v>6746</v>
      </c>
      <c r="I4240" t="s">
        <v>23</v>
      </c>
      <c r="J4240" t="s">
        <v>23</v>
      </c>
      <c r="K4240" t="s">
        <v>33775</v>
      </c>
    </row>
    <row r="4241" spans="1:11" x14ac:dyDescent="0.35">
      <c r="A4241" t="s">
        <v>24802</v>
      </c>
      <c r="B4241" t="s">
        <v>23</v>
      </c>
      <c r="C4241" t="s">
        <v>23</v>
      </c>
      <c r="D4241" t="s">
        <v>5810</v>
      </c>
      <c r="E4241" t="s">
        <v>24803</v>
      </c>
      <c r="F4241" t="s">
        <v>23</v>
      </c>
      <c r="G4241" t="s">
        <v>23</v>
      </c>
      <c r="H4241" t="s">
        <v>6746</v>
      </c>
      <c r="I4241" t="s">
        <v>23</v>
      </c>
      <c r="J4241" t="s">
        <v>23</v>
      </c>
      <c r="K4241" t="s">
        <v>33776</v>
      </c>
    </row>
    <row r="4242" spans="1:11" x14ac:dyDescent="0.35">
      <c r="A4242" t="s">
        <v>10576</v>
      </c>
      <c r="B4242" t="s">
        <v>23</v>
      </c>
      <c r="C4242" t="s">
        <v>23</v>
      </c>
      <c r="D4242" t="s">
        <v>5810</v>
      </c>
      <c r="E4242" t="s">
        <v>10577</v>
      </c>
      <c r="F4242" t="s">
        <v>23</v>
      </c>
      <c r="G4242" t="s">
        <v>23</v>
      </c>
      <c r="H4242" t="s">
        <v>6746</v>
      </c>
      <c r="I4242" t="s">
        <v>23</v>
      </c>
      <c r="J4242" t="s">
        <v>23</v>
      </c>
      <c r="K4242" t="s">
        <v>30532</v>
      </c>
    </row>
    <row r="4243" spans="1:11" x14ac:dyDescent="0.35">
      <c r="A4243" t="s">
        <v>494</v>
      </c>
      <c r="B4243" t="s">
        <v>23</v>
      </c>
      <c r="C4243" t="s">
        <v>23</v>
      </c>
      <c r="D4243" t="s">
        <v>23</v>
      </c>
      <c r="E4243" t="s">
        <v>10578</v>
      </c>
      <c r="F4243" t="s">
        <v>23</v>
      </c>
      <c r="G4243" t="s">
        <v>23</v>
      </c>
      <c r="H4243" t="s">
        <v>6522</v>
      </c>
      <c r="I4243" t="s">
        <v>23</v>
      </c>
      <c r="J4243" t="s">
        <v>23</v>
      </c>
      <c r="K4243" t="s">
        <v>30532</v>
      </c>
    </row>
    <row r="4244" spans="1:11" x14ac:dyDescent="0.35">
      <c r="A4244" t="s">
        <v>24804</v>
      </c>
      <c r="B4244" t="s">
        <v>23</v>
      </c>
      <c r="C4244" t="s">
        <v>23</v>
      </c>
      <c r="D4244" t="s">
        <v>5810</v>
      </c>
      <c r="E4244" t="s">
        <v>24805</v>
      </c>
      <c r="F4244" t="s">
        <v>23</v>
      </c>
      <c r="G4244" t="s">
        <v>23</v>
      </c>
      <c r="H4244" t="s">
        <v>6746</v>
      </c>
      <c r="I4244" t="s">
        <v>23</v>
      </c>
      <c r="J4244" t="s">
        <v>23</v>
      </c>
      <c r="K4244" t="s">
        <v>33777</v>
      </c>
    </row>
    <row r="4245" spans="1:11" x14ac:dyDescent="0.35">
      <c r="A4245" t="s">
        <v>24806</v>
      </c>
      <c r="B4245" t="s">
        <v>23</v>
      </c>
      <c r="C4245" t="s">
        <v>23</v>
      </c>
      <c r="D4245" t="s">
        <v>5810</v>
      </c>
      <c r="E4245" t="s">
        <v>24807</v>
      </c>
      <c r="F4245" t="s">
        <v>23</v>
      </c>
      <c r="G4245" t="s">
        <v>23</v>
      </c>
      <c r="H4245" t="s">
        <v>6746</v>
      </c>
      <c r="I4245" t="s">
        <v>23</v>
      </c>
      <c r="J4245" t="s">
        <v>23</v>
      </c>
      <c r="K4245" t="s">
        <v>33778</v>
      </c>
    </row>
    <row r="4246" spans="1:11" x14ac:dyDescent="0.35">
      <c r="A4246" t="s">
        <v>24808</v>
      </c>
      <c r="B4246" t="s">
        <v>23</v>
      </c>
      <c r="C4246" t="s">
        <v>23</v>
      </c>
      <c r="D4246" t="s">
        <v>5810</v>
      </c>
      <c r="E4246" t="s">
        <v>24809</v>
      </c>
      <c r="F4246" t="s">
        <v>23</v>
      </c>
      <c r="G4246" t="s">
        <v>23</v>
      </c>
      <c r="H4246" t="s">
        <v>6746</v>
      </c>
      <c r="I4246" t="s">
        <v>23</v>
      </c>
      <c r="J4246" t="s">
        <v>23</v>
      </c>
      <c r="K4246" t="s">
        <v>33779</v>
      </c>
    </row>
    <row r="4247" spans="1:11" x14ac:dyDescent="0.35">
      <c r="A4247" t="s">
        <v>24810</v>
      </c>
      <c r="B4247" t="s">
        <v>23</v>
      </c>
      <c r="C4247" t="s">
        <v>23</v>
      </c>
      <c r="D4247" t="s">
        <v>5810</v>
      </c>
      <c r="E4247" t="s">
        <v>24811</v>
      </c>
      <c r="F4247" t="s">
        <v>23</v>
      </c>
      <c r="G4247" t="s">
        <v>23</v>
      </c>
      <c r="H4247" t="s">
        <v>6746</v>
      </c>
      <c r="I4247" t="s">
        <v>23</v>
      </c>
      <c r="J4247" t="s">
        <v>23</v>
      </c>
      <c r="K4247" t="s">
        <v>33780</v>
      </c>
    </row>
    <row r="4248" spans="1:11" x14ac:dyDescent="0.35">
      <c r="A4248" t="s">
        <v>24812</v>
      </c>
      <c r="B4248" t="s">
        <v>23</v>
      </c>
      <c r="C4248" t="s">
        <v>23</v>
      </c>
      <c r="D4248" t="s">
        <v>5810</v>
      </c>
      <c r="E4248" t="s">
        <v>24813</v>
      </c>
      <c r="F4248" t="s">
        <v>23</v>
      </c>
      <c r="G4248" t="s">
        <v>23</v>
      </c>
      <c r="H4248" t="s">
        <v>6746</v>
      </c>
      <c r="I4248" t="s">
        <v>23</v>
      </c>
      <c r="J4248" t="s">
        <v>23</v>
      </c>
      <c r="K4248" t="s">
        <v>33781</v>
      </c>
    </row>
    <row r="4249" spans="1:11" x14ac:dyDescent="0.35">
      <c r="A4249" t="s">
        <v>2484</v>
      </c>
      <c r="B4249" t="s">
        <v>23</v>
      </c>
      <c r="C4249" t="s">
        <v>23</v>
      </c>
      <c r="D4249" t="s">
        <v>23</v>
      </c>
      <c r="E4249" t="s">
        <v>10579</v>
      </c>
      <c r="F4249" t="s">
        <v>23</v>
      </c>
      <c r="G4249" t="s">
        <v>23</v>
      </c>
      <c r="H4249" t="s">
        <v>6522</v>
      </c>
      <c r="I4249" t="s">
        <v>23</v>
      </c>
      <c r="J4249" t="s">
        <v>23</v>
      </c>
      <c r="K4249" t="s">
        <v>30532</v>
      </c>
    </row>
    <row r="4250" spans="1:11" x14ac:dyDescent="0.35">
      <c r="A4250" t="s">
        <v>24814</v>
      </c>
      <c r="B4250" t="s">
        <v>23</v>
      </c>
      <c r="C4250" t="s">
        <v>23</v>
      </c>
      <c r="D4250" t="s">
        <v>5810</v>
      </c>
      <c r="E4250" t="s">
        <v>24815</v>
      </c>
      <c r="F4250" t="s">
        <v>23</v>
      </c>
      <c r="G4250" t="s">
        <v>23</v>
      </c>
      <c r="H4250" t="s">
        <v>6746</v>
      </c>
      <c r="I4250" t="s">
        <v>23</v>
      </c>
      <c r="J4250" t="s">
        <v>23</v>
      </c>
      <c r="K4250" t="s">
        <v>33782</v>
      </c>
    </row>
    <row r="4251" spans="1:11" x14ac:dyDescent="0.35">
      <c r="A4251" t="s">
        <v>24816</v>
      </c>
      <c r="B4251" t="s">
        <v>23</v>
      </c>
      <c r="C4251" t="s">
        <v>23</v>
      </c>
      <c r="D4251" t="s">
        <v>5810</v>
      </c>
      <c r="E4251" t="s">
        <v>24817</v>
      </c>
      <c r="F4251" t="s">
        <v>23</v>
      </c>
      <c r="G4251" t="s">
        <v>23</v>
      </c>
      <c r="H4251" t="s">
        <v>6746</v>
      </c>
      <c r="I4251" t="s">
        <v>23</v>
      </c>
      <c r="J4251" t="s">
        <v>23</v>
      </c>
      <c r="K4251" t="s">
        <v>33783</v>
      </c>
    </row>
    <row r="4252" spans="1:11" x14ac:dyDescent="0.35">
      <c r="A4252" t="s">
        <v>2483</v>
      </c>
      <c r="B4252" t="s">
        <v>23</v>
      </c>
      <c r="C4252" t="s">
        <v>23</v>
      </c>
      <c r="D4252" t="s">
        <v>23</v>
      </c>
      <c r="E4252" t="s">
        <v>10580</v>
      </c>
      <c r="F4252" t="s">
        <v>23</v>
      </c>
      <c r="G4252" t="s">
        <v>23</v>
      </c>
      <c r="H4252" t="s">
        <v>6522</v>
      </c>
      <c r="I4252" t="s">
        <v>23</v>
      </c>
      <c r="J4252" t="s">
        <v>23</v>
      </c>
      <c r="K4252" t="s">
        <v>30532</v>
      </c>
    </row>
    <row r="4253" spans="1:11" x14ac:dyDescent="0.35">
      <c r="A4253" t="s">
        <v>24818</v>
      </c>
      <c r="B4253" t="s">
        <v>23</v>
      </c>
      <c r="C4253" t="s">
        <v>23</v>
      </c>
      <c r="D4253" t="s">
        <v>5810</v>
      </c>
      <c r="E4253" t="s">
        <v>24819</v>
      </c>
      <c r="F4253" t="s">
        <v>23</v>
      </c>
      <c r="G4253" t="s">
        <v>23</v>
      </c>
      <c r="H4253" t="s">
        <v>6746</v>
      </c>
      <c r="I4253" t="s">
        <v>23</v>
      </c>
      <c r="J4253" t="s">
        <v>23</v>
      </c>
      <c r="K4253" t="s">
        <v>33784</v>
      </c>
    </row>
    <row r="4254" spans="1:11" x14ac:dyDescent="0.35">
      <c r="A4254" t="s">
        <v>2482</v>
      </c>
      <c r="B4254" t="s">
        <v>23</v>
      </c>
      <c r="C4254" t="s">
        <v>23</v>
      </c>
      <c r="D4254" t="s">
        <v>23</v>
      </c>
      <c r="E4254" t="s">
        <v>10581</v>
      </c>
      <c r="F4254" t="s">
        <v>23</v>
      </c>
      <c r="G4254" t="s">
        <v>23</v>
      </c>
      <c r="H4254" t="s">
        <v>6522</v>
      </c>
      <c r="I4254" t="s">
        <v>23</v>
      </c>
      <c r="J4254" t="s">
        <v>23</v>
      </c>
      <c r="K4254" t="s">
        <v>30532</v>
      </c>
    </row>
    <row r="4255" spans="1:11" x14ac:dyDescent="0.35">
      <c r="A4255" t="s">
        <v>24820</v>
      </c>
      <c r="B4255" t="s">
        <v>23</v>
      </c>
      <c r="C4255" t="s">
        <v>23</v>
      </c>
      <c r="D4255" t="s">
        <v>5810</v>
      </c>
      <c r="E4255" t="s">
        <v>24821</v>
      </c>
      <c r="F4255" t="s">
        <v>23</v>
      </c>
      <c r="G4255" t="s">
        <v>23</v>
      </c>
      <c r="H4255" t="s">
        <v>6746</v>
      </c>
      <c r="I4255" t="s">
        <v>23</v>
      </c>
      <c r="J4255" t="s">
        <v>23</v>
      </c>
      <c r="K4255" t="s">
        <v>33785</v>
      </c>
    </row>
    <row r="4256" spans="1:11" x14ac:dyDescent="0.35">
      <c r="A4256" t="s">
        <v>24822</v>
      </c>
      <c r="B4256" t="s">
        <v>23</v>
      </c>
      <c r="C4256" t="s">
        <v>23</v>
      </c>
      <c r="D4256" t="s">
        <v>5810</v>
      </c>
      <c r="E4256" t="s">
        <v>24823</v>
      </c>
      <c r="F4256" t="s">
        <v>23</v>
      </c>
      <c r="G4256" t="s">
        <v>23</v>
      </c>
      <c r="H4256" t="s">
        <v>6746</v>
      </c>
      <c r="I4256" t="s">
        <v>23</v>
      </c>
      <c r="J4256" t="s">
        <v>23</v>
      </c>
      <c r="K4256" t="s">
        <v>33786</v>
      </c>
    </row>
    <row r="4257" spans="1:11" x14ac:dyDescent="0.35">
      <c r="A4257" t="s">
        <v>6392</v>
      </c>
      <c r="B4257" t="s">
        <v>23</v>
      </c>
      <c r="C4257" t="s">
        <v>23</v>
      </c>
      <c r="D4257" t="s">
        <v>5810</v>
      </c>
      <c r="E4257" t="s">
        <v>10582</v>
      </c>
      <c r="F4257" t="s">
        <v>23</v>
      </c>
      <c r="G4257" t="s">
        <v>23</v>
      </c>
      <c r="H4257" t="s">
        <v>6504</v>
      </c>
      <c r="I4257" t="s">
        <v>23</v>
      </c>
      <c r="J4257" t="s">
        <v>23</v>
      </c>
      <c r="K4257" t="s">
        <v>30532</v>
      </c>
    </row>
    <row r="4258" spans="1:11" x14ac:dyDescent="0.35">
      <c r="A4258" t="s">
        <v>2481</v>
      </c>
      <c r="B4258" t="s">
        <v>23</v>
      </c>
      <c r="C4258" t="s">
        <v>23</v>
      </c>
      <c r="D4258" t="s">
        <v>23</v>
      </c>
      <c r="E4258" t="s">
        <v>10583</v>
      </c>
      <c r="F4258" t="s">
        <v>23</v>
      </c>
      <c r="G4258" t="s">
        <v>23</v>
      </c>
      <c r="H4258" t="s">
        <v>6522</v>
      </c>
      <c r="I4258" t="s">
        <v>23</v>
      </c>
      <c r="J4258" t="s">
        <v>23</v>
      </c>
      <c r="K4258" t="s">
        <v>30532</v>
      </c>
    </row>
    <row r="4259" spans="1:11" x14ac:dyDescent="0.35">
      <c r="A4259" t="s">
        <v>1249</v>
      </c>
      <c r="B4259" t="s">
        <v>23</v>
      </c>
      <c r="C4259" t="s">
        <v>23</v>
      </c>
      <c r="D4259" t="s">
        <v>23</v>
      </c>
      <c r="E4259" t="s">
        <v>10584</v>
      </c>
      <c r="F4259" t="s">
        <v>23</v>
      </c>
      <c r="G4259" t="s">
        <v>23</v>
      </c>
      <c r="H4259" t="s">
        <v>6483</v>
      </c>
      <c r="I4259" t="s">
        <v>2721</v>
      </c>
      <c r="J4259" t="s">
        <v>23</v>
      </c>
      <c r="K4259" t="s">
        <v>30532</v>
      </c>
    </row>
    <row r="4260" spans="1:11" x14ac:dyDescent="0.35">
      <c r="A4260" t="s">
        <v>6643</v>
      </c>
      <c r="B4260" t="s">
        <v>23</v>
      </c>
      <c r="C4260" t="s">
        <v>23</v>
      </c>
      <c r="D4260" t="s">
        <v>23</v>
      </c>
      <c r="E4260" t="s">
        <v>10585</v>
      </c>
      <c r="F4260" t="s">
        <v>23</v>
      </c>
      <c r="G4260" t="s">
        <v>23</v>
      </c>
      <c r="H4260" t="s">
        <v>6483</v>
      </c>
      <c r="I4260" t="s">
        <v>2721</v>
      </c>
      <c r="J4260" t="s">
        <v>23</v>
      </c>
      <c r="K4260" t="s">
        <v>30532</v>
      </c>
    </row>
    <row r="4261" spans="1:11" x14ac:dyDescent="0.35">
      <c r="A4261" t="s">
        <v>24826</v>
      </c>
      <c r="B4261" t="s">
        <v>23</v>
      </c>
      <c r="C4261" t="s">
        <v>23</v>
      </c>
      <c r="D4261" t="s">
        <v>5810</v>
      </c>
      <c r="E4261" t="s">
        <v>24827</v>
      </c>
      <c r="F4261" t="s">
        <v>23</v>
      </c>
      <c r="G4261" t="s">
        <v>23</v>
      </c>
      <c r="H4261" t="s">
        <v>6746</v>
      </c>
      <c r="I4261" t="s">
        <v>23</v>
      </c>
      <c r="J4261" t="s">
        <v>23</v>
      </c>
      <c r="K4261" t="s">
        <v>33788</v>
      </c>
    </row>
    <row r="4262" spans="1:11" x14ac:dyDescent="0.35">
      <c r="A4262" t="s">
        <v>24828</v>
      </c>
      <c r="B4262" t="s">
        <v>23</v>
      </c>
      <c r="C4262" t="s">
        <v>23</v>
      </c>
      <c r="D4262" t="s">
        <v>5810</v>
      </c>
      <c r="E4262" t="s">
        <v>24829</v>
      </c>
      <c r="F4262" t="s">
        <v>23</v>
      </c>
      <c r="G4262" t="s">
        <v>23</v>
      </c>
      <c r="H4262" t="s">
        <v>6746</v>
      </c>
      <c r="I4262" t="s">
        <v>23</v>
      </c>
      <c r="J4262" t="s">
        <v>23</v>
      </c>
      <c r="K4262" t="s">
        <v>33789</v>
      </c>
    </row>
    <row r="4263" spans="1:11" x14ac:dyDescent="0.35">
      <c r="A4263" t="s">
        <v>2480</v>
      </c>
      <c r="B4263" t="s">
        <v>23</v>
      </c>
      <c r="C4263" t="s">
        <v>23</v>
      </c>
      <c r="D4263" t="s">
        <v>23</v>
      </c>
      <c r="E4263" t="s">
        <v>10586</v>
      </c>
      <c r="F4263" t="s">
        <v>23</v>
      </c>
      <c r="G4263" t="s">
        <v>23</v>
      </c>
      <c r="H4263" t="s">
        <v>6522</v>
      </c>
      <c r="I4263" t="s">
        <v>23</v>
      </c>
      <c r="J4263" t="s">
        <v>23</v>
      </c>
      <c r="K4263" t="s">
        <v>30532</v>
      </c>
    </row>
    <row r="4264" spans="1:11" x14ac:dyDescent="0.35">
      <c r="A4264" t="s">
        <v>24832</v>
      </c>
      <c r="B4264" t="s">
        <v>23</v>
      </c>
      <c r="C4264" t="s">
        <v>23</v>
      </c>
      <c r="D4264" t="s">
        <v>5810</v>
      </c>
      <c r="E4264" t="s">
        <v>24833</v>
      </c>
      <c r="F4264" t="s">
        <v>23</v>
      </c>
      <c r="G4264" t="s">
        <v>23</v>
      </c>
      <c r="H4264" t="s">
        <v>6746</v>
      </c>
      <c r="I4264" t="s">
        <v>23</v>
      </c>
      <c r="J4264" t="s">
        <v>23</v>
      </c>
      <c r="K4264" t="s">
        <v>33791</v>
      </c>
    </row>
    <row r="4265" spans="1:11" x14ac:dyDescent="0.35">
      <c r="A4265" t="s">
        <v>749</v>
      </c>
      <c r="B4265" t="s">
        <v>23</v>
      </c>
      <c r="C4265" t="s">
        <v>23</v>
      </c>
      <c r="D4265" t="s">
        <v>23</v>
      </c>
      <c r="E4265" t="s">
        <v>10587</v>
      </c>
      <c r="F4265" t="s">
        <v>23</v>
      </c>
      <c r="G4265" t="s">
        <v>23</v>
      </c>
      <c r="H4265" t="s">
        <v>6522</v>
      </c>
      <c r="I4265" t="s">
        <v>23</v>
      </c>
      <c r="J4265" t="s">
        <v>23</v>
      </c>
      <c r="K4265" t="s">
        <v>30532</v>
      </c>
    </row>
    <row r="4266" spans="1:11" x14ac:dyDescent="0.35">
      <c r="A4266" t="s">
        <v>24834</v>
      </c>
      <c r="B4266" t="s">
        <v>23</v>
      </c>
      <c r="C4266" t="s">
        <v>23</v>
      </c>
      <c r="D4266" t="s">
        <v>5810</v>
      </c>
      <c r="E4266" t="s">
        <v>24835</v>
      </c>
      <c r="F4266" t="s">
        <v>23</v>
      </c>
      <c r="G4266" t="s">
        <v>23</v>
      </c>
      <c r="H4266" t="s">
        <v>6746</v>
      </c>
      <c r="I4266" t="s">
        <v>23</v>
      </c>
      <c r="J4266" t="s">
        <v>23</v>
      </c>
      <c r="K4266" t="s">
        <v>33792</v>
      </c>
    </row>
    <row r="4267" spans="1:11" x14ac:dyDescent="0.35">
      <c r="A4267" t="s">
        <v>24840</v>
      </c>
      <c r="B4267" t="s">
        <v>23</v>
      </c>
      <c r="C4267" t="s">
        <v>23</v>
      </c>
      <c r="D4267" t="s">
        <v>5810</v>
      </c>
      <c r="E4267" t="s">
        <v>24841</v>
      </c>
      <c r="F4267" t="s">
        <v>23</v>
      </c>
      <c r="G4267" t="s">
        <v>23</v>
      </c>
      <c r="H4267" t="s">
        <v>6746</v>
      </c>
      <c r="I4267" t="s">
        <v>23</v>
      </c>
      <c r="J4267" t="s">
        <v>23</v>
      </c>
      <c r="K4267" t="s">
        <v>33795</v>
      </c>
    </row>
    <row r="4268" spans="1:11" x14ac:dyDescent="0.35">
      <c r="A4268" t="s">
        <v>24842</v>
      </c>
      <c r="B4268" t="s">
        <v>23</v>
      </c>
      <c r="C4268" t="s">
        <v>23</v>
      </c>
      <c r="D4268" t="s">
        <v>5810</v>
      </c>
      <c r="E4268" t="s">
        <v>24843</v>
      </c>
      <c r="F4268" t="s">
        <v>23</v>
      </c>
      <c r="G4268" t="s">
        <v>23</v>
      </c>
      <c r="H4268" t="s">
        <v>6746</v>
      </c>
      <c r="I4268" t="s">
        <v>23</v>
      </c>
      <c r="J4268" t="s">
        <v>23</v>
      </c>
      <c r="K4268" t="s">
        <v>33796</v>
      </c>
    </row>
    <row r="4269" spans="1:11" x14ac:dyDescent="0.35">
      <c r="A4269" t="s">
        <v>24844</v>
      </c>
      <c r="B4269" t="s">
        <v>23</v>
      </c>
      <c r="C4269" t="s">
        <v>23</v>
      </c>
      <c r="D4269" t="s">
        <v>5810</v>
      </c>
      <c r="E4269" t="s">
        <v>24845</v>
      </c>
      <c r="F4269" t="s">
        <v>23</v>
      </c>
      <c r="G4269" t="s">
        <v>23</v>
      </c>
      <c r="H4269" t="s">
        <v>6746</v>
      </c>
      <c r="I4269" t="s">
        <v>23</v>
      </c>
      <c r="J4269" t="s">
        <v>23</v>
      </c>
      <c r="K4269" t="s">
        <v>33797</v>
      </c>
    </row>
    <row r="4270" spans="1:11" x14ac:dyDescent="0.35">
      <c r="A4270" t="s">
        <v>24846</v>
      </c>
      <c r="B4270" t="s">
        <v>23</v>
      </c>
      <c r="C4270" t="s">
        <v>23</v>
      </c>
      <c r="D4270" t="s">
        <v>5810</v>
      </c>
      <c r="E4270" t="s">
        <v>24847</v>
      </c>
      <c r="F4270" t="s">
        <v>23</v>
      </c>
      <c r="G4270" t="s">
        <v>23</v>
      </c>
      <c r="H4270" t="s">
        <v>6746</v>
      </c>
      <c r="I4270" t="s">
        <v>23</v>
      </c>
      <c r="J4270" t="s">
        <v>23</v>
      </c>
      <c r="K4270" t="s">
        <v>33798</v>
      </c>
    </row>
    <row r="4271" spans="1:11" x14ac:dyDescent="0.35">
      <c r="A4271" t="s">
        <v>24849</v>
      </c>
      <c r="B4271" t="s">
        <v>23</v>
      </c>
      <c r="C4271" t="s">
        <v>23</v>
      </c>
      <c r="D4271" t="s">
        <v>5810</v>
      </c>
      <c r="E4271" t="s">
        <v>24850</v>
      </c>
      <c r="F4271" t="s">
        <v>23</v>
      </c>
      <c r="G4271" t="s">
        <v>23</v>
      </c>
      <c r="H4271" t="s">
        <v>6746</v>
      </c>
      <c r="I4271" t="s">
        <v>23</v>
      </c>
      <c r="J4271" t="s">
        <v>23</v>
      </c>
      <c r="K4271" t="s">
        <v>33799</v>
      </c>
    </row>
    <row r="4272" spans="1:11" x14ac:dyDescent="0.35">
      <c r="A4272" t="s">
        <v>5453</v>
      </c>
      <c r="B4272" t="s">
        <v>23</v>
      </c>
      <c r="C4272" t="s">
        <v>23</v>
      </c>
      <c r="D4272" t="s">
        <v>23</v>
      </c>
      <c r="E4272" t="s">
        <v>10588</v>
      </c>
      <c r="F4272" t="s">
        <v>23</v>
      </c>
      <c r="G4272" t="s">
        <v>23</v>
      </c>
      <c r="H4272" t="s">
        <v>6522</v>
      </c>
      <c r="I4272" t="s">
        <v>23</v>
      </c>
      <c r="J4272" t="s">
        <v>23</v>
      </c>
      <c r="K4272" t="s">
        <v>30532</v>
      </c>
    </row>
    <row r="4273" spans="1:11" x14ac:dyDescent="0.35">
      <c r="A4273" t="s">
        <v>1334</v>
      </c>
      <c r="B4273" t="s">
        <v>23</v>
      </c>
      <c r="C4273" t="s">
        <v>23</v>
      </c>
      <c r="D4273" t="s">
        <v>5810</v>
      </c>
      <c r="E4273" t="s">
        <v>24848</v>
      </c>
      <c r="F4273" t="s">
        <v>23</v>
      </c>
      <c r="G4273" t="s">
        <v>23</v>
      </c>
      <c r="H4273" t="s">
        <v>6746</v>
      </c>
      <c r="I4273" t="s">
        <v>23</v>
      </c>
      <c r="J4273" t="s">
        <v>23</v>
      </c>
      <c r="K4273" t="s">
        <v>30532</v>
      </c>
    </row>
    <row r="4274" spans="1:11" x14ac:dyDescent="0.35">
      <c r="A4274" t="s">
        <v>24851</v>
      </c>
      <c r="B4274" t="s">
        <v>23</v>
      </c>
      <c r="C4274" t="s">
        <v>23</v>
      </c>
      <c r="D4274" t="s">
        <v>5810</v>
      </c>
      <c r="E4274" t="s">
        <v>24852</v>
      </c>
      <c r="F4274" t="s">
        <v>23</v>
      </c>
      <c r="G4274" t="s">
        <v>23</v>
      </c>
      <c r="H4274" t="s">
        <v>6746</v>
      </c>
      <c r="I4274" t="s">
        <v>23</v>
      </c>
      <c r="J4274" t="s">
        <v>23</v>
      </c>
      <c r="K4274" t="s">
        <v>33800</v>
      </c>
    </row>
    <row r="4275" spans="1:11" x14ac:dyDescent="0.35">
      <c r="A4275" t="s">
        <v>24861</v>
      </c>
      <c r="B4275" t="s">
        <v>23</v>
      </c>
      <c r="C4275" t="s">
        <v>23</v>
      </c>
      <c r="D4275" t="s">
        <v>5810</v>
      </c>
      <c r="E4275" t="s">
        <v>24862</v>
      </c>
      <c r="F4275" t="s">
        <v>23</v>
      </c>
      <c r="G4275" t="s">
        <v>23</v>
      </c>
      <c r="H4275" t="s">
        <v>6746</v>
      </c>
      <c r="I4275" t="s">
        <v>23</v>
      </c>
      <c r="J4275" t="s">
        <v>23</v>
      </c>
      <c r="K4275" t="s">
        <v>33805</v>
      </c>
    </row>
    <row r="4276" spans="1:11" x14ac:dyDescent="0.35">
      <c r="A4276" t="s">
        <v>24869</v>
      </c>
      <c r="B4276" t="s">
        <v>23</v>
      </c>
      <c r="C4276" t="s">
        <v>23</v>
      </c>
      <c r="D4276" t="s">
        <v>5810</v>
      </c>
      <c r="E4276" t="s">
        <v>24870</v>
      </c>
      <c r="F4276" t="s">
        <v>23</v>
      </c>
      <c r="G4276" t="s">
        <v>23</v>
      </c>
      <c r="H4276" t="s">
        <v>6746</v>
      </c>
      <c r="I4276" t="s">
        <v>23</v>
      </c>
      <c r="J4276" t="s">
        <v>23</v>
      </c>
      <c r="K4276" t="s">
        <v>33809</v>
      </c>
    </row>
    <row r="4277" spans="1:11" x14ac:dyDescent="0.35">
      <c r="A4277" t="s">
        <v>3482</v>
      </c>
      <c r="B4277" t="s">
        <v>23</v>
      </c>
      <c r="C4277" t="s">
        <v>23</v>
      </c>
      <c r="D4277" t="s">
        <v>23</v>
      </c>
      <c r="E4277" t="s">
        <v>10589</v>
      </c>
      <c r="F4277" t="s">
        <v>23</v>
      </c>
      <c r="G4277" t="s">
        <v>23</v>
      </c>
      <c r="H4277" t="s">
        <v>6522</v>
      </c>
      <c r="I4277" t="s">
        <v>23</v>
      </c>
      <c r="J4277" t="s">
        <v>23</v>
      </c>
      <c r="K4277" t="s">
        <v>30532</v>
      </c>
    </row>
    <row r="4278" spans="1:11" x14ac:dyDescent="0.35">
      <c r="A4278" t="s">
        <v>24853</v>
      </c>
      <c r="B4278" t="s">
        <v>23</v>
      </c>
      <c r="C4278" t="s">
        <v>23</v>
      </c>
      <c r="D4278" t="s">
        <v>5810</v>
      </c>
      <c r="E4278" t="s">
        <v>24854</v>
      </c>
      <c r="F4278" t="s">
        <v>23</v>
      </c>
      <c r="G4278" t="s">
        <v>23</v>
      </c>
      <c r="H4278" t="s">
        <v>6746</v>
      </c>
      <c r="I4278" t="s">
        <v>23</v>
      </c>
      <c r="J4278" t="s">
        <v>23</v>
      </c>
      <c r="K4278" t="s">
        <v>33801</v>
      </c>
    </row>
    <row r="4279" spans="1:11" x14ac:dyDescent="0.35">
      <c r="A4279" t="s">
        <v>24855</v>
      </c>
      <c r="B4279" t="s">
        <v>23</v>
      </c>
      <c r="C4279" t="s">
        <v>23</v>
      </c>
      <c r="D4279" t="s">
        <v>5810</v>
      </c>
      <c r="E4279" t="s">
        <v>24856</v>
      </c>
      <c r="F4279" t="s">
        <v>23</v>
      </c>
      <c r="G4279" t="s">
        <v>23</v>
      </c>
      <c r="H4279" t="s">
        <v>6746</v>
      </c>
      <c r="I4279" t="s">
        <v>23</v>
      </c>
      <c r="J4279" t="s">
        <v>23</v>
      </c>
      <c r="K4279" t="s">
        <v>33802</v>
      </c>
    </row>
    <row r="4280" spans="1:11" x14ac:dyDescent="0.35">
      <c r="A4280" t="s">
        <v>24857</v>
      </c>
      <c r="B4280" t="s">
        <v>23</v>
      </c>
      <c r="C4280" t="s">
        <v>23</v>
      </c>
      <c r="D4280" t="s">
        <v>5810</v>
      </c>
      <c r="E4280" t="s">
        <v>24858</v>
      </c>
      <c r="F4280" t="s">
        <v>23</v>
      </c>
      <c r="G4280" t="s">
        <v>23</v>
      </c>
      <c r="H4280" t="s">
        <v>6746</v>
      </c>
      <c r="I4280" t="s">
        <v>23</v>
      </c>
      <c r="J4280" t="s">
        <v>23</v>
      </c>
      <c r="K4280" t="s">
        <v>33803</v>
      </c>
    </row>
    <row r="4281" spans="1:11" x14ac:dyDescent="0.35">
      <c r="A4281" t="s">
        <v>3053</v>
      </c>
      <c r="B4281" t="s">
        <v>23</v>
      </c>
      <c r="C4281" t="s">
        <v>23</v>
      </c>
      <c r="D4281" t="s">
        <v>23</v>
      </c>
      <c r="E4281" t="s">
        <v>10590</v>
      </c>
      <c r="F4281" t="s">
        <v>23</v>
      </c>
      <c r="G4281" t="s">
        <v>23</v>
      </c>
      <c r="H4281" t="s">
        <v>6522</v>
      </c>
      <c r="I4281" t="s">
        <v>23</v>
      </c>
      <c r="J4281" t="s">
        <v>23</v>
      </c>
      <c r="K4281" t="s">
        <v>30532</v>
      </c>
    </row>
    <row r="4282" spans="1:11" x14ac:dyDescent="0.35">
      <c r="A4282" t="s">
        <v>3483</v>
      </c>
      <c r="B4282" t="s">
        <v>23</v>
      </c>
      <c r="C4282" t="s">
        <v>23</v>
      </c>
      <c r="D4282" t="s">
        <v>23</v>
      </c>
      <c r="E4282" t="s">
        <v>10591</v>
      </c>
      <c r="F4282" t="s">
        <v>23</v>
      </c>
      <c r="G4282" t="s">
        <v>23</v>
      </c>
      <c r="H4282" t="s">
        <v>6522</v>
      </c>
      <c r="I4282" t="s">
        <v>23</v>
      </c>
      <c r="J4282" t="s">
        <v>23</v>
      </c>
      <c r="K4282" t="s">
        <v>30532</v>
      </c>
    </row>
    <row r="4283" spans="1:11" x14ac:dyDescent="0.35">
      <c r="A4283" t="s">
        <v>24859</v>
      </c>
      <c r="B4283" t="s">
        <v>23</v>
      </c>
      <c r="C4283" t="s">
        <v>23</v>
      </c>
      <c r="D4283" t="s">
        <v>5810</v>
      </c>
      <c r="E4283" t="s">
        <v>24860</v>
      </c>
      <c r="F4283" t="s">
        <v>23</v>
      </c>
      <c r="G4283" t="s">
        <v>23</v>
      </c>
      <c r="H4283" t="s">
        <v>6746</v>
      </c>
      <c r="I4283" t="s">
        <v>23</v>
      </c>
      <c r="J4283" t="s">
        <v>23</v>
      </c>
      <c r="K4283" t="s">
        <v>33804</v>
      </c>
    </row>
    <row r="4284" spans="1:11" x14ac:dyDescent="0.35">
      <c r="A4284" t="s">
        <v>24863</v>
      </c>
      <c r="B4284" t="s">
        <v>23</v>
      </c>
      <c r="C4284" t="s">
        <v>23</v>
      </c>
      <c r="D4284" t="s">
        <v>5810</v>
      </c>
      <c r="E4284" t="s">
        <v>24864</v>
      </c>
      <c r="F4284" t="s">
        <v>23</v>
      </c>
      <c r="G4284" t="s">
        <v>23</v>
      </c>
      <c r="H4284" t="s">
        <v>6746</v>
      </c>
      <c r="I4284" t="s">
        <v>23</v>
      </c>
      <c r="J4284" t="s">
        <v>23</v>
      </c>
      <c r="K4284" t="s">
        <v>33806</v>
      </c>
    </row>
    <row r="4285" spans="1:11" x14ac:dyDescent="0.35">
      <c r="A4285" t="s">
        <v>10592</v>
      </c>
      <c r="B4285" t="s">
        <v>23</v>
      </c>
      <c r="C4285" t="s">
        <v>23</v>
      </c>
      <c r="D4285" t="s">
        <v>5810</v>
      </c>
      <c r="E4285" t="s">
        <v>10593</v>
      </c>
      <c r="F4285" t="s">
        <v>23</v>
      </c>
      <c r="G4285" t="s">
        <v>23</v>
      </c>
      <c r="H4285" t="s">
        <v>6746</v>
      </c>
      <c r="I4285" t="s">
        <v>23</v>
      </c>
      <c r="J4285" t="s">
        <v>23</v>
      </c>
      <c r="K4285" t="s">
        <v>30532</v>
      </c>
    </row>
    <row r="4286" spans="1:11" x14ac:dyDescent="0.35">
      <c r="A4286" t="s">
        <v>3251</v>
      </c>
      <c r="B4286" t="s">
        <v>23</v>
      </c>
      <c r="C4286" t="s">
        <v>23</v>
      </c>
      <c r="D4286" t="s">
        <v>23</v>
      </c>
      <c r="E4286" t="s">
        <v>10594</v>
      </c>
      <c r="F4286" t="s">
        <v>23</v>
      </c>
      <c r="G4286" t="s">
        <v>23</v>
      </c>
      <c r="H4286" t="s">
        <v>6522</v>
      </c>
      <c r="I4286" t="s">
        <v>23</v>
      </c>
      <c r="J4286" t="s">
        <v>23</v>
      </c>
      <c r="K4286" t="s">
        <v>30532</v>
      </c>
    </row>
    <row r="4287" spans="1:11" x14ac:dyDescent="0.35">
      <c r="A4287" t="s">
        <v>10595</v>
      </c>
      <c r="B4287" t="s">
        <v>23</v>
      </c>
      <c r="C4287" t="s">
        <v>23</v>
      </c>
      <c r="D4287" t="s">
        <v>5810</v>
      </c>
      <c r="E4287" t="s">
        <v>10596</v>
      </c>
      <c r="F4287" t="s">
        <v>23</v>
      </c>
      <c r="G4287" t="s">
        <v>23</v>
      </c>
      <c r="H4287" t="s">
        <v>6746</v>
      </c>
      <c r="I4287" t="s">
        <v>23</v>
      </c>
      <c r="J4287" t="s">
        <v>23</v>
      </c>
      <c r="K4287" t="s">
        <v>30532</v>
      </c>
    </row>
    <row r="4288" spans="1:11" x14ac:dyDescent="0.35">
      <c r="A4288" t="s">
        <v>24865</v>
      </c>
      <c r="B4288" t="s">
        <v>23</v>
      </c>
      <c r="C4288" t="s">
        <v>23</v>
      </c>
      <c r="D4288" t="s">
        <v>5810</v>
      </c>
      <c r="E4288" t="s">
        <v>24866</v>
      </c>
      <c r="F4288" t="s">
        <v>23</v>
      </c>
      <c r="G4288" t="s">
        <v>23</v>
      </c>
      <c r="H4288" t="s">
        <v>6746</v>
      </c>
      <c r="I4288" t="s">
        <v>23</v>
      </c>
      <c r="J4288" t="s">
        <v>23</v>
      </c>
      <c r="K4288" t="s">
        <v>33807</v>
      </c>
    </row>
    <row r="4289" spans="1:11" x14ac:dyDescent="0.35">
      <c r="A4289" t="s">
        <v>24867</v>
      </c>
      <c r="B4289" t="s">
        <v>23</v>
      </c>
      <c r="C4289" t="s">
        <v>23</v>
      </c>
      <c r="D4289" t="s">
        <v>5810</v>
      </c>
      <c r="E4289" t="s">
        <v>24868</v>
      </c>
      <c r="F4289" t="s">
        <v>23</v>
      </c>
      <c r="G4289" t="s">
        <v>23</v>
      </c>
      <c r="H4289" t="s">
        <v>6746</v>
      </c>
      <c r="I4289" t="s">
        <v>23</v>
      </c>
      <c r="J4289" t="s">
        <v>23</v>
      </c>
      <c r="K4289" t="s">
        <v>33808</v>
      </c>
    </row>
    <row r="4290" spans="1:11" x14ac:dyDescent="0.35">
      <c r="A4290" t="s">
        <v>3484</v>
      </c>
      <c r="B4290" t="s">
        <v>23</v>
      </c>
      <c r="C4290" t="s">
        <v>23</v>
      </c>
      <c r="D4290" t="s">
        <v>23</v>
      </c>
      <c r="E4290" t="s">
        <v>10597</v>
      </c>
      <c r="F4290" t="s">
        <v>23</v>
      </c>
      <c r="G4290" t="s">
        <v>23</v>
      </c>
      <c r="H4290" t="s">
        <v>6522</v>
      </c>
      <c r="I4290" t="s">
        <v>23</v>
      </c>
      <c r="J4290" t="s">
        <v>23</v>
      </c>
      <c r="K4290" t="s">
        <v>30532</v>
      </c>
    </row>
    <row r="4291" spans="1:11" x14ac:dyDescent="0.35">
      <c r="A4291" t="s">
        <v>710</v>
      </c>
      <c r="B4291" t="s">
        <v>23</v>
      </c>
      <c r="C4291" t="s">
        <v>23</v>
      </c>
      <c r="D4291" t="s">
        <v>23</v>
      </c>
      <c r="E4291" t="s">
        <v>10598</v>
      </c>
      <c r="F4291" t="s">
        <v>23</v>
      </c>
      <c r="G4291" t="s">
        <v>23</v>
      </c>
      <c r="H4291" t="s">
        <v>6487</v>
      </c>
      <c r="I4291" t="s">
        <v>6485</v>
      </c>
      <c r="J4291" t="s">
        <v>23</v>
      </c>
      <c r="K4291" t="s">
        <v>30532</v>
      </c>
    </row>
    <row r="4292" spans="1:11" x14ac:dyDescent="0.35">
      <c r="A4292" t="s">
        <v>10599</v>
      </c>
      <c r="B4292" t="s">
        <v>23</v>
      </c>
      <c r="C4292" t="s">
        <v>23</v>
      </c>
      <c r="D4292" t="s">
        <v>5810</v>
      </c>
      <c r="E4292" t="s">
        <v>10600</v>
      </c>
      <c r="F4292" t="s">
        <v>23</v>
      </c>
      <c r="G4292" t="s">
        <v>23</v>
      </c>
      <c r="H4292" t="s">
        <v>6746</v>
      </c>
      <c r="I4292" t="s">
        <v>23</v>
      </c>
      <c r="J4292" t="s">
        <v>23</v>
      </c>
      <c r="K4292" t="s">
        <v>30532</v>
      </c>
    </row>
    <row r="4293" spans="1:11" x14ac:dyDescent="0.35">
      <c r="A4293" t="s">
        <v>2479</v>
      </c>
      <c r="B4293" t="s">
        <v>23</v>
      </c>
      <c r="C4293" t="s">
        <v>23</v>
      </c>
      <c r="D4293" t="s">
        <v>23</v>
      </c>
      <c r="E4293" t="s">
        <v>10601</v>
      </c>
      <c r="F4293" t="s">
        <v>23</v>
      </c>
      <c r="G4293" t="s">
        <v>23</v>
      </c>
      <c r="H4293" t="s">
        <v>6522</v>
      </c>
      <c r="I4293" t="s">
        <v>23</v>
      </c>
      <c r="J4293" t="s">
        <v>23</v>
      </c>
      <c r="K4293" t="s">
        <v>30532</v>
      </c>
    </row>
    <row r="4294" spans="1:11" x14ac:dyDescent="0.35">
      <c r="A4294" t="s">
        <v>3485</v>
      </c>
      <c r="B4294" t="s">
        <v>23</v>
      </c>
      <c r="C4294" t="s">
        <v>23</v>
      </c>
      <c r="D4294" t="s">
        <v>23</v>
      </c>
      <c r="E4294" t="s">
        <v>10602</v>
      </c>
      <c r="F4294" t="s">
        <v>23</v>
      </c>
      <c r="G4294" t="s">
        <v>23</v>
      </c>
      <c r="H4294" t="s">
        <v>6522</v>
      </c>
      <c r="I4294" t="s">
        <v>23</v>
      </c>
      <c r="J4294" t="s">
        <v>23</v>
      </c>
      <c r="K4294" t="s">
        <v>30532</v>
      </c>
    </row>
    <row r="4295" spans="1:11" x14ac:dyDescent="0.35">
      <c r="A4295" t="s">
        <v>7687</v>
      </c>
      <c r="B4295" t="s">
        <v>23</v>
      </c>
      <c r="C4295" t="s">
        <v>23</v>
      </c>
      <c r="D4295" t="s">
        <v>5810</v>
      </c>
      <c r="E4295" t="s">
        <v>10603</v>
      </c>
      <c r="F4295" t="s">
        <v>23</v>
      </c>
      <c r="G4295" t="s">
        <v>23</v>
      </c>
      <c r="H4295" t="s">
        <v>6746</v>
      </c>
      <c r="I4295" t="s">
        <v>23</v>
      </c>
      <c r="J4295" t="s">
        <v>23</v>
      </c>
      <c r="K4295" t="s">
        <v>30532</v>
      </c>
    </row>
    <row r="4296" spans="1:11" x14ac:dyDescent="0.35">
      <c r="A4296" t="s">
        <v>24877</v>
      </c>
      <c r="B4296" t="s">
        <v>23</v>
      </c>
      <c r="C4296" t="s">
        <v>23</v>
      </c>
      <c r="D4296" t="s">
        <v>5810</v>
      </c>
      <c r="E4296" t="s">
        <v>24878</v>
      </c>
      <c r="F4296" t="s">
        <v>23</v>
      </c>
      <c r="G4296" t="s">
        <v>23</v>
      </c>
      <c r="H4296" t="s">
        <v>6746</v>
      </c>
      <c r="I4296" t="s">
        <v>23</v>
      </c>
      <c r="J4296" t="s">
        <v>23</v>
      </c>
      <c r="K4296" t="s">
        <v>33813</v>
      </c>
    </row>
    <row r="4297" spans="1:11" x14ac:dyDescent="0.35">
      <c r="A4297" t="s">
        <v>5047</v>
      </c>
      <c r="B4297" t="s">
        <v>23</v>
      </c>
      <c r="C4297" t="s">
        <v>23</v>
      </c>
      <c r="D4297" t="s">
        <v>23</v>
      </c>
      <c r="E4297" t="s">
        <v>10604</v>
      </c>
      <c r="F4297" t="s">
        <v>23</v>
      </c>
      <c r="G4297" t="s">
        <v>23</v>
      </c>
      <c r="H4297" t="s">
        <v>6522</v>
      </c>
      <c r="I4297" t="s">
        <v>23</v>
      </c>
      <c r="J4297" t="s">
        <v>23</v>
      </c>
      <c r="K4297" t="s">
        <v>30532</v>
      </c>
    </row>
    <row r="4298" spans="1:11" x14ac:dyDescent="0.35">
      <c r="A4298" t="s">
        <v>24871</v>
      </c>
      <c r="B4298" t="s">
        <v>23</v>
      </c>
      <c r="C4298" t="s">
        <v>23</v>
      </c>
      <c r="D4298" t="s">
        <v>5810</v>
      </c>
      <c r="E4298" t="s">
        <v>24872</v>
      </c>
      <c r="F4298" t="s">
        <v>23</v>
      </c>
      <c r="G4298" t="s">
        <v>23</v>
      </c>
      <c r="H4298" t="s">
        <v>6746</v>
      </c>
      <c r="I4298" t="s">
        <v>23</v>
      </c>
      <c r="J4298" t="s">
        <v>23</v>
      </c>
      <c r="K4298" t="s">
        <v>33810</v>
      </c>
    </row>
    <row r="4299" spans="1:11" x14ac:dyDescent="0.35">
      <c r="A4299" t="s">
        <v>24875</v>
      </c>
      <c r="B4299" t="s">
        <v>23</v>
      </c>
      <c r="C4299" t="s">
        <v>23</v>
      </c>
      <c r="D4299" t="s">
        <v>5810</v>
      </c>
      <c r="E4299" t="s">
        <v>24876</v>
      </c>
      <c r="F4299" t="s">
        <v>23</v>
      </c>
      <c r="G4299" t="s">
        <v>23</v>
      </c>
      <c r="H4299" t="s">
        <v>6746</v>
      </c>
      <c r="I4299" t="s">
        <v>23</v>
      </c>
      <c r="J4299" t="s">
        <v>23</v>
      </c>
      <c r="K4299" t="s">
        <v>33812</v>
      </c>
    </row>
    <row r="4300" spans="1:11" x14ac:dyDescent="0.35">
      <c r="A4300" t="s">
        <v>5048</v>
      </c>
      <c r="B4300" t="s">
        <v>23</v>
      </c>
      <c r="C4300" t="s">
        <v>23</v>
      </c>
      <c r="D4300" t="s">
        <v>23</v>
      </c>
      <c r="E4300" t="s">
        <v>10605</v>
      </c>
      <c r="F4300" t="s">
        <v>23</v>
      </c>
      <c r="G4300" t="s">
        <v>23</v>
      </c>
      <c r="H4300" t="s">
        <v>6522</v>
      </c>
      <c r="I4300" t="s">
        <v>23</v>
      </c>
      <c r="J4300" t="s">
        <v>23</v>
      </c>
      <c r="K4300" t="s">
        <v>30532</v>
      </c>
    </row>
    <row r="4301" spans="1:11" x14ac:dyDescent="0.35">
      <c r="A4301" t="s">
        <v>3486</v>
      </c>
      <c r="B4301" t="s">
        <v>23</v>
      </c>
      <c r="C4301" t="s">
        <v>23</v>
      </c>
      <c r="D4301" t="s">
        <v>23</v>
      </c>
      <c r="E4301" t="s">
        <v>10606</v>
      </c>
      <c r="F4301" t="s">
        <v>23</v>
      </c>
      <c r="G4301" t="s">
        <v>23</v>
      </c>
      <c r="H4301" t="s">
        <v>23</v>
      </c>
      <c r="I4301" t="s">
        <v>23</v>
      </c>
      <c r="J4301" t="s">
        <v>23</v>
      </c>
      <c r="K4301" t="s">
        <v>30532</v>
      </c>
    </row>
    <row r="4302" spans="1:11" x14ac:dyDescent="0.35">
      <c r="A4302" t="s">
        <v>1013</v>
      </c>
      <c r="B4302" t="s">
        <v>23</v>
      </c>
      <c r="C4302" t="s">
        <v>23</v>
      </c>
      <c r="D4302" t="s">
        <v>23</v>
      </c>
      <c r="E4302" t="s">
        <v>10607</v>
      </c>
      <c r="F4302" t="s">
        <v>23</v>
      </c>
      <c r="G4302" t="s">
        <v>23</v>
      </c>
      <c r="H4302" t="s">
        <v>6522</v>
      </c>
      <c r="I4302" t="s">
        <v>23</v>
      </c>
      <c r="J4302" t="s">
        <v>23</v>
      </c>
      <c r="K4302" t="s">
        <v>30532</v>
      </c>
    </row>
    <row r="4303" spans="1:11" x14ac:dyDescent="0.35">
      <c r="A4303" t="s">
        <v>6391</v>
      </c>
      <c r="B4303" t="s">
        <v>23</v>
      </c>
      <c r="C4303" t="s">
        <v>23</v>
      </c>
      <c r="D4303" t="s">
        <v>5810</v>
      </c>
      <c r="E4303" t="s">
        <v>10608</v>
      </c>
      <c r="F4303" t="s">
        <v>23</v>
      </c>
      <c r="G4303" t="s">
        <v>23</v>
      </c>
      <c r="H4303" t="s">
        <v>6483</v>
      </c>
      <c r="I4303" t="s">
        <v>23</v>
      </c>
      <c r="J4303" t="s">
        <v>23</v>
      </c>
      <c r="K4303" t="s">
        <v>30532</v>
      </c>
    </row>
    <row r="4304" spans="1:11" x14ac:dyDescent="0.35">
      <c r="A4304" t="s">
        <v>27066</v>
      </c>
      <c r="B4304" t="s">
        <v>23</v>
      </c>
      <c r="C4304" t="s">
        <v>23</v>
      </c>
      <c r="D4304" t="s">
        <v>5810</v>
      </c>
      <c r="E4304" t="s">
        <v>27067</v>
      </c>
      <c r="F4304" t="s">
        <v>23</v>
      </c>
      <c r="G4304" t="s">
        <v>23</v>
      </c>
      <c r="H4304" t="s">
        <v>6746</v>
      </c>
      <c r="I4304" t="s">
        <v>23</v>
      </c>
      <c r="J4304" t="s">
        <v>23</v>
      </c>
      <c r="K4304" t="s">
        <v>34874</v>
      </c>
    </row>
    <row r="4305" spans="1:11" x14ac:dyDescent="0.35">
      <c r="A4305" t="s">
        <v>24299</v>
      </c>
      <c r="B4305" t="s">
        <v>23</v>
      </c>
      <c r="C4305" t="s">
        <v>23</v>
      </c>
      <c r="D4305" t="s">
        <v>5810</v>
      </c>
      <c r="E4305" t="s">
        <v>24300</v>
      </c>
      <c r="F4305" t="s">
        <v>23</v>
      </c>
      <c r="G4305" t="s">
        <v>23</v>
      </c>
      <c r="H4305" t="s">
        <v>6746</v>
      </c>
      <c r="I4305" t="s">
        <v>23</v>
      </c>
      <c r="J4305" t="s">
        <v>23</v>
      </c>
      <c r="K4305" t="s">
        <v>30532</v>
      </c>
    </row>
    <row r="4306" spans="1:11" x14ac:dyDescent="0.35">
      <c r="A4306" t="s">
        <v>24879</v>
      </c>
      <c r="B4306" t="s">
        <v>23</v>
      </c>
      <c r="C4306" t="s">
        <v>23</v>
      </c>
      <c r="D4306" t="s">
        <v>5810</v>
      </c>
      <c r="E4306" t="s">
        <v>24880</v>
      </c>
      <c r="F4306" t="s">
        <v>23</v>
      </c>
      <c r="G4306" t="s">
        <v>23</v>
      </c>
      <c r="H4306" t="s">
        <v>6746</v>
      </c>
      <c r="I4306" t="s">
        <v>23</v>
      </c>
      <c r="J4306" t="s">
        <v>23</v>
      </c>
      <c r="K4306" t="s">
        <v>33814</v>
      </c>
    </row>
    <row r="4307" spans="1:11" x14ac:dyDescent="0.35">
      <c r="A4307" t="s">
        <v>24881</v>
      </c>
      <c r="B4307" t="s">
        <v>23</v>
      </c>
      <c r="C4307" t="s">
        <v>23</v>
      </c>
      <c r="D4307" t="s">
        <v>5810</v>
      </c>
      <c r="E4307" t="s">
        <v>24882</v>
      </c>
      <c r="F4307" t="s">
        <v>23</v>
      </c>
      <c r="G4307" t="s">
        <v>23</v>
      </c>
      <c r="H4307" t="s">
        <v>6746</v>
      </c>
      <c r="I4307" t="s">
        <v>23</v>
      </c>
      <c r="J4307" t="s">
        <v>23</v>
      </c>
      <c r="K4307" t="s">
        <v>33815</v>
      </c>
    </row>
    <row r="4308" spans="1:11" x14ac:dyDescent="0.35">
      <c r="A4308" t="s">
        <v>24883</v>
      </c>
      <c r="B4308" t="s">
        <v>23</v>
      </c>
      <c r="C4308" t="s">
        <v>23</v>
      </c>
      <c r="D4308" t="s">
        <v>5810</v>
      </c>
      <c r="E4308" t="s">
        <v>24884</v>
      </c>
      <c r="F4308" t="s">
        <v>23</v>
      </c>
      <c r="G4308" t="s">
        <v>23</v>
      </c>
      <c r="H4308" t="s">
        <v>6746</v>
      </c>
      <c r="I4308" t="s">
        <v>23</v>
      </c>
      <c r="J4308" t="s">
        <v>23</v>
      </c>
      <c r="K4308" t="s">
        <v>33816</v>
      </c>
    </row>
    <row r="4309" spans="1:11" x14ac:dyDescent="0.35">
      <c r="A4309" t="s">
        <v>3988</v>
      </c>
      <c r="B4309" t="s">
        <v>23</v>
      </c>
      <c r="C4309" t="s">
        <v>23</v>
      </c>
      <c r="D4309" t="s">
        <v>23</v>
      </c>
      <c r="E4309" t="s">
        <v>10609</v>
      </c>
      <c r="F4309" t="s">
        <v>23</v>
      </c>
      <c r="G4309" t="s">
        <v>23</v>
      </c>
      <c r="H4309" t="s">
        <v>6746</v>
      </c>
      <c r="I4309" t="s">
        <v>23</v>
      </c>
      <c r="J4309" t="s">
        <v>23</v>
      </c>
      <c r="K4309" t="s">
        <v>30532</v>
      </c>
    </row>
    <row r="4310" spans="1:11" x14ac:dyDescent="0.35">
      <c r="A4310" t="s">
        <v>24887</v>
      </c>
      <c r="B4310" t="s">
        <v>23</v>
      </c>
      <c r="C4310" t="s">
        <v>23</v>
      </c>
      <c r="D4310" t="s">
        <v>5810</v>
      </c>
      <c r="E4310" t="s">
        <v>24888</v>
      </c>
      <c r="F4310" t="s">
        <v>23</v>
      </c>
      <c r="G4310" t="s">
        <v>23</v>
      </c>
      <c r="H4310" t="s">
        <v>6746</v>
      </c>
      <c r="I4310" t="s">
        <v>23</v>
      </c>
      <c r="J4310" t="s">
        <v>23</v>
      </c>
      <c r="K4310" t="s">
        <v>33818</v>
      </c>
    </row>
    <row r="4311" spans="1:11" x14ac:dyDescent="0.35">
      <c r="A4311" t="s">
        <v>24889</v>
      </c>
      <c r="B4311" t="s">
        <v>23</v>
      </c>
      <c r="C4311" t="s">
        <v>23</v>
      </c>
      <c r="D4311" t="s">
        <v>5810</v>
      </c>
      <c r="E4311" t="s">
        <v>24890</v>
      </c>
      <c r="F4311" t="s">
        <v>23</v>
      </c>
      <c r="G4311" t="s">
        <v>23</v>
      </c>
      <c r="H4311" t="s">
        <v>6746</v>
      </c>
      <c r="I4311" t="s">
        <v>23</v>
      </c>
      <c r="J4311" t="s">
        <v>23</v>
      </c>
      <c r="K4311" t="s">
        <v>33819</v>
      </c>
    </row>
    <row r="4312" spans="1:11" x14ac:dyDescent="0.35">
      <c r="A4312" t="s">
        <v>24891</v>
      </c>
      <c r="B4312" t="s">
        <v>23</v>
      </c>
      <c r="C4312" t="s">
        <v>23</v>
      </c>
      <c r="D4312" t="s">
        <v>5810</v>
      </c>
      <c r="E4312" t="s">
        <v>24892</v>
      </c>
      <c r="F4312" t="s">
        <v>23</v>
      </c>
      <c r="G4312" t="s">
        <v>23</v>
      </c>
      <c r="H4312" t="s">
        <v>6746</v>
      </c>
      <c r="I4312" t="s">
        <v>23</v>
      </c>
      <c r="J4312" t="s">
        <v>23</v>
      </c>
      <c r="K4312" t="s">
        <v>33820</v>
      </c>
    </row>
    <row r="4313" spans="1:11" x14ac:dyDescent="0.35">
      <c r="A4313" t="s">
        <v>23853</v>
      </c>
      <c r="B4313" t="s">
        <v>23</v>
      </c>
      <c r="C4313" t="s">
        <v>23</v>
      </c>
      <c r="D4313" t="s">
        <v>5810</v>
      </c>
      <c r="E4313" t="s">
        <v>23854</v>
      </c>
      <c r="F4313" t="s">
        <v>23</v>
      </c>
      <c r="G4313" t="s">
        <v>23</v>
      </c>
      <c r="H4313" t="s">
        <v>6746</v>
      </c>
      <c r="I4313" t="s">
        <v>23</v>
      </c>
      <c r="J4313" t="s">
        <v>23</v>
      </c>
      <c r="K4313" t="s">
        <v>30532</v>
      </c>
    </row>
    <row r="4314" spans="1:11" x14ac:dyDescent="0.35">
      <c r="A4314" t="s">
        <v>1087</v>
      </c>
      <c r="B4314" t="s">
        <v>23</v>
      </c>
      <c r="C4314" t="s">
        <v>23</v>
      </c>
      <c r="D4314" t="s">
        <v>23</v>
      </c>
      <c r="E4314" t="s">
        <v>10610</v>
      </c>
      <c r="F4314" t="s">
        <v>23</v>
      </c>
      <c r="G4314" t="s">
        <v>23</v>
      </c>
      <c r="H4314" t="s">
        <v>6746</v>
      </c>
      <c r="I4314" t="s">
        <v>23</v>
      </c>
      <c r="J4314" t="s">
        <v>23</v>
      </c>
      <c r="K4314" t="s">
        <v>30532</v>
      </c>
    </row>
    <row r="4315" spans="1:11" x14ac:dyDescent="0.35">
      <c r="A4315" t="s">
        <v>24885</v>
      </c>
      <c r="B4315" t="s">
        <v>23</v>
      </c>
      <c r="C4315" t="s">
        <v>23</v>
      </c>
      <c r="D4315" t="s">
        <v>5810</v>
      </c>
      <c r="E4315" t="s">
        <v>24886</v>
      </c>
      <c r="F4315" t="s">
        <v>23</v>
      </c>
      <c r="G4315" t="s">
        <v>23</v>
      </c>
      <c r="H4315" t="s">
        <v>6746</v>
      </c>
      <c r="I4315" t="s">
        <v>23</v>
      </c>
      <c r="J4315" t="s">
        <v>23</v>
      </c>
      <c r="K4315" t="s">
        <v>33817</v>
      </c>
    </row>
    <row r="4316" spans="1:11" x14ac:dyDescent="0.35">
      <c r="A4316" t="s">
        <v>10611</v>
      </c>
      <c r="B4316" t="s">
        <v>23</v>
      </c>
      <c r="C4316" t="s">
        <v>23</v>
      </c>
      <c r="D4316" t="s">
        <v>5810</v>
      </c>
      <c r="E4316" t="s">
        <v>10612</v>
      </c>
      <c r="F4316" t="s">
        <v>23</v>
      </c>
      <c r="G4316" t="s">
        <v>23</v>
      </c>
      <c r="H4316" t="s">
        <v>6746</v>
      </c>
      <c r="I4316" t="s">
        <v>23</v>
      </c>
      <c r="J4316" t="s">
        <v>23</v>
      </c>
      <c r="K4316" t="s">
        <v>30532</v>
      </c>
    </row>
    <row r="4317" spans="1:11" x14ac:dyDescent="0.35">
      <c r="A4317" t="s">
        <v>4010</v>
      </c>
      <c r="B4317" t="s">
        <v>23</v>
      </c>
      <c r="C4317" t="s">
        <v>23</v>
      </c>
      <c r="D4317" t="s">
        <v>23</v>
      </c>
      <c r="E4317" t="s">
        <v>10613</v>
      </c>
      <c r="F4317" t="s">
        <v>23</v>
      </c>
      <c r="G4317" t="s">
        <v>23</v>
      </c>
      <c r="H4317" t="s">
        <v>6483</v>
      </c>
      <c r="I4317" t="s">
        <v>2721</v>
      </c>
      <c r="J4317" t="s">
        <v>23</v>
      </c>
      <c r="K4317" t="s">
        <v>30532</v>
      </c>
    </row>
    <row r="4318" spans="1:11" x14ac:dyDescent="0.35">
      <c r="A4318" t="s">
        <v>313</v>
      </c>
      <c r="B4318" t="s">
        <v>23</v>
      </c>
      <c r="C4318" t="s">
        <v>23</v>
      </c>
      <c r="D4318" t="s">
        <v>23</v>
      </c>
      <c r="E4318" t="s">
        <v>10614</v>
      </c>
      <c r="F4318" t="s">
        <v>23</v>
      </c>
      <c r="G4318" t="s">
        <v>23</v>
      </c>
      <c r="H4318" t="s">
        <v>6502</v>
      </c>
      <c r="I4318" t="s">
        <v>23</v>
      </c>
      <c r="J4318" t="s">
        <v>23</v>
      </c>
      <c r="K4318" t="s">
        <v>30532</v>
      </c>
    </row>
    <row r="4319" spans="1:11" x14ac:dyDescent="0.35">
      <c r="A4319" t="s">
        <v>1817</v>
      </c>
      <c r="B4319" t="s">
        <v>23</v>
      </c>
      <c r="C4319" t="s">
        <v>23</v>
      </c>
      <c r="D4319" t="s">
        <v>23</v>
      </c>
      <c r="E4319" t="s">
        <v>10615</v>
      </c>
      <c r="F4319" t="s">
        <v>23</v>
      </c>
      <c r="G4319" t="s">
        <v>23</v>
      </c>
      <c r="H4319" t="s">
        <v>6746</v>
      </c>
      <c r="I4319" t="s">
        <v>23</v>
      </c>
      <c r="J4319" t="s">
        <v>23</v>
      </c>
      <c r="K4319" t="s">
        <v>30532</v>
      </c>
    </row>
    <row r="4320" spans="1:11" x14ac:dyDescent="0.35">
      <c r="A4320" t="s">
        <v>1929</v>
      </c>
      <c r="B4320" t="s">
        <v>23</v>
      </c>
      <c r="C4320" t="s">
        <v>23</v>
      </c>
      <c r="D4320" t="s">
        <v>23</v>
      </c>
      <c r="E4320" t="s">
        <v>10616</v>
      </c>
      <c r="F4320" t="s">
        <v>23</v>
      </c>
      <c r="G4320" t="s">
        <v>23</v>
      </c>
      <c r="H4320" t="s">
        <v>6746</v>
      </c>
      <c r="I4320" t="s">
        <v>23</v>
      </c>
      <c r="J4320" t="s">
        <v>23</v>
      </c>
      <c r="K4320" t="s">
        <v>30532</v>
      </c>
    </row>
    <row r="4321" spans="1:11" x14ac:dyDescent="0.35">
      <c r="A4321" t="s">
        <v>24963</v>
      </c>
      <c r="B4321" t="s">
        <v>23</v>
      </c>
      <c r="C4321" t="s">
        <v>23</v>
      </c>
      <c r="D4321" t="s">
        <v>5810</v>
      </c>
      <c r="E4321" t="s">
        <v>24964</v>
      </c>
      <c r="F4321" t="s">
        <v>23</v>
      </c>
      <c r="G4321" t="s">
        <v>23</v>
      </c>
      <c r="H4321" t="s">
        <v>6746</v>
      </c>
      <c r="I4321" t="s">
        <v>23</v>
      </c>
      <c r="J4321" t="s">
        <v>23</v>
      </c>
      <c r="K4321" t="s">
        <v>33856</v>
      </c>
    </row>
    <row r="4322" spans="1:11" x14ac:dyDescent="0.35">
      <c r="A4322" t="s">
        <v>6754</v>
      </c>
      <c r="B4322" t="s">
        <v>23</v>
      </c>
      <c r="C4322" t="s">
        <v>23</v>
      </c>
      <c r="D4322" t="s">
        <v>23</v>
      </c>
      <c r="E4322" t="s">
        <v>10617</v>
      </c>
      <c r="F4322" t="s">
        <v>23</v>
      </c>
      <c r="G4322" t="s">
        <v>23</v>
      </c>
      <c r="H4322" t="s">
        <v>6746</v>
      </c>
      <c r="I4322" t="s">
        <v>23</v>
      </c>
      <c r="J4322" t="s">
        <v>23</v>
      </c>
      <c r="K4322" t="s">
        <v>30532</v>
      </c>
    </row>
    <row r="4323" spans="1:11" x14ac:dyDescent="0.35">
      <c r="A4323" t="s">
        <v>6390</v>
      </c>
      <c r="B4323" t="s">
        <v>23</v>
      </c>
      <c r="C4323" t="s">
        <v>23</v>
      </c>
      <c r="D4323" t="s">
        <v>5810</v>
      </c>
      <c r="E4323" t="s">
        <v>10621</v>
      </c>
      <c r="F4323" t="s">
        <v>23</v>
      </c>
      <c r="G4323" t="s">
        <v>23</v>
      </c>
      <c r="H4323" t="s">
        <v>6493</v>
      </c>
      <c r="I4323" t="s">
        <v>23</v>
      </c>
      <c r="J4323" t="s">
        <v>23</v>
      </c>
      <c r="K4323" t="s">
        <v>30532</v>
      </c>
    </row>
    <row r="4324" spans="1:11" x14ac:dyDescent="0.35">
      <c r="A4324" t="s">
        <v>24895</v>
      </c>
      <c r="B4324" t="s">
        <v>23</v>
      </c>
      <c r="C4324" t="s">
        <v>23</v>
      </c>
      <c r="D4324" t="s">
        <v>5810</v>
      </c>
      <c r="E4324" t="s">
        <v>24896</v>
      </c>
      <c r="F4324" t="s">
        <v>23</v>
      </c>
      <c r="G4324" t="s">
        <v>23</v>
      </c>
      <c r="H4324" t="s">
        <v>6746</v>
      </c>
      <c r="I4324" t="s">
        <v>23</v>
      </c>
      <c r="J4324" t="s">
        <v>23</v>
      </c>
      <c r="K4324" t="s">
        <v>33822</v>
      </c>
    </row>
    <row r="4325" spans="1:11" x14ac:dyDescent="0.35">
      <c r="A4325" t="s">
        <v>24897</v>
      </c>
      <c r="B4325" t="s">
        <v>23</v>
      </c>
      <c r="C4325" t="s">
        <v>23</v>
      </c>
      <c r="D4325" t="s">
        <v>5810</v>
      </c>
      <c r="E4325" t="s">
        <v>24898</v>
      </c>
      <c r="F4325" t="s">
        <v>23</v>
      </c>
      <c r="G4325" t="s">
        <v>23</v>
      </c>
      <c r="H4325" t="s">
        <v>6746</v>
      </c>
      <c r="I4325" t="s">
        <v>23</v>
      </c>
      <c r="J4325" t="s">
        <v>23</v>
      </c>
      <c r="K4325" t="s">
        <v>33823</v>
      </c>
    </row>
    <row r="4326" spans="1:11" x14ac:dyDescent="0.35">
      <c r="A4326" t="s">
        <v>24899</v>
      </c>
      <c r="B4326" t="s">
        <v>23</v>
      </c>
      <c r="C4326" t="s">
        <v>23</v>
      </c>
      <c r="D4326" t="s">
        <v>5810</v>
      </c>
      <c r="E4326" t="s">
        <v>24900</v>
      </c>
      <c r="F4326" t="s">
        <v>23</v>
      </c>
      <c r="G4326" t="s">
        <v>23</v>
      </c>
      <c r="H4326" t="s">
        <v>6746</v>
      </c>
      <c r="I4326" t="s">
        <v>23</v>
      </c>
      <c r="J4326" t="s">
        <v>23</v>
      </c>
      <c r="K4326" t="s">
        <v>33824</v>
      </c>
    </row>
    <row r="4327" spans="1:11" x14ac:dyDescent="0.35">
      <c r="A4327" t="s">
        <v>2478</v>
      </c>
      <c r="B4327" t="s">
        <v>23</v>
      </c>
      <c r="C4327" t="s">
        <v>23</v>
      </c>
      <c r="D4327" t="s">
        <v>23</v>
      </c>
      <c r="E4327" t="s">
        <v>10618</v>
      </c>
      <c r="F4327" t="s">
        <v>23</v>
      </c>
      <c r="G4327" t="s">
        <v>23</v>
      </c>
      <c r="H4327" t="s">
        <v>6522</v>
      </c>
      <c r="I4327" t="s">
        <v>23</v>
      </c>
      <c r="J4327" t="s">
        <v>23</v>
      </c>
      <c r="K4327" t="s">
        <v>30532</v>
      </c>
    </row>
    <row r="4328" spans="1:11" x14ac:dyDescent="0.35">
      <c r="A4328" t="s">
        <v>24301</v>
      </c>
      <c r="B4328" t="s">
        <v>23</v>
      </c>
      <c r="C4328" t="s">
        <v>23</v>
      </c>
      <c r="D4328" t="s">
        <v>5810</v>
      </c>
      <c r="E4328" t="s">
        <v>24302</v>
      </c>
      <c r="F4328" t="s">
        <v>23</v>
      </c>
      <c r="G4328" t="s">
        <v>23</v>
      </c>
      <c r="H4328" t="s">
        <v>6746</v>
      </c>
      <c r="I4328" t="s">
        <v>23</v>
      </c>
      <c r="J4328" t="s">
        <v>23</v>
      </c>
      <c r="K4328" t="s">
        <v>30532</v>
      </c>
    </row>
    <row r="4329" spans="1:11" x14ac:dyDescent="0.35">
      <c r="A4329" t="s">
        <v>24901</v>
      </c>
      <c r="B4329" t="s">
        <v>23</v>
      </c>
      <c r="C4329" t="s">
        <v>23</v>
      </c>
      <c r="D4329" t="s">
        <v>5810</v>
      </c>
      <c r="E4329" t="s">
        <v>24902</v>
      </c>
      <c r="F4329" t="s">
        <v>23</v>
      </c>
      <c r="G4329" t="s">
        <v>23</v>
      </c>
      <c r="H4329" t="s">
        <v>6746</v>
      </c>
      <c r="I4329" t="s">
        <v>23</v>
      </c>
      <c r="J4329" t="s">
        <v>23</v>
      </c>
      <c r="K4329" t="s">
        <v>33825</v>
      </c>
    </row>
    <row r="4330" spans="1:11" x14ac:dyDescent="0.35">
      <c r="A4330" t="s">
        <v>24903</v>
      </c>
      <c r="B4330" t="s">
        <v>23</v>
      </c>
      <c r="C4330" t="s">
        <v>23</v>
      </c>
      <c r="D4330" t="s">
        <v>5810</v>
      </c>
      <c r="E4330" t="s">
        <v>24904</v>
      </c>
      <c r="F4330" t="s">
        <v>23</v>
      </c>
      <c r="G4330" t="s">
        <v>23</v>
      </c>
      <c r="H4330" t="s">
        <v>6746</v>
      </c>
      <c r="I4330" t="s">
        <v>23</v>
      </c>
      <c r="J4330" t="s">
        <v>23</v>
      </c>
      <c r="K4330" t="s">
        <v>33826</v>
      </c>
    </row>
    <row r="4331" spans="1:11" x14ac:dyDescent="0.35">
      <c r="A4331" t="s">
        <v>115</v>
      </c>
      <c r="B4331" t="s">
        <v>23</v>
      </c>
      <c r="C4331" t="s">
        <v>23</v>
      </c>
      <c r="D4331" t="s">
        <v>23</v>
      </c>
      <c r="E4331" t="s">
        <v>10622</v>
      </c>
      <c r="F4331" t="s">
        <v>23</v>
      </c>
      <c r="G4331" t="s">
        <v>23</v>
      </c>
      <c r="H4331" t="s">
        <v>6487</v>
      </c>
      <c r="I4331" t="s">
        <v>6485</v>
      </c>
      <c r="J4331" t="s">
        <v>23</v>
      </c>
      <c r="K4331" t="s">
        <v>30532</v>
      </c>
    </row>
    <row r="4332" spans="1:11" x14ac:dyDescent="0.35">
      <c r="A4332" t="s">
        <v>24905</v>
      </c>
      <c r="B4332" t="s">
        <v>23</v>
      </c>
      <c r="C4332" t="s">
        <v>23</v>
      </c>
      <c r="D4332" t="s">
        <v>5810</v>
      </c>
      <c r="E4332" t="s">
        <v>24906</v>
      </c>
      <c r="F4332" t="s">
        <v>23</v>
      </c>
      <c r="G4332" t="s">
        <v>23</v>
      </c>
      <c r="H4332" t="s">
        <v>6746</v>
      </c>
      <c r="I4332" t="s">
        <v>23</v>
      </c>
      <c r="J4332" t="s">
        <v>23</v>
      </c>
      <c r="K4332" t="s">
        <v>33827</v>
      </c>
    </row>
    <row r="4333" spans="1:11" x14ac:dyDescent="0.35">
      <c r="A4333" t="s">
        <v>6571</v>
      </c>
      <c r="B4333" t="s">
        <v>23</v>
      </c>
      <c r="C4333" t="s">
        <v>23</v>
      </c>
      <c r="D4333" t="s">
        <v>23</v>
      </c>
      <c r="E4333" t="s">
        <v>10623</v>
      </c>
      <c r="F4333" t="s">
        <v>23</v>
      </c>
      <c r="G4333" t="s">
        <v>23</v>
      </c>
      <c r="H4333" t="s">
        <v>6487</v>
      </c>
      <c r="I4333" t="s">
        <v>2721</v>
      </c>
      <c r="J4333" t="s">
        <v>23</v>
      </c>
      <c r="K4333" t="s">
        <v>30532</v>
      </c>
    </row>
    <row r="4334" spans="1:11" x14ac:dyDescent="0.35">
      <c r="A4334" t="s">
        <v>6580</v>
      </c>
      <c r="B4334" t="s">
        <v>23</v>
      </c>
      <c r="C4334" t="s">
        <v>23</v>
      </c>
      <c r="D4334" t="s">
        <v>23</v>
      </c>
      <c r="E4334" t="s">
        <v>10624</v>
      </c>
      <c r="F4334" t="s">
        <v>23</v>
      </c>
      <c r="G4334" t="s">
        <v>23</v>
      </c>
      <c r="H4334" t="s">
        <v>6483</v>
      </c>
      <c r="I4334" t="s">
        <v>6485</v>
      </c>
      <c r="J4334" t="s">
        <v>23</v>
      </c>
      <c r="K4334" t="s">
        <v>30532</v>
      </c>
    </row>
    <row r="4335" spans="1:11" x14ac:dyDescent="0.35">
      <c r="A4335" t="s">
        <v>24909</v>
      </c>
      <c r="B4335" t="s">
        <v>23</v>
      </c>
      <c r="C4335" t="s">
        <v>23</v>
      </c>
      <c r="D4335" t="s">
        <v>5810</v>
      </c>
      <c r="E4335" t="s">
        <v>24910</v>
      </c>
      <c r="F4335" t="s">
        <v>23</v>
      </c>
      <c r="G4335" t="s">
        <v>23</v>
      </c>
      <c r="H4335" t="s">
        <v>6746</v>
      </c>
      <c r="I4335" t="s">
        <v>23</v>
      </c>
      <c r="J4335" t="s">
        <v>23</v>
      </c>
      <c r="K4335" t="s">
        <v>33829</v>
      </c>
    </row>
    <row r="4336" spans="1:11" x14ac:dyDescent="0.35">
      <c r="A4336" t="s">
        <v>24907</v>
      </c>
      <c r="B4336" t="s">
        <v>23</v>
      </c>
      <c r="C4336" t="s">
        <v>23</v>
      </c>
      <c r="D4336" t="s">
        <v>5810</v>
      </c>
      <c r="E4336" t="s">
        <v>24908</v>
      </c>
      <c r="F4336" t="s">
        <v>23</v>
      </c>
      <c r="G4336" t="s">
        <v>23</v>
      </c>
      <c r="H4336" t="s">
        <v>6746</v>
      </c>
      <c r="I4336" t="s">
        <v>23</v>
      </c>
      <c r="J4336" t="s">
        <v>23</v>
      </c>
      <c r="K4336" t="s">
        <v>33828</v>
      </c>
    </row>
    <row r="4337" spans="1:11" x14ac:dyDescent="0.35">
      <c r="A4337" t="s">
        <v>6387</v>
      </c>
      <c r="B4337" t="s">
        <v>23</v>
      </c>
      <c r="C4337" t="s">
        <v>23</v>
      </c>
      <c r="D4337" t="s">
        <v>5810</v>
      </c>
      <c r="E4337" t="s">
        <v>10625</v>
      </c>
      <c r="F4337" t="s">
        <v>23</v>
      </c>
      <c r="G4337" t="s">
        <v>23</v>
      </c>
      <c r="H4337" t="s">
        <v>6502</v>
      </c>
      <c r="I4337" t="s">
        <v>23</v>
      </c>
      <c r="J4337" t="s">
        <v>23</v>
      </c>
      <c r="K4337" t="s">
        <v>30532</v>
      </c>
    </row>
    <row r="4338" spans="1:11" x14ac:dyDescent="0.35">
      <c r="A4338" t="s">
        <v>10626</v>
      </c>
      <c r="B4338" t="s">
        <v>23</v>
      </c>
      <c r="C4338" t="s">
        <v>23</v>
      </c>
      <c r="D4338" t="s">
        <v>5810</v>
      </c>
      <c r="E4338" t="s">
        <v>10627</v>
      </c>
      <c r="F4338" t="s">
        <v>23</v>
      </c>
      <c r="G4338" t="s">
        <v>23</v>
      </c>
      <c r="H4338" t="s">
        <v>6746</v>
      </c>
      <c r="I4338" t="s">
        <v>23</v>
      </c>
      <c r="J4338" t="s">
        <v>23</v>
      </c>
      <c r="K4338" t="s">
        <v>30532</v>
      </c>
    </row>
    <row r="4339" spans="1:11" x14ac:dyDescent="0.35">
      <c r="A4339" t="s">
        <v>24911</v>
      </c>
      <c r="B4339" t="s">
        <v>23</v>
      </c>
      <c r="C4339" t="s">
        <v>23</v>
      </c>
      <c r="D4339" t="s">
        <v>5810</v>
      </c>
      <c r="E4339" t="s">
        <v>24912</v>
      </c>
      <c r="F4339" t="s">
        <v>23</v>
      </c>
      <c r="G4339" t="s">
        <v>23</v>
      </c>
      <c r="H4339" t="s">
        <v>6746</v>
      </c>
      <c r="I4339" t="s">
        <v>23</v>
      </c>
      <c r="J4339" t="s">
        <v>23</v>
      </c>
      <c r="K4339" t="s">
        <v>33830</v>
      </c>
    </row>
    <row r="4340" spans="1:11" x14ac:dyDescent="0.35">
      <c r="A4340" t="s">
        <v>3421</v>
      </c>
      <c r="B4340" t="s">
        <v>23</v>
      </c>
      <c r="C4340" t="s">
        <v>23</v>
      </c>
      <c r="D4340" t="s">
        <v>23</v>
      </c>
      <c r="E4340" t="s">
        <v>10628</v>
      </c>
      <c r="F4340" t="s">
        <v>23</v>
      </c>
      <c r="G4340" t="s">
        <v>23</v>
      </c>
      <c r="H4340" t="s">
        <v>6522</v>
      </c>
      <c r="I4340" t="s">
        <v>23</v>
      </c>
      <c r="J4340" t="s">
        <v>23</v>
      </c>
      <c r="K4340" t="s">
        <v>30532</v>
      </c>
    </row>
    <row r="4341" spans="1:11" x14ac:dyDescent="0.35">
      <c r="A4341" t="s">
        <v>24913</v>
      </c>
      <c r="B4341" t="s">
        <v>23</v>
      </c>
      <c r="C4341" t="s">
        <v>23</v>
      </c>
      <c r="D4341" t="s">
        <v>5810</v>
      </c>
      <c r="E4341" t="s">
        <v>24914</v>
      </c>
      <c r="F4341" t="s">
        <v>23</v>
      </c>
      <c r="G4341" t="s">
        <v>23</v>
      </c>
      <c r="H4341" t="s">
        <v>6746</v>
      </c>
      <c r="I4341" t="s">
        <v>23</v>
      </c>
      <c r="J4341" t="s">
        <v>23</v>
      </c>
      <c r="K4341" t="s">
        <v>33831</v>
      </c>
    </row>
    <row r="4342" spans="1:11" x14ac:dyDescent="0.35">
      <c r="A4342" t="s">
        <v>10629</v>
      </c>
      <c r="B4342" t="s">
        <v>23</v>
      </c>
      <c r="C4342" t="s">
        <v>23</v>
      </c>
      <c r="D4342" t="s">
        <v>5810</v>
      </c>
      <c r="E4342" t="s">
        <v>10630</v>
      </c>
      <c r="F4342" t="s">
        <v>23</v>
      </c>
      <c r="G4342" t="s">
        <v>23</v>
      </c>
      <c r="H4342" t="s">
        <v>6746</v>
      </c>
      <c r="I4342" t="s">
        <v>23</v>
      </c>
      <c r="J4342" t="s">
        <v>23</v>
      </c>
      <c r="K4342" t="s">
        <v>30532</v>
      </c>
    </row>
    <row r="4343" spans="1:11" x14ac:dyDescent="0.35">
      <c r="A4343" t="s">
        <v>24921</v>
      </c>
      <c r="B4343" t="s">
        <v>23</v>
      </c>
      <c r="C4343" t="s">
        <v>23</v>
      </c>
      <c r="D4343" t="s">
        <v>5810</v>
      </c>
      <c r="E4343" t="s">
        <v>24922</v>
      </c>
      <c r="F4343" t="s">
        <v>23</v>
      </c>
      <c r="G4343" t="s">
        <v>23</v>
      </c>
      <c r="H4343" t="s">
        <v>6746</v>
      </c>
      <c r="I4343" t="s">
        <v>23</v>
      </c>
      <c r="J4343" t="s">
        <v>23</v>
      </c>
      <c r="K4343" t="s">
        <v>33835</v>
      </c>
    </row>
    <row r="4344" spans="1:11" x14ac:dyDescent="0.35">
      <c r="A4344" t="s">
        <v>24915</v>
      </c>
      <c r="B4344" t="s">
        <v>23</v>
      </c>
      <c r="C4344" t="s">
        <v>23</v>
      </c>
      <c r="D4344" t="s">
        <v>5810</v>
      </c>
      <c r="E4344" t="s">
        <v>24916</v>
      </c>
      <c r="F4344" t="s">
        <v>23</v>
      </c>
      <c r="G4344" t="s">
        <v>23</v>
      </c>
      <c r="H4344" t="s">
        <v>6746</v>
      </c>
      <c r="I4344" t="s">
        <v>23</v>
      </c>
      <c r="J4344" t="s">
        <v>23</v>
      </c>
      <c r="K4344" t="s">
        <v>33832</v>
      </c>
    </row>
    <row r="4345" spans="1:11" x14ac:dyDescent="0.35">
      <c r="A4345" t="s">
        <v>6426</v>
      </c>
      <c r="B4345" t="s">
        <v>23</v>
      </c>
      <c r="C4345" t="s">
        <v>23</v>
      </c>
      <c r="D4345" t="s">
        <v>5810</v>
      </c>
      <c r="E4345" t="s">
        <v>10631</v>
      </c>
      <c r="F4345" t="s">
        <v>23</v>
      </c>
      <c r="G4345" t="s">
        <v>23</v>
      </c>
      <c r="H4345" t="s">
        <v>6493</v>
      </c>
      <c r="I4345" t="s">
        <v>23</v>
      </c>
      <c r="J4345" t="s">
        <v>23</v>
      </c>
      <c r="K4345" t="s">
        <v>30532</v>
      </c>
    </row>
    <row r="4346" spans="1:11" x14ac:dyDescent="0.35">
      <c r="A4346" t="s">
        <v>10632</v>
      </c>
      <c r="B4346" t="s">
        <v>23</v>
      </c>
      <c r="C4346" t="s">
        <v>23</v>
      </c>
      <c r="D4346" t="s">
        <v>5810</v>
      </c>
      <c r="E4346" t="s">
        <v>10633</v>
      </c>
      <c r="F4346" t="s">
        <v>23</v>
      </c>
      <c r="G4346" t="s">
        <v>23</v>
      </c>
      <c r="H4346" t="s">
        <v>6746</v>
      </c>
      <c r="I4346" t="s">
        <v>23</v>
      </c>
      <c r="J4346" t="s">
        <v>23</v>
      </c>
      <c r="K4346" t="s">
        <v>30532</v>
      </c>
    </row>
    <row r="4347" spans="1:11" x14ac:dyDescent="0.35">
      <c r="A4347" t="s">
        <v>24917</v>
      </c>
      <c r="B4347" t="s">
        <v>23</v>
      </c>
      <c r="C4347" t="s">
        <v>23</v>
      </c>
      <c r="D4347" t="s">
        <v>5810</v>
      </c>
      <c r="E4347" t="s">
        <v>24918</v>
      </c>
      <c r="F4347" t="s">
        <v>23</v>
      </c>
      <c r="G4347" t="s">
        <v>23</v>
      </c>
      <c r="H4347" t="s">
        <v>6746</v>
      </c>
      <c r="I4347" t="s">
        <v>23</v>
      </c>
      <c r="J4347" t="s">
        <v>23</v>
      </c>
      <c r="K4347" t="s">
        <v>33833</v>
      </c>
    </row>
    <row r="4348" spans="1:11" x14ac:dyDescent="0.35">
      <c r="A4348" t="s">
        <v>24919</v>
      </c>
      <c r="B4348" t="s">
        <v>23</v>
      </c>
      <c r="C4348" t="s">
        <v>23</v>
      </c>
      <c r="D4348" t="s">
        <v>5810</v>
      </c>
      <c r="E4348" t="s">
        <v>24920</v>
      </c>
      <c r="F4348" t="s">
        <v>23</v>
      </c>
      <c r="G4348" t="s">
        <v>23</v>
      </c>
      <c r="H4348" t="s">
        <v>6746</v>
      </c>
      <c r="I4348" t="s">
        <v>23</v>
      </c>
      <c r="J4348" t="s">
        <v>23</v>
      </c>
      <c r="K4348" t="s">
        <v>33834</v>
      </c>
    </row>
    <row r="4349" spans="1:11" x14ac:dyDescent="0.35">
      <c r="A4349" t="s">
        <v>24923</v>
      </c>
      <c r="B4349" t="s">
        <v>23</v>
      </c>
      <c r="C4349" t="s">
        <v>23</v>
      </c>
      <c r="D4349" t="s">
        <v>5810</v>
      </c>
      <c r="E4349" t="s">
        <v>24924</v>
      </c>
      <c r="F4349" t="s">
        <v>23</v>
      </c>
      <c r="G4349" t="s">
        <v>23</v>
      </c>
      <c r="H4349" t="s">
        <v>6746</v>
      </c>
      <c r="I4349" t="s">
        <v>23</v>
      </c>
      <c r="J4349" t="s">
        <v>23</v>
      </c>
      <c r="K4349" t="s">
        <v>33836</v>
      </c>
    </row>
    <row r="4350" spans="1:11" x14ac:dyDescent="0.35">
      <c r="A4350" t="s">
        <v>24947</v>
      </c>
      <c r="B4350" t="s">
        <v>23</v>
      </c>
      <c r="C4350" t="s">
        <v>23</v>
      </c>
      <c r="D4350" t="s">
        <v>5810</v>
      </c>
      <c r="E4350" t="s">
        <v>24948</v>
      </c>
      <c r="F4350" t="s">
        <v>23</v>
      </c>
      <c r="G4350" t="s">
        <v>23</v>
      </c>
      <c r="H4350" t="s">
        <v>6746</v>
      </c>
      <c r="I4350" t="s">
        <v>23</v>
      </c>
      <c r="J4350" t="s">
        <v>23</v>
      </c>
      <c r="K4350" t="s">
        <v>33848</v>
      </c>
    </row>
    <row r="4351" spans="1:11" x14ac:dyDescent="0.35">
      <c r="A4351" t="s">
        <v>24925</v>
      </c>
      <c r="B4351" t="s">
        <v>23</v>
      </c>
      <c r="C4351" t="s">
        <v>23</v>
      </c>
      <c r="D4351" t="s">
        <v>5810</v>
      </c>
      <c r="E4351" t="s">
        <v>24926</v>
      </c>
      <c r="F4351" t="s">
        <v>23</v>
      </c>
      <c r="G4351" t="s">
        <v>23</v>
      </c>
      <c r="H4351" t="s">
        <v>6746</v>
      </c>
      <c r="I4351" t="s">
        <v>23</v>
      </c>
      <c r="J4351" t="s">
        <v>23</v>
      </c>
      <c r="K4351" t="s">
        <v>33837</v>
      </c>
    </row>
    <row r="4352" spans="1:11" x14ac:dyDescent="0.35">
      <c r="A4352" t="s">
        <v>24927</v>
      </c>
      <c r="B4352" t="s">
        <v>23</v>
      </c>
      <c r="C4352" t="s">
        <v>23</v>
      </c>
      <c r="D4352" t="s">
        <v>5810</v>
      </c>
      <c r="E4352" t="s">
        <v>24928</v>
      </c>
      <c r="F4352" t="s">
        <v>23</v>
      </c>
      <c r="G4352" t="s">
        <v>23</v>
      </c>
      <c r="H4352" t="s">
        <v>6746</v>
      </c>
      <c r="I4352" t="s">
        <v>23</v>
      </c>
      <c r="J4352" t="s">
        <v>23</v>
      </c>
      <c r="K4352" t="s">
        <v>33838</v>
      </c>
    </row>
    <row r="4353" spans="1:11" x14ac:dyDescent="0.35">
      <c r="A4353" t="s">
        <v>24929</v>
      </c>
      <c r="B4353" t="s">
        <v>23</v>
      </c>
      <c r="C4353" t="s">
        <v>23</v>
      </c>
      <c r="D4353" t="s">
        <v>5810</v>
      </c>
      <c r="E4353" t="s">
        <v>24930</v>
      </c>
      <c r="F4353" t="s">
        <v>23</v>
      </c>
      <c r="G4353" t="s">
        <v>23</v>
      </c>
      <c r="H4353" t="s">
        <v>6746</v>
      </c>
      <c r="I4353" t="s">
        <v>23</v>
      </c>
      <c r="J4353" t="s">
        <v>23</v>
      </c>
      <c r="K4353" t="s">
        <v>33839</v>
      </c>
    </row>
    <row r="4354" spans="1:11" x14ac:dyDescent="0.35">
      <c r="A4354" t="s">
        <v>2477</v>
      </c>
      <c r="B4354" t="s">
        <v>23</v>
      </c>
      <c r="C4354" t="s">
        <v>23</v>
      </c>
      <c r="D4354" t="s">
        <v>23</v>
      </c>
      <c r="E4354" t="s">
        <v>10634</v>
      </c>
      <c r="F4354" t="s">
        <v>23</v>
      </c>
      <c r="G4354" t="s">
        <v>23</v>
      </c>
      <c r="H4354" t="s">
        <v>6522</v>
      </c>
      <c r="I4354" t="s">
        <v>23</v>
      </c>
      <c r="J4354" t="s">
        <v>23</v>
      </c>
      <c r="K4354" t="s">
        <v>30532</v>
      </c>
    </row>
    <row r="4355" spans="1:11" x14ac:dyDescent="0.35">
      <c r="A4355" t="s">
        <v>3923</v>
      </c>
      <c r="B4355" t="s">
        <v>23</v>
      </c>
      <c r="C4355" t="s">
        <v>23</v>
      </c>
      <c r="D4355" t="s">
        <v>23</v>
      </c>
      <c r="E4355" t="s">
        <v>10635</v>
      </c>
      <c r="F4355" t="s">
        <v>23</v>
      </c>
      <c r="G4355" t="s">
        <v>23</v>
      </c>
      <c r="H4355" t="s">
        <v>6522</v>
      </c>
      <c r="I4355" t="s">
        <v>23</v>
      </c>
      <c r="J4355" t="s">
        <v>23</v>
      </c>
      <c r="K4355" t="s">
        <v>30532</v>
      </c>
    </row>
    <row r="4356" spans="1:11" x14ac:dyDescent="0.35">
      <c r="A4356" t="s">
        <v>24933</v>
      </c>
      <c r="B4356" t="s">
        <v>23</v>
      </c>
      <c r="C4356" t="s">
        <v>23</v>
      </c>
      <c r="D4356" t="s">
        <v>5810</v>
      </c>
      <c r="E4356" t="s">
        <v>24934</v>
      </c>
      <c r="F4356" t="s">
        <v>23</v>
      </c>
      <c r="G4356" t="s">
        <v>23</v>
      </c>
      <c r="H4356" t="s">
        <v>6746</v>
      </c>
      <c r="I4356" t="s">
        <v>23</v>
      </c>
      <c r="J4356" t="s">
        <v>23</v>
      </c>
      <c r="K4356" t="s">
        <v>33841</v>
      </c>
    </row>
    <row r="4357" spans="1:11" x14ac:dyDescent="0.35">
      <c r="A4357" t="s">
        <v>24935</v>
      </c>
      <c r="B4357" t="s">
        <v>23</v>
      </c>
      <c r="C4357" t="s">
        <v>23</v>
      </c>
      <c r="D4357" t="s">
        <v>5810</v>
      </c>
      <c r="E4357" t="s">
        <v>24936</v>
      </c>
      <c r="F4357" t="s">
        <v>23</v>
      </c>
      <c r="G4357" t="s">
        <v>23</v>
      </c>
      <c r="H4357" t="s">
        <v>6746</v>
      </c>
      <c r="I4357" t="s">
        <v>23</v>
      </c>
      <c r="J4357" t="s">
        <v>23</v>
      </c>
      <c r="K4357" t="s">
        <v>33842</v>
      </c>
    </row>
    <row r="4358" spans="1:11" x14ac:dyDescent="0.35">
      <c r="A4358" t="s">
        <v>24937</v>
      </c>
      <c r="B4358" t="s">
        <v>23</v>
      </c>
      <c r="C4358" t="s">
        <v>23</v>
      </c>
      <c r="D4358" t="s">
        <v>5810</v>
      </c>
      <c r="E4358" t="s">
        <v>24938</v>
      </c>
      <c r="F4358" t="s">
        <v>23</v>
      </c>
      <c r="G4358" t="s">
        <v>23</v>
      </c>
      <c r="H4358" t="s">
        <v>6746</v>
      </c>
      <c r="I4358" t="s">
        <v>23</v>
      </c>
      <c r="J4358" t="s">
        <v>23</v>
      </c>
      <c r="K4358" t="s">
        <v>33843</v>
      </c>
    </row>
    <row r="4359" spans="1:11" x14ac:dyDescent="0.35">
      <c r="A4359" t="s">
        <v>24939</v>
      </c>
      <c r="B4359" t="s">
        <v>23</v>
      </c>
      <c r="C4359" t="s">
        <v>23</v>
      </c>
      <c r="D4359" t="s">
        <v>5810</v>
      </c>
      <c r="E4359" t="s">
        <v>24940</v>
      </c>
      <c r="F4359" t="s">
        <v>23</v>
      </c>
      <c r="G4359" t="s">
        <v>23</v>
      </c>
      <c r="H4359" t="s">
        <v>6746</v>
      </c>
      <c r="I4359" t="s">
        <v>23</v>
      </c>
      <c r="J4359" t="s">
        <v>23</v>
      </c>
      <c r="K4359" t="s">
        <v>33844</v>
      </c>
    </row>
    <row r="4360" spans="1:11" x14ac:dyDescent="0.35">
      <c r="A4360" t="s">
        <v>24941</v>
      </c>
      <c r="B4360" t="s">
        <v>23</v>
      </c>
      <c r="C4360" t="s">
        <v>23</v>
      </c>
      <c r="D4360" t="s">
        <v>5810</v>
      </c>
      <c r="E4360" t="s">
        <v>24942</v>
      </c>
      <c r="F4360" t="s">
        <v>23</v>
      </c>
      <c r="G4360" t="s">
        <v>23</v>
      </c>
      <c r="H4360" t="s">
        <v>6746</v>
      </c>
      <c r="I4360" t="s">
        <v>23</v>
      </c>
      <c r="J4360" t="s">
        <v>23</v>
      </c>
      <c r="K4360" t="s">
        <v>33845</v>
      </c>
    </row>
    <row r="4361" spans="1:11" x14ac:dyDescent="0.35">
      <c r="A4361" t="s">
        <v>2476</v>
      </c>
      <c r="B4361" t="s">
        <v>23</v>
      </c>
      <c r="C4361" t="s">
        <v>23</v>
      </c>
      <c r="D4361" t="s">
        <v>23</v>
      </c>
      <c r="E4361" t="s">
        <v>10636</v>
      </c>
      <c r="F4361" t="s">
        <v>23</v>
      </c>
      <c r="G4361" t="s">
        <v>23</v>
      </c>
      <c r="H4361" t="s">
        <v>6522</v>
      </c>
      <c r="I4361" t="s">
        <v>23</v>
      </c>
      <c r="J4361" t="s">
        <v>23</v>
      </c>
      <c r="K4361" t="s">
        <v>30532</v>
      </c>
    </row>
    <row r="4362" spans="1:11" x14ac:dyDescent="0.35">
      <c r="A4362" t="s">
        <v>24943</v>
      </c>
      <c r="B4362" t="s">
        <v>23</v>
      </c>
      <c r="C4362" t="s">
        <v>23</v>
      </c>
      <c r="D4362" t="s">
        <v>5810</v>
      </c>
      <c r="E4362" t="s">
        <v>24944</v>
      </c>
      <c r="F4362" t="s">
        <v>23</v>
      </c>
      <c r="G4362" t="s">
        <v>23</v>
      </c>
      <c r="H4362" t="s">
        <v>6746</v>
      </c>
      <c r="I4362" t="s">
        <v>23</v>
      </c>
      <c r="J4362" t="s">
        <v>23</v>
      </c>
      <c r="K4362" t="s">
        <v>33846</v>
      </c>
    </row>
    <row r="4363" spans="1:11" x14ac:dyDescent="0.35">
      <c r="A4363" t="s">
        <v>949</v>
      </c>
      <c r="B4363" t="s">
        <v>23</v>
      </c>
      <c r="C4363" t="s">
        <v>23</v>
      </c>
      <c r="D4363" t="s">
        <v>23</v>
      </c>
      <c r="E4363" t="s">
        <v>10637</v>
      </c>
      <c r="F4363" t="s">
        <v>23</v>
      </c>
      <c r="G4363" t="s">
        <v>23</v>
      </c>
      <c r="H4363" t="s">
        <v>6514</v>
      </c>
      <c r="I4363" t="s">
        <v>2721</v>
      </c>
      <c r="J4363" t="s">
        <v>23</v>
      </c>
      <c r="K4363" t="s">
        <v>30532</v>
      </c>
    </row>
    <row r="4364" spans="1:11" x14ac:dyDescent="0.35">
      <c r="A4364" t="s">
        <v>24945</v>
      </c>
      <c r="B4364" t="s">
        <v>23</v>
      </c>
      <c r="C4364" t="s">
        <v>23</v>
      </c>
      <c r="D4364" t="s">
        <v>5810</v>
      </c>
      <c r="E4364" t="s">
        <v>24946</v>
      </c>
      <c r="F4364" t="s">
        <v>23</v>
      </c>
      <c r="G4364" t="s">
        <v>23</v>
      </c>
      <c r="H4364" t="s">
        <v>6746</v>
      </c>
      <c r="I4364" t="s">
        <v>23</v>
      </c>
      <c r="J4364" t="s">
        <v>23</v>
      </c>
      <c r="K4364" t="s">
        <v>33847</v>
      </c>
    </row>
    <row r="4365" spans="1:11" x14ac:dyDescent="0.35">
      <c r="A4365" t="s">
        <v>24949</v>
      </c>
      <c r="B4365" t="s">
        <v>23</v>
      </c>
      <c r="C4365" t="s">
        <v>23</v>
      </c>
      <c r="D4365" t="s">
        <v>5810</v>
      </c>
      <c r="E4365" t="s">
        <v>24950</v>
      </c>
      <c r="F4365" t="s">
        <v>23</v>
      </c>
      <c r="G4365" t="s">
        <v>23</v>
      </c>
      <c r="H4365" t="s">
        <v>6746</v>
      </c>
      <c r="I4365" t="s">
        <v>23</v>
      </c>
      <c r="J4365" t="s">
        <v>23</v>
      </c>
      <c r="K4365" t="s">
        <v>33849</v>
      </c>
    </row>
    <row r="4366" spans="1:11" x14ac:dyDescent="0.35">
      <c r="A4366" t="s">
        <v>24951</v>
      </c>
      <c r="B4366" t="s">
        <v>23</v>
      </c>
      <c r="C4366" t="s">
        <v>23</v>
      </c>
      <c r="D4366" t="s">
        <v>5810</v>
      </c>
      <c r="E4366" t="s">
        <v>24952</v>
      </c>
      <c r="F4366" t="s">
        <v>23</v>
      </c>
      <c r="G4366" t="s">
        <v>23</v>
      </c>
      <c r="H4366" t="s">
        <v>6746</v>
      </c>
      <c r="I4366" t="s">
        <v>23</v>
      </c>
      <c r="J4366" t="s">
        <v>23</v>
      </c>
      <c r="K4366" t="s">
        <v>33850</v>
      </c>
    </row>
    <row r="4367" spans="1:11" x14ac:dyDescent="0.35">
      <c r="A4367" t="s">
        <v>24953</v>
      </c>
      <c r="B4367" t="s">
        <v>23</v>
      </c>
      <c r="C4367" t="s">
        <v>23</v>
      </c>
      <c r="D4367" t="s">
        <v>5810</v>
      </c>
      <c r="E4367" t="s">
        <v>24954</v>
      </c>
      <c r="F4367" t="s">
        <v>23</v>
      </c>
      <c r="G4367" t="s">
        <v>23</v>
      </c>
      <c r="H4367" t="s">
        <v>6746</v>
      </c>
      <c r="I4367" t="s">
        <v>23</v>
      </c>
      <c r="J4367" t="s">
        <v>23</v>
      </c>
      <c r="K4367" t="s">
        <v>33851</v>
      </c>
    </row>
    <row r="4368" spans="1:11" x14ac:dyDescent="0.35">
      <c r="A4368" t="s">
        <v>2475</v>
      </c>
      <c r="B4368" t="s">
        <v>23</v>
      </c>
      <c r="C4368" t="s">
        <v>23</v>
      </c>
      <c r="D4368" t="s">
        <v>23</v>
      </c>
      <c r="E4368" t="s">
        <v>10638</v>
      </c>
      <c r="F4368" t="s">
        <v>23</v>
      </c>
      <c r="G4368" t="s">
        <v>23</v>
      </c>
      <c r="H4368" t="s">
        <v>6522</v>
      </c>
      <c r="I4368" t="s">
        <v>23</v>
      </c>
      <c r="J4368" t="s">
        <v>23</v>
      </c>
      <c r="K4368" t="s">
        <v>30532</v>
      </c>
    </row>
    <row r="4369" spans="1:11" x14ac:dyDescent="0.35">
      <c r="A4369" t="s">
        <v>24955</v>
      </c>
      <c r="B4369" t="s">
        <v>23</v>
      </c>
      <c r="C4369" t="s">
        <v>23</v>
      </c>
      <c r="D4369" t="s">
        <v>5810</v>
      </c>
      <c r="E4369" t="s">
        <v>24956</v>
      </c>
      <c r="F4369" t="s">
        <v>23</v>
      </c>
      <c r="G4369" t="s">
        <v>23</v>
      </c>
      <c r="H4369" t="s">
        <v>6746</v>
      </c>
      <c r="I4369" t="s">
        <v>23</v>
      </c>
      <c r="J4369" t="s">
        <v>23</v>
      </c>
      <c r="K4369" t="s">
        <v>33852</v>
      </c>
    </row>
    <row r="4370" spans="1:11" x14ac:dyDescent="0.35">
      <c r="A4370" t="s">
        <v>24957</v>
      </c>
      <c r="B4370" t="s">
        <v>23</v>
      </c>
      <c r="C4370" t="s">
        <v>23</v>
      </c>
      <c r="D4370" t="s">
        <v>5810</v>
      </c>
      <c r="E4370" t="s">
        <v>24958</v>
      </c>
      <c r="F4370" t="s">
        <v>23</v>
      </c>
      <c r="G4370" t="s">
        <v>23</v>
      </c>
      <c r="H4370" t="s">
        <v>6746</v>
      </c>
      <c r="I4370" t="s">
        <v>23</v>
      </c>
      <c r="J4370" t="s">
        <v>23</v>
      </c>
      <c r="K4370" t="s">
        <v>33853</v>
      </c>
    </row>
    <row r="4371" spans="1:11" x14ac:dyDescent="0.35">
      <c r="A4371" t="s">
        <v>24959</v>
      </c>
      <c r="B4371" t="s">
        <v>23</v>
      </c>
      <c r="C4371" t="s">
        <v>23</v>
      </c>
      <c r="D4371" t="s">
        <v>5810</v>
      </c>
      <c r="E4371" t="s">
        <v>24960</v>
      </c>
      <c r="F4371" t="s">
        <v>23</v>
      </c>
      <c r="G4371" t="s">
        <v>23</v>
      </c>
      <c r="H4371" t="s">
        <v>6746</v>
      </c>
      <c r="I4371" t="s">
        <v>23</v>
      </c>
      <c r="J4371" t="s">
        <v>23</v>
      </c>
      <c r="K4371" t="s">
        <v>33854</v>
      </c>
    </row>
    <row r="4372" spans="1:11" x14ac:dyDescent="0.35">
      <c r="A4372" t="s">
        <v>24961</v>
      </c>
      <c r="B4372" t="s">
        <v>23</v>
      </c>
      <c r="C4372" t="s">
        <v>23</v>
      </c>
      <c r="D4372" t="s">
        <v>5810</v>
      </c>
      <c r="E4372" t="s">
        <v>24962</v>
      </c>
      <c r="F4372" t="s">
        <v>23</v>
      </c>
      <c r="G4372" t="s">
        <v>23</v>
      </c>
      <c r="H4372" t="s">
        <v>6746</v>
      </c>
      <c r="I4372" t="s">
        <v>23</v>
      </c>
      <c r="J4372" t="s">
        <v>23</v>
      </c>
      <c r="K4372" t="s">
        <v>33855</v>
      </c>
    </row>
    <row r="4373" spans="1:11" x14ac:dyDescent="0.35">
      <c r="A4373" t="s">
        <v>2474</v>
      </c>
      <c r="B4373" t="s">
        <v>23</v>
      </c>
      <c r="C4373" t="s">
        <v>23</v>
      </c>
      <c r="D4373" t="s">
        <v>23</v>
      </c>
      <c r="E4373" t="s">
        <v>10639</v>
      </c>
      <c r="F4373" t="s">
        <v>23</v>
      </c>
      <c r="G4373" t="s">
        <v>23</v>
      </c>
      <c r="H4373" t="s">
        <v>6522</v>
      </c>
      <c r="I4373" t="s">
        <v>23</v>
      </c>
      <c r="J4373" t="s">
        <v>23</v>
      </c>
      <c r="K4373" t="s">
        <v>30532</v>
      </c>
    </row>
    <row r="4374" spans="1:11" x14ac:dyDescent="0.35">
      <c r="A4374" t="s">
        <v>24965</v>
      </c>
      <c r="B4374" t="s">
        <v>23</v>
      </c>
      <c r="C4374" t="s">
        <v>23</v>
      </c>
      <c r="D4374" t="s">
        <v>5810</v>
      </c>
      <c r="E4374" t="s">
        <v>24966</v>
      </c>
      <c r="F4374" t="s">
        <v>23</v>
      </c>
      <c r="G4374" t="s">
        <v>23</v>
      </c>
      <c r="H4374" t="s">
        <v>6746</v>
      </c>
      <c r="I4374" t="s">
        <v>23</v>
      </c>
      <c r="J4374" t="s">
        <v>23</v>
      </c>
      <c r="K4374" t="s">
        <v>33857</v>
      </c>
    </row>
    <row r="4375" spans="1:11" x14ac:dyDescent="0.35">
      <c r="A4375" t="s">
        <v>24967</v>
      </c>
      <c r="B4375" t="s">
        <v>23</v>
      </c>
      <c r="C4375" t="s">
        <v>23</v>
      </c>
      <c r="D4375" t="s">
        <v>5810</v>
      </c>
      <c r="E4375" t="s">
        <v>24968</v>
      </c>
      <c r="F4375" t="s">
        <v>23</v>
      </c>
      <c r="G4375" t="s">
        <v>23</v>
      </c>
      <c r="H4375" t="s">
        <v>6746</v>
      </c>
      <c r="I4375" t="s">
        <v>23</v>
      </c>
      <c r="J4375" t="s">
        <v>23</v>
      </c>
      <c r="K4375" t="s">
        <v>33858</v>
      </c>
    </row>
    <row r="4376" spans="1:11" x14ac:dyDescent="0.35">
      <c r="A4376" t="s">
        <v>24969</v>
      </c>
      <c r="B4376" t="s">
        <v>23</v>
      </c>
      <c r="C4376" t="s">
        <v>23</v>
      </c>
      <c r="D4376" t="s">
        <v>5810</v>
      </c>
      <c r="E4376" t="s">
        <v>24970</v>
      </c>
      <c r="F4376" t="s">
        <v>23</v>
      </c>
      <c r="G4376" t="s">
        <v>23</v>
      </c>
      <c r="H4376" t="s">
        <v>6746</v>
      </c>
      <c r="I4376" t="s">
        <v>23</v>
      </c>
      <c r="J4376" t="s">
        <v>23</v>
      </c>
      <c r="K4376" t="s">
        <v>30532</v>
      </c>
    </row>
    <row r="4377" spans="1:11" x14ac:dyDescent="0.35">
      <c r="A4377" t="s">
        <v>24971</v>
      </c>
      <c r="B4377" t="s">
        <v>23</v>
      </c>
      <c r="C4377" t="s">
        <v>23</v>
      </c>
      <c r="D4377" t="s">
        <v>5810</v>
      </c>
      <c r="E4377" t="s">
        <v>24972</v>
      </c>
      <c r="F4377" t="s">
        <v>23</v>
      </c>
      <c r="G4377" t="s">
        <v>23</v>
      </c>
      <c r="H4377" t="s">
        <v>6746</v>
      </c>
      <c r="I4377" t="s">
        <v>23</v>
      </c>
      <c r="J4377" t="s">
        <v>23</v>
      </c>
      <c r="K4377" t="s">
        <v>33859</v>
      </c>
    </row>
    <row r="4378" spans="1:11" x14ac:dyDescent="0.35">
      <c r="A4378" t="s">
        <v>24973</v>
      </c>
      <c r="B4378" t="s">
        <v>23</v>
      </c>
      <c r="C4378" t="s">
        <v>23</v>
      </c>
      <c r="D4378" t="s">
        <v>5810</v>
      </c>
      <c r="E4378" t="s">
        <v>24974</v>
      </c>
      <c r="F4378" t="s">
        <v>23</v>
      </c>
      <c r="G4378" t="s">
        <v>23</v>
      </c>
      <c r="H4378" t="s">
        <v>6746</v>
      </c>
      <c r="I4378" t="s">
        <v>23</v>
      </c>
      <c r="J4378" t="s">
        <v>23</v>
      </c>
      <c r="K4378" t="s">
        <v>33860</v>
      </c>
    </row>
    <row r="4379" spans="1:11" x14ac:dyDescent="0.35">
      <c r="A4379" t="s">
        <v>6531</v>
      </c>
      <c r="B4379" t="s">
        <v>23</v>
      </c>
      <c r="C4379" t="s">
        <v>23</v>
      </c>
      <c r="D4379" t="s">
        <v>23</v>
      </c>
      <c r="E4379" t="s">
        <v>10640</v>
      </c>
      <c r="F4379" t="s">
        <v>23</v>
      </c>
      <c r="G4379" t="s">
        <v>23</v>
      </c>
      <c r="H4379" t="s">
        <v>6487</v>
      </c>
      <c r="I4379" t="s">
        <v>6485</v>
      </c>
      <c r="J4379" t="s">
        <v>23</v>
      </c>
      <c r="K4379" t="s">
        <v>30532</v>
      </c>
    </row>
    <row r="4380" spans="1:11" x14ac:dyDescent="0.35">
      <c r="A4380" t="s">
        <v>10641</v>
      </c>
      <c r="B4380" t="s">
        <v>23</v>
      </c>
      <c r="C4380" t="s">
        <v>23</v>
      </c>
      <c r="D4380" t="s">
        <v>5810</v>
      </c>
      <c r="E4380" t="s">
        <v>10642</v>
      </c>
      <c r="F4380" t="s">
        <v>23</v>
      </c>
      <c r="G4380" t="s">
        <v>23</v>
      </c>
      <c r="H4380" t="s">
        <v>6746</v>
      </c>
      <c r="I4380" t="s">
        <v>23</v>
      </c>
      <c r="J4380" t="s">
        <v>23</v>
      </c>
      <c r="K4380" t="s">
        <v>30532</v>
      </c>
    </row>
    <row r="4381" spans="1:11" x14ac:dyDescent="0.35">
      <c r="A4381" t="s">
        <v>5356</v>
      </c>
      <c r="B4381" t="s">
        <v>23</v>
      </c>
      <c r="C4381" t="s">
        <v>23</v>
      </c>
      <c r="D4381" t="s">
        <v>23</v>
      </c>
      <c r="E4381" t="s">
        <v>10643</v>
      </c>
      <c r="F4381" t="s">
        <v>23</v>
      </c>
      <c r="G4381" t="s">
        <v>23</v>
      </c>
      <c r="H4381" t="s">
        <v>6522</v>
      </c>
      <c r="I4381" t="s">
        <v>23</v>
      </c>
      <c r="J4381" t="s">
        <v>23</v>
      </c>
      <c r="K4381" t="s">
        <v>30532</v>
      </c>
    </row>
    <row r="4382" spans="1:11" x14ac:dyDescent="0.35">
      <c r="A4382" t="s">
        <v>5797</v>
      </c>
      <c r="B4382" t="s">
        <v>23</v>
      </c>
      <c r="C4382" t="s">
        <v>23</v>
      </c>
      <c r="D4382" t="s">
        <v>23</v>
      </c>
      <c r="E4382" t="s">
        <v>10644</v>
      </c>
      <c r="F4382" t="s">
        <v>23</v>
      </c>
      <c r="G4382" t="s">
        <v>23</v>
      </c>
      <c r="H4382" t="s">
        <v>6483</v>
      </c>
      <c r="I4382" t="s">
        <v>6485</v>
      </c>
      <c r="J4382" t="s">
        <v>6507</v>
      </c>
      <c r="K4382" t="s">
        <v>30532</v>
      </c>
    </row>
    <row r="4383" spans="1:11" x14ac:dyDescent="0.35">
      <c r="A4383" t="s">
        <v>6386</v>
      </c>
      <c r="B4383" t="s">
        <v>23</v>
      </c>
      <c r="C4383" t="s">
        <v>23</v>
      </c>
      <c r="D4383" t="s">
        <v>5810</v>
      </c>
      <c r="E4383" t="s">
        <v>10646</v>
      </c>
      <c r="F4383" t="s">
        <v>23</v>
      </c>
      <c r="G4383" t="s">
        <v>23</v>
      </c>
      <c r="H4383" t="s">
        <v>6502</v>
      </c>
      <c r="I4383" t="s">
        <v>23</v>
      </c>
      <c r="J4383" t="s">
        <v>23</v>
      </c>
      <c r="K4383" t="s">
        <v>30532</v>
      </c>
    </row>
    <row r="4384" spans="1:11" x14ac:dyDescent="0.35">
      <c r="A4384" t="s">
        <v>24977</v>
      </c>
      <c r="B4384" t="s">
        <v>23</v>
      </c>
      <c r="C4384" t="s">
        <v>23</v>
      </c>
      <c r="D4384" t="s">
        <v>5810</v>
      </c>
      <c r="E4384" t="s">
        <v>24978</v>
      </c>
      <c r="F4384" t="s">
        <v>23</v>
      </c>
      <c r="G4384" t="s">
        <v>23</v>
      </c>
      <c r="H4384" t="s">
        <v>6746</v>
      </c>
      <c r="I4384" t="s">
        <v>23</v>
      </c>
      <c r="J4384" t="s">
        <v>23</v>
      </c>
      <c r="K4384" t="s">
        <v>33862</v>
      </c>
    </row>
    <row r="4385" spans="1:11" x14ac:dyDescent="0.35">
      <c r="A4385" t="s">
        <v>6385</v>
      </c>
      <c r="B4385" t="s">
        <v>23</v>
      </c>
      <c r="C4385" t="s">
        <v>23</v>
      </c>
      <c r="D4385" t="s">
        <v>23</v>
      </c>
      <c r="E4385" t="s">
        <v>10647</v>
      </c>
      <c r="F4385" t="s">
        <v>23</v>
      </c>
      <c r="G4385" t="s">
        <v>23</v>
      </c>
      <c r="H4385" t="s">
        <v>6746</v>
      </c>
      <c r="I4385" t="s">
        <v>23</v>
      </c>
      <c r="J4385" t="s">
        <v>23</v>
      </c>
      <c r="K4385" t="s">
        <v>30532</v>
      </c>
    </row>
    <row r="4386" spans="1:11" x14ac:dyDescent="0.35">
      <c r="A4386" t="s">
        <v>24979</v>
      </c>
      <c r="B4386" t="s">
        <v>23</v>
      </c>
      <c r="C4386" t="s">
        <v>23</v>
      </c>
      <c r="D4386" t="s">
        <v>5810</v>
      </c>
      <c r="E4386" t="s">
        <v>24980</v>
      </c>
      <c r="F4386" t="s">
        <v>23</v>
      </c>
      <c r="G4386" t="s">
        <v>23</v>
      </c>
      <c r="H4386" t="s">
        <v>6746</v>
      </c>
      <c r="I4386" t="s">
        <v>23</v>
      </c>
      <c r="J4386" t="s">
        <v>23</v>
      </c>
      <c r="K4386" t="s">
        <v>33863</v>
      </c>
    </row>
    <row r="4387" spans="1:11" x14ac:dyDescent="0.35">
      <c r="A4387" t="s">
        <v>24981</v>
      </c>
      <c r="B4387" t="s">
        <v>23</v>
      </c>
      <c r="C4387" t="s">
        <v>23</v>
      </c>
      <c r="D4387" t="s">
        <v>5810</v>
      </c>
      <c r="E4387" t="s">
        <v>24982</v>
      </c>
      <c r="F4387" t="s">
        <v>23</v>
      </c>
      <c r="G4387" t="s">
        <v>23</v>
      </c>
      <c r="H4387" t="s">
        <v>6746</v>
      </c>
      <c r="I4387" t="s">
        <v>23</v>
      </c>
      <c r="J4387" t="s">
        <v>23</v>
      </c>
      <c r="K4387" t="s">
        <v>33864</v>
      </c>
    </row>
    <row r="4388" spans="1:11" x14ac:dyDescent="0.35">
      <c r="A4388" t="s">
        <v>10648</v>
      </c>
      <c r="B4388" t="s">
        <v>23</v>
      </c>
      <c r="C4388" t="s">
        <v>23</v>
      </c>
      <c r="D4388" t="s">
        <v>5810</v>
      </c>
      <c r="E4388" t="s">
        <v>10649</v>
      </c>
      <c r="F4388" t="s">
        <v>23</v>
      </c>
      <c r="G4388" t="s">
        <v>23</v>
      </c>
      <c r="H4388" t="s">
        <v>6746</v>
      </c>
      <c r="I4388" t="s">
        <v>23</v>
      </c>
      <c r="J4388" t="s">
        <v>23</v>
      </c>
      <c r="K4388" t="s">
        <v>30532</v>
      </c>
    </row>
    <row r="4389" spans="1:11" x14ac:dyDescent="0.35">
      <c r="A4389" t="s">
        <v>24983</v>
      </c>
      <c r="B4389" t="s">
        <v>23</v>
      </c>
      <c r="C4389" t="s">
        <v>23</v>
      </c>
      <c r="D4389" t="s">
        <v>5810</v>
      </c>
      <c r="E4389" t="s">
        <v>24984</v>
      </c>
      <c r="F4389" t="s">
        <v>23</v>
      </c>
      <c r="G4389" t="s">
        <v>23</v>
      </c>
      <c r="H4389" t="s">
        <v>6746</v>
      </c>
      <c r="I4389" t="s">
        <v>23</v>
      </c>
      <c r="J4389" t="s">
        <v>23</v>
      </c>
      <c r="K4389" t="s">
        <v>33865</v>
      </c>
    </row>
    <row r="4390" spans="1:11" x14ac:dyDescent="0.35">
      <c r="A4390" t="s">
        <v>4922</v>
      </c>
      <c r="B4390" t="s">
        <v>23</v>
      </c>
      <c r="C4390" t="s">
        <v>23</v>
      </c>
      <c r="D4390" t="s">
        <v>23</v>
      </c>
      <c r="E4390" t="s">
        <v>10650</v>
      </c>
      <c r="F4390" t="s">
        <v>23</v>
      </c>
      <c r="G4390" t="s">
        <v>23</v>
      </c>
      <c r="H4390" t="s">
        <v>6522</v>
      </c>
      <c r="I4390" t="s">
        <v>23</v>
      </c>
      <c r="J4390" t="s">
        <v>23</v>
      </c>
      <c r="K4390" t="s">
        <v>30532</v>
      </c>
    </row>
    <row r="4391" spans="1:11" x14ac:dyDescent="0.35">
      <c r="A4391" t="s">
        <v>6581</v>
      </c>
      <c r="B4391" t="s">
        <v>23</v>
      </c>
      <c r="C4391" t="s">
        <v>23</v>
      </c>
      <c r="D4391" t="s">
        <v>23</v>
      </c>
      <c r="E4391" t="s">
        <v>10651</v>
      </c>
      <c r="F4391" t="s">
        <v>23</v>
      </c>
      <c r="G4391" t="s">
        <v>23</v>
      </c>
      <c r="H4391" t="s">
        <v>6483</v>
      </c>
      <c r="I4391" t="s">
        <v>2721</v>
      </c>
      <c r="J4391" t="s">
        <v>23</v>
      </c>
      <c r="K4391" t="s">
        <v>30532</v>
      </c>
    </row>
    <row r="4392" spans="1:11" x14ac:dyDescent="0.35">
      <c r="A4392" t="s">
        <v>6118</v>
      </c>
      <c r="B4392" t="s">
        <v>23</v>
      </c>
      <c r="C4392" t="s">
        <v>23</v>
      </c>
      <c r="D4392" t="s">
        <v>5810</v>
      </c>
      <c r="E4392" t="s">
        <v>10652</v>
      </c>
      <c r="F4392" t="s">
        <v>23</v>
      </c>
      <c r="G4392" t="s">
        <v>23</v>
      </c>
      <c r="H4392" t="s">
        <v>6493</v>
      </c>
      <c r="I4392" t="s">
        <v>23</v>
      </c>
      <c r="J4392" t="s">
        <v>23</v>
      </c>
      <c r="K4392" t="s">
        <v>30532</v>
      </c>
    </row>
    <row r="4393" spans="1:11" x14ac:dyDescent="0.35">
      <c r="A4393" t="s">
        <v>10653</v>
      </c>
      <c r="B4393" t="s">
        <v>23</v>
      </c>
      <c r="C4393" t="s">
        <v>23</v>
      </c>
      <c r="D4393" t="s">
        <v>5810</v>
      </c>
      <c r="E4393" t="s">
        <v>10654</v>
      </c>
      <c r="F4393" t="s">
        <v>23</v>
      </c>
      <c r="G4393" t="s">
        <v>23</v>
      </c>
      <c r="H4393" t="s">
        <v>6746</v>
      </c>
      <c r="I4393" t="s">
        <v>23</v>
      </c>
      <c r="J4393" t="s">
        <v>23</v>
      </c>
      <c r="K4393" t="s">
        <v>30532</v>
      </c>
    </row>
    <row r="4394" spans="1:11" x14ac:dyDescent="0.35">
      <c r="A4394" t="s">
        <v>6384</v>
      </c>
      <c r="B4394" t="s">
        <v>23</v>
      </c>
      <c r="C4394" t="s">
        <v>23</v>
      </c>
      <c r="D4394" t="s">
        <v>5810</v>
      </c>
      <c r="E4394" t="s">
        <v>10655</v>
      </c>
      <c r="F4394" t="s">
        <v>23</v>
      </c>
      <c r="G4394" t="s">
        <v>23</v>
      </c>
      <c r="H4394" t="s">
        <v>6493</v>
      </c>
      <c r="I4394" t="s">
        <v>23</v>
      </c>
      <c r="J4394" t="s">
        <v>23</v>
      </c>
      <c r="K4394" t="s">
        <v>30532</v>
      </c>
    </row>
    <row r="4395" spans="1:11" x14ac:dyDescent="0.35">
      <c r="A4395" t="s">
        <v>5420</v>
      </c>
      <c r="B4395" t="s">
        <v>23</v>
      </c>
      <c r="C4395" t="s">
        <v>23</v>
      </c>
      <c r="D4395" t="s">
        <v>23</v>
      </c>
      <c r="E4395" t="s">
        <v>10656</v>
      </c>
      <c r="F4395" t="s">
        <v>23</v>
      </c>
      <c r="G4395" t="s">
        <v>23</v>
      </c>
      <c r="H4395" t="s">
        <v>6522</v>
      </c>
      <c r="I4395" t="s">
        <v>23</v>
      </c>
      <c r="J4395" t="s">
        <v>23</v>
      </c>
      <c r="K4395" t="s">
        <v>30532</v>
      </c>
    </row>
    <row r="4396" spans="1:11" x14ac:dyDescent="0.35">
      <c r="A4396" t="s">
        <v>10657</v>
      </c>
      <c r="B4396" t="s">
        <v>23</v>
      </c>
      <c r="C4396" t="s">
        <v>23</v>
      </c>
      <c r="D4396" t="s">
        <v>5810</v>
      </c>
      <c r="E4396" t="s">
        <v>10658</v>
      </c>
      <c r="F4396" t="s">
        <v>23</v>
      </c>
      <c r="G4396" t="s">
        <v>23</v>
      </c>
      <c r="H4396" t="s">
        <v>6746</v>
      </c>
      <c r="I4396" t="s">
        <v>23</v>
      </c>
      <c r="J4396" t="s">
        <v>23</v>
      </c>
      <c r="K4396" t="s">
        <v>30532</v>
      </c>
    </row>
    <row r="4397" spans="1:11" x14ac:dyDescent="0.35">
      <c r="A4397" t="s">
        <v>10659</v>
      </c>
      <c r="B4397" t="s">
        <v>23</v>
      </c>
      <c r="C4397" t="s">
        <v>23</v>
      </c>
      <c r="D4397" t="s">
        <v>5810</v>
      </c>
      <c r="E4397" t="s">
        <v>10660</v>
      </c>
      <c r="F4397" t="s">
        <v>23</v>
      </c>
      <c r="G4397" t="s">
        <v>23</v>
      </c>
      <c r="H4397" t="s">
        <v>6746</v>
      </c>
      <c r="I4397" t="s">
        <v>23</v>
      </c>
      <c r="J4397" t="s">
        <v>23</v>
      </c>
      <c r="K4397" t="s">
        <v>30532</v>
      </c>
    </row>
    <row r="4398" spans="1:11" x14ac:dyDescent="0.35">
      <c r="A4398" t="s">
        <v>1007</v>
      </c>
      <c r="B4398" t="s">
        <v>23</v>
      </c>
      <c r="C4398" t="s">
        <v>23</v>
      </c>
      <c r="D4398" t="s">
        <v>23</v>
      </c>
      <c r="E4398" t="s">
        <v>10661</v>
      </c>
      <c r="F4398" t="s">
        <v>23</v>
      </c>
      <c r="G4398" t="s">
        <v>23</v>
      </c>
      <c r="H4398" t="s">
        <v>6522</v>
      </c>
      <c r="I4398" t="s">
        <v>23</v>
      </c>
      <c r="J4398" t="s">
        <v>23</v>
      </c>
      <c r="K4398" t="s">
        <v>30532</v>
      </c>
    </row>
    <row r="4399" spans="1:11" x14ac:dyDescent="0.35">
      <c r="A4399" t="s">
        <v>24985</v>
      </c>
      <c r="B4399" t="s">
        <v>23</v>
      </c>
      <c r="C4399" t="s">
        <v>23</v>
      </c>
      <c r="D4399" t="s">
        <v>5810</v>
      </c>
      <c r="E4399" t="s">
        <v>24986</v>
      </c>
      <c r="F4399" t="s">
        <v>23</v>
      </c>
      <c r="G4399" t="s">
        <v>23</v>
      </c>
      <c r="H4399" t="s">
        <v>6746</v>
      </c>
      <c r="I4399" t="s">
        <v>23</v>
      </c>
      <c r="J4399" t="s">
        <v>23</v>
      </c>
      <c r="K4399" t="s">
        <v>33866</v>
      </c>
    </row>
    <row r="4400" spans="1:11" x14ac:dyDescent="0.35">
      <c r="A4400" t="s">
        <v>58</v>
      </c>
      <c r="B4400" t="s">
        <v>23</v>
      </c>
      <c r="C4400" t="s">
        <v>23</v>
      </c>
      <c r="D4400" t="s">
        <v>23</v>
      </c>
      <c r="E4400" t="s">
        <v>10662</v>
      </c>
      <c r="F4400" t="s">
        <v>23</v>
      </c>
      <c r="G4400" t="s">
        <v>23</v>
      </c>
      <c r="H4400" t="s">
        <v>6483</v>
      </c>
      <c r="I4400" t="s">
        <v>6485</v>
      </c>
      <c r="J4400" t="s">
        <v>23</v>
      </c>
      <c r="K4400" t="s">
        <v>30532</v>
      </c>
    </row>
    <row r="4401" spans="1:11" x14ac:dyDescent="0.35">
      <c r="A4401" t="s">
        <v>1635</v>
      </c>
      <c r="B4401" t="s">
        <v>23</v>
      </c>
      <c r="C4401" t="s">
        <v>23</v>
      </c>
      <c r="D4401" t="s">
        <v>23</v>
      </c>
      <c r="E4401" t="s">
        <v>10663</v>
      </c>
      <c r="F4401" t="s">
        <v>23</v>
      </c>
      <c r="G4401" t="s">
        <v>23</v>
      </c>
      <c r="H4401" t="s">
        <v>6522</v>
      </c>
      <c r="I4401" t="s">
        <v>23</v>
      </c>
      <c r="J4401" t="s">
        <v>23</v>
      </c>
      <c r="K4401" t="s">
        <v>30532</v>
      </c>
    </row>
    <row r="4402" spans="1:11" x14ac:dyDescent="0.35">
      <c r="A4402" t="s">
        <v>6582</v>
      </c>
      <c r="B4402" t="s">
        <v>23</v>
      </c>
      <c r="C4402" t="s">
        <v>23</v>
      </c>
      <c r="D4402" t="s">
        <v>23</v>
      </c>
      <c r="E4402" t="s">
        <v>10664</v>
      </c>
      <c r="F4402" t="s">
        <v>23</v>
      </c>
      <c r="G4402" t="s">
        <v>23</v>
      </c>
      <c r="H4402" t="s">
        <v>6516</v>
      </c>
      <c r="I4402" t="s">
        <v>2721</v>
      </c>
      <c r="J4402" t="s">
        <v>3894</v>
      </c>
      <c r="K4402" t="s">
        <v>30532</v>
      </c>
    </row>
    <row r="4403" spans="1:11" x14ac:dyDescent="0.35">
      <c r="A4403" t="s">
        <v>6722</v>
      </c>
      <c r="B4403" t="s">
        <v>23</v>
      </c>
      <c r="C4403" t="s">
        <v>23</v>
      </c>
      <c r="D4403" t="s">
        <v>23</v>
      </c>
      <c r="E4403" t="s">
        <v>10666</v>
      </c>
      <c r="F4403" t="s">
        <v>23</v>
      </c>
      <c r="G4403" t="s">
        <v>23</v>
      </c>
      <c r="H4403" t="s">
        <v>6522</v>
      </c>
      <c r="I4403" t="s">
        <v>23</v>
      </c>
      <c r="J4403" t="s">
        <v>23</v>
      </c>
      <c r="K4403" t="s">
        <v>30532</v>
      </c>
    </row>
    <row r="4404" spans="1:11" x14ac:dyDescent="0.35">
      <c r="A4404" t="s">
        <v>24987</v>
      </c>
      <c r="B4404" t="s">
        <v>23</v>
      </c>
      <c r="C4404" t="s">
        <v>23</v>
      </c>
      <c r="D4404" t="s">
        <v>5810</v>
      </c>
      <c r="E4404" t="s">
        <v>24988</v>
      </c>
      <c r="F4404" t="s">
        <v>23</v>
      </c>
      <c r="G4404" t="s">
        <v>23</v>
      </c>
      <c r="H4404" t="s">
        <v>6746</v>
      </c>
      <c r="I4404" t="s">
        <v>23</v>
      </c>
      <c r="J4404" t="s">
        <v>23</v>
      </c>
      <c r="K4404" t="s">
        <v>33867</v>
      </c>
    </row>
    <row r="4405" spans="1:11" x14ac:dyDescent="0.35">
      <c r="A4405" t="s">
        <v>24989</v>
      </c>
      <c r="B4405" t="s">
        <v>23</v>
      </c>
      <c r="C4405" t="s">
        <v>23</v>
      </c>
      <c r="D4405" t="s">
        <v>5810</v>
      </c>
      <c r="E4405" t="s">
        <v>24990</v>
      </c>
      <c r="F4405" t="s">
        <v>23</v>
      </c>
      <c r="G4405" t="s">
        <v>23</v>
      </c>
      <c r="H4405" t="s">
        <v>6746</v>
      </c>
      <c r="I4405" t="s">
        <v>23</v>
      </c>
      <c r="J4405" t="s">
        <v>23</v>
      </c>
      <c r="K4405" t="s">
        <v>33868</v>
      </c>
    </row>
    <row r="4406" spans="1:11" x14ac:dyDescent="0.35">
      <c r="A4406" t="s">
        <v>24991</v>
      </c>
      <c r="B4406" t="s">
        <v>23</v>
      </c>
      <c r="C4406" t="s">
        <v>23</v>
      </c>
      <c r="D4406" t="s">
        <v>5810</v>
      </c>
      <c r="E4406" t="s">
        <v>24992</v>
      </c>
      <c r="F4406" t="s">
        <v>23</v>
      </c>
      <c r="G4406" t="s">
        <v>23</v>
      </c>
      <c r="H4406" t="s">
        <v>6746</v>
      </c>
      <c r="I4406" t="s">
        <v>23</v>
      </c>
      <c r="J4406" t="s">
        <v>23</v>
      </c>
      <c r="K4406" t="s">
        <v>33869</v>
      </c>
    </row>
    <row r="4407" spans="1:11" x14ac:dyDescent="0.35">
      <c r="A4407" t="s">
        <v>24993</v>
      </c>
      <c r="B4407" t="s">
        <v>23</v>
      </c>
      <c r="C4407" t="s">
        <v>23</v>
      </c>
      <c r="D4407" t="s">
        <v>5810</v>
      </c>
      <c r="E4407" t="s">
        <v>24994</v>
      </c>
      <c r="F4407" t="s">
        <v>23</v>
      </c>
      <c r="G4407" t="s">
        <v>23</v>
      </c>
      <c r="H4407" t="s">
        <v>6746</v>
      </c>
      <c r="I4407" t="s">
        <v>23</v>
      </c>
      <c r="J4407" t="s">
        <v>23</v>
      </c>
      <c r="K4407" t="s">
        <v>33870</v>
      </c>
    </row>
    <row r="4408" spans="1:11" x14ac:dyDescent="0.35">
      <c r="A4408" t="s">
        <v>24995</v>
      </c>
      <c r="B4408" t="s">
        <v>23</v>
      </c>
      <c r="C4408" t="s">
        <v>23</v>
      </c>
      <c r="D4408" t="s">
        <v>5810</v>
      </c>
      <c r="E4408" t="s">
        <v>24996</v>
      </c>
      <c r="F4408" t="s">
        <v>23</v>
      </c>
      <c r="G4408" t="s">
        <v>23</v>
      </c>
      <c r="H4408" t="s">
        <v>6746</v>
      </c>
      <c r="I4408" t="s">
        <v>23</v>
      </c>
      <c r="J4408" t="s">
        <v>23</v>
      </c>
      <c r="K4408" t="s">
        <v>33871</v>
      </c>
    </row>
    <row r="4409" spans="1:11" x14ac:dyDescent="0.35">
      <c r="A4409" t="s">
        <v>24997</v>
      </c>
      <c r="B4409" t="s">
        <v>23</v>
      </c>
      <c r="C4409" t="s">
        <v>23</v>
      </c>
      <c r="D4409" t="s">
        <v>5810</v>
      </c>
      <c r="E4409" t="s">
        <v>24998</v>
      </c>
      <c r="F4409" t="s">
        <v>23</v>
      </c>
      <c r="G4409" t="s">
        <v>23</v>
      </c>
      <c r="H4409" t="s">
        <v>6746</v>
      </c>
      <c r="I4409" t="s">
        <v>23</v>
      </c>
      <c r="J4409" t="s">
        <v>23</v>
      </c>
      <c r="K4409" t="s">
        <v>33872</v>
      </c>
    </row>
    <row r="4410" spans="1:11" x14ac:dyDescent="0.35">
      <c r="A4410" t="s">
        <v>24999</v>
      </c>
      <c r="B4410" t="s">
        <v>23</v>
      </c>
      <c r="C4410" t="s">
        <v>23</v>
      </c>
      <c r="D4410" t="s">
        <v>5810</v>
      </c>
      <c r="E4410" t="s">
        <v>25000</v>
      </c>
      <c r="F4410" t="s">
        <v>23</v>
      </c>
      <c r="G4410" t="s">
        <v>23</v>
      </c>
      <c r="H4410" t="s">
        <v>6746</v>
      </c>
      <c r="I4410" t="s">
        <v>23</v>
      </c>
      <c r="J4410" t="s">
        <v>23</v>
      </c>
      <c r="K4410" t="s">
        <v>33873</v>
      </c>
    </row>
    <row r="4411" spans="1:11" x14ac:dyDescent="0.35">
      <c r="A4411" t="s">
        <v>1791</v>
      </c>
      <c r="B4411" t="s">
        <v>23</v>
      </c>
      <c r="C4411" t="s">
        <v>23</v>
      </c>
      <c r="D4411" t="s">
        <v>23</v>
      </c>
      <c r="E4411" t="s">
        <v>10667</v>
      </c>
      <c r="F4411" t="s">
        <v>23</v>
      </c>
      <c r="G4411" t="s">
        <v>23</v>
      </c>
      <c r="H4411" t="s">
        <v>6746</v>
      </c>
      <c r="I4411" t="s">
        <v>2721</v>
      </c>
      <c r="J4411" t="s">
        <v>23</v>
      </c>
      <c r="K4411" t="s">
        <v>30532</v>
      </c>
    </row>
    <row r="4412" spans="1:11" x14ac:dyDescent="0.35">
      <c r="A4412" t="s">
        <v>370</v>
      </c>
      <c r="B4412" t="s">
        <v>23</v>
      </c>
      <c r="C4412" t="s">
        <v>23</v>
      </c>
      <c r="D4412" t="s">
        <v>23</v>
      </c>
      <c r="E4412" t="s">
        <v>10668</v>
      </c>
      <c r="F4412" t="s">
        <v>23</v>
      </c>
      <c r="G4412" t="s">
        <v>23</v>
      </c>
      <c r="H4412" t="s">
        <v>6522</v>
      </c>
      <c r="I4412" t="s">
        <v>23</v>
      </c>
      <c r="J4412" t="s">
        <v>23</v>
      </c>
      <c r="K4412" t="s">
        <v>30532</v>
      </c>
    </row>
    <row r="4413" spans="1:11" x14ac:dyDescent="0.35">
      <c r="A4413" t="s">
        <v>25001</v>
      </c>
      <c r="B4413" t="s">
        <v>23</v>
      </c>
      <c r="C4413" t="s">
        <v>23</v>
      </c>
      <c r="D4413" t="s">
        <v>5810</v>
      </c>
      <c r="E4413" t="s">
        <v>25002</v>
      </c>
      <c r="F4413" t="s">
        <v>23</v>
      </c>
      <c r="G4413" t="s">
        <v>23</v>
      </c>
      <c r="H4413" t="s">
        <v>6746</v>
      </c>
      <c r="I4413" t="s">
        <v>23</v>
      </c>
      <c r="J4413" t="s">
        <v>23</v>
      </c>
      <c r="K4413" t="s">
        <v>33874</v>
      </c>
    </row>
    <row r="4414" spans="1:11" x14ac:dyDescent="0.35">
      <c r="A4414" t="s">
        <v>2471</v>
      </c>
      <c r="B4414" t="s">
        <v>23</v>
      </c>
      <c r="C4414" t="s">
        <v>23</v>
      </c>
      <c r="D4414" t="s">
        <v>23</v>
      </c>
      <c r="E4414" t="s">
        <v>10669</v>
      </c>
      <c r="F4414" t="s">
        <v>23</v>
      </c>
      <c r="G4414" t="s">
        <v>23</v>
      </c>
      <c r="H4414" t="s">
        <v>6522</v>
      </c>
      <c r="I4414" t="s">
        <v>23</v>
      </c>
      <c r="J4414" t="s">
        <v>23</v>
      </c>
      <c r="K4414" t="s">
        <v>30532</v>
      </c>
    </row>
    <row r="4415" spans="1:11" x14ac:dyDescent="0.35">
      <c r="A4415" t="s">
        <v>25003</v>
      </c>
      <c r="B4415" t="s">
        <v>23</v>
      </c>
      <c r="C4415" t="s">
        <v>23</v>
      </c>
      <c r="D4415" t="s">
        <v>5810</v>
      </c>
      <c r="E4415" t="s">
        <v>25004</v>
      </c>
      <c r="F4415" t="s">
        <v>23</v>
      </c>
      <c r="G4415" t="s">
        <v>23</v>
      </c>
      <c r="H4415" t="s">
        <v>6746</v>
      </c>
      <c r="I4415" t="s">
        <v>23</v>
      </c>
      <c r="J4415" t="s">
        <v>23</v>
      </c>
      <c r="K4415" t="s">
        <v>33875</v>
      </c>
    </row>
    <row r="4416" spans="1:11" x14ac:dyDescent="0.35">
      <c r="A4416" t="s">
        <v>6583</v>
      </c>
      <c r="B4416" t="s">
        <v>23</v>
      </c>
      <c r="C4416" t="s">
        <v>23</v>
      </c>
      <c r="D4416" t="s">
        <v>23</v>
      </c>
      <c r="E4416" t="s">
        <v>10670</v>
      </c>
      <c r="F4416" t="s">
        <v>23</v>
      </c>
      <c r="G4416" t="s">
        <v>23</v>
      </c>
      <c r="H4416" t="s">
        <v>6483</v>
      </c>
      <c r="I4416" t="s">
        <v>2721</v>
      </c>
      <c r="J4416" t="s">
        <v>23</v>
      </c>
      <c r="K4416" t="s">
        <v>30532</v>
      </c>
    </row>
    <row r="4417" spans="1:11" x14ac:dyDescent="0.35">
      <c r="A4417" t="s">
        <v>10671</v>
      </c>
      <c r="B4417" t="s">
        <v>23</v>
      </c>
      <c r="C4417" t="s">
        <v>23</v>
      </c>
      <c r="D4417" t="s">
        <v>5810</v>
      </c>
      <c r="E4417" t="s">
        <v>10672</v>
      </c>
      <c r="F4417" t="s">
        <v>23</v>
      </c>
      <c r="G4417" t="s">
        <v>23</v>
      </c>
      <c r="H4417" t="s">
        <v>6746</v>
      </c>
      <c r="I4417" t="s">
        <v>23</v>
      </c>
      <c r="J4417" t="s">
        <v>23</v>
      </c>
      <c r="K4417" t="s">
        <v>30532</v>
      </c>
    </row>
    <row r="4418" spans="1:11" x14ac:dyDescent="0.35">
      <c r="A4418" t="s">
        <v>3487</v>
      </c>
      <c r="B4418" t="s">
        <v>23</v>
      </c>
      <c r="C4418" t="s">
        <v>23</v>
      </c>
      <c r="D4418" t="s">
        <v>23</v>
      </c>
      <c r="E4418" t="s">
        <v>10673</v>
      </c>
      <c r="F4418" t="s">
        <v>23</v>
      </c>
      <c r="G4418" t="s">
        <v>23</v>
      </c>
      <c r="H4418" t="s">
        <v>6522</v>
      </c>
      <c r="I4418" t="s">
        <v>23</v>
      </c>
      <c r="J4418" t="s">
        <v>23</v>
      </c>
      <c r="K4418" t="s">
        <v>30532</v>
      </c>
    </row>
    <row r="4419" spans="1:11" x14ac:dyDescent="0.35">
      <c r="A4419" t="s">
        <v>25005</v>
      </c>
      <c r="B4419" t="s">
        <v>23</v>
      </c>
      <c r="C4419" t="s">
        <v>23</v>
      </c>
      <c r="D4419" t="s">
        <v>5810</v>
      </c>
      <c r="E4419" t="s">
        <v>25006</v>
      </c>
      <c r="F4419" t="s">
        <v>23</v>
      </c>
      <c r="G4419" t="s">
        <v>23</v>
      </c>
      <c r="H4419" t="s">
        <v>6746</v>
      </c>
      <c r="I4419" t="s">
        <v>23</v>
      </c>
      <c r="J4419" t="s">
        <v>23</v>
      </c>
      <c r="K4419" t="s">
        <v>33876</v>
      </c>
    </row>
    <row r="4420" spans="1:11" x14ac:dyDescent="0.35">
      <c r="A4420" t="s">
        <v>24303</v>
      </c>
      <c r="B4420" t="s">
        <v>23</v>
      </c>
      <c r="C4420" t="s">
        <v>23</v>
      </c>
      <c r="D4420" t="s">
        <v>5810</v>
      </c>
      <c r="E4420" t="s">
        <v>24304</v>
      </c>
      <c r="F4420" t="s">
        <v>23</v>
      </c>
      <c r="G4420" t="s">
        <v>23</v>
      </c>
      <c r="H4420" t="s">
        <v>6746</v>
      </c>
      <c r="I4420" t="s">
        <v>23</v>
      </c>
      <c r="J4420" t="s">
        <v>23</v>
      </c>
      <c r="K4420" t="s">
        <v>33577</v>
      </c>
    </row>
    <row r="4421" spans="1:11" x14ac:dyDescent="0.35">
      <c r="A4421" t="s">
        <v>25009</v>
      </c>
      <c r="B4421" t="s">
        <v>23</v>
      </c>
      <c r="C4421" t="s">
        <v>23</v>
      </c>
      <c r="D4421" t="s">
        <v>5810</v>
      </c>
      <c r="E4421" t="s">
        <v>25010</v>
      </c>
      <c r="F4421" t="s">
        <v>23</v>
      </c>
      <c r="G4421" t="s">
        <v>23</v>
      </c>
      <c r="H4421" t="s">
        <v>6746</v>
      </c>
      <c r="I4421" t="s">
        <v>23</v>
      </c>
      <c r="J4421" t="s">
        <v>23</v>
      </c>
      <c r="K4421" t="s">
        <v>33878</v>
      </c>
    </row>
    <row r="4422" spans="1:11" x14ac:dyDescent="0.35">
      <c r="A4422" t="s">
        <v>25011</v>
      </c>
      <c r="B4422" t="s">
        <v>23</v>
      </c>
      <c r="C4422" t="s">
        <v>23</v>
      </c>
      <c r="D4422" t="s">
        <v>5810</v>
      </c>
      <c r="E4422" t="s">
        <v>25012</v>
      </c>
      <c r="F4422" t="s">
        <v>23</v>
      </c>
      <c r="G4422" t="s">
        <v>23</v>
      </c>
      <c r="H4422" t="s">
        <v>6746</v>
      </c>
      <c r="I4422" t="s">
        <v>23</v>
      </c>
      <c r="J4422" t="s">
        <v>23</v>
      </c>
      <c r="K4422" t="s">
        <v>33879</v>
      </c>
    </row>
    <row r="4423" spans="1:11" x14ac:dyDescent="0.35">
      <c r="A4423" t="s">
        <v>25013</v>
      </c>
      <c r="B4423" t="s">
        <v>23</v>
      </c>
      <c r="C4423" t="s">
        <v>23</v>
      </c>
      <c r="D4423" t="s">
        <v>5810</v>
      </c>
      <c r="E4423" t="s">
        <v>25014</v>
      </c>
      <c r="F4423" t="s">
        <v>23</v>
      </c>
      <c r="G4423" t="s">
        <v>23</v>
      </c>
      <c r="H4423" t="s">
        <v>6746</v>
      </c>
      <c r="I4423" t="s">
        <v>23</v>
      </c>
      <c r="J4423" t="s">
        <v>23</v>
      </c>
      <c r="K4423" t="s">
        <v>33880</v>
      </c>
    </row>
    <row r="4424" spans="1:11" x14ac:dyDescent="0.35">
      <c r="A4424" t="s">
        <v>25015</v>
      </c>
      <c r="B4424" t="s">
        <v>23</v>
      </c>
      <c r="C4424" t="s">
        <v>23</v>
      </c>
      <c r="D4424" t="s">
        <v>5810</v>
      </c>
      <c r="E4424" t="s">
        <v>25016</v>
      </c>
      <c r="F4424" t="s">
        <v>23</v>
      </c>
      <c r="G4424" t="s">
        <v>23</v>
      </c>
      <c r="H4424" t="s">
        <v>6746</v>
      </c>
      <c r="I4424" t="s">
        <v>23</v>
      </c>
      <c r="J4424" t="s">
        <v>23</v>
      </c>
      <c r="K4424" t="s">
        <v>33881</v>
      </c>
    </row>
    <row r="4425" spans="1:11" x14ac:dyDescent="0.35">
      <c r="A4425" t="s">
        <v>25017</v>
      </c>
      <c r="B4425" t="s">
        <v>23</v>
      </c>
      <c r="C4425" t="s">
        <v>23</v>
      </c>
      <c r="D4425" t="s">
        <v>5810</v>
      </c>
      <c r="E4425" t="s">
        <v>25018</v>
      </c>
      <c r="F4425" t="s">
        <v>23</v>
      </c>
      <c r="G4425" t="s">
        <v>23</v>
      </c>
      <c r="H4425" t="s">
        <v>6746</v>
      </c>
      <c r="I4425" t="s">
        <v>23</v>
      </c>
      <c r="J4425" t="s">
        <v>23</v>
      </c>
      <c r="K4425" t="s">
        <v>33882</v>
      </c>
    </row>
    <row r="4426" spans="1:11" x14ac:dyDescent="0.35">
      <c r="A4426" t="s">
        <v>25019</v>
      </c>
      <c r="B4426" t="s">
        <v>23</v>
      </c>
      <c r="C4426" t="s">
        <v>23</v>
      </c>
      <c r="D4426" t="s">
        <v>5810</v>
      </c>
      <c r="E4426" t="s">
        <v>25020</v>
      </c>
      <c r="F4426" t="s">
        <v>23</v>
      </c>
      <c r="G4426" t="s">
        <v>23</v>
      </c>
      <c r="H4426" t="s">
        <v>6746</v>
      </c>
      <c r="I4426" t="s">
        <v>23</v>
      </c>
      <c r="J4426" t="s">
        <v>23</v>
      </c>
      <c r="K4426" t="s">
        <v>33883</v>
      </c>
    </row>
    <row r="4427" spans="1:11" x14ac:dyDescent="0.35">
      <c r="A4427" t="s">
        <v>25021</v>
      </c>
      <c r="B4427" t="s">
        <v>23</v>
      </c>
      <c r="C4427" t="s">
        <v>23</v>
      </c>
      <c r="D4427" t="s">
        <v>5810</v>
      </c>
      <c r="E4427" t="s">
        <v>25022</v>
      </c>
      <c r="F4427" t="s">
        <v>23</v>
      </c>
      <c r="G4427" t="s">
        <v>23</v>
      </c>
      <c r="H4427" t="s">
        <v>6746</v>
      </c>
      <c r="I4427" t="s">
        <v>23</v>
      </c>
      <c r="J4427" t="s">
        <v>23</v>
      </c>
      <c r="K4427" t="s">
        <v>33884</v>
      </c>
    </row>
    <row r="4428" spans="1:11" x14ac:dyDescent="0.35">
      <c r="A4428" t="s">
        <v>25023</v>
      </c>
      <c r="B4428" t="s">
        <v>23</v>
      </c>
      <c r="C4428" t="s">
        <v>23</v>
      </c>
      <c r="D4428" t="s">
        <v>5810</v>
      </c>
      <c r="E4428" t="s">
        <v>25024</v>
      </c>
      <c r="F4428" t="s">
        <v>23</v>
      </c>
      <c r="G4428" t="s">
        <v>23</v>
      </c>
      <c r="H4428" t="s">
        <v>6746</v>
      </c>
      <c r="I4428" t="s">
        <v>23</v>
      </c>
      <c r="J4428" t="s">
        <v>23</v>
      </c>
      <c r="K4428" t="s">
        <v>33885</v>
      </c>
    </row>
    <row r="4429" spans="1:11" x14ac:dyDescent="0.35">
      <c r="A4429" t="s">
        <v>25025</v>
      </c>
      <c r="B4429" t="s">
        <v>23</v>
      </c>
      <c r="C4429" t="s">
        <v>23</v>
      </c>
      <c r="D4429" t="s">
        <v>5810</v>
      </c>
      <c r="E4429" t="s">
        <v>25026</v>
      </c>
      <c r="F4429" t="s">
        <v>23</v>
      </c>
      <c r="G4429" t="s">
        <v>23</v>
      </c>
      <c r="H4429" t="s">
        <v>6746</v>
      </c>
      <c r="I4429" t="s">
        <v>23</v>
      </c>
      <c r="J4429" t="s">
        <v>23</v>
      </c>
      <c r="K4429" t="s">
        <v>33886</v>
      </c>
    </row>
    <row r="4430" spans="1:11" x14ac:dyDescent="0.35">
      <c r="A4430" t="s">
        <v>25027</v>
      </c>
      <c r="B4430" t="s">
        <v>23</v>
      </c>
      <c r="C4430" t="s">
        <v>23</v>
      </c>
      <c r="D4430" t="s">
        <v>5810</v>
      </c>
      <c r="E4430" t="s">
        <v>25028</v>
      </c>
      <c r="F4430" t="s">
        <v>23</v>
      </c>
      <c r="G4430" t="s">
        <v>23</v>
      </c>
      <c r="H4430" t="s">
        <v>6746</v>
      </c>
      <c r="I4430" t="s">
        <v>23</v>
      </c>
      <c r="J4430" t="s">
        <v>23</v>
      </c>
      <c r="K4430" t="s">
        <v>33887</v>
      </c>
    </row>
    <row r="4431" spans="1:11" x14ac:dyDescent="0.35">
      <c r="A4431" t="s">
        <v>2469</v>
      </c>
      <c r="B4431" t="s">
        <v>23</v>
      </c>
      <c r="C4431" t="s">
        <v>23</v>
      </c>
      <c r="D4431" t="s">
        <v>23</v>
      </c>
      <c r="E4431" t="s">
        <v>10674</v>
      </c>
      <c r="F4431" t="s">
        <v>23</v>
      </c>
      <c r="G4431" t="s">
        <v>23</v>
      </c>
      <c r="H4431" t="s">
        <v>6522</v>
      </c>
      <c r="I4431" t="s">
        <v>23</v>
      </c>
      <c r="J4431" t="s">
        <v>23</v>
      </c>
      <c r="K4431" t="s">
        <v>30532</v>
      </c>
    </row>
    <row r="4432" spans="1:11" x14ac:dyDescent="0.35">
      <c r="A4432" t="s">
        <v>3488</v>
      </c>
      <c r="B4432" t="s">
        <v>23</v>
      </c>
      <c r="C4432" t="s">
        <v>23</v>
      </c>
      <c r="D4432" t="s">
        <v>23</v>
      </c>
      <c r="E4432" t="s">
        <v>10675</v>
      </c>
      <c r="F4432" t="s">
        <v>23</v>
      </c>
      <c r="G4432" t="s">
        <v>23</v>
      </c>
      <c r="H4432" t="s">
        <v>6522</v>
      </c>
      <c r="I4432" t="s">
        <v>23</v>
      </c>
      <c r="J4432" t="s">
        <v>23</v>
      </c>
      <c r="K4432" t="s">
        <v>30532</v>
      </c>
    </row>
    <row r="4433" spans="1:11" x14ac:dyDescent="0.35">
      <c r="A4433" t="s">
        <v>25029</v>
      </c>
      <c r="B4433" t="s">
        <v>23</v>
      </c>
      <c r="C4433" t="s">
        <v>23</v>
      </c>
      <c r="D4433" t="s">
        <v>5810</v>
      </c>
      <c r="E4433" t="s">
        <v>25030</v>
      </c>
      <c r="F4433" t="s">
        <v>23</v>
      </c>
      <c r="G4433" t="s">
        <v>23</v>
      </c>
      <c r="H4433" t="s">
        <v>6746</v>
      </c>
      <c r="I4433" t="s">
        <v>23</v>
      </c>
      <c r="J4433" t="s">
        <v>23</v>
      </c>
      <c r="K4433" t="s">
        <v>33888</v>
      </c>
    </row>
    <row r="4434" spans="1:11" x14ac:dyDescent="0.35">
      <c r="A4434" t="s">
        <v>25033</v>
      </c>
      <c r="B4434" t="s">
        <v>23</v>
      </c>
      <c r="C4434" t="s">
        <v>23</v>
      </c>
      <c r="D4434" t="s">
        <v>5810</v>
      </c>
      <c r="E4434" t="s">
        <v>25034</v>
      </c>
      <c r="F4434" t="s">
        <v>23</v>
      </c>
      <c r="G4434" t="s">
        <v>23</v>
      </c>
      <c r="H4434" t="s">
        <v>6746</v>
      </c>
      <c r="I4434" t="s">
        <v>23</v>
      </c>
      <c r="J4434" t="s">
        <v>23</v>
      </c>
      <c r="K4434" t="s">
        <v>33890</v>
      </c>
    </row>
    <row r="4435" spans="1:11" x14ac:dyDescent="0.35">
      <c r="A4435" t="s">
        <v>1735</v>
      </c>
      <c r="B4435" t="s">
        <v>23</v>
      </c>
      <c r="C4435" t="s">
        <v>23</v>
      </c>
      <c r="D4435" t="s">
        <v>23</v>
      </c>
      <c r="E4435" t="s">
        <v>10676</v>
      </c>
      <c r="F4435" t="s">
        <v>23</v>
      </c>
      <c r="G4435" t="s">
        <v>23</v>
      </c>
      <c r="H4435" t="s">
        <v>6746</v>
      </c>
      <c r="I4435" t="s">
        <v>23</v>
      </c>
      <c r="J4435" t="s">
        <v>23</v>
      </c>
      <c r="K4435" t="s">
        <v>30532</v>
      </c>
    </row>
    <row r="4436" spans="1:11" x14ac:dyDescent="0.35">
      <c r="A4436" t="s">
        <v>6383</v>
      </c>
      <c r="B4436" t="s">
        <v>23</v>
      </c>
      <c r="C4436" t="s">
        <v>23</v>
      </c>
      <c r="D4436" t="s">
        <v>5810</v>
      </c>
      <c r="E4436" t="s">
        <v>10677</v>
      </c>
      <c r="F4436" t="s">
        <v>23</v>
      </c>
      <c r="G4436" t="s">
        <v>23</v>
      </c>
      <c r="H4436" t="s">
        <v>6483</v>
      </c>
      <c r="I4436" t="s">
        <v>23</v>
      </c>
      <c r="J4436" t="s">
        <v>23</v>
      </c>
      <c r="K4436" t="s">
        <v>30532</v>
      </c>
    </row>
    <row r="4437" spans="1:11" x14ac:dyDescent="0.35">
      <c r="A4437" t="s">
        <v>25031</v>
      </c>
      <c r="B4437" t="s">
        <v>23</v>
      </c>
      <c r="C4437" t="s">
        <v>23</v>
      </c>
      <c r="D4437" t="s">
        <v>5810</v>
      </c>
      <c r="E4437" t="s">
        <v>25032</v>
      </c>
      <c r="F4437" t="s">
        <v>23</v>
      </c>
      <c r="G4437" t="s">
        <v>23</v>
      </c>
      <c r="H4437" t="s">
        <v>6746</v>
      </c>
      <c r="I4437" t="s">
        <v>23</v>
      </c>
      <c r="J4437" t="s">
        <v>23</v>
      </c>
      <c r="K4437" t="s">
        <v>33889</v>
      </c>
    </row>
    <row r="4438" spans="1:11" x14ac:dyDescent="0.35">
      <c r="A4438" t="s">
        <v>25037</v>
      </c>
      <c r="B4438" t="s">
        <v>23</v>
      </c>
      <c r="C4438" t="s">
        <v>23</v>
      </c>
      <c r="D4438" t="s">
        <v>5810</v>
      </c>
      <c r="E4438" t="s">
        <v>25038</v>
      </c>
      <c r="F4438" t="s">
        <v>23</v>
      </c>
      <c r="G4438" t="s">
        <v>23</v>
      </c>
      <c r="H4438" t="s">
        <v>6746</v>
      </c>
      <c r="I4438" t="s">
        <v>23</v>
      </c>
      <c r="J4438" t="s">
        <v>23</v>
      </c>
      <c r="K4438" t="s">
        <v>33892</v>
      </c>
    </row>
    <row r="4439" spans="1:11" x14ac:dyDescent="0.35">
      <c r="A4439" t="s">
        <v>6381</v>
      </c>
      <c r="B4439" t="s">
        <v>23</v>
      </c>
      <c r="C4439" t="s">
        <v>23</v>
      </c>
      <c r="D4439" t="s">
        <v>5810</v>
      </c>
      <c r="E4439" t="s">
        <v>10678</v>
      </c>
      <c r="F4439" t="s">
        <v>23</v>
      </c>
      <c r="G4439" t="s">
        <v>23</v>
      </c>
      <c r="H4439" t="s">
        <v>6483</v>
      </c>
      <c r="I4439" t="s">
        <v>23</v>
      </c>
      <c r="J4439" t="s">
        <v>23</v>
      </c>
      <c r="K4439" t="s">
        <v>30532</v>
      </c>
    </row>
    <row r="4440" spans="1:11" x14ac:dyDescent="0.35">
      <c r="A4440" t="s">
        <v>6380</v>
      </c>
      <c r="B4440" t="s">
        <v>23</v>
      </c>
      <c r="C4440" t="s">
        <v>23</v>
      </c>
      <c r="D4440" t="s">
        <v>5810</v>
      </c>
      <c r="E4440" t="s">
        <v>10679</v>
      </c>
      <c r="F4440" t="s">
        <v>23</v>
      </c>
      <c r="G4440" t="s">
        <v>23</v>
      </c>
      <c r="H4440" t="s">
        <v>6504</v>
      </c>
      <c r="I4440" t="s">
        <v>23</v>
      </c>
      <c r="J4440" t="s">
        <v>23</v>
      </c>
      <c r="K4440" t="s">
        <v>30532</v>
      </c>
    </row>
    <row r="4441" spans="1:11" x14ac:dyDescent="0.35">
      <c r="A4441" t="s">
        <v>4988</v>
      </c>
      <c r="B4441" t="s">
        <v>23</v>
      </c>
      <c r="C4441" t="s">
        <v>23</v>
      </c>
      <c r="D4441" t="s">
        <v>23</v>
      </c>
      <c r="E4441" t="s">
        <v>10680</v>
      </c>
      <c r="F4441" t="s">
        <v>23</v>
      </c>
      <c r="G4441" t="s">
        <v>23</v>
      </c>
      <c r="H4441" t="s">
        <v>6483</v>
      </c>
      <c r="I4441" t="s">
        <v>2721</v>
      </c>
      <c r="J4441" t="s">
        <v>23</v>
      </c>
      <c r="K4441" t="s">
        <v>30532</v>
      </c>
    </row>
    <row r="4442" spans="1:11" x14ac:dyDescent="0.35">
      <c r="A4442" t="s">
        <v>25039</v>
      </c>
      <c r="B4442" t="s">
        <v>23</v>
      </c>
      <c r="C4442" t="s">
        <v>23</v>
      </c>
      <c r="D4442" t="s">
        <v>5810</v>
      </c>
      <c r="E4442" t="s">
        <v>25040</v>
      </c>
      <c r="F4442" t="s">
        <v>23</v>
      </c>
      <c r="G4442" t="s">
        <v>23</v>
      </c>
      <c r="H4442" t="s">
        <v>6746</v>
      </c>
      <c r="I4442" t="s">
        <v>23</v>
      </c>
      <c r="J4442" t="s">
        <v>23</v>
      </c>
      <c r="K4442" t="s">
        <v>33893</v>
      </c>
    </row>
    <row r="4443" spans="1:11" x14ac:dyDescent="0.35">
      <c r="A4443" t="s">
        <v>25041</v>
      </c>
      <c r="B4443" t="s">
        <v>23</v>
      </c>
      <c r="C4443" t="s">
        <v>23</v>
      </c>
      <c r="D4443" t="s">
        <v>5810</v>
      </c>
      <c r="E4443" t="s">
        <v>25042</v>
      </c>
      <c r="F4443" t="s">
        <v>23</v>
      </c>
      <c r="G4443" t="s">
        <v>23</v>
      </c>
      <c r="H4443" t="s">
        <v>6746</v>
      </c>
      <c r="I4443" t="s">
        <v>23</v>
      </c>
      <c r="J4443" t="s">
        <v>23</v>
      </c>
      <c r="K4443" t="s">
        <v>33894</v>
      </c>
    </row>
    <row r="4444" spans="1:11" x14ac:dyDescent="0.35">
      <c r="A4444" t="s">
        <v>5665</v>
      </c>
      <c r="B4444" t="s">
        <v>23</v>
      </c>
      <c r="C4444" t="s">
        <v>23</v>
      </c>
      <c r="D4444" t="s">
        <v>23</v>
      </c>
      <c r="E4444" t="s">
        <v>10681</v>
      </c>
      <c r="F4444" t="s">
        <v>23</v>
      </c>
      <c r="G4444" t="s">
        <v>23</v>
      </c>
      <c r="H4444" t="s">
        <v>6522</v>
      </c>
      <c r="I4444" t="s">
        <v>23</v>
      </c>
      <c r="J4444" t="s">
        <v>23</v>
      </c>
      <c r="K4444" t="s">
        <v>30532</v>
      </c>
    </row>
    <row r="4445" spans="1:11" x14ac:dyDescent="0.35">
      <c r="A4445" t="s">
        <v>25043</v>
      </c>
      <c r="B4445" t="s">
        <v>23</v>
      </c>
      <c r="C4445" t="s">
        <v>23</v>
      </c>
      <c r="D4445" t="s">
        <v>5810</v>
      </c>
      <c r="E4445" t="s">
        <v>25044</v>
      </c>
      <c r="F4445" t="s">
        <v>23</v>
      </c>
      <c r="G4445" t="s">
        <v>23</v>
      </c>
      <c r="H4445" t="s">
        <v>6746</v>
      </c>
      <c r="I4445" t="s">
        <v>23</v>
      </c>
      <c r="J4445" t="s">
        <v>23</v>
      </c>
      <c r="K4445" t="s">
        <v>33895</v>
      </c>
    </row>
    <row r="4446" spans="1:11" x14ac:dyDescent="0.35">
      <c r="A4446" t="s">
        <v>3311</v>
      </c>
      <c r="B4446" t="s">
        <v>23</v>
      </c>
      <c r="C4446" t="s">
        <v>23</v>
      </c>
      <c r="D4446" t="s">
        <v>23</v>
      </c>
      <c r="E4446" t="s">
        <v>10682</v>
      </c>
      <c r="F4446" t="s">
        <v>23</v>
      </c>
      <c r="G4446" t="s">
        <v>23</v>
      </c>
      <c r="H4446" t="s">
        <v>6493</v>
      </c>
      <c r="I4446" t="s">
        <v>6485</v>
      </c>
      <c r="J4446" t="s">
        <v>23</v>
      </c>
      <c r="K4446" t="s">
        <v>30532</v>
      </c>
    </row>
    <row r="4447" spans="1:11" x14ac:dyDescent="0.35">
      <c r="A4447" t="s">
        <v>25045</v>
      </c>
      <c r="B4447" t="s">
        <v>23</v>
      </c>
      <c r="C4447" t="s">
        <v>23</v>
      </c>
      <c r="D4447" t="s">
        <v>5810</v>
      </c>
      <c r="E4447" t="s">
        <v>25046</v>
      </c>
      <c r="F4447" t="s">
        <v>23</v>
      </c>
      <c r="G4447" t="s">
        <v>23</v>
      </c>
      <c r="H4447" t="s">
        <v>6746</v>
      </c>
      <c r="I4447" t="s">
        <v>23</v>
      </c>
      <c r="J4447" t="s">
        <v>23</v>
      </c>
      <c r="K4447" t="s">
        <v>33896</v>
      </c>
    </row>
    <row r="4448" spans="1:11" x14ac:dyDescent="0.35">
      <c r="A4448" t="s">
        <v>10683</v>
      </c>
      <c r="B4448" t="s">
        <v>23</v>
      </c>
      <c r="C4448" t="s">
        <v>23</v>
      </c>
      <c r="D4448" t="s">
        <v>5810</v>
      </c>
      <c r="E4448" t="s">
        <v>10684</v>
      </c>
      <c r="F4448" t="s">
        <v>23</v>
      </c>
      <c r="G4448" t="s">
        <v>23</v>
      </c>
      <c r="H4448" t="s">
        <v>6746</v>
      </c>
      <c r="I4448" t="s">
        <v>23</v>
      </c>
      <c r="J4448" t="s">
        <v>23</v>
      </c>
      <c r="K4448" t="s">
        <v>30532</v>
      </c>
    </row>
    <row r="4449" spans="1:11" x14ac:dyDescent="0.35">
      <c r="A4449" t="s">
        <v>5389</v>
      </c>
      <c r="B4449" t="s">
        <v>23</v>
      </c>
      <c r="C4449" t="s">
        <v>23</v>
      </c>
      <c r="D4449" t="s">
        <v>23</v>
      </c>
      <c r="E4449" t="s">
        <v>10685</v>
      </c>
      <c r="F4449" t="s">
        <v>23</v>
      </c>
      <c r="G4449" t="s">
        <v>23</v>
      </c>
      <c r="H4449" t="s">
        <v>6522</v>
      </c>
      <c r="I4449" t="s">
        <v>23</v>
      </c>
      <c r="J4449" t="s">
        <v>23</v>
      </c>
      <c r="K4449" t="s">
        <v>30532</v>
      </c>
    </row>
    <row r="4450" spans="1:11" x14ac:dyDescent="0.35">
      <c r="A4450" t="s">
        <v>25047</v>
      </c>
      <c r="B4450" t="s">
        <v>23</v>
      </c>
      <c r="C4450" t="s">
        <v>23</v>
      </c>
      <c r="D4450" t="s">
        <v>5810</v>
      </c>
      <c r="E4450" t="s">
        <v>25048</v>
      </c>
      <c r="F4450" t="s">
        <v>23</v>
      </c>
      <c r="G4450" t="s">
        <v>23</v>
      </c>
      <c r="H4450" t="s">
        <v>6746</v>
      </c>
      <c r="I4450" t="s">
        <v>23</v>
      </c>
      <c r="J4450" t="s">
        <v>23</v>
      </c>
      <c r="K4450" t="s">
        <v>33897</v>
      </c>
    </row>
    <row r="4451" spans="1:11" x14ac:dyDescent="0.35">
      <c r="A4451" t="s">
        <v>3295</v>
      </c>
      <c r="B4451" t="s">
        <v>23</v>
      </c>
      <c r="C4451" t="s">
        <v>23</v>
      </c>
      <c r="D4451" t="s">
        <v>23</v>
      </c>
      <c r="E4451" t="s">
        <v>10619</v>
      </c>
      <c r="F4451" t="s">
        <v>23</v>
      </c>
      <c r="G4451" t="s">
        <v>23</v>
      </c>
      <c r="H4451" t="s">
        <v>6522</v>
      </c>
      <c r="I4451" t="s">
        <v>23</v>
      </c>
      <c r="J4451" t="s">
        <v>23</v>
      </c>
      <c r="K4451" t="s">
        <v>30532</v>
      </c>
    </row>
    <row r="4452" spans="1:11" x14ac:dyDescent="0.35">
      <c r="A4452" t="s">
        <v>25049</v>
      </c>
      <c r="B4452" t="s">
        <v>23</v>
      </c>
      <c r="C4452" t="s">
        <v>23</v>
      </c>
      <c r="D4452" t="s">
        <v>5810</v>
      </c>
      <c r="E4452" t="s">
        <v>25050</v>
      </c>
      <c r="F4452" t="s">
        <v>23</v>
      </c>
      <c r="G4452" t="s">
        <v>23</v>
      </c>
      <c r="H4452" t="s">
        <v>6746</v>
      </c>
      <c r="I4452" t="s">
        <v>23</v>
      </c>
      <c r="J4452" t="s">
        <v>23</v>
      </c>
      <c r="K4452" t="s">
        <v>33898</v>
      </c>
    </row>
    <row r="4453" spans="1:11" x14ac:dyDescent="0.35">
      <c r="A4453" t="s">
        <v>5895</v>
      </c>
      <c r="B4453" t="s">
        <v>23</v>
      </c>
      <c r="C4453" t="s">
        <v>23</v>
      </c>
      <c r="D4453" t="s">
        <v>5832</v>
      </c>
      <c r="E4453" t="s">
        <v>27581</v>
      </c>
      <c r="F4453" t="s">
        <v>23</v>
      </c>
      <c r="G4453" t="s">
        <v>23</v>
      </c>
      <c r="H4453" t="s">
        <v>6746</v>
      </c>
      <c r="I4453" t="s">
        <v>23</v>
      </c>
      <c r="J4453" t="s">
        <v>23</v>
      </c>
      <c r="K4453" t="s">
        <v>30532</v>
      </c>
    </row>
    <row r="4454" spans="1:11" x14ac:dyDescent="0.35">
      <c r="A4454" t="s">
        <v>25051</v>
      </c>
      <c r="B4454" t="s">
        <v>23</v>
      </c>
      <c r="C4454" t="s">
        <v>23</v>
      </c>
      <c r="D4454" t="s">
        <v>5810</v>
      </c>
      <c r="E4454" t="s">
        <v>25052</v>
      </c>
      <c r="F4454" t="s">
        <v>23</v>
      </c>
      <c r="G4454" t="s">
        <v>23</v>
      </c>
      <c r="H4454" t="s">
        <v>6746</v>
      </c>
      <c r="I4454" t="s">
        <v>23</v>
      </c>
      <c r="J4454" t="s">
        <v>23</v>
      </c>
      <c r="K4454" t="s">
        <v>33899</v>
      </c>
    </row>
    <row r="4455" spans="1:11" x14ac:dyDescent="0.35">
      <c r="A4455" t="s">
        <v>25053</v>
      </c>
      <c r="B4455" t="s">
        <v>23</v>
      </c>
      <c r="C4455" t="s">
        <v>23</v>
      </c>
      <c r="D4455" t="s">
        <v>5810</v>
      </c>
      <c r="E4455" t="s">
        <v>25054</v>
      </c>
      <c r="F4455" t="s">
        <v>23</v>
      </c>
      <c r="G4455" t="s">
        <v>23</v>
      </c>
      <c r="H4455" t="s">
        <v>6746</v>
      </c>
      <c r="I4455" t="s">
        <v>23</v>
      </c>
      <c r="J4455" t="s">
        <v>23</v>
      </c>
      <c r="K4455" t="s">
        <v>33900</v>
      </c>
    </row>
    <row r="4456" spans="1:11" x14ac:dyDescent="0.35">
      <c r="A4456" t="s">
        <v>25055</v>
      </c>
      <c r="B4456" t="s">
        <v>23</v>
      </c>
      <c r="C4456" t="s">
        <v>23</v>
      </c>
      <c r="D4456" t="s">
        <v>5810</v>
      </c>
      <c r="E4456" t="s">
        <v>25056</v>
      </c>
      <c r="F4456" t="s">
        <v>23</v>
      </c>
      <c r="G4456" t="s">
        <v>23</v>
      </c>
      <c r="H4456" t="s">
        <v>6746</v>
      </c>
      <c r="I4456" t="s">
        <v>23</v>
      </c>
      <c r="J4456" t="s">
        <v>23</v>
      </c>
      <c r="K4456" t="s">
        <v>33901</v>
      </c>
    </row>
    <row r="4457" spans="1:11" x14ac:dyDescent="0.35">
      <c r="A4457" t="s">
        <v>28115</v>
      </c>
      <c r="B4457" t="s">
        <v>23</v>
      </c>
      <c r="C4457" t="s">
        <v>23</v>
      </c>
      <c r="D4457" t="s">
        <v>5810</v>
      </c>
      <c r="E4457" t="s">
        <v>28116</v>
      </c>
      <c r="F4457" t="s">
        <v>23</v>
      </c>
      <c r="G4457" t="s">
        <v>23</v>
      </c>
      <c r="H4457" t="s">
        <v>6746</v>
      </c>
      <c r="I4457" t="s">
        <v>23</v>
      </c>
      <c r="J4457" t="s">
        <v>23</v>
      </c>
      <c r="K4457" t="s">
        <v>35386</v>
      </c>
    </row>
    <row r="4458" spans="1:11" x14ac:dyDescent="0.35">
      <c r="A4458" t="s">
        <v>25057</v>
      </c>
      <c r="B4458" t="s">
        <v>23</v>
      </c>
      <c r="C4458" t="s">
        <v>23</v>
      </c>
      <c r="D4458" t="s">
        <v>5810</v>
      </c>
      <c r="E4458" t="s">
        <v>25058</v>
      </c>
      <c r="F4458" t="s">
        <v>23</v>
      </c>
      <c r="G4458" t="s">
        <v>23</v>
      </c>
      <c r="H4458" t="s">
        <v>6746</v>
      </c>
      <c r="I4458" t="s">
        <v>23</v>
      </c>
      <c r="J4458" t="s">
        <v>23</v>
      </c>
      <c r="K4458" t="s">
        <v>33902</v>
      </c>
    </row>
    <row r="4459" spans="1:11" x14ac:dyDescent="0.35">
      <c r="A4459" t="s">
        <v>2468</v>
      </c>
      <c r="B4459" t="s">
        <v>23</v>
      </c>
      <c r="C4459" t="s">
        <v>23</v>
      </c>
      <c r="D4459" t="s">
        <v>23</v>
      </c>
      <c r="E4459" t="s">
        <v>10686</v>
      </c>
      <c r="F4459" t="s">
        <v>23</v>
      </c>
      <c r="G4459" t="s">
        <v>23</v>
      </c>
      <c r="H4459" t="s">
        <v>6522</v>
      </c>
      <c r="I4459" t="s">
        <v>23</v>
      </c>
      <c r="J4459" t="s">
        <v>23</v>
      </c>
      <c r="K4459" t="s">
        <v>30532</v>
      </c>
    </row>
    <row r="4460" spans="1:11" x14ac:dyDescent="0.35">
      <c r="A4460" t="s">
        <v>25059</v>
      </c>
      <c r="B4460" t="s">
        <v>23</v>
      </c>
      <c r="C4460" t="s">
        <v>23</v>
      </c>
      <c r="D4460" t="s">
        <v>5810</v>
      </c>
      <c r="E4460" t="s">
        <v>25060</v>
      </c>
      <c r="F4460" t="s">
        <v>23</v>
      </c>
      <c r="G4460" t="s">
        <v>23</v>
      </c>
      <c r="H4460" t="s">
        <v>6746</v>
      </c>
      <c r="I4460" t="s">
        <v>23</v>
      </c>
      <c r="J4460" t="s">
        <v>23</v>
      </c>
      <c r="K4460" t="s">
        <v>33903</v>
      </c>
    </row>
    <row r="4461" spans="1:11" x14ac:dyDescent="0.35">
      <c r="A4461" t="s">
        <v>10687</v>
      </c>
      <c r="B4461" t="s">
        <v>23</v>
      </c>
      <c r="C4461" t="s">
        <v>23</v>
      </c>
      <c r="D4461" t="s">
        <v>5810</v>
      </c>
      <c r="E4461" t="s">
        <v>10688</v>
      </c>
      <c r="F4461" t="s">
        <v>23</v>
      </c>
      <c r="G4461" t="s">
        <v>23</v>
      </c>
      <c r="H4461" t="s">
        <v>6746</v>
      </c>
      <c r="I4461" t="s">
        <v>23</v>
      </c>
      <c r="J4461" t="s">
        <v>23</v>
      </c>
      <c r="K4461" t="s">
        <v>30532</v>
      </c>
    </row>
    <row r="4462" spans="1:11" x14ac:dyDescent="0.35">
      <c r="A4462" t="s">
        <v>413</v>
      </c>
      <c r="B4462" t="s">
        <v>23</v>
      </c>
      <c r="C4462" t="s">
        <v>23</v>
      </c>
      <c r="D4462" t="s">
        <v>23</v>
      </c>
      <c r="E4462" t="s">
        <v>10689</v>
      </c>
      <c r="F4462" t="s">
        <v>23</v>
      </c>
      <c r="G4462" t="s">
        <v>23</v>
      </c>
      <c r="H4462" t="s">
        <v>6522</v>
      </c>
      <c r="I4462" t="s">
        <v>23</v>
      </c>
      <c r="J4462" t="s">
        <v>23</v>
      </c>
      <c r="K4462" t="s">
        <v>30532</v>
      </c>
    </row>
    <row r="4463" spans="1:11" x14ac:dyDescent="0.35">
      <c r="A4463" t="s">
        <v>25061</v>
      </c>
      <c r="B4463" t="s">
        <v>23</v>
      </c>
      <c r="C4463" t="s">
        <v>23</v>
      </c>
      <c r="D4463" t="s">
        <v>5810</v>
      </c>
      <c r="E4463" t="s">
        <v>25062</v>
      </c>
      <c r="F4463" t="s">
        <v>23</v>
      </c>
      <c r="G4463" t="s">
        <v>23</v>
      </c>
      <c r="H4463" t="s">
        <v>6746</v>
      </c>
      <c r="I4463" t="s">
        <v>23</v>
      </c>
      <c r="J4463" t="s">
        <v>23</v>
      </c>
      <c r="K4463" t="s">
        <v>33904</v>
      </c>
    </row>
    <row r="4464" spans="1:11" x14ac:dyDescent="0.35">
      <c r="A4464" t="s">
        <v>3489</v>
      </c>
      <c r="B4464" t="s">
        <v>23</v>
      </c>
      <c r="C4464" t="s">
        <v>23</v>
      </c>
      <c r="D4464" t="s">
        <v>23</v>
      </c>
      <c r="E4464" t="s">
        <v>10690</v>
      </c>
      <c r="F4464" t="s">
        <v>23</v>
      </c>
      <c r="G4464" t="s">
        <v>23</v>
      </c>
      <c r="H4464" t="s">
        <v>6522</v>
      </c>
      <c r="I4464" t="s">
        <v>23</v>
      </c>
      <c r="J4464" t="s">
        <v>23</v>
      </c>
      <c r="K4464" t="s">
        <v>30532</v>
      </c>
    </row>
    <row r="4465" spans="1:11" x14ac:dyDescent="0.35">
      <c r="A4465" t="s">
        <v>10691</v>
      </c>
      <c r="B4465" t="s">
        <v>23</v>
      </c>
      <c r="C4465" t="s">
        <v>23</v>
      </c>
      <c r="D4465" t="s">
        <v>5810</v>
      </c>
      <c r="E4465" t="s">
        <v>10692</v>
      </c>
      <c r="F4465" t="s">
        <v>23</v>
      </c>
      <c r="G4465" t="s">
        <v>23</v>
      </c>
      <c r="H4465" t="s">
        <v>6746</v>
      </c>
      <c r="I4465" t="s">
        <v>23</v>
      </c>
      <c r="J4465" t="s">
        <v>23</v>
      </c>
      <c r="K4465" t="s">
        <v>30532</v>
      </c>
    </row>
    <row r="4466" spans="1:11" x14ac:dyDescent="0.35">
      <c r="A4466" t="s">
        <v>2467</v>
      </c>
      <c r="B4466" t="s">
        <v>23</v>
      </c>
      <c r="C4466" t="s">
        <v>23</v>
      </c>
      <c r="D4466" t="s">
        <v>23</v>
      </c>
      <c r="E4466" t="s">
        <v>10693</v>
      </c>
      <c r="F4466" t="s">
        <v>23</v>
      </c>
      <c r="G4466" t="s">
        <v>23</v>
      </c>
      <c r="H4466" t="s">
        <v>6522</v>
      </c>
      <c r="I4466" t="s">
        <v>23</v>
      </c>
      <c r="J4466" t="s">
        <v>23</v>
      </c>
      <c r="K4466" t="s">
        <v>30532</v>
      </c>
    </row>
    <row r="4467" spans="1:11" x14ac:dyDescent="0.35">
      <c r="A4467" t="s">
        <v>25065</v>
      </c>
      <c r="B4467" t="s">
        <v>23</v>
      </c>
      <c r="C4467" t="s">
        <v>23</v>
      </c>
      <c r="D4467" t="s">
        <v>5810</v>
      </c>
      <c r="E4467" t="s">
        <v>25066</v>
      </c>
      <c r="F4467" t="s">
        <v>23</v>
      </c>
      <c r="G4467" t="s">
        <v>23</v>
      </c>
      <c r="H4467" t="s">
        <v>6746</v>
      </c>
      <c r="I4467" t="s">
        <v>23</v>
      </c>
      <c r="J4467" t="s">
        <v>23</v>
      </c>
      <c r="K4467" t="s">
        <v>33905</v>
      </c>
    </row>
    <row r="4468" spans="1:11" x14ac:dyDescent="0.35">
      <c r="A4468" t="s">
        <v>25077</v>
      </c>
      <c r="B4468" t="s">
        <v>23</v>
      </c>
      <c r="C4468" t="s">
        <v>23</v>
      </c>
      <c r="D4468" t="s">
        <v>5810</v>
      </c>
      <c r="E4468" t="s">
        <v>25078</v>
      </c>
      <c r="F4468" t="s">
        <v>23</v>
      </c>
      <c r="G4468" t="s">
        <v>23</v>
      </c>
      <c r="H4468" t="s">
        <v>6746</v>
      </c>
      <c r="I4468" t="s">
        <v>23</v>
      </c>
      <c r="J4468" t="s">
        <v>23</v>
      </c>
      <c r="K4468" t="s">
        <v>33910</v>
      </c>
    </row>
    <row r="4469" spans="1:11" x14ac:dyDescent="0.35">
      <c r="A4469" t="s">
        <v>24893</v>
      </c>
      <c r="B4469" t="s">
        <v>23</v>
      </c>
      <c r="C4469" t="s">
        <v>23</v>
      </c>
      <c r="D4469" t="s">
        <v>5810</v>
      </c>
      <c r="E4469" t="s">
        <v>24894</v>
      </c>
      <c r="F4469" t="s">
        <v>23</v>
      </c>
      <c r="G4469" t="s">
        <v>23</v>
      </c>
      <c r="H4469" t="s">
        <v>6746</v>
      </c>
      <c r="I4469" t="s">
        <v>23</v>
      </c>
      <c r="J4469" t="s">
        <v>23</v>
      </c>
      <c r="K4469" t="s">
        <v>33821</v>
      </c>
    </row>
    <row r="4470" spans="1:11" x14ac:dyDescent="0.35">
      <c r="A4470" t="s">
        <v>2464</v>
      </c>
      <c r="B4470" t="s">
        <v>23</v>
      </c>
      <c r="C4470" t="s">
        <v>23</v>
      </c>
      <c r="D4470" t="s">
        <v>23</v>
      </c>
      <c r="E4470" t="s">
        <v>10694</v>
      </c>
      <c r="F4470" t="s">
        <v>23</v>
      </c>
      <c r="G4470" t="s">
        <v>23</v>
      </c>
      <c r="H4470" t="s">
        <v>6504</v>
      </c>
      <c r="I4470" t="s">
        <v>2721</v>
      </c>
      <c r="J4470" t="s">
        <v>23</v>
      </c>
      <c r="K4470" t="s">
        <v>30532</v>
      </c>
    </row>
    <row r="4471" spans="1:11" x14ac:dyDescent="0.35">
      <c r="A4471" t="s">
        <v>25067</v>
      </c>
      <c r="B4471" t="s">
        <v>23</v>
      </c>
      <c r="C4471" t="s">
        <v>23</v>
      </c>
      <c r="D4471" t="s">
        <v>5810</v>
      </c>
      <c r="E4471" t="s">
        <v>25068</v>
      </c>
      <c r="F4471" t="s">
        <v>23</v>
      </c>
      <c r="G4471" t="s">
        <v>23</v>
      </c>
      <c r="H4471" t="s">
        <v>6746</v>
      </c>
      <c r="I4471" t="s">
        <v>23</v>
      </c>
      <c r="J4471" t="s">
        <v>23</v>
      </c>
      <c r="K4471" t="s">
        <v>33906</v>
      </c>
    </row>
    <row r="4472" spans="1:11" x14ac:dyDescent="0.35">
      <c r="A4472" t="s">
        <v>25069</v>
      </c>
      <c r="B4472" t="s">
        <v>23</v>
      </c>
      <c r="C4472" t="s">
        <v>23</v>
      </c>
      <c r="D4472" t="s">
        <v>5810</v>
      </c>
      <c r="E4472" t="s">
        <v>25070</v>
      </c>
      <c r="F4472" t="s">
        <v>23</v>
      </c>
      <c r="G4472" t="s">
        <v>23</v>
      </c>
      <c r="H4472" t="s">
        <v>6746</v>
      </c>
      <c r="I4472" t="s">
        <v>23</v>
      </c>
      <c r="J4472" t="s">
        <v>23</v>
      </c>
      <c r="K4472" t="s">
        <v>33907</v>
      </c>
    </row>
    <row r="4473" spans="1:11" x14ac:dyDescent="0.35">
      <c r="A4473" t="s">
        <v>23921</v>
      </c>
      <c r="B4473" t="s">
        <v>23</v>
      </c>
      <c r="C4473" t="s">
        <v>23</v>
      </c>
      <c r="D4473" t="s">
        <v>5810</v>
      </c>
      <c r="E4473" t="s">
        <v>23922</v>
      </c>
      <c r="F4473" t="s">
        <v>23</v>
      </c>
      <c r="G4473" t="s">
        <v>23</v>
      </c>
      <c r="H4473" t="s">
        <v>6746</v>
      </c>
      <c r="I4473" t="s">
        <v>23</v>
      </c>
      <c r="J4473" t="s">
        <v>23</v>
      </c>
      <c r="K4473" t="s">
        <v>30532</v>
      </c>
    </row>
    <row r="4474" spans="1:11" x14ac:dyDescent="0.35">
      <c r="A4474" t="s">
        <v>25071</v>
      </c>
      <c r="B4474" t="s">
        <v>23</v>
      </c>
      <c r="C4474" t="s">
        <v>23</v>
      </c>
      <c r="D4474" t="s">
        <v>5810</v>
      </c>
      <c r="E4474" t="s">
        <v>25072</v>
      </c>
      <c r="F4474" t="s">
        <v>23</v>
      </c>
      <c r="G4474" t="s">
        <v>23</v>
      </c>
      <c r="H4474" t="s">
        <v>6746</v>
      </c>
      <c r="I4474" t="s">
        <v>23</v>
      </c>
      <c r="J4474" t="s">
        <v>23</v>
      </c>
      <c r="K4474" t="s">
        <v>33908</v>
      </c>
    </row>
    <row r="4475" spans="1:11" x14ac:dyDescent="0.35">
      <c r="A4475" t="s">
        <v>10695</v>
      </c>
      <c r="B4475" t="s">
        <v>23</v>
      </c>
      <c r="C4475" t="s">
        <v>23</v>
      </c>
      <c r="D4475" t="s">
        <v>5810</v>
      </c>
      <c r="E4475" t="s">
        <v>10696</v>
      </c>
      <c r="F4475" t="s">
        <v>23</v>
      </c>
      <c r="G4475" t="s">
        <v>23</v>
      </c>
      <c r="H4475" t="s">
        <v>6746</v>
      </c>
      <c r="I4475" t="s">
        <v>23</v>
      </c>
      <c r="J4475" t="s">
        <v>23</v>
      </c>
      <c r="K4475" t="s">
        <v>30532</v>
      </c>
    </row>
    <row r="4476" spans="1:11" x14ac:dyDescent="0.35">
      <c r="A4476" t="s">
        <v>25075</v>
      </c>
      <c r="B4476" t="s">
        <v>23</v>
      </c>
      <c r="C4476" t="s">
        <v>23</v>
      </c>
      <c r="D4476" t="s">
        <v>5810</v>
      </c>
      <c r="E4476" t="s">
        <v>25076</v>
      </c>
      <c r="F4476" t="s">
        <v>23</v>
      </c>
      <c r="G4476" t="s">
        <v>23</v>
      </c>
      <c r="H4476" t="s">
        <v>6746</v>
      </c>
      <c r="I4476" t="s">
        <v>23</v>
      </c>
      <c r="J4476" t="s">
        <v>23</v>
      </c>
      <c r="K4476" t="s">
        <v>33909</v>
      </c>
    </row>
    <row r="4477" spans="1:11" x14ac:dyDescent="0.35">
      <c r="A4477" t="s">
        <v>25081</v>
      </c>
      <c r="B4477" t="s">
        <v>23</v>
      </c>
      <c r="C4477" t="s">
        <v>23</v>
      </c>
      <c r="D4477" t="s">
        <v>5810</v>
      </c>
      <c r="E4477" t="s">
        <v>25082</v>
      </c>
      <c r="F4477" t="s">
        <v>23</v>
      </c>
      <c r="G4477" t="s">
        <v>23</v>
      </c>
      <c r="H4477" t="s">
        <v>6746</v>
      </c>
      <c r="I4477" t="s">
        <v>23</v>
      </c>
      <c r="J4477" t="s">
        <v>23</v>
      </c>
      <c r="K4477" t="s">
        <v>30532</v>
      </c>
    </row>
    <row r="4478" spans="1:11" x14ac:dyDescent="0.35">
      <c r="A4478" t="s">
        <v>6453</v>
      </c>
      <c r="B4478" t="s">
        <v>23</v>
      </c>
      <c r="C4478" t="s">
        <v>23</v>
      </c>
      <c r="D4478" t="s">
        <v>5810</v>
      </c>
      <c r="E4478" t="s">
        <v>10697</v>
      </c>
      <c r="F4478" t="s">
        <v>23</v>
      </c>
      <c r="G4478" t="s">
        <v>23</v>
      </c>
      <c r="H4478" t="s">
        <v>23</v>
      </c>
      <c r="I4478" t="s">
        <v>6499</v>
      </c>
      <c r="J4478" t="s">
        <v>23</v>
      </c>
      <c r="K4478" t="s">
        <v>30532</v>
      </c>
    </row>
    <row r="4479" spans="1:11" x14ac:dyDescent="0.35">
      <c r="A4479" t="s">
        <v>25083</v>
      </c>
      <c r="B4479" t="s">
        <v>23</v>
      </c>
      <c r="C4479" t="s">
        <v>23</v>
      </c>
      <c r="D4479" t="s">
        <v>5810</v>
      </c>
      <c r="E4479" t="s">
        <v>25084</v>
      </c>
      <c r="F4479" t="s">
        <v>23</v>
      </c>
      <c r="G4479" t="s">
        <v>23</v>
      </c>
      <c r="H4479" t="s">
        <v>6746</v>
      </c>
      <c r="I4479" t="s">
        <v>23</v>
      </c>
      <c r="J4479" t="s">
        <v>23</v>
      </c>
      <c r="K4479" t="s">
        <v>33912</v>
      </c>
    </row>
    <row r="4480" spans="1:11" x14ac:dyDescent="0.35">
      <c r="A4480" t="s">
        <v>25085</v>
      </c>
      <c r="B4480" t="s">
        <v>23</v>
      </c>
      <c r="C4480" t="s">
        <v>23</v>
      </c>
      <c r="D4480" t="s">
        <v>5810</v>
      </c>
      <c r="E4480" t="s">
        <v>25086</v>
      </c>
      <c r="F4480" t="s">
        <v>23</v>
      </c>
      <c r="G4480" t="s">
        <v>23</v>
      </c>
      <c r="H4480" t="s">
        <v>6746</v>
      </c>
      <c r="I4480" t="s">
        <v>23</v>
      </c>
      <c r="J4480" t="s">
        <v>23</v>
      </c>
      <c r="K4480" t="s">
        <v>33913</v>
      </c>
    </row>
    <row r="4481" spans="1:11" x14ac:dyDescent="0.35">
      <c r="A4481" t="s">
        <v>25087</v>
      </c>
      <c r="B4481" t="s">
        <v>23</v>
      </c>
      <c r="C4481" t="s">
        <v>23</v>
      </c>
      <c r="D4481" t="s">
        <v>5810</v>
      </c>
      <c r="E4481" t="s">
        <v>25088</v>
      </c>
      <c r="F4481" t="s">
        <v>23</v>
      </c>
      <c r="G4481" t="s">
        <v>23</v>
      </c>
      <c r="H4481" t="s">
        <v>6746</v>
      </c>
      <c r="I4481" t="s">
        <v>23</v>
      </c>
      <c r="J4481" t="s">
        <v>23</v>
      </c>
      <c r="K4481" t="s">
        <v>33914</v>
      </c>
    </row>
    <row r="4482" spans="1:11" x14ac:dyDescent="0.35">
      <c r="A4482" t="s">
        <v>908</v>
      </c>
      <c r="B4482" t="s">
        <v>23</v>
      </c>
      <c r="C4482" t="s">
        <v>23</v>
      </c>
      <c r="D4482" t="s">
        <v>23</v>
      </c>
      <c r="E4482" t="s">
        <v>10698</v>
      </c>
      <c r="F4482" t="s">
        <v>23</v>
      </c>
      <c r="G4482" t="s">
        <v>23</v>
      </c>
      <c r="H4482" t="s">
        <v>6487</v>
      </c>
      <c r="I4482" t="s">
        <v>6485</v>
      </c>
      <c r="J4482" t="s">
        <v>23</v>
      </c>
      <c r="K4482" t="s">
        <v>30532</v>
      </c>
    </row>
    <row r="4483" spans="1:11" x14ac:dyDescent="0.35">
      <c r="A4483" t="s">
        <v>2463</v>
      </c>
      <c r="B4483" t="s">
        <v>23</v>
      </c>
      <c r="C4483" t="s">
        <v>23</v>
      </c>
      <c r="D4483" t="s">
        <v>23</v>
      </c>
      <c r="E4483" t="s">
        <v>10699</v>
      </c>
      <c r="F4483" t="s">
        <v>23</v>
      </c>
      <c r="G4483" t="s">
        <v>23</v>
      </c>
      <c r="H4483" t="s">
        <v>6502</v>
      </c>
      <c r="I4483" t="s">
        <v>2721</v>
      </c>
      <c r="J4483" t="s">
        <v>23</v>
      </c>
      <c r="K4483" t="s">
        <v>30532</v>
      </c>
    </row>
    <row r="4484" spans="1:11" x14ac:dyDescent="0.35">
      <c r="A4484" t="s">
        <v>6644</v>
      </c>
      <c r="B4484" t="s">
        <v>23</v>
      </c>
      <c r="C4484" t="s">
        <v>23</v>
      </c>
      <c r="D4484" t="s">
        <v>23</v>
      </c>
      <c r="E4484" t="s">
        <v>10700</v>
      </c>
      <c r="F4484" t="s">
        <v>23</v>
      </c>
      <c r="G4484" t="s">
        <v>23</v>
      </c>
      <c r="H4484" t="s">
        <v>23</v>
      </c>
      <c r="I4484" t="s">
        <v>23</v>
      </c>
      <c r="J4484" t="s">
        <v>23</v>
      </c>
      <c r="K4484" t="s">
        <v>30532</v>
      </c>
    </row>
    <row r="4485" spans="1:11" x14ac:dyDescent="0.35">
      <c r="A4485" t="s">
        <v>1828</v>
      </c>
      <c r="B4485" t="s">
        <v>23</v>
      </c>
      <c r="C4485" t="s">
        <v>23</v>
      </c>
      <c r="D4485" t="s">
        <v>23</v>
      </c>
      <c r="E4485" t="s">
        <v>10702</v>
      </c>
      <c r="F4485" t="s">
        <v>23</v>
      </c>
      <c r="G4485" t="s">
        <v>23</v>
      </c>
      <c r="H4485" t="s">
        <v>6522</v>
      </c>
      <c r="I4485" t="s">
        <v>23</v>
      </c>
      <c r="J4485" t="s">
        <v>23</v>
      </c>
      <c r="K4485" t="s">
        <v>30532</v>
      </c>
    </row>
    <row r="4486" spans="1:11" x14ac:dyDescent="0.35">
      <c r="A4486" t="s">
        <v>488</v>
      </c>
      <c r="B4486" t="s">
        <v>23</v>
      </c>
      <c r="C4486" t="s">
        <v>23</v>
      </c>
      <c r="D4486" t="s">
        <v>23</v>
      </c>
      <c r="E4486" t="s">
        <v>10703</v>
      </c>
      <c r="F4486" t="s">
        <v>23</v>
      </c>
      <c r="G4486" t="s">
        <v>23</v>
      </c>
      <c r="H4486" t="s">
        <v>6522</v>
      </c>
      <c r="I4486" t="s">
        <v>23</v>
      </c>
      <c r="J4486" t="s">
        <v>23</v>
      </c>
      <c r="K4486" t="s">
        <v>30532</v>
      </c>
    </row>
    <row r="4487" spans="1:11" x14ac:dyDescent="0.35">
      <c r="A4487" t="s">
        <v>3490</v>
      </c>
      <c r="B4487" t="s">
        <v>23</v>
      </c>
      <c r="C4487" t="s">
        <v>23</v>
      </c>
      <c r="D4487" t="s">
        <v>23</v>
      </c>
      <c r="E4487" t="s">
        <v>10704</v>
      </c>
      <c r="F4487" t="s">
        <v>23</v>
      </c>
      <c r="G4487" t="s">
        <v>23</v>
      </c>
      <c r="H4487" t="s">
        <v>6516</v>
      </c>
      <c r="I4487" t="s">
        <v>6485</v>
      </c>
      <c r="J4487" t="s">
        <v>23</v>
      </c>
      <c r="K4487" t="s">
        <v>30532</v>
      </c>
    </row>
    <row r="4488" spans="1:11" x14ac:dyDescent="0.35">
      <c r="A4488" t="s">
        <v>25091</v>
      </c>
      <c r="B4488" t="s">
        <v>23</v>
      </c>
      <c r="C4488" t="s">
        <v>23</v>
      </c>
      <c r="D4488" t="s">
        <v>5810</v>
      </c>
      <c r="E4488" t="s">
        <v>25092</v>
      </c>
      <c r="F4488" t="s">
        <v>23</v>
      </c>
      <c r="G4488" t="s">
        <v>23</v>
      </c>
      <c r="H4488" t="s">
        <v>6746</v>
      </c>
      <c r="I4488" t="s">
        <v>23</v>
      </c>
      <c r="J4488" t="s">
        <v>23</v>
      </c>
      <c r="K4488" t="s">
        <v>33916</v>
      </c>
    </row>
    <row r="4489" spans="1:11" x14ac:dyDescent="0.35">
      <c r="A4489" t="s">
        <v>25093</v>
      </c>
      <c r="B4489" t="s">
        <v>23</v>
      </c>
      <c r="C4489" t="s">
        <v>23</v>
      </c>
      <c r="D4489" t="s">
        <v>5810</v>
      </c>
      <c r="E4489" t="s">
        <v>25094</v>
      </c>
      <c r="F4489" t="s">
        <v>23</v>
      </c>
      <c r="G4489" t="s">
        <v>23</v>
      </c>
      <c r="H4489" t="s">
        <v>6746</v>
      </c>
      <c r="I4489" t="s">
        <v>23</v>
      </c>
      <c r="J4489" t="s">
        <v>23</v>
      </c>
      <c r="K4489" t="s">
        <v>33917</v>
      </c>
    </row>
    <row r="4490" spans="1:11" x14ac:dyDescent="0.35">
      <c r="A4490" t="s">
        <v>10705</v>
      </c>
      <c r="B4490" t="s">
        <v>23</v>
      </c>
      <c r="C4490" t="s">
        <v>23</v>
      </c>
      <c r="D4490" t="s">
        <v>5810</v>
      </c>
      <c r="E4490" t="s">
        <v>10706</v>
      </c>
      <c r="F4490" t="s">
        <v>23</v>
      </c>
      <c r="G4490" t="s">
        <v>23</v>
      </c>
      <c r="H4490" t="s">
        <v>6746</v>
      </c>
      <c r="I4490" t="s">
        <v>23</v>
      </c>
      <c r="J4490" t="s">
        <v>23</v>
      </c>
      <c r="K4490" t="s">
        <v>30532</v>
      </c>
    </row>
    <row r="4491" spans="1:11" x14ac:dyDescent="0.35">
      <c r="A4491" t="s">
        <v>25095</v>
      </c>
      <c r="B4491" t="s">
        <v>23</v>
      </c>
      <c r="C4491" t="s">
        <v>23</v>
      </c>
      <c r="D4491" t="s">
        <v>5810</v>
      </c>
      <c r="E4491" t="s">
        <v>25096</v>
      </c>
      <c r="F4491" t="s">
        <v>23</v>
      </c>
      <c r="G4491" t="s">
        <v>23</v>
      </c>
      <c r="H4491" t="s">
        <v>6746</v>
      </c>
      <c r="I4491" t="s">
        <v>23</v>
      </c>
      <c r="J4491" t="s">
        <v>23</v>
      </c>
      <c r="K4491" t="s">
        <v>33918</v>
      </c>
    </row>
    <row r="4492" spans="1:11" x14ac:dyDescent="0.35">
      <c r="A4492" t="s">
        <v>10707</v>
      </c>
      <c r="B4492" t="s">
        <v>23</v>
      </c>
      <c r="C4492" t="s">
        <v>23</v>
      </c>
      <c r="D4492" t="s">
        <v>5810</v>
      </c>
      <c r="E4492" t="s">
        <v>10708</v>
      </c>
      <c r="F4492" t="s">
        <v>23</v>
      </c>
      <c r="G4492" t="s">
        <v>23</v>
      </c>
      <c r="H4492" t="s">
        <v>6746</v>
      </c>
      <c r="I4492" t="s">
        <v>23</v>
      </c>
      <c r="J4492" t="s">
        <v>23</v>
      </c>
      <c r="K4492" t="s">
        <v>30532</v>
      </c>
    </row>
    <row r="4493" spans="1:11" x14ac:dyDescent="0.35">
      <c r="A4493" t="s">
        <v>6778</v>
      </c>
      <c r="B4493" t="s">
        <v>23</v>
      </c>
      <c r="C4493" t="s">
        <v>23</v>
      </c>
      <c r="D4493" t="s">
        <v>23</v>
      </c>
      <c r="E4493" t="s">
        <v>10709</v>
      </c>
      <c r="F4493" t="s">
        <v>23</v>
      </c>
      <c r="G4493" t="s">
        <v>23</v>
      </c>
      <c r="H4493" t="s">
        <v>6504</v>
      </c>
      <c r="I4493" t="s">
        <v>6485</v>
      </c>
      <c r="J4493" t="s">
        <v>23</v>
      </c>
      <c r="K4493" t="s">
        <v>30532</v>
      </c>
    </row>
    <row r="4494" spans="1:11" x14ac:dyDescent="0.35">
      <c r="A4494" t="s">
        <v>25097</v>
      </c>
      <c r="B4494" t="s">
        <v>23</v>
      </c>
      <c r="C4494" t="s">
        <v>23</v>
      </c>
      <c r="D4494" t="s">
        <v>5810</v>
      </c>
      <c r="E4494" t="s">
        <v>25098</v>
      </c>
      <c r="F4494" t="s">
        <v>23</v>
      </c>
      <c r="G4494" t="s">
        <v>23</v>
      </c>
      <c r="H4494" t="s">
        <v>6746</v>
      </c>
      <c r="I4494" t="s">
        <v>23</v>
      </c>
      <c r="J4494" t="s">
        <v>23</v>
      </c>
      <c r="K4494" t="s">
        <v>33919</v>
      </c>
    </row>
    <row r="4495" spans="1:11" x14ac:dyDescent="0.35">
      <c r="A4495" t="s">
        <v>3492</v>
      </c>
      <c r="B4495" t="s">
        <v>23</v>
      </c>
      <c r="C4495" t="s">
        <v>23</v>
      </c>
      <c r="D4495" t="s">
        <v>23</v>
      </c>
      <c r="E4495" t="s">
        <v>10710</v>
      </c>
      <c r="F4495" t="s">
        <v>23</v>
      </c>
      <c r="G4495" t="s">
        <v>23</v>
      </c>
      <c r="H4495" t="s">
        <v>6522</v>
      </c>
      <c r="I4495" t="s">
        <v>23</v>
      </c>
      <c r="J4495" t="s">
        <v>23</v>
      </c>
      <c r="K4495" t="s">
        <v>30532</v>
      </c>
    </row>
    <row r="4496" spans="1:11" x14ac:dyDescent="0.35">
      <c r="A4496" t="s">
        <v>5884</v>
      </c>
      <c r="B4496" t="s">
        <v>23</v>
      </c>
      <c r="C4496" t="s">
        <v>23</v>
      </c>
      <c r="D4496" t="s">
        <v>23</v>
      </c>
      <c r="E4496" t="s">
        <v>10711</v>
      </c>
      <c r="F4496" t="s">
        <v>23</v>
      </c>
      <c r="G4496" t="s">
        <v>23</v>
      </c>
      <c r="H4496" t="s">
        <v>6487</v>
      </c>
      <c r="I4496" t="s">
        <v>6485</v>
      </c>
      <c r="J4496" t="s">
        <v>23</v>
      </c>
      <c r="K4496" t="s">
        <v>30532</v>
      </c>
    </row>
    <row r="4497" spans="1:11" x14ac:dyDescent="0.35">
      <c r="A4497" t="s">
        <v>274</v>
      </c>
      <c r="B4497" t="s">
        <v>23</v>
      </c>
      <c r="C4497" t="s">
        <v>23</v>
      </c>
      <c r="D4497" t="s">
        <v>23</v>
      </c>
      <c r="E4497" t="s">
        <v>10712</v>
      </c>
      <c r="F4497" t="s">
        <v>23</v>
      </c>
      <c r="G4497" t="s">
        <v>23</v>
      </c>
      <c r="H4497" t="s">
        <v>6514</v>
      </c>
      <c r="I4497" t="s">
        <v>2721</v>
      </c>
      <c r="J4497" t="s">
        <v>23</v>
      </c>
      <c r="K4497" t="s">
        <v>30532</v>
      </c>
    </row>
    <row r="4498" spans="1:11" x14ac:dyDescent="0.35">
      <c r="A4498" t="s">
        <v>6379</v>
      </c>
      <c r="B4498" t="s">
        <v>23</v>
      </c>
      <c r="C4498" t="s">
        <v>23</v>
      </c>
      <c r="D4498" t="s">
        <v>5810</v>
      </c>
      <c r="E4498" t="s">
        <v>10713</v>
      </c>
      <c r="F4498" t="s">
        <v>23</v>
      </c>
      <c r="G4498" t="s">
        <v>23</v>
      </c>
      <c r="H4498" t="s">
        <v>6483</v>
      </c>
      <c r="I4498" t="s">
        <v>23</v>
      </c>
      <c r="J4498" t="s">
        <v>23</v>
      </c>
      <c r="K4498" t="s">
        <v>30532</v>
      </c>
    </row>
    <row r="4499" spans="1:11" x14ac:dyDescent="0.35">
      <c r="A4499" t="s">
        <v>25101</v>
      </c>
      <c r="B4499" t="s">
        <v>23</v>
      </c>
      <c r="C4499" t="s">
        <v>23</v>
      </c>
      <c r="D4499" t="s">
        <v>5810</v>
      </c>
      <c r="E4499" t="s">
        <v>25102</v>
      </c>
      <c r="F4499" t="s">
        <v>23</v>
      </c>
      <c r="G4499" t="s">
        <v>23</v>
      </c>
      <c r="H4499" t="s">
        <v>6746</v>
      </c>
      <c r="I4499" t="s">
        <v>23</v>
      </c>
      <c r="J4499" t="s">
        <v>23</v>
      </c>
      <c r="K4499" t="s">
        <v>33920</v>
      </c>
    </row>
    <row r="4500" spans="1:11" x14ac:dyDescent="0.35">
      <c r="A4500" t="s">
        <v>25103</v>
      </c>
      <c r="B4500" t="s">
        <v>23</v>
      </c>
      <c r="C4500" t="s">
        <v>23</v>
      </c>
      <c r="D4500" t="s">
        <v>5810</v>
      </c>
      <c r="E4500" t="s">
        <v>25104</v>
      </c>
      <c r="F4500" t="s">
        <v>23</v>
      </c>
      <c r="G4500" t="s">
        <v>23</v>
      </c>
      <c r="H4500" t="s">
        <v>6746</v>
      </c>
      <c r="I4500" t="s">
        <v>23</v>
      </c>
      <c r="J4500" t="s">
        <v>23</v>
      </c>
      <c r="K4500" t="s">
        <v>33921</v>
      </c>
    </row>
    <row r="4501" spans="1:11" x14ac:dyDescent="0.35">
      <c r="A4501" t="s">
        <v>25105</v>
      </c>
      <c r="B4501" t="s">
        <v>23</v>
      </c>
      <c r="C4501" t="s">
        <v>23</v>
      </c>
      <c r="D4501" t="s">
        <v>5810</v>
      </c>
      <c r="E4501" t="s">
        <v>25106</v>
      </c>
      <c r="F4501" t="s">
        <v>23</v>
      </c>
      <c r="G4501" t="s">
        <v>23</v>
      </c>
      <c r="H4501" t="s">
        <v>6746</v>
      </c>
      <c r="I4501" t="s">
        <v>23</v>
      </c>
      <c r="J4501" t="s">
        <v>23</v>
      </c>
      <c r="K4501" t="s">
        <v>33922</v>
      </c>
    </row>
    <row r="4502" spans="1:11" x14ac:dyDescent="0.35">
      <c r="A4502" t="s">
        <v>25107</v>
      </c>
      <c r="B4502" t="s">
        <v>23</v>
      </c>
      <c r="C4502" t="s">
        <v>23</v>
      </c>
      <c r="D4502" t="s">
        <v>5810</v>
      </c>
      <c r="E4502" t="s">
        <v>25108</v>
      </c>
      <c r="F4502" t="s">
        <v>23</v>
      </c>
      <c r="G4502" t="s">
        <v>23</v>
      </c>
      <c r="H4502" t="s">
        <v>6746</v>
      </c>
      <c r="I4502" t="s">
        <v>23</v>
      </c>
      <c r="J4502" t="s">
        <v>23</v>
      </c>
      <c r="K4502" t="s">
        <v>33923</v>
      </c>
    </row>
    <row r="4503" spans="1:11" x14ac:dyDescent="0.35">
      <c r="A4503" t="s">
        <v>25109</v>
      </c>
      <c r="B4503" t="s">
        <v>23</v>
      </c>
      <c r="C4503" t="s">
        <v>23</v>
      </c>
      <c r="D4503" t="s">
        <v>5810</v>
      </c>
      <c r="E4503" t="s">
        <v>25110</v>
      </c>
      <c r="F4503" t="s">
        <v>23</v>
      </c>
      <c r="G4503" t="s">
        <v>23</v>
      </c>
      <c r="H4503" t="s">
        <v>6746</v>
      </c>
      <c r="I4503" t="s">
        <v>23</v>
      </c>
      <c r="J4503" t="s">
        <v>23</v>
      </c>
      <c r="K4503" t="s">
        <v>33924</v>
      </c>
    </row>
    <row r="4504" spans="1:11" x14ac:dyDescent="0.35">
      <c r="A4504" t="s">
        <v>6831</v>
      </c>
      <c r="B4504" t="s">
        <v>23</v>
      </c>
      <c r="C4504" t="s">
        <v>23</v>
      </c>
      <c r="D4504" t="s">
        <v>23</v>
      </c>
      <c r="E4504" t="s">
        <v>10714</v>
      </c>
      <c r="F4504" t="s">
        <v>23</v>
      </c>
      <c r="G4504" t="s">
        <v>23</v>
      </c>
      <c r="H4504" t="s">
        <v>6522</v>
      </c>
      <c r="I4504" t="s">
        <v>23</v>
      </c>
      <c r="J4504" t="s">
        <v>23</v>
      </c>
      <c r="K4504" t="s">
        <v>30532</v>
      </c>
    </row>
    <row r="4505" spans="1:11" x14ac:dyDescent="0.35">
      <c r="A4505" t="s">
        <v>2462</v>
      </c>
      <c r="B4505" t="s">
        <v>23</v>
      </c>
      <c r="C4505" t="s">
        <v>23</v>
      </c>
      <c r="D4505" t="s">
        <v>23</v>
      </c>
      <c r="E4505" t="s">
        <v>10715</v>
      </c>
      <c r="F4505" t="s">
        <v>23</v>
      </c>
      <c r="G4505" t="s">
        <v>23</v>
      </c>
      <c r="H4505" t="s">
        <v>6522</v>
      </c>
      <c r="I4505" t="s">
        <v>23</v>
      </c>
      <c r="J4505" t="s">
        <v>23</v>
      </c>
      <c r="K4505" t="s">
        <v>30532</v>
      </c>
    </row>
    <row r="4506" spans="1:11" x14ac:dyDescent="0.35">
      <c r="A4506" t="s">
        <v>10716</v>
      </c>
      <c r="B4506" t="s">
        <v>23</v>
      </c>
      <c r="C4506" t="s">
        <v>23</v>
      </c>
      <c r="D4506" t="s">
        <v>5810</v>
      </c>
      <c r="E4506" t="s">
        <v>10717</v>
      </c>
      <c r="F4506" t="s">
        <v>23</v>
      </c>
      <c r="G4506" t="s">
        <v>23</v>
      </c>
      <c r="H4506" t="s">
        <v>6746</v>
      </c>
      <c r="I4506" t="s">
        <v>23</v>
      </c>
      <c r="J4506" t="s">
        <v>23</v>
      </c>
      <c r="K4506" t="s">
        <v>30532</v>
      </c>
    </row>
    <row r="4507" spans="1:11" x14ac:dyDescent="0.35">
      <c r="A4507" t="s">
        <v>1263</v>
      </c>
      <c r="B4507" t="s">
        <v>23</v>
      </c>
      <c r="C4507" t="s">
        <v>23</v>
      </c>
      <c r="D4507" t="s">
        <v>5810</v>
      </c>
      <c r="E4507" t="s">
        <v>25111</v>
      </c>
      <c r="F4507" t="s">
        <v>23</v>
      </c>
      <c r="G4507" t="s">
        <v>23</v>
      </c>
      <c r="H4507" t="s">
        <v>6746</v>
      </c>
      <c r="I4507" t="s">
        <v>23</v>
      </c>
      <c r="J4507" t="s">
        <v>23</v>
      </c>
      <c r="K4507" t="s">
        <v>33925</v>
      </c>
    </row>
    <row r="4508" spans="1:11" x14ac:dyDescent="0.35">
      <c r="A4508" t="s">
        <v>6645</v>
      </c>
      <c r="B4508" t="s">
        <v>23</v>
      </c>
      <c r="C4508" t="s">
        <v>23</v>
      </c>
      <c r="D4508" t="s">
        <v>23</v>
      </c>
      <c r="E4508" t="s">
        <v>10718</v>
      </c>
      <c r="F4508" t="s">
        <v>23</v>
      </c>
      <c r="G4508" t="s">
        <v>23</v>
      </c>
      <c r="H4508" t="s">
        <v>23</v>
      </c>
      <c r="I4508" t="s">
        <v>23</v>
      </c>
      <c r="J4508" t="s">
        <v>23</v>
      </c>
      <c r="K4508" t="s">
        <v>30532</v>
      </c>
    </row>
    <row r="4509" spans="1:11" x14ac:dyDescent="0.35">
      <c r="A4509" t="s">
        <v>3493</v>
      </c>
      <c r="B4509" t="s">
        <v>23</v>
      </c>
      <c r="C4509" t="s">
        <v>23</v>
      </c>
      <c r="D4509" t="s">
        <v>23</v>
      </c>
      <c r="E4509" t="s">
        <v>10719</v>
      </c>
      <c r="F4509" t="s">
        <v>23</v>
      </c>
      <c r="G4509" t="s">
        <v>23</v>
      </c>
      <c r="H4509" t="s">
        <v>23</v>
      </c>
      <c r="I4509" t="s">
        <v>23</v>
      </c>
      <c r="J4509" t="s">
        <v>23</v>
      </c>
      <c r="K4509" t="s">
        <v>30532</v>
      </c>
    </row>
    <row r="4510" spans="1:11" x14ac:dyDescent="0.35">
      <c r="A4510" t="s">
        <v>2460</v>
      </c>
      <c r="B4510" t="s">
        <v>23</v>
      </c>
      <c r="C4510" t="s">
        <v>23</v>
      </c>
      <c r="D4510" t="s">
        <v>23</v>
      </c>
      <c r="E4510" t="s">
        <v>10720</v>
      </c>
      <c r="F4510" t="s">
        <v>23</v>
      </c>
      <c r="G4510" t="s">
        <v>23</v>
      </c>
      <c r="H4510" t="s">
        <v>6522</v>
      </c>
      <c r="I4510" t="s">
        <v>23</v>
      </c>
      <c r="J4510" t="s">
        <v>23</v>
      </c>
      <c r="K4510" t="s">
        <v>30532</v>
      </c>
    </row>
    <row r="4511" spans="1:11" x14ac:dyDescent="0.35">
      <c r="A4511" t="s">
        <v>25112</v>
      </c>
      <c r="B4511" t="s">
        <v>23</v>
      </c>
      <c r="C4511" t="s">
        <v>23</v>
      </c>
      <c r="D4511" t="s">
        <v>5810</v>
      </c>
      <c r="E4511" t="s">
        <v>25113</v>
      </c>
      <c r="F4511" t="s">
        <v>23</v>
      </c>
      <c r="G4511" t="s">
        <v>23</v>
      </c>
      <c r="H4511" t="s">
        <v>6746</v>
      </c>
      <c r="I4511" t="s">
        <v>23</v>
      </c>
      <c r="J4511" t="s">
        <v>23</v>
      </c>
      <c r="K4511" t="s">
        <v>33926</v>
      </c>
    </row>
    <row r="4512" spans="1:11" x14ac:dyDescent="0.35">
      <c r="A4512" t="s">
        <v>2457</v>
      </c>
      <c r="B4512" t="s">
        <v>23</v>
      </c>
      <c r="C4512" t="s">
        <v>23</v>
      </c>
      <c r="D4512" t="s">
        <v>23</v>
      </c>
      <c r="E4512" t="s">
        <v>10721</v>
      </c>
      <c r="F4512" t="s">
        <v>23</v>
      </c>
      <c r="G4512" t="s">
        <v>23</v>
      </c>
      <c r="H4512" t="s">
        <v>6522</v>
      </c>
      <c r="I4512" t="s">
        <v>23</v>
      </c>
      <c r="J4512" t="s">
        <v>23</v>
      </c>
      <c r="K4512" t="s">
        <v>30532</v>
      </c>
    </row>
    <row r="4513" spans="1:11" x14ac:dyDescent="0.35">
      <c r="A4513" t="s">
        <v>25114</v>
      </c>
      <c r="B4513" t="s">
        <v>23</v>
      </c>
      <c r="C4513" t="s">
        <v>23</v>
      </c>
      <c r="D4513" t="s">
        <v>5810</v>
      </c>
      <c r="E4513" t="s">
        <v>25115</v>
      </c>
      <c r="F4513" t="s">
        <v>23</v>
      </c>
      <c r="G4513" t="s">
        <v>23</v>
      </c>
      <c r="H4513" t="s">
        <v>6746</v>
      </c>
      <c r="I4513" t="s">
        <v>23</v>
      </c>
      <c r="J4513" t="s">
        <v>23</v>
      </c>
      <c r="K4513" t="s">
        <v>33927</v>
      </c>
    </row>
    <row r="4514" spans="1:11" x14ac:dyDescent="0.35">
      <c r="A4514" t="s">
        <v>3494</v>
      </c>
      <c r="B4514" t="s">
        <v>23</v>
      </c>
      <c r="C4514" t="s">
        <v>23</v>
      </c>
      <c r="D4514" t="s">
        <v>23</v>
      </c>
      <c r="E4514" t="s">
        <v>10722</v>
      </c>
      <c r="F4514" t="s">
        <v>23</v>
      </c>
      <c r="G4514" t="s">
        <v>23</v>
      </c>
      <c r="H4514" t="s">
        <v>6493</v>
      </c>
      <c r="I4514" t="s">
        <v>6485</v>
      </c>
      <c r="J4514" t="s">
        <v>23</v>
      </c>
      <c r="K4514" t="s">
        <v>30532</v>
      </c>
    </row>
    <row r="4515" spans="1:11" x14ac:dyDescent="0.35">
      <c r="A4515" t="s">
        <v>25116</v>
      </c>
      <c r="B4515" t="s">
        <v>23</v>
      </c>
      <c r="C4515" t="s">
        <v>23</v>
      </c>
      <c r="D4515" t="s">
        <v>5810</v>
      </c>
      <c r="E4515" t="s">
        <v>25117</v>
      </c>
      <c r="F4515" t="s">
        <v>23</v>
      </c>
      <c r="G4515" t="s">
        <v>23</v>
      </c>
      <c r="H4515" t="s">
        <v>6746</v>
      </c>
      <c r="I4515" t="s">
        <v>23</v>
      </c>
      <c r="J4515" t="s">
        <v>23</v>
      </c>
      <c r="K4515" t="s">
        <v>33928</v>
      </c>
    </row>
    <row r="4516" spans="1:11" x14ac:dyDescent="0.35">
      <c r="A4516" t="s">
        <v>2456</v>
      </c>
      <c r="B4516" t="s">
        <v>23</v>
      </c>
      <c r="C4516" t="s">
        <v>23</v>
      </c>
      <c r="D4516" t="s">
        <v>23</v>
      </c>
      <c r="E4516" t="s">
        <v>10723</v>
      </c>
      <c r="F4516" t="s">
        <v>23</v>
      </c>
      <c r="G4516" t="s">
        <v>23</v>
      </c>
      <c r="H4516" t="s">
        <v>6522</v>
      </c>
      <c r="I4516" t="s">
        <v>23</v>
      </c>
      <c r="J4516" t="s">
        <v>23</v>
      </c>
      <c r="K4516" t="s">
        <v>30532</v>
      </c>
    </row>
    <row r="4517" spans="1:11" x14ac:dyDescent="0.35">
      <c r="A4517" t="s">
        <v>25118</v>
      </c>
      <c r="B4517" t="s">
        <v>23</v>
      </c>
      <c r="C4517" t="s">
        <v>23</v>
      </c>
      <c r="D4517" t="s">
        <v>5810</v>
      </c>
      <c r="E4517" t="s">
        <v>25119</v>
      </c>
      <c r="F4517" t="s">
        <v>23</v>
      </c>
      <c r="G4517" t="s">
        <v>23</v>
      </c>
      <c r="H4517" t="s">
        <v>6746</v>
      </c>
      <c r="I4517" t="s">
        <v>23</v>
      </c>
      <c r="J4517" t="s">
        <v>23</v>
      </c>
      <c r="K4517" t="s">
        <v>33929</v>
      </c>
    </row>
    <row r="4518" spans="1:11" x14ac:dyDescent="0.35">
      <c r="A4518" t="s">
        <v>25120</v>
      </c>
      <c r="B4518" t="s">
        <v>23</v>
      </c>
      <c r="C4518" t="s">
        <v>23</v>
      </c>
      <c r="D4518" t="s">
        <v>5810</v>
      </c>
      <c r="E4518" t="s">
        <v>25121</v>
      </c>
      <c r="F4518" t="s">
        <v>23</v>
      </c>
      <c r="G4518" t="s">
        <v>23</v>
      </c>
      <c r="H4518" t="s">
        <v>6746</v>
      </c>
      <c r="I4518" t="s">
        <v>23</v>
      </c>
      <c r="J4518" t="s">
        <v>23</v>
      </c>
      <c r="K4518" t="s">
        <v>33930</v>
      </c>
    </row>
    <row r="4519" spans="1:11" x14ac:dyDescent="0.35">
      <c r="A4519" t="s">
        <v>3087</v>
      </c>
      <c r="B4519" t="s">
        <v>23</v>
      </c>
      <c r="C4519" t="s">
        <v>23</v>
      </c>
      <c r="D4519" t="s">
        <v>23</v>
      </c>
      <c r="E4519" t="s">
        <v>10724</v>
      </c>
      <c r="F4519" t="s">
        <v>23</v>
      </c>
      <c r="G4519" t="s">
        <v>23</v>
      </c>
      <c r="H4519" t="s">
        <v>23</v>
      </c>
      <c r="I4519" t="s">
        <v>23</v>
      </c>
      <c r="J4519" t="s">
        <v>23</v>
      </c>
      <c r="K4519" t="s">
        <v>30532</v>
      </c>
    </row>
    <row r="4520" spans="1:11" x14ac:dyDescent="0.35">
      <c r="A4520" t="s">
        <v>2455</v>
      </c>
      <c r="B4520" t="s">
        <v>23</v>
      </c>
      <c r="C4520" t="s">
        <v>23</v>
      </c>
      <c r="D4520" t="s">
        <v>23</v>
      </c>
      <c r="E4520" t="s">
        <v>10725</v>
      </c>
      <c r="F4520" t="s">
        <v>23</v>
      </c>
      <c r="G4520" t="s">
        <v>23</v>
      </c>
      <c r="H4520" t="s">
        <v>6522</v>
      </c>
      <c r="I4520" t="s">
        <v>23</v>
      </c>
      <c r="J4520" t="s">
        <v>23</v>
      </c>
      <c r="K4520" t="s">
        <v>30532</v>
      </c>
    </row>
    <row r="4521" spans="1:11" x14ac:dyDescent="0.35">
      <c r="A4521" t="s">
        <v>25122</v>
      </c>
      <c r="B4521" t="s">
        <v>23</v>
      </c>
      <c r="C4521" t="s">
        <v>23</v>
      </c>
      <c r="D4521" t="s">
        <v>5810</v>
      </c>
      <c r="E4521" t="s">
        <v>25123</v>
      </c>
      <c r="F4521" t="s">
        <v>23</v>
      </c>
      <c r="G4521" t="s">
        <v>23</v>
      </c>
      <c r="H4521" t="s">
        <v>6746</v>
      </c>
      <c r="I4521" t="s">
        <v>23</v>
      </c>
      <c r="J4521" t="s">
        <v>23</v>
      </c>
      <c r="K4521" t="s">
        <v>33931</v>
      </c>
    </row>
    <row r="4522" spans="1:11" x14ac:dyDescent="0.35">
      <c r="A4522" t="s">
        <v>25124</v>
      </c>
      <c r="B4522" t="s">
        <v>23</v>
      </c>
      <c r="C4522" t="s">
        <v>23</v>
      </c>
      <c r="D4522" t="s">
        <v>5810</v>
      </c>
      <c r="E4522" t="s">
        <v>25125</v>
      </c>
      <c r="F4522" t="s">
        <v>23</v>
      </c>
      <c r="G4522" t="s">
        <v>23</v>
      </c>
      <c r="H4522" t="s">
        <v>6746</v>
      </c>
      <c r="I4522" t="s">
        <v>23</v>
      </c>
      <c r="J4522" t="s">
        <v>23</v>
      </c>
      <c r="K4522" t="s">
        <v>33932</v>
      </c>
    </row>
    <row r="4523" spans="1:11" x14ac:dyDescent="0.35">
      <c r="A4523" t="s">
        <v>5720</v>
      </c>
      <c r="B4523" t="s">
        <v>23</v>
      </c>
      <c r="C4523" t="s">
        <v>23</v>
      </c>
      <c r="D4523" t="s">
        <v>23</v>
      </c>
      <c r="E4523" t="s">
        <v>10726</v>
      </c>
      <c r="F4523" t="s">
        <v>23</v>
      </c>
      <c r="G4523" t="s">
        <v>23</v>
      </c>
      <c r="H4523" t="s">
        <v>6502</v>
      </c>
      <c r="I4523" t="s">
        <v>6499</v>
      </c>
      <c r="J4523" t="s">
        <v>3894</v>
      </c>
      <c r="K4523" t="s">
        <v>30532</v>
      </c>
    </row>
    <row r="4524" spans="1:11" x14ac:dyDescent="0.35">
      <c r="A4524" t="s">
        <v>2454</v>
      </c>
      <c r="B4524" t="s">
        <v>23</v>
      </c>
      <c r="C4524" t="s">
        <v>23</v>
      </c>
      <c r="D4524" t="s">
        <v>23</v>
      </c>
      <c r="E4524" t="s">
        <v>10727</v>
      </c>
      <c r="F4524" t="s">
        <v>23</v>
      </c>
      <c r="G4524" t="s">
        <v>23</v>
      </c>
      <c r="H4524" t="s">
        <v>6522</v>
      </c>
      <c r="I4524" t="s">
        <v>23</v>
      </c>
      <c r="J4524" t="s">
        <v>23</v>
      </c>
      <c r="K4524" t="s">
        <v>30532</v>
      </c>
    </row>
    <row r="4525" spans="1:11" x14ac:dyDescent="0.35">
      <c r="A4525" t="s">
        <v>25126</v>
      </c>
      <c r="B4525" t="s">
        <v>23</v>
      </c>
      <c r="C4525" t="s">
        <v>23</v>
      </c>
      <c r="D4525" t="s">
        <v>5810</v>
      </c>
      <c r="E4525" t="s">
        <v>25127</v>
      </c>
      <c r="F4525" t="s">
        <v>23</v>
      </c>
      <c r="G4525" t="s">
        <v>23</v>
      </c>
      <c r="H4525" t="s">
        <v>6746</v>
      </c>
      <c r="I4525" t="s">
        <v>23</v>
      </c>
      <c r="J4525" t="s">
        <v>23</v>
      </c>
      <c r="K4525" t="s">
        <v>33933</v>
      </c>
    </row>
    <row r="4526" spans="1:11" x14ac:dyDescent="0.35">
      <c r="A4526" t="s">
        <v>1307</v>
      </c>
      <c r="B4526" t="s">
        <v>23</v>
      </c>
      <c r="C4526" t="s">
        <v>23</v>
      </c>
      <c r="D4526" t="s">
        <v>23</v>
      </c>
      <c r="E4526" t="s">
        <v>10728</v>
      </c>
      <c r="F4526" t="s">
        <v>23</v>
      </c>
      <c r="G4526" t="s">
        <v>23</v>
      </c>
      <c r="H4526" t="s">
        <v>23</v>
      </c>
      <c r="I4526" t="s">
        <v>23</v>
      </c>
      <c r="J4526" t="s">
        <v>23</v>
      </c>
      <c r="K4526" t="s">
        <v>30532</v>
      </c>
    </row>
    <row r="4527" spans="1:11" x14ac:dyDescent="0.35">
      <c r="A4527" t="s">
        <v>25128</v>
      </c>
      <c r="B4527" t="s">
        <v>23</v>
      </c>
      <c r="C4527" t="s">
        <v>23</v>
      </c>
      <c r="D4527" t="s">
        <v>5810</v>
      </c>
      <c r="E4527" t="s">
        <v>25129</v>
      </c>
      <c r="F4527" t="s">
        <v>23</v>
      </c>
      <c r="G4527" t="s">
        <v>23</v>
      </c>
      <c r="H4527" t="s">
        <v>6746</v>
      </c>
      <c r="I4527" t="s">
        <v>23</v>
      </c>
      <c r="J4527" t="s">
        <v>23</v>
      </c>
      <c r="K4527" t="s">
        <v>33934</v>
      </c>
    </row>
    <row r="4528" spans="1:11" x14ac:dyDescent="0.35">
      <c r="A4528" t="s">
        <v>25132</v>
      </c>
      <c r="B4528" t="s">
        <v>23</v>
      </c>
      <c r="C4528" t="s">
        <v>23</v>
      </c>
      <c r="D4528" t="s">
        <v>5810</v>
      </c>
      <c r="E4528" t="s">
        <v>25133</v>
      </c>
      <c r="F4528" t="s">
        <v>23</v>
      </c>
      <c r="G4528" t="s">
        <v>23</v>
      </c>
      <c r="H4528" t="s">
        <v>6746</v>
      </c>
      <c r="I4528" t="s">
        <v>23</v>
      </c>
      <c r="J4528" t="s">
        <v>23</v>
      </c>
      <c r="K4528" t="s">
        <v>33936</v>
      </c>
    </row>
    <row r="4529" spans="1:11" x14ac:dyDescent="0.35">
      <c r="A4529" t="s">
        <v>2453</v>
      </c>
      <c r="B4529" t="s">
        <v>23</v>
      </c>
      <c r="C4529" t="s">
        <v>23</v>
      </c>
      <c r="D4529" t="s">
        <v>23</v>
      </c>
      <c r="E4529" t="s">
        <v>10729</v>
      </c>
      <c r="F4529" t="s">
        <v>23</v>
      </c>
      <c r="G4529" t="s">
        <v>23</v>
      </c>
      <c r="H4529" t="s">
        <v>6522</v>
      </c>
      <c r="I4529" t="s">
        <v>23</v>
      </c>
      <c r="J4529" t="s">
        <v>23</v>
      </c>
      <c r="K4529" t="s">
        <v>30532</v>
      </c>
    </row>
    <row r="4530" spans="1:11" x14ac:dyDescent="0.35">
      <c r="A4530" t="s">
        <v>2452</v>
      </c>
      <c r="B4530" t="s">
        <v>23</v>
      </c>
      <c r="C4530" t="s">
        <v>23</v>
      </c>
      <c r="D4530" t="s">
        <v>23</v>
      </c>
      <c r="E4530" t="s">
        <v>10730</v>
      </c>
      <c r="F4530" t="s">
        <v>23</v>
      </c>
      <c r="G4530" t="s">
        <v>23</v>
      </c>
      <c r="H4530" t="s">
        <v>6522</v>
      </c>
      <c r="I4530" t="s">
        <v>23</v>
      </c>
      <c r="J4530" t="s">
        <v>23</v>
      </c>
      <c r="K4530" t="s">
        <v>30532</v>
      </c>
    </row>
    <row r="4531" spans="1:11" x14ac:dyDescent="0.35">
      <c r="A4531" t="s">
        <v>2451</v>
      </c>
      <c r="B4531" t="s">
        <v>23</v>
      </c>
      <c r="C4531" t="s">
        <v>23</v>
      </c>
      <c r="D4531" t="s">
        <v>23</v>
      </c>
      <c r="E4531" t="s">
        <v>10731</v>
      </c>
      <c r="F4531" t="s">
        <v>23</v>
      </c>
      <c r="G4531" t="s">
        <v>23</v>
      </c>
      <c r="H4531" t="s">
        <v>6746</v>
      </c>
      <c r="I4531" t="s">
        <v>23</v>
      </c>
      <c r="J4531" t="s">
        <v>23</v>
      </c>
      <c r="K4531" t="s">
        <v>30532</v>
      </c>
    </row>
    <row r="4532" spans="1:11" x14ac:dyDescent="0.35">
      <c r="A4532" t="s">
        <v>1276</v>
      </c>
      <c r="B4532" t="s">
        <v>23</v>
      </c>
      <c r="C4532" t="s">
        <v>23</v>
      </c>
      <c r="D4532" t="s">
        <v>5810</v>
      </c>
      <c r="E4532" t="s">
        <v>25134</v>
      </c>
      <c r="F4532" t="s">
        <v>23</v>
      </c>
      <c r="G4532" t="s">
        <v>23</v>
      </c>
      <c r="H4532" t="s">
        <v>6746</v>
      </c>
      <c r="I4532" t="s">
        <v>23</v>
      </c>
      <c r="J4532" t="s">
        <v>23</v>
      </c>
      <c r="K4532" t="s">
        <v>33937</v>
      </c>
    </row>
    <row r="4533" spans="1:11" x14ac:dyDescent="0.35">
      <c r="A4533" t="s">
        <v>10732</v>
      </c>
      <c r="B4533" t="s">
        <v>23</v>
      </c>
      <c r="C4533" t="s">
        <v>23</v>
      </c>
      <c r="D4533" t="s">
        <v>5810</v>
      </c>
      <c r="E4533" t="s">
        <v>10733</v>
      </c>
      <c r="F4533" t="s">
        <v>23</v>
      </c>
      <c r="G4533" t="s">
        <v>23</v>
      </c>
      <c r="H4533" t="s">
        <v>6746</v>
      </c>
      <c r="I4533" t="s">
        <v>23</v>
      </c>
      <c r="J4533" t="s">
        <v>23</v>
      </c>
      <c r="K4533" t="s">
        <v>30532</v>
      </c>
    </row>
    <row r="4534" spans="1:11" x14ac:dyDescent="0.35">
      <c r="A4534" t="s">
        <v>3495</v>
      </c>
      <c r="B4534" t="s">
        <v>23</v>
      </c>
      <c r="C4534" t="s">
        <v>23</v>
      </c>
      <c r="D4534" t="s">
        <v>23</v>
      </c>
      <c r="E4534" t="s">
        <v>10734</v>
      </c>
      <c r="F4534" t="s">
        <v>23</v>
      </c>
      <c r="G4534" t="s">
        <v>23</v>
      </c>
      <c r="H4534" t="s">
        <v>6522</v>
      </c>
      <c r="I4534" t="s">
        <v>23</v>
      </c>
      <c r="J4534" t="s">
        <v>23</v>
      </c>
      <c r="K4534" t="s">
        <v>30532</v>
      </c>
    </row>
    <row r="4535" spans="1:11" x14ac:dyDescent="0.35">
      <c r="A4535" t="s">
        <v>5274</v>
      </c>
      <c r="B4535" t="s">
        <v>23</v>
      </c>
      <c r="C4535" t="s">
        <v>23</v>
      </c>
      <c r="D4535" t="s">
        <v>23</v>
      </c>
      <c r="E4535" t="s">
        <v>10735</v>
      </c>
      <c r="F4535" t="s">
        <v>23</v>
      </c>
      <c r="G4535" t="s">
        <v>23</v>
      </c>
      <c r="H4535" t="s">
        <v>23</v>
      </c>
      <c r="I4535" t="s">
        <v>2721</v>
      </c>
      <c r="J4535" t="s">
        <v>23</v>
      </c>
      <c r="K4535" t="s">
        <v>30532</v>
      </c>
    </row>
    <row r="4536" spans="1:11" x14ac:dyDescent="0.35">
      <c r="A4536" t="s">
        <v>25135</v>
      </c>
      <c r="B4536" t="s">
        <v>23</v>
      </c>
      <c r="C4536" t="s">
        <v>23</v>
      </c>
      <c r="D4536" t="s">
        <v>5810</v>
      </c>
      <c r="E4536" t="s">
        <v>25136</v>
      </c>
      <c r="F4536" t="s">
        <v>23</v>
      </c>
      <c r="G4536" t="s">
        <v>23</v>
      </c>
      <c r="H4536" t="s">
        <v>6746</v>
      </c>
      <c r="I4536" t="s">
        <v>23</v>
      </c>
      <c r="J4536" t="s">
        <v>23</v>
      </c>
      <c r="K4536" t="s">
        <v>33938</v>
      </c>
    </row>
    <row r="4537" spans="1:11" x14ac:dyDescent="0.35">
      <c r="A4537" t="s">
        <v>25137</v>
      </c>
      <c r="B4537" t="s">
        <v>23</v>
      </c>
      <c r="C4537" t="s">
        <v>23</v>
      </c>
      <c r="D4537" t="s">
        <v>5810</v>
      </c>
      <c r="E4537" t="s">
        <v>25138</v>
      </c>
      <c r="F4537" t="s">
        <v>23</v>
      </c>
      <c r="G4537" t="s">
        <v>23</v>
      </c>
      <c r="H4537" t="s">
        <v>6746</v>
      </c>
      <c r="I4537" t="s">
        <v>23</v>
      </c>
      <c r="J4537" t="s">
        <v>23</v>
      </c>
      <c r="K4537" t="s">
        <v>33939</v>
      </c>
    </row>
    <row r="4538" spans="1:11" x14ac:dyDescent="0.35">
      <c r="A4538" t="s">
        <v>10736</v>
      </c>
      <c r="B4538" t="s">
        <v>23</v>
      </c>
      <c r="C4538" t="s">
        <v>23</v>
      </c>
      <c r="D4538" t="s">
        <v>5810</v>
      </c>
      <c r="E4538" t="s">
        <v>10737</v>
      </c>
      <c r="F4538" t="s">
        <v>23</v>
      </c>
      <c r="G4538" t="s">
        <v>23</v>
      </c>
      <c r="H4538" t="s">
        <v>6746</v>
      </c>
      <c r="I4538" t="s">
        <v>23</v>
      </c>
      <c r="J4538" t="s">
        <v>23</v>
      </c>
      <c r="K4538" t="s">
        <v>30532</v>
      </c>
    </row>
    <row r="4539" spans="1:11" x14ac:dyDescent="0.35">
      <c r="A4539" t="s">
        <v>1796</v>
      </c>
      <c r="B4539" t="s">
        <v>23</v>
      </c>
      <c r="C4539" t="s">
        <v>23</v>
      </c>
      <c r="D4539" t="s">
        <v>23</v>
      </c>
      <c r="E4539" t="s">
        <v>10738</v>
      </c>
      <c r="F4539" t="s">
        <v>23</v>
      </c>
      <c r="G4539" t="s">
        <v>23</v>
      </c>
      <c r="H4539" t="s">
        <v>6522</v>
      </c>
      <c r="I4539" t="s">
        <v>23</v>
      </c>
      <c r="J4539" t="s">
        <v>23</v>
      </c>
      <c r="K4539" t="s">
        <v>30532</v>
      </c>
    </row>
    <row r="4540" spans="1:11" x14ac:dyDescent="0.35">
      <c r="A4540" t="s">
        <v>578</v>
      </c>
      <c r="B4540" t="s">
        <v>23</v>
      </c>
      <c r="C4540" t="s">
        <v>23</v>
      </c>
      <c r="D4540" t="s">
        <v>23</v>
      </c>
      <c r="E4540" t="s">
        <v>10739</v>
      </c>
      <c r="F4540" t="s">
        <v>23</v>
      </c>
      <c r="G4540" t="s">
        <v>23</v>
      </c>
      <c r="H4540" t="s">
        <v>6522</v>
      </c>
      <c r="I4540" t="s">
        <v>23</v>
      </c>
      <c r="J4540" t="s">
        <v>23</v>
      </c>
      <c r="K4540" t="s">
        <v>30532</v>
      </c>
    </row>
    <row r="4541" spans="1:11" x14ac:dyDescent="0.35">
      <c r="A4541" t="s">
        <v>25139</v>
      </c>
      <c r="B4541" t="s">
        <v>23</v>
      </c>
      <c r="C4541" t="s">
        <v>23</v>
      </c>
      <c r="D4541" t="s">
        <v>5810</v>
      </c>
      <c r="E4541" t="s">
        <v>25140</v>
      </c>
      <c r="F4541" t="s">
        <v>23</v>
      </c>
      <c r="G4541" t="s">
        <v>23</v>
      </c>
      <c r="H4541" t="s">
        <v>6746</v>
      </c>
      <c r="I4541" t="s">
        <v>23</v>
      </c>
      <c r="J4541" t="s">
        <v>23</v>
      </c>
      <c r="K4541" t="s">
        <v>33940</v>
      </c>
    </row>
    <row r="4542" spans="1:11" x14ac:dyDescent="0.35">
      <c r="A4542" t="s">
        <v>1737</v>
      </c>
      <c r="B4542" t="s">
        <v>23</v>
      </c>
      <c r="C4542" t="s">
        <v>23</v>
      </c>
      <c r="D4542" t="s">
        <v>23</v>
      </c>
      <c r="E4542" t="s">
        <v>10740</v>
      </c>
      <c r="F4542" t="s">
        <v>23</v>
      </c>
      <c r="G4542" t="s">
        <v>23</v>
      </c>
      <c r="H4542" t="s">
        <v>6746</v>
      </c>
      <c r="I4542" t="s">
        <v>23</v>
      </c>
      <c r="J4542" t="s">
        <v>23</v>
      </c>
      <c r="K4542" t="s">
        <v>30532</v>
      </c>
    </row>
    <row r="4543" spans="1:11" x14ac:dyDescent="0.35">
      <c r="A4543" t="s">
        <v>3498</v>
      </c>
      <c r="B4543" t="s">
        <v>23</v>
      </c>
      <c r="C4543" t="s">
        <v>23</v>
      </c>
      <c r="D4543" t="s">
        <v>23</v>
      </c>
      <c r="E4543" t="s">
        <v>10741</v>
      </c>
      <c r="F4543" t="s">
        <v>23</v>
      </c>
      <c r="G4543" t="s">
        <v>23</v>
      </c>
      <c r="H4543" t="s">
        <v>6522</v>
      </c>
      <c r="I4543" t="s">
        <v>23</v>
      </c>
      <c r="J4543" t="s">
        <v>23</v>
      </c>
      <c r="K4543" t="s">
        <v>30532</v>
      </c>
    </row>
    <row r="4544" spans="1:11" x14ac:dyDescent="0.35">
      <c r="A4544" t="s">
        <v>25143</v>
      </c>
      <c r="B4544" t="s">
        <v>23</v>
      </c>
      <c r="C4544" t="s">
        <v>23</v>
      </c>
      <c r="D4544" t="s">
        <v>5810</v>
      </c>
      <c r="E4544" t="s">
        <v>25144</v>
      </c>
      <c r="F4544" t="s">
        <v>23</v>
      </c>
      <c r="G4544" t="s">
        <v>23</v>
      </c>
      <c r="H4544" t="s">
        <v>6746</v>
      </c>
      <c r="I4544" t="s">
        <v>23</v>
      </c>
      <c r="J4544" t="s">
        <v>23</v>
      </c>
      <c r="K4544" t="s">
        <v>33941</v>
      </c>
    </row>
    <row r="4545" spans="1:11" x14ac:dyDescent="0.35">
      <c r="A4545" t="s">
        <v>25145</v>
      </c>
      <c r="B4545" t="s">
        <v>23</v>
      </c>
      <c r="C4545" t="s">
        <v>23</v>
      </c>
      <c r="D4545" t="s">
        <v>5810</v>
      </c>
      <c r="E4545" t="s">
        <v>25146</v>
      </c>
      <c r="F4545" t="s">
        <v>23</v>
      </c>
      <c r="G4545" t="s">
        <v>23</v>
      </c>
      <c r="H4545" t="s">
        <v>6746</v>
      </c>
      <c r="I4545" t="s">
        <v>23</v>
      </c>
      <c r="J4545" t="s">
        <v>23</v>
      </c>
      <c r="K4545" t="s">
        <v>33942</v>
      </c>
    </row>
    <row r="4546" spans="1:11" x14ac:dyDescent="0.35">
      <c r="A4546" t="s">
        <v>2450</v>
      </c>
      <c r="B4546" t="s">
        <v>23</v>
      </c>
      <c r="C4546" t="s">
        <v>23</v>
      </c>
      <c r="D4546" t="s">
        <v>23</v>
      </c>
      <c r="E4546" t="s">
        <v>10742</v>
      </c>
      <c r="F4546" t="s">
        <v>23</v>
      </c>
      <c r="G4546" t="s">
        <v>23</v>
      </c>
      <c r="H4546" t="s">
        <v>6522</v>
      </c>
      <c r="I4546" t="s">
        <v>23</v>
      </c>
      <c r="J4546" t="s">
        <v>23</v>
      </c>
      <c r="K4546" t="s">
        <v>30532</v>
      </c>
    </row>
    <row r="4547" spans="1:11" x14ac:dyDescent="0.35">
      <c r="A4547" t="s">
        <v>25147</v>
      </c>
      <c r="B4547" t="s">
        <v>23</v>
      </c>
      <c r="C4547" t="s">
        <v>23</v>
      </c>
      <c r="D4547" t="s">
        <v>5810</v>
      </c>
      <c r="E4547" t="s">
        <v>25148</v>
      </c>
      <c r="F4547" t="s">
        <v>23</v>
      </c>
      <c r="G4547" t="s">
        <v>23</v>
      </c>
      <c r="H4547" t="s">
        <v>6746</v>
      </c>
      <c r="I4547" t="s">
        <v>23</v>
      </c>
      <c r="J4547" t="s">
        <v>23</v>
      </c>
      <c r="K4547" t="s">
        <v>33943</v>
      </c>
    </row>
    <row r="4548" spans="1:11" x14ac:dyDescent="0.35">
      <c r="A4548" t="s">
        <v>25149</v>
      </c>
      <c r="B4548" t="s">
        <v>23</v>
      </c>
      <c r="C4548" t="s">
        <v>23</v>
      </c>
      <c r="D4548" t="s">
        <v>5810</v>
      </c>
      <c r="E4548" t="s">
        <v>25150</v>
      </c>
      <c r="F4548" t="s">
        <v>23</v>
      </c>
      <c r="G4548" t="s">
        <v>23</v>
      </c>
      <c r="H4548" t="s">
        <v>6746</v>
      </c>
      <c r="I4548" t="s">
        <v>23</v>
      </c>
      <c r="J4548" t="s">
        <v>23</v>
      </c>
      <c r="K4548" t="s">
        <v>33944</v>
      </c>
    </row>
    <row r="4549" spans="1:11" x14ac:dyDescent="0.35">
      <c r="A4549" t="s">
        <v>10743</v>
      </c>
      <c r="B4549" t="s">
        <v>23</v>
      </c>
      <c r="C4549" t="s">
        <v>23</v>
      </c>
      <c r="D4549" t="s">
        <v>5810</v>
      </c>
      <c r="E4549" t="s">
        <v>10744</v>
      </c>
      <c r="F4549" t="s">
        <v>23</v>
      </c>
      <c r="G4549" t="s">
        <v>23</v>
      </c>
      <c r="H4549" t="s">
        <v>6746</v>
      </c>
      <c r="I4549" t="s">
        <v>23</v>
      </c>
      <c r="J4549" t="s">
        <v>23</v>
      </c>
      <c r="K4549" t="s">
        <v>30532</v>
      </c>
    </row>
    <row r="4550" spans="1:11" x14ac:dyDescent="0.35">
      <c r="A4550" t="s">
        <v>25151</v>
      </c>
      <c r="B4550" t="s">
        <v>23</v>
      </c>
      <c r="C4550" t="s">
        <v>23</v>
      </c>
      <c r="D4550" t="s">
        <v>5810</v>
      </c>
      <c r="E4550" t="s">
        <v>25152</v>
      </c>
      <c r="F4550" t="s">
        <v>23</v>
      </c>
      <c r="G4550" t="s">
        <v>23</v>
      </c>
      <c r="H4550" t="s">
        <v>6746</v>
      </c>
      <c r="I4550" t="s">
        <v>23</v>
      </c>
      <c r="J4550" t="s">
        <v>23</v>
      </c>
      <c r="K4550" t="s">
        <v>33945</v>
      </c>
    </row>
    <row r="4551" spans="1:11" x14ac:dyDescent="0.35">
      <c r="A4551" t="s">
        <v>1220</v>
      </c>
      <c r="B4551" t="s">
        <v>23</v>
      </c>
      <c r="C4551" t="s">
        <v>23</v>
      </c>
      <c r="D4551" t="s">
        <v>23</v>
      </c>
      <c r="E4551" t="s">
        <v>10745</v>
      </c>
      <c r="F4551" t="s">
        <v>23</v>
      </c>
      <c r="G4551" t="s">
        <v>23</v>
      </c>
      <c r="H4551" t="s">
        <v>6518</v>
      </c>
      <c r="I4551" t="s">
        <v>2721</v>
      </c>
      <c r="J4551" t="s">
        <v>23</v>
      </c>
      <c r="K4551" t="s">
        <v>30532</v>
      </c>
    </row>
    <row r="4552" spans="1:11" x14ac:dyDescent="0.35">
      <c r="A4552" t="s">
        <v>10746</v>
      </c>
      <c r="B4552" t="s">
        <v>23</v>
      </c>
      <c r="C4552" t="s">
        <v>23</v>
      </c>
      <c r="D4552" t="s">
        <v>5810</v>
      </c>
      <c r="E4552" t="s">
        <v>10747</v>
      </c>
      <c r="F4552" t="s">
        <v>23</v>
      </c>
      <c r="G4552" t="s">
        <v>23</v>
      </c>
      <c r="H4552" t="s">
        <v>6746</v>
      </c>
      <c r="I4552" t="s">
        <v>23</v>
      </c>
      <c r="J4552" t="s">
        <v>23</v>
      </c>
      <c r="K4552" t="s">
        <v>30532</v>
      </c>
    </row>
    <row r="4553" spans="1:11" x14ac:dyDescent="0.35">
      <c r="A4553" t="s">
        <v>25153</v>
      </c>
      <c r="B4553" t="s">
        <v>23</v>
      </c>
      <c r="C4553" t="s">
        <v>23</v>
      </c>
      <c r="D4553" t="s">
        <v>5810</v>
      </c>
      <c r="E4553" t="s">
        <v>25154</v>
      </c>
      <c r="F4553" t="s">
        <v>23</v>
      </c>
      <c r="G4553" t="s">
        <v>23</v>
      </c>
      <c r="H4553" t="s">
        <v>6746</v>
      </c>
      <c r="I4553" t="s">
        <v>23</v>
      </c>
      <c r="J4553" t="s">
        <v>23</v>
      </c>
      <c r="K4553" t="s">
        <v>33946</v>
      </c>
    </row>
    <row r="4554" spans="1:11" x14ac:dyDescent="0.35">
      <c r="A4554" t="s">
        <v>157</v>
      </c>
      <c r="B4554" t="s">
        <v>23</v>
      </c>
      <c r="C4554" t="s">
        <v>23</v>
      </c>
      <c r="D4554" t="s">
        <v>23</v>
      </c>
      <c r="E4554" t="s">
        <v>10748</v>
      </c>
      <c r="F4554" t="s">
        <v>23</v>
      </c>
      <c r="G4554" t="s">
        <v>23</v>
      </c>
      <c r="H4554" t="s">
        <v>6514</v>
      </c>
      <c r="I4554" t="s">
        <v>2721</v>
      </c>
      <c r="J4554" t="s">
        <v>23</v>
      </c>
      <c r="K4554" t="s">
        <v>30532</v>
      </c>
    </row>
    <row r="4555" spans="1:11" x14ac:dyDescent="0.35">
      <c r="A4555" t="s">
        <v>2449</v>
      </c>
      <c r="B4555" t="s">
        <v>23</v>
      </c>
      <c r="C4555" t="s">
        <v>23</v>
      </c>
      <c r="D4555" t="s">
        <v>23</v>
      </c>
      <c r="E4555" t="s">
        <v>10749</v>
      </c>
      <c r="F4555" t="s">
        <v>23</v>
      </c>
      <c r="G4555" t="s">
        <v>23</v>
      </c>
      <c r="H4555" t="s">
        <v>6522</v>
      </c>
      <c r="I4555" t="s">
        <v>23</v>
      </c>
      <c r="J4555" t="s">
        <v>23</v>
      </c>
      <c r="K4555" t="s">
        <v>30532</v>
      </c>
    </row>
    <row r="4556" spans="1:11" x14ac:dyDescent="0.35">
      <c r="A4556" t="s">
        <v>25155</v>
      </c>
      <c r="B4556" t="s">
        <v>23</v>
      </c>
      <c r="C4556" t="s">
        <v>23</v>
      </c>
      <c r="D4556" t="s">
        <v>5810</v>
      </c>
      <c r="E4556" t="s">
        <v>25156</v>
      </c>
      <c r="F4556" t="s">
        <v>23</v>
      </c>
      <c r="G4556" t="s">
        <v>23</v>
      </c>
      <c r="H4556" t="s">
        <v>6746</v>
      </c>
      <c r="I4556" t="s">
        <v>23</v>
      </c>
      <c r="J4556" t="s">
        <v>23</v>
      </c>
      <c r="K4556" t="s">
        <v>33947</v>
      </c>
    </row>
    <row r="4557" spans="1:11" x14ac:dyDescent="0.35">
      <c r="A4557" t="s">
        <v>25159</v>
      </c>
      <c r="B4557" t="s">
        <v>23</v>
      </c>
      <c r="C4557" t="s">
        <v>23</v>
      </c>
      <c r="D4557" t="s">
        <v>5810</v>
      </c>
      <c r="E4557" t="s">
        <v>25160</v>
      </c>
      <c r="F4557" t="s">
        <v>23</v>
      </c>
      <c r="G4557" t="s">
        <v>23</v>
      </c>
      <c r="H4557" t="s">
        <v>6746</v>
      </c>
      <c r="I4557" t="s">
        <v>23</v>
      </c>
      <c r="J4557" t="s">
        <v>23</v>
      </c>
      <c r="K4557" t="s">
        <v>33949</v>
      </c>
    </row>
    <row r="4558" spans="1:11" x14ac:dyDescent="0.35">
      <c r="A4558" t="s">
        <v>25161</v>
      </c>
      <c r="B4558" t="s">
        <v>23</v>
      </c>
      <c r="C4558" t="s">
        <v>23</v>
      </c>
      <c r="D4558" t="s">
        <v>5810</v>
      </c>
      <c r="E4558" t="s">
        <v>25162</v>
      </c>
      <c r="F4558" t="s">
        <v>23</v>
      </c>
      <c r="G4558" t="s">
        <v>23</v>
      </c>
      <c r="H4558" t="s">
        <v>6746</v>
      </c>
      <c r="I4558" t="s">
        <v>23</v>
      </c>
      <c r="J4558" t="s">
        <v>23</v>
      </c>
      <c r="K4558" t="s">
        <v>33950</v>
      </c>
    </row>
    <row r="4559" spans="1:11" x14ac:dyDescent="0.35">
      <c r="A4559" t="s">
        <v>25165</v>
      </c>
      <c r="B4559" t="s">
        <v>23</v>
      </c>
      <c r="C4559" t="s">
        <v>23</v>
      </c>
      <c r="D4559" t="s">
        <v>5810</v>
      </c>
      <c r="E4559" t="s">
        <v>25166</v>
      </c>
      <c r="F4559" t="s">
        <v>23</v>
      </c>
      <c r="G4559" t="s">
        <v>23</v>
      </c>
      <c r="H4559" t="s">
        <v>6746</v>
      </c>
      <c r="I4559" t="s">
        <v>23</v>
      </c>
      <c r="J4559" t="s">
        <v>23</v>
      </c>
      <c r="K4559" t="s">
        <v>33951</v>
      </c>
    </row>
    <row r="4560" spans="1:11" x14ac:dyDescent="0.35">
      <c r="A4560" t="s">
        <v>25169</v>
      </c>
      <c r="B4560" t="s">
        <v>23</v>
      </c>
      <c r="C4560" t="s">
        <v>23</v>
      </c>
      <c r="D4560" t="s">
        <v>5810</v>
      </c>
      <c r="E4560" t="s">
        <v>25170</v>
      </c>
      <c r="F4560" t="s">
        <v>23</v>
      </c>
      <c r="G4560" t="s">
        <v>23</v>
      </c>
      <c r="H4560" t="s">
        <v>6746</v>
      </c>
      <c r="I4560" t="s">
        <v>23</v>
      </c>
      <c r="J4560" t="s">
        <v>23</v>
      </c>
      <c r="K4560" t="s">
        <v>33953</v>
      </c>
    </row>
    <row r="4561" spans="1:11" x14ac:dyDescent="0.35">
      <c r="A4561" t="s">
        <v>25171</v>
      </c>
      <c r="B4561" t="s">
        <v>23</v>
      </c>
      <c r="C4561" t="s">
        <v>23</v>
      </c>
      <c r="D4561" t="s">
        <v>5810</v>
      </c>
      <c r="E4561" t="s">
        <v>25172</v>
      </c>
      <c r="F4561" t="s">
        <v>23</v>
      </c>
      <c r="G4561" t="s">
        <v>23</v>
      </c>
      <c r="H4561" t="s">
        <v>6746</v>
      </c>
      <c r="I4561" t="s">
        <v>23</v>
      </c>
      <c r="J4561" t="s">
        <v>23</v>
      </c>
      <c r="K4561" t="s">
        <v>33954</v>
      </c>
    </row>
    <row r="4562" spans="1:11" x14ac:dyDescent="0.35">
      <c r="A4562" t="s">
        <v>10750</v>
      </c>
      <c r="B4562" t="s">
        <v>23</v>
      </c>
      <c r="C4562" t="s">
        <v>23</v>
      </c>
      <c r="D4562" t="s">
        <v>5810</v>
      </c>
      <c r="E4562" t="s">
        <v>10751</v>
      </c>
      <c r="F4562" t="s">
        <v>23</v>
      </c>
      <c r="G4562" t="s">
        <v>23</v>
      </c>
      <c r="H4562" t="s">
        <v>6746</v>
      </c>
      <c r="I4562" t="s">
        <v>23</v>
      </c>
      <c r="J4562" t="s">
        <v>23</v>
      </c>
      <c r="K4562" t="s">
        <v>30532</v>
      </c>
    </row>
    <row r="4563" spans="1:11" x14ac:dyDescent="0.35">
      <c r="A4563" t="s">
        <v>5555</v>
      </c>
      <c r="B4563" t="s">
        <v>23</v>
      </c>
      <c r="C4563" t="s">
        <v>23</v>
      </c>
      <c r="D4563" t="s">
        <v>23</v>
      </c>
      <c r="E4563" t="s">
        <v>10752</v>
      </c>
      <c r="F4563" t="s">
        <v>23</v>
      </c>
      <c r="G4563" t="s">
        <v>23</v>
      </c>
      <c r="H4563" t="s">
        <v>6522</v>
      </c>
      <c r="I4563" t="s">
        <v>23</v>
      </c>
      <c r="J4563" t="s">
        <v>23</v>
      </c>
      <c r="K4563" t="s">
        <v>30532</v>
      </c>
    </row>
    <row r="4564" spans="1:11" x14ac:dyDescent="0.35">
      <c r="A4564" t="s">
        <v>3499</v>
      </c>
      <c r="B4564" t="s">
        <v>23</v>
      </c>
      <c r="C4564" t="s">
        <v>23</v>
      </c>
      <c r="D4564" t="s">
        <v>23</v>
      </c>
      <c r="E4564" t="s">
        <v>10753</v>
      </c>
      <c r="F4564" t="s">
        <v>23</v>
      </c>
      <c r="G4564" t="s">
        <v>23</v>
      </c>
      <c r="H4564" t="s">
        <v>6522</v>
      </c>
      <c r="I4564" t="s">
        <v>23</v>
      </c>
      <c r="J4564" t="s">
        <v>23</v>
      </c>
      <c r="K4564" t="s">
        <v>30532</v>
      </c>
    </row>
    <row r="4565" spans="1:11" x14ac:dyDescent="0.35">
      <c r="A4565" t="s">
        <v>2848</v>
      </c>
      <c r="B4565" t="s">
        <v>23</v>
      </c>
      <c r="C4565" t="s">
        <v>23</v>
      </c>
      <c r="D4565" t="s">
        <v>23</v>
      </c>
      <c r="E4565" t="s">
        <v>10754</v>
      </c>
      <c r="F4565" t="s">
        <v>23</v>
      </c>
      <c r="G4565" t="s">
        <v>23</v>
      </c>
      <c r="H4565" t="s">
        <v>6522</v>
      </c>
      <c r="I4565" t="s">
        <v>23</v>
      </c>
      <c r="J4565" t="s">
        <v>23</v>
      </c>
      <c r="K4565" t="s">
        <v>30532</v>
      </c>
    </row>
    <row r="4566" spans="1:11" x14ac:dyDescent="0.35">
      <c r="A4566" t="s">
        <v>2448</v>
      </c>
      <c r="B4566" t="s">
        <v>23</v>
      </c>
      <c r="C4566" t="s">
        <v>23</v>
      </c>
      <c r="D4566" t="s">
        <v>23</v>
      </c>
      <c r="E4566" t="s">
        <v>10755</v>
      </c>
      <c r="F4566" t="s">
        <v>23</v>
      </c>
      <c r="G4566" t="s">
        <v>23</v>
      </c>
      <c r="H4566" t="s">
        <v>6522</v>
      </c>
      <c r="I4566" t="s">
        <v>23</v>
      </c>
      <c r="J4566" t="s">
        <v>23</v>
      </c>
      <c r="K4566" t="s">
        <v>30532</v>
      </c>
    </row>
    <row r="4567" spans="1:11" x14ac:dyDescent="0.35">
      <c r="A4567" t="s">
        <v>10756</v>
      </c>
      <c r="B4567" t="s">
        <v>23</v>
      </c>
      <c r="C4567" t="s">
        <v>23</v>
      </c>
      <c r="D4567" t="s">
        <v>5810</v>
      </c>
      <c r="E4567" t="s">
        <v>10757</v>
      </c>
      <c r="F4567" t="s">
        <v>23</v>
      </c>
      <c r="G4567" t="s">
        <v>23</v>
      </c>
      <c r="H4567" t="s">
        <v>6746</v>
      </c>
      <c r="I4567" t="s">
        <v>23</v>
      </c>
      <c r="J4567" t="s">
        <v>23</v>
      </c>
      <c r="K4567" t="s">
        <v>30532</v>
      </c>
    </row>
    <row r="4568" spans="1:11" x14ac:dyDescent="0.35">
      <c r="A4568" t="s">
        <v>25173</v>
      </c>
      <c r="B4568" t="s">
        <v>23</v>
      </c>
      <c r="C4568" t="s">
        <v>23</v>
      </c>
      <c r="D4568" t="s">
        <v>5810</v>
      </c>
      <c r="E4568" t="s">
        <v>25174</v>
      </c>
      <c r="F4568" t="s">
        <v>23</v>
      </c>
      <c r="G4568" t="s">
        <v>23</v>
      </c>
      <c r="H4568" t="s">
        <v>6746</v>
      </c>
      <c r="I4568" t="s">
        <v>23</v>
      </c>
      <c r="J4568" t="s">
        <v>23</v>
      </c>
      <c r="K4568" t="s">
        <v>33955</v>
      </c>
    </row>
    <row r="4569" spans="1:11" x14ac:dyDescent="0.35">
      <c r="A4569" t="s">
        <v>25175</v>
      </c>
      <c r="B4569" t="s">
        <v>23</v>
      </c>
      <c r="C4569" t="s">
        <v>23</v>
      </c>
      <c r="D4569" t="s">
        <v>5810</v>
      </c>
      <c r="E4569" t="s">
        <v>25176</v>
      </c>
      <c r="F4569" t="s">
        <v>23</v>
      </c>
      <c r="G4569" t="s">
        <v>23</v>
      </c>
      <c r="H4569" t="s">
        <v>6746</v>
      </c>
      <c r="I4569" t="s">
        <v>23</v>
      </c>
      <c r="J4569" t="s">
        <v>23</v>
      </c>
      <c r="K4569" t="s">
        <v>33956</v>
      </c>
    </row>
    <row r="4570" spans="1:11" x14ac:dyDescent="0.35">
      <c r="A4570" t="s">
        <v>10758</v>
      </c>
      <c r="B4570" t="s">
        <v>23</v>
      </c>
      <c r="C4570" t="s">
        <v>23</v>
      </c>
      <c r="D4570" t="s">
        <v>5810</v>
      </c>
      <c r="E4570" t="s">
        <v>10759</v>
      </c>
      <c r="F4570" t="s">
        <v>23</v>
      </c>
      <c r="G4570" t="s">
        <v>23</v>
      </c>
      <c r="H4570" t="s">
        <v>6746</v>
      </c>
      <c r="I4570" t="s">
        <v>23</v>
      </c>
      <c r="J4570" t="s">
        <v>23</v>
      </c>
      <c r="K4570" t="s">
        <v>30532</v>
      </c>
    </row>
    <row r="4571" spans="1:11" x14ac:dyDescent="0.35">
      <c r="A4571" t="s">
        <v>25177</v>
      </c>
      <c r="B4571" t="s">
        <v>23</v>
      </c>
      <c r="C4571" t="s">
        <v>23</v>
      </c>
      <c r="D4571" t="s">
        <v>5810</v>
      </c>
      <c r="E4571" t="s">
        <v>25178</v>
      </c>
      <c r="F4571" t="s">
        <v>23</v>
      </c>
      <c r="G4571" t="s">
        <v>23</v>
      </c>
      <c r="H4571" t="s">
        <v>6746</v>
      </c>
      <c r="I4571" t="s">
        <v>23</v>
      </c>
      <c r="J4571" t="s">
        <v>23</v>
      </c>
      <c r="K4571" t="s">
        <v>33957</v>
      </c>
    </row>
    <row r="4572" spans="1:11" x14ac:dyDescent="0.35">
      <c r="A4572" t="s">
        <v>25179</v>
      </c>
      <c r="B4572" t="s">
        <v>23</v>
      </c>
      <c r="C4572" t="s">
        <v>23</v>
      </c>
      <c r="D4572" t="s">
        <v>5810</v>
      </c>
      <c r="E4572" t="s">
        <v>25180</v>
      </c>
      <c r="F4572" t="s">
        <v>23</v>
      </c>
      <c r="G4572" t="s">
        <v>23</v>
      </c>
      <c r="H4572" t="s">
        <v>6746</v>
      </c>
      <c r="I4572" t="s">
        <v>23</v>
      </c>
      <c r="J4572" t="s">
        <v>23</v>
      </c>
      <c r="K4572" t="s">
        <v>33958</v>
      </c>
    </row>
    <row r="4573" spans="1:11" x14ac:dyDescent="0.35">
      <c r="A4573" t="s">
        <v>25181</v>
      </c>
      <c r="B4573" t="s">
        <v>23</v>
      </c>
      <c r="C4573" t="s">
        <v>23</v>
      </c>
      <c r="D4573" t="s">
        <v>5810</v>
      </c>
      <c r="E4573" t="s">
        <v>25182</v>
      </c>
      <c r="F4573" t="s">
        <v>23</v>
      </c>
      <c r="G4573" t="s">
        <v>23</v>
      </c>
      <c r="H4573" t="s">
        <v>6746</v>
      </c>
      <c r="I4573" t="s">
        <v>23</v>
      </c>
      <c r="J4573" t="s">
        <v>23</v>
      </c>
      <c r="K4573" t="s">
        <v>33959</v>
      </c>
    </row>
    <row r="4574" spans="1:11" x14ac:dyDescent="0.35">
      <c r="A4574" t="s">
        <v>25183</v>
      </c>
      <c r="B4574" t="s">
        <v>23</v>
      </c>
      <c r="C4574" t="s">
        <v>23</v>
      </c>
      <c r="D4574" t="s">
        <v>5810</v>
      </c>
      <c r="E4574" t="s">
        <v>25184</v>
      </c>
      <c r="F4574" t="s">
        <v>23</v>
      </c>
      <c r="G4574" t="s">
        <v>23</v>
      </c>
      <c r="H4574" t="s">
        <v>6746</v>
      </c>
      <c r="I4574" t="s">
        <v>23</v>
      </c>
      <c r="J4574" t="s">
        <v>23</v>
      </c>
      <c r="K4574" t="s">
        <v>33960</v>
      </c>
    </row>
    <row r="4575" spans="1:11" x14ac:dyDescent="0.35">
      <c r="A4575" t="s">
        <v>2447</v>
      </c>
      <c r="B4575" t="s">
        <v>23</v>
      </c>
      <c r="C4575" t="s">
        <v>23</v>
      </c>
      <c r="D4575" t="s">
        <v>23</v>
      </c>
      <c r="E4575" t="s">
        <v>10760</v>
      </c>
      <c r="F4575" t="s">
        <v>23</v>
      </c>
      <c r="G4575" t="s">
        <v>23</v>
      </c>
      <c r="H4575" t="s">
        <v>6522</v>
      </c>
      <c r="I4575" t="s">
        <v>23</v>
      </c>
      <c r="J4575" t="s">
        <v>23</v>
      </c>
      <c r="K4575" t="s">
        <v>30532</v>
      </c>
    </row>
    <row r="4576" spans="1:11" x14ac:dyDescent="0.35">
      <c r="A4576" t="s">
        <v>25187</v>
      </c>
      <c r="B4576" t="s">
        <v>23</v>
      </c>
      <c r="C4576" t="s">
        <v>23</v>
      </c>
      <c r="D4576" t="s">
        <v>5810</v>
      </c>
      <c r="E4576" t="s">
        <v>25188</v>
      </c>
      <c r="F4576" t="s">
        <v>23</v>
      </c>
      <c r="G4576" t="s">
        <v>23</v>
      </c>
      <c r="H4576" t="s">
        <v>6746</v>
      </c>
      <c r="I4576" t="s">
        <v>23</v>
      </c>
      <c r="J4576" t="s">
        <v>23</v>
      </c>
      <c r="K4576" t="s">
        <v>33962</v>
      </c>
    </row>
    <row r="4577" spans="1:11" x14ac:dyDescent="0.35">
      <c r="A4577" t="s">
        <v>25189</v>
      </c>
      <c r="B4577" t="s">
        <v>23</v>
      </c>
      <c r="C4577" t="s">
        <v>23</v>
      </c>
      <c r="D4577" t="s">
        <v>5810</v>
      </c>
      <c r="E4577" t="s">
        <v>25190</v>
      </c>
      <c r="F4577" t="s">
        <v>23</v>
      </c>
      <c r="G4577" t="s">
        <v>23</v>
      </c>
      <c r="H4577" t="s">
        <v>6746</v>
      </c>
      <c r="I4577" t="s">
        <v>23</v>
      </c>
      <c r="J4577" t="s">
        <v>23</v>
      </c>
      <c r="K4577" t="s">
        <v>33963</v>
      </c>
    </row>
    <row r="4578" spans="1:11" x14ac:dyDescent="0.35">
      <c r="A4578" t="s">
        <v>25191</v>
      </c>
      <c r="B4578" t="s">
        <v>23</v>
      </c>
      <c r="C4578" t="s">
        <v>23</v>
      </c>
      <c r="D4578" t="s">
        <v>5810</v>
      </c>
      <c r="E4578" t="s">
        <v>25192</v>
      </c>
      <c r="F4578" t="s">
        <v>23</v>
      </c>
      <c r="G4578" t="s">
        <v>23</v>
      </c>
      <c r="H4578" t="s">
        <v>6746</v>
      </c>
      <c r="I4578" t="s">
        <v>23</v>
      </c>
      <c r="J4578" t="s">
        <v>23</v>
      </c>
      <c r="K4578" t="s">
        <v>33964</v>
      </c>
    </row>
    <row r="4579" spans="1:11" x14ac:dyDescent="0.35">
      <c r="A4579" t="s">
        <v>10761</v>
      </c>
      <c r="B4579" t="s">
        <v>23</v>
      </c>
      <c r="C4579" t="s">
        <v>23</v>
      </c>
      <c r="D4579" t="s">
        <v>5810</v>
      </c>
      <c r="E4579" t="s">
        <v>10762</v>
      </c>
      <c r="F4579" t="s">
        <v>23</v>
      </c>
      <c r="G4579" t="s">
        <v>23</v>
      </c>
      <c r="H4579" t="s">
        <v>6746</v>
      </c>
      <c r="I4579" t="s">
        <v>23</v>
      </c>
      <c r="J4579" t="s">
        <v>23</v>
      </c>
      <c r="K4579" t="s">
        <v>30532</v>
      </c>
    </row>
    <row r="4580" spans="1:11" x14ac:dyDescent="0.35">
      <c r="A4580" t="s">
        <v>25193</v>
      </c>
      <c r="B4580" t="s">
        <v>23</v>
      </c>
      <c r="C4580" t="s">
        <v>23</v>
      </c>
      <c r="D4580" t="s">
        <v>5810</v>
      </c>
      <c r="E4580" t="s">
        <v>25194</v>
      </c>
      <c r="F4580" t="s">
        <v>23</v>
      </c>
      <c r="G4580" t="s">
        <v>23</v>
      </c>
      <c r="H4580" t="s">
        <v>6746</v>
      </c>
      <c r="I4580" t="s">
        <v>23</v>
      </c>
      <c r="J4580" t="s">
        <v>23</v>
      </c>
      <c r="K4580" t="s">
        <v>33965</v>
      </c>
    </row>
    <row r="4581" spans="1:11" x14ac:dyDescent="0.35">
      <c r="A4581" t="s">
        <v>25195</v>
      </c>
      <c r="B4581" t="s">
        <v>23</v>
      </c>
      <c r="C4581" t="s">
        <v>23</v>
      </c>
      <c r="D4581" t="s">
        <v>5810</v>
      </c>
      <c r="E4581" t="s">
        <v>25196</v>
      </c>
      <c r="F4581" t="s">
        <v>23</v>
      </c>
      <c r="G4581" t="s">
        <v>23</v>
      </c>
      <c r="H4581" t="s">
        <v>6746</v>
      </c>
      <c r="I4581" t="s">
        <v>23</v>
      </c>
      <c r="J4581" t="s">
        <v>23</v>
      </c>
      <c r="K4581" t="s">
        <v>33966</v>
      </c>
    </row>
    <row r="4582" spans="1:11" x14ac:dyDescent="0.35">
      <c r="A4582" t="s">
        <v>3500</v>
      </c>
      <c r="B4582" t="s">
        <v>23</v>
      </c>
      <c r="C4582" t="s">
        <v>23</v>
      </c>
      <c r="D4582" t="s">
        <v>23</v>
      </c>
      <c r="E4582" t="s">
        <v>10763</v>
      </c>
      <c r="F4582" t="s">
        <v>23</v>
      </c>
      <c r="G4582" t="s">
        <v>23</v>
      </c>
      <c r="H4582" t="s">
        <v>6522</v>
      </c>
      <c r="I4582" t="s">
        <v>23</v>
      </c>
      <c r="J4582" t="s">
        <v>23</v>
      </c>
      <c r="K4582" t="s">
        <v>30532</v>
      </c>
    </row>
    <row r="4583" spans="1:11" x14ac:dyDescent="0.35">
      <c r="A4583" t="s">
        <v>119</v>
      </c>
      <c r="B4583" t="s">
        <v>23</v>
      </c>
      <c r="C4583" t="s">
        <v>23</v>
      </c>
      <c r="D4583" t="s">
        <v>23</v>
      </c>
      <c r="E4583" t="s">
        <v>10764</v>
      </c>
      <c r="F4583" t="s">
        <v>23</v>
      </c>
      <c r="G4583" t="s">
        <v>23</v>
      </c>
      <c r="H4583" t="s">
        <v>6484</v>
      </c>
      <c r="I4583" t="s">
        <v>6499</v>
      </c>
      <c r="J4583" t="s">
        <v>3894</v>
      </c>
      <c r="K4583" t="s">
        <v>30532</v>
      </c>
    </row>
    <row r="4584" spans="1:11" x14ac:dyDescent="0.35">
      <c r="A4584" t="s">
        <v>6375</v>
      </c>
      <c r="B4584" t="s">
        <v>23</v>
      </c>
      <c r="C4584" t="s">
        <v>23</v>
      </c>
      <c r="D4584" t="s">
        <v>5810</v>
      </c>
      <c r="E4584" t="s">
        <v>10766</v>
      </c>
      <c r="F4584" t="s">
        <v>23</v>
      </c>
      <c r="G4584" t="s">
        <v>23</v>
      </c>
      <c r="H4584" t="s">
        <v>6483</v>
      </c>
      <c r="I4584" t="s">
        <v>23</v>
      </c>
      <c r="J4584" t="s">
        <v>23</v>
      </c>
      <c r="K4584" t="s">
        <v>30532</v>
      </c>
    </row>
    <row r="4585" spans="1:11" x14ac:dyDescent="0.35">
      <c r="A4585" t="s">
        <v>25197</v>
      </c>
      <c r="B4585" t="s">
        <v>23</v>
      </c>
      <c r="C4585" t="s">
        <v>23</v>
      </c>
      <c r="D4585" t="s">
        <v>5810</v>
      </c>
      <c r="E4585" t="s">
        <v>25198</v>
      </c>
      <c r="F4585" t="s">
        <v>23</v>
      </c>
      <c r="G4585" t="s">
        <v>23</v>
      </c>
      <c r="H4585" t="s">
        <v>6746</v>
      </c>
      <c r="I4585" t="s">
        <v>23</v>
      </c>
      <c r="J4585" t="s">
        <v>23</v>
      </c>
      <c r="K4585" t="s">
        <v>33967</v>
      </c>
    </row>
    <row r="4586" spans="1:11" x14ac:dyDescent="0.35">
      <c r="A4586" t="s">
        <v>5898</v>
      </c>
      <c r="B4586" t="s">
        <v>23</v>
      </c>
      <c r="C4586" t="s">
        <v>23</v>
      </c>
      <c r="D4586" t="s">
        <v>5832</v>
      </c>
      <c r="E4586" t="s">
        <v>25645</v>
      </c>
      <c r="F4586" t="s">
        <v>23</v>
      </c>
      <c r="G4586" t="s">
        <v>23</v>
      </c>
      <c r="H4586" t="s">
        <v>6746</v>
      </c>
      <c r="I4586" t="s">
        <v>23</v>
      </c>
      <c r="J4586" t="s">
        <v>23</v>
      </c>
      <c r="K4586" t="s">
        <v>30532</v>
      </c>
    </row>
    <row r="4587" spans="1:11" x14ac:dyDescent="0.35">
      <c r="A4587" t="s">
        <v>2742</v>
      </c>
      <c r="B4587" t="s">
        <v>23</v>
      </c>
      <c r="C4587" t="s">
        <v>23</v>
      </c>
      <c r="D4587" t="s">
        <v>23</v>
      </c>
      <c r="E4587" t="s">
        <v>10767</v>
      </c>
      <c r="F4587" t="s">
        <v>23</v>
      </c>
      <c r="G4587" t="s">
        <v>23</v>
      </c>
      <c r="H4587" t="s">
        <v>6522</v>
      </c>
      <c r="I4587" t="s">
        <v>23</v>
      </c>
      <c r="J4587" t="s">
        <v>23</v>
      </c>
      <c r="K4587" t="s">
        <v>30532</v>
      </c>
    </row>
    <row r="4588" spans="1:11" x14ac:dyDescent="0.35">
      <c r="A4588" t="s">
        <v>667</v>
      </c>
      <c r="B4588" t="s">
        <v>23</v>
      </c>
      <c r="C4588" t="s">
        <v>23</v>
      </c>
      <c r="D4588" t="s">
        <v>23</v>
      </c>
      <c r="E4588" t="s">
        <v>10768</v>
      </c>
      <c r="F4588" t="s">
        <v>23</v>
      </c>
      <c r="G4588" t="s">
        <v>23</v>
      </c>
      <c r="H4588" t="s">
        <v>6522</v>
      </c>
      <c r="I4588" t="s">
        <v>23</v>
      </c>
      <c r="J4588" t="s">
        <v>23</v>
      </c>
      <c r="K4588" t="s">
        <v>30532</v>
      </c>
    </row>
    <row r="4589" spans="1:11" x14ac:dyDescent="0.35">
      <c r="A4589" t="s">
        <v>6374</v>
      </c>
      <c r="B4589" t="s">
        <v>23</v>
      </c>
      <c r="C4589" t="s">
        <v>23</v>
      </c>
      <c r="D4589" t="s">
        <v>5810</v>
      </c>
      <c r="E4589" t="s">
        <v>10769</v>
      </c>
      <c r="F4589" t="s">
        <v>23</v>
      </c>
      <c r="G4589" t="s">
        <v>23</v>
      </c>
      <c r="H4589" t="s">
        <v>6483</v>
      </c>
      <c r="I4589" t="s">
        <v>23</v>
      </c>
      <c r="J4589" t="s">
        <v>23</v>
      </c>
      <c r="K4589" t="s">
        <v>30532</v>
      </c>
    </row>
    <row r="4590" spans="1:11" x14ac:dyDescent="0.35">
      <c r="A4590" t="s">
        <v>25199</v>
      </c>
      <c r="B4590" t="s">
        <v>23</v>
      </c>
      <c r="C4590" t="s">
        <v>23</v>
      </c>
      <c r="D4590" t="s">
        <v>5810</v>
      </c>
      <c r="E4590" t="s">
        <v>25200</v>
      </c>
      <c r="F4590" t="s">
        <v>23</v>
      </c>
      <c r="G4590" t="s">
        <v>23</v>
      </c>
      <c r="H4590" t="s">
        <v>6746</v>
      </c>
      <c r="I4590" t="s">
        <v>23</v>
      </c>
      <c r="J4590" t="s">
        <v>23</v>
      </c>
      <c r="K4590" t="s">
        <v>33968</v>
      </c>
    </row>
    <row r="4591" spans="1:11" x14ac:dyDescent="0.35">
      <c r="A4591" t="s">
        <v>5054</v>
      </c>
      <c r="B4591" t="s">
        <v>23</v>
      </c>
      <c r="C4591" t="s">
        <v>23</v>
      </c>
      <c r="D4591" t="s">
        <v>23</v>
      </c>
      <c r="E4591" t="s">
        <v>10770</v>
      </c>
      <c r="F4591" t="s">
        <v>23</v>
      </c>
      <c r="G4591" t="s">
        <v>23</v>
      </c>
      <c r="H4591" t="s">
        <v>6522</v>
      </c>
      <c r="I4591" t="s">
        <v>23</v>
      </c>
      <c r="J4591" t="s">
        <v>23</v>
      </c>
      <c r="K4591" t="s">
        <v>30532</v>
      </c>
    </row>
    <row r="4592" spans="1:11" x14ac:dyDescent="0.35">
      <c r="A4592" t="s">
        <v>25201</v>
      </c>
      <c r="B4592" t="s">
        <v>23</v>
      </c>
      <c r="C4592" t="s">
        <v>23</v>
      </c>
      <c r="D4592" t="s">
        <v>5810</v>
      </c>
      <c r="E4592" t="s">
        <v>25202</v>
      </c>
      <c r="F4592" t="s">
        <v>23</v>
      </c>
      <c r="G4592" t="s">
        <v>23</v>
      </c>
      <c r="H4592" t="s">
        <v>6746</v>
      </c>
      <c r="I4592" t="s">
        <v>23</v>
      </c>
      <c r="J4592" t="s">
        <v>23</v>
      </c>
      <c r="K4592" t="s">
        <v>33969</v>
      </c>
    </row>
    <row r="4593" spans="1:11" x14ac:dyDescent="0.35">
      <c r="A4593" t="s">
        <v>954</v>
      </c>
      <c r="B4593" t="s">
        <v>23</v>
      </c>
      <c r="C4593" t="s">
        <v>23</v>
      </c>
      <c r="D4593" t="s">
        <v>23</v>
      </c>
      <c r="E4593" t="s">
        <v>10771</v>
      </c>
      <c r="F4593" t="s">
        <v>23</v>
      </c>
      <c r="G4593" t="s">
        <v>23</v>
      </c>
      <c r="H4593" t="s">
        <v>6502</v>
      </c>
      <c r="I4593" t="s">
        <v>6499</v>
      </c>
      <c r="J4593" t="s">
        <v>23</v>
      </c>
      <c r="K4593" t="s">
        <v>30532</v>
      </c>
    </row>
    <row r="4594" spans="1:11" x14ac:dyDescent="0.35">
      <c r="A4594" t="s">
        <v>10772</v>
      </c>
      <c r="B4594" t="s">
        <v>23</v>
      </c>
      <c r="C4594" t="s">
        <v>23</v>
      </c>
      <c r="D4594" t="s">
        <v>5810</v>
      </c>
      <c r="E4594" t="s">
        <v>10773</v>
      </c>
      <c r="F4594" t="s">
        <v>23</v>
      </c>
      <c r="G4594" t="s">
        <v>23</v>
      </c>
      <c r="H4594" t="s">
        <v>6746</v>
      </c>
      <c r="I4594" t="s">
        <v>23</v>
      </c>
      <c r="J4594" t="s">
        <v>23</v>
      </c>
      <c r="K4594" t="s">
        <v>30532</v>
      </c>
    </row>
    <row r="4595" spans="1:11" x14ac:dyDescent="0.35">
      <c r="A4595" t="s">
        <v>19844</v>
      </c>
      <c r="B4595" t="s">
        <v>23</v>
      </c>
      <c r="C4595" t="s">
        <v>23</v>
      </c>
      <c r="D4595" t="s">
        <v>5810</v>
      </c>
      <c r="E4595" t="s">
        <v>19845</v>
      </c>
      <c r="F4595" t="s">
        <v>23</v>
      </c>
      <c r="G4595" t="s">
        <v>23</v>
      </c>
      <c r="H4595" t="s">
        <v>6746</v>
      </c>
      <c r="I4595" t="s">
        <v>23</v>
      </c>
      <c r="J4595" t="s">
        <v>23</v>
      </c>
      <c r="K4595" t="s">
        <v>31444</v>
      </c>
    </row>
    <row r="4596" spans="1:11" x14ac:dyDescent="0.35">
      <c r="A4596" t="s">
        <v>25205</v>
      </c>
      <c r="B4596" t="s">
        <v>23</v>
      </c>
      <c r="C4596" t="s">
        <v>23</v>
      </c>
      <c r="D4596" t="s">
        <v>5810</v>
      </c>
      <c r="E4596" t="s">
        <v>25206</v>
      </c>
      <c r="F4596" t="s">
        <v>23</v>
      </c>
      <c r="G4596" t="s">
        <v>23</v>
      </c>
      <c r="H4596" t="s">
        <v>6746</v>
      </c>
      <c r="I4596" t="s">
        <v>23</v>
      </c>
      <c r="J4596" t="s">
        <v>23</v>
      </c>
      <c r="K4596" t="s">
        <v>33971</v>
      </c>
    </row>
    <row r="4597" spans="1:11" x14ac:dyDescent="0.35">
      <c r="A4597" t="s">
        <v>29074</v>
      </c>
      <c r="B4597" t="s">
        <v>23</v>
      </c>
      <c r="C4597" t="s">
        <v>23</v>
      </c>
      <c r="D4597" t="s">
        <v>5810</v>
      </c>
      <c r="E4597" t="s">
        <v>29075</v>
      </c>
      <c r="F4597" t="s">
        <v>23</v>
      </c>
      <c r="G4597" t="s">
        <v>23</v>
      </c>
      <c r="H4597" t="s">
        <v>6746</v>
      </c>
      <c r="I4597" t="s">
        <v>23</v>
      </c>
      <c r="J4597" t="s">
        <v>23</v>
      </c>
      <c r="K4597" t="s">
        <v>35857</v>
      </c>
    </row>
    <row r="4598" spans="1:11" x14ac:dyDescent="0.35">
      <c r="A4598" t="s">
        <v>10774</v>
      </c>
      <c r="B4598" t="s">
        <v>23</v>
      </c>
      <c r="C4598" t="s">
        <v>23</v>
      </c>
      <c r="D4598" t="s">
        <v>5810</v>
      </c>
      <c r="E4598" t="s">
        <v>10775</v>
      </c>
      <c r="F4598" t="s">
        <v>23</v>
      </c>
      <c r="G4598" t="s">
        <v>23</v>
      </c>
      <c r="H4598" t="s">
        <v>6746</v>
      </c>
      <c r="I4598" t="s">
        <v>23</v>
      </c>
      <c r="J4598" t="s">
        <v>23</v>
      </c>
      <c r="K4598" t="s">
        <v>30532</v>
      </c>
    </row>
    <row r="4599" spans="1:11" x14ac:dyDescent="0.35">
      <c r="A4599" t="s">
        <v>3239</v>
      </c>
      <c r="B4599" t="s">
        <v>23</v>
      </c>
      <c r="C4599" t="s">
        <v>23</v>
      </c>
      <c r="D4599" t="s">
        <v>23</v>
      </c>
      <c r="E4599" t="s">
        <v>10776</v>
      </c>
      <c r="F4599" t="s">
        <v>23</v>
      </c>
      <c r="G4599" t="s">
        <v>23</v>
      </c>
      <c r="H4599" t="s">
        <v>6493</v>
      </c>
      <c r="I4599" t="s">
        <v>6485</v>
      </c>
      <c r="J4599" t="s">
        <v>23</v>
      </c>
      <c r="K4599" t="s">
        <v>30532</v>
      </c>
    </row>
    <row r="4600" spans="1:11" x14ac:dyDescent="0.35">
      <c r="A4600" t="s">
        <v>4559</v>
      </c>
      <c r="B4600" t="s">
        <v>23</v>
      </c>
      <c r="C4600" t="s">
        <v>23</v>
      </c>
      <c r="D4600" t="s">
        <v>23</v>
      </c>
      <c r="E4600" t="s">
        <v>10777</v>
      </c>
      <c r="F4600" t="s">
        <v>23</v>
      </c>
      <c r="G4600" t="s">
        <v>23</v>
      </c>
      <c r="H4600" t="s">
        <v>6746</v>
      </c>
      <c r="I4600" t="s">
        <v>23</v>
      </c>
      <c r="J4600" t="s">
        <v>23</v>
      </c>
      <c r="K4600" t="s">
        <v>30532</v>
      </c>
    </row>
    <row r="4601" spans="1:11" x14ac:dyDescent="0.35">
      <c r="A4601" t="s">
        <v>3244</v>
      </c>
      <c r="B4601" t="s">
        <v>23</v>
      </c>
      <c r="C4601" t="s">
        <v>23</v>
      </c>
      <c r="D4601" t="s">
        <v>23</v>
      </c>
      <c r="E4601" t="s">
        <v>10778</v>
      </c>
      <c r="F4601" t="s">
        <v>23</v>
      </c>
      <c r="G4601" t="s">
        <v>23</v>
      </c>
      <c r="H4601" t="s">
        <v>6522</v>
      </c>
      <c r="I4601" t="s">
        <v>23</v>
      </c>
      <c r="J4601" t="s">
        <v>23</v>
      </c>
      <c r="K4601" t="s">
        <v>30532</v>
      </c>
    </row>
    <row r="4602" spans="1:11" x14ac:dyDescent="0.35">
      <c r="A4602" t="s">
        <v>2753</v>
      </c>
      <c r="B4602" t="s">
        <v>23</v>
      </c>
      <c r="C4602" t="s">
        <v>23</v>
      </c>
      <c r="D4602" t="s">
        <v>23</v>
      </c>
      <c r="E4602" t="s">
        <v>10779</v>
      </c>
      <c r="F4602" t="s">
        <v>23</v>
      </c>
      <c r="G4602" t="s">
        <v>23</v>
      </c>
      <c r="H4602" t="s">
        <v>6522</v>
      </c>
      <c r="I4602" t="s">
        <v>23</v>
      </c>
      <c r="J4602" t="s">
        <v>23</v>
      </c>
      <c r="K4602" t="s">
        <v>30532</v>
      </c>
    </row>
    <row r="4603" spans="1:11" x14ac:dyDescent="0.35">
      <c r="A4603" t="s">
        <v>3288</v>
      </c>
      <c r="B4603" t="s">
        <v>23</v>
      </c>
      <c r="C4603" t="s">
        <v>23</v>
      </c>
      <c r="D4603" t="s">
        <v>23</v>
      </c>
      <c r="E4603" t="s">
        <v>10780</v>
      </c>
      <c r="F4603" t="s">
        <v>23</v>
      </c>
      <c r="G4603" t="s">
        <v>23</v>
      </c>
      <c r="H4603" t="s">
        <v>6522</v>
      </c>
      <c r="I4603" t="s">
        <v>23</v>
      </c>
      <c r="J4603" t="s">
        <v>23</v>
      </c>
      <c r="K4603" t="s">
        <v>30532</v>
      </c>
    </row>
    <row r="4604" spans="1:11" x14ac:dyDescent="0.35">
      <c r="A4604" t="s">
        <v>24305</v>
      </c>
      <c r="B4604" t="s">
        <v>23</v>
      </c>
      <c r="C4604" t="s">
        <v>23</v>
      </c>
      <c r="D4604" t="s">
        <v>5810</v>
      </c>
      <c r="E4604" t="s">
        <v>24306</v>
      </c>
      <c r="F4604" t="s">
        <v>23</v>
      </c>
      <c r="G4604" t="s">
        <v>23</v>
      </c>
      <c r="H4604" t="s">
        <v>23951</v>
      </c>
      <c r="I4604" t="s">
        <v>23</v>
      </c>
      <c r="J4604" t="s">
        <v>23</v>
      </c>
      <c r="K4604" t="s">
        <v>33578</v>
      </c>
    </row>
    <row r="4605" spans="1:11" x14ac:dyDescent="0.35">
      <c r="A4605" t="s">
        <v>25210</v>
      </c>
      <c r="B4605" t="s">
        <v>23</v>
      </c>
      <c r="C4605" t="s">
        <v>23</v>
      </c>
      <c r="D4605" t="s">
        <v>5810</v>
      </c>
      <c r="E4605" t="s">
        <v>25211</v>
      </c>
      <c r="F4605" t="s">
        <v>23</v>
      </c>
      <c r="G4605" t="s">
        <v>23</v>
      </c>
      <c r="H4605" t="s">
        <v>6746</v>
      </c>
      <c r="I4605" t="s">
        <v>23</v>
      </c>
      <c r="J4605" t="s">
        <v>23</v>
      </c>
      <c r="K4605" t="s">
        <v>33973</v>
      </c>
    </row>
    <row r="4606" spans="1:11" x14ac:dyDescent="0.35">
      <c r="A4606" t="s">
        <v>5388</v>
      </c>
      <c r="B4606" t="s">
        <v>23</v>
      </c>
      <c r="C4606" t="s">
        <v>23</v>
      </c>
      <c r="D4606" t="s">
        <v>23</v>
      </c>
      <c r="E4606" t="s">
        <v>10781</v>
      </c>
      <c r="F4606" t="s">
        <v>23</v>
      </c>
      <c r="G4606" t="s">
        <v>23</v>
      </c>
      <c r="H4606" t="s">
        <v>6522</v>
      </c>
      <c r="I4606" t="s">
        <v>23</v>
      </c>
      <c r="J4606" t="s">
        <v>23</v>
      </c>
      <c r="K4606" t="s">
        <v>30532</v>
      </c>
    </row>
    <row r="4607" spans="1:11" x14ac:dyDescent="0.35">
      <c r="A4607" t="s">
        <v>6646</v>
      </c>
      <c r="B4607" t="s">
        <v>23</v>
      </c>
      <c r="C4607" t="s">
        <v>23</v>
      </c>
      <c r="D4607" t="s">
        <v>23</v>
      </c>
      <c r="E4607" t="s">
        <v>10782</v>
      </c>
      <c r="F4607" t="s">
        <v>23</v>
      </c>
      <c r="G4607" t="s">
        <v>23</v>
      </c>
      <c r="H4607" t="s">
        <v>6483</v>
      </c>
      <c r="I4607" t="s">
        <v>2721</v>
      </c>
      <c r="J4607" t="s">
        <v>23</v>
      </c>
      <c r="K4607" t="s">
        <v>30532</v>
      </c>
    </row>
    <row r="4608" spans="1:11" x14ac:dyDescent="0.35">
      <c r="A4608" t="s">
        <v>4556</v>
      </c>
      <c r="B4608" t="s">
        <v>23</v>
      </c>
      <c r="C4608" t="s">
        <v>23</v>
      </c>
      <c r="D4608" t="s">
        <v>23</v>
      </c>
      <c r="E4608" t="s">
        <v>10783</v>
      </c>
      <c r="F4608" t="s">
        <v>23</v>
      </c>
      <c r="G4608" t="s">
        <v>23</v>
      </c>
      <c r="H4608" t="s">
        <v>6522</v>
      </c>
      <c r="I4608" t="s">
        <v>23</v>
      </c>
      <c r="J4608" t="s">
        <v>23</v>
      </c>
      <c r="K4608" t="s">
        <v>30532</v>
      </c>
    </row>
    <row r="4609" spans="1:11" x14ac:dyDescent="0.35">
      <c r="A4609" t="s">
        <v>25212</v>
      </c>
      <c r="B4609" t="s">
        <v>23</v>
      </c>
      <c r="C4609" t="s">
        <v>23</v>
      </c>
      <c r="D4609" t="s">
        <v>5810</v>
      </c>
      <c r="E4609" t="s">
        <v>25213</v>
      </c>
      <c r="F4609" t="s">
        <v>23</v>
      </c>
      <c r="G4609" t="s">
        <v>23</v>
      </c>
      <c r="H4609" t="s">
        <v>6746</v>
      </c>
      <c r="I4609" t="s">
        <v>23</v>
      </c>
      <c r="J4609" t="s">
        <v>23</v>
      </c>
      <c r="K4609" t="s">
        <v>33974</v>
      </c>
    </row>
    <row r="4610" spans="1:11" x14ac:dyDescent="0.35">
      <c r="A4610" t="s">
        <v>25214</v>
      </c>
      <c r="B4610" t="s">
        <v>23</v>
      </c>
      <c r="C4610" t="s">
        <v>23</v>
      </c>
      <c r="D4610" t="s">
        <v>5810</v>
      </c>
      <c r="E4610" t="s">
        <v>25215</v>
      </c>
      <c r="F4610" t="s">
        <v>23</v>
      </c>
      <c r="G4610" t="s">
        <v>23</v>
      </c>
      <c r="H4610" t="s">
        <v>6746</v>
      </c>
      <c r="I4610" t="s">
        <v>23</v>
      </c>
      <c r="J4610" t="s">
        <v>23</v>
      </c>
      <c r="K4610" t="s">
        <v>33975</v>
      </c>
    </row>
    <row r="4611" spans="1:11" x14ac:dyDescent="0.35">
      <c r="A4611" t="s">
        <v>1088</v>
      </c>
      <c r="B4611" t="s">
        <v>23</v>
      </c>
      <c r="C4611" t="s">
        <v>23</v>
      </c>
      <c r="D4611" t="s">
        <v>23</v>
      </c>
      <c r="E4611" t="s">
        <v>10784</v>
      </c>
      <c r="F4611" t="s">
        <v>23</v>
      </c>
      <c r="G4611" t="s">
        <v>23</v>
      </c>
      <c r="H4611" t="s">
        <v>6483</v>
      </c>
      <c r="I4611" t="s">
        <v>2721</v>
      </c>
      <c r="J4611" t="s">
        <v>23</v>
      </c>
      <c r="K4611" t="s">
        <v>30532</v>
      </c>
    </row>
    <row r="4612" spans="1:11" x14ac:dyDescent="0.35">
      <c r="A4612" t="s">
        <v>3501</v>
      </c>
      <c r="B4612" t="s">
        <v>23</v>
      </c>
      <c r="C4612" t="s">
        <v>23</v>
      </c>
      <c r="D4612" t="s">
        <v>23</v>
      </c>
      <c r="E4612" t="s">
        <v>10785</v>
      </c>
      <c r="F4612" t="s">
        <v>23</v>
      </c>
      <c r="G4612" t="s">
        <v>23</v>
      </c>
      <c r="H4612" t="s">
        <v>6522</v>
      </c>
      <c r="I4612" t="s">
        <v>23</v>
      </c>
      <c r="J4612" t="s">
        <v>23</v>
      </c>
      <c r="K4612" t="s">
        <v>30532</v>
      </c>
    </row>
    <row r="4613" spans="1:11" x14ac:dyDescent="0.35">
      <c r="A4613" t="s">
        <v>3504</v>
      </c>
      <c r="B4613" t="s">
        <v>23</v>
      </c>
      <c r="C4613" t="s">
        <v>23</v>
      </c>
      <c r="D4613" t="s">
        <v>23</v>
      </c>
      <c r="E4613" t="s">
        <v>10786</v>
      </c>
      <c r="F4613" t="s">
        <v>23</v>
      </c>
      <c r="G4613" t="s">
        <v>23</v>
      </c>
      <c r="H4613" t="s">
        <v>6522</v>
      </c>
      <c r="I4613" t="s">
        <v>23</v>
      </c>
      <c r="J4613" t="s">
        <v>23</v>
      </c>
      <c r="K4613" t="s">
        <v>30532</v>
      </c>
    </row>
    <row r="4614" spans="1:11" x14ac:dyDescent="0.35">
      <c r="A4614" t="s">
        <v>5378</v>
      </c>
      <c r="B4614" t="s">
        <v>23</v>
      </c>
      <c r="C4614" t="s">
        <v>23</v>
      </c>
      <c r="D4614" t="s">
        <v>23</v>
      </c>
      <c r="E4614" t="s">
        <v>10787</v>
      </c>
      <c r="F4614" t="s">
        <v>23</v>
      </c>
      <c r="G4614" t="s">
        <v>23</v>
      </c>
      <c r="H4614" t="s">
        <v>6522</v>
      </c>
      <c r="I4614" t="s">
        <v>23</v>
      </c>
      <c r="J4614" t="s">
        <v>23</v>
      </c>
      <c r="K4614" t="s">
        <v>30532</v>
      </c>
    </row>
    <row r="4615" spans="1:11" x14ac:dyDescent="0.35">
      <c r="A4615" t="s">
        <v>25218</v>
      </c>
      <c r="B4615" t="s">
        <v>23</v>
      </c>
      <c r="C4615" t="s">
        <v>23</v>
      </c>
      <c r="D4615" t="s">
        <v>5810</v>
      </c>
      <c r="E4615" t="s">
        <v>25219</v>
      </c>
      <c r="F4615" t="s">
        <v>23</v>
      </c>
      <c r="G4615" t="s">
        <v>23</v>
      </c>
      <c r="H4615" t="s">
        <v>6746</v>
      </c>
      <c r="I4615" t="s">
        <v>23</v>
      </c>
      <c r="J4615" t="s">
        <v>23</v>
      </c>
      <c r="K4615" t="s">
        <v>33976</v>
      </c>
    </row>
    <row r="4616" spans="1:11" x14ac:dyDescent="0.35">
      <c r="A4616" t="s">
        <v>6369</v>
      </c>
      <c r="B4616" t="s">
        <v>23</v>
      </c>
      <c r="C4616" t="s">
        <v>23</v>
      </c>
      <c r="D4616" t="s">
        <v>5810</v>
      </c>
      <c r="E4616" t="s">
        <v>10788</v>
      </c>
      <c r="F4616" t="s">
        <v>23</v>
      </c>
      <c r="G4616" t="s">
        <v>23</v>
      </c>
      <c r="H4616" t="s">
        <v>6483</v>
      </c>
      <c r="I4616" t="s">
        <v>23</v>
      </c>
      <c r="J4616" t="s">
        <v>23</v>
      </c>
      <c r="K4616" t="s">
        <v>30532</v>
      </c>
    </row>
    <row r="4617" spans="1:11" x14ac:dyDescent="0.35">
      <c r="A4617" t="s">
        <v>25220</v>
      </c>
      <c r="B4617" t="s">
        <v>23</v>
      </c>
      <c r="C4617" t="s">
        <v>23</v>
      </c>
      <c r="D4617" t="s">
        <v>5810</v>
      </c>
      <c r="E4617" t="s">
        <v>25221</v>
      </c>
      <c r="F4617" t="s">
        <v>23</v>
      </c>
      <c r="G4617" t="s">
        <v>23</v>
      </c>
      <c r="H4617" t="s">
        <v>6746</v>
      </c>
      <c r="I4617" t="s">
        <v>23</v>
      </c>
      <c r="J4617" t="s">
        <v>23</v>
      </c>
      <c r="K4617" t="s">
        <v>33977</v>
      </c>
    </row>
    <row r="4618" spans="1:11" x14ac:dyDescent="0.35">
      <c r="A4618" t="s">
        <v>25222</v>
      </c>
      <c r="B4618" t="s">
        <v>23</v>
      </c>
      <c r="C4618" t="s">
        <v>23</v>
      </c>
      <c r="D4618" t="s">
        <v>5810</v>
      </c>
      <c r="E4618" t="s">
        <v>25223</v>
      </c>
      <c r="F4618" t="s">
        <v>23</v>
      </c>
      <c r="G4618" t="s">
        <v>23</v>
      </c>
      <c r="H4618" t="s">
        <v>6746</v>
      </c>
      <c r="I4618" t="s">
        <v>23</v>
      </c>
      <c r="J4618" t="s">
        <v>23</v>
      </c>
      <c r="K4618" t="s">
        <v>33978</v>
      </c>
    </row>
    <row r="4619" spans="1:11" x14ac:dyDescent="0.35">
      <c r="A4619" t="s">
        <v>25224</v>
      </c>
      <c r="B4619" t="s">
        <v>23</v>
      </c>
      <c r="C4619" t="s">
        <v>23</v>
      </c>
      <c r="D4619" t="s">
        <v>5810</v>
      </c>
      <c r="E4619" t="s">
        <v>25225</v>
      </c>
      <c r="F4619" t="s">
        <v>23</v>
      </c>
      <c r="G4619" t="s">
        <v>23</v>
      </c>
      <c r="H4619" t="s">
        <v>6746</v>
      </c>
      <c r="I4619" t="s">
        <v>23</v>
      </c>
      <c r="J4619" t="s">
        <v>23</v>
      </c>
      <c r="K4619" t="s">
        <v>33979</v>
      </c>
    </row>
    <row r="4620" spans="1:11" x14ac:dyDescent="0.35">
      <c r="A4620" t="s">
        <v>25226</v>
      </c>
      <c r="B4620" t="s">
        <v>23</v>
      </c>
      <c r="C4620" t="s">
        <v>23</v>
      </c>
      <c r="D4620" t="s">
        <v>5810</v>
      </c>
      <c r="E4620" t="s">
        <v>25227</v>
      </c>
      <c r="F4620" t="s">
        <v>23</v>
      </c>
      <c r="G4620" t="s">
        <v>23</v>
      </c>
      <c r="H4620" t="s">
        <v>6746</v>
      </c>
      <c r="I4620" t="s">
        <v>23</v>
      </c>
      <c r="J4620" t="s">
        <v>23</v>
      </c>
      <c r="K4620" t="s">
        <v>33980</v>
      </c>
    </row>
    <row r="4621" spans="1:11" x14ac:dyDescent="0.35">
      <c r="A4621" t="s">
        <v>4555</v>
      </c>
      <c r="B4621" t="s">
        <v>23</v>
      </c>
      <c r="C4621" t="s">
        <v>23</v>
      </c>
      <c r="D4621" t="s">
        <v>23</v>
      </c>
      <c r="E4621" t="s">
        <v>10789</v>
      </c>
      <c r="F4621" t="s">
        <v>23</v>
      </c>
      <c r="G4621" t="s">
        <v>23</v>
      </c>
      <c r="H4621" t="s">
        <v>6522</v>
      </c>
      <c r="I4621" t="s">
        <v>23</v>
      </c>
      <c r="J4621" t="s">
        <v>23</v>
      </c>
      <c r="K4621" t="s">
        <v>30532</v>
      </c>
    </row>
    <row r="4622" spans="1:11" x14ac:dyDescent="0.35">
      <c r="A4622" t="s">
        <v>1280</v>
      </c>
      <c r="B4622" t="s">
        <v>23</v>
      </c>
      <c r="C4622" t="s">
        <v>23</v>
      </c>
      <c r="D4622" t="s">
        <v>23</v>
      </c>
      <c r="E4622" t="s">
        <v>10790</v>
      </c>
      <c r="F4622" t="s">
        <v>23</v>
      </c>
      <c r="G4622" t="s">
        <v>23</v>
      </c>
      <c r="H4622" t="s">
        <v>6487</v>
      </c>
      <c r="I4622" t="s">
        <v>6485</v>
      </c>
      <c r="J4622" t="s">
        <v>23</v>
      </c>
      <c r="K4622" t="s">
        <v>30532</v>
      </c>
    </row>
    <row r="4623" spans="1:11" x14ac:dyDescent="0.35">
      <c r="A4623" t="s">
        <v>3372</v>
      </c>
      <c r="B4623" t="s">
        <v>23</v>
      </c>
      <c r="C4623" t="s">
        <v>23</v>
      </c>
      <c r="D4623" t="s">
        <v>23</v>
      </c>
      <c r="E4623" t="s">
        <v>10791</v>
      </c>
      <c r="F4623" t="s">
        <v>23</v>
      </c>
      <c r="G4623" t="s">
        <v>23</v>
      </c>
      <c r="H4623" t="s">
        <v>6522</v>
      </c>
      <c r="I4623" t="s">
        <v>23</v>
      </c>
      <c r="J4623" t="s">
        <v>23</v>
      </c>
      <c r="K4623" t="s">
        <v>30532</v>
      </c>
    </row>
    <row r="4624" spans="1:11" x14ac:dyDescent="0.35">
      <c r="A4624" t="s">
        <v>3505</v>
      </c>
      <c r="B4624" t="s">
        <v>23</v>
      </c>
      <c r="C4624" t="s">
        <v>23</v>
      </c>
      <c r="D4624" t="s">
        <v>23</v>
      </c>
      <c r="E4624" t="s">
        <v>10792</v>
      </c>
      <c r="F4624" t="s">
        <v>23</v>
      </c>
      <c r="G4624" t="s">
        <v>23</v>
      </c>
      <c r="H4624" t="s">
        <v>6522</v>
      </c>
      <c r="I4624" t="s">
        <v>23</v>
      </c>
      <c r="J4624" t="s">
        <v>23</v>
      </c>
      <c r="K4624" t="s">
        <v>30532</v>
      </c>
    </row>
    <row r="4625" spans="1:11" x14ac:dyDescent="0.35">
      <c r="A4625" t="s">
        <v>5113</v>
      </c>
      <c r="B4625" t="s">
        <v>23</v>
      </c>
      <c r="C4625" t="s">
        <v>23</v>
      </c>
      <c r="D4625" t="s">
        <v>23</v>
      </c>
      <c r="E4625" t="s">
        <v>10793</v>
      </c>
      <c r="F4625" t="s">
        <v>23</v>
      </c>
      <c r="G4625" t="s">
        <v>23</v>
      </c>
      <c r="H4625" t="s">
        <v>6487</v>
      </c>
      <c r="I4625" t="s">
        <v>2721</v>
      </c>
      <c r="J4625" t="s">
        <v>23</v>
      </c>
      <c r="K4625" t="s">
        <v>30532</v>
      </c>
    </row>
    <row r="4626" spans="1:11" x14ac:dyDescent="0.35">
      <c r="A4626" t="s">
        <v>25228</v>
      </c>
      <c r="B4626" t="s">
        <v>23</v>
      </c>
      <c r="C4626" t="s">
        <v>23</v>
      </c>
      <c r="D4626" t="s">
        <v>5810</v>
      </c>
      <c r="E4626" t="s">
        <v>25229</v>
      </c>
      <c r="F4626" t="s">
        <v>23</v>
      </c>
      <c r="G4626" t="s">
        <v>23</v>
      </c>
      <c r="H4626" t="s">
        <v>6746</v>
      </c>
      <c r="I4626" t="s">
        <v>23</v>
      </c>
      <c r="J4626" t="s">
        <v>23</v>
      </c>
      <c r="K4626" t="s">
        <v>33981</v>
      </c>
    </row>
    <row r="4627" spans="1:11" x14ac:dyDescent="0.35">
      <c r="A4627" t="s">
        <v>3506</v>
      </c>
      <c r="B4627" t="s">
        <v>23</v>
      </c>
      <c r="C4627" t="s">
        <v>23</v>
      </c>
      <c r="D4627" t="s">
        <v>23</v>
      </c>
      <c r="E4627" t="s">
        <v>10794</v>
      </c>
      <c r="F4627" t="s">
        <v>23</v>
      </c>
      <c r="G4627" t="s">
        <v>23</v>
      </c>
      <c r="H4627" t="s">
        <v>6522</v>
      </c>
      <c r="I4627" t="s">
        <v>23</v>
      </c>
      <c r="J4627" t="s">
        <v>23</v>
      </c>
      <c r="K4627" t="s">
        <v>30532</v>
      </c>
    </row>
    <row r="4628" spans="1:11" x14ac:dyDescent="0.35">
      <c r="A4628" t="s">
        <v>25230</v>
      </c>
      <c r="B4628" t="s">
        <v>23</v>
      </c>
      <c r="C4628" t="s">
        <v>23</v>
      </c>
      <c r="D4628" t="s">
        <v>5810</v>
      </c>
      <c r="E4628" t="s">
        <v>25231</v>
      </c>
      <c r="F4628" t="s">
        <v>23</v>
      </c>
      <c r="G4628" t="s">
        <v>23</v>
      </c>
      <c r="H4628" t="s">
        <v>6746</v>
      </c>
      <c r="I4628" t="s">
        <v>23</v>
      </c>
      <c r="J4628" t="s">
        <v>23</v>
      </c>
      <c r="K4628" t="s">
        <v>33982</v>
      </c>
    </row>
    <row r="4629" spans="1:11" x14ac:dyDescent="0.35">
      <c r="A4629" t="s">
        <v>25234</v>
      </c>
      <c r="B4629" t="s">
        <v>23</v>
      </c>
      <c r="C4629" t="s">
        <v>23</v>
      </c>
      <c r="D4629" t="s">
        <v>5810</v>
      </c>
      <c r="E4629" t="s">
        <v>25235</v>
      </c>
      <c r="F4629" t="s">
        <v>23</v>
      </c>
      <c r="G4629" t="s">
        <v>23</v>
      </c>
      <c r="H4629" t="s">
        <v>6746</v>
      </c>
      <c r="I4629" t="s">
        <v>23</v>
      </c>
      <c r="J4629" t="s">
        <v>23</v>
      </c>
      <c r="K4629" t="s">
        <v>33984</v>
      </c>
    </row>
    <row r="4630" spans="1:11" x14ac:dyDescent="0.35">
      <c r="A4630" t="s">
        <v>25236</v>
      </c>
      <c r="B4630" t="s">
        <v>23</v>
      </c>
      <c r="C4630" t="s">
        <v>23</v>
      </c>
      <c r="D4630" t="s">
        <v>5810</v>
      </c>
      <c r="E4630" t="s">
        <v>25237</v>
      </c>
      <c r="F4630" t="s">
        <v>23</v>
      </c>
      <c r="G4630" t="s">
        <v>23</v>
      </c>
      <c r="H4630" t="s">
        <v>6746</v>
      </c>
      <c r="I4630" t="s">
        <v>23</v>
      </c>
      <c r="J4630" t="s">
        <v>23</v>
      </c>
      <c r="K4630" t="s">
        <v>33985</v>
      </c>
    </row>
    <row r="4631" spans="1:11" x14ac:dyDescent="0.35">
      <c r="A4631" t="s">
        <v>1962</v>
      </c>
      <c r="B4631" t="s">
        <v>23</v>
      </c>
      <c r="C4631" t="s">
        <v>23</v>
      </c>
      <c r="D4631" t="s">
        <v>23</v>
      </c>
      <c r="E4631" t="s">
        <v>10795</v>
      </c>
      <c r="F4631" t="s">
        <v>23</v>
      </c>
      <c r="G4631" t="s">
        <v>23</v>
      </c>
      <c r="H4631" t="s">
        <v>6522</v>
      </c>
      <c r="I4631" t="s">
        <v>23</v>
      </c>
      <c r="J4631" t="s">
        <v>23</v>
      </c>
      <c r="K4631" t="s">
        <v>30532</v>
      </c>
    </row>
    <row r="4632" spans="1:11" x14ac:dyDescent="0.35">
      <c r="A4632" t="s">
        <v>4554</v>
      </c>
      <c r="B4632" t="s">
        <v>23</v>
      </c>
      <c r="C4632" t="s">
        <v>23</v>
      </c>
      <c r="D4632" t="s">
        <v>23</v>
      </c>
      <c r="E4632" t="s">
        <v>10796</v>
      </c>
      <c r="F4632" t="s">
        <v>23</v>
      </c>
      <c r="G4632" t="s">
        <v>23</v>
      </c>
      <c r="H4632" t="s">
        <v>6522</v>
      </c>
      <c r="I4632" t="s">
        <v>23</v>
      </c>
      <c r="J4632" t="s">
        <v>23</v>
      </c>
      <c r="K4632" t="s">
        <v>30532</v>
      </c>
    </row>
    <row r="4633" spans="1:11" x14ac:dyDescent="0.35">
      <c r="A4633" t="s">
        <v>25238</v>
      </c>
      <c r="B4633" t="s">
        <v>23</v>
      </c>
      <c r="C4633" t="s">
        <v>23</v>
      </c>
      <c r="D4633" t="s">
        <v>5810</v>
      </c>
      <c r="E4633" t="s">
        <v>25239</v>
      </c>
      <c r="F4633" t="s">
        <v>23</v>
      </c>
      <c r="G4633" t="s">
        <v>23</v>
      </c>
      <c r="H4633" t="s">
        <v>6746</v>
      </c>
      <c r="I4633" t="s">
        <v>23</v>
      </c>
      <c r="J4633" t="s">
        <v>23</v>
      </c>
      <c r="K4633" t="s">
        <v>33986</v>
      </c>
    </row>
    <row r="4634" spans="1:11" x14ac:dyDescent="0.35">
      <c r="A4634" t="s">
        <v>4553</v>
      </c>
      <c r="B4634" t="s">
        <v>23</v>
      </c>
      <c r="C4634" t="s">
        <v>23</v>
      </c>
      <c r="D4634" t="s">
        <v>23</v>
      </c>
      <c r="E4634" t="s">
        <v>10797</v>
      </c>
      <c r="F4634" t="s">
        <v>23</v>
      </c>
      <c r="G4634" t="s">
        <v>23</v>
      </c>
      <c r="H4634" t="s">
        <v>6522</v>
      </c>
      <c r="I4634" t="s">
        <v>23</v>
      </c>
      <c r="J4634" t="s">
        <v>23</v>
      </c>
      <c r="K4634" t="s">
        <v>30532</v>
      </c>
    </row>
    <row r="4635" spans="1:11" x14ac:dyDescent="0.35">
      <c r="A4635" t="s">
        <v>25240</v>
      </c>
      <c r="B4635" t="s">
        <v>23</v>
      </c>
      <c r="C4635" t="s">
        <v>23</v>
      </c>
      <c r="D4635" t="s">
        <v>5810</v>
      </c>
      <c r="E4635" t="s">
        <v>25241</v>
      </c>
      <c r="F4635" t="s">
        <v>23</v>
      </c>
      <c r="G4635" t="s">
        <v>23</v>
      </c>
      <c r="H4635" t="s">
        <v>6746</v>
      </c>
      <c r="I4635" t="s">
        <v>23</v>
      </c>
      <c r="J4635" t="s">
        <v>23</v>
      </c>
      <c r="K4635" t="s">
        <v>33987</v>
      </c>
    </row>
    <row r="4636" spans="1:11" x14ac:dyDescent="0.35">
      <c r="A4636" t="s">
        <v>3395</v>
      </c>
      <c r="B4636" t="s">
        <v>23</v>
      </c>
      <c r="C4636" t="s">
        <v>23</v>
      </c>
      <c r="D4636" t="s">
        <v>23</v>
      </c>
      <c r="E4636" t="s">
        <v>10798</v>
      </c>
      <c r="F4636" t="s">
        <v>23</v>
      </c>
      <c r="G4636" t="s">
        <v>23</v>
      </c>
      <c r="H4636" t="s">
        <v>6522</v>
      </c>
      <c r="I4636" t="s">
        <v>23</v>
      </c>
      <c r="J4636" t="s">
        <v>23</v>
      </c>
      <c r="K4636" t="s">
        <v>30532</v>
      </c>
    </row>
    <row r="4637" spans="1:11" x14ac:dyDescent="0.35">
      <c r="A4637" t="s">
        <v>2847</v>
      </c>
      <c r="B4637" t="s">
        <v>23</v>
      </c>
      <c r="C4637" t="s">
        <v>23</v>
      </c>
      <c r="D4637" t="s">
        <v>23</v>
      </c>
      <c r="E4637" t="s">
        <v>10799</v>
      </c>
      <c r="F4637" t="s">
        <v>23</v>
      </c>
      <c r="G4637" t="s">
        <v>23</v>
      </c>
      <c r="H4637" t="s">
        <v>6502</v>
      </c>
      <c r="I4637" t="s">
        <v>6485</v>
      </c>
      <c r="J4637" t="s">
        <v>23</v>
      </c>
      <c r="K4637" t="s">
        <v>30532</v>
      </c>
    </row>
    <row r="4638" spans="1:11" x14ac:dyDescent="0.35">
      <c r="A4638" t="s">
        <v>4552</v>
      </c>
      <c r="B4638" t="s">
        <v>23</v>
      </c>
      <c r="C4638" t="s">
        <v>23</v>
      </c>
      <c r="D4638" t="s">
        <v>23</v>
      </c>
      <c r="E4638" t="s">
        <v>10800</v>
      </c>
      <c r="F4638" t="s">
        <v>23</v>
      </c>
      <c r="G4638" t="s">
        <v>23</v>
      </c>
      <c r="H4638" t="s">
        <v>6522</v>
      </c>
      <c r="I4638" t="s">
        <v>23</v>
      </c>
      <c r="J4638" t="s">
        <v>23</v>
      </c>
      <c r="K4638" t="s">
        <v>30532</v>
      </c>
    </row>
    <row r="4639" spans="1:11" x14ac:dyDescent="0.35">
      <c r="A4639" t="s">
        <v>3507</v>
      </c>
      <c r="B4639" t="s">
        <v>23</v>
      </c>
      <c r="C4639" t="s">
        <v>23</v>
      </c>
      <c r="D4639" t="s">
        <v>23</v>
      </c>
      <c r="E4639" t="s">
        <v>10801</v>
      </c>
      <c r="F4639" t="s">
        <v>23</v>
      </c>
      <c r="G4639" t="s">
        <v>23</v>
      </c>
      <c r="H4639" t="s">
        <v>6522</v>
      </c>
      <c r="I4639" t="s">
        <v>23</v>
      </c>
      <c r="J4639" t="s">
        <v>23</v>
      </c>
      <c r="K4639" t="s">
        <v>30532</v>
      </c>
    </row>
    <row r="4640" spans="1:11" x14ac:dyDescent="0.35">
      <c r="A4640" t="s">
        <v>3508</v>
      </c>
      <c r="B4640" t="s">
        <v>23</v>
      </c>
      <c r="C4640" t="s">
        <v>23</v>
      </c>
      <c r="D4640" t="s">
        <v>23</v>
      </c>
      <c r="E4640" t="s">
        <v>10802</v>
      </c>
      <c r="F4640" t="s">
        <v>23</v>
      </c>
      <c r="G4640" t="s">
        <v>23</v>
      </c>
      <c r="H4640" t="s">
        <v>6522</v>
      </c>
      <c r="I4640" t="s">
        <v>23</v>
      </c>
      <c r="J4640" t="s">
        <v>23</v>
      </c>
      <c r="K4640" t="s">
        <v>30532</v>
      </c>
    </row>
    <row r="4641" spans="1:11" x14ac:dyDescent="0.35">
      <c r="A4641" t="s">
        <v>25242</v>
      </c>
      <c r="B4641" t="s">
        <v>23</v>
      </c>
      <c r="C4641" t="s">
        <v>23</v>
      </c>
      <c r="D4641" t="s">
        <v>5810</v>
      </c>
      <c r="E4641" t="s">
        <v>25243</v>
      </c>
      <c r="F4641" t="s">
        <v>23</v>
      </c>
      <c r="G4641" t="s">
        <v>23</v>
      </c>
      <c r="H4641" t="s">
        <v>6746</v>
      </c>
      <c r="I4641" t="s">
        <v>23</v>
      </c>
      <c r="J4641" t="s">
        <v>23</v>
      </c>
      <c r="K4641" t="s">
        <v>33988</v>
      </c>
    </row>
    <row r="4642" spans="1:11" x14ac:dyDescent="0.35">
      <c r="A4642" t="s">
        <v>4551</v>
      </c>
      <c r="B4642" t="s">
        <v>23</v>
      </c>
      <c r="C4642" t="s">
        <v>23</v>
      </c>
      <c r="D4642" t="s">
        <v>23</v>
      </c>
      <c r="E4642" t="s">
        <v>10803</v>
      </c>
      <c r="F4642" t="s">
        <v>23</v>
      </c>
      <c r="G4642" t="s">
        <v>23</v>
      </c>
      <c r="H4642" t="s">
        <v>6522</v>
      </c>
      <c r="I4642" t="s">
        <v>23</v>
      </c>
      <c r="J4642" t="s">
        <v>23</v>
      </c>
      <c r="K4642" t="s">
        <v>30532</v>
      </c>
    </row>
    <row r="4643" spans="1:11" x14ac:dyDescent="0.35">
      <c r="A4643" t="s">
        <v>25244</v>
      </c>
      <c r="B4643" t="s">
        <v>23</v>
      </c>
      <c r="C4643" t="s">
        <v>23</v>
      </c>
      <c r="D4643" t="s">
        <v>5810</v>
      </c>
      <c r="E4643" t="s">
        <v>25245</v>
      </c>
      <c r="F4643" t="s">
        <v>23</v>
      </c>
      <c r="G4643" t="s">
        <v>23</v>
      </c>
      <c r="H4643" t="s">
        <v>6746</v>
      </c>
      <c r="I4643" t="s">
        <v>23</v>
      </c>
      <c r="J4643" t="s">
        <v>23</v>
      </c>
      <c r="K4643" t="s">
        <v>33989</v>
      </c>
    </row>
    <row r="4644" spans="1:11" x14ac:dyDescent="0.35">
      <c r="A4644" t="s">
        <v>25246</v>
      </c>
      <c r="B4644" t="s">
        <v>23</v>
      </c>
      <c r="C4644" t="s">
        <v>23</v>
      </c>
      <c r="D4644" t="s">
        <v>5810</v>
      </c>
      <c r="E4644" t="s">
        <v>25247</v>
      </c>
      <c r="F4644" t="s">
        <v>23</v>
      </c>
      <c r="G4644" t="s">
        <v>23</v>
      </c>
      <c r="H4644" t="s">
        <v>6746</v>
      </c>
      <c r="I4644" t="s">
        <v>23</v>
      </c>
      <c r="J4644" t="s">
        <v>23</v>
      </c>
      <c r="K4644" t="s">
        <v>33990</v>
      </c>
    </row>
    <row r="4645" spans="1:11" x14ac:dyDescent="0.35">
      <c r="A4645" t="s">
        <v>6832</v>
      </c>
      <c r="B4645" t="s">
        <v>23</v>
      </c>
      <c r="C4645" t="s">
        <v>23</v>
      </c>
      <c r="D4645" t="s">
        <v>23</v>
      </c>
      <c r="E4645" t="s">
        <v>10804</v>
      </c>
      <c r="F4645" t="s">
        <v>23</v>
      </c>
      <c r="G4645" t="s">
        <v>23</v>
      </c>
      <c r="H4645" t="s">
        <v>6522</v>
      </c>
      <c r="I4645" t="s">
        <v>23</v>
      </c>
      <c r="J4645" t="s">
        <v>23</v>
      </c>
      <c r="K4645" t="s">
        <v>30532</v>
      </c>
    </row>
    <row r="4646" spans="1:11" x14ac:dyDescent="0.35">
      <c r="A4646" t="s">
        <v>10805</v>
      </c>
      <c r="B4646" t="s">
        <v>23</v>
      </c>
      <c r="C4646" t="s">
        <v>23</v>
      </c>
      <c r="D4646" t="s">
        <v>5810</v>
      </c>
      <c r="E4646" t="s">
        <v>10806</v>
      </c>
      <c r="F4646" t="s">
        <v>23</v>
      </c>
      <c r="G4646" t="s">
        <v>23</v>
      </c>
      <c r="H4646" t="s">
        <v>6746</v>
      </c>
      <c r="I4646" t="s">
        <v>23</v>
      </c>
      <c r="J4646" t="s">
        <v>23</v>
      </c>
      <c r="K4646" t="s">
        <v>30532</v>
      </c>
    </row>
    <row r="4647" spans="1:11" x14ac:dyDescent="0.35">
      <c r="A4647" t="s">
        <v>3512</v>
      </c>
      <c r="B4647" t="s">
        <v>23</v>
      </c>
      <c r="C4647" t="s">
        <v>23</v>
      </c>
      <c r="D4647" t="s">
        <v>23</v>
      </c>
      <c r="E4647" t="s">
        <v>10807</v>
      </c>
      <c r="F4647" t="s">
        <v>23</v>
      </c>
      <c r="G4647" t="s">
        <v>23</v>
      </c>
      <c r="H4647" t="s">
        <v>6522</v>
      </c>
      <c r="I4647" t="s">
        <v>23</v>
      </c>
      <c r="J4647" t="s">
        <v>23</v>
      </c>
      <c r="K4647" t="s">
        <v>30532</v>
      </c>
    </row>
    <row r="4648" spans="1:11" x14ac:dyDescent="0.35">
      <c r="A4648" t="s">
        <v>25248</v>
      </c>
      <c r="B4648" t="s">
        <v>23</v>
      </c>
      <c r="C4648" t="s">
        <v>23</v>
      </c>
      <c r="D4648" t="s">
        <v>5810</v>
      </c>
      <c r="E4648" t="s">
        <v>25249</v>
      </c>
      <c r="F4648" t="s">
        <v>23</v>
      </c>
      <c r="G4648" t="s">
        <v>23</v>
      </c>
      <c r="H4648" t="s">
        <v>6746</v>
      </c>
      <c r="I4648" t="s">
        <v>23</v>
      </c>
      <c r="J4648" t="s">
        <v>23</v>
      </c>
      <c r="K4648" t="s">
        <v>33991</v>
      </c>
    </row>
    <row r="4649" spans="1:11" x14ac:dyDescent="0.35">
      <c r="A4649" t="s">
        <v>10808</v>
      </c>
      <c r="B4649" t="s">
        <v>23</v>
      </c>
      <c r="C4649" t="s">
        <v>23</v>
      </c>
      <c r="D4649" t="s">
        <v>5810</v>
      </c>
      <c r="E4649" t="s">
        <v>10809</v>
      </c>
      <c r="F4649" t="s">
        <v>23</v>
      </c>
      <c r="G4649" t="s">
        <v>23</v>
      </c>
      <c r="H4649" t="s">
        <v>6746</v>
      </c>
      <c r="I4649" t="s">
        <v>23</v>
      </c>
      <c r="J4649" t="s">
        <v>23</v>
      </c>
      <c r="K4649" t="s">
        <v>30532</v>
      </c>
    </row>
    <row r="4650" spans="1:11" x14ac:dyDescent="0.35">
      <c r="A4650" t="s">
        <v>4952</v>
      </c>
      <c r="B4650" t="s">
        <v>23</v>
      </c>
      <c r="C4650" t="s">
        <v>23</v>
      </c>
      <c r="D4650" t="s">
        <v>23</v>
      </c>
      <c r="E4650" t="s">
        <v>10810</v>
      </c>
      <c r="F4650" t="s">
        <v>23</v>
      </c>
      <c r="G4650" t="s">
        <v>23</v>
      </c>
      <c r="H4650" t="s">
        <v>6522</v>
      </c>
      <c r="I4650" t="s">
        <v>23</v>
      </c>
      <c r="J4650" t="s">
        <v>23</v>
      </c>
      <c r="K4650" t="s">
        <v>30532</v>
      </c>
    </row>
    <row r="4651" spans="1:11" x14ac:dyDescent="0.35">
      <c r="A4651" t="s">
        <v>25250</v>
      </c>
      <c r="B4651" t="s">
        <v>23</v>
      </c>
      <c r="C4651" t="s">
        <v>23</v>
      </c>
      <c r="D4651" t="s">
        <v>5810</v>
      </c>
      <c r="E4651" t="s">
        <v>25251</v>
      </c>
      <c r="F4651" t="s">
        <v>23</v>
      </c>
      <c r="G4651" t="s">
        <v>23</v>
      </c>
      <c r="H4651" t="s">
        <v>6746</v>
      </c>
      <c r="I4651" t="s">
        <v>23</v>
      </c>
      <c r="J4651" t="s">
        <v>23</v>
      </c>
      <c r="K4651" t="s">
        <v>33992</v>
      </c>
    </row>
    <row r="4652" spans="1:11" x14ac:dyDescent="0.35">
      <c r="A4652" t="s">
        <v>25252</v>
      </c>
      <c r="B4652" t="s">
        <v>23</v>
      </c>
      <c r="C4652" t="s">
        <v>23</v>
      </c>
      <c r="D4652" t="s">
        <v>5810</v>
      </c>
      <c r="E4652" t="s">
        <v>25253</v>
      </c>
      <c r="F4652" t="s">
        <v>23</v>
      </c>
      <c r="G4652" t="s">
        <v>23</v>
      </c>
      <c r="H4652" t="s">
        <v>6746</v>
      </c>
      <c r="I4652" t="s">
        <v>23</v>
      </c>
      <c r="J4652" t="s">
        <v>23</v>
      </c>
      <c r="K4652" t="s">
        <v>33993</v>
      </c>
    </row>
    <row r="4653" spans="1:11" x14ac:dyDescent="0.35">
      <c r="A4653" t="s">
        <v>10811</v>
      </c>
      <c r="B4653" t="s">
        <v>23</v>
      </c>
      <c r="C4653" t="s">
        <v>23</v>
      </c>
      <c r="D4653" t="s">
        <v>5810</v>
      </c>
      <c r="E4653" t="s">
        <v>10812</v>
      </c>
      <c r="F4653" t="s">
        <v>23</v>
      </c>
      <c r="G4653" t="s">
        <v>23</v>
      </c>
      <c r="H4653" t="s">
        <v>6746</v>
      </c>
      <c r="I4653" t="s">
        <v>23</v>
      </c>
      <c r="J4653" t="s">
        <v>23</v>
      </c>
      <c r="K4653" t="s">
        <v>30532</v>
      </c>
    </row>
    <row r="4654" spans="1:11" x14ac:dyDescent="0.35">
      <c r="A4654" t="s">
        <v>25254</v>
      </c>
      <c r="B4654" t="s">
        <v>23</v>
      </c>
      <c r="C4654" t="s">
        <v>23</v>
      </c>
      <c r="D4654" t="s">
        <v>5810</v>
      </c>
      <c r="E4654" t="s">
        <v>25255</v>
      </c>
      <c r="F4654" t="s">
        <v>23</v>
      </c>
      <c r="G4654" t="s">
        <v>23</v>
      </c>
      <c r="H4654" t="s">
        <v>6746</v>
      </c>
      <c r="I4654" t="s">
        <v>23</v>
      </c>
      <c r="J4654" t="s">
        <v>23</v>
      </c>
      <c r="K4654" t="s">
        <v>33994</v>
      </c>
    </row>
    <row r="4655" spans="1:11" x14ac:dyDescent="0.35">
      <c r="A4655" t="s">
        <v>3146</v>
      </c>
      <c r="B4655" t="s">
        <v>23</v>
      </c>
      <c r="C4655" t="s">
        <v>23</v>
      </c>
      <c r="D4655" t="s">
        <v>23</v>
      </c>
      <c r="E4655" t="s">
        <v>10813</v>
      </c>
      <c r="F4655" t="s">
        <v>23</v>
      </c>
      <c r="G4655" t="s">
        <v>23</v>
      </c>
      <c r="H4655" t="s">
        <v>6522</v>
      </c>
      <c r="I4655" t="s">
        <v>23</v>
      </c>
      <c r="J4655" t="s">
        <v>23</v>
      </c>
      <c r="K4655" t="s">
        <v>30532</v>
      </c>
    </row>
    <row r="4656" spans="1:11" x14ac:dyDescent="0.35">
      <c r="A4656" t="s">
        <v>5387</v>
      </c>
      <c r="B4656" t="s">
        <v>23</v>
      </c>
      <c r="C4656" t="s">
        <v>23</v>
      </c>
      <c r="D4656" t="s">
        <v>23</v>
      </c>
      <c r="E4656" t="s">
        <v>10814</v>
      </c>
      <c r="F4656" t="s">
        <v>23</v>
      </c>
      <c r="G4656" t="s">
        <v>23</v>
      </c>
      <c r="H4656" t="s">
        <v>6522</v>
      </c>
      <c r="I4656" t="s">
        <v>23</v>
      </c>
      <c r="J4656" t="s">
        <v>23</v>
      </c>
      <c r="K4656" t="s">
        <v>30532</v>
      </c>
    </row>
    <row r="4657" spans="1:11" x14ac:dyDescent="0.35">
      <c r="A4657" t="s">
        <v>25256</v>
      </c>
      <c r="B4657" t="s">
        <v>23</v>
      </c>
      <c r="C4657" t="s">
        <v>23</v>
      </c>
      <c r="D4657" t="s">
        <v>5810</v>
      </c>
      <c r="E4657" t="s">
        <v>25257</v>
      </c>
      <c r="F4657" t="s">
        <v>23</v>
      </c>
      <c r="G4657" t="s">
        <v>23</v>
      </c>
      <c r="H4657" t="s">
        <v>6746</v>
      </c>
      <c r="I4657" t="s">
        <v>23</v>
      </c>
      <c r="J4657" t="s">
        <v>23</v>
      </c>
      <c r="K4657" t="s">
        <v>33995</v>
      </c>
    </row>
    <row r="4658" spans="1:11" x14ac:dyDescent="0.35">
      <c r="A4658" t="s">
        <v>25258</v>
      </c>
      <c r="B4658" t="s">
        <v>23</v>
      </c>
      <c r="C4658" t="s">
        <v>23</v>
      </c>
      <c r="D4658" t="s">
        <v>5810</v>
      </c>
      <c r="E4658" t="s">
        <v>25259</v>
      </c>
      <c r="F4658" t="s">
        <v>23</v>
      </c>
      <c r="G4658" t="s">
        <v>23</v>
      </c>
      <c r="H4658" t="s">
        <v>6746</v>
      </c>
      <c r="I4658" t="s">
        <v>23</v>
      </c>
      <c r="J4658" t="s">
        <v>23</v>
      </c>
      <c r="K4658" t="s">
        <v>33996</v>
      </c>
    </row>
    <row r="4659" spans="1:11" x14ac:dyDescent="0.35">
      <c r="A4659" t="s">
        <v>3513</v>
      </c>
      <c r="B4659" t="s">
        <v>23</v>
      </c>
      <c r="C4659" t="s">
        <v>23</v>
      </c>
      <c r="D4659" t="s">
        <v>23</v>
      </c>
      <c r="E4659" t="s">
        <v>10815</v>
      </c>
      <c r="F4659" t="s">
        <v>23</v>
      </c>
      <c r="G4659" t="s">
        <v>23</v>
      </c>
      <c r="H4659" t="s">
        <v>6522</v>
      </c>
      <c r="I4659" t="s">
        <v>23</v>
      </c>
      <c r="J4659" t="s">
        <v>23</v>
      </c>
      <c r="K4659" t="s">
        <v>30532</v>
      </c>
    </row>
    <row r="4660" spans="1:11" x14ac:dyDescent="0.35">
      <c r="A4660" t="s">
        <v>25260</v>
      </c>
      <c r="B4660" t="s">
        <v>23</v>
      </c>
      <c r="C4660" t="s">
        <v>23</v>
      </c>
      <c r="D4660" t="s">
        <v>5810</v>
      </c>
      <c r="E4660" t="s">
        <v>25261</v>
      </c>
      <c r="F4660" t="s">
        <v>23</v>
      </c>
      <c r="G4660" t="s">
        <v>23</v>
      </c>
      <c r="H4660" t="s">
        <v>6746</v>
      </c>
      <c r="I4660" t="s">
        <v>23</v>
      </c>
      <c r="J4660" t="s">
        <v>23</v>
      </c>
      <c r="K4660" t="s">
        <v>33997</v>
      </c>
    </row>
    <row r="4661" spans="1:11" x14ac:dyDescent="0.35">
      <c r="A4661" t="s">
        <v>4550</v>
      </c>
      <c r="B4661" t="s">
        <v>23</v>
      </c>
      <c r="C4661" t="s">
        <v>23</v>
      </c>
      <c r="D4661" t="s">
        <v>23</v>
      </c>
      <c r="E4661" t="s">
        <v>10816</v>
      </c>
      <c r="F4661" t="s">
        <v>23</v>
      </c>
      <c r="G4661" t="s">
        <v>23</v>
      </c>
      <c r="H4661" t="s">
        <v>6522</v>
      </c>
      <c r="I4661" t="s">
        <v>23</v>
      </c>
      <c r="J4661" t="s">
        <v>23</v>
      </c>
      <c r="K4661" t="s">
        <v>30532</v>
      </c>
    </row>
    <row r="4662" spans="1:11" x14ac:dyDescent="0.35">
      <c r="A4662" t="s">
        <v>25274</v>
      </c>
      <c r="B4662" t="s">
        <v>23</v>
      </c>
      <c r="C4662" t="s">
        <v>23</v>
      </c>
      <c r="D4662" t="s">
        <v>5810</v>
      </c>
      <c r="E4662" t="s">
        <v>25275</v>
      </c>
      <c r="F4662" t="s">
        <v>23</v>
      </c>
      <c r="G4662" t="s">
        <v>23</v>
      </c>
      <c r="H4662" t="s">
        <v>6746</v>
      </c>
      <c r="I4662" t="s">
        <v>23</v>
      </c>
      <c r="J4662" t="s">
        <v>23</v>
      </c>
      <c r="K4662" t="s">
        <v>34004</v>
      </c>
    </row>
    <row r="4663" spans="1:11" x14ac:dyDescent="0.35">
      <c r="A4663" t="s">
        <v>25286</v>
      </c>
      <c r="B4663" t="s">
        <v>23</v>
      </c>
      <c r="C4663" t="s">
        <v>23</v>
      </c>
      <c r="D4663" t="s">
        <v>5810</v>
      </c>
      <c r="E4663" t="s">
        <v>25287</v>
      </c>
      <c r="F4663" t="s">
        <v>23</v>
      </c>
      <c r="G4663" t="s">
        <v>23</v>
      </c>
      <c r="H4663" t="s">
        <v>6746</v>
      </c>
      <c r="I4663" t="s">
        <v>23</v>
      </c>
      <c r="J4663" t="s">
        <v>23</v>
      </c>
      <c r="K4663" t="s">
        <v>34010</v>
      </c>
    </row>
    <row r="4664" spans="1:11" x14ac:dyDescent="0.35">
      <c r="A4664" t="s">
        <v>6799</v>
      </c>
      <c r="B4664" t="s">
        <v>23</v>
      </c>
      <c r="C4664" t="s">
        <v>23</v>
      </c>
      <c r="D4664" t="s">
        <v>23</v>
      </c>
      <c r="E4664" t="s">
        <v>10817</v>
      </c>
      <c r="F4664" t="s">
        <v>23</v>
      </c>
      <c r="G4664" t="s">
        <v>23</v>
      </c>
      <c r="H4664" t="s">
        <v>6522</v>
      </c>
      <c r="I4664" t="s">
        <v>23</v>
      </c>
      <c r="J4664" t="s">
        <v>23</v>
      </c>
      <c r="K4664" t="s">
        <v>30532</v>
      </c>
    </row>
    <row r="4665" spans="1:11" x14ac:dyDescent="0.35">
      <c r="A4665" t="s">
        <v>25288</v>
      </c>
      <c r="B4665" t="s">
        <v>23</v>
      </c>
      <c r="C4665" t="s">
        <v>23</v>
      </c>
      <c r="D4665" t="s">
        <v>5810</v>
      </c>
      <c r="E4665" t="s">
        <v>25289</v>
      </c>
      <c r="F4665" t="s">
        <v>23</v>
      </c>
      <c r="G4665" t="s">
        <v>23</v>
      </c>
      <c r="H4665" t="s">
        <v>6746</v>
      </c>
      <c r="I4665" t="s">
        <v>23</v>
      </c>
      <c r="J4665" t="s">
        <v>23</v>
      </c>
      <c r="K4665" t="s">
        <v>34011</v>
      </c>
    </row>
    <row r="4666" spans="1:11" x14ac:dyDescent="0.35">
      <c r="A4666" t="s">
        <v>3515</v>
      </c>
      <c r="B4666" t="s">
        <v>23</v>
      </c>
      <c r="C4666" t="s">
        <v>23</v>
      </c>
      <c r="D4666" t="s">
        <v>23</v>
      </c>
      <c r="E4666" t="s">
        <v>10818</v>
      </c>
      <c r="F4666" t="s">
        <v>23</v>
      </c>
      <c r="G4666" t="s">
        <v>23</v>
      </c>
      <c r="H4666" t="s">
        <v>6522</v>
      </c>
      <c r="I4666" t="s">
        <v>23</v>
      </c>
      <c r="J4666" t="s">
        <v>23</v>
      </c>
      <c r="K4666" t="s">
        <v>30532</v>
      </c>
    </row>
    <row r="4667" spans="1:11" x14ac:dyDescent="0.35">
      <c r="A4667" t="s">
        <v>6723</v>
      </c>
      <c r="B4667" t="s">
        <v>23</v>
      </c>
      <c r="C4667" t="s">
        <v>23</v>
      </c>
      <c r="D4667" t="s">
        <v>23</v>
      </c>
      <c r="E4667" t="s">
        <v>10819</v>
      </c>
      <c r="F4667" t="s">
        <v>23</v>
      </c>
      <c r="G4667" t="s">
        <v>23</v>
      </c>
      <c r="H4667" t="s">
        <v>6522</v>
      </c>
      <c r="I4667" t="s">
        <v>23</v>
      </c>
      <c r="J4667" t="s">
        <v>23</v>
      </c>
      <c r="K4667" t="s">
        <v>30532</v>
      </c>
    </row>
    <row r="4668" spans="1:11" x14ac:dyDescent="0.35">
      <c r="A4668" t="s">
        <v>3516</v>
      </c>
      <c r="B4668" t="s">
        <v>23</v>
      </c>
      <c r="C4668" t="s">
        <v>23</v>
      </c>
      <c r="D4668" t="s">
        <v>23</v>
      </c>
      <c r="E4668" t="s">
        <v>10820</v>
      </c>
      <c r="F4668" t="s">
        <v>23</v>
      </c>
      <c r="G4668" t="s">
        <v>23</v>
      </c>
      <c r="H4668" t="s">
        <v>6522</v>
      </c>
      <c r="I4668" t="s">
        <v>23</v>
      </c>
      <c r="J4668" t="s">
        <v>23</v>
      </c>
      <c r="K4668" t="s">
        <v>30532</v>
      </c>
    </row>
    <row r="4669" spans="1:11" x14ac:dyDescent="0.35">
      <c r="A4669" t="s">
        <v>25262</v>
      </c>
      <c r="B4669" t="s">
        <v>23</v>
      </c>
      <c r="C4669" t="s">
        <v>23</v>
      </c>
      <c r="D4669" t="s">
        <v>5810</v>
      </c>
      <c r="E4669" t="s">
        <v>25263</v>
      </c>
      <c r="F4669" t="s">
        <v>23</v>
      </c>
      <c r="G4669" t="s">
        <v>23</v>
      </c>
      <c r="H4669" t="s">
        <v>6746</v>
      </c>
      <c r="I4669" t="s">
        <v>23</v>
      </c>
      <c r="J4669" t="s">
        <v>23</v>
      </c>
      <c r="K4669" t="s">
        <v>33998</v>
      </c>
    </row>
    <row r="4670" spans="1:11" x14ac:dyDescent="0.35">
      <c r="A4670" t="s">
        <v>25266</v>
      </c>
      <c r="B4670" t="s">
        <v>23</v>
      </c>
      <c r="C4670" t="s">
        <v>23</v>
      </c>
      <c r="D4670" t="s">
        <v>5810</v>
      </c>
      <c r="E4670" t="s">
        <v>25267</v>
      </c>
      <c r="F4670" t="s">
        <v>23</v>
      </c>
      <c r="G4670" t="s">
        <v>23</v>
      </c>
      <c r="H4670" t="s">
        <v>6746</v>
      </c>
      <c r="I4670" t="s">
        <v>23</v>
      </c>
      <c r="J4670" t="s">
        <v>23</v>
      </c>
      <c r="K4670" t="s">
        <v>34000</v>
      </c>
    </row>
    <row r="4671" spans="1:11" x14ac:dyDescent="0.35">
      <c r="A4671" t="s">
        <v>25268</v>
      </c>
      <c r="B4671" t="s">
        <v>23</v>
      </c>
      <c r="C4671" t="s">
        <v>23</v>
      </c>
      <c r="D4671" t="s">
        <v>5810</v>
      </c>
      <c r="E4671" t="s">
        <v>25269</v>
      </c>
      <c r="F4671" t="s">
        <v>23</v>
      </c>
      <c r="G4671" t="s">
        <v>23</v>
      </c>
      <c r="H4671" t="s">
        <v>6746</v>
      </c>
      <c r="I4671" t="s">
        <v>23</v>
      </c>
      <c r="J4671" t="s">
        <v>23</v>
      </c>
      <c r="K4671" t="s">
        <v>34001</v>
      </c>
    </row>
    <row r="4672" spans="1:11" x14ac:dyDescent="0.35">
      <c r="A4672" t="s">
        <v>6515</v>
      </c>
      <c r="B4672" t="s">
        <v>23</v>
      </c>
      <c r="C4672" t="s">
        <v>23</v>
      </c>
      <c r="D4672" t="s">
        <v>23</v>
      </c>
      <c r="E4672" t="s">
        <v>10821</v>
      </c>
      <c r="F4672" t="s">
        <v>23</v>
      </c>
      <c r="G4672" t="s">
        <v>23</v>
      </c>
      <c r="H4672" t="s">
        <v>6504</v>
      </c>
      <c r="I4672" t="s">
        <v>2721</v>
      </c>
      <c r="J4672" t="s">
        <v>23</v>
      </c>
      <c r="K4672" t="s">
        <v>30532</v>
      </c>
    </row>
    <row r="4673" spans="1:11" x14ac:dyDescent="0.35">
      <c r="A4673" t="s">
        <v>25270</v>
      </c>
      <c r="B4673" t="s">
        <v>23</v>
      </c>
      <c r="C4673" t="s">
        <v>23</v>
      </c>
      <c r="D4673" t="s">
        <v>5810</v>
      </c>
      <c r="E4673" t="s">
        <v>25271</v>
      </c>
      <c r="F4673" t="s">
        <v>23</v>
      </c>
      <c r="G4673" t="s">
        <v>23</v>
      </c>
      <c r="H4673" t="s">
        <v>6746</v>
      </c>
      <c r="I4673" t="s">
        <v>23</v>
      </c>
      <c r="J4673" t="s">
        <v>23</v>
      </c>
      <c r="K4673" t="s">
        <v>34002</v>
      </c>
    </row>
    <row r="4674" spans="1:11" x14ac:dyDescent="0.35">
      <c r="A4674" t="s">
        <v>25276</v>
      </c>
      <c r="B4674" t="s">
        <v>23</v>
      </c>
      <c r="C4674" t="s">
        <v>23</v>
      </c>
      <c r="D4674" t="s">
        <v>5810</v>
      </c>
      <c r="E4674" t="s">
        <v>25277</v>
      </c>
      <c r="F4674" t="s">
        <v>23</v>
      </c>
      <c r="G4674" t="s">
        <v>23</v>
      </c>
      <c r="H4674" t="s">
        <v>6746</v>
      </c>
      <c r="I4674" t="s">
        <v>23</v>
      </c>
      <c r="J4674" t="s">
        <v>23</v>
      </c>
      <c r="K4674" t="s">
        <v>34005</v>
      </c>
    </row>
    <row r="4675" spans="1:11" x14ac:dyDescent="0.35">
      <c r="A4675" t="s">
        <v>25278</v>
      </c>
      <c r="B4675" t="s">
        <v>23</v>
      </c>
      <c r="C4675" t="s">
        <v>23</v>
      </c>
      <c r="D4675" t="s">
        <v>5810</v>
      </c>
      <c r="E4675" t="s">
        <v>25279</v>
      </c>
      <c r="F4675" t="s">
        <v>23</v>
      </c>
      <c r="G4675" t="s">
        <v>23</v>
      </c>
      <c r="H4675" t="s">
        <v>6746</v>
      </c>
      <c r="I4675" t="s">
        <v>23</v>
      </c>
      <c r="J4675" t="s">
        <v>23</v>
      </c>
      <c r="K4675" t="s">
        <v>34006</v>
      </c>
    </row>
    <row r="4676" spans="1:11" x14ac:dyDescent="0.35">
      <c r="A4676" t="s">
        <v>25284</v>
      </c>
      <c r="B4676" t="s">
        <v>23</v>
      </c>
      <c r="C4676" t="s">
        <v>23</v>
      </c>
      <c r="D4676" t="s">
        <v>5810</v>
      </c>
      <c r="E4676" t="s">
        <v>25285</v>
      </c>
      <c r="F4676" t="s">
        <v>23</v>
      </c>
      <c r="G4676" t="s">
        <v>23</v>
      </c>
      <c r="H4676" t="s">
        <v>6746</v>
      </c>
      <c r="I4676" t="s">
        <v>23</v>
      </c>
      <c r="J4676" t="s">
        <v>23</v>
      </c>
      <c r="K4676" t="s">
        <v>34009</v>
      </c>
    </row>
    <row r="4677" spans="1:11" x14ac:dyDescent="0.35">
      <c r="A4677" t="s">
        <v>3135</v>
      </c>
      <c r="B4677" t="s">
        <v>23</v>
      </c>
      <c r="C4677" t="s">
        <v>23</v>
      </c>
      <c r="D4677" t="s">
        <v>23</v>
      </c>
      <c r="E4677" t="s">
        <v>10822</v>
      </c>
      <c r="F4677" t="s">
        <v>23</v>
      </c>
      <c r="G4677" t="s">
        <v>23</v>
      </c>
      <c r="H4677" t="s">
        <v>23</v>
      </c>
      <c r="I4677" t="s">
        <v>2721</v>
      </c>
      <c r="J4677" t="s">
        <v>23</v>
      </c>
      <c r="K4677" t="s">
        <v>30532</v>
      </c>
    </row>
    <row r="4678" spans="1:11" x14ac:dyDescent="0.35">
      <c r="A4678" t="s">
        <v>24307</v>
      </c>
      <c r="B4678" t="s">
        <v>23</v>
      </c>
      <c r="C4678" t="s">
        <v>23</v>
      </c>
      <c r="D4678" t="s">
        <v>5810</v>
      </c>
      <c r="E4678" t="s">
        <v>24308</v>
      </c>
      <c r="F4678" t="s">
        <v>23</v>
      </c>
      <c r="G4678" t="s">
        <v>23</v>
      </c>
      <c r="H4678" t="s">
        <v>6746</v>
      </c>
      <c r="I4678" t="s">
        <v>23</v>
      </c>
      <c r="J4678" t="s">
        <v>23</v>
      </c>
      <c r="K4678" t="s">
        <v>33579</v>
      </c>
    </row>
    <row r="4679" spans="1:11" x14ac:dyDescent="0.35">
      <c r="A4679" t="s">
        <v>4549</v>
      </c>
      <c r="B4679" t="s">
        <v>23</v>
      </c>
      <c r="C4679" t="s">
        <v>23</v>
      </c>
      <c r="D4679" t="s">
        <v>23</v>
      </c>
      <c r="E4679" t="s">
        <v>10823</v>
      </c>
      <c r="F4679" t="s">
        <v>23</v>
      </c>
      <c r="G4679" t="s">
        <v>23</v>
      </c>
      <c r="H4679" t="s">
        <v>6522</v>
      </c>
      <c r="I4679" t="s">
        <v>23</v>
      </c>
      <c r="J4679" t="s">
        <v>23</v>
      </c>
      <c r="K4679" t="s">
        <v>30532</v>
      </c>
    </row>
    <row r="4680" spans="1:11" x14ac:dyDescent="0.35">
      <c r="A4680" t="s">
        <v>25290</v>
      </c>
      <c r="B4680" t="s">
        <v>23</v>
      </c>
      <c r="C4680" t="s">
        <v>23</v>
      </c>
      <c r="D4680" t="s">
        <v>5810</v>
      </c>
      <c r="E4680" t="s">
        <v>25291</v>
      </c>
      <c r="F4680" t="s">
        <v>23</v>
      </c>
      <c r="G4680" t="s">
        <v>23</v>
      </c>
      <c r="H4680" t="s">
        <v>6746</v>
      </c>
      <c r="I4680" t="s">
        <v>23</v>
      </c>
      <c r="J4680" t="s">
        <v>23</v>
      </c>
      <c r="K4680" t="s">
        <v>34012</v>
      </c>
    </row>
    <row r="4681" spans="1:11" x14ac:dyDescent="0.35">
      <c r="A4681" t="s">
        <v>25292</v>
      </c>
      <c r="B4681" t="s">
        <v>23</v>
      </c>
      <c r="C4681" t="s">
        <v>23</v>
      </c>
      <c r="D4681" t="s">
        <v>5810</v>
      </c>
      <c r="E4681" t="s">
        <v>25293</v>
      </c>
      <c r="F4681" t="s">
        <v>23</v>
      </c>
      <c r="G4681" t="s">
        <v>23</v>
      </c>
      <c r="H4681" t="s">
        <v>6746</v>
      </c>
      <c r="I4681" t="s">
        <v>23</v>
      </c>
      <c r="J4681" t="s">
        <v>23</v>
      </c>
      <c r="K4681" t="s">
        <v>34013</v>
      </c>
    </row>
    <row r="4682" spans="1:11" x14ac:dyDescent="0.35">
      <c r="A4682" t="s">
        <v>25296</v>
      </c>
      <c r="B4682" t="s">
        <v>23</v>
      </c>
      <c r="C4682" t="s">
        <v>23</v>
      </c>
      <c r="D4682" t="s">
        <v>5810</v>
      </c>
      <c r="E4682" t="s">
        <v>25297</v>
      </c>
      <c r="F4682" t="s">
        <v>23</v>
      </c>
      <c r="G4682" t="s">
        <v>23</v>
      </c>
      <c r="H4682" t="s">
        <v>6746</v>
      </c>
      <c r="I4682" t="s">
        <v>23</v>
      </c>
      <c r="J4682" t="s">
        <v>23</v>
      </c>
      <c r="K4682" t="s">
        <v>34015</v>
      </c>
    </row>
    <row r="4683" spans="1:11" x14ac:dyDescent="0.35">
      <c r="A4683" t="s">
        <v>25298</v>
      </c>
      <c r="B4683" t="s">
        <v>23</v>
      </c>
      <c r="C4683" t="s">
        <v>23</v>
      </c>
      <c r="D4683" t="s">
        <v>5810</v>
      </c>
      <c r="E4683" t="s">
        <v>25299</v>
      </c>
      <c r="F4683" t="s">
        <v>23</v>
      </c>
      <c r="G4683" t="s">
        <v>23</v>
      </c>
      <c r="H4683" t="s">
        <v>6746</v>
      </c>
      <c r="I4683" t="s">
        <v>23</v>
      </c>
      <c r="J4683" t="s">
        <v>23</v>
      </c>
      <c r="K4683" t="s">
        <v>34016</v>
      </c>
    </row>
    <row r="4684" spans="1:11" x14ac:dyDescent="0.35">
      <c r="A4684" t="s">
        <v>25300</v>
      </c>
      <c r="B4684" t="s">
        <v>23</v>
      </c>
      <c r="C4684" t="s">
        <v>23</v>
      </c>
      <c r="D4684" t="s">
        <v>5810</v>
      </c>
      <c r="E4684" t="s">
        <v>25301</v>
      </c>
      <c r="F4684" t="s">
        <v>23</v>
      </c>
      <c r="G4684" t="s">
        <v>23</v>
      </c>
      <c r="H4684" t="s">
        <v>6746</v>
      </c>
      <c r="I4684" t="s">
        <v>23</v>
      </c>
      <c r="J4684" t="s">
        <v>23</v>
      </c>
      <c r="K4684" t="s">
        <v>34017</v>
      </c>
    </row>
    <row r="4685" spans="1:11" x14ac:dyDescent="0.35">
      <c r="A4685" t="s">
        <v>25302</v>
      </c>
      <c r="B4685" t="s">
        <v>23</v>
      </c>
      <c r="C4685" t="s">
        <v>23</v>
      </c>
      <c r="D4685" t="s">
        <v>5810</v>
      </c>
      <c r="E4685" t="s">
        <v>25303</v>
      </c>
      <c r="F4685" t="s">
        <v>23</v>
      </c>
      <c r="G4685" t="s">
        <v>23</v>
      </c>
      <c r="H4685" t="s">
        <v>6746</v>
      </c>
      <c r="I4685" t="s">
        <v>23</v>
      </c>
      <c r="J4685" t="s">
        <v>23</v>
      </c>
      <c r="K4685" t="s">
        <v>34018</v>
      </c>
    </row>
    <row r="4686" spans="1:11" x14ac:dyDescent="0.35">
      <c r="A4686" t="s">
        <v>10824</v>
      </c>
      <c r="B4686" t="s">
        <v>23</v>
      </c>
      <c r="C4686" t="s">
        <v>23</v>
      </c>
      <c r="D4686" t="s">
        <v>5810</v>
      </c>
      <c r="E4686" t="s">
        <v>10825</v>
      </c>
      <c r="F4686" t="s">
        <v>23</v>
      </c>
      <c r="G4686" t="s">
        <v>23</v>
      </c>
      <c r="H4686" t="s">
        <v>6746</v>
      </c>
      <c r="I4686" t="s">
        <v>23</v>
      </c>
      <c r="J4686" t="s">
        <v>23</v>
      </c>
      <c r="K4686" t="s">
        <v>30532</v>
      </c>
    </row>
    <row r="4687" spans="1:11" x14ac:dyDescent="0.35">
      <c r="A4687" t="s">
        <v>25304</v>
      </c>
      <c r="B4687" t="s">
        <v>23</v>
      </c>
      <c r="C4687" t="s">
        <v>23</v>
      </c>
      <c r="D4687" t="s">
        <v>5810</v>
      </c>
      <c r="E4687" t="s">
        <v>25305</v>
      </c>
      <c r="F4687" t="s">
        <v>23</v>
      </c>
      <c r="G4687" t="s">
        <v>23</v>
      </c>
      <c r="H4687" t="s">
        <v>6746</v>
      </c>
      <c r="I4687" t="s">
        <v>23</v>
      </c>
      <c r="J4687" t="s">
        <v>23</v>
      </c>
      <c r="K4687" t="s">
        <v>34019</v>
      </c>
    </row>
    <row r="4688" spans="1:11" x14ac:dyDescent="0.35">
      <c r="A4688" t="s">
        <v>2862</v>
      </c>
      <c r="B4688" t="s">
        <v>23</v>
      </c>
      <c r="C4688" t="s">
        <v>23</v>
      </c>
      <c r="D4688" t="s">
        <v>23</v>
      </c>
      <c r="E4688" t="s">
        <v>10826</v>
      </c>
      <c r="F4688" t="s">
        <v>23</v>
      </c>
      <c r="G4688" t="s">
        <v>23</v>
      </c>
      <c r="H4688" t="s">
        <v>6493</v>
      </c>
      <c r="I4688" t="s">
        <v>2721</v>
      </c>
      <c r="J4688" t="s">
        <v>23</v>
      </c>
      <c r="K4688" t="s">
        <v>30532</v>
      </c>
    </row>
    <row r="4689" spans="1:11" x14ac:dyDescent="0.35">
      <c r="A4689" t="s">
        <v>10827</v>
      </c>
      <c r="B4689" t="s">
        <v>23</v>
      </c>
      <c r="C4689" t="s">
        <v>23</v>
      </c>
      <c r="D4689" t="s">
        <v>5810</v>
      </c>
      <c r="E4689" t="s">
        <v>10828</v>
      </c>
      <c r="F4689" t="s">
        <v>23</v>
      </c>
      <c r="G4689" t="s">
        <v>23</v>
      </c>
      <c r="H4689" t="s">
        <v>6746</v>
      </c>
      <c r="I4689" t="s">
        <v>23</v>
      </c>
      <c r="J4689" t="s">
        <v>23</v>
      </c>
      <c r="K4689" t="s">
        <v>30532</v>
      </c>
    </row>
    <row r="4690" spans="1:11" x14ac:dyDescent="0.35">
      <c r="A4690" t="s">
        <v>27767</v>
      </c>
      <c r="B4690" t="s">
        <v>23</v>
      </c>
      <c r="C4690" t="s">
        <v>23</v>
      </c>
      <c r="D4690" t="s">
        <v>5810</v>
      </c>
      <c r="E4690" t="s">
        <v>27768</v>
      </c>
      <c r="F4690" t="s">
        <v>23</v>
      </c>
      <c r="G4690" t="s">
        <v>23</v>
      </c>
      <c r="H4690" t="s">
        <v>6746</v>
      </c>
      <c r="I4690" t="s">
        <v>23</v>
      </c>
      <c r="J4690" t="s">
        <v>23</v>
      </c>
      <c r="K4690" t="s">
        <v>35218</v>
      </c>
    </row>
    <row r="4691" spans="1:11" x14ac:dyDescent="0.35">
      <c r="A4691" t="s">
        <v>27801</v>
      </c>
      <c r="B4691" t="s">
        <v>23</v>
      </c>
      <c r="C4691" t="s">
        <v>23</v>
      </c>
      <c r="D4691" t="s">
        <v>5810</v>
      </c>
      <c r="E4691" t="s">
        <v>27802</v>
      </c>
      <c r="F4691" t="s">
        <v>23</v>
      </c>
      <c r="G4691" t="s">
        <v>23</v>
      </c>
      <c r="H4691" t="s">
        <v>6746</v>
      </c>
      <c r="I4691" t="s">
        <v>23</v>
      </c>
      <c r="J4691" t="s">
        <v>23</v>
      </c>
      <c r="K4691" t="s">
        <v>35235</v>
      </c>
    </row>
    <row r="4692" spans="1:11" x14ac:dyDescent="0.35">
      <c r="A4692" t="s">
        <v>3290</v>
      </c>
      <c r="B4692" t="s">
        <v>23</v>
      </c>
      <c r="C4692" t="s">
        <v>23</v>
      </c>
      <c r="D4692" t="s">
        <v>23</v>
      </c>
      <c r="E4692" t="s">
        <v>10620</v>
      </c>
      <c r="F4692" t="s">
        <v>23</v>
      </c>
      <c r="G4692" t="s">
        <v>23</v>
      </c>
      <c r="H4692" t="s">
        <v>6522</v>
      </c>
      <c r="I4692" t="s">
        <v>23</v>
      </c>
      <c r="J4692" t="s">
        <v>23</v>
      </c>
      <c r="K4692" t="s">
        <v>30532</v>
      </c>
    </row>
    <row r="4693" spans="1:11" x14ac:dyDescent="0.35">
      <c r="A4693" t="s">
        <v>25306</v>
      </c>
      <c r="B4693" t="s">
        <v>23</v>
      </c>
      <c r="C4693" t="s">
        <v>23</v>
      </c>
      <c r="D4693" t="s">
        <v>5810</v>
      </c>
      <c r="E4693" t="s">
        <v>25307</v>
      </c>
      <c r="F4693" t="s">
        <v>23</v>
      </c>
      <c r="G4693" t="s">
        <v>23</v>
      </c>
      <c r="H4693" t="s">
        <v>6746</v>
      </c>
      <c r="I4693" t="s">
        <v>23</v>
      </c>
      <c r="J4693" t="s">
        <v>23</v>
      </c>
      <c r="K4693" t="s">
        <v>34020</v>
      </c>
    </row>
    <row r="4694" spans="1:11" x14ac:dyDescent="0.35">
      <c r="A4694" t="s">
        <v>3039</v>
      </c>
      <c r="B4694" t="s">
        <v>23</v>
      </c>
      <c r="C4694" t="s">
        <v>23</v>
      </c>
      <c r="D4694" t="s">
        <v>23</v>
      </c>
      <c r="E4694" t="s">
        <v>10829</v>
      </c>
      <c r="F4694" t="s">
        <v>23</v>
      </c>
      <c r="G4694" t="s">
        <v>23</v>
      </c>
      <c r="H4694" t="s">
        <v>6522</v>
      </c>
      <c r="I4694" t="s">
        <v>23</v>
      </c>
      <c r="J4694" t="s">
        <v>23</v>
      </c>
      <c r="K4694" t="s">
        <v>30532</v>
      </c>
    </row>
    <row r="4695" spans="1:11" x14ac:dyDescent="0.35">
      <c r="A4695" t="s">
        <v>2876</v>
      </c>
      <c r="B4695" t="s">
        <v>23</v>
      </c>
      <c r="C4695" t="s">
        <v>23</v>
      </c>
      <c r="D4695" t="s">
        <v>23</v>
      </c>
      <c r="E4695" t="s">
        <v>10830</v>
      </c>
      <c r="F4695" t="s">
        <v>23</v>
      </c>
      <c r="G4695" t="s">
        <v>23</v>
      </c>
      <c r="H4695" t="s">
        <v>6522</v>
      </c>
      <c r="I4695" t="s">
        <v>23</v>
      </c>
      <c r="J4695" t="s">
        <v>23</v>
      </c>
      <c r="K4695" t="s">
        <v>30532</v>
      </c>
    </row>
    <row r="4696" spans="1:11" x14ac:dyDescent="0.35">
      <c r="A4696" t="s">
        <v>4548</v>
      </c>
      <c r="B4696" t="s">
        <v>23</v>
      </c>
      <c r="C4696" t="s">
        <v>23</v>
      </c>
      <c r="D4696" t="s">
        <v>23</v>
      </c>
      <c r="E4696" t="s">
        <v>10831</v>
      </c>
      <c r="F4696" t="s">
        <v>23</v>
      </c>
      <c r="G4696" t="s">
        <v>23</v>
      </c>
      <c r="H4696" t="s">
        <v>6522</v>
      </c>
      <c r="I4696" t="s">
        <v>23</v>
      </c>
      <c r="J4696" t="s">
        <v>23</v>
      </c>
      <c r="K4696" t="s">
        <v>30532</v>
      </c>
    </row>
    <row r="4697" spans="1:11" x14ac:dyDescent="0.35">
      <c r="A4697" t="s">
        <v>25308</v>
      </c>
      <c r="B4697" t="s">
        <v>23</v>
      </c>
      <c r="C4697" t="s">
        <v>23</v>
      </c>
      <c r="D4697" t="s">
        <v>5810</v>
      </c>
      <c r="E4697" t="s">
        <v>25309</v>
      </c>
      <c r="F4697" t="s">
        <v>23</v>
      </c>
      <c r="G4697" t="s">
        <v>23</v>
      </c>
      <c r="H4697" t="s">
        <v>6746</v>
      </c>
      <c r="I4697" t="s">
        <v>23</v>
      </c>
      <c r="J4697" t="s">
        <v>23</v>
      </c>
      <c r="K4697" t="s">
        <v>34021</v>
      </c>
    </row>
    <row r="4698" spans="1:11" x14ac:dyDescent="0.35">
      <c r="A4698" t="s">
        <v>4876</v>
      </c>
      <c r="B4698" t="s">
        <v>23</v>
      </c>
      <c r="C4698" t="s">
        <v>23</v>
      </c>
      <c r="D4698" t="s">
        <v>23</v>
      </c>
      <c r="E4698" t="s">
        <v>10832</v>
      </c>
      <c r="F4698" t="s">
        <v>23</v>
      </c>
      <c r="G4698" t="s">
        <v>23</v>
      </c>
      <c r="H4698" t="s">
        <v>23</v>
      </c>
      <c r="I4698" t="s">
        <v>2721</v>
      </c>
      <c r="J4698" t="s">
        <v>23</v>
      </c>
      <c r="K4698" t="s">
        <v>30532</v>
      </c>
    </row>
    <row r="4699" spans="1:11" x14ac:dyDescent="0.35">
      <c r="A4699" t="s">
        <v>6368</v>
      </c>
      <c r="B4699" t="s">
        <v>23</v>
      </c>
      <c r="C4699" t="s">
        <v>23</v>
      </c>
      <c r="D4699" t="s">
        <v>5810</v>
      </c>
      <c r="E4699" t="s">
        <v>10833</v>
      </c>
      <c r="F4699" t="s">
        <v>23</v>
      </c>
      <c r="G4699" t="s">
        <v>23</v>
      </c>
      <c r="H4699" t="s">
        <v>6502</v>
      </c>
      <c r="I4699" t="s">
        <v>23</v>
      </c>
      <c r="J4699" t="s">
        <v>23</v>
      </c>
      <c r="K4699" t="s">
        <v>30532</v>
      </c>
    </row>
    <row r="4700" spans="1:11" x14ac:dyDescent="0.35">
      <c r="A4700" t="s">
        <v>4547</v>
      </c>
      <c r="B4700" t="s">
        <v>23</v>
      </c>
      <c r="C4700" t="s">
        <v>23</v>
      </c>
      <c r="D4700" t="s">
        <v>23</v>
      </c>
      <c r="E4700" t="s">
        <v>10834</v>
      </c>
      <c r="F4700" t="s">
        <v>23</v>
      </c>
      <c r="G4700" t="s">
        <v>23</v>
      </c>
      <c r="H4700" t="s">
        <v>6522</v>
      </c>
      <c r="I4700" t="s">
        <v>23</v>
      </c>
      <c r="J4700" t="s">
        <v>23</v>
      </c>
      <c r="K4700" t="s">
        <v>30532</v>
      </c>
    </row>
    <row r="4701" spans="1:11" x14ac:dyDescent="0.35">
      <c r="A4701" t="s">
        <v>10835</v>
      </c>
      <c r="B4701" t="s">
        <v>23</v>
      </c>
      <c r="C4701" t="s">
        <v>23</v>
      </c>
      <c r="D4701" t="s">
        <v>5810</v>
      </c>
      <c r="E4701" t="s">
        <v>10836</v>
      </c>
      <c r="F4701" t="s">
        <v>23</v>
      </c>
      <c r="G4701" t="s">
        <v>23</v>
      </c>
      <c r="H4701" t="s">
        <v>6746</v>
      </c>
      <c r="I4701" t="s">
        <v>23</v>
      </c>
      <c r="J4701" t="s">
        <v>23</v>
      </c>
      <c r="K4701" t="s">
        <v>30532</v>
      </c>
    </row>
    <row r="4702" spans="1:11" x14ac:dyDescent="0.35">
      <c r="A4702" t="s">
        <v>25310</v>
      </c>
      <c r="B4702" t="s">
        <v>23</v>
      </c>
      <c r="C4702" t="s">
        <v>23</v>
      </c>
      <c r="D4702" t="s">
        <v>5810</v>
      </c>
      <c r="E4702" t="s">
        <v>25311</v>
      </c>
      <c r="F4702" t="s">
        <v>23</v>
      </c>
      <c r="G4702" t="s">
        <v>23</v>
      </c>
      <c r="H4702" t="s">
        <v>6746</v>
      </c>
      <c r="I4702" t="s">
        <v>23</v>
      </c>
      <c r="J4702" t="s">
        <v>23</v>
      </c>
      <c r="K4702" t="s">
        <v>34022</v>
      </c>
    </row>
    <row r="4703" spans="1:11" x14ac:dyDescent="0.35">
      <c r="A4703" t="s">
        <v>25312</v>
      </c>
      <c r="B4703" t="s">
        <v>23</v>
      </c>
      <c r="C4703" t="s">
        <v>23</v>
      </c>
      <c r="D4703" t="s">
        <v>5810</v>
      </c>
      <c r="E4703" t="s">
        <v>25313</v>
      </c>
      <c r="F4703" t="s">
        <v>23</v>
      </c>
      <c r="G4703" t="s">
        <v>23</v>
      </c>
      <c r="H4703" t="s">
        <v>6746</v>
      </c>
      <c r="I4703" t="s">
        <v>23</v>
      </c>
      <c r="J4703" t="s">
        <v>23</v>
      </c>
      <c r="K4703" t="s">
        <v>34023</v>
      </c>
    </row>
    <row r="4704" spans="1:11" x14ac:dyDescent="0.35">
      <c r="A4704" t="s">
        <v>24309</v>
      </c>
      <c r="B4704" t="s">
        <v>23</v>
      </c>
      <c r="C4704" t="s">
        <v>23</v>
      </c>
      <c r="D4704" t="s">
        <v>5810</v>
      </c>
      <c r="E4704" t="s">
        <v>24310</v>
      </c>
      <c r="F4704" t="s">
        <v>23</v>
      </c>
      <c r="G4704" t="s">
        <v>23</v>
      </c>
      <c r="H4704" t="s">
        <v>6493</v>
      </c>
      <c r="I4704" t="s">
        <v>23</v>
      </c>
      <c r="J4704" t="s">
        <v>23</v>
      </c>
      <c r="K4704" t="s">
        <v>30532</v>
      </c>
    </row>
    <row r="4705" spans="1:11" x14ac:dyDescent="0.35">
      <c r="A4705" t="s">
        <v>25316</v>
      </c>
      <c r="B4705" t="s">
        <v>23</v>
      </c>
      <c r="C4705" t="s">
        <v>23</v>
      </c>
      <c r="D4705" t="s">
        <v>5810</v>
      </c>
      <c r="E4705" t="s">
        <v>25317</v>
      </c>
      <c r="F4705" t="s">
        <v>23</v>
      </c>
      <c r="G4705" t="s">
        <v>23</v>
      </c>
      <c r="H4705" t="s">
        <v>6746</v>
      </c>
      <c r="I4705" t="s">
        <v>23</v>
      </c>
      <c r="J4705" t="s">
        <v>23</v>
      </c>
      <c r="K4705" t="s">
        <v>34025</v>
      </c>
    </row>
    <row r="4706" spans="1:11" x14ac:dyDescent="0.35">
      <c r="A4706" t="s">
        <v>1109</v>
      </c>
      <c r="B4706" t="s">
        <v>23</v>
      </c>
      <c r="C4706" t="s">
        <v>23</v>
      </c>
      <c r="D4706" t="s">
        <v>23</v>
      </c>
      <c r="E4706" t="s">
        <v>10837</v>
      </c>
      <c r="F4706" t="s">
        <v>23</v>
      </c>
      <c r="G4706" t="s">
        <v>23</v>
      </c>
      <c r="H4706" t="s">
        <v>6522</v>
      </c>
      <c r="I4706" t="s">
        <v>23</v>
      </c>
      <c r="J4706" t="s">
        <v>23</v>
      </c>
      <c r="K4706" t="s">
        <v>30532</v>
      </c>
    </row>
    <row r="4707" spans="1:11" x14ac:dyDescent="0.35">
      <c r="A4707" t="s">
        <v>26901</v>
      </c>
      <c r="B4707" t="s">
        <v>23</v>
      </c>
      <c r="C4707" t="s">
        <v>23</v>
      </c>
      <c r="D4707" t="s">
        <v>5810</v>
      </c>
      <c r="E4707" t="s">
        <v>26902</v>
      </c>
      <c r="F4707" t="s">
        <v>23</v>
      </c>
      <c r="G4707" t="s">
        <v>23</v>
      </c>
      <c r="H4707" t="s">
        <v>6746</v>
      </c>
      <c r="I4707" t="s">
        <v>23</v>
      </c>
      <c r="J4707" t="s">
        <v>23</v>
      </c>
      <c r="K4707" t="s">
        <v>30532</v>
      </c>
    </row>
    <row r="4708" spans="1:11" x14ac:dyDescent="0.35">
      <c r="A4708" t="s">
        <v>25318</v>
      </c>
      <c r="B4708" t="s">
        <v>23</v>
      </c>
      <c r="C4708" t="s">
        <v>23</v>
      </c>
      <c r="D4708" t="s">
        <v>5810</v>
      </c>
      <c r="E4708" t="s">
        <v>25319</v>
      </c>
      <c r="F4708" t="s">
        <v>23</v>
      </c>
      <c r="G4708" t="s">
        <v>23</v>
      </c>
      <c r="H4708" t="s">
        <v>6746</v>
      </c>
      <c r="I4708" t="s">
        <v>23</v>
      </c>
      <c r="J4708" t="s">
        <v>23</v>
      </c>
      <c r="K4708" t="s">
        <v>34026</v>
      </c>
    </row>
    <row r="4709" spans="1:11" x14ac:dyDescent="0.35">
      <c r="A4709" t="s">
        <v>5275</v>
      </c>
      <c r="B4709" t="s">
        <v>23</v>
      </c>
      <c r="C4709" t="s">
        <v>23</v>
      </c>
      <c r="D4709" t="s">
        <v>23</v>
      </c>
      <c r="E4709" t="s">
        <v>10838</v>
      </c>
      <c r="F4709" t="s">
        <v>23</v>
      </c>
      <c r="G4709" t="s">
        <v>23</v>
      </c>
      <c r="H4709" t="s">
        <v>23</v>
      </c>
      <c r="I4709" t="s">
        <v>23</v>
      </c>
      <c r="J4709" t="s">
        <v>23</v>
      </c>
      <c r="K4709" t="s">
        <v>30532</v>
      </c>
    </row>
    <row r="4710" spans="1:11" x14ac:dyDescent="0.35">
      <c r="A4710" t="s">
        <v>6367</v>
      </c>
      <c r="B4710" t="s">
        <v>23</v>
      </c>
      <c r="C4710" t="s">
        <v>23</v>
      </c>
      <c r="D4710" t="s">
        <v>5810</v>
      </c>
      <c r="E4710" t="s">
        <v>10839</v>
      </c>
      <c r="F4710" t="s">
        <v>23</v>
      </c>
      <c r="G4710" t="s">
        <v>23</v>
      </c>
      <c r="H4710" t="s">
        <v>6504</v>
      </c>
      <c r="I4710" t="s">
        <v>23</v>
      </c>
      <c r="J4710" t="s">
        <v>23</v>
      </c>
      <c r="K4710" t="s">
        <v>30532</v>
      </c>
    </row>
    <row r="4711" spans="1:11" x14ac:dyDescent="0.35">
      <c r="A4711" t="s">
        <v>10840</v>
      </c>
      <c r="B4711" t="s">
        <v>23</v>
      </c>
      <c r="C4711" t="s">
        <v>23</v>
      </c>
      <c r="D4711" t="s">
        <v>5810</v>
      </c>
      <c r="E4711" t="s">
        <v>10841</v>
      </c>
      <c r="F4711" t="s">
        <v>23</v>
      </c>
      <c r="G4711" t="s">
        <v>23</v>
      </c>
      <c r="H4711" t="s">
        <v>6746</v>
      </c>
      <c r="I4711" t="s">
        <v>23</v>
      </c>
      <c r="J4711" t="s">
        <v>23</v>
      </c>
      <c r="K4711" t="s">
        <v>30532</v>
      </c>
    </row>
    <row r="4712" spans="1:11" x14ac:dyDescent="0.35">
      <c r="A4712" t="s">
        <v>24311</v>
      </c>
      <c r="B4712" t="s">
        <v>23</v>
      </c>
      <c r="C4712" t="s">
        <v>23</v>
      </c>
      <c r="D4712" t="s">
        <v>5810</v>
      </c>
      <c r="E4712" t="s">
        <v>24312</v>
      </c>
      <c r="F4712" t="s">
        <v>23</v>
      </c>
      <c r="G4712" t="s">
        <v>23</v>
      </c>
      <c r="H4712" t="s">
        <v>6746</v>
      </c>
      <c r="I4712" t="s">
        <v>23</v>
      </c>
      <c r="J4712" t="s">
        <v>23</v>
      </c>
      <c r="K4712" t="s">
        <v>33580</v>
      </c>
    </row>
    <row r="4713" spans="1:11" x14ac:dyDescent="0.35">
      <c r="A4713" t="s">
        <v>10842</v>
      </c>
      <c r="B4713" t="s">
        <v>23</v>
      </c>
      <c r="C4713" t="s">
        <v>23</v>
      </c>
      <c r="D4713" t="s">
        <v>5810</v>
      </c>
      <c r="E4713" t="s">
        <v>10843</v>
      </c>
      <c r="F4713" t="s">
        <v>23</v>
      </c>
      <c r="G4713" t="s">
        <v>23</v>
      </c>
      <c r="H4713" t="s">
        <v>6746</v>
      </c>
      <c r="I4713" t="s">
        <v>23</v>
      </c>
      <c r="J4713" t="s">
        <v>23</v>
      </c>
      <c r="K4713" t="s">
        <v>30532</v>
      </c>
    </row>
    <row r="4714" spans="1:11" x14ac:dyDescent="0.35">
      <c r="A4714" t="s">
        <v>2852</v>
      </c>
      <c r="B4714" t="s">
        <v>23</v>
      </c>
      <c r="C4714" t="s">
        <v>23</v>
      </c>
      <c r="D4714" t="s">
        <v>23</v>
      </c>
      <c r="E4714" t="s">
        <v>10844</v>
      </c>
      <c r="F4714" t="s">
        <v>23</v>
      </c>
      <c r="G4714" t="s">
        <v>23</v>
      </c>
      <c r="H4714" t="s">
        <v>6522</v>
      </c>
      <c r="I4714" t="s">
        <v>23</v>
      </c>
      <c r="J4714" t="s">
        <v>23</v>
      </c>
      <c r="K4714" t="s">
        <v>30532</v>
      </c>
    </row>
    <row r="4715" spans="1:11" x14ac:dyDescent="0.35">
      <c r="A4715" t="s">
        <v>2995</v>
      </c>
      <c r="B4715" t="s">
        <v>23</v>
      </c>
      <c r="C4715" t="s">
        <v>23</v>
      </c>
      <c r="D4715" t="s">
        <v>23</v>
      </c>
      <c r="E4715" t="s">
        <v>10845</v>
      </c>
      <c r="F4715" t="s">
        <v>23</v>
      </c>
      <c r="G4715" t="s">
        <v>23</v>
      </c>
      <c r="H4715" t="s">
        <v>6522</v>
      </c>
      <c r="I4715" t="s">
        <v>23</v>
      </c>
      <c r="J4715" t="s">
        <v>23</v>
      </c>
      <c r="K4715" t="s">
        <v>30532</v>
      </c>
    </row>
    <row r="4716" spans="1:11" x14ac:dyDescent="0.35">
      <c r="A4716" t="s">
        <v>10846</v>
      </c>
      <c r="B4716" t="s">
        <v>23</v>
      </c>
      <c r="C4716" t="s">
        <v>23</v>
      </c>
      <c r="D4716" t="s">
        <v>5810</v>
      </c>
      <c r="E4716" t="s">
        <v>10847</v>
      </c>
      <c r="F4716" t="s">
        <v>23</v>
      </c>
      <c r="G4716" t="s">
        <v>23</v>
      </c>
      <c r="H4716" t="s">
        <v>6746</v>
      </c>
      <c r="I4716" t="s">
        <v>23</v>
      </c>
      <c r="J4716" t="s">
        <v>23</v>
      </c>
      <c r="K4716" t="s">
        <v>30532</v>
      </c>
    </row>
    <row r="4717" spans="1:11" x14ac:dyDescent="0.35">
      <c r="A4717" t="s">
        <v>4546</v>
      </c>
      <c r="B4717" t="s">
        <v>23</v>
      </c>
      <c r="C4717" t="s">
        <v>23</v>
      </c>
      <c r="D4717" t="s">
        <v>23</v>
      </c>
      <c r="E4717" t="s">
        <v>10848</v>
      </c>
      <c r="F4717" t="s">
        <v>23</v>
      </c>
      <c r="G4717" t="s">
        <v>23</v>
      </c>
      <c r="H4717" t="s">
        <v>6522</v>
      </c>
      <c r="I4717" t="s">
        <v>23</v>
      </c>
      <c r="J4717" t="s">
        <v>23</v>
      </c>
      <c r="K4717" t="s">
        <v>30532</v>
      </c>
    </row>
    <row r="4718" spans="1:11" x14ac:dyDescent="0.35">
      <c r="A4718" t="s">
        <v>25320</v>
      </c>
      <c r="B4718" t="s">
        <v>23</v>
      </c>
      <c r="C4718" t="s">
        <v>23</v>
      </c>
      <c r="D4718" t="s">
        <v>5810</v>
      </c>
      <c r="E4718" t="s">
        <v>25321</v>
      </c>
      <c r="F4718" t="s">
        <v>23</v>
      </c>
      <c r="G4718" t="s">
        <v>23</v>
      </c>
      <c r="H4718" t="s">
        <v>6746</v>
      </c>
      <c r="I4718" t="s">
        <v>23</v>
      </c>
      <c r="J4718" t="s">
        <v>23</v>
      </c>
      <c r="K4718" t="s">
        <v>34027</v>
      </c>
    </row>
    <row r="4719" spans="1:11" x14ac:dyDescent="0.35">
      <c r="A4719" t="s">
        <v>25322</v>
      </c>
      <c r="B4719" t="s">
        <v>23</v>
      </c>
      <c r="C4719" t="s">
        <v>23</v>
      </c>
      <c r="D4719" t="s">
        <v>5810</v>
      </c>
      <c r="E4719" t="s">
        <v>25323</v>
      </c>
      <c r="F4719" t="s">
        <v>23</v>
      </c>
      <c r="G4719" t="s">
        <v>23</v>
      </c>
      <c r="H4719" t="s">
        <v>6746</v>
      </c>
      <c r="I4719" t="s">
        <v>23</v>
      </c>
      <c r="J4719" t="s">
        <v>23</v>
      </c>
      <c r="K4719" t="s">
        <v>34028</v>
      </c>
    </row>
    <row r="4720" spans="1:11" x14ac:dyDescent="0.35">
      <c r="A4720" t="s">
        <v>4545</v>
      </c>
      <c r="B4720" t="s">
        <v>23</v>
      </c>
      <c r="C4720" t="s">
        <v>23</v>
      </c>
      <c r="D4720" t="s">
        <v>23</v>
      </c>
      <c r="E4720" t="s">
        <v>10849</v>
      </c>
      <c r="F4720" t="s">
        <v>23</v>
      </c>
      <c r="G4720" t="s">
        <v>23</v>
      </c>
      <c r="H4720" t="s">
        <v>6522</v>
      </c>
      <c r="I4720" t="s">
        <v>23</v>
      </c>
      <c r="J4720" t="s">
        <v>23</v>
      </c>
      <c r="K4720" t="s">
        <v>30532</v>
      </c>
    </row>
    <row r="4721" spans="1:11" x14ac:dyDescent="0.35">
      <c r="A4721" t="s">
        <v>25326</v>
      </c>
      <c r="B4721" t="s">
        <v>23</v>
      </c>
      <c r="C4721" t="s">
        <v>23</v>
      </c>
      <c r="D4721" t="s">
        <v>5810</v>
      </c>
      <c r="E4721" t="s">
        <v>25327</v>
      </c>
      <c r="F4721" t="s">
        <v>23</v>
      </c>
      <c r="G4721" t="s">
        <v>23</v>
      </c>
      <c r="H4721" t="s">
        <v>6746</v>
      </c>
      <c r="I4721" t="s">
        <v>23</v>
      </c>
      <c r="J4721" t="s">
        <v>23</v>
      </c>
      <c r="K4721" t="s">
        <v>34030</v>
      </c>
    </row>
    <row r="4722" spans="1:11" x14ac:dyDescent="0.35">
      <c r="A4722" t="s">
        <v>1789</v>
      </c>
      <c r="B4722" t="s">
        <v>23</v>
      </c>
      <c r="C4722" t="s">
        <v>23</v>
      </c>
      <c r="D4722" t="s">
        <v>23</v>
      </c>
      <c r="E4722" t="s">
        <v>10850</v>
      </c>
      <c r="F4722" t="s">
        <v>23</v>
      </c>
      <c r="G4722" t="s">
        <v>23</v>
      </c>
      <c r="H4722" t="s">
        <v>6522</v>
      </c>
      <c r="I4722" t="s">
        <v>23</v>
      </c>
      <c r="J4722" t="s">
        <v>23</v>
      </c>
      <c r="K4722" t="s">
        <v>30532</v>
      </c>
    </row>
    <row r="4723" spans="1:11" x14ac:dyDescent="0.35">
      <c r="A4723" t="s">
        <v>25328</v>
      </c>
      <c r="B4723" t="s">
        <v>23</v>
      </c>
      <c r="C4723" t="s">
        <v>23</v>
      </c>
      <c r="D4723" t="s">
        <v>5810</v>
      </c>
      <c r="E4723" t="s">
        <v>25329</v>
      </c>
      <c r="F4723" t="s">
        <v>23</v>
      </c>
      <c r="G4723" t="s">
        <v>23</v>
      </c>
      <c r="H4723" t="s">
        <v>6746</v>
      </c>
      <c r="I4723" t="s">
        <v>23</v>
      </c>
      <c r="J4723" t="s">
        <v>23</v>
      </c>
      <c r="K4723" t="s">
        <v>34031</v>
      </c>
    </row>
    <row r="4724" spans="1:11" x14ac:dyDescent="0.35">
      <c r="A4724" t="s">
        <v>25330</v>
      </c>
      <c r="B4724" t="s">
        <v>23</v>
      </c>
      <c r="C4724" t="s">
        <v>23</v>
      </c>
      <c r="D4724" t="s">
        <v>5810</v>
      </c>
      <c r="E4724" t="s">
        <v>25331</v>
      </c>
      <c r="F4724" t="s">
        <v>23</v>
      </c>
      <c r="G4724" t="s">
        <v>23</v>
      </c>
      <c r="H4724" t="s">
        <v>6746</v>
      </c>
      <c r="I4724" t="s">
        <v>23</v>
      </c>
      <c r="J4724" t="s">
        <v>23</v>
      </c>
      <c r="K4724" t="s">
        <v>34032</v>
      </c>
    </row>
    <row r="4725" spans="1:11" x14ac:dyDescent="0.35">
      <c r="A4725" t="s">
        <v>748</v>
      </c>
      <c r="B4725" t="s">
        <v>23</v>
      </c>
      <c r="C4725" t="s">
        <v>23</v>
      </c>
      <c r="D4725" t="s">
        <v>23</v>
      </c>
      <c r="E4725" t="s">
        <v>10851</v>
      </c>
      <c r="F4725" t="s">
        <v>23</v>
      </c>
      <c r="G4725" t="s">
        <v>23</v>
      </c>
      <c r="H4725" t="s">
        <v>6522</v>
      </c>
      <c r="I4725" t="s">
        <v>23</v>
      </c>
      <c r="J4725" t="s">
        <v>23</v>
      </c>
      <c r="K4725" t="s">
        <v>30532</v>
      </c>
    </row>
    <row r="4726" spans="1:11" x14ac:dyDescent="0.35">
      <c r="A4726" t="s">
        <v>588</v>
      </c>
      <c r="B4726" t="s">
        <v>23</v>
      </c>
      <c r="C4726" t="s">
        <v>23</v>
      </c>
      <c r="D4726" t="s">
        <v>23</v>
      </c>
      <c r="E4726" t="s">
        <v>10852</v>
      </c>
      <c r="F4726" t="s">
        <v>23</v>
      </c>
      <c r="G4726" t="s">
        <v>23</v>
      </c>
      <c r="H4726" t="s">
        <v>23</v>
      </c>
      <c r="I4726" t="s">
        <v>23</v>
      </c>
      <c r="J4726" t="s">
        <v>23</v>
      </c>
      <c r="K4726" t="s">
        <v>30532</v>
      </c>
    </row>
    <row r="4727" spans="1:11" x14ac:dyDescent="0.35">
      <c r="A4727" t="s">
        <v>10853</v>
      </c>
      <c r="B4727" t="s">
        <v>23</v>
      </c>
      <c r="C4727" t="s">
        <v>23</v>
      </c>
      <c r="D4727" t="s">
        <v>5810</v>
      </c>
      <c r="E4727" t="s">
        <v>10854</v>
      </c>
      <c r="F4727" t="s">
        <v>23</v>
      </c>
      <c r="G4727" t="s">
        <v>23</v>
      </c>
      <c r="H4727" t="s">
        <v>6746</v>
      </c>
      <c r="I4727" t="s">
        <v>23</v>
      </c>
      <c r="J4727" t="s">
        <v>23</v>
      </c>
      <c r="K4727" t="s">
        <v>30532</v>
      </c>
    </row>
    <row r="4728" spans="1:11" x14ac:dyDescent="0.35">
      <c r="A4728" t="s">
        <v>151</v>
      </c>
      <c r="B4728" t="s">
        <v>23</v>
      </c>
      <c r="C4728" t="s">
        <v>23</v>
      </c>
      <c r="D4728" t="s">
        <v>23</v>
      </c>
      <c r="E4728" t="s">
        <v>10855</v>
      </c>
      <c r="F4728" t="s">
        <v>23</v>
      </c>
      <c r="G4728" t="s">
        <v>23</v>
      </c>
      <c r="H4728" t="s">
        <v>6522</v>
      </c>
      <c r="I4728" t="s">
        <v>23</v>
      </c>
      <c r="J4728" t="s">
        <v>23</v>
      </c>
      <c r="K4728" t="s">
        <v>30532</v>
      </c>
    </row>
    <row r="4729" spans="1:11" x14ac:dyDescent="0.35">
      <c r="A4729" t="s">
        <v>10856</v>
      </c>
      <c r="B4729" t="s">
        <v>23</v>
      </c>
      <c r="C4729" t="s">
        <v>23</v>
      </c>
      <c r="D4729" t="s">
        <v>5810</v>
      </c>
      <c r="E4729" t="s">
        <v>10857</v>
      </c>
      <c r="F4729" t="s">
        <v>23</v>
      </c>
      <c r="G4729" t="s">
        <v>23</v>
      </c>
      <c r="H4729" t="s">
        <v>6746</v>
      </c>
      <c r="I4729" t="s">
        <v>23</v>
      </c>
      <c r="J4729" t="s">
        <v>23</v>
      </c>
      <c r="K4729" t="s">
        <v>30532</v>
      </c>
    </row>
    <row r="4730" spans="1:11" x14ac:dyDescent="0.35">
      <c r="A4730" t="s">
        <v>2794</v>
      </c>
      <c r="B4730" t="s">
        <v>23</v>
      </c>
      <c r="C4730" t="s">
        <v>23</v>
      </c>
      <c r="D4730" t="s">
        <v>23</v>
      </c>
      <c r="E4730" t="s">
        <v>10859</v>
      </c>
      <c r="F4730" t="s">
        <v>23</v>
      </c>
      <c r="G4730" t="s">
        <v>23</v>
      </c>
      <c r="H4730" t="s">
        <v>6483</v>
      </c>
      <c r="I4730" t="s">
        <v>2721</v>
      </c>
      <c r="J4730" t="s">
        <v>23</v>
      </c>
      <c r="K4730" t="s">
        <v>30532</v>
      </c>
    </row>
    <row r="4731" spans="1:11" x14ac:dyDescent="0.35">
      <c r="A4731" t="s">
        <v>25332</v>
      </c>
      <c r="B4731" t="s">
        <v>23</v>
      </c>
      <c r="C4731" t="s">
        <v>23</v>
      </c>
      <c r="D4731" t="s">
        <v>5810</v>
      </c>
      <c r="E4731" t="s">
        <v>25333</v>
      </c>
      <c r="F4731" t="s">
        <v>23</v>
      </c>
      <c r="G4731" t="s">
        <v>23</v>
      </c>
      <c r="H4731" t="s">
        <v>6746</v>
      </c>
      <c r="I4731" t="s">
        <v>23</v>
      </c>
      <c r="J4731" t="s">
        <v>23</v>
      </c>
      <c r="K4731" t="s">
        <v>34033</v>
      </c>
    </row>
    <row r="4732" spans="1:11" x14ac:dyDescent="0.35">
      <c r="A4732" t="s">
        <v>25334</v>
      </c>
      <c r="B4732" t="s">
        <v>23</v>
      </c>
      <c r="C4732" t="s">
        <v>23</v>
      </c>
      <c r="D4732" t="s">
        <v>5810</v>
      </c>
      <c r="E4732" t="s">
        <v>25335</v>
      </c>
      <c r="F4732" t="s">
        <v>23</v>
      </c>
      <c r="G4732" t="s">
        <v>23</v>
      </c>
      <c r="H4732" t="s">
        <v>6746</v>
      </c>
      <c r="I4732" t="s">
        <v>23</v>
      </c>
      <c r="J4732" t="s">
        <v>23</v>
      </c>
      <c r="K4732" t="s">
        <v>34034</v>
      </c>
    </row>
    <row r="4733" spans="1:11" x14ac:dyDescent="0.35">
      <c r="A4733" t="s">
        <v>1693</v>
      </c>
      <c r="B4733" t="s">
        <v>23</v>
      </c>
      <c r="C4733" t="s">
        <v>23</v>
      </c>
      <c r="D4733" t="s">
        <v>23</v>
      </c>
      <c r="E4733" t="s">
        <v>10860</v>
      </c>
      <c r="F4733" t="s">
        <v>23</v>
      </c>
      <c r="G4733" t="s">
        <v>23</v>
      </c>
      <c r="H4733" t="s">
        <v>6504</v>
      </c>
      <c r="I4733" t="s">
        <v>2721</v>
      </c>
      <c r="J4733" t="s">
        <v>23</v>
      </c>
      <c r="K4733" t="s">
        <v>30532</v>
      </c>
    </row>
    <row r="4734" spans="1:11" x14ac:dyDescent="0.35">
      <c r="A4734" t="s">
        <v>1888</v>
      </c>
      <c r="B4734" t="s">
        <v>23</v>
      </c>
      <c r="C4734" t="s">
        <v>23</v>
      </c>
      <c r="D4734" t="s">
        <v>23</v>
      </c>
      <c r="E4734" t="s">
        <v>10861</v>
      </c>
      <c r="F4734" t="s">
        <v>23</v>
      </c>
      <c r="G4734" t="s">
        <v>23</v>
      </c>
      <c r="H4734" t="s">
        <v>6746</v>
      </c>
      <c r="I4734" t="s">
        <v>2721</v>
      </c>
      <c r="J4734" t="s">
        <v>23</v>
      </c>
      <c r="K4734" t="s">
        <v>30532</v>
      </c>
    </row>
    <row r="4735" spans="1:11" x14ac:dyDescent="0.35">
      <c r="A4735" t="s">
        <v>4544</v>
      </c>
      <c r="B4735" t="s">
        <v>23</v>
      </c>
      <c r="C4735" t="s">
        <v>23</v>
      </c>
      <c r="D4735" t="s">
        <v>23</v>
      </c>
      <c r="E4735" t="s">
        <v>10862</v>
      </c>
      <c r="F4735" t="s">
        <v>23</v>
      </c>
      <c r="G4735" t="s">
        <v>23</v>
      </c>
      <c r="H4735" t="s">
        <v>6522</v>
      </c>
      <c r="I4735" t="s">
        <v>23</v>
      </c>
      <c r="J4735" t="s">
        <v>23</v>
      </c>
      <c r="K4735" t="s">
        <v>30532</v>
      </c>
    </row>
    <row r="4736" spans="1:11" x14ac:dyDescent="0.35">
      <c r="A4736" t="s">
        <v>5655</v>
      </c>
      <c r="B4736" t="s">
        <v>23</v>
      </c>
      <c r="C4736" t="s">
        <v>23</v>
      </c>
      <c r="D4736" t="s">
        <v>23</v>
      </c>
      <c r="E4736" t="s">
        <v>10863</v>
      </c>
      <c r="F4736" t="s">
        <v>23</v>
      </c>
      <c r="G4736" t="s">
        <v>23</v>
      </c>
      <c r="H4736" t="s">
        <v>6522</v>
      </c>
      <c r="I4736" t="s">
        <v>23</v>
      </c>
      <c r="J4736" t="s">
        <v>23</v>
      </c>
      <c r="K4736" t="s">
        <v>30532</v>
      </c>
    </row>
    <row r="4737" spans="1:11" x14ac:dyDescent="0.35">
      <c r="A4737" t="s">
        <v>10864</v>
      </c>
      <c r="B4737" t="s">
        <v>23</v>
      </c>
      <c r="C4737" t="s">
        <v>23</v>
      </c>
      <c r="D4737" t="s">
        <v>5810</v>
      </c>
      <c r="E4737" t="s">
        <v>10865</v>
      </c>
      <c r="F4737" t="s">
        <v>23</v>
      </c>
      <c r="G4737" t="s">
        <v>23</v>
      </c>
      <c r="H4737" t="s">
        <v>6746</v>
      </c>
      <c r="I4737" t="s">
        <v>23</v>
      </c>
      <c r="J4737" t="s">
        <v>23</v>
      </c>
      <c r="K4737" t="s">
        <v>30532</v>
      </c>
    </row>
    <row r="4738" spans="1:11" x14ac:dyDescent="0.35">
      <c r="A4738" t="s">
        <v>2993</v>
      </c>
      <c r="B4738" t="s">
        <v>23</v>
      </c>
      <c r="C4738" t="s">
        <v>23</v>
      </c>
      <c r="D4738" t="s">
        <v>23</v>
      </c>
      <c r="E4738" t="s">
        <v>10866</v>
      </c>
      <c r="F4738" t="s">
        <v>23</v>
      </c>
      <c r="G4738" t="s">
        <v>23</v>
      </c>
      <c r="H4738" t="s">
        <v>6522</v>
      </c>
      <c r="I4738" t="s">
        <v>23</v>
      </c>
      <c r="J4738" t="s">
        <v>23</v>
      </c>
      <c r="K4738" t="s">
        <v>30532</v>
      </c>
    </row>
    <row r="4739" spans="1:11" x14ac:dyDescent="0.35">
      <c r="A4739" t="s">
        <v>25336</v>
      </c>
      <c r="B4739" t="s">
        <v>23</v>
      </c>
      <c r="C4739" t="s">
        <v>23</v>
      </c>
      <c r="D4739" t="s">
        <v>5810</v>
      </c>
      <c r="E4739" t="s">
        <v>25337</v>
      </c>
      <c r="F4739" t="s">
        <v>23</v>
      </c>
      <c r="G4739" t="s">
        <v>23</v>
      </c>
      <c r="H4739" t="s">
        <v>6746</v>
      </c>
      <c r="I4739" t="s">
        <v>23</v>
      </c>
      <c r="J4739" t="s">
        <v>23</v>
      </c>
      <c r="K4739" t="s">
        <v>34035</v>
      </c>
    </row>
    <row r="4740" spans="1:11" x14ac:dyDescent="0.35">
      <c r="A4740" t="s">
        <v>25338</v>
      </c>
      <c r="B4740" t="s">
        <v>23</v>
      </c>
      <c r="C4740" t="s">
        <v>23</v>
      </c>
      <c r="D4740" t="s">
        <v>5810</v>
      </c>
      <c r="E4740" t="s">
        <v>25339</v>
      </c>
      <c r="F4740" t="s">
        <v>23</v>
      </c>
      <c r="G4740" t="s">
        <v>23</v>
      </c>
      <c r="H4740" t="s">
        <v>6746</v>
      </c>
      <c r="I4740" t="s">
        <v>23</v>
      </c>
      <c r="J4740" t="s">
        <v>23</v>
      </c>
      <c r="K4740" t="s">
        <v>34036</v>
      </c>
    </row>
    <row r="4741" spans="1:11" x14ac:dyDescent="0.35">
      <c r="A4741" t="s">
        <v>25340</v>
      </c>
      <c r="B4741" t="s">
        <v>23</v>
      </c>
      <c r="C4741" t="s">
        <v>23</v>
      </c>
      <c r="D4741" t="s">
        <v>5810</v>
      </c>
      <c r="E4741" t="s">
        <v>25341</v>
      </c>
      <c r="F4741" t="s">
        <v>23</v>
      </c>
      <c r="G4741" t="s">
        <v>23</v>
      </c>
      <c r="H4741" t="s">
        <v>6746</v>
      </c>
      <c r="I4741" t="s">
        <v>23</v>
      </c>
      <c r="J4741" t="s">
        <v>23</v>
      </c>
      <c r="K4741" t="s">
        <v>34037</v>
      </c>
    </row>
    <row r="4742" spans="1:11" x14ac:dyDescent="0.35">
      <c r="A4742" t="s">
        <v>6584</v>
      </c>
      <c r="B4742" t="s">
        <v>23</v>
      </c>
      <c r="C4742" t="s">
        <v>23</v>
      </c>
      <c r="D4742" t="s">
        <v>23</v>
      </c>
      <c r="E4742" t="s">
        <v>10867</v>
      </c>
      <c r="F4742" t="s">
        <v>23</v>
      </c>
      <c r="G4742" t="s">
        <v>23</v>
      </c>
      <c r="H4742" t="s">
        <v>6483</v>
      </c>
      <c r="I4742" t="s">
        <v>2721</v>
      </c>
      <c r="J4742" t="s">
        <v>23</v>
      </c>
      <c r="K4742" t="s">
        <v>30532</v>
      </c>
    </row>
    <row r="4743" spans="1:11" x14ac:dyDescent="0.35">
      <c r="A4743" t="s">
        <v>25342</v>
      </c>
      <c r="B4743" t="s">
        <v>23</v>
      </c>
      <c r="C4743" t="s">
        <v>23</v>
      </c>
      <c r="D4743" t="s">
        <v>5810</v>
      </c>
      <c r="E4743" t="s">
        <v>25343</v>
      </c>
      <c r="F4743" t="s">
        <v>23</v>
      </c>
      <c r="G4743" t="s">
        <v>23</v>
      </c>
      <c r="H4743" t="s">
        <v>6746</v>
      </c>
      <c r="I4743" t="s">
        <v>23</v>
      </c>
      <c r="J4743" t="s">
        <v>23</v>
      </c>
      <c r="K4743" t="s">
        <v>34038</v>
      </c>
    </row>
    <row r="4744" spans="1:11" x14ac:dyDescent="0.35">
      <c r="A4744" t="s">
        <v>25344</v>
      </c>
      <c r="B4744" t="s">
        <v>23</v>
      </c>
      <c r="C4744" t="s">
        <v>23</v>
      </c>
      <c r="D4744" t="s">
        <v>5810</v>
      </c>
      <c r="E4744" t="s">
        <v>25345</v>
      </c>
      <c r="F4744" t="s">
        <v>23</v>
      </c>
      <c r="G4744" t="s">
        <v>23</v>
      </c>
      <c r="H4744" t="s">
        <v>6746</v>
      </c>
      <c r="I4744" t="s">
        <v>23</v>
      </c>
      <c r="J4744" t="s">
        <v>23</v>
      </c>
      <c r="K4744" t="s">
        <v>34039</v>
      </c>
    </row>
    <row r="4745" spans="1:11" x14ac:dyDescent="0.35">
      <c r="A4745" t="s">
        <v>25346</v>
      </c>
      <c r="B4745" t="s">
        <v>23</v>
      </c>
      <c r="C4745" t="s">
        <v>23</v>
      </c>
      <c r="D4745" t="s">
        <v>5810</v>
      </c>
      <c r="E4745" t="s">
        <v>25347</v>
      </c>
      <c r="F4745" t="s">
        <v>23</v>
      </c>
      <c r="G4745" t="s">
        <v>23</v>
      </c>
      <c r="H4745" t="s">
        <v>6746</v>
      </c>
      <c r="I4745" t="s">
        <v>23</v>
      </c>
      <c r="J4745" t="s">
        <v>23</v>
      </c>
      <c r="K4745" t="s">
        <v>34040</v>
      </c>
    </row>
    <row r="4746" spans="1:11" x14ac:dyDescent="0.35">
      <c r="A4746" t="s">
        <v>25354</v>
      </c>
      <c r="B4746" t="s">
        <v>23</v>
      </c>
      <c r="C4746" t="s">
        <v>23</v>
      </c>
      <c r="D4746" t="s">
        <v>5810</v>
      </c>
      <c r="E4746" t="s">
        <v>25355</v>
      </c>
      <c r="F4746" t="s">
        <v>23</v>
      </c>
      <c r="G4746" t="s">
        <v>23</v>
      </c>
      <c r="H4746" t="s">
        <v>6746</v>
      </c>
      <c r="I4746" t="s">
        <v>23</v>
      </c>
      <c r="J4746" t="s">
        <v>23</v>
      </c>
      <c r="K4746" t="s">
        <v>34044</v>
      </c>
    </row>
    <row r="4747" spans="1:11" x14ac:dyDescent="0.35">
      <c r="A4747" t="s">
        <v>1675</v>
      </c>
      <c r="B4747" t="s">
        <v>23</v>
      </c>
      <c r="C4747" t="s">
        <v>23</v>
      </c>
      <c r="D4747" t="s">
        <v>5810</v>
      </c>
      <c r="E4747" t="s">
        <v>25356</v>
      </c>
      <c r="F4747" t="s">
        <v>23</v>
      </c>
      <c r="G4747" t="s">
        <v>23</v>
      </c>
      <c r="H4747" t="s">
        <v>6746</v>
      </c>
      <c r="I4747" t="s">
        <v>23</v>
      </c>
      <c r="J4747" t="s">
        <v>23</v>
      </c>
      <c r="K4747" t="s">
        <v>30532</v>
      </c>
    </row>
    <row r="4748" spans="1:11" x14ac:dyDescent="0.35">
      <c r="A4748" t="s">
        <v>10868</v>
      </c>
      <c r="B4748" t="s">
        <v>23</v>
      </c>
      <c r="C4748" t="s">
        <v>23</v>
      </c>
      <c r="D4748" t="s">
        <v>5810</v>
      </c>
      <c r="E4748" t="s">
        <v>10869</v>
      </c>
      <c r="F4748" t="s">
        <v>23</v>
      </c>
      <c r="G4748" t="s">
        <v>23</v>
      </c>
      <c r="H4748" t="s">
        <v>6746</v>
      </c>
      <c r="I4748" t="s">
        <v>23</v>
      </c>
      <c r="J4748" t="s">
        <v>23</v>
      </c>
      <c r="K4748" t="s">
        <v>30532</v>
      </c>
    </row>
    <row r="4749" spans="1:11" x14ac:dyDescent="0.35">
      <c r="A4749" t="s">
        <v>25357</v>
      </c>
      <c r="B4749" t="s">
        <v>23</v>
      </c>
      <c r="C4749" t="s">
        <v>23</v>
      </c>
      <c r="D4749" t="s">
        <v>5810</v>
      </c>
      <c r="E4749" t="s">
        <v>25358</v>
      </c>
      <c r="F4749" t="s">
        <v>23</v>
      </c>
      <c r="G4749" t="s">
        <v>23</v>
      </c>
      <c r="H4749" t="s">
        <v>6746</v>
      </c>
      <c r="I4749" t="s">
        <v>23</v>
      </c>
      <c r="J4749" t="s">
        <v>23</v>
      </c>
      <c r="K4749" t="s">
        <v>34045</v>
      </c>
    </row>
    <row r="4750" spans="1:11" x14ac:dyDescent="0.35">
      <c r="A4750" t="s">
        <v>25359</v>
      </c>
      <c r="B4750" t="s">
        <v>23</v>
      </c>
      <c r="C4750" t="s">
        <v>23</v>
      </c>
      <c r="D4750" t="s">
        <v>5810</v>
      </c>
      <c r="E4750" t="s">
        <v>25360</v>
      </c>
      <c r="F4750" t="s">
        <v>23</v>
      </c>
      <c r="G4750" t="s">
        <v>23</v>
      </c>
      <c r="H4750" t="s">
        <v>6746</v>
      </c>
      <c r="I4750" t="s">
        <v>23</v>
      </c>
      <c r="J4750" t="s">
        <v>23</v>
      </c>
      <c r="K4750" t="s">
        <v>34046</v>
      </c>
    </row>
    <row r="4751" spans="1:11" x14ac:dyDescent="0.35">
      <c r="A4751" t="s">
        <v>2824</v>
      </c>
      <c r="B4751" t="s">
        <v>23</v>
      </c>
      <c r="C4751" t="s">
        <v>23</v>
      </c>
      <c r="D4751" t="s">
        <v>23</v>
      </c>
      <c r="E4751" t="s">
        <v>10870</v>
      </c>
      <c r="F4751" t="s">
        <v>23</v>
      </c>
      <c r="G4751" t="s">
        <v>23</v>
      </c>
      <c r="H4751" t="s">
        <v>6522</v>
      </c>
      <c r="I4751" t="s">
        <v>23</v>
      </c>
      <c r="J4751" t="s">
        <v>23</v>
      </c>
      <c r="K4751" t="s">
        <v>30532</v>
      </c>
    </row>
    <row r="4752" spans="1:11" x14ac:dyDescent="0.35">
      <c r="A4752" t="s">
        <v>25361</v>
      </c>
      <c r="B4752" t="s">
        <v>23</v>
      </c>
      <c r="C4752" t="s">
        <v>23</v>
      </c>
      <c r="D4752" t="s">
        <v>5810</v>
      </c>
      <c r="E4752" t="s">
        <v>25362</v>
      </c>
      <c r="F4752" t="s">
        <v>23</v>
      </c>
      <c r="G4752" t="s">
        <v>23</v>
      </c>
      <c r="H4752" t="s">
        <v>6746</v>
      </c>
      <c r="I4752" t="s">
        <v>23</v>
      </c>
      <c r="J4752" t="s">
        <v>23</v>
      </c>
      <c r="K4752" t="s">
        <v>34047</v>
      </c>
    </row>
    <row r="4753" spans="1:11" x14ac:dyDescent="0.35">
      <c r="A4753" t="s">
        <v>25363</v>
      </c>
      <c r="B4753" t="s">
        <v>23</v>
      </c>
      <c r="C4753" t="s">
        <v>23</v>
      </c>
      <c r="D4753" t="s">
        <v>5810</v>
      </c>
      <c r="E4753" t="s">
        <v>25364</v>
      </c>
      <c r="F4753" t="s">
        <v>23</v>
      </c>
      <c r="G4753" t="s">
        <v>23</v>
      </c>
      <c r="H4753" t="s">
        <v>6746</v>
      </c>
      <c r="I4753" t="s">
        <v>23</v>
      </c>
      <c r="J4753" t="s">
        <v>23</v>
      </c>
      <c r="K4753" t="s">
        <v>34048</v>
      </c>
    </row>
    <row r="4754" spans="1:11" x14ac:dyDescent="0.35">
      <c r="A4754" t="s">
        <v>4540</v>
      </c>
      <c r="B4754" t="s">
        <v>23</v>
      </c>
      <c r="C4754" t="s">
        <v>23</v>
      </c>
      <c r="D4754" t="s">
        <v>23</v>
      </c>
      <c r="E4754" t="s">
        <v>10871</v>
      </c>
      <c r="F4754" t="s">
        <v>23</v>
      </c>
      <c r="G4754" t="s">
        <v>23</v>
      </c>
      <c r="H4754" t="s">
        <v>6522</v>
      </c>
      <c r="I4754" t="s">
        <v>23</v>
      </c>
      <c r="J4754" t="s">
        <v>23</v>
      </c>
      <c r="K4754" t="s">
        <v>30532</v>
      </c>
    </row>
    <row r="4755" spans="1:11" x14ac:dyDescent="0.35">
      <c r="A4755" t="s">
        <v>25365</v>
      </c>
      <c r="B4755" t="s">
        <v>23</v>
      </c>
      <c r="C4755" t="s">
        <v>23</v>
      </c>
      <c r="D4755" t="s">
        <v>5810</v>
      </c>
      <c r="E4755" t="s">
        <v>25366</v>
      </c>
      <c r="F4755" t="s">
        <v>23</v>
      </c>
      <c r="G4755" t="s">
        <v>23</v>
      </c>
      <c r="H4755" t="s">
        <v>6746</v>
      </c>
      <c r="I4755" t="s">
        <v>23</v>
      </c>
      <c r="J4755" t="s">
        <v>23</v>
      </c>
      <c r="K4755" t="s">
        <v>34049</v>
      </c>
    </row>
    <row r="4756" spans="1:11" x14ac:dyDescent="0.35">
      <c r="A4756" t="s">
        <v>3145</v>
      </c>
      <c r="B4756" t="s">
        <v>23</v>
      </c>
      <c r="C4756" t="s">
        <v>23</v>
      </c>
      <c r="D4756" t="s">
        <v>23</v>
      </c>
      <c r="E4756" t="s">
        <v>10872</v>
      </c>
      <c r="F4756" t="s">
        <v>23</v>
      </c>
      <c r="G4756" t="s">
        <v>23</v>
      </c>
      <c r="H4756" t="s">
        <v>6522</v>
      </c>
      <c r="I4756" t="s">
        <v>23</v>
      </c>
      <c r="J4756" t="s">
        <v>23</v>
      </c>
      <c r="K4756" t="s">
        <v>30532</v>
      </c>
    </row>
    <row r="4757" spans="1:11" x14ac:dyDescent="0.35">
      <c r="A4757" t="s">
        <v>3517</v>
      </c>
      <c r="B4757" t="s">
        <v>23</v>
      </c>
      <c r="C4757" t="s">
        <v>23</v>
      </c>
      <c r="D4757" t="s">
        <v>23</v>
      </c>
      <c r="E4757" t="s">
        <v>10873</v>
      </c>
      <c r="F4757" t="s">
        <v>23</v>
      </c>
      <c r="G4757" t="s">
        <v>23</v>
      </c>
      <c r="H4757" t="s">
        <v>6522</v>
      </c>
      <c r="I4757" t="s">
        <v>23</v>
      </c>
      <c r="J4757" t="s">
        <v>23</v>
      </c>
      <c r="K4757" t="s">
        <v>30532</v>
      </c>
    </row>
    <row r="4758" spans="1:11" x14ac:dyDescent="0.35">
      <c r="A4758" t="s">
        <v>6647</v>
      </c>
      <c r="B4758" t="s">
        <v>23</v>
      </c>
      <c r="C4758" t="s">
        <v>23</v>
      </c>
      <c r="D4758" t="s">
        <v>23</v>
      </c>
      <c r="E4758" t="s">
        <v>10874</v>
      </c>
      <c r="F4758" t="s">
        <v>23</v>
      </c>
      <c r="G4758" t="s">
        <v>23</v>
      </c>
      <c r="H4758" t="s">
        <v>6483</v>
      </c>
      <c r="I4758" t="s">
        <v>2721</v>
      </c>
      <c r="J4758" t="s">
        <v>23</v>
      </c>
      <c r="K4758" t="s">
        <v>30532</v>
      </c>
    </row>
    <row r="4759" spans="1:11" x14ac:dyDescent="0.35">
      <c r="A4759" t="s">
        <v>25367</v>
      </c>
      <c r="B4759" t="s">
        <v>23</v>
      </c>
      <c r="C4759" t="s">
        <v>23</v>
      </c>
      <c r="D4759" t="s">
        <v>5810</v>
      </c>
      <c r="E4759" t="s">
        <v>25368</v>
      </c>
      <c r="F4759" t="s">
        <v>23</v>
      </c>
      <c r="G4759" t="s">
        <v>23</v>
      </c>
      <c r="H4759" t="s">
        <v>6746</v>
      </c>
      <c r="I4759" t="s">
        <v>23</v>
      </c>
      <c r="J4759" t="s">
        <v>23</v>
      </c>
      <c r="K4759" t="s">
        <v>34050</v>
      </c>
    </row>
    <row r="4760" spans="1:11" x14ac:dyDescent="0.35">
      <c r="A4760" t="s">
        <v>25375</v>
      </c>
      <c r="B4760" t="s">
        <v>23</v>
      </c>
      <c r="C4760" t="s">
        <v>23</v>
      </c>
      <c r="D4760" t="s">
        <v>5810</v>
      </c>
      <c r="E4760" t="s">
        <v>25376</v>
      </c>
      <c r="F4760" t="s">
        <v>23</v>
      </c>
      <c r="G4760" t="s">
        <v>23</v>
      </c>
      <c r="H4760" t="s">
        <v>6746</v>
      </c>
      <c r="I4760" t="s">
        <v>23</v>
      </c>
      <c r="J4760" t="s">
        <v>23</v>
      </c>
      <c r="K4760" t="s">
        <v>34054</v>
      </c>
    </row>
    <row r="4761" spans="1:11" x14ac:dyDescent="0.35">
      <c r="A4761" t="s">
        <v>2984</v>
      </c>
      <c r="B4761" t="s">
        <v>23</v>
      </c>
      <c r="C4761" t="s">
        <v>23</v>
      </c>
      <c r="D4761" t="s">
        <v>23</v>
      </c>
      <c r="E4761" t="s">
        <v>10875</v>
      </c>
      <c r="F4761" t="s">
        <v>23</v>
      </c>
      <c r="G4761" t="s">
        <v>23</v>
      </c>
      <c r="H4761" t="s">
        <v>6522</v>
      </c>
      <c r="I4761" t="s">
        <v>23</v>
      </c>
      <c r="J4761" t="s">
        <v>23</v>
      </c>
      <c r="K4761" t="s">
        <v>30532</v>
      </c>
    </row>
    <row r="4762" spans="1:11" x14ac:dyDescent="0.35">
      <c r="A4762" t="s">
        <v>25377</v>
      </c>
      <c r="B4762" t="s">
        <v>23</v>
      </c>
      <c r="C4762" t="s">
        <v>23</v>
      </c>
      <c r="D4762" t="s">
        <v>5810</v>
      </c>
      <c r="E4762" t="s">
        <v>25378</v>
      </c>
      <c r="F4762" t="s">
        <v>23</v>
      </c>
      <c r="G4762" t="s">
        <v>23</v>
      </c>
      <c r="H4762" t="s">
        <v>6746</v>
      </c>
      <c r="I4762" t="s">
        <v>23</v>
      </c>
      <c r="J4762" t="s">
        <v>23</v>
      </c>
      <c r="K4762" t="s">
        <v>34055</v>
      </c>
    </row>
    <row r="4763" spans="1:11" x14ac:dyDescent="0.35">
      <c r="A4763" t="s">
        <v>25379</v>
      </c>
      <c r="B4763" t="s">
        <v>23</v>
      </c>
      <c r="C4763" t="s">
        <v>23</v>
      </c>
      <c r="D4763" t="s">
        <v>5810</v>
      </c>
      <c r="E4763" t="s">
        <v>25380</v>
      </c>
      <c r="F4763" t="s">
        <v>23</v>
      </c>
      <c r="G4763" t="s">
        <v>23</v>
      </c>
      <c r="H4763" t="s">
        <v>6746</v>
      </c>
      <c r="I4763" t="s">
        <v>23</v>
      </c>
      <c r="J4763" t="s">
        <v>23</v>
      </c>
      <c r="K4763" t="s">
        <v>34056</v>
      </c>
    </row>
    <row r="4764" spans="1:11" x14ac:dyDescent="0.35">
      <c r="A4764" t="s">
        <v>25381</v>
      </c>
      <c r="B4764" t="s">
        <v>23</v>
      </c>
      <c r="C4764" t="s">
        <v>23</v>
      </c>
      <c r="D4764" t="s">
        <v>5810</v>
      </c>
      <c r="E4764" t="s">
        <v>25382</v>
      </c>
      <c r="F4764" t="s">
        <v>23</v>
      </c>
      <c r="G4764" t="s">
        <v>23</v>
      </c>
      <c r="H4764" t="s">
        <v>6746</v>
      </c>
      <c r="I4764" t="s">
        <v>23</v>
      </c>
      <c r="J4764" t="s">
        <v>23</v>
      </c>
      <c r="K4764" t="s">
        <v>34057</v>
      </c>
    </row>
    <row r="4765" spans="1:11" x14ac:dyDescent="0.35">
      <c r="A4765" t="s">
        <v>25384</v>
      </c>
      <c r="B4765" t="s">
        <v>23</v>
      </c>
      <c r="C4765" t="s">
        <v>23</v>
      </c>
      <c r="D4765" t="s">
        <v>5810</v>
      </c>
      <c r="E4765" t="s">
        <v>25385</v>
      </c>
      <c r="F4765" t="s">
        <v>23</v>
      </c>
      <c r="G4765" t="s">
        <v>23</v>
      </c>
      <c r="H4765" t="s">
        <v>6746</v>
      </c>
      <c r="I4765" t="s">
        <v>23</v>
      </c>
      <c r="J4765" t="s">
        <v>23</v>
      </c>
      <c r="K4765" t="s">
        <v>34058</v>
      </c>
    </row>
    <row r="4766" spans="1:11" x14ac:dyDescent="0.35">
      <c r="A4766" t="s">
        <v>4970</v>
      </c>
      <c r="B4766" t="s">
        <v>23</v>
      </c>
      <c r="C4766" t="s">
        <v>23</v>
      </c>
      <c r="D4766" t="s">
        <v>23</v>
      </c>
      <c r="E4766" t="s">
        <v>10876</v>
      </c>
      <c r="F4766" t="s">
        <v>23</v>
      </c>
      <c r="G4766" t="s">
        <v>23</v>
      </c>
      <c r="H4766" t="s">
        <v>6483</v>
      </c>
      <c r="I4766" t="s">
        <v>6485</v>
      </c>
      <c r="J4766" t="s">
        <v>23</v>
      </c>
      <c r="K4766" t="s">
        <v>30532</v>
      </c>
    </row>
    <row r="4767" spans="1:11" x14ac:dyDescent="0.35">
      <c r="A4767" t="s">
        <v>25386</v>
      </c>
      <c r="B4767" t="s">
        <v>23</v>
      </c>
      <c r="C4767" t="s">
        <v>23</v>
      </c>
      <c r="D4767" t="s">
        <v>5810</v>
      </c>
      <c r="E4767" t="s">
        <v>25387</v>
      </c>
      <c r="F4767" t="s">
        <v>23</v>
      </c>
      <c r="G4767" t="s">
        <v>23</v>
      </c>
      <c r="H4767" t="s">
        <v>6746</v>
      </c>
      <c r="I4767" t="s">
        <v>23</v>
      </c>
      <c r="J4767" t="s">
        <v>23</v>
      </c>
      <c r="K4767" t="s">
        <v>34059</v>
      </c>
    </row>
    <row r="4768" spans="1:11" x14ac:dyDescent="0.35">
      <c r="A4768" t="s">
        <v>3518</v>
      </c>
      <c r="B4768" t="s">
        <v>23</v>
      </c>
      <c r="C4768" t="s">
        <v>23</v>
      </c>
      <c r="D4768" t="s">
        <v>23</v>
      </c>
      <c r="E4768" t="s">
        <v>10877</v>
      </c>
      <c r="F4768" t="s">
        <v>23</v>
      </c>
      <c r="G4768" t="s">
        <v>23</v>
      </c>
      <c r="H4768" t="s">
        <v>6522</v>
      </c>
      <c r="I4768" t="s">
        <v>23</v>
      </c>
      <c r="J4768" t="s">
        <v>23</v>
      </c>
      <c r="K4768" t="s">
        <v>30532</v>
      </c>
    </row>
    <row r="4769" spans="1:11" x14ac:dyDescent="0.35">
      <c r="A4769" t="s">
        <v>25388</v>
      </c>
      <c r="B4769" t="s">
        <v>23</v>
      </c>
      <c r="C4769" t="s">
        <v>23</v>
      </c>
      <c r="D4769" t="s">
        <v>5810</v>
      </c>
      <c r="E4769" t="s">
        <v>25389</v>
      </c>
      <c r="F4769" t="s">
        <v>23</v>
      </c>
      <c r="G4769" t="s">
        <v>23</v>
      </c>
      <c r="H4769" t="s">
        <v>6746</v>
      </c>
      <c r="I4769" t="s">
        <v>23</v>
      </c>
      <c r="J4769" t="s">
        <v>23</v>
      </c>
      <c r="K4769" t="s">
        <v>34060</v>
      </c>
    </row>
    <row r="4770" spans="1:11" x14ac:dyDescent="0.35">
      <c r="A4770" t="s">
        <v>3205</v>
      </c>
      <c r="B4770" t="s">
        <v>23</v>
      </c>
      <c r="C4770" t="s">
        <v>23</v>
      </c>
      <c r="D4770" t="s">
        <v>23</v>
      </c>
      <c r="E4770" t="s">
        <v>10878</v>
      </c>
      <c r="F4770" t="s">
        <v>23</v>
      </c>
      <c r="G4770" t="s">
        <v>23</v>
      </c>
      <c r="H4770" t="s">
        <v>6522</v>
      </c>
      <c r="I4770" t="s">
        <v>23</v>
      </c>
      <c r="J4770" t="s">
        <v>23</v>
      </c>
      <c r="K4770" t="s">
        <v>30532</v>
      </c>
    </row>
    <row r="4771" spans="1:11" x14ac:dyDescent="0.35">
      <c r="A4771" t="s">
        <v>25390</v>
      </c>
      <c r="B4771" t="s">
        <v>23</v>
      </c>
      <c r="C4771" t="s">
        <v>23</v>
      </c>
      <c r="D4771" t="s">
        <v>5810</v>
      </c>
      <c r="E4771" t="s">
        <v>25391</v>
      </c>
      <c r="F4771" t="s">
        <v>23</v>
      </c>
      <c r="G4771" t="s">
        <v>23</v>
      </c>
      <c r="H4771" t="s">
        <v>6746</v>
      </c>
      <c r="I4771" t="s">
        <v>23</v>
      </c>
      <c r="J4771" t="s">
        <v>23</v>
      </c>
      <c r="K4771" t="s">
        <v>34061</v>
      </c>
    </row>
    <row r="4772" spans="1:11" x14ac:dyDescent="0.35">
      <c r="A4772" t="s">
        <v>25392</v>
      </c>
      <c r="B4772" t="s">
        <v>23</v>
      </c>
      <c r="C4772" t="s">
        <v>23</v>
      </c>
      <c r="D4772" t="s">
        <v>5810</v>
      </c>
      <c r="E4772" t="s">
        <v>25393</v>
      </c>
      <c r="F4772" t="s">
        <v>23</v>
      </c>
      <c r="G4772" t="s">
        <v>23</v>
      </c>
      <c r="H4772" t="s">
        <v>6746</v>
      </c>
      <c r="I4772" t="s">
        <v>23</v>
      </c>
      <c r="J4772" t="s">
        <v>23</v>
      </c>
      <c r="K4772" t="s">
        <v>34062</v>
      </c>
    </row>
    <row r="4773" spans="1:11" x14ac:dyDescent="0.35">
      <c r="A4773" t="s">
        <v>4539</v>
      </c>
      <c r="B4773" t="s">
        <v>23</v>
      </c>
      <c r="C4773" t="s">
        <v>23</v>
      </c>
      <c r="D4773" t="s">
        <v>23</v>
      </c>
      <c r="E4773" t="s">
        <v>10879</v>
      </c>
      <c r="F4773" t="s">
        <v>23</v>
      </c>
      <c r="G4773" t="s">
        <v>23</v>
      </c>
      <c r="H4773" t="s">
        <v>6522</v>
      </c>
      <c r="I4773" t="s">
        <v>23</v>
      </c>
      <c r="J4773" t="s">
        <v>23</v>
      </c>
      <c r="K4773" t="s">
        <v>30532</v>
      </c>
    </row>
    <row r="4774" spans="1:11" x14ac:dyDescent="0.35">
      <c r="A4774" t="s">
        <v>25394</v>
      </c>
      <c r="B4774" t="s">
        <v>23</v>
      </c>
      <c r="C4774" t="s">
        <v>23</v>
      </c>
      <c r="D4774" t="s">
        <v>5810</v>
      </c>
      <c r="E4774" t="s">
        <v>25395</v>
      </c>
      <c r="F4774" t="s">
        <v>23</v>
      </c>
      <c r="G4774" t="s">
        <v>23</v>
      </c>
      <c r="H4774" t="s">
        <v>6746</v>
      </c>
      <c r="I4774" t="s">
        <v>23</v>
      </c>
      <c r="J4774" t="s">
        <v>23</v>
      </c>
      <c r="K4774" t="s">
        <v>34063</v>
      </c>
    </row>
    <row r="4775" spans="1:11" x14ac:dyDescent="0.35">
      <c r="A4775" t="s">
        <v>25396</v>
      </c>
      <c r="B4775" t="s">
        <v>23</v>
      </c>
      <c r="C4775" t="s">
        <v>23</v>
      </c>
      <c r="D4775" t="s">
        <v>5810</v>
      </c>
      <c r="E4775" t="s">
        <v>25397</v>
      </c>
      <c r="F4775" t="s">
        <v>23</v>
      </c>
      <c r="G4775" t="s">
        <v>23</v>
      </c>
      <c r="H4775" t="s">
        <v>6746</v>
      </c>
      <c r="I4775" t="s">
        <v>23</v>
      </c>
      <c r="J4775" t="s">
        <v>23</v>
      </c>
      <c r="K4775" t="s">
        <v>34064</v>
      </c>
    </row>
    <row r="4776" spans="1:11" x14ac:dyDescent="0.35">
      <c r="A4776" t="s">
        <v>10880</v>
      </c>
      <c r="B4776" t="s">
        <v>23</v>
      </c>
      <c r="C4776" t="s">
        <v>23</v>
      </c>
      <c r="D4776" t="s">
        <v>5810</v>
      </c>
      <c r="E4776" t="s">
        <v>10881</v>
      </c>
      <c r="F4776" t="s">
        <v>23</v>
      </c>
      <c r="G4776" t="s">
        <v>23</v>
      </c>
      <c r="H4776" t="s">
        <v>6746</v>
      </c>
      <c r="I4776" t="s">
        <v>23</v>
      </c>
      <c r="J4776" t="s">
        <v>23</v>
      </c>
      <c r="K4776" t="s">
        <v>30532</v>
      </c>
    </row>
    <row r="4777" spans="1:11" x14ac:dyDescent="0.35">
      <c r="A4777" t="s">
        <v>25398</v>
      </c>
      <c r="B4777" t="s">
        <v>23</v>
      </c>
      <c r="C4777" t="s">
        <v>23</v>
      </c>
      <c r="D4777" t="s">
        <v>5810</v>
      </c>
      <c r="E4777" t="s">
        <v>25399</v>
      </c>
      <c r="F4777" t="s">
        <v>23</v>
      </c>
      <c r="G4777" t="s">
        <v>23</v>
      </c>
      <c r="H4777" t="s">
        <v>6746</v>
      </c>
      <c r="I4777" t="s">
        <v>23</v>
      </c>
      <c r="J4777" t="s">
        <v>23</v>
      </c>
      <c r="K4777" t="s">
        <v>30532</v>
      </c>
    </row>
    <row r="4778" spans="1:11" x14ac:dyDescent="0.35">
      <c r="A4778" t="s">
        <v>25400</v>
      </c>
      <c r="B4778" t="s">
        <v>23</v>
      </c>
      <c r="C4778" t="s">
        <v>23</v>
      </c>
      <c r="D4778" t="s">
        <v>5810</v>
      </c>
      <c r="E4778" t="s">
        <v>25401</v>
      </c>
      <c r="F4778" t="s">
        <v>23</v>
      </c>
      <c r="G4778" t="s">
        <v>23</v>
      </c>
      <c r="H4778" t="s">
        <v>6746</v>
      </c>
      <c r="I4778" t="s">
        <v>23</v>
      </c>
      <c r="J4778" t="s">
        <v>23</v>
      </c>
      <c r="K4778" t="s">
        <v>34065</v>
      </c>
    </row>
    <row r="4779" spans="1:11" x14ac:dyDescent="0.35">
      <c r="A4779" t="s">
        <v>25402</v>
      </c>
      <c r="B4779" t="s">
        <v>23</v>
      </c>
      <c r="C4779" t="s">
        <v>23</v>
      </c>
      <c r="D4779" t="s">
        <v>5810</v>
      </c>
      <c r="E4779" t="s">
        <v>25403</v>
      </c>
      <c r="F4779" t="s">
        <v>23</v>
      </c>
      <c r="G4779" t="s">
        <v>23</v>
      </c>
      <c r="H4779" t="s">
        <v>6746</v>
      </c>
      <c r="I4779" t="s">
        <v>23</v>
      </c>
      <c r="J4779" t="s">
        <v>23</v>
      </c>
      <c r="K4779" t="s">
        <v>34066</v>
      </c>
    </row>
    <row r="4780" spans="1:11" x14ac:dyDescent="0.35">
      <c r="A4780" t="s">
        <v>25404</v>
      </c>
      <c r="B4780" t="s">
        <v>23</v>
      </c>
      <c r="C4780" t="s">
        <v>23</v>
      </c>
      <c r="D4780" t="s">
        <v>5810</v>
      </c>
      <c r="E4780" t="s">
        <v>25405</v>
      </c>
      <c r="F4780" t="s">
        <v>23</v>
      </c>
      <c r="G4780" t="s">
        <v>23</v>
      </c>
      <c r="H4780" t="s">
        <v>6746</v>
      </c>
      <c r="I4780" t="s">
        <v>23</v>
      </c>
      <c r="J4780" t="s">
        <v>23</v>
      </c>
      <c r="K4780" t="s">
        <v>34067</v>
      </c>
    </row>
    <row r="4781" spans="1:11" x14ac:dyDescent="0.35">
      <c r="A4781" t="s">
        <v>10882</v>
      </c>
      <c r="B4781" t="s">
        <v>23</v>
      </c>
      <c r="C4781" t="s">
        <v>23</v>
      </c>
      <c r="D4781" t="s">
        <v>5810</v>
      </c>
      <c r="E4781" t="s">
        <v>10883</v>
      </c>
      <c r="F4781" t="s">
        <v>23</v>
      </c>
      <c r="G4781" t="s">
        <v>23</v>
      </c>
      <c r="H4781" t="s">
        <v>6746</v>
      </c>
      <c r="I4781" t="s">
        <v>23</v>
      </c>
      <c r="J4781" t="s">
        <v>23</v>
      </c>
      <c r="K4781" t="s">
        <v>30532</v>
      </c>
    </row>
    <row r="4782" spans="1:11" x14ac:dyDescent="0.35">
      <c r="A4782" t="s">
        <v>3519</v>
      </c>
      <c r="B4782" t="s">
        <v>23</v>
      </c>
      <c r="C4782" t="s">
        <v>23</v>
      </c>
      <c r="D4782" t="s">
        <v>23</v>
      </c>
      <c r="E4782" t="s">
        <v>10884</v>
      </c>
      <c r="F4782" t="s">
        <v>23</v>
      </c>
      <c r="G4782" t="s">
        <v>23</v>
      </c>
      <c r="H4782" t="s">
        <v>6522</v>
      </c>
      <c r="I4782" t="s">
        <v>23</v>
      </c>
      <c r="J4782" t="s">
        <v>23</v>
      </c>
      <c r="K4782" t="s">
        <v>30532</v>
      </c>
    </row>
    <row r="4783" spans="1:11" x14ac:dyDescent="0.35">
      <c r="A4783" t="s">
        <v>25406</v>
      </c>
      <c r="B4783" t="s">
        <v>23</v>
      </c>
      <c r="C4783" t="s">
        <v>23</v>
      </c>
      <c r="D4783" t="s">
        <v>5810</v>
      </c>
      <c r="E4783" t="s">
        <v>25407</v>
      </c>
      <c r="F4783" t="s">
        <v>23</v>
      </c>
      <c r="G4783" t="s">
        <v>23</v>
      </c>
      <c r="H4783" t="s">
        <v>6746</v>
      </c>
      <c r="I4783" t="s">
        <v>23</v>
      </c>
      <c r="J4783" t="s">
        <v>23</v>
      </c>
      <c r="K4783" t="s">
        <v>34068</v>
      </c>
    </row>
    <row r="4784" spans="1:11" x14ac:dyDescent="0.35">
      <c r="A4784" t="s">
        <v>25408</v>
      </c>
      <c r="B4784" t="s">
        <v>23</v>
      </c>
      <c r="C4784" t="s">
        <v>23</v>
      </c>
      <c r="D4784" t="s">
        <v>5810</v>
      </c>
      <c r="E4784" t="s">
        <v>25409</v>
      </c>
      <c r="F4784" t="s">
        <v>23</v>
      </c>
      <c r="G4784" t="s">
        <v>23</v>
      </c>
      <c r="H4784" t="s">
        <v>6746</v>
      </c>
      <c r="I4784" t="s">
        <v>23</v>
      </c>
      <c r="J4784" t="s">
        <v>23</v>
      </c>
      <c r="K4784" t="s">
        <v>34069</v>
      </c>
    </row>
    <row r="4785" spans="1:11" x14ac:dyDescent="0.35">
      <c r="A4785" t="s">
        <v>10885</v>
      </c>
      <c r="B4785" t="s">
        <v>23</v>
      </c>
      <c r="C4785" t="s">
        <v>23</v>
      </c>
      <c r="D4785" t="s">
        <v>5810</v>
      </c>
      <c r="E4785" t="s">
        <v>10886</v>
      </c>
      <c r="F4785" t="s">
        <v>23</v>
      </c>
      <c r="G4785" t="s">
        <v>23</v>
      </c>
      <c r="H4785" t="s">
        <v>6746</v>
      </c>
      <c r="I4785" t="s">
        <v>23</v>
      </c>
      <c r="J4785" t="s">
        <v>23</v>
      </c>
      <c r="K4785" t="s">
        <v>30532</v>
      </c>
    </row>
    <row r="4786" spans="1:11" x14ac:dyDescent="0.35">
      <c r="A4786" t="s">
        <v>25410</v>
      </c>
      <c r="B4786" t="s">
        <v>23</v>
      </c>
      <c r="C4786" t="s">
        <v>23</v>
      </c>
      <c r="D4786" t="s">
        <v>5810</v>
      </c>
      <c r="E4786" t="s">
        <v>25411</v>
      </c>
      <c r="F4786" t="s">
        <v>23</v>
      </c>
      <c r="G4786" t="s">
        <v>23</v>
      </c>
      <c r="H4786" t="s">
        <v>6746</v>
      </c>
      <c r="I4786" t="s">
        <v>23</v>
      </c>
      <c r="J4786" t="s">
        <v>23</v>
      </c>
      <c r="K4786" t="s">
        <v>34070</v>
      </c>
    </row>
    <row r="4787" spans="1:11" x14ac:dyDescent="0.35">
      <c r="A4787" t="s">
        <v>2978</v>
      </c>
      <c r="B4787" t="s">
        <v>23</v>
      </c>
      <c r="C4787" t="s">
        <v>23</v>
      </c>
      <c r="D4787" t="s">
        <v>23</v>
      </c>
      <c r="E4787" t="s">
        <v>10887</v>
      </c>
      <c r="F4787" t="s">
        <v>23</v>
      </c>
      <c r="G4787" t="s">
        <v>23</v>
      </c>
      <c r="H4787" t="s">
        <v>6522</v>
      </c>
      <c r="I4787" t="s">
        <v>23</v>
      </c>
      <c r="J4787" t="s">
        <v>23</v>
      </c>
      <c r="K4787" t="s">
        <v>30532</v>
      </c>
    </row>
    <row r="4788" spans="1:11" x14ac:dyDescent="0.35">
      <c r="A4788" t="s">
        <v>5410</v>
      </c>
      <c r="B4788" t="s">
        <v>23</v>
      </c>
      <c r="C4788" t="s">
        <v>23</v>
      </c>
      <c r="D4788" t="s">
        <v>23</v>
      </c>
      <c r="E4788" t="s">
        <v>10888</v>
      </c>
      <c r="F4788" t="s">
        <v>23</v>
      </c>
      <c r="G4788" t="s">
        <v>23</v>
      </c>
      <c r="H4788" t="s">
        <v>6522</v>
      </c>
      <c r="I4788" t="s">
        <v>23</v>
      </c>
      <c r="J4788" t="s">
        <v>23</v>
      </c>
      <c r="K4788" t="s">
        <v>30532</v>
      </c>
    </row>
    <row r="4789" spans="1:11" x14ac:dyDescent="0.35">
      <c r="A4789" t="s">
        <v>10889</v>
      </c>
      <c r="B4789" t="s">
        <v>23</v>
      </c>
      <c r="C4789" t="s">
        <v>23</v>
      </c>
      <c r="D4789" t="s">
        <v>5810</v>
      </c>
      <c r="E4789" t="s">
        <v>10890</v>
      </c>
      <c r="F4789" t="s">
        <v>23</v>
      </c>
      <c r="G4789" t="s">
        <v>23</v>
      </c>
      <c r="H4789" t="s">
        <v>6746</v>
      </c>
      <c r="I4789" t="s">
        <v>23</v>
      </c>
      <c r="J4789" t="s">
        <v>23</v>
      </c>
      <c r="K4789" t="s">
        <v>30532</v>
      </c>
    </row>
    <row r="4790" spans="1:11" x14ac:dyDescent="0.35">
      <c r="A4790" t="s">
        <v>5326</v>
      </c>
      <c r="B4790" t="s">
        <v>23</v>
      </c>
      <c r="C4790" t="s">
        <v>23</v>
      </c>
      <c r="D4790" t="s">
        <v>23</v>
      </c>
      <c r="E4790" t="s">
        <v>10891</v>
      </c>
      <c r="F4790" t="s">
        <v>23</v>
      </c>
      <c r="G4790" t="s">
        <v>23</v>
      </c>
      <c r="H4790" t="s">
        <v>6483</v>
      </c>
      <c r="I4790" t="s">
        <v>2721</v>
      </c>
      <c r="J4790" t="s">
        <v>23</v>
      </c>
      <c r="K4790" t="s">
        <v>30532</v>
      </c>
    </row>
    <row r="4791" spans="1:11" x14ac:dyDescent="0.35">
      <c r="A4791" t="s">
        <v>10892</v>
      </c>
      <c r="B4791" t="s">
        <v>23</v>
      </c>
      <c r="C4791" t="s">
        <v>23</v>
      </c>
      <c r="D4791" t="s">
        <v>5810</v>
      </c>
      <c r="E4791" t="s">
        <v>10893</v>
      </c>
      <c r="F4791" t="s">
        <v>23</v>
      </c>
      <c r="G4791" t="s">
        <v>23</v>
      </c>
      <c r="H4791" t="s">
        <v>6746</v>
      </c>
      <c r="I4791" t="s">
        <v>23</v>
      </c>
      <c r="J4791" t="s">
        <v>23</v>
      </c>
      <c r="K4791" t="s">
        <v>30532</v>
      </c>
    </row>
    <row r="4792" spans="1:11" x14ac:dyDescent="0.35">
      <c r="A4792" t="s">
        <v>6694</v>
      </c>
      <c r="B4792" t="s">
        <v>23</v>
      </c>
      <c r="C4792" t="s">
        <v>23</v>
      </c>
      <c r="D4792" t="s">
        <v>23</v>
      </c>
      <c r="E4792" t="s">
        <v>10894</v>
      </c>
      <c r="F4792" t="s">
        <v>23</v>
      </c>
      <c r="G4792" t="s">
        <v>23</v>
      </c>
      <c r="H4792" t="s">
        <v>6522</v>
      </c>
      <c r="I4792" t="s">
        <v>23</v>
      </c>
      <c r="J4792" t="s">
        <v>23</v>
      </c>
      <c r="K4792" t="s">
        <v>30532</v>
      </c>
    </row>
    <row r="4793" spans="1:11" x14ac:dyDescent="0.35">
      <c r="A4793" t="s">
        <v>25412</v>
      </c>
      <c r="B4793" t="s">
        <v>23</v>
      </c>
      <c r="C4793" t="s">
        <v>23</v>
      </c>
      <c r="D4793" t="s">
        <v>5810</v>
      </c>
      <c r="E4793" t="s">
        <v>25413</v>
      </c>
      <c r="F4793" t="s">
        <v>23</v>
      </c>
      <c r="G4793" t="s">
        <v>23</v>
      </c>
      <c r="H4793" t="s">
        <v>6746</v>
      </c>
      <c r="I4793" t="s">
        <v>23</v>
      </c>
      <c r="J4793" t="s">
        <v>23</v>
      </c>
      <c r="K4793" t="s">
        <v>34071</v>
      </c>
    </row>
    <row r="4794" spans="1:11" x14ac:dyDescent="0.35">
      <c r="A4794" t="s">
        <v>25414</v>
      </c>
      <c r="B4794" t="s">
        <v>23</v>
      </c>
      <c r="C4794" t="s">
        <v>23</v>
      </c>
      <c r="D4794" t="s">
        <v>5810</v>
      </c>
      <c r="E4794" t="s">
        <v>25415</v>
      </c>
      <c r="F4794" t="s">
        <v>23</v>
      </c>
      <c r="G4794" t="s">
        <v>23</v>
      </c>
      <c r="H4794" t="s">
        <v>6746</v>
      </c>
      <c r="I4794" t="s">
        <v>23</v>
      </c>
      <c r="J4794" t="s">
        <v>23</v>
      </c>
      <c r="K4794" t="s">
        <v>34072</v>
      </c>
    </row>
    <row r="4795" spans="1:11" x14ac:dyDescent="0.35">
      <c r="A4795" t="s">
        <v>25416</v>
      </c>
      <c r="B4795" t="s">
        <v>23</v>
      </c>
      <c r="C4795" t="s">
        <v>23</v>
      </c>
      <c r="D4795" t="s">
        <v>5810</v>
      </c>
      <c r="E4795" t="s">
        <v>25417</v>
      </c>
      <c r="F4795" t="s">
        <v>23</v>
      </c>
      <c r="G4795" t="s">
        <v>23</v>
      </c>
      <c r="H4795" t="s">
        <v>6746</v>
      </c>
      <c r="I4795" t="s">
        <v>23</v>
      </c>
      <c r="J4795" t="s">
        <v>23</v>
      </c>
      <c r="K4795" t="s">
        <v>34073</v>
      </c>
    </row>
    <row r="4796" spans="1:11" x14ac:dyDescent="0.35">
      <c r="A4796" t="s">
        <v>25418</v>
      </c>
      <c r="B4796" t="s">
        <v>23</v>
      </c>
      <c r="C4796" t="s">
        <v>23</v>
      </c>
      <c r="D4796" t="s">
        <v>5810</v>
      </c>
      <c r="E4796" t="s">
        <v>25419</v>
      </c>
      <c r="F4796" t="s">
        <v>23</v>
      </c>
      <c r="G4796" t="s">
        <v>23</v>
      </c>
      <c r="H4796" t="s">
        <v>6746</v>
      </c>
      <c r="I4796" t="s">
        <v>23</v>
      </c>
      <c r="J4796" t="s">
        <v>23</v>
      </c>
      <c r="K4796" t="s">
        <v>34074</v>
      </c>
    </row>
    <row r="4797" spans="1:11" x14ac:dyDescent="0.35">
      <c r="A4797" t="s">
        <v>25420</v>
      </c>
      <c r="B4797" t="s">
        <v>23</v>
      </c>
      <c r="C4797" t="s">
        <v>23</v>
      </c>
      <c r="D4797" t="s">
        <v>5810</v>
      </c>
      <c r="E4797" t="s">
        <v>25421</v>
      </c>
      <c r="F4797" t="s">
        <v>23</v>
      </c>
      <c r="G4797" t="s">
        <v>23</v>
      </c>
      <c r="H4797" t="s">
        <v>6746</v>
      </c>
      <c r="I4797" t="s">
        <v>23</v>
      </c>
      <c r="J4797" t="s">
        <v>23</v>
      </c>
      <c r="K4797" t="s">
        <v>34075</v>
      </c>
    </row>
    <row r="4798" spans="1:11" x14ac:dyDescent="0.35">
      <c r="A4798" t="s">
        <v>614</v>
      </c>
      <c r="B4798" t="s">
        <v>23</v>
      </c>
      <c r="C4798" t="s">
        <v>23</v>
      </c>
      <c r="D4798" t="s">
        <v>23</v>
      </c>
      <c r="E4798" t="s">
        <v>10895</v>
      </c>
      <c r="F4798" t="s">
        <v>23</v>
      </c>
      <c r="G4798" t="s">
        <v>23</v>
      </c>
      <c r="H4798" t="s">
        <v>6522</v>
      </c>
      <c r="I4798" t="s">
        <v>23</v>
      </c>
      <c r="J4798" t="s">
        <v>23</v>
      </c>
      <c r="K4798" t="s">
        <v>30532</v>
      </c>
    </row>
    <row r="4799" spans="1:11" x14ac:dyDescent="0.35">
      <c r="A4799" t="s">
        <v>25422</v>
      </c>
      <c r="B4799" t="s">
        <v>23</v>
      </c>
      <c r="C4799" t="s">
        <v>23</v>
      </c>
      <c r="D4799" t="s">
        <v>5810</v>
      </c>
      <c r="E4799" t="s">
        <v>25423</v>
      </c>
      <c r="F4799" t="s">
        <v>23</v>
      </c>
      <c r="G4799" t="s">
        <v>23</v>
      </c>
      <c r="H4799" t="s">
        <v>6746</v>
      </c>
      <c r="I4799" t="s">
        <v>23</v>
      </c>
      <c r="J4799" t="s">
        <v>23</v>
      </c>
      <c r="K4799" t="s">
        <v>34076</v>
      </c>
    </row>
    <row r="4800" spans="1:11" x14ac:dyDescent="0.35">
      <c r="A4800" t="s">
        <v>25426</v>
      </c>
      <c r="B4800" t="s">
        <v>23</v>
      </c>
      <c r="C4800" t="s">
        <v>23</v>
      </c>
      <c r="D4800" t="s">
        <v>5810</v>
      </c>
      <c r="E4800" t="s">
        <v>25427</v>
      </c>
      <c r="F4800" t="s">
        <v>23</v>
      </c>
      <c r="G4800" t="s">
        <v>23</v>
      </c>
      <c r="H4800" t="s">
        <v>6746</v>
      </c>
      <c r="I4800" t="s">
        <v>23</v>
      </c>
      <c r="J4800" t="s">
        <v>23</v>
      </c>
      <c r="K4800" t="s">
        <v>34078</v>
      </c>
    </row>
    <row r="4801" spans="1:11" x14ac:dyDescent="0.35">
      <c r="A4801" t="s">
        <v>25428</v>
      </c>
      <c r="B4801" t="s">
        <v>23</v>
      </c>
      <c r="C4801" t="s">
        <v>23</v>
      </c>
      <c r="D4801" t="s">
        <v>5810</v>
      </c>
      <c r="E4801" t="s">
        <v>25429</v>
      </c>
      <c r="F4801" t="s">
        <v>23</v>
      </c>
      <c r="G4801" t="s">
        <v>23</v>
      </c>
      <c r="H4801" t="s">
        <v>6746</v>
      </c>
      <c r="I4801" t="s">
        <v>23</v>
      </c>
      <c r="J4801" t="s">
        <v>23</v>
      </c>
      <c r="K4801" t="s">
        <v>34079</v>
      </c>
    </row>
    <row r="4802" spans="1:11" x14ac:dyDescent="0.35">
      <c r="A4802" t="s">
        <v>25430</v>
      </c>
      <c r="B4802" t="s">
        <v>23</v>
      </c>
      <c r="C4802" t="s">
        <v>23</v>
      </c>
      <c r="D4802" t="s">
        <v>5810</v>
      </c>
      <c r="E4802" t="s">
        <v>25431</v>
      </c>
      <c r="F4802" t="s">
        <v>23</v>
      </c>
      <c r="G4802" t="s">
        <v>23</v>
      </c>
      <c r="H4802" t="s">
        <v>6746</v>
      </c>
      <c r="I4802" t="s">
        <v>23</v>
      </c>
      <c r="J4802" t="s">
        <v>23</v>
      </c>
      <c r="K4802" t="s">
        <v>34080</v>
      </c>
    </row>
    <row r="4803" spans="1:11" x14ac:dyDescent="0.35">
      <c r="A4803" t="s">
        <v>25432</v>
      </c>
      <c r="B4803" t="s">
        <v>23</v>
      </c>
      <c r="C4803" t="s">
        <v>23</v>
      </c>
      <c r="D4803" t="s">
        <v>5810</v>
      </c>
      <c r="E4803" t="s">
        <v>25433</v>
      </c>
      <c r="F4803" t="s">
        <v>23</v>
      </c>
      <c r="G4803" t="s">
        <v>23</v>
      </c>
      <c r="H4803" t="s">
        <v>6746</v>
      </c>
      <c r="I4803" t="s">
        <v>23</v>
      </c>
      <c r="J4803" t="s">
        <v>23</v>
      </c>
      <c r="K4803" t="s">
        <v>34081</v>
      </c>
    </row>
    <row r="4804" spans="1:11" x14ac:dyDescent="0.35">
      <c r="A4804" t="s">
        <v>25438</v>
      </c>
      <c r="B4804" t="s">
        <v>23</v>
      </c>
      <c r="C4804" t="s">
        <v>23</v>
      </c>
      <c r="D4804" t="s">
        <v>5810</v>
      </c>
      <c r="E4804" t="s">
        <v>25439</v>
      </c>
      <c r="F4804" t="s">
        <v>23</v>
      </c>
      <c r="G4804" t="s">
        <v>23</v>
      </c>
      <c r="H4804" t="s">
        <v>6746</v>
      </c>
      <c r="I4804" t="s">
        <v>23</v>
      </c>
      <c r="J4804" t="s">
        <v>23</v>
      </c>
      <c r="K4804" t="s">
        <v>34084</v>
      </c>
    </row>
    <row r="4805" spans="1:11" x14ac:dyDescent="0.35">
      <c r="A4805" t="s">
        <v>25434</v>
      </c>
      <c r="B4805" t="s">
        <v>23</v>
      </c>
      <c r="C4805" t="s">
        <v>23</v>
      </c>
      <c r="D4805" t="s">
        <v>5810</v>
      </c>
      <c r="E4805" t="s">
        <v>25435</v>
      </c>
      <c r="F4805" t="s">
        <v>23</v>
      </c>
      <c r="G4805" t="s">
        <v>23</v>
      </c>
      <c r="H4805" t="s">
        <v>6746</v>
      </c>
      <c r="I4805" t="s">
        <v>23</v>
      </c>
      <c r="J4805" t="s">
        <v>23</v>
      </c>
      <c r="K4805" t="s">
        <v>34082</v>
      </c>
    </row>
    <row r="4806" spans="1:11" x14ac:dyDescent="0.35">
      <c r="A4806" t="s">
        <v>25436</v>
      </c>
      <c r="B4806" t="s">
        <v>23</v>
      </c>
      <c r="C4806" t="s">
        <v>23</v>
      </c>
      <c r="D4806" t="s">
        <v>5810</v>
      </c>
      <c r="E4806" t="s">
        <v>25437</v>
      </c>
      <c r="F4806" t="s">
        <v>23</v>
      </c>
      <c r="G4806" t="s">
        <v>23</v>
      </c>
      <c r="H4806" t="s">
        <v>6746</v>
      </c>
      <c r="I4806" t="s">
        <v>23</v>
      </c>
      <c r="J4806" t="s">
        <v>23</v>
      </c>
      <c r="K4806" t="s">
        <v>34083</v>
      </c>
    </row>
    <row r="4807" spans="1:11" x14ac:dyDescent="0.35">
      <c r="A4807" t="s">
        <v>4536</v>
      </c>
      <c r="B4807" t="s">
        <v>23</v>
      </c>
      <c r="C4807" t="s">
        <v>23</v>
      </c>
      <c r="D4807" t="s">
        <v>23</v>
      </c>
      <c r="E4807" t="s">
        <v>10896</v>
      </c>
      <c r="F4807" t="s">
        <v>23</v>
      </c>
      <c r="G4807" t="s">
        <v>23</v>
      </c>
      <c r="H4807" t="s">
        <v>6522</v>
      </c>
      <c r="I4807" t="s">
        <v>23</v>
      </c>
      <c r="J4807" t="s">
        <v>23</v>
      </c>
      <c r="K4807" t="s">
        <v>30532</v>
      </c>
    </row>
    <row r="4808" spans="1:11" x14ac:dyDescent="0.35">
      <c r="A4808" t="s">
        <v>927</v>
      </c>
      <c r="B4808" t="s">
        <v>23</v>
      </c>
      <c r="C4808" t="s">
        <v>23</v>
      </c>
      <c r="D4808" t="s">
        <v>23</v>
      </c>
      <c r="E4808" t="s">
        <v>10897</v>
      </c>
      <c r="F4808" t="s">
        <v>23</v>
      </c>
      <c r="G4808" t="s">
        <v>23</v>
      </c>
      <c r="H4808" t="s">
        <v>23</v>
      </c>
      <c r="I4808" t="s">
        <v>23</v>
      </c>
      <c r="J4808" t="s">
        <v>23</v>
      </c>
      <c r="K4808" t="s">
        <v>30532</v>
      </c>
    </row>
    <row r="4809" spans="1:11" x14ac:dyDescent="0.35">
      <c r="A4809" t="s">
        <v>25440</v>
      </c>
      <c r="B4809" t="s">
        <v>23</v>
      </c>
      <c r="C4809" t="s">
        <v>23</v>
      </c>
      <c r="D4809" t="s">
        <v>5810</v>
      </c>
      <c r="E4809" t="s">
        <v>25441</v>
      </c>
      <c r="F4809" t="s">
        <v>23</v>
      </c>
      <c r="G4809" t="s">
        <v>23</v>
      </c>
      <c r="H4809" t="s">
        <v>6746</v>
      </c>
      <c r="I4809" t="s">
        <v>23</v>
      </c>
      <c r="J4809" t="s">
        <v>23</v>
      </c>
      <c r="K4809" t="s">
        <v>34085</v>
      </c>
    </row>
    <row r="4810" spans="1:11" x14ac:dyDescent="0.35">
      <c r="A4810" t="s">
        <v>25442</v>
      </c>
      <c r="B4810" t="s">
        <v>23</v>
      </c>
      <c r="C4810" t="s">
        <v>23</v>
      </c>
      <c r="D4810" t="s">
        <v>5810</v>
      </c>
      <c r="E4810" t="s">
        <v>25443</v>
      </c>
      <c r="F4810" t="s">
        <v>23</v>
      </c>
      <c r="G4810" t="s">
        <v>23</v>
      </c>
      <c r="H4810" t="s">
        <v>6746</v>
      </c>
      <c r="I4810" t="s">
        <v>23</v>
      </c>
      <c r="J4810" t="s">
        <v>23</v>
      </c>
      <c r="K4810" t="s">
        <v>34086</v>
      </c>
    </row>
    <row r="4811" spans="1:11" x14ac:dyDescent="0.35">
      <c r="A4811" t="s">
        <v>4535</v>
      </c>
      <c r="B4811" t="s">
        <v>23</v>
      </c>
      <c r="C4811" t="s">
        <v>23</v>
      </c>
      <c r="D4811" t="s">
        <v>23</v>
      </c>
      <c r="E4811" t="s">
        <v>10898</v>
      </c>
      <c r="F4811" t="s">
        <v>23</v>
      </c>
      <c r="G4811" t="s">
        <v>23</v>
      </c>
      <c r="H4811" t="s">
        <v>6522</v>
      </c>
      <c r="I4811" t="s">
        <v>23</v>
      </c>
      <c r="J4811" t="s">
        <v>23</v>
      </c>
      <c r="K4811" t="s">
        <v>30532</v>
      </c>
    </row>
    <row r="4812" spans="1:11" x14ac:dyDescent="0.35">
      <c r="A4812" t="s">
        <v>25444</v>
      </c>
      <c r="B4812" t="s">
        <v>23</v>
      </c>
      <c r="C4812" t="s">
        <v>23</v>
      </c>
      <c r="D4812" t="s">
        <v>5810</v>
      </c>
      <c r="E4812" t="s">
        <v>25445</v>
      </c>
      <c r="F4812" t="s">
        <v>23</v>
      </c>
      <c r="G4812" t="s">
        <v>23</v>
      </c>
      <c r="H4812" t="s">
        <v>6746</v>
      </c>
      <c r="I4812" t="s">
        <v>23</v>
      </c>
      <c r="J4812" t="s">
        <v>23</v>
      </c>
      <c r="K4812" t="s">
        <v>34087</v>
      </c>
    </row>
    <row r="4813" spans="1:11" x14ac:dyDescent="0.35">
      <c r="A4813" t="s">
        <v>5327</v>
      </c>
      <c r="B4813" t="s">
        <v>23</v>
      </c>
      <c r="C4813" t="s">
        <v>23</v>
      </c>
      <c r="D4813" t="s">
        <v>23</v>
      </c>
      <c r="E4813" t="s">
        <v>10899</v>
      </c>
      <c r="F4813" t="s">
        <v>23</v>
      </c>
      <c r="G4813" t="s">
        <v>23</v>
      </c>
      <c r="H4813" t="s">
        <v>6487</v>
      </c>
      <c r="I4813" t="s">
        <v>2721</v>
      </c>
      <c r="J4813" t="s">
        <v>23</v>
      </c>
      <c r="K4813" t="s">
        <v>30532</v>
      </c>
    </row>
    <row r="4814" spans="1:11" x14ac:dyDescent="0.35">
      <c r="A4814" t="s">
        <v>10900</v>
      </c>
      <c r="B4814" t="s">
        <v>23</v>
      </c>
      <c r="C4814" t="s">
        <v>23</v>
      </c>
      <c r="D4814" t="s">
        <v>5810</v>
      </c>
      <c r="E4814" t="s">
        <v>10901</v>
      </c>
      <c r="F4814" t="s">
        <v>23</v>
      </c>
      <c r="G4814" t="s">
        <v>23</v>
      </c>
      <c r="H4814" t="s">
        <v>6746</v>
      </c>
      <c r="I4814" t="s">
        <v>23</v>
      </c>
      <c r="J4814" t="s">
        <v>23</v>
      </c>
      <c r="K4814" t="s">
        <v>30532</v>
      </c>
    </row>
    <row r="4815" spans="1:11" x14ac:dyDescent="0.35">
      <c r="A4815" t="s">
        <v>25446</v>
      </c>
      <c r="B4815" t="s">
        <v>23</v>
      </c>
      <c r="C4815" t="s">
        <v>23</v>
      </c>
      <c r="D4815" t="s">
        <v>5810</v>
      </c>
      <c r="E4815" t="s">
        <v>25447</v>
      </c>
      <c r="F4815" t="s">
        <v>23</v>
      </c>
      <c r="G4815" t="s">
        <v>23</v>
      </c>
      <c r="H4815" t="s">
        <v>6746</v>
      </c>
      <c r="I4815" t="s">
        <v>23</v>
      </c>
      <c r="J4815" t="s">
        <v>23</v>
      </c>
      <c r="K4815" t="s">
        <v>34088</v>
      </c>
    </row>
    <row r="4816" spans="1:11" x14ac:dyDescent="0.35">
      <c r="A4816" t="s">
        <v>25450</v>
      </c>
      <c r="B4816" t="s">
        <v>23</v>
      </c>
      <c r="C4816" t="s">
        <v>23</v>
      </c>
      <c r="D4816" t="s">
        <v>5810</v>
      </c>
      <c r="E4816" t="s">
        <v>25451</v>
      </c>
      <c r="F4816" t="s">
        <v>23</v>
      </c>
      <c r="G4816" t="s">
        <v>23</v>
      </c>
      <c r="H4816" t="s">
        <v>6746</v>
      </c>
      <c r="I4816" t="s">
        <v>23</v>
      </c>
      <c r="J4816" t="s">
        <v>23</v>
      </c>
      <c r="K4816" t="s">
        <v>34090</v>
      </c>
    </row>
    <row r="4817" spans="1:11" x14ac:dyDescent="0.35">
      <c r="A4817" t="s">
        <v>25448</v>
      </c>
      <c r="B4817" t="s">
        <v>23</v>
      </c>
      <c r="C4817" t="s">
        <v>23</v>
      </c>
      <c r="D4817" t="s">
        <v>5810</v>
      </c>
      <c r="E4817" t="s">
        <v>25449</v>
      </c>
      <c r="F4817" t="s">
        <v>23</v>
      </c>
      <c r="G4817" t="s">
        <v>23</v>
      </c>
      <c r="H4817" t="s">
        <v>6746</v>
      </c>
      <c r="I4817" t="s">
        <v>23</v>
      </c>
      <c r="J4817" t="s">
        <v>23</v>
      </c>
      <c r="K4817" t="s">
        <v>34089</v>
      </c>
    </row>
    <row r="4818" spans="1:11" x14ac:dyDescent="0.35">
      <c r="A4818" t="s">
        <v>25452</v>
      </c>
      <c r="B4818" t="s">
        <v>23</v>
      </c>
      <c r="C4818" t="s">
        <v>23</v>
      </c>
      <c r="D4818" t="s">
        <v>5810</v>
      </c>
      <c r="E4818" t="s">
        <v>25453</v>
      </c>
      <c r="F4818" t="s">
        <v>23</v>
      </c>
      <c r="G4818" t="s">
        <v>23</v>
      </c>
      <c r="H4818" t="s">
        <v>6746</v>
      </c>
      <c r="I4818" t="s">
        <v>23</v>
      </c>
      <c r="J4818" t="s">
        <v>23</v>
      </c>
      <c r="K4818" t="s">
        <v>34091</v>
      </c>
    </row>
    <row r="4819" spans="1:11" x14ac:dyDescent="0.35">
      <c r="A4819" t="s">
        <v>10902</v>
      </c>
      <c r="B4819" t="s">
        <v>23</v>
      </c>
      <c r="C4819" t="s">
        <v>23</v>
      </c>
      <c r="D4819" t="s">
        <v>5810</v>
      </c>
      <c r="E4819" t="s">
        <v>10903</v>
      </c>
      <c r="F4819" t="s">
        <v>23</v>
      </c>
      <c r="G4819" t="s">
        <v>23</v>
      </c>
      <c r="H4819" t="s">
        <v>6746</v>
      </c>
      <c r="I4819" t="s">
        <v>23</v>
      </c>
      <c r="J4819" t="s">
        <v>23</v>
      </c>
      <c r="K4819" t="s">
        <v>30532</v>
      </c>
    </row>
    <row r="4820" spans="1:11" x14ac:dyDescent="0.35">
      <c r="A4820" t="s">
        <v>6648</v>
      </c>
      <c r="B4820" t="s">
        <v>23</v>
      </c>
      <c r="C4820" t="s">
        <v>23</v>
      </c>
      <c r="D4820" t="s">
        <v>23</v>
      </c>
      <c r="E4820" t="s">
        <v>10904</v>
      </c>
      <c r="F4820" t="s">
        <v>23</v>
      </c>
      <c r="G4820" t="s">
        <v>23</v>
      </c>
      <c r="H4820" t="s">
        <v>6483</v>
      </c>
      <c r="I4820" t="s">
        <v>2721</v>
      </c>
      <c r="J4820" t="s">
        <v>23</v>
      </c>
      <c r="K4820" t="s">
        <v>30532</v>
      </c>
    </row>
    <row r="4821" spans="1:11" x14ac:dyDescent="0.35">
      <c r="A4821" t="s">
        <v>6845</v>
      </c>
      <c r="B4821" t="s">
        <v>23</v>
      </c>
      <c r="C4821" t="s">
        <v>23</v>
      </c>
      <c r="D4821" t="s">
        <v>23</v>
      </c>
      <c r="E4821" t="s">
        <v>10905</v>
      </c>
      <c r="F4821" t="s">
        <v>23</v>
      </c>
      <c r="G4821" t="s">
        <v>23</v>
      </c>
      <c r="H4821" t="s">
        <v>6746</v>
      </c>
      <c r="I4821" t="s">
        <v>23</v>
      </c>
      <c r="J4821" t="s">
        <v>23</v>
      </c>
      <c r="K4821" t="s">
        <v>30532</v>
      </c>
    </row>
    <row r="4822" spans="1:11" x14ac:dyDescent="0.35">
      <c r="A4822" t="s">
        <v>25454</v>
      </c>
      <c r="B4822" t="s">
        <v>23</v>
      </c>
      <c r="C4822" t="s">
        <v>23</v>
      </c>
      <c r="D4822" t="s">
        <v>5810</v>
      </c>
      <c r="E4822" t="s">
        <v>25455</v>
      </c>
      <c r="F4822" t="s">
        <v>23</v>
      </c>
      <c r="G4822" t="s">
        <v>23</v>
      </c>
      <c r="H4822" t="s">
        <v>6746</v>
      </c>
      <c r="I4822" t="s">
        <v>23</v>
      </c>
      <c r="J4822" t="s">
        <v>23</v>
      </c>
      <c r="K4822" t="s">
        <v>34092</v>
      </c>
    </row>
    <row r="4823" spans="1:11" x14ac:dyDescent="0.35">
      <c r="A4823" t="s">
        <v>6800</v>
      </c>
      <c r="B4823" t="s">
        <v>23</v>
      </c>
      <c r="C4823" t="s">
        <v>23</v>
      </c>
      <c r="D4823" t="s">
        <v>23</v>
      </c>
      <c r="E4823" t="s">
        <v>10907</v>
      </c>
      <c r="F4823" t="s">
        <v>23</v>
      </c>
      <c r="G4823" t="s">
        <v>23</v>
      </c>
      <c r="H4823" t="s">
        <v>6522</v>
      </c>
      <c r="I4823" t="s">
        <v>23</v>
      </c>
      <c r="J4823" t="s">
        <v>23</v>
      </c>
      <c r="K4823" t="s">
        <v>30532</v>
      </c>
    </row>
    <row r="4824" spans="1:11" x14ac:dyDescent="0.35">
      <c r="A4824" t="s">
        <v>25456</v>
      </c>
      <c r="B4824" t="s">
        <v>23</v>
      </c>
      <c r="C4824" t="s">
        <v>23</v>
      </c>
      <c r="D4824" t="s">
        <v>5810</v>
      </c>
      <c r="E4824" t="s">
        <v>25457</v>
      </c>
      <c r="F4824" t="s">
        <v>23</v>
      </c>
      <c r="G4824" t="s">
        <v>23</v>
      </c>
      <c r="H4824" t="s">
        <v>6746</v>
      </c>
      <c r="I4824" t="s">
        <v>23</v>
      </c>
      <c r="J4824" t="s">
        <v>23</v>
      </c>
      <c r="K4824" t="s">
        <v>34093</v>
      </c>
    </row>
    <row r="4825" spans="1:11" x14ac:dyDescent="0.35">
      <c r="A4825" t="s">
        <v>3520</v>
      </c>
      <c r="B4825" t="s">
        <v>23</v>
      </c>
      <c r="C4825" t="s">
        <v>23</v>
      </c>
      <c r="D4825" t="s">
        <v>23</v>
      </c>
      <c r="E4825" t="s">
        <v>10908</v>
      </c>
      <c r="F4825" t="s">
        <v>23</v>
      </c>
      <c r="G4825" t="s">
        <v>23</v>
      </c>
      <c r="H4825" t="s">
        <v>6522</v>
      </c>
      <c r="I4825" t="s">
        <v>23</v>
      </c>
      <c r="J4825" t="s">
        <v>23</v>
      </c>
      <c r="K4825" t="s">
        <v>30532</v>
      </c>
    </row>
    <row r="4826" spans="1:11" x14ac:dyDescent="0.35">
      <c r="A4826" t="s">
        <v>4534</v>
      </c>
      <c r="B4826" t="s">
        <v>23</v>
      </c>
      <c r="C4826" t="s">
        <v>23</v>
      </c>
      <c r="D4826" t="s">
        <v>23</v>
      </c>
      <c r="E4826" t="s">
        <v>10909</v>
      </c>
      <c r="F4826" t="s">
        <v>23</v>
      </c>
      <c r="G4826" t="s">
        <v>23</v>
      </c>
      <c r="H4826" t="s">
        <v>6522</v>
      </c>
      <c r="I4826" t="s">
        <v>23</v>
      </c>
      <c r="J4826" t="s">
        <v>23</v>
      </c>
      <c r="K4826" t="s">
        <v>30532</v>
      </c>
    </row>
    <row r="4827" spans="1:11" x14ac:dyDescent="0.35">
      <c r="A4827" t="s">
        <v>4533</v>
      </c>
      <c r="B4827" t="s">
        <v>23</v>
      </c>
      <c r="C4827" t="s">
        <v>23</v>
      </c>
      <c r="D4827" t="s">
        <v>23</v>
      </c>
      <c r="E4827" t="s">
        <v>10910</v>
      </c>
      <c r="F4827" t="s">
        <v>23</v>
      </c>
      <c r="G4827" t="s">
        <v>23</v>
      </c>
      <c r="H4827" t="s">
        <v>6522</v>
      </c>
      <c r="I4827" t="s">
        <v>23</v>
      </c>
      <c r="J4827" t="s">
        <v>23</v>
      </c>
      <c r="K4827" t="s">
        <v>30532</v>
      </c>
    </row>
    <row r="4828" spans="1:11" x14ac:dyDescent="0.35">
      <c r="A4828" t="s">
        <v>297</v>
      </c>
      <c r="B4828" t="s">
        <v>23</v>
      </c>
      <c r="C4828" t="s">
        <v>23</v>
      </c>
      <c r="D4828" t="s">
        <v>23</v>
      </c>
      <c r="E4828" t="s">
        <v>10911</v>
      </c>
      <c r="F4828" t="s">
        <v>23</v>
      </c>
      <c r="G4828" t="s">
        <v>23</v>
      </c>
      <c r="H4828" t="s">
        <v>6504</v>
      </c>
      <c r="I4828" t="s">
        <v>6485</v>
      </c>
      <c r="J4828" t="s">
        <v>23</v>
      </c>
      <c r="K4828" t="s">
        <v>30532</v>
      </c>
    </row>
    <row r="4829" spans="1:11" x14ac:dyDescent="0.35">
      <c r="A4829" t="s">
        <v>25460</v>
      </c>
      <c r="B4829" t="s">
        <v>23</v>
      </c>
      <c r="C4829" t="s">
        <v>23</v>
      </c>
      <c r="D4829" t="s">
        <v>5810</v>
      </c>
      <c r="E4829" t="s">
        <v>25461</v>
      </c>
      <c r="F4829" t="s">
        <v>23</v>
      </c>
      <c r="G4829" t="s">
        <v>23</v>
      </c>
      <c r="H4829" t="s">
        <v>6746</v>
      </c>
      <c r="I4829" t="s">
        <v>23</v>
      </c>
      <c r="J4829" t="s">
        <v>23</v>
      </c>
      <c r="K4829" t="s">
        <v>34095</v>
      </c>
    </row>
    <row r="4830" spans="1:11" x14ac:dyDescent="0.35">
      <c r="A4830" t="s">
        <v>25462</v>
      </c>
      <c r="B4830" t="s">
        <v>23</v>
      </c>
      <c r="C4830" t="s">
        <v>23</v>
      </c>
      <c r="D4830" t="s">
        <v>5810</v>
      </c>
      <c r="E4830" t="s">
        <v>25463</v>
      </c>
      <c r="F4830" t="s">
        <v>23</v>
      </c>
      <c r="G4830" t="s">
        <v>23</v>
      </c>
      <c r="H4830" t="s">
        <v>6746</v>
      </c>
      <c r="I4830" t="s">
        <v>23</v>
      </c>
      <c r="J4830" t="s">
        <v>23</v>
      </c>
      <c r="K4830" t="s">
        <v>34096</v>
      </c>
    </row>
    <row r="4831" spans="1:11" x14ac:dyDescent="0.35">
      <c r="A4831" t="s">
        <v>25464</v>
      </c>
      <c r="B4831" t="s">
        <v>23</v>
      </c>
      <c r="C4831" t="s">
        <v>23</v>
      </c>
      <c r="D4831" t="s">
        <v>5810</v>
      </c>
      <c r="E4831" t="s">
        <v>25465</v>
      </c>
      <c r="F4831" t="s">
        <v>23</v>
      </c>
      <c r="G4831" t="s">
        <v>23</v>
      </c>
      <c r="H4831" t="s">
        <v>6746</v>
      </c>
      <c r="I4831" t="s">
        <v>23</v>
      </c>
      <c r="J4831" t="s">
        <v>23</v>
      </c>
      <c r="K4831" t="s">
        <v>34097</v>
      </c>
    </row>
    <row r="4832" spans="1:11" x14ac:dyDescent="0.35">
      <c r="A4832" t="s">
        <v>3279</v>
      </c>
      <c r="B4832" t="s">
        <v>23</v>
      </c>
      <c r="C4832" t="s">
        <v>23</v>
      </c>
      <c r="D4832" t="s">
        <v>23</v>
      </c>
      <c r="E4832" t="s">
        <v>10912</v>
      </c>
      <c r="F4832" t="s">
        <v>23</v>
      </c>
      <c r="G4832" t="s">
        <v>23</v>
      </c>
      <c r="H4832" t="s">
        <v>6522</v>
      </c>
      <c r="I4832" t="s">
        <v>23</v>
      </c>
      <c r="J4832" t="s">
        <v>23</v>
      </c>
      <c r="K4832" t="s">
        <v>30532</v>
      </c>
    </row>
    <row r="4833" spans="1:11" x14ac:dyDescent="0.35">
      <c r="A4833" t="s">
        <v>10913</v>
      </c>
      <c r="B4833" t="s">
        <v>23</v>
      </c>
      <c r="C4833" t="s">
        <v>23</v>
      </c>
      <c r="D4833" t="s">
        <v>5810</v>
      </c>
      <c r="E4833" t="s">
        <v>10914</v>
      </c>
      <c r="F4833" t="s">
        <v>23</v>
      </c>
      <c r="G4833" t="s">
        <v>23</v>
      </c>
      <c r="H4833" t="s">
        <v>6746</v>
      </c>
      <c r="I4833" t="s">
        <v>23</v>
      </c>
      <c r="J4833" t="s">
        <v>23</v>
      </c>
      <c r="K4833" t="s">
        <v>30532</v>
      </c>
    </row>
    <row r="4834" spans="1:11" x14ac:dyDescent="0.35">
      <c r="A4834" t="s">
        <v>25466</v>
      </c>
      <c r="B4834" t="s">
        <v>23</v>
      </c>
      <c r="C4834" t="s">
        <v>23</v>
      </c>
      <c r="D4834" t="s">
        <v>5810</v>
      </c>
      <c r="E4834" t="s">
        <v>25467</v>
      </c>
      <c r="F4834" t="s">
        <v>23</v>
      </c>
      <c r="G4834" t="s">
        <v>23</v>
      </c>
      <c r="H4834" t="s">
        <v>6746</v>
      </c>
      <c r="I4834" t="s">
        <v>23</v>
      </c>
      <c r="J4834" t="s">
        <v>23</v>
      </c>
      <c r="K4834" t="s">
        <v>34098</v>
      </c>
    </row>
    <row r="4835" spans="1:11" x14ac:dyDescent="0.35">
      <c r="A4835" t="s">
        <v>6585</v>
      </c>
      <c r="B4835" t="s">
        <v>23</v>
      </c>
      <c r="C4835" t="s">
        <v>23</v>
      </c>
      <c r="D4835" t="s">
        <v>23</v>
      </c>
      <c r="E4835" t="s">
        <v>10915</v>
      </c>
      <c r="F4835" t="s">
        <v>23</v>
      </c>
      <c r="G4835" t="s">
        <v>23</v>
      </c>
      <c r="H4835" t="s">
        <v>6483</v>
      </c>
      <c r="I4835" t="s">
        <v>2721</v>
      </c>
      <c r="J4835" t="s">
        <v>23</v>
      </c>
      <c r="K4835" t="s">
        <v>30532</v>
      </c>
    </row>
    <row r="4836" spans="1:11" x14ac:dyDescent="0.35">
      <c r="A4836" t="s">
        <v>6364</v>
      </c>
      <c r="B4836" t="s">
        <v>23</v>
      </c>
      <c r="C4836" t="s">
        <v>23</v>
      </c>
      <c r="D4836" t="s">
        <v>5810</v>
      </c>
      <c r="E4836" t="s">
        <v>10916</v>
      </c>
      <c r="F4836" t="s">
        <v>23</v>
      </c>
      <c r="G4836" t="s">
        <v>23</v>
      </c>
      <c r="H4836" t="s">
        <v>6483</v>
      </c>
      <c r="I4836" t="s">
        <v>23</v>
      </c>
      <c r="J4836" t="s">
        <v>23</v>
      </c>
      <c r="K4836" t="s">
        <v>30532</v>
      </c>
    </row>
    <row r="4837" spans="1:11" x14ac:dyDescent="0.35">
      <c r="A4837" t="s">
        <v>25468</v>
      </c>
      <c r="B4837" t="s">
        <v>23</v>
      </c>
      <c r="C4837" t="s">
        <v>23</v>
      </c>
      <c r="D4837" t="s">
        <v>5810</v>
      </c>
      <c r="E4837" t="s">
        <v>25469</v>
      </c>
      <c r="F4837" t="s">
        <v>23</v>
      </c>
      <c r="G4837" t="s">
        <v>23</v>
      </c>
      <c r="H4837" t="s">
        <v>6746</v>
      </c>
      <c r="I4837" t="s">
        <v>23</v>
      </c>
      <c r="J4837" t="s">
        <v>23</v>
      </c>
      <c r="K4837" t="s">
        <v>34099</v>
      </c>
    </row>
    <row r="4838" spans="1:11" x14ac:dyDescent="0.35">
      <c r="A4838" t="s">
        <v>4532</v>
      </c>
      <c r="B4838" t="s">
        <v>23</v>
      </c>
      <c r="C4838" t="s">
        <v>23</v>
      </c>
      <c r="D4838" t="s">
        <v>23</v>
      </c>
      <c r="E4838" t="s">
        <v>10917</v>
      </c>
      <c r="F4838" t="s">
        <v>23</v>
      </c>
      <c r="G4838" t="s">
        <v>23</v>
      </c>
      <c r="H4838" t="s">
        <v>6522</v>
      </c>
      <c r="I4838" t="s">
        <v>23</v>
      </c>
      <c r="J4838" t="s">
        <v>23</v>
      </c>
      <c r="K4838" t="s">
        <v>30532</v>
      </c>
    </row>
    <row r="4839" spans="1:11" x14ac:dyDescent="0.35">
      <c r="A4839" t="s">
        <v>25470</v>
      </c>
      <c r="B4839" t="s">
        <v>23</v>
      </c>
      <c r="C4839" t="s">
        <v>23</v>
      </c>
      <c r="D4839" t="s">
        <v>5810</v>
      </c>
      <c r="E4839" t="s">
        <v>25471</v>
      </c>
      <c r="F4839" t="s">
        <v>23</v>
      </c>
      <c r="G4839" t="s">
        <v>23</v>
      </c>
      <c r="H4839" t="s">
        <v>6746</v>
      </c>
      <c r="I4839" t="s">
        <v>23</v>
      </c>
      <c r="J4839" t="s">
        <v>23</v>
      </c>
      <c r="K4839" t="s">
        <v>34100</v>
      </c>
    </row>
    <row r="4840" spans="1:11" x14ac:dyDescent="0.35">
      <c r="A4840" t="s">
        <v>10918</v>
      </c>
      <c r="B4840" t="s">
        <v>23</v>
      </c>
      <c r="C4840" t="s">
        <v>23</v>
      </c>
      <c r="D4840" t="s">
        <v>5810</v>
      </c>
      <c r="E4840" t="s">
        <v>10919</v>
      </c>
      <c r="F4840" t="s">
        <v>23</v>
      </c>
      <c r="G4840" t="s">
        <v>23</v>
      </c>
      <c r="H4840" t="s">
        <v>6746</v>
      </c>
      <c r="I4840" t="s">
        <v>23</v>
      </c>
      <c r="J4840" t="s">
        <v>23</v>
      </c>
      <c r="K4840" t="s">
        <v>30532</v>
      </c>
    </row>
    <row r="4841" spans="1:11" x14ac:dyDescent="0.35">
      <c r="A4841" t="s">
        <v>25472</v>
      </c>
      <c r="B4841" t="s">
        <v>23</v>
      </c>
      <c r="C4841" t="s">
        <v>23</v>
      </c>
      <c r="D4841" t="s">
        <v>5810</v>
      </c>
      <c r="E4841" t="s">
        <v>25473</v>
      </c>
      <c r="F4841" t="s">
        <v>23</v>
      </c>
      <c r="G4841" t="s">
        <v>23</v>
      </c>
      <c r="H4841" t="s">
        <v>6746</v>
      </c>
      <c r="I4841" t="s">
        <v>23</v>
      </c>
      <c r="J4841" t="s">
        <v>23</v>
      </c>
      <c r="K4841" t="s">
        <v>34101</v>
      </c>
    </row>
    <row r="4842" spans="1:11" x14ac:dyDescent="0.35">
      <c r="A4842" t="s">
        <v>25476</v>
      </c>
      <c r="B4842" t="s">
        <v>23</v>
      </c>
      <c r="C4842" t="s">
        <v>23</v>
      </c>
      <c r="D4842" t="s">
        <v>5810</v>
      </c>
      <c r="E4842" t="s">
        <v>25477</v>
      </c>
      <c r="F4842" t="s">
        <v>23</v>
      </c>
      <c r="G4842" t="s">
        <v>23</v>
      </c>
      <c r="H4842" t="s">
        <v>6746</v>
      </c>
      <c r="I4842" t="s">
        <v>23</v>
      </c>
      <c r="J4842" t="s">
        <v>23</v>
      </c>
      <c r="K4842" t="s">
        <v>34103</v>
      </c>
    </row>
    <row r="4843" spans="1:11" x14ac:dyDescent="0.35">
      <c r="A4843" t="s">
        <v>25474</v>
      </c>
      <c r="B4843" t="s">
        <v>23</v>
      </c>
      <c r="C4843" t="s">
        <v>23</v>
      </c>
      <c r="D4843" t="s">
        <v>5810</v>
      </c>
      <c r="E4843" t="s">
        <v>25475</v>
      </c>
      <c r="F4843" t="s">
        <v>23</v>
      </c>
      <c r="G4843" t="s">
        <v>23</v>
      </c>
      <c r="H4843" t="s">
        <v>6746</v>
      </c>
      <c r="I4843" t="s">
        <v>23</v>
      </c>
      <c r="J4843" t="s">
        <v>23</v>
      </c>
      <c r="K4843" t="s">
        <v>34102</v>
      </c>
    </row>
    <row r="4844" spans="1:11" x14ac:dyDescent="0.35">
      <c r="A4844" t="s">
        <v>10920</v>
      </c>
      <c r="B4844" t="s">
        <v>23</v>
      </c>
      <c r="C4844" t="s">
        <v>23</v>
      </c>
      <c r="D4844" t="s">
        <v>5810</v>
      </c>
      <c r="E4844" t="s">
        <v>10921</v>
      </c>
      <c r="F4844" t="s">
        <v>23</v>
      </c>
      <c r="G4844" t="s">
        <v>23</v>
      </c>
      <c r="H4844" t="s">
        <v>6746</v>
      </c>
      <c r="I4844" t="s">
        <v>23</v>
      </c>
      <c r="J4844" t="s">
        <v>23</v>
      </c>
      <c r="K4844" t="s">
        <v>30532</v>
      </c>
    </row>
    <row r="4845" spans="1:11" x14ac:dyDescent="0.35">
      <c r="A4845" t="s">
        <v>25478</v>
      </c>
      <c r="B4845" t="s">
        <v>23</v>
      </c>
      <c r="C4845" t="s">
        <v>23</v>
      </c>
      <c r="D4845" t="s">
        <v>5810</v>
      </c>
      <c r="E4845" t="s">
        <v>25479</v>
      </c>
      <c r="F4845" t="s">
        <v>23</v>
      </c>
      <c r="G4845" t="s">
        <v>23</v>
      </c>
      <c r="H4845" t="s">
        <v>6746</v>
      </c>
      <c r="I4845" t="s">
        <v>23</v>
      </c>
      <c r="J4845" t="s">
        <v>23</v>
      </c>
      <c r="K4845" t="s">
        <v>34104</v>
      </c>
    </row>
    <row r="4846" spans="1:11" x14ac:dyDescent="0.35">
      <c r="A4846" t="s">
        <v>10922</v>
      </c>
      <c r="B4846" t="s">
        <v>23</v>
      </c>
      <c r="C4846" t="s">
        <v>23</v>
      </c>
      <c r="D4846" t="s">
        <v>5810</v>
      </c>
      <c r="E4846" t="s">
        <v>10923</v>
      </c>
      <c r="F4846" t="s">
        <v>23</v>
      </c>
      <c r="G4846" t="s">
        <v>23</v>
      </c>
      <c r="H4846" t="s">
        <v>6746</v>
      </c>
      <c r="I4846" t="s">
        <v>23</v>
      </c>
      <c r="J4846" t="s">
        <v>23</v>
      </c>
      <c r="K4846" t="s">
        <v>30532</v>
      </c>
    </row>
    <row r="4847" spans="1:11" x14ac:dyDescent="0.35">
      <c r="A4847" t="s">
        <v>25480</v>
      </c>
      <c r="B4847" t="s">
        <v>23</v>
      </c>
      <c r="C4847" t="s">
        <v>23</v>
      </c>
      <c r="D4847" t="s">
        <v>5810</v>
      </c>
      <c r="E4847" t="s">
        <v>25481</v>
      </c>
      <c r="F4847" t="s">
        <v>23</v>
      </c>
      <c r="G4847" t="s">
        <v>23</v>
      </c>
      <c r="H4847" t="s">
        <v>6746</v>
      </c>
      <c r="I4847" t="s">
        <v>23</v>
      </c>
      <c r="J4847" t="s">
        <v>23</v>
      </c>
      <c r="K4847" t="s">
        <v>34105</v>
      </c>
    </row>
    <row r="4848" spans="1:11" x14ac:dyDescent="0.35">
      <c r="A4848" t="s">
        <v>1202</v>
      </c>
      <c r="B4848" t="s">
        <v>23</v>
      </c>
      <c r="C4848" t="s">
        <v>23</v>
      </c>
      <c r="D4848" t="s">
        <v>23</v>
      </c>
      <c r="E4848" t="s">
        <v>10924</v>
      </c>
      <c r="F4848" t="s">
        <v>23</v>
      </c>
      <c r="G4848" t="s">
        <v>23</v>
      </c>
      <c r="H4848" t="s">
        <v>23</v>
      </c>
      <c r="I4848" t="s">
        <v>23</v>
      </c>
      <c r="J4848" t="s">
        <v>23</v>
      </c>
      <c r="K4848" t="s">
        <v>30532</v>
      </c>
    </row>
    <row r="4849" spans="1:11" x14ac:dyDescent="0.35">
      <c r="A4849" t="s">
        <v>25482</v>
      </c>
      <c r="B4849" t="s">
        <v>23</v>
      </c>
      <c r="C4849" t="s">
        <v>23</v>
      </c>
      <c r="D4849" t="s">
        <v>5810</v>
      </c>
      <c r="E4849" t="s">
        <v>25483</v>
      </c>
      <c r="F4849" t="s">
        <v>23</v>
      </c>
      <c r="G4849" t="s">
        <v>23</v>
      </c>
      <c r="H4849" t="s">
        <v>6746</v>
      </c>
      <c r="I4849" t="s">
        <v>23</v>
      </c>
      <c r="J4849" t="s">
        <v>23</v>
      </c>
      <c r="K4849" t="s">
        <v>34106</v>
      </c>
    </row>
    <row r="4850" spans="1:11" x14ac:dyDescent="0.35">
      <c r="A4850" t="s">
        <v>24313</v>
      </c>
      <c r="B4850" t="s">
        <v>23</v>
      </c>
      <c r="C4850" t="s">
        <v>23</v>
      </c>
      <c r="D4850" t="s">
        <v>5810</v>
      </c>
      <c r="E4850" t="s">
        <v>24314</v>
      </c>
      <c r="F4850" t="s">
        <v>23</v>
      </c>
      <c r="G4850" t="s">
        <v>23</v>
      </c>
      <c r="H4850" t="s">
        <v>6514</v>
      </c>
      <c r="I4850" t="s">
        <v>23</v>
      </c>
      <c r="J4850" t="s">
        <v>23</v>
      </c>
      <c r="K4850" t="s">
        <v>30532</v>
      </c>
    </row>
    <row r="4851" spans="1:11" x14ac:dyDescent="0.35">
      <c r="A4851" t="s">
        <v>502</v>
      </c>
      <c r="B4851" t="s">
        <v>23</v>
      </c>
      <c r="C4851" t="s">
        <v>23</v>
      </c>
      <c r="D4851" t="s">
        <v>23</v>
      </c>
      <c r="E4851" t="s">
        <v>10925</v>
      </c>
      <c r="F4851" t="s">
        <v>23</v>
      </c>
      <c r="G4851" t="s">
        <v>23</v>
      </c>
      <c r="H4851" t="s">
        <v>6522</v>
      </c>
      <c r="I4851" t="s">
        <v>23</v>
      </c>
      <c r="J4851" t="s">
        <v>23</v>
      </c>
      <c r="K4851" t="s">
        <v>30532</v>
      </c>
    </row>
    <row r="4852" spans="1:11" x14ac:dyDescent="0.35">
      <c r="A4852" t="s">
        <v>25486</v>
      </c>
      <c r="B4852" t="s">
        <v>23</v>
      </c>
      <c r="C4852" t="s">
        <v>23</v>
      </c>
      <c r="D4852" t="s">
        <v>5810</v>
      </c>
      <c r="E4852" t="s">
        <v>25487</v>
      </c>
      <c r="F4852" t="s">
        <v>23</v>
      </c>
      <c r="G4852" t="s">
        <v>23</v>
      </c>
      <c r="H4852" t="s">
        <v>6746</v>
      </c>
      <c r="I4852" t="s">
        <v>23</v>
      </c>
      <c r="J4852" t="s">
        <v>23</v>
      </c>
      <c r="K4852" t="s">
        <v>34108</v>
      </c>
    </row>
    <row r="4853" spans="1:11" x14ac:dyDescent="0.35">
      <c r="A4853" t="s">
        <v>25488</v>
      </c>
      <c r="B4853" t="s">
        <v>23</v>
      </c>
      <c r="C4853" t="s">
        <v>23</v>
      </c>
      <c r="D4853" t="s">
        <v>5810</v>
      </c>
      <c r="E4853" t="s">
        <v>25489</v>
      </c>
      <c r="F4853" t="s">
        <v>23</v>
      </c>
      <c r="G4853" t="s">
        <v>23</v>
      </c>
      <c r="H4853" t="s">
        <v>6746</v>
      </c>
      <c r="I4853" t="s">
        <v>23</v>
      </c>
      <c r="J4853" t="s">
        <v>23</v>
      </c>
      <c r="K4853" t="s">
        <v>34109</v>
      </c>
    </row>
    <row r="4854" spans="1:11" x14ac:dyDescent="0.35">
      <c r="A4854" t="s">
        <v>25494</v>
      </c>
      <c r="B4854" t="s">
        <v>23</v>
      </c>
      <c r="C4854" t="s">
        <v>23</v>
      </c>
      <c r="D4854" t="s">
        <v>5810</v>
      </c>
      <c r="E4854" t="s">
        <v>25495</v>
      </c>
      <c r="F4854" t="s">
        <v>23</v>
      </c>
      <c r="G4854" t="s">
        <v>23</v>
      </c>
      <c r="H4854" t="s">
        <v>6746</v>
      </c>
      <c r="I4854" t="s">
        <v>23</v>
      </c>
      <c r="J4854" t="s">
        <v>23</v>
      </c>
      <c r="K4854" t="s">
        <v>34112</v>
      </c>
    </row>
    <row r="4855" spans="1:11" x14ac:dyDescent="0.35">
      <c r="A4855" t="s">
        <v>25492</v>
      </c>
      <c r="B4855" t="s">
        <v>23</v>
      </c>
      <c r="C4855" t="s">
        <v>23</v>
      </c>
      <c r="D4855" t="s">
        <v>5810</v>
      </c>
      <c r="E4855" t="s">
        <v>25493</v>
      </c>
      <c r="F4855" t="s">
        <v>23</v>
      </c>
      <c r="G4855" t="s">
        <v>23</v>
      </c>
      <c r="H4855" t="s">
        <v>6746</v>
      </c>
      <c r="I4855" t="s">
        <v>23</v>
      </c>
      <c r="J4855" t="s">
        <v>23</v>
      </c>
      <c r="K4855" t="s">
        <v>34111</v>
      </c>
    </row>
    <row r="4856" spans="1:11" x14ac:dyDescent="0.35">
      <c r="A4856" t="s">
        <v>25496</v>
      </c>
      <c r="B4856" t="s">
        <v>23</v>
      </c>
      <c r="C4856" t="s">
        <v>23</v>
      </c>
      <c r="D4856" t="s">
        <v>5810</v>
      </c>
      <c r="E4856" t="s">
        <v>25497</v>
      </c>
      <c r="F4856" t="s">
        <v>23</v>
      </c>
      <c r="G4856" t="s">
        <v>23</v>
      </c>
      <c r="H4856" t="s">
        <v>6746</v>
      </c>
      <c r="I4856" t="s">
        <v>23</v>
      </c>
      <c r="J4856" t="s">
        <v>23</v>
      </c>
      <c r="K4856" t="s">
        <v>34113</v>
      </c>
    </row>
    <row r="4857" spans="1:11" x14ac:dyDescent="0.35">
      <c r="A4857" t="s">
        <v>479</v>
      </c>
      <c r="B4857" t="s">
        <v>23</v>
      </c>
      <c r="C4857" t="s">
        <v>23</v>
      </c>
      <c r="D4857" t="s">
        <v>23</v>
      </c>
      <c r="E4857" t="s">
        <v>10926</v>
      </c>
      <c r="F4857" t="s">
        <v>23</v>
      </c>
      <c r="G4857" t="s">
        <v>23</v>
      </c>
      <c r="H4857" t="s">
        <v>23</v>
      </c>
      <c r="I4857" t="s">
        <v>23</v>
      </c>
      <c r="J4857" t="s">
        <v>23</v>
      </c>
      <c r="K4857" t="s">
        <v>30532</v>
      </c>
    </row>
    <row r="4858" spans="1:11" x14ac:dyDescent="0.35">
      <c r="A4858" t="s">
        <v>5398</v>
      </c>
      <c r="B4858" t="s">
        <v>23</v>
      </c>
      <c r="C4858" t="s">
        <v>23</v>
      </c>
      <c r="D4858" t="s">
        <v>23</v>
      </c>
      <c r="E4858" t="s">
        <v>10927</v>
      </c>
      <c r="F4858" t="s">
        <v>23</v>
      </c>
      <c r="G4858" t="s">
        <v>23</v>
      </c>
      <c r="H4858" t="s">
        <v>6522</v>
      </c>
      <c r="I4858" t="s">
        <v>23</v>
      </c>
      <c r="J4858" t="s">
        <v>23</v>
      </c>
      <c r="K4858" t="s">
        <v>30532</v>
      </c>
    </row>
    <row r="4859" spans="1:11" x14ac:dyDescent="0.35">
      <c r="A4859" t="s">
        <v>25498</v>
      </c>
      <c r="B4859" t="s">
        <v>23</v>
      </c>
      <c r="C4859" t="s">
        <v>23</v>
      </c>
      <c r="D4859" t="s">
        <v>5810</v>
      </c>
      <c r="E4859" t="s">
        <v>25499</v>
      </c>
      <c r="F4859" t="s">
        <v>23</v>
      </c>
      <c r="G4859" t="s">
        <v>23</v>
      </c>
      <c r="H4859" t="s">
        <v>6746</v>
      </c>
      <c r="I4859" t="s">
        <v>23</v>
      </c>
      <c r="J4859" t="s">
        <v>23</v>
      </c>
      <c r="K4859" t="s">
        <v>34114</v>
      </c>
    </row>
    <row r="4860" spans="1:11" x14ac:dyDescent="0.35">
      <c r="A4860" t="s">
        <v>25500</v>
      </c>
      <c r="B4860" t="s">
        <v>23</v>
      </c>
      <c r="C4860" t="s">
        <v>23</v>
      </c>
      <c r="D4860" t="s">
        <v>5810</v>
      </c>
      <c r="E4860" t="s">
        <v>25501</v>
      </c>
      <c r="F4860" t="s">
        <v>23</v>
      </c>
      <c r="G4860" t="s">
        <v>23</v>
      </c>
      <c r="H4860" t="s">
        <v>6746</v>
      </c>
      <c r="I4860" t="s">
        <v>23</v>
      </c>
      <c r="J4860" t="s">
        <v>23</v>
      </c>
      <c r="K4860" t="s">
        <v>34115</v>
      </c>
    </row>
    <row r="4861" spans="1:11" x14ac:dyDescent="0.35">
      <c r="A4861" t="s">
        <v>25502</v>
      </c>
      <c r="B4861" t="s">
        <v>23</v>
      </c>
      <c r="C4861" t="s">
        <v>23</v>
      </c>
      <c r="D4861" t="s">
        <v>5810</v>
      </c>
      <c r="E4861" t="s">
        <v>25503</v>
      </c>
      <c r="F4861" t="s">
        <v>23</v>
      </c>
      <c r="G4861" t="s">
        <v>23</v>
      </c>
      <c r="H4861" t="s">
        <v>6746</v>
      </c>
      <c r="I4861" t="s">
        <v>23</v>
      </c>
      <c r="J4861" t="s">
        <v>23</v>
      </c>
      <c r="K4861" t="s">
        <v>34116</v>
      </c>
    </row>
    <row r="4862" spans="1:11" x14ac:dyDescent="0.35">
      <c r="A4862" t="s">
        <v>25504</v>
      </c>
      <c r="B4862" t="s">
        <v>23</v>
      </c>
      <c r="C4862" t="s">
        <v>23</v>
      </c>
      <c r="D4862" t="s">
        <v>5810</v>
      </c>
      <c r="E4862" t="s">
        <v>25505</v>
      </c>
      <c r="F4862" t="s">
        <v>23</v>
      </c>
      <c r="G4862" t="s">
        <v>23</v>
      </c>
      <c r="H4862" t="s">
        <v>6746</v>
      </c>
      <c r="I4862" t="s">
        <v>23</v>
      </c>
      <c r="J4862" t="s">
        <v>23</v>
      </c>
      <c r="K4862" t="s">
        <v>34117</v>
      </c>
    </row>
    <row r="4863" spans="1:11" x14ac:dyDescent="0.35">
      <c r="A4863" t="s">
        <v>25506</v>
      </c>
      <c r="B4863" t="s">
        <v>23</v>
      </c>
      <c r="C4863" t="s">
        <v>23</v>
      </c>
      <c r="D4863" t="s">
        <v>5810</v>
      </c>
      <c r="E4863" t="s">
        <v>25507</v>
      </c>
      <c r="F4863" t="s">
        <v>23</v>
      </c>
      <c r="G4863" t="s">
        <v>23</v>
      </c>
      <c r="H4863" t="s">
        <v>6746</v>
      </c>
      <c r="I4863" t="s">
        <v>23</v>
      </c>
      <c r="J4863" t="s">
        <v>23</v>
      </c>
      <c r="K4863" t="s">
        <v>34118</v>
      </c>
    </row>
    <row r="4864" spans="1:11" x14ac:dyDescent="0.35">
      <c r="A4864" t="s">
        <v>10928</v>
      </c>
      <c r="B4864" t="s">
        <v>23</v>
      </c>
      <c r="C4864" t="s">
        <v>23</v>
      </c>
      <c r="D4864" t="s">
        <v>5810</v>
      </c>
      <c r="E4864" t="s">
        <v>10929</v>
      </c>
      <c r="F4864" t="s">
        <v>23</v>
      </c>
      <c r="G4864" t="s">
        <v>23</v>
      </c>
      <c r="H4864" t="s">
        <v>6746</v>
      </c>
      <c r="I4864" t="s">
        <v>23</v>
      </c>
      <c r="J4864" t="s">
        <v>23</v>
      </c>
      <c r="K4864" t="s">
        <v>30532</v>
      </c>
    </row>
    <row r="4865" spans="1:11" x14ac:dyDescent="0.35">
      <c r="A4865" t="s">
        <v>25508</v>
      </c>
      <c r="B4865" t="s">
        <v>23</v>
      </c>
      <c r="C4865" t="s">
        <v>23</v>
      </c>
      <c r="D4865" t="s">
        <v>5810</v>
      </c>
      <c r="E4865" t="s">
        <v>25509</v>
      </c>
      <c r="F4865" t="s">
        <v>23</v>
      </c>
      <c r="G4865" t="s">
        <v>23</v>
      </c>
      <c r="H4865" t="s">
        <v>6746</v>
      </c>
      <c r="I4865" t="s">
        <v>23</v>
      </c>
      <c r="J4865" t="s">
        <v>23</v>
      </c>
      <c r="K4865" t="s">
        <v>34119</v>
      </c>
    </row>
    <row r="4866" spans="1:11" x14ac:dyDescent="0.35">
      <c r="A4866" t="s">
        <v>25510</v>
      </c>
      <c r="B4866" t="s">
        <v>23</v>
      </c>
      <c r="C4866" t="s">
        <v>23</v>
      </c>
      <c r="D4866" t="s">
        <v>5810</v>
      </c>
      <c r="E4866" t="s">
        <v>25511</v>
      </c>
      <c r="F4866" t="s">
        <v>23</v>
      </c>
      <c r="G4866" t="s">
        <v>23</v>
      </c>
      <c r="H4866" t="s">
        <v>6746</v>
      </c>
      <c r="I4866" t="s">
        <v>23</v>
      </c>
      <c r="J4866" t="s">
        <v>23</v>
      </c>
      <c r="K4866" t="s">
        <v>34120</v>
      </c>
    </row>
    <row r="4867" spans="1:11" x14ac:dyDescent="0.35">
      <c r="A4867" t="s">
        <v>5319</v>
      </c>
      <c r="B4867" t="s">
        <v>23</v>
      </c>
      <c r="C4867" t="s">
        <v>23</v>
      </c>
      <c r="D4867" t="s">
        <v>23</v>
      </c>
      <c r="E4867" t="s">
        <v>10930</v>
      </c>
      <c r="F4867" t="s">
        <v>23</v>
      </c>
      <c r="G4867" t="s">
        <v>23</v>
      </c>
      <c r="H4867" t="s">
        <v>23</v>
      </c>
      <c r="I4867" t="s">
        <v>6485</v>
      </c>
      <c r="J4867" t="s">
        <v>23</v>
      </c>
      <c r="K4867" t="s">
        <v>30532</v>
      </c>
    </row>
    <row r="4868" spans="1:11" x14ac:dyDescent="0.35">
      <c r="A4868" t="s">
        <v>764</v>
      </c>
      <c r="B4868" t="s">
        <v>23</v>
      </c>
      <c r="C4868" t="s">
        <v>23</v>
      </c>
      <c r="D4868" t="s">
        <v>23</v>
      </c>
      <c r="E4868" t="s">
        <v>10931</v>
      </c>
      <c r="F4868" t="s">
        <v>23</v>
      </c>
      <c r="G4868" t="s">
        <v>23</v>
      </c>
      <c r="H4868" t="s">
        <v>6522</v>
      </c>
      <c r="I4868" t="s">
        <v>23</v>
      </c>
      <c r="J4868" t="s">
        <v>23</v>
      </c>
      <c r="K4868" t="s">
        <v>30532</v>
      </c>
    </row>
    <row r="4869" spans="1:11" x14ac:dyDescent="0.35">
      <c r="A4869" t="s">
        <v>631</v>
      </c>
      <c r="B4869" t="s">
        <v>23</v>
      </c>
      <c r="C4869" t="s">
        <v>23</v>
      </c>
      <c r="D4869" t="s">
        <v>23</v>
      </c>
      <c r="E4869" t="s">
        <v>10932</v>
      </c>
      <c r="F4869" t="s">
        <v>23</v>
      </c>
      <c r="G4869" t="s">
        <v>23</v>
      </c>
      <c r="H4869" t="s">
        <v>6522</v>
      </c>
      <c r="I4869" t="s">
        <v>23</v>
      </c>
      <c r="J4869" t="s">
        <v>23</v>
      </c>
      <c r="K4869" t="s">
        <v>30532</v>
      </c>
    </row>
    <row r="4870" spans="1:11" x14ac:dyDescent="0.35">
      <c r="A4870" t="s">
        <v>10933</v>
      </c>
      <c r="B4870" t="s">
        <v>23</v>
      </c>
      <c r="C4870" t="s">
        <v>23</v>
      </c>
      <c r="D4870" t="s">
        <v>5810</v>
      </c>
      <c r="E4870" t="s">
        <v>10934</v>
      </c>
      <c r="F4870" t="s">
        <v>23</v>
      </c>
      <c r="G4870" t="s">
        <v>23</v>
      </c>
      <c r="H4870" t="s">
        <v>6746</v>
      </c>
      <c r="I4870" t="s">
        <v>23</v>
      </c>
      <c r="J4870" t="s">
        <v>23</v>
      </c>
      <c r="K4870" t="s">
        <v>30532</v>
      </c>
    </row>
    <row r="4871" spans="1:11" x14ac:dyDescent="0.35">
      <c r="A4871" t="s">
        <v>25369</v>
      </c>
      <c r="B4871" t="s">
        <v>23</v>
      </c>
      <c r="C4871" t="s">
        <v>23</v>
      </c>
      <c r="D4871" t="s">
        <v>5810</v>
      </c>
      <c r="E4871" t="s">
        <v>25370</v>
      </c>
      <c r="F4871" t="s">
        <v>23</v>
      </c>
      <c r="G4871" t="s">
        <v>23</v>
      </c>
      <c r="H4871" t="s">
        <v>6746</v>
      </c>
      <c r="I4871" t="s">
        <v>23</v>
      </c>
      <c r="J4871" t="s">
        <v>23</v>
      </c>
      <c r="K4871" t="s">
        <v>34051</v>
      </c>
    </row>
    <row r="4872" spans="1:11" x14ac:dyDescent="0.35">
      <c r="A4872" t="s">
        <v>4531</v>
      </c>
      <c r="B4872" t="s">
        <v>23</v>
      </c>
      <c r="C4872" t="s">
        <v>23</v>
      </c>
      <c r="D4872" t="s">
        <v>23</v>
      </c>
      <c r="E4872" t="s">
        <v>10935</v>
      </c>
      <c r="F4872" t="s">
        <v>23</v>
      </c>
      <c r="G4872" t="s">
        <v>23</v>
      </c>
      <c r="H4872" t="s">
        <v>6522</v>
      </c>
      <c r="I4872" t="s">
        <v>23</v>
      </c>
      <c r="J4872" t="s">
        <v>23</v>
      </c>
      <c r="K4872" t="s">
        <v>30532</v>
      </c>
    </row>
    <row r="4873" spans="1:11" x14ac:dyDescent="0.35">
      <c r="A4873" t="s">
        <v>3521</v>
      </c>
      <c r="B4873" t="s">
        <v>23</v>
      </c>
      <c r="C4873" t="s">
        <v>23</v>
      </c>
      <c r="D4873" t="s">
        <v>23</v>
      </c>
      <c r="E4873" t="s">
        <v>10936</v>
      </c>
      <c r="F4873" t="s">
        <v>23</v>
      </c>
      <c r="G4873" t="s">
        <v>23</v>
      </c>
      <c r="H4873" t="s">
        <v>6522</v>
      </c>
      <c r="I4873" t="s">
        <v>23</v>
      </c>
      <c r="J4873" t="s">
        <v>23</v>
      </c>
      <c r="K4873" t="s">
        <v>30532</v>
      </c>
    </row>
    <row r="4874" spans="1:11" x14ac:dyDescent="0.35">
      <c r="A4874" t="s">
        <v>4530</v>
      </c>
      <c r="B4874" t="s">
        <v>23</v>
      </c>
      <c r="C4874" t="s">
        <v>23</v>
      </c>
      <c r="D4874" t="s">
        <v>23</v>
      </c>
      <c r="E4874" t="s">
        <v>10937</v>
      </c>
      <c r="F4874" t="s">
        <v>23</v>
      </c>
      <c r="G4874" t="s">
        <v>23</v>
      </c>
      <c r="H4874" t="s">
        <v>6522</v>
      </c>
      <c r="I4874" t="s">
        <v>23</v>
      </c>
      <c r="J4874" t="s">
        <v>23</v>
      </c>
      <c r="K4874" t="s">
        <v>30532</v>
      </c>
    </row>
    <row r="4875" spans="1:11" x14ac:dyDescent="0.35">
      <c r="A4875" t="s">
        <v>25512</v>
      </c>
      <c r="B4875" t="s">
        <v>23</v>
      </c>
      <c r="C4875" t="s">
        <v>23</v>
      </c>
      <c r="D4875" t="s">
        <v>5810</v>
      </c>
      <c r="E4875" t="s">
        <v>25513</v>
      </c>
      <c r="F4875" t="s">
        <v>23</v>
      </c>
      <c r="G4875" t="s">
        <v>23</v>
      </c>
      <c r="H4875" t="s">
        <v>6746</v>
      </c>
      <c r="I4875" t="s">
        <v>23</v>
      </c>
      <c r="J4875" t="s">
        <v>23</v>
      </c>
      <c r="K4875" t="s">
        <v>34121</v>
      </c>
    </row>
    <row r="4876" spans="1:11" x14ac:dyDescent="0.35">
      <c r="A4876" t="s">
        <v>25514</v>
      </c>
      <c r="B4876" t="s">
        <v>23</v>
      </c>
      <c r="C4876" t="s">
        <v>23</v>
      </c>
      <c r="D4876" t="s">
        <v>5810</v>
      </c>
      <c r="E4876" t="s">
        <v>25515</v>
      </c>
      <c r="F4876" t="s">
        <v>23</v>
      </c>
      <c r="G4876" t="s">
        <v>23</v>
      </c>
      <c r="H4876" t="s">
        <v>6746</v>
      </c>
      <c r="I4876" t="s">
        <v>23</v>
      </c>
      <c r="J4876" t="s">
        <v>23</v>
      </c>
      <c r="K4876" t="s">
        <v>34122</v>
      </c>
    </row>
    <row r="4877" spans="1:11" x14ac:dyDescent="0.35">
      <c r="A4877" t="s">
        <v>25516</v>
      </c>
      <c r="B4877" t="s">
        <v>23</v>
      </c>
      <c r="C4877" t="s">
        <v>23</v>
      </c>
      <c r="D4877" t="s">
        <v>5810</v>
      </c>
      <c r="E4877" t="s">
        <v>25517</v>
      </c>
      <c r="F4877" t="s">
        <v>23</v>
      </c>
      <c r="G4877" t="s">
        <v>23</v>
      </c>
      <c r="H4877" t="s">
        <v>6746</v>
      </c>
      <c r="I4877" t="s">
        <v>23</v>
      </c>
      <c r="J4877" t="s">
        <v>23</v>
      </c>
      <c r="K4877" t="s">
        <v>34123</v>
      </c>
    </row>
    <row r="4878" spans="1:11" x14ac:dyDescent="0.35">
      <c r="A4878" t="s">
        <v>2981</v>
      </c>
      <c r="B4878" t="s">
        <v>23</v>
      </c>
      <c r="C4878" t="s">
        <v>23</v>
      </c>
      <c r="D4878" t="s">
        <v>23</v>
      </c>
      <c r="E4878" t="s">
        <v>10938</v>
      </c>
      <c r="F4878" t="s">
        <v>23</v>
      </c>
      <c r="G4878" t="s">
        <v>23</v>
      </c>
      <c r="H4878" t="s">
        <v>6522</v>
      </c>
      <c r="I4878" t="s">
        <v>23</v>
      </c>
      <c r="J4878" t="s">
        <v>23</v>
      </c>
      <c r="K4878" t="s">
        <v>30532</v>
      </c>
    </row>
    <row r="4879" spans="1:11" x14ac:dyDescent="0.35">
      <c r="A4879" t="s">
        <v>25519</v>
      </c>
      <c r="B4879" t="s">
        <v>23</v>
      </c>
      <c r="C4879" t="s">
        <v>23</v>
      </c>
      <c r="D4879" t="s">
        <v>5810</v>
      </c>
      <c r="E4879" t="s">
        <v>25520</v>
      </c>
      <c r="F4879" t="s">
        <v>23</v>
      </c>
      <c r="G4879" t="s">
        <v>23</v>
      </c>
      <c r="H4879" t="s">
        <v>6746</v>
      </c>
      <c r="I4879" t="s">
        <v>23</v>
      </c>
      <c r="J4879" t="s">
        <v>23</v>
      </c>
      <c r="K4879" t="s">
        <v>34124</v>
      </c>
    </row>
    <row r="4880" spans="1:11" x14ac:dyDescent="0.35">
      <c r="A4880" t="s">
        <v>25521</v>
      </c>
      <c r="B4880" t="s">
        <v>23</v>
      </c>
      <c r="C4880" t="s">
        <v>23</v>
      </c>
      <c r="D4880" t="s">
        <v>5810</v>
      </c>
      <c r="E4880" t="s">
        <v>25522</v>
      </c>
      <c r="F4880" t="s">
        <v>23</v>
      </c>
      <c r="G4880" t="s">
        <v>23</v>
      </c>
      <c r="H4880" t="s">
        <v>6746</v>
      </c>
      <c r="I4880" t="s">
        <v>23</v>
      </c>
      <c r="J4880" t="s">
        <v>23</v>
      </c>
      <c r="K4880" t="s">
        <v>34125</v>
      </c>
    </row>
    <row r="4881" spans="1:11" x14ac:dyDescent="0.35">
      <c r="A4881" t="s">
        <v>5055</v>
      </c>
      <c r="B4881" t="s">
        <v>23</v>
      </c>
      <c r="C4881" t="s">
        <v>23</v>
      </c>
      <c r="D4881" t="s">
        <v>23</v>
      </c>
      <c r="E4881" t="s">
        <v>10939</v>
      </c>
      <c r="F4881" t="s">
        <v>23</v>
      </c>
      <c r="G4881" t="s">
        <v>23</v>
      </c>
      <c r="H4881" t="s">
        <v>6522</v>
      </c>
      <c r="I4881" t="s">
        <v>23</v>
      </c>
      <c r="J4881" t="s">
        <v>23</v>
      </c>
      <c r="K4881" t="s">
        <v>30532</v>
      </c>
    </row>
    <row r="4882" spans="1:11" x14ac:dyDescent="0.35">
      <c r="A4882" t="s">
        <v>3522</v>
      </c>
      <c r="B4882" t="s">
        <v>23</v>
      </c>
      <c r="C4882" t="s">
        <v>23</v>
      </c>
      <c r="D4882" t="s">
        <v>23</v>
      </c>
      <c r="E4882" t="s">
        <v>10940</v>
      </c>
      <c r="F4882" t="s">
        <v>23</v>
      </c>
      <c r="G4882" t="s">
        <v>23</v>
      </c>
      <c r="H4882" t="s">
        <v>6522</v>
      </c>
      <c r="I4882" t="s">
        <v>23</v>
      </c>
      <c r="J4882" t="s">
        <v>23</v>
      </c>
      <c r="K4882" t="s">
        <v>30532</v>
      </c>
    </row>
    <row r="4883" spans="1:11" x14ac:dyDescent="0.35">
      <c r="A4883" t="s">
        <v>4529</v>
      </c>
      <c r="B4883" t="s">
        <v>23</v>
      </c>
      <c r="C4883" t="s">
        <v>23</v>
      </c>
      <c r="D4883" t="s">
        <v>23</v>
      </c>
      <c r="E4883" t="s">
        <v>10941</v>
      </c>
      <c r="F4883" t="s">
        <v>23</v>
      </c>
      <c r="G4883" t="s">
        <v>23</v>
      </c>
      <c r="H4883" t="s">
        <v>6522</v>
      </c>
      <c r="I4883" t="s">
        <v>23</v>
      </c>
      <c r="J4883" t="s">
        <v>23</v>
      </c>
      <c r="K4883" t="s">
        <v>30532</v>
      </c>
    </row>
    <row r="4884" spans="1:11" x14ac:dyDescent="0.35">
      <c r="A4884" t="s">
        <v>4528</v>
      </c>
      <c r="B4884" t="s">
        <v>23</v>
      </c>
      <c r="C4884" t="s">
        <v>23</v>
      </c>
      <c r="D4884" t="s">
        <v>23</v>
      </c>
      <c r="E4884" t="s">
        <v>10942</v>
      </c>
      <c r="F4884" t="s">
        <v>23</v>
      </c>
      <c r="G4884" t="s">
        <v>23</v>
      </c>
      <c r="H4884" t="s">
        <v>6522</v>
      </c>
      <c r="I4884" t="s">
        <v>23</v>
      </c>
      <c r="J4884" t="s">
        <v>23</v>
      </c>
      <c r="K4884" t="s">
        <v>30532</v>
      </c>
    </row>
    <row r="4885" spans="1:11" x14ac:dyDescent="0.35">
      <c r="A4885" t="s">
        <v>27509</v>
      </c>
      <c r="B4885" t="s">
        <v>23</v>
      </c>
      <c r="C4885" t="s">
        <v>23</v>
      </c>
      <c r="D4885" t="s">
        <v>5810</v>
      </c>
      <c r="E4885" t="s">
        <v>27510</v>
      </c>
      <c r="F4885" t="s">
        <v>23</v>
      </c>
      <c r="G4885" t="s">
        <v>23</v>
      </c>
      <c r="H4885" t="s">
        <v>6746</v>
      </c>
      <c r="I4885" t="s">
        <v>23</v>
      </c>
      <c r="J4885" t="s">
        <v>23</v>
      </c>
      <c r="K4885" t="s">
        <v>35091</v>
      </c>
    </row>
    <row r="4886" spans="1:11" x14ac:dyDescent="0.35">
      <c r="A4886" t="s">
        <v>4527</v>
      </c>
      <c r="B4886" t="s">
        <v>23</v>
      </c>
      <c r="C4886" t="s">
        <v>23</v>
      </c>
      <c r="D4886" t="s">
        <v>23</v>
      </c>
      <c r="E4886" t="s">
        <v>10943</v>
      </c>
      <c r="F4886" t="s">
        <v>23</v>
      </c>
      <c r="G4886" t="s">
        <v>23</v>
      </c>
      <c r="H4886" t="s">
        <v>6487</v>
      </c>
      <c r="I4886" t="s">
        <v>23</v>
      </c>
      <c r="J4886" t="s">
        <v>23</v>
      </c>
      <c r="K4886" t="s">
        <v>30532</v>
      </c>
    </row>
    <row r="4887" spans="1:11" x14ac:dyDescent="0.35">
      <c r="A4887" t="s">
        <v>5696</v>
      </c>
      <c r="B4887" t="s">
        <v>23</v>
      </c>
      <c r="C4887" t="s">
        <v>23</v>
      </c>
      <c r="D4887" t="s">
        <v>23</v>
      </c>
      <c r="E4887" t="s">
        <v>10944</v>
      </c>
      <c r="F4887" t="s">
        <v>23</v>
      </c>
      <c r="G4887" t="s">
        <v>23</v>
      </c>
      <c r="H4887" t="s">
        <v>6522</v>
      </c>
      <c r="I4887" t="s">
        <v>23</v>
      </c>
      <c r="J4887" t="s">
        <v>23</v>
      </c>
      <c r="K4887" t="s">
        <v>30532</v>
      </c>
    </row>
    <row r="4888" spans="1:11" x14ac:dyDescent="0.35">
      <c r="A4888" t="s">
        <v>25529</v>
      </c>
      <c r="B4888" t="s">
        <v>23</v>
      </c>
      <c r="C4888" t="s">
        <v>23</v>
      </c>
      <c r="D4888" t="s">
        <v>5810</v>
      </c>
      <c r="E4888" t="s">
        <v>25530</v>
      </c>
      <c r="F4888" t="s">
        <v>23</v>
      </c>
      <c r="G4888" t="s">
        <v>23</v>
      </c>
      <c r="H4888" t="s">
        <v>6746</v>
      </c>
      <c r="I4888" t="s">
        <v>23</v>
      </c>
      <c r="J4888" t="s">
        <v>23</v>
      </c>
      <c r="K4888" t="s">
        <v>34129</v>
      </c>
    </row>
    <row r="4889" spans="1:11" x14ac:dyDescent="0.35">
      <c r="A4889" t="s">
        <v>25525</v>
      </c>
      <c r="B4889" t="s">
        <v>23</v>
      </c>
      <c r="C4889" t="s">
        <v>23</v>
      </c>
      <c r="D4889" t="s">
        <v>5810</v>
      </c>
      <c r="E4889" t="s">
        <v>25526</v>
      </c>
      <c r="F4889" t="s">
        <v>23</v>
      </c>
      <c r="G4889" t="s">
        <v>23</v>
      </c>
      <c r="H4889" t="s">
        <v>6746</v>
      </c>
      <c r="I4889" t="s">
        <v>23</v>
      </c>
      <c r="J4889" t="s">
        <v>23</v>
      </c>
      <c r="K4889" t="s">
        <v>34127</v>
      </c>
    </row>
    <row r="4890" spans="1:11" x14ac:dyDescent="0.35">
      <c r="A4890" t="s">
        <v>25531</v>
      </c>
      <c r="B4890" t="s">
        <v>23</v>
      </c>
      <c r="C4890" t="s">
        <v>23</v>
      </c>
      <c r="D4890" t="s">
        <v>5810</v>
      </c>
      <c r="E4890" t="s">
        <v>25532</v>
      </c>
      <c r="F4890" t="s">
        <v>23</v>
      </c>
      <c r="G4890" t="s">
        <v>23</v>
      </c>
      <c r="H4890" t="s">
        <v>6746</v>
      </c>
      <c r="I4890" t="s">
        <v>23</v>
      </c>
      <c r="J4890" t="s">
        <v>23</v>
      </c>
      <c r="K4890" t="s">
        <v>34130</v>
      </c>
    </row>
    <row r="4891" spans="1:11" x14ac:dyDescent="0.35">
      <c r="A4891" t="s">
        <v>25533</v>
      </c>
      <c r="B4891" t="s">
        <v>23</v>
      </c>
      <c r="C4891" t="s">
        <v>23</v>
      </c>
      <c r="D4891" t="s">
        <v>5810</v>
      </c>
      <c r="E4891" t="s">
        <v>25534</v>
      </c>
      <c r="F4891" t="s">
        <v>23</v>
      </c>
      <c r="G4891" t="s">
        <v>23</v>
      </c>
      <c r="H4891" t="s">
        <v>6746</v>
      </c>
      <c r="I4891" t="s">
        <v>23</v>
      </c>
      <c r="J4891" t="s">
        <v>23</v>
      </c>
      <c r="K4891" t="s">
        <v>34131</v>
      </c>
    </row>
    <row r="4892" spans="1:11" x14ac:dyDescent="0.35">
      <c r="A4892" t="s">
        <v>3524</v>
      </c>
      <c r="B4892" t="s">
        <v>23</v>
      </c>
      <c r="C4892" t="s">
        <v>23</v>
      </c>
      <c r="D4892" t="s">
        <v>23</v>
      </c>
      <c r="E4892" t="s">
        <v>10945</v>
      </c>
      <c r="F4892" t="s">
        <v>23</v>
      </c>
      <c r="G4892" t="s">
        <v>23</v>
      </c>
      <c r="H4892" t="s">
        <v>6522</v>
      </c>
      <c r="I4892" t="s">
        <v>23</v>
      </c>
      <c r="J4892" t="s">
        <v>23</v>
      </c>
      <c r="K4892" t="s">
        <v>30532</v>
      </c>
    </row>
    <row r="4893" spans="1:11" x14ac:dyDescent="0.35">
      <c r="A4893" t="s">
        <v>25535</v>
      </c>
      <c r="B4893" t="s">
        <v>23</v>
      </c>
      <c r="C4893" t="s">
        <v>23</v>
      </c>
      <c r="D4893" t="s">
        <v>5810</v>
      </c>
      <c r="E4893" t="s">
        <v>25536</v>
      </c>
      <c r="F4893" t="s">
        <v>23</v>
      </c>
      <c r="G4893" t="s">
        <v>23</v>
      </c>
      <c r="H4893" t="s">
        <v>6746</v>
      </c>
      <c r="I4893" t="s">
        <v>23</v>
      </c>
      <c r="J4893" t="s">
        <v>23</v>
      </c>
      <c r="K4893" t="s">
        <v>30532</v>
      </c>
    </row>
    <row r="4894" spans="1:11" x14ac:dyDescent="0.35">
      <c r="A4894" t="s">
        <v>25537</v>
      </c>
      <c r="B4894" t="s">
        <v>23</v>
      </c>
      <c r="C4894" t="s">
        <v>23</v>
      </c>
      <c r="D4894" t="s">
        <v>5810</v>
      </c>
      <c r="E4894" t="s">
        <v>25538</v>
      </c>
      <c r="F4894" t="s">
        <v>23</v>
      </c>
      <c r="G4894" t="s">
        <v>23</v>
      </c>
      <c r="H4894" t="s">
        <v>6746</v>
      </c>
      <c r="I4894" t="s">
        <v>23</v>
      </c>
      <c r="J4894" t="s">
        <v>23</v>
      </c>
      <c r="K4894" t="s">
        <v>34132</v>
      </c>
    </row>
    <row r="4895" spans="1:11" x14ac:dyDescent="0.35">
      <c r="A4895" t="s">
        <v>4931</v>
      </c>
      <c r="B4895" t="s">
        <v>23</v>
      </c>
      <c r="C4895" t="s">
        <v>23</v>
      </c>
      <c r="D4895" t="s">
        <v>23</v>
      </c>
      <c r="E4895" t="s">
        <v>10946</v>
      </c>
      <c r="F4895" t="s">
        <v>23</v>
      </c>
      <c r="G4895" t="s">
        <v>23</v>
      </c>
      <c r="H4895" t="s">
        <v>6522</v>
      </c>
      <c r="I4895" t="s">
        <v>23</v>
      </c>
      <c r="J4895" t="s">
        <v>23</v>
      </c>
      <c r="K4895" t="s">
        <v>30532</v>
      </c>
    </row>
    <row r="4896" spans="1:11" x14ac:dyDescent="0.35">
      <c r="A4896" t="s">
        <v>25539</v>
      </c>
      <c r="B4896" t="s">
        <v>23</v>
      </c>
      <c r="C4896" t="s">
        <v>23</v>
      </c>
      <c r="D4896" t="s">
        <v>5810</v>
      </c>
      <c r="E4896" t="s">
        <v>25540</v>
      </c>
      <c r="F4896" t="s">
        <v>23</v>
      </c>
      <c r="G4896" t="s">
        <v>23</v>
      </c>
      <c r="H4896" t="s">
        <v>6746</v>
      </c>
      <c r="I4896" t="s">
        <v>23</v>
      </c>
      <c r="J4896" t="s">
        <v>23</v>
      </c>
      <c r="K4896" t="s">
        <v>34133</v>
      </c>
    </row>
    <row r="4897" spans="1:11" x14ac:dyDescent="0.35">
      <c r="A4897" t="s">
        <v>25541</v>
      </c>
      <c r="B4897" t="s">
        <v>23</v>
      </c>
      <c r="C4897" t="s">
        <v>23</v>
      </c>
      <c r="D4897" t="s">
        <v>5810</v>
      </c>
      <c r="E4897" t="s">
        <v>25542</v>
      </c>
      <c r="F4897" t="s">
        <v>23</v>
      </c>
      <c r="G4897" t="s">
        <v>23</v>
      </c>
      <c r="H4897" t="s">
        <v>6746</v>
      </c>
      <c r="I4897" t="s">
        <v>23</v>
      </c>
      <c r="J4897" t="s">
        <v>23</v>
      </c>
      <c r="K4897" t="s">
        <v>34134</v>
      </c>
    </row>
    <row r="4898" spans="1:11" x14ac:dyDescent="0.35">
      <c r="A4898" t="s">
        <v>824</v>
      </c>
      <c r="B4898" t="s">
        <v>23</v>
      </c>
      <c r="C4898" t="s">
        <v>23</v>
      </c>
      <c r="D4898" t="s">
        <v>23</v>
      </c>
      <c r="E4898" t="s">
        <v>10947</v>
      </c>
      <c r="F4898" t="s">
        <v>23</v>
      </c>
      <c r="G4898" t="s">
        <v>23</v>
      </c>
      <c r="H4898" t="s">
        <v>6522</v>
      </c>
      <c r="I4898" t="s">
        <v>23</v>
      </c>
      <c r="J4898" t="s">
        <v>23</v>
      </c>
      <c r="K4898" t="s">
        <v>30532</v>
      </c>
    </row>
    <row r="4899" spans="1:11" x14ac:dyDescent="0.35">
      <c r="A4899" t="s">
        <v>25543</v>
      </c>
      <c r="B4899" t="s">
        <v>23</v>
      </c>
      <c r="C4899" t="s">
        <v>23</v>
      </c>
      <c r="D4899" t="s">
        <v>5810</v>
      </c>
      <c r="E4899" t="s">
        <v>25544</v>
      </c>
      <c r="F4899" t="s">
        <v>23</v>
      </c>
      <c r="G4899" t="s">
        <v>23</v>
      </c>
      <c r="H4899" t="s">
        <v>6746</v>
      </c>
      <c r="I4899" t="s">
        <v>23</v>
      </c>
      <c r="J4899" t="s">
        <v>23</v>
      </c>
      <c r="K4899" t="s">
        <v>34135</v>
      </c>
    </row>
    <row r="4900" spans="1:11" x14ac:dyDescent="0.35">
      <c r="A4900" t="s">
        <v>25545</v>
      </c>
      <c r="B4900" t="s">
        <v>23</v>
      </c>
      <c r="C4900" t="s">
        <v>23</v>
      </c>
      <c r="D4900" t="s">
        <v>5810</v>
      </c>
      <c r="E4900" t="s">
        <v>25546</v>
      </c>
      <c r="F4900" t="s">
        <v>23</v>
      </c>
      <c r="G4900" t="s">
        <v>23</v>
      </c>
      <c r="H4900" t="s">
        <v>6746</v>
      </c>
      <c r="I4900" t="s">
        <v>23</v>
      </c>
      <c r="J4900" t="s">
        <v>23</v>
      </c>
      <c r="K4900" t="s">
        <v>34136</v>
      </c>
    </row>
    <row r="4901" spans="1:11" x14ac:dyDescent="0.35">
      <c r="A4901" t="s">
        <v>4928</v>
      </c>
      <c r="B4901" t="s">
        <v>23</v>
      </c>
      <c r="C4901" t="s">
        <v>23</v>
      </c>
      <c r="D4901" t="s">
        <v>23</v>
      </c>
      <c r="E4901" t="s">
        <v>10948</v>
      </c>
      <c r="F4901" t="s">
        <v>23</v>
      </c>
      <c r="G4901" t="s">
        <v>23</v>
      </c>
      <c r="H4901" t="s">
        <v>6522</v>
      </c>
      <c r="I4901" t="s">
        <v>23</v>
      </c>
      <c r="J4901" t="s">
        <v>23</v>
      </c>
      <c r="K4901" t="s">
        <v>30532</v>
      </c>
    </row>
    <row r="4902" spans="1:11" x14ac:dyDescent="0.35">
      <c r="A4902" t="s">
        <v>25547</v>
      </c>
      <c r="B4902" t="s">
        <v>23</v>
      </c>
      <c r="C4902" t="s">
        <v>23</v>
      </c>
      <c r="D4902" t="s">
        <v>5810</v>
      </c>
      <c r="E4902" t="s">
        <v>25548</v>
      </c>
      <c r="F4902" t="s">
        <v>23</v>
      </c>
      <c r="G4902" t="s">
        <v>23</v>
      </c>
      <c r="H4902" t="s">
        <v>6746</v>
      </c>
      <c r="I4902" t="s">
        <v>23</v>
      </c>
      <c r="J4902" t="s">
        <v>23</v>
      </c>
      <c r="K4902" t="s">
        <v>34137</v>
      </c>
    </row>
    <row r="4903" spans="1:11" x14ac:dyDescent="0.35">
      <c r="A4903" t="s">
        <v>25555</v>
      </c>
      <c r="B4903" t="s">
        <v>23</v>
      </c>
      <c r="C4903" t="s">
        <v>23</v>
      </c>
      <c r="D4903" t="s">
        <v>5810</v>
      </c>
      <c r="E4903" t="s">
        <v>25556</v>
      </c>
      <c r="F4903" t="s">
        <v>23</v>
      </c>
      <c r="G4903" t="s">
        <v>23</v>
      </c>
      <c r="H4903" t="s">
        <v>6746</v>
      </c>
      <c r="I4903" t="s">
        <v>23</v>
      </c>
      <c r="J4903" t="s">
        <v>23</v>
      </c>
      <c r="K4903" t="s">
        <v>34141</v>
      </c>
    </row>
    <row r="4904" spans="1:11" x14ac:dyDescent="0.35">
      <c r="A4904" t="s">
        <v>6649</v>
      </c>
      <c r="B4904" t="s">
        <v>23</v>
      </c>
      <c r="C4904" t="s">
        <v>23</v>
      </c>
      <c r="D4904" t="s">
        <v>23</v>
      </c>
      <c r="E4904" t="s">
        <v>10949</v>
      </c>
      <c r="F4904" t="s">
        <v>23</v>
      </c>
      <c r="G4904" t="s">
        <v>23</v>
      </c>
      <c r="H4904" t="s">
        <v>6504</v>
      </c>
      <c r="I4904" t="s">
        <v>2721</v>
      </c>
      <c r="J4904" t="s">
        <v>23</v>
      </c>
      <c r="K4904" t="s">
        <v>30532</v>
      </c>
    </row>
    <row r="4905" spans="1:11" x14ac:dyDescent="0.35">
      <c r="A4905" t="s">
        <v>25549</v>
      </c>
      <c r="B4905" t="s">
        <v>23</v>
      </c>
      <c r="C4905" t="s">
        <v>23</v>
      </c>
      <c r="D4905" t="s">
        <v>5810</v>
      </c>
      <c r="E4905" t="s">
        <v>25550</v>
      </c>
      <c r="F4905" t="s">
        <v>23</v>
      </c>
      <c r="G4905" t="s">
        <v>23</v>
      </c>
      <c r="H4905" t="s">
        <v>6746</v>
      </c>
      <c r="I4905" t="s">
        <v>23</v>
      </c>
      <c r="J4905" t="s">
        <v>23</v>
      </c>
      <c r="K4905" t="s">
        <v>34138</v>
      </c>
    </row>
    <row r="4906" spans="1:11" x14ac:dyDescent="0.35">
      <c r="A4906" t="s">
        <v>3525</v>
      </c>
      <c r="B4906" t="s">
        <v>23</v>
      </c>
      <c r="C4906" t="s">
        <v>23</v>
      </c>
      <c r="D4906" t="s">
        <v>23</v>
      </c>
      <c r="E4906" t="s">
        <v>10950</v>
      </c>
      <c r="F4906" t="s">
        <v>23</v>
      </c>
      <c r="G4906" t="s">
        <v>23</v>
      </c>
      <c r="H4906" t="s">
        <v>6483</v>
      </c>
      <c r="I4906" t="s">
        <v>2721</v>
      </c>
      <c r="J4906" t="s">
        <v>23</v>
      </c>
      <c r="K4906" t="s">
        <v>30532</v>
      </c>
    </row>
    <row r="4907" spans="1:11" x14ac:dyDescent="0.35">
      <c r="A4907" t="s">
        <v>6846</v>
      </c>
      <c r="B4907" t="s">
        <v>23</v>
      </c>
      <c r="C4907" t="s">
        <v>23</v>
      </c>
      <c r="D4907" t="s">
        <v>23</v>
      </c>
      <c r="E4907" t="s">
        <v>10951</v>
      </c>
      <c r="F4907" t="s">
        <v>23</v>
      </c>
      <c r="G4907" t="s">
        <v>23</v>
      </c>
      <c r="H4907" t="s">
        <v>6746</v>
      </c>
      <c r="I4907" t="s">
        <v>23</v>
      </c>
      <c r="J4907" t="s">
        <v>23</v>
      </c>
      <c r="K4907" t="s">
        <v>30532</v>
      </c>
    </row>
    <row r="4908" spans="1:11" x14ac:dyDescent="0.35">
      <c r="A4908" t="s">
        <v>25551</v>
      </c>
      <c r="B4908" t="s">
        <v>23</v>
      </c>
      <c r="C4908" t="s">
        <v>23</v>
      </c>
      <c r="D4908" t="s">
        <v>5810</v>
      </c>
      <c r="E4908" t="s">
        <v>25552</v>
      </c>
      <c r="F4908" t="s">
        <v>23</v>
      </c>
      <c r="G4908" t="s">
        <v>23</v>
      </c>
      <c r="H4908" t="s">
        <v>6746</v>
      </c>
      <c r="I4908" t="s">
        <v>23</v>
      </c>
      <c r="J4908" t="s">
        <v>23</v>
      </c>
      <c r="K4908" t="s">
        <v>34139</v>
      </c>
    </row>
    <row r="4909" spans="1:11" x14ac:dyDescent="0.35">
      <c r="A4909" t="s">
        <v>3965</v>
      </c>
      <c r="B4909" t="s">
        <v>23</v>
      </c>
      <c r="C4909" t="s">
        <v>23</v>
      </c>
      <c r="D4909" t="s">
        <v>23</v>
      </c>
      <c r="E4909" t="s">
        <v>10953</v>
      </c>
      <c r="F4909" t="s">
        <v>23</v>
      </c>
      <c r="G4909" t="s">
        <v>23</v>
      </c>
      <c r="H4909" t="s">
        <v>6484</v>
      </c>
      <c r="I4909" t="s">
        <v>6485</v>
      </c>
      <c r="J4909" t="s">
        <v>23</v>
      </c>
      <c r="K4909" t="s">
        <v>30532</v>
      </c>
    </row>
    <row r="4910" spans="1:11" x14ac:dyDescent="0.35">
      <c r="A4910" t="s">
        <v>3527</v>
      </c>
      <c r="B4910" t="s">
        <v>23</v>
      </c>
      <c r="C4910" t="s">
        <v>23</v>
      </c>
      <c r="D4910" t="s">
        <v>23</v>
      </c>
      <c r="E4910" t="s">
        <v>10954</v>
      </c>
      <c r="F4910" t="s">
        <v>23</v>
      </c>
      <c r="G4910" t="s">
        <v>23</v>
      </c>
      <c r="H4910" t="s">
        <v>6522</v>
      </c>
      <c r="I4910" t="s">
        <v>23</v>
      </c>
      <c r="J4910" t="s">
        <v>23</v>
      </c>
      <c r="K4910" t="s">
        <v>30532</v>
      </c>
    </row>
    <row r="4911" spans="1:11" x14ac:dyDescent="0.35">
      <c r="A4911" t="s">
        <v>25553</v>
      </c>
      <c r="B4911" t="s">
        <v>23</v>
      </c>
      <c r="C4911" t="s">
        <v>23</v>
      </c>
      <c r="D4911" t="s">
        <v>5810</v>
      </c>
      <c r="E4911" t="s">
        <v>25554</v>
      </c>
      <c r="F4911" t="s">
        <v>23</v>
      </c>
      <c r="G4911" t="s">
        <v>23</v>
      </c>
      <c r="H4911" t="s">
        <v>6746</v>
      </c>
      <c r="I4911" t="s">
        <v>23</v>
      </c>
      <c r="J4911" t="s">
        <v>23</v>
      </c>
      <c r="K4911" t="s">
        <v>34140</v>
      </c>
    </row>
    <row r="4912" spans="1:11" x14ac:dyDescent="0.35">
      <c r="A4912" t="s">
        <v>511</v>
      </c>
      <c r="B4912" t="s">
        <v>23</v>
      </c>
      <c r="C4912" t="s">
        <v>23</v>
      </c>
      <c r="D4912" t="s">
        <v>23</v>
      </c>
      <c r="E4912" t="s">
        <v>10955</v>
      </c>
      <c r="F4912" t="s">
        <v>23</v>
      </c>
      <c r="G4912" t="s">
        <v>23</v>
      </c>
      <c r="H4912" t="s">
        <v>6522</v>
      </c>
      <c r="I4912" t="s">
        <v>23</v>
      </c>
      <c r="J4912" t="s">
        <v>23</v>
      </c>
      <c r="K4912" t="s">
        <v>30532</v>
      </c>
    </row>
    <row r="4913" spans="1:11" x14ac:dyDescent="0.35">
      <c r="A4913" t="s">
        <v>25557</v>
      </c>
      <c r="B4913" t="s">
        <v>23</v>
      </c>
      <c r="C4913" t="s">
        <v>23</v>
      </c>
      <c r="D4913" t="s">
        <v>5810</v>
      </c>
      <c r="E4913" t="s">
        <v>25558</v>
      </c>
      <c r="F4913" t="s">
        <v>23</v>
      </c>
      <c r="G4913" t="s">
        <v>23</v>
      </c>
      <c r="H4913" t="s">
        <v>6746</v>
      </c>
      <c r="I4913" t="s">
        <v>23</v>
      </c>
      <c r="J4913" t="s">
        <v>23</v>
      </c>
      <c r="K4913" t="s">
        <v>34142</v>
      </c>
    </row>
    <row r="4914" spans="1:11" x14ac:dyDescent="0.35">
      <c r="A4914" t="s">
        <v>25559</v>
      </c>
      <c r="B4914" t="s">
        <v>23</v>
      </c>
      <c r="C4914" t="s">
        <v>23</v>
      </c>
      <c r="D4914" t="s">
        <v>5810</v>
      </c>
      <c r="E4914" t="s">
        <v>25560</v>
      </c>
      <c r="F4914" t="s">
        <v>23</v>
      </c>
      <c r="G4914" t="s">
        <v>23</v>
      </c>
      <c r="H4914" t="s">
        <v>6746</v>
      </c>
      <c r="I4914" t="s">
        <v>23</v>
      </c>
      <c r="J4914" t="s">
        <v>23</v>
      </c>
      <c r="K4914" t="s">
        <v>34143</v>
      </c>
    </row>
    <row r="4915" spans="1:11" x14ac:dyDescent="0.35">
      <c r="A4915" t="s">
        <v>25562</v>
      </c>
      <c r="B4915" t="s">
        <v>23</v>
      </c>
      <c r="C4915" t="s">
        <v>23</v>
      </c>
      <c r="D4915" t="s">
        <v>5810</v>
      </c>
      <c r="E4915" t="s">
        <v>25563</v>
      </c>
      <c r="F4915" t="s">
        <v>23</v>
      </c>
      <c r="G4915" t="s">
        <v>23</v>
      </c>
      <c r="H4915" t="s">
        <v>6746</v>
      </c>
      <c r="I4915" t="s">
        <v>23</v>
      </c>
      <c r="J4915" t="s">
        <v>23</v>
      </c>
      <c r="K4915" t="s">
        <v>34144</v>
      </c>
    </row>
    <row r="4916" spans="1:11" x14ac:dyDescent="0.35">
      <c r="A4916" t="s">
        <v>6072</v>
      </c>
      <c r="B4916" t="s">
        <v>23</v>
      </c>
      <c r="C4916" t="s">
        <v>23</v>
      </c>
      <c r="D4916" t="s">
        <v>5810</v>
      </c>
      <c r="E4916" t="s">
        <v>10956</v>
      </c>
      <c r="F4916" t="s">
        <v>23</v>
      </c>
      <c r="G4916" t="s">
        <v>23</v>
      </c>
      <c r="H4916" t="s">
        <v>6746</v>
      </c>
      <c r="I4916" t="s">
        <v>23</v>
      </c>
      <c r="J4916" t="s">
        <v>23</v>
      </c>
      <c r="K4916" t="s">
        <v>30532</v>
      </c>
    </row>
    <row r="4917" spans="1:11" x14ac:dyDescent="0.35">
      <c r="A4917" t="s">
        <v>25564</v>
      </c>
      <c r="B4917" t="s">
        <v>23</v>
      </c>
      <c r="C4917" t="s">
        <v>23</v>
      </c>
      <c r="D4917" t="s">
        <v>5810</v>
      </c>
      <c r="E4917" t="s">
        <v>25565</v>
      </c>
      <c r="F4917" t="s">
        <v>23</v>
      </c>
      <c r="G4917" t="s">
        <v>23</v>
      </c>
      <c r="H4917" t="s">
        <v>6746</v>
      </c>
      <c r="I4917" t="s">
        <v>23</v>
      </c>
      <c r="J4917" t="s">
        <v>23</v>
      </c>
      <c r="K4917" t="s">
        <v>34145</v>
      </c>
    </row>
    <row r="4918" spans="1:11" x14ac:dyDescent="0.35">
      <c r="A4918" t="s">
        <v>3528</v>
      </c>
      <c r="B4918" t="s">
        <v>23</v>
      </c>
      <c r="C4918" t="s">
        <v>23</v>
      </c>
      <c r="D4918" t="s">
        <v>23</v>
      </c>
      <c r="E4918" t="s">
        <v>10957</v>
      </c>
      <c r="F4918" t="s">
        <v>23</v>
      </c>
      <c r="G4918" t="s">
        <v>23</v>
      </c>
      <c r="H4918" t="s">
        <v>6522</v>
      </c>
      <c r="I4918" t="s">
        <v>23</v>
      </c>
      <c r="J4918" t="s">
        <v>23</v>
      </c>
      <c r="K4918" t="s">
        <v>30532</v>
      </c>
    </row>
    <row r="4919" spans="1:11" x14ac:dyDescent="0.35">
      <c r="A4919" t="s">
        <v>10958</v>
      </c>
      <c r="B4919" t="s">
        <v>23</v>
      </c>
      <c r="C4919" t="s">
        <v>23</v>
      </c>
      <c r="D4919" t="s">
        <v>5810</v>
      </c>
      <c r="E4919" t="s">
        <v>10959</v>
      </c>
      <c r="F4919" t="s">
        <v>23</v>
      </c>
      <c r="G4919" t="s">
        <v>23</v>
      </c>
      <c r="H4919" t="s">
        <v>6746</v>
      </c>
      <c r="I4919" t="s">
        <v>23</v>
      </c>
      <c r="J4919" t="s">
        <v>23</v>
      </c>
      <c r="K4919" t="s">
        <v>30532</v>
      </c>
    </row>
    <row r="4920" spans="1:11" x14ac:dyDescent="0.35">
      <c r="A4920" t="s">
        <v>10960</v>
      </c>
      <c r="B4920" t="s">
        <v>23</v>
      </c>
      <c r="C4920" t="s">
        <v>23</v>
      </c>
      <c r="D4920" t="s">
        <v>5810</v>
      </c>
      <c r="E4920" t="s">
        <v>10961</v>
      </c>
      <c r="F4920" t="s">
        <v>23</v>
      </c>
      <c r="G4920" t="s">
        <v>23</v>
      </c>
      <c r="H4920" t="s">
        <v>6746</v>
      </c>
      <c r="I4920" t="s">
        <v>23</v>
      </c>
      <c r="J4920" t="s">
        <v>23</v>
      </c>
      <c r="K4920" t="s">
        <v>30532</v>
      </c>
    </row>
    <row r="4921" spans="1:11" x14ac:dyDescent="0.35">
      <c r="A4921" t="s">
        <v>25566</v>
      </c>
      <c r="B4921" t="s">
        <v>23</v>
      </c>
      <c r="C4921" t="s">
        <v>23</v>
      </c>
      <c r="D4921" t="s">
        <v>5810</v>
      </c>
      <c r="E4921" t="s">
        <v>25567</v>
      </c>
      <c r="F4921" t="s">
        <v>23</v>
      </c>
      <c r="G4921" t="s">
        <v>23</v>
      </c>
      <c r="H4921" t="s">
        <v>6746</v>
      </c>
      <c r="I4921" t="s">
        <v>23</v>
      </c>
      <c r="J4921" t="s">
        <v>23</v>
      </c>
      <c r="K4921" t="s">
        <v>34146</v>
      </c>
    </row>
    <row r="4922" spans="1:11" x14ac:dyDescent="0.35">
      <c r="A4922" t="s">
        <v>4525</v>
      </c>
      <c r="B4922" t="s">
        <v>23</v>
      </c>
      <c r="C4922" t="s">
        <v>23</v>
      </c>
      <c r="D4922" t="s">
        <v>23</v>
      </c>
      <c r="E4922" t="s">
        <v>10962</v>
      </c>
      <c r="F4922" t="s">
        <v>23</v>
      </c>
      <c r="G4922" t="s">
        <v>23</v>
      </c>
      <c r="H4922" t="s">
        <v>6522</v>
      </c>
      <c r="I4922" t="s">
        <v>23</v>
      </c>
      <c r="J4922" t="s">
        <v>23</v>
      </c>
      <c r="K4922" t="s">
        <v>30532</v>
      </c>
    </row>
    <row r="4923" spans="1:11" x14ac:dyDescent="0.35">
      <c r="A4923" t="s">
        <v>10963</v>
      </c>
      <c r="B4923" t="s">
        <v>23</v>
      </c>
      <c r="C4923" t="s">
        <v>23</v>
      </c>
      <c r="D4923" t="s">
        <v>5810</v>
      </c>
      <c r="E4923" t="s">
        <v>10964</v>
      </c>
      <c r="F4923" t="s">
        <v>23</v>
      </c>
      <c r="G4923" t="s">
        <v>23</v>
      </c>
      <c r="H4923" t="s">
        <v>6746</v>
      </c>
      <c r="I4923" t="s">
        <v>23</v>
      </c>
      <c r="J4923" t="s">
        <v>23</v>
      </c>
      <c r="K4923" t="s">
        <v>30532</v>
      </c>
    </row>
    <row r="4924" spans="1:11" x14ac:dyDescent="0.35">
      <c r="A4924" t="s">
        <v>25568</v>
      </c>
      <c r="B4924" t="s">
        <v>23</v>
      </c>
      <c r="C4924" t="s">
        <v>23</v>
      </c>
      <c r="D4924" t="s">
        <v>5810</v>
      </c>
      <c r="E4924" t="s">
        <v>25569</v>
      </c>
      <c r="F4924" t="s">
        <v>23</v>
      </c>
      <c r="G4924" t="s">
        <v>23</v>
      </c>
      <c r="H4924" t="s">
        <v>6746</v>
      </c>
      <c r="I4924" t="s">
        <v>23</v>
      </c>
      <c r="J4924" t="s">
        <v>23</v>
      </c>
      <c r="K4924" t="s">
        <v>34147</v>
      </c>
    </row>
    <row r="4925" spans="1:11" x14ac:dyDescent="0.35">
      <c r="A4925" t="s">
        <v>3396</v>
      </c>
      <c r="B4925" t="s">
        <v>23</v>
      </c>
      <c r="C4925" t="s">
        <v>23</v>
      </c>
      <c r="D4925" t="s">
        <v>23</v>
      </c>
      <c r="E4925" t="s">
        <v>10965</v>
      </c>
      <c r="F4925" t="s">
        <v>23</v>
      </c>
      <c r="G4925" t="s">
        <v>23</v>
      </c>
      <c r="H4925" t="s">
        <v>6522</v>
      </c>
      <c r="I4925" t="s">
        <v>23</v>
      </c>
      <c r="J4925" t="s">
        <v>23</v>
      </c>
      <c r="K4925" t="s">
        <v>30532</v>
      </c>
    </row>
    <row r="4926" spans="1:11" x14ac:dyDescent="0.35">
      <c r="A4926" t="s">
        <v>25570</v>
      </c>
      <c r="B4926" t="s">
        <v>23</v>
      </c>
      <c r="C4926" t="s">
        <v>23</v>
      </c>
      <c r="D4926" t="s">
        <v>5810</v>
      </c>
      <c r="E4926" t="s">
        <v>25571</v>
      </c>
      <c r="F4926" t="s">
        <v>23</v>
      </c>
      <c r="G4926" t="s">
        <v>23</v>
      </c>
      <c r="H4926" t="s">
        <v>6746</v>
      </c>
      <c r="I4926" t="s">
        <v>23</v>
      </c>
      <c r="J4926" t="s">
        <v>23</v>
      </c>
      <c r="K4926" t="s">
        <v>34148</v>
      </c>
    </row>
    <row r="4927" spans="1:11" x14ac:dyDescent="0.35">
      <c r="A4927" t="s">
        <v>25574</v>
      </c>
      <c r="B4927" t="s">
        <v>23</v>
      </c>
      <c r="C4927" t="s">
        <v>23</v>
      </c>
      <c r="D4927" t="s">
        <v>5810</v>
      </c>
      <c r="E4927" t="s">
        <v>25575</v>
      </c>
      <c r="F4927" t="s">
        <v>23</v>
      </c>
      <c r="G4927" t="s">
        <v>23</v>
      </c>
      <c r="H4927" t="s">
        <v>6746</v>
      </c>
      <c r="I4927" t="s">
        <v>23</v>
      </c>
      <c r="J4927" t="s">
        <v>23</v>
      </c>
      <c r="K4927" t="s">
        <v>34150</v>
      </c>
    </row>
    <row r="4928" spans="1:11" x14ac:dyDescent="0.35">
      <c r="A4928" t="s">
        <v>25578</v>
      </c>
      <c r="B4928" t="s">
        <v>23</v>
      </c>
      <c r="C4928" t="s">
        <v>23</v>
      </c>
      <c r="D4928" t="s">
        <v>5810</v>
      </c>
      <c r="E4928" t="s">
        <v>25579</v>
      </c>
      <c r="F4928" t="s">
        <v>23</v>
      </c>
      <c r="G4928" t="s">
        <v>23</v>
      </c>
      <c r="H4928" t="s">
        <v>6746</v>
      </c>
      <c r="I4928" t="s">
        <v>23</v>
      </c>
      <c r="J4928" t="s">
        <v>23</v>
      </c>
      <c r="K4928" t="s">
        <v>34152</v>
      </c>
    </row>
    <row r="4929" spans="1:11" x14ac:dyDescent="0.35">
      <c r="A4929" t="s">
        <v>25576</v>
      </c>
      <c r="B4929" t="s">
        <v>23</v>
      </c>
      <c r="C4929" t="s">
        <v>23</v>
      </c>
      <c r="D4929" t="s">
        <v>5810</v>
      </c>
      <c r="E4929" t="s">
        <v>25577</v>
      </c>
      <c r="F4929" t="s">
        <v>23</v>
      </c>
      <c r="G4929" t="s">
        <v>23</v>
      </c>
      <c r="H4929" t="s">
        <v>6746</v>
      </c>
      <c r="I4929" t="s">
        <v>23</v>
      </c>
      <c r="J4929" t="s">
        <v>23</v>
      </c>
      <c r="K4929" t="s">
        <v>34151</v>
      </c>
    </row>
    <row r="4930" spans="1:11" x14ac:dyDescent="0.35">
      <c r="A4930" t="s">
        <v>7689</v>
      </c>
      <c r="B4930" t="s">
        <v>23</v>
      </c>
      <c r="C4930" t="s">
        <v>23</v>
      </c>
      <c r="D4930" t="s">
        <v>5810</v>
      </c>
      <c r="E4930" t="s">
        <v>10967</v>
      </c>
      <c r="F4930" t="s">
        <v>23</v>
      </c>
      <c r="G4930" t="s">
        <v>23</v>
      </c>
      <c r="H4930" t="s">
        <v>6483</v>
      </c>
      <c r="I4930" t="s">
        <v>2721</v>
      </c>
      <c r="J4930" t="s">
        <v>6486</v>
      </c>
      <c r="K4930" t="s">
        <v>30532</v>
      </c>
    </row>
    <row r="4931" spans="1:11" x14ac:dyDescent="0.35">
      <c r="A4931" t="s">
        <v>4840</v>
      </c>
      <c r="B4931" t="s">
        <v>23</v>
      </c>
      <c r="C4931" t="s">
        <v>23</v>
      </c>
      <c r="D4931" t="s">
        <v>23</v>
      </c>
      <c r="E4931" t="s">
        <v>10968</v>
      </c>
      <c r="F4931" t="s">
        <v>23</v>
      </c>
      <c r="G4931" t="s">
        <v>23</v>
      </c>
      <c r="H4931" t="s">
        <v>6522</v>
      </c>
      <c r="I4931" t="s">
        <v>23</v>
      </c>
      <c r="J4931" t="s">
        <v>23</v>
      </c>
      <c r="K4931" t="s">
        <v>30532</v>
      </c>
    </row>
    <row r="4932" spans="1:11" x14ac:dyDescent="0.35">
      <c r="A4932" t="s">
        <v>25580</v>
      </c>
      <c r="B4932" t="s">
        <v>23</v>
      </c>
      <c r="C4932" t="s">
        <v>23</v>
      </c>
      <c r="D4932" t="s">
        <v>5810</v>
      </c>
      <c r="E4932" t="s">
        <v>25581</v>
      </c>
      <c r="F4932" t="s">
        <v>23</v>
      </c>
      <c r="G4932" t="s">
        <v>23</v>
      </c>
      <c r="H4932" t="s">
        <v>6746</v>
      </c>
      <c r="I4932" t="s">
        <v>23</v>
      </c>
      <c r="J4932" t="s">
        <v>23</v>
      </c>
      <c r="K4932" t="s">
        <v>34153</v>
      </c>
    </row>
    <row r="4933" spans="1:11" x14ac:dyDescent="0.35">
      <c r="A4933" t="s">
        <v>25582</v>
      </c>
      <c r="B4933" t="s">
        <v>23</v>
      </c>
      <c r="C4933" t="s">
        <v>23</v>
      </c>
      <c r="D4933" t="s">
        <v>5810</v>
      </c>
      <c r="E4933" t="s">
        <v>25583</v>
      </c>
      <c r="F4933" t="s">
        <v>23</v>
      </c>
      <c r="G4933" t="s">
        <v>23</v>
      </c>
      <c r="H4933" t="s">
        <v>6746</v>
      </c>
      <c r="I4933" t="s">
        <v>23</v>
      </c>
      <c r="J4933" t="s">
        <v>23</v>
      </c>
      <c r="K4933" t="s">
        <v>34154</v>
      </c>
    </row>
    <row r="4934" spans="1:11" x14ac:dyDescent="0.35">
      <c r="A4934" t="s">
        <v>25371</v>
      </c>
      <c r="B4934" t="s">
        <v>23</v>
      </c>
      <c r="C4934" t="s">
        <v>23</v>
      </c>
      <c r="D4934" t="s">
        <v>5810</v>
      </c>
      <c r="E4934" t="s">
        <v>25372</v>
      </c>
      <c r="F4934" t="s">
        <v>23</v>
      </c>
      <c r="G4934" t="s">
        <v>23</v>
      </c>
      <c r="H4934" t="s">
        <v>6746</v>
      </c>
      <c r="I4934" t="s">
        <v>23</v>
      </c>
      <c r="J4934" t="s">
        <v>23</v>
      </c>
      <c r="K4934" t="s">
        <v>34052</v>
      </c>
    </row>
    <row r="4935" spans="1:11" x14ac:dyDescent="0.35">
      <c r="A4935" t="s">
        <v>5556</v>
      </c>
      <c r="B4935" t="s">
        <v>23</v>
      </c>
      <c r="C4935" t="s">
        <v>23</v>
      </c>
      <c r="D4935" t="s">
        <v>23</v>
      </c>
      <c r="E4935" t="s">
        <v>10969</v>
      </c>
      <c r="F4935" t="s">
        <v>23</v>
      </c>
      <c r="G4935" t="s">
        <v>23</v>
      </c>
      <c r="H4935" t="s">
        <v>6522</v>
      </c>
      <c r="I4935" t="s">
        <v>23</v>
      </c>
      <c r="J4935" t="s">
        <v>23</v>
      </c>
      <c r="K4935" t="s">
        <v>30532</v>
      </c>
    </row>
    <row r="4936" spans="1:11" x14ac:dyDescent="0.35">
      <c r="A4936" t="s">
        <v>25584</v>
      </c>
      <c r="B4936" t="s">
        <v>23</v>
      </c>
      <c r="C4936" t="s">
        <v>23</v>
      </c>
      <c r="D4936" t="s">
        <v>5810</v>
      </c>
      <c r="E4936" t="s">
        <v>25585</v>
      </c>
      <c r="F4936" t="s">
        <v>23</v>
      </c>
      <c r="G4936" t="s">
        <v>23</v>
      </c>
      <c r="H4936" t="s">
        <v>6746</v>
      </c>
      <c r="I4936" t="s">
        <v>23</v>
      </c>
      <c r="J4936" t="s">
        <v>23</v>
      </c>
      <c r="K4936" t="s">
        <v>34155</v>
      </c>
    </row>
    <row r="4937" spans="1:11" x14ac:dyDescent="0.35">
      <c r="A4937" t="s">
        <v>4524</v>
      </c>
      <c r="B4937" t="s">
        <v>23</v>
      </c>
      <c r="C4937" t="s">
        <v>23</v>
      </c>
      <c r="D4937" t="s">
        <v>23</v>
      </c>
      <c r="E4937" t="s">
        <v>10970</v>
      </c>
      <c r="F4937" t="s">
        <v>23</v>
      </c>
      <c r="G4937" t="s">
        <v>23</v>
      </c>
      <c r="H4937" t="s">
        <v>6522</v>
      </c>
      <c r="I4937" t="s">
        <v>23</v>
      </c>
      <c r="J4937" t="s">
        <v>23</v>
      </c>
      <c r="K4937" t="s">
        <v>30532</v>
      </c>
    </row>
    <row r="4938" spans="1:11" x14ac:dyDescent="0.35">
      <c r="A4938" t="s">
        <v>25586</v>
      </c>
      <c r="B4938" t="s">
        <v>23</v>
      </c>
      <c r="C4938" t="s">
        <v>23</v>
      </c>
      <c r="D4938" t="s">
        <v>5810</v>
      </c>
      <c r="E4938" t="s">
        <v>25587</v>
      </c>
      <c r="F4938" t="s">
        <v>23</v>
      </c>
      <c r="G4938" t="s">
        <v>23</v>
      </c>
      <c r="H4938" t="s">
        <v>6746</v>
      </c>
      <c r="I4938" t="s">
        <v>23</v>
      </c>
      <c r="J4938" t="s">
        <v>23</v>
      </c>
      <c r="K4938" t="s">
        <v>34156</v>
      </c>
    </row>
    <row r="4939" spans="1:11" x14ac:dyDescent="0.35">
      <c r="A4939" t="s">
        <v>6363</v>
      </c>
      <c r="B4939" t="s">
        <v>23</v>
      </c>
      <c r="C4939" t="s">
        <v>23</v>
      </c>
      <c r="D4939" t="s">
        <v>5810</v>
      </c>
      <c r="E4939" t="s">
        <v>10971</v>
      </c>
      <c r="F4939" t="s">
        <v>23</v>
      </c>
      <c r="G4939" t="s">
        <v>23</v>
      </c>
      <c r="H4939" t="s">
        <v>6502</v>
      </c>
      <c r="I4939" t="s">
        <v>23</v>
      </c>
      <c r="J4939" t="s">
        <v>23</v>
      </c>
      <c r="K4939" t="s">
        <v>30532</v>
      </c>
    </row>
    <row r="4940" spans="1:11" x14ac:dyDescent="0.35">
      <c r="A4940" t="s">
        <v>10972</v>
      </c>
      <c r="B4940" t="s">
        <v>23</v>
      </c>
      <c r="C4940" t="s">
        <v>23</v>
      </c>
      <c r="D4940" t="s">
        <v>5810</v>
      </c>
      <c r="E4940" t="s">
        <v>10973</v>
      </c>
      <c r="F4940" t="s">
        <v>23</v>
      </c>
      <c r="G4940" t="s">
        <v>23</v>
      </c>
      <c r="H4940" t="s">
        <v>6746</v>
      </c>
      <c r="I4940" t="s">
        <v>23</v>
      </c>
      <c r="J4940" t="s">
        <v>23</v>
      </c>
      <c r="K4940" t="s">
        <v>30532</v>
      </c>
    </row>
    <row r="4941" spans="1:11" x14ac:dyDescent="0.35">
      <c r="A4941" t="s">
        <v>25588</v>
      </c>
      <c r="B4941" t="s">
        <v>23</v>
      </c>
      <c r="C4941" t="s">
        <v>23</v>
      </c>
      <c r="D4941" t="s">
        <v>5810</v>
      </c>
      <c r="E4941" t="s">
        <v>25589</v>
      </c>
      <c r="F4941" t="s">
        <v>23</v>
      </c>
      <c r="G4941" t="s">
        <v>23</v>
      </c>
      <c r="H4941" t="s">
        <v>6746</v>
      </c>
      <c r="I4941" t="s">
        <v>23</v>
      </c>
      <c r="J4941" t="s">
        <v>23</v>
      </c>
      <c r="K4941" t="s">
        <v>34157</v>
      </c>
    </row>
    <row r="4942" spans="1:11" x14ac:dyDescent="0.35">
      <c r="A4942" t="s">
        <v>25590</v>
      </c>
      <c r="B4942" t="s">
        <v>23</v>
      </c>
      <c r="C4942" t="s">
        <v>23</v>
      </c>
      <c r="D4942" t="s">
        <v>5810</v>
      </c>
      <c r="E4942" t="s">
        <v>25591</v>
      </c>
      <c r="F4942" t="s">
        <v>23</v>
      </c>
      <c r="G4942" t="s">
        <v>23</v>
      </c>
      <c r="H4942" t="s">
        <v>6746</v>
      </c>
      <c r="I4942" t="s">
        <v>23</v>
      </c>
      <c r="J4942" t="s">
        <v>23</v>
      </c>
      <c r="K4942" t="s">
        <v>34158</v>
      </c>
    </row>
    <row r="4943" spans="1:11" x14ac:dyDescent="0.35">
      <c r="A4943" t="s">
        <v>25592</v>
      </c>
      <c r="B4943" t="s">
        <v>23</v>
      </c>
      <c r="C4943" t="s">
        <v>23</v>
      </c>
      <c r="D4943" t="s">
        <v>5810</v>
      </c>
      <c r="E4943" t="s">
        <v>25593</v>
      </c>
      <c r="F4943" t="s">
        <v>23</v>
      </c>
      <c r="G4943" t="s">
        <v>23</v>
      </c>
      <c r="H4943" t="s">
        <v>6746</v>
      </c>
      <c r="I4943" t="s">
        <v>23</v>
      </c>
      <c r="J4943" t="s">
        <v>23</v>
      </c>
      <c r="K4943" t="s">
        <v>34159</v>
      </c>
    </row>
    <row r="4944" spans="1:11" x14ac:dyDescent="0.35">
      <c r="A4944" t="s">
        <v>25598</v>
      </c>
      <c r="B4944" t="s">
        <v>23</v>
      </c>
      <c r="C4944" t="s">
        <v>23</v>
      </c>
      <c r="D4944" t="s">
        <v>5810</v>
      </c>
      <c r="E4944" t="s">
        <v>25599</v>
      </c>
      <c r="F4944" t="s">
        <v>23</v>
      </c>
      <c r="G4944" t="s">
        <v>23</v>
      </c>
      <c r="H4944" t="s">
        <v>6746</v>
      </c>
      <c r="I4944" t="s">
        <v>23</v>
      </c>
      <c r="J4944" t="s">
        <v>23</v>
      </c>
      <c r="K4944" t="s">
        <v>34162</v>
      </c>
    </row>
    <row r="4945" spans="1:11" x14ac:dyDescent="0.35">
      <c r="A4945" t="s">
        <v>25594</v>
      </c>
      <c r="B4945" t="s">
        <v>23</v>
      </c>
      <c r="C4945" t="s">
        <v>23</v>
      </c>
      <c r="D4945" t="s">
        <v>5810</v>
      </c>
      <c r="E4945" t="s">
        <v>25595</v>
      </c>
      <c r="F4945" t="s">
        <v>23</v>
      </c>
      <c r="G4945" t="s">
        <v>23</v>
      </c>
      <c r="H4945" t="s">
        <v>6746</v>
      </c>
      <c r="I4945" t="s">
        <v>23</v>
      </c>
      <c r="J4945" t="s">
        <v>23</v>
      </c>
      <c r="K4945" t="s">
        <v>34160</v>
      </c>
    </row>
    <row r="4946" spans="1:11" x14ac:dyDescent="0.35">
      <c r="A4946" t="s">
        <v>25596</v>
      </c>
      <c r="B4946" t="s">
        <v>23</v>
      </c>
      <c r="C4946" t="s">
        <v>23</v>
      </c>
      <c r="D4946" t="s">
        <v>5810</v>
      </c>
      <c r="E4946" t="s">
        <v>25597</v>
      </c>
      <c r="F4946" t="s">
        <v>23</v>
      </c>
      <c r="G4946" t="s">
        <v>23</v>
      </c>
      <c r="H4946" t="s">
        <v>6746</v>
      </c>
      <c r="I4946" t="s">
        <v>23</v>
      </c>
      <c r="J4946" t="s">
        <v>23</v>
      </c>
      <c r="K4946" t="s">
        <v>34161</v>
      </c>
    </row>
    <row r="4947" spans="1:11" x14ac:dyDescent="0.35">
      <c r="A4947" t="s">
        <v>25600</v>
      </c>
      <c r="B4947" t="s">
        <v>23</v>
      </c>
      <c r="C4947" t="s">
        <v>23</v>
      </c>
      <c r="D4947" t="s">
        <v>5810</v>
      </c>
      <c r="E4947" t="s">
        <v>25601</v>
      </c>
      <c r="F4947" t="s">
        <v>23</v>
      </c>
      <c r="G4947" t="s">
        <v>23</v>
      </c>
      <c r="H4947" t="s">
        <v>6746</v>
      </c>
      <c r="I4947" t="s">
        <v>23</v>
      </c>
      <c r="J4947" t="s">
        <v>23</v>
      </c>
      <c r="K4947" t="s">
        <v>34163</v>
      </c>
    </row>
    <row r="4948" spans="1:11" x14ac:dyDescent="0.35">
      <c r="A4948" t="s">
        <v>25602</v>
      </c>
      <c r="B4948" t="s">
        <v>23</v>
      </c>
      <c r="C4948" t="s">
        <v>23</v>
      </c>
      <c r="D4948" t="s">
        <v>5810</v>
      </c>
      <c r="E4948" t="s">
        <v>25603</v>
      </c>
      <c r="F4948" t="s">
        <v>23</v>
      </c>
      <c r="G4948" t="s">
        <v>23</v>
      </c>
      <c r="H4948" t="s">
        <v>6746</v>
      </c>
      <c r="I4948" t="s">
        <v>23</v>
      </c>
      <c r="J4948" t="s">
        <v>23</v>
      </c>
      <c r="K4948" t="s">
        <v>34164</v>
      </c>
    </row>
    <row r="4949" spans="1:11" x14ac:dyDescent="0.35">
      <c r="A4949" t="s">
        <v>25604</v>
      </c>
      <c r="B4949" t="s">
        <v>23</v>
      </c>
      <c r="C4949" t="s">
        <v>23</v>
      </c>
      <c r="D4949" t="s">
        <v>5810</v>
      </c>
      <c r="E4949" t="s">
        <v>25605</v>
      </c>
      <c r="F4949" t="s">
        <v>23</v>
      </c>
      <c r="G4949" t="s">
        <v>23</v>
      </c>
      <c r="H4949" t="s">
        <v>6746</v>
      </c>
      <c r="I4949" t="s">
        <v>23</v>
      </c>
      <c r="J4949" t="s">
        <v>23</v>
      </c>
      <c r="K4949" t="s">
        <v>34165</v>
      </c>
    </row>
    <row r="4950" spans="1:11" x14ac:dyDescent="0.35">
      <c r="A4950" t="s">
        <v>5470</v>
      </c>
      <c r="B4950" t="s">
        <v>23</v>
      </c>
      <c r="C4950" t="s">
        <v>23</v>
      </c>
      <c r="D4950" t="s">
        <v>23</v>
      </c>
      <c r="E4950" t="s">
        <v>10974</v>
      </c>
      <c r="F4950" t="s">
        <v>23</v>
      </c>
      <c r="G4950" t="s">
        <v>23</v>
      </c>
      <c r="H4950" t="s">
        <v>6522</v>
      </c>
      <c r="I4950" t="s">
        <v>23</v>
      </c>
      <c r="J4950" t="s">
        <v>23</v>
      </c>
      <c r="K4950" t="s">
        <v>30532</v>
      </c>
    </row>
    <row r="4951" spans="1:11" x14ac:dyDescent="0.35">
      <c r="A4951" t="s">
        <v>981</v>
      </c>
      <c r="B4951" t="s">
        <v>23</v>
      </c>
      <c r="C4951" t="s">
        <v>23</v>
      </c>
      <c r="D4951" t="s">
        <v>23</v>
      </c>
      <c r="E4951" t="s">
        <v>10975</v>
      </c>
      <c r="F4951" t="s">
        <v>23</v>
      </c>
      <c r="G4951" t="s">
        <v>23</v>
      </c>
      <c r="H4951" t="s">
        <v>6522</v>
      </c>
      <c r="I4951" t="s">
        <v>23</v>
      </c>
      <c r="J4951" t="s">
        <v>23</v>
      </c>
      <c r="K4951" t="s">
        <v>30532</v>
      </c>
    </row>
    <row r="4952" spans="1:11" x14ac:dyDescent="0.35">
      <c r="A4952" t="s">
        <v>25606</v>
      </c>
      <c r="B4952" t="s">
        <v>23</v>
      </c>
      <c r="C4952" t="s">
        <v>23</v>
      </c>
      <c r="D4952" t="s">
        <v>5810</v>
      </c>
      <c r="E4952" t="s">
        <v>25607</v>
      </c>
      <c r="F4952" t="s">
        <v>23</v>
      </c>
      <c r="G4952" t="s">
        <v>23</v>
      </c>
      <c r="H4952" t="s">
        <v>6746</v>
      </c>
      <c r="I4952" t="s">
        <v>23</v>
      </c>
      <c r="J4952" t="s">
        <v>23</v>
      </c>
      <c r="K4952" t="s">
        <v>34166</v>
      </c>
    </row>
    <row r="4953" spans="1:11" x14ac:dyDescent="0.35">
      <c r="A4953" t="s">
        <v>4523</v>
      </c>
      <c r="B4953" t="s">
        <v>23</v>
      </c>
      <c r="C4953" t="s">
        <v>23</v>
      </c>
      <c r="D4953" t="s">
        <v>23</v>
      </c>
      <c r="E4953" t="s">
        <v>10976</v>
      </c>
      <c r="F4953" t="s">
        <v>23</v>
      </c>
      <c r="G4953" t="s">
        <v>23</v>
      </c>
      <c r="H4953" t="s">
        <v>6487</v>
      </c>
      <c r="I4953" t="s">
        <v>23</v>
      </c>
      <c r="J4953" t="s">
        <v>23</v>
      </c>
      <c r="K4953" t="s">
        <v>30532</v>
      </c>
    </row>
    <row r="4954" spans="1:11" x14ac:dyDescent="0.35">
      <c r="A4954" t="s">
        <v>25625</v>
      </c>
      <c r="B4954" t="s">
        <v>23</v>
      </c>
      <c r="C4954" t="s">
        <v>23</v>
      </c>
      <c r="D4954" t="s">
        <v>5810</v>
      </c>
      <c r="E4954" t="s">
        <v>25626</v>
      </c>
      <c r="F4954" t="s">
        <v>23</v>
      </c>
      <c r="G4954" t="s">
        <v>23</v>
      </c>
      <c r="H4954" t="s">
        <v>6746</v>
      </c>
      <c r="I4954" t="s">
        <v>23</v>
      </c>
      <c r="J4954" t="s">
        <v>23</v>
      </c>
      <c r="K4954" t="s">
        <v>34175</v>
      </c>
    </row>
    <row r="4955" spans="1:11" x14ac:dyDescent="0.35">
      <c r="A4955" t="s">
        <v>25639</v>
      </c>
      <c r="B4955" t="s">
        <v>23</v>
      </c>
      <c r="C4955" t="s">
        <v>23</v>
      </c>
      <c r="D4955" t="s">
        <v>5810</v>
      </c>
      <c r="E4955" t="s">
        <v>25640</v>
      </c>
      <c r="F4955" t="s">
        <v>23</v>
      </c>
      <c r="G4955" t="s">
        <v>23</v>
      </c>
      <c r="H4955" t="s">
        <v>6746</v>
      </c>
      <c r="I4955" t="s">
        <v>23</v>
      </c>
      <c r="J4955" t="s">
        <v>23</v>
      </c>
      <c r="K4955" t="s">
        <v>34182</v>
      </c>
    </row>
    <row r="4956" spans="1:11" x14ac:dyDescent="0.35">
      <c r="A4956" t="s">
        <v>25648</v>
      </c>
      <c r="B4956" t="s">
        <v>23</v>
      </c>
      <c r="C4956" t="s">
        <v>23</v>
      </c>
      <c r="D4956" t="s">
        <v>5810</v>
      </c>
      <c r="E4956" t="s">
        <v>25649</v>
      </c>
      <c r="F4956" t="s">
        <v>23</v>
      </c>
      <c r="G4956" t="s">
        <v>23</v>
      </c>
      <c r="H4956" t="s">
        <v>6746</v>
      </c>
      <c r="I4956" t="s">
        <v>23</v>
      </c>
      <c r="J4956" t="s">
        <v>23</v>
      </c>
      <c r="K4956" t="s">
        <v>34186</v>
      </c>
    </row>
    <row r="4957" spans="1:11" x14ac:dyDescent="0.35">
      <c r="A4957" t="s">
        <v>25608</v>
      </c>
      <c r="B4957" t="s">
        <v>23</v>
      </c>
      <c r="C4957" t="s">
        <v>23</v>
      </c>
      <c r="D4957" t="s">
        <v>5810</v>
      </c>
      <c r="E4957" t="s">
        <v>25609</v>
      </c>
      <c r="F4957" t="s">
        <v>23</v>
      </c>
      <c r="G4957" t="s">
        <v>23</v>
      </c>
      <c r="H4957" t="s">
        <v>6746</v>
      </c>
      <c r="I4957" t="s">
        <v>23</v>
      </c>
      <c r="J4957" t="s">
        <v>23</v>
      </c>
      <c r="K4957" t="s">
        <v>34167</v>
      </c>
    </row>
    <row r="4958" spans="1:11" x14ac:dyDescent="0.35">
      <c r="A4958" t="s">
        <v>25615</v>
      </c>
      <c r="B4958" t="s">
        <v>23</v>
      </c>
      <c r="C4958" t="s">
        <v>23</v>
      </c>
      <c r="D4958" t="s">
        <v>5810</v>
      </c>
      <c r="E4958" t="s">
        <v>25616</v>
      </c>
      <c r="F4958" t="s">
        <v>23</v>
      </c>
      <c r="G4958" t="s">
        <v>23</v>
      </c>
      <c r="H4958" t="s">
        <v>6746</v>
      </c>
      <c r="I4958" t="s">
        <v>23</v>
      </c>
      <c r="J4958" t="s">
        <v>23</v>
      </c>
      <c r="K4958" t="s">
        <v>34170</v>
      </c>
    </row>
    <row r="4959" spans="1:11" x14ac:dyDescent="0.35">
      <c r="A4959" t="s">
        <v>3529</v>
      </c>
      <c r="B4959" t="s">
        <v>23</v>
      </c>
      <c r="C4959" t="s">
        <v>23</v>
      </c>
      <c r="D4959" t="s">
        <v>23</v>
      </c>
      <c r="E4959" t="s">
        <v>10977</v>
      </c>
      <c r="F4959" t="s">
        <v>23</v>
      </c>
      <c r="G4959" t="s">
        <v>23</v>
      </c>
      <c r="H4959" t="s">
        <v>6518</v>
      </c>
      <c r="I4959" t="s">
        <v>2721</v>
      </c>
      <c r="J4959" t="s">
        <v>23</v>
      </c>
      <c r="K4959" t="s">
        <v>30532</v>
      </c>
    </row>
    <row r="4960" spans="1:11" x14ac:dyDescent="0.35">
      <c r="A4960" t="s">
        <v>25617</v>
      </c>
      <c r="B4960" t="s">
        <v>23</v>
      </c>
      <c r="C4960" t="s">
        <v>23</v>
      </c>
      <c r="D4960" t="s">
        <v>5810</v>
      </c>
      <c r="E4960" t="s">
        <v>25618</v>
      </c>
      <c r="F4960" t="s">
        <v>23</v>
      </c>
      <c r="G4960" t="s">
        <v>23</v>
      </c>
      <c r="H4960" t="s">
        <v>6746</v>
      </c>
      <c r="I4960" t="s">
        <v>23</v>
      </c>
      <c r="J4960" t="s">
        <v>23</v>
      </c>
      <c r="K4960" t="s">
        <v>34171</v>
      </c>
    </row>
    <row r="4961" spans="1:11" x14ac:dyDescent="0.35">
      <c r="A4961" t="s">
        <v>25619</v>
      </c>
      <c r="B4961" t="s">
        <v>23</v>
      </c>
      <c r="C4961" t="s">
        <v>23</v>
      </c>
      <c r="D4961" t="s">
        <v>5810</v>
      </c>
      <c r="E4961" t="s">
        <v>25620</v>
      </c>
      <c r="F4961" t="s">
        <v>23</v>
      </c>
      <c r="G4961" t="s">
        <v>23</v>
      </c>
      <c r="H4961" t="s">
        <v>6746</v>
      </c>
      <c r="I4961" t="s">
        <v>23</v>
      </c>
      <c r="J4961" t="s">
        <v>23</v>
      </c>
      <c r="K4961" t="s">
        <v>34172</v>
      </c>
    </row>
    <row r="4962" spans="1:11" x14ac:dyDescent="0.35">
      <c r="A4962" t="s">
        <v>25621</v>
      </c>
      <c r="B4962" t="s">
        <v>23</v>
      </c>
      <c r="C4962" t="s">
        <v>23</v>
      </c>
      <c r="D4962" t="s">
        <v>5810</v>
      </c>
      <c r="E4962" t="s">
        <v>25622</v>
      </c>
      <c r="F4962" t="s">
        <v>23</v>
      </c>
      <c r="G4962" t="s">
        <v>23</v>
      </c>
      <c r="H4962" t="s">
        <v>6746</v>
      </c>
      <c r="I4962" t="s">
        <v>23</v>
      </c>
      <c r="J4962" t="s">
        <v>23</v>
      </c>
      <c r="K4962" t="s">
        <v>34173</v>
      </c>
    </row>
    <row r="4963" spans="1:11" x14ac:dyDescent="0.35">
      <c r="A4963" t="s">
        <v>25623</v>
      </c>
      <c r="B4963" t="s">
        <v>23</v>
      </c>
      <c r="C4963" t="s">
        <v>23</v>
      </c>
      <c r="D4963" t="s">
        <v>5810</v>
      </c>
      <c r="E4963" t="s">
        <v>25624</v>
      </c>
      <c r="F4963" t="s">
        <v>23</v>
      </c>
      <c r="G4963" t="s">
        <v>23</v>
      </c>
      <c r="H4963" t="s">
        <v>6746</v>
      </c>
      <c r="I4963" t="s">
        <v>23</v>
      </c>
      <c r="J4963" t="s">
        <v>23</v>
      </c>
      <c r="K4963" t="s">
        <v>34174</v>
      </c>
    </row>
    <row r="4964" spans="1:11" x14ac:dyDescent="0.35">
      <c r="A4964" t="s">
        <v>25627</v>
      </c>
      <c r="B4964" t="s">
        <v>23</v>
      </c>
      <c r="C4964" t="s">
        <v>23</v>
      </c>
      <c r="D4964" t="s">
        <v>5810</v>
      </c>
      <c r="E4964" t="s">
        <v>25628</v>
      </c>
      <c r="F4964" t="s">
        <v>23</v>
      </c>
      <c r="G4964" t="s">
        <v>23</v>
      </c>
      <c r="H4964" t="s">
        <v>6746</v>
      </c>
      <c r="I4964" t="s">
        <v>23</v>
      </c>
      <c r="J4964" t="s">
        <v>23</v>
      </c>
      <c r="K4964" t="s">
        <v>34176</v>
      </c>
    </row>
    <row r="4965" spans="1:11" x14ac:dyDescent="0.35">
      <c r="A4965" t="s">
        <v>25629</v>
      </c>
      <c r="B4965" t="s">
        <v>23</v>
      </c>
      <c r="C4965" t="s">
        <v>23</v>
      </c>
      <c r="D4965" t="s">
        <v>5810</v>
      </c>
      <c r="E4965" t="s">
        <v>25630</v>
      </c>
      <c r="F4965" t="s">
        <v>23</v>
      </c>
      <c r="G4965" t="s">
        <v>23</v>
      </c>
      <c r="H4965" t="s">
        <v>6746</v>
      </c>
      <c r="I4965" t="s">
        <v>23</v>
      </c>
      <c r="J4965" t="s">
        <v>23</v>
      </c>
      <c r="K4965" t="s">
        <v>34177</v>
      </c>
    </row>
    <row r="4966" spans="1:11" x14ac:dyDescent="0.35">
      <c r="A4966" t="s">
        <v>25631</v>
      </c>
      <c r="B4966" t="s">
        <v>23</v>
      </c>
      <c r="C4966" t="s">
        <v>23</v>
      </c>
      <c r="D4966" t="s">
        <v>5810</v>
      </c>
      <c r="E4966" t="s">
        <v>25632</v>
      </c>
      <c r="F4966" t="s">
        <v>23</v>
      </c>
      <c r="G4966" t="s">
        <v>23</v>
      </c>
      <c r="H4966" t="s">
        <v>6746</v>
      </c>
      <c r="I4966" t="s">
        <v>23</v>
      </c>
      <c r="J4966" t="s">
        <v>23</v>
      </c>
      <c r="K4966" t="s">
        <v>34178</v>
      </c>
    </row>
    <row r="4967" spans="1:11" x14ac:dyDescent="0.35">
      <c r="A4967" t="s">
        <v>4522</v>
      </c>
      <c r="B4967" t="s">
        <v>23</v>
      </c>
      <c r="C4967" t="s">
        <v>23</v>
      </c>
      <c r="D4967" t="s">
        <v>23</v>
      </c>
      <c r="E4967" t="s">
        <v>10978</v>
      </c>
      <c r="F4967" t="s">
        <v>23</v>
      </c>
      <c r="G4967" t="s">
        <v>23</v>
      </c>
      <c r="H4967" t="s">
        <v>6522</v>
      </c>
      <c r="I4967" t="s">
        <v>23</v>
      </c>
      <c r="J4967" t="s">
        <v>23</v>
      </c>
      <c r="K4967" t="s">
        <v>30532</v>
      </c>
    </row>
    <row r="4968" spans="1:11" x14ac:dyDescent="0.35">
      <c r="A4968" t="s">
        <v>25641</v>
      </c>
      <c r="B4968" t="s">
        <v>23</v>
      </c>
      <c r="C4968" t="s">
        <v>23</v>
      </c>
      <c r="D4968" t="s">
        <v>5810</v>
      </c>
      <c r="E4968" t="s">
        <v>25642</v>
      </c>
      <c r="F4968" t="s">
        <v>23</v>
      </c>
      <c r="G4968" t="s">
        <v>23</v>
      </c>
      <c r="H4968" t="s">
        <v>6746</v>
      </c>
      <c r="I4968" t="s">
        <v>23</v>
      </c>
      <c r="J4968" t="s">
        <v>23</v>
      </c>
      <c r="K4968" t="s">
        <v>34183</v>
      </c>
    </row>
    <row r="4969" spans="1:11" x14ac:dyDescent="0.35">
      <c r="A4969" t="s">
        <v>4521</v>
      </c>
      <c r="B4969" t="s">
        <v>23</v>
      </c>
      <c r="C4969" t="s">
        <v>23</v>
      </c>
      <c r="D4969" t="s">
        <v>23</v>
      </c>
      <c r="E4969" t="s">
        <v>10979</v>
      </c>
      <c r="F4969" t="s">
        <v>23</v>
      </c>
      <c r="G4969" t="s">
        <v>23</v>
      </c>
      <c r="H4969" t="s">
        <v>6522</v>
      </c>
      <c r="I4969" t="s">
        <v>23</v>
      </c>
      <c r="J4969" t="s">
        <v>23</v>
      </c>
      <c r="K4969" t="s">
        <v>30532</v>
      </c>
    </row>
    <row r="4970" spans="1:11" x14ac:dyDescent="0.35">
      <c r="A4970" t="s">
        <v>4520</v>
      </c>
      <c r="B4970" t="s">
        <v>23</v>
      </c>
      <c r="C4970" t="s">
        <v>23</v>
      </c>
      <c r="D4970" t="s">
        <v>23</v>
      </c>
      <c r="E4970" t="s">
        <v>10980</v>
      </c>
      <c r="F4970" t="s">
        <v>23</v>
      </c>
      <c r="G4970" t="s">
        <v>23</v>
      </c>
      <c r="H4970" t="s">
        <v>6522</v>
      </c>
      <c r="I4970" t="s">
        <v>23</v>
      </c>
      <c r="J4970" t="s">
        <v>23</v>
      </c>
      <c r="K4970" t="s">
        <v>30532</v>
      </c>
    </row>
    <row r="4971" spans="1:11" x14ac:dyDescent="0.35">
      <c r="A4971" t="s">
        <v>25643</v>
      </c>
      <c r="B4971" t="s">
        <v>23</v>
      </c>
      <c r="C4971" t="s">
        <v>23</v>
      </c>
      <c r="D4971" t="s">
        <v>5810</v>
      </c>
      <c r="E4971" t="s">
        <v>25644</v>
      </c>
      <c r="F4971" t="s">
        <v>23</v>
      </c>
      <c r="G4971" t="s">
        <v>23</v>
      </c>
      <c r="H4971" t="s">
        <v>6746</v>
      </c>
      <c r="I4971" t="s">
        <v>23</v>
      </c>
      <c r="J4971" t="s">
        <v>23</v>
      </c>
      <c r="K4971" t="s">
        <v>34184</v>
      </c>
    </row>
    <row r="4972" spans="1:11" x14ac:dyDescent="0.35">
      <c r="A4972" t="s">
        <v>5511</v>
      </c>
      <c r="B4972" t="s">
        <v>23</v>
      </c>
      <c r="C4972" t="s">
        <v>23</v>
      </c>
      <c r="D4972" t="s">
        <v>23</v>
      </c>
      <c r="E4972" t="s">
        <v>10981</v>
      </c>
      <c r="F4972" t="s">
        <v>23</v>
      </c>
      <c r="G4972" t="s">
        <v>23</v>
      </c>
      <c r="H4972" t="s">
        <v>6522</v>
      </c>
      <c r="I4972" t="s">
        <v>23</v>
      </c>
      <c r="J4972" t="s">
        <v>23</v>
      </c>
      <c r="K4972" t="s">
        <v>30532</v>
      </c>
    </row>
    <row r="4973" spans="1:11" x14ac:dyDescent="0.35">
      <c r="A4973" t="s">
        <v>25646</v>
      </c>
      <c r="B4973" t="s">
        <v>23</v>
      </c>
      <c r="C4973" t="s">
        <v>23</v>
      </c>
      <c r="D4973" t="s">
        <v>5810</v>
      </c>
      <c r="E4973" t="s">
        <v>25647</v>
      </c>
      <c r="F4973" t="s">
        <v>23</v>
      </c>
      <c r="G4973" t="s">
        <v>23</v>
      </c>
      <c r="H4973" t="s">
        <v>6746</v>
      </c>
      <c r="I4973" t="s">
        <v>23</v>
      </c>
      <c r="J4973" t="s">
        <v>23</v>
      </c>
      <c r="K4973" t="s">
        <v>34185</v>
      </c>
    </row>
    <row r="4974" spans="1:11" x14ac:dyDescent="0.35">
      <c r="A4974" t="s">
        <v>3530</v>
      </c>
      <c r="B4974" t="s">
        <v>23</v>
      </c>
      <c r="C4974" t="s">
        <v>23</v>
      </c>
      <c r="D4974" t="s">
        <v>23</v>
      </c>
      <c r="E4974" t="s">
        <v>10982</v>
      </c>
      <c r="F4974" t="s">
        <v>23</v>
      </c>
      <c r="G4974" t="s">
        <v>23</v>
      </c>
      <c r="H4974" t="s">
        <v>6522</v>
      </c>
      <c r="I4974" t="s">
        <v>23</v>
      </c>
      <c r="J4974" t="s">
        <v>23</v>
      </c>
      <c r="K4974" t="s">
        <v>30532</v>
      </c>
    </row>
    <row r="4975" spans="1:11" x14ac:dyDescent="0.35">
      <c r="A4975" t="s">
        <v>25650</v>
      </c>
      <c r="B4975" t="s">
        <v>23</v>
      </c>
      <c r="C4975" t="s">
        <v>23</v>
      </c>
      <c r="D4975" t="s">
        <v>5810</v>
      </c>
      <c r="E4975" t="s">
        <v>25651</v>
      </c>
      <c r="F4975" t="s">
        <v>23</v>
      </c>
      <c r="G4975" t="s">
        <v>23</v>
      </c>
      <c r="H4975" t="s">
        <v>6746</v>
      </c>
      <c r="I4975" t="s">
        <v>23</v>
      </c>
      <c r="J4975" t="s">
        <v>23</v>
      </c>
      <c r="K4975" t="s">
        <v>34187</v>
      </c>
    </row>
    <row r="4976" spans="1:11" x14ac:dyDescent="0.35">
      <c r="A4976" t="s">
        <v>25652</v>
      </c>
      <c r="B4976" t="s">
        <v>23</v>
      </c>
      <c r="C4976" t="s">
        <v>23</v>
      </c>
      <c r="D4976" t="s">
        <v>5810</v>
      </c>
      <c r="E4976" t="s">
        <v>25653</v>
      </c>
      <c r="F4976" t="s">
        <v>23</v>
      </c>
      <c r="G4976" t="s">
        <v>23</v>
      </c>
      <c r="H4976" t="s">
        <v>6746</v>
      </c>
      <c r="I4976" t="s">
        <v>23</v>
      </c>
      <c r="J4976" t="s">
        <v>23</v>
      </c>
      <c r="K4976" t="s">
        <v>34188</v>
      </c>
    </row>
    <row r="4977" spans="1:11" x14ac:dyDescent="0.35">
      <c r="A4977" t="s">
        <v>25654</v>
      </c>
      <c r="B4977" t="s">
        <v>23</v>
      </c>
      <c r="C4977" t="s">
        <v>23</v>
      </c>
      <c r="D4977" t="s">
        <v>5810</v>
      </c>
      <c r="E4977" t="s">
        <v>25655</v>
      </c>
      <c r="F4977" t="s">
        <v>23</v>
      </c>
      <c r="G4977" t="s">
        <v>23</v>
      </c>
      <c r="H4977" t="s">
        <v>6746</v>
      </c>
      <c r="I4977" t="s">
        <v>23</v>
      </c>
      <c r="J4977" t="s">
        <v>23</v>
      </c>
      <c r="K4977" t="s">
        <v>34189</v>
      </c>
    </row>
    <row r="4978" spans="1:11" x14ac:dyDescent="0.35">
      <c r="A4978" t="s">
        <v>6362</v>
      </c>
      <c r="B4978" t="s">
        <v>23</v>
      </c>
      <c r="C4978" t="s">
        <v>23</v>
      </c>
      <c r="D4978" t="s">
        <v>5810</v>
      </c>
      <c r="E4978" t="s">
        <v>10983</v>
      </c>
      <c r="F4978" t="s">
        <v>23</v>
      </c>
      <c r="G4978" t="s">
        <v>23</v>
      </c>
      <c r="H4978" t="s">
        <v>6483</v>
      </c>
      <c r="I4978" t="s">
        <v>23</v>
      </c>
      <c r="J4978" t="s">
        <v>23</v>
      </c>
      <c r="K4978" t="s">
        <v>30532</v>
      </c>
    </row>
    <row r="4979" spans="1:11" x14ac:dyDescent="0.35">
      <c r="A4979" t="s">
        <v>10984</v>
      </c>
      <c r="B4979" t="s">
        <v>23</v>
      </c>
      <c r="C4979" t="s">
        <v>23</v>
      </c>
      <c r="D4979" t="s">
        <v>5810</v>
      </c>
      <c r="E4979" t="s">
        <v>10985</v>
      </c>
      <c r="F4979" t="s">
        <v>23</v>
      </c>
      <c r="G4979" t="s">
        <v>23</v>
      </c>
      <c r="H4979" t="s">
        <v>6746</v>
      </c>
      <c r="I4979" t="s">
        <v>23</v>
      </c>
      <c r="J4979" t="s">
        <v>23</v>
      </c>
      <c r="K4979" t="s">
        <v>30532</v>
      </c>
    </row>
    <row r="4980" spans="1:11" x14ac:dyDescent="0.35">
      <c r="A4980" t="s">
        <v>10986</v>
      </c>
      <c r="B4980" t="s">
        <v>23</v>
      </c>
      <c r="C4980" t="s">
        <v>23</v>
      </c>
      <c r="D4980" t="s">
        <v>5810</v>
      </c>
      <c r="E4980" t="s">
        <v>10987</v>
      </c>
      <c r="F4980" t="s">
        <v>23</v>
      </c>
      <c r="G4980" t="s">
        <v>23</v>
      </c>
      <c r="H4980" t="s">
        <v>6746</v>
      </c>
      <c r="I4980" t="s">
        <v>23</v>
      </c>
      <c r="J4980" t="s">
        <v>23</v>
      </c>
      <c r="K4980" t="s">
        <v>30532</v>
      </c>
    </row>
    <row r="4981" spans="1:11" x14ac:dyDescent="0.35">
      <c r="A4981" t="s">
        <v>25658</v>
      </c>
      <c r="B4981" t="s">
        <v>23</v>
      </c>
      <c r="C4981" t="s">
        <v>23</v>
      </c>
      <c r="D4981" t="s">
        <v>5810</v>
      </c>
      <c r="E4981" t="s">
        <v>25659</v>
      </c>
      <c r="F4981" t="s">
        <v>23</v>
      </c>
      <c r="G4981" t="s">
        <v>23</v>
      </c>
      <c r="H4981" t="s">
        <v>6746</v>
      </c>
      <c r="I4981" t="s">
        <v>23</v>
      </c>
      <c r="J4981" t="s">
        <v>23</v>
      </c>
      <c r="K4981" t="s">
        <v>34191</v>
      </c>
    </row>
    <row r="4982" spans="1:11" x14ac:dyDescent="0.35">
      <c r="A4982" t="s">
        <v>25660</v>
      </c>
      <c r="B4982" t="s">
        <v>23</v>
      </c>
      <c r="C4982" t="s">
        <v>23</v>
      </c>
      <c r="D4982" t="s">
        <v>5810</v>
      </c>
      <c r="E4982" t="s">
        <v>25661</v>
      </c>
      <c r="F4982" t="s">
        <v>23</v>
      </c>
      <c r="G4982" t="s">
        <v>23</v>
      </c>
      <c r="H4982" t="s">
        <v>6746</v>
      </c>
      <c r="I4982" t="s">
        <v>23</v>
      </c>
      <c r="J4982" t="s">
        <v>23</v>
      </c>
      <c r="K4982" t="s">
        <v>34192</v>
      </c>
    </row>
    <row r="4983" spans="1:11" x14ac:dyDescent="0.35">
      <c r="A4983" t="s">
        <v>2137</v>
      </c>
      <c r="B4983" t="s">
        <v>23</v>
      </c>
      <c r="C4983" t="s">
        <v>23</v>
      </c>
      <c r="D4983" t="s">
        <v>23</v>
      </c>
      <c r="E4983" t="s">
        <v>10988</v>
      </c>
      <c r="F4983" t="s">
        <v>23</v>
      </c>
      <c r="G4983" t="s">
        <v>23</v>
      </c>
      <c r="H4983" t="s">
        <v>6522</v>
      </c>
      <c r="I4983" t="s">
        <v>23</v>
      </c>
      <c r="J4983" t="s">
        <v>23</v>
      </c>
      <c r="K4983" t="s">
        <v>30532</v>
      </c>
    </row>
    <row r="4984" spans="1:11" x14ac:dyDescent="0.35">
      <c r="A4984" t="s">
        <v>25662</v>
      </c>
      <c r="B4984" t="s">
        <v>23</v>
      </c>
      <c r="C4984" t="s">
        <v>23</v>
      </c>
      <c r="D4984" t="s">
        <v>5810</v>
      </c>
      <c r="E4984" t="s">
        <v>25663</v>
      </c>
      <c r="F4984" t="s">
        <v>23</v>
      </c>
      <c r="G4984" t="s">
        <v>23</v>
      </c>
      <c r="H4984" t="s">
        <v>6746</v>
      </c>
      <c r="I4984" t="s">
        <v>23</v>
      </c>
      <c r="J4984" t="s">
        <v>23</v>
      </c>
      <c r="K4984" t="s">
        <v>34193</v>
      </c>
    </row>
    <row r="4985" spans="1:11" x14ac:dyDescent="0.35">
      <c r="A4985" t="s">
        <v>3531</v>
      </c>
      <c r="B4985" t="s">
        <v>23</v>
      </c>
      <c r="C4985" t="s">
        <v>23</v>
      </c>
      <c r="D4985" t="s">
        <v>23</v>
      </c>
      <c r="E4985" t="s">
        <v>10989</v>
      </c>
      <c r="F4985" t="s">
        <v>23</v>
      </c>
      <c r="G4985" t="s">
        <v>23</v>
      </c>
      <c r="H4985" t="s">
        <v>6522</v>
      </c>
      <c r="I4985" t="s">
        <v>23</v>
      </c>
      <c r="J4985" t="s">
        <v>23</v>
      </c>
      <c r="K4985" t="s">
        <v>30532</v>
      </c>
    </row>
    <row r="4986" spans="1:11" x14ac:dyDescent="0.35">
      <c r="A4986" t="s">
        <v>25664</v>
      </c>
      <c r="B4986" t="s">
        <v>23</v>
      </c>
      <c r="C4986" t="s">
        <v>23</v>
      </c>
      <c r="D4986" t="s">
        <v>5810</v>
      </c>
      <c r="E4986" t="s">
        <v>25665</v>
      </c>
      <c r="F4986" t="s">
        <v>23</v>
      </c>
      <c r="G4986" t="s">
        <v>23</v>
      </c>
      <c r="H4986" t="s">
        <v>6746</v>
      </c>
      <c r="I4986" t="s">
        <v>23</v>
      </c>
      <c r="J4986" t="s">
        <v>23</v>
      </c>
      <c r="K4986" t="s">
        <v>34194</v>
      </c>
    </row>
    <row r="4987" spans="1:11" x14ac:dyDescent="0.35">
      <c r="A4987" t="s">
        <v>25666</v>
      </c>
      <c r="B4987" t="s">
        <v>23</v>
      </c>
      <c r="C4987" t="s">
        <v>23</v>
      </c>
      <c r="D4987" t="s">
        <v>5810</v>
      </c>
      <c r="E4987" t="s">
        <v>25667</v>
      </c>
      <c r="F4987" t="s">
        <v>23</v>
      </c>
      <c r="G4987" t="s">
        <v>23</v>
      </c>
      <c r="H4987" t="s">
        <v>6746</v>
      </c>
      <c r="I4987" t="s">
        <v>23</v>
      </c>
      <c r="J4987" t="s">
        <v>23</v>
      </c>
      <c r="K4987" t="s">
        <v>34195</v>
      </c>
    </row>
    <row r="4988" spans="1:11" x14ac:dyDescent="0.35">
      <c r="A4988" t="s">
        <v>25669</v>
      </c>
      <c r="B4988" t="s">
        <v>23</v>
      </c>
      <c r="C4988" t="s">
        <v>23</v>
      </c>
      <c r="D4988" t="s">
        <v>5810</v>
      </c>
      <c r="E4988" t="s">
        <v>25670</v>
      </c>
      <c r="F4988" t="s">
        <v>23</v>
      </c>
      <c r="G4988" t="s">
        <v>23</v>
      </c>
      <c r="H4988" t="s">
        <v>6746</v>
      </c>
      <c r="I4988" t="s">
        <v>23</v>
      </c>
      <c r="J4988" t="s">
        <v>23</v>
      </c>
      <c r="K4988" t="s">
        <v>34196</v>
      </c>
    </row>
    <row r="4989" spans="1:11" x14ac:dyDescent="0.35">
      <c r="A4989" t="s">
        <v>25671</v>
      </c>
      <c r="B4989" t="s">
        <v>23</v>
      </c>
      <c r="C4989" t="s">
        <v>23</v>
      </c>
      <c r="D4989" t="s">
        <v>5810</v>
      </c>
      <c r="E4989" t="s">
        <v>25672</v>
      </c>
      <c r="F4989" t="s">
        <v>23</v>
      </c>
      <c r="G4989" t="s">
        <v>23</v>
      </c>
      <c r="H4989" t="s">
        <v>6746</v>
      </c>
      <c r="I4989" t="s">
        <v>23</v>
      </c>
      <c r="J4989" t="s">
        <v>23</v>
      </c>
      <c r="K4989" t="s">
        <v>34197</v>
      </c>
    </row>
    <row r="4990" spans="1:11" x14ac:dyDescent="0.35">
      <c r="A4990" t="s">
        <v>25373</v>
      </c>
      <c r="B4990" t="s">
        <v>23</v>
      </c>
      <c r="C4990" t="s">
        <v>23</v>
      </c>
      <c r="D4990" t="s">
        <v>5810</v>
      </c>
      <c r="E4990" t="s">
        <v>25374</v>
      </c>
      <c r="F4990" t="s">
        <v>23</v>
      </c>
      <c r="G4990" t="s">
        <v>23</v>
      </c>
      <c r="H4990" t="s">
        <v>6746</v>
      </c>
      <c r="I4990" t="s">
        <v>23</v>
      </c>
      <c r="J4990" t="s">
        <v>23</v>
      </c>
      <c r="K4990" t="s">
        <v>34053</v>
      </c>
    </row>
    <row r="4991" spans="1:11" x14ac:dyDescent="0.35">
      <c r="A4991" t="s">
        <v>660</v>
      </c>
      <c r="B4991" t="s">
        <v>23</v>
      </c>
      <c r="C4991" t="s">
        <v>23</v>
      </c>
      <c r="D4991" t="s">
        <v>23</v>
      </c>
      <c r="E4991" t="s">
        <v>10990</v>
      </c>
      <c r="F4991" t="s">
        <v>23</v>
      </c>
      <c r="G4991" t="s">
        <v>23</v>
      </c>
      <c r="H4991" t="s">
        <v>6522</v>
      </c>
      <c r="I4991" t="s">
        <v>23</v>
      </c>
      <c r="J4991" t="s">
        <v>23</v>
      </c>
      <c r="K4991" t="s">
        <v>30532</v>
      </c>
    </row>
    <row r="4992" spans="1:11" x14ac:dyDescent="0.35">
      <c r="A4992" t="s">
        <v>25681</v>
      </c>
      <c r="B4992" t="s">
        <v>23</v>
      </c>
      <c r="C4992" t="s">
        <v>23</v>
      </c>
      <c r="D4992" t="s">
        <v>5810</v>
      </c>
      <c r="E4992" t="s">
        <v>25682</v>
      </c>
      <c r="F4992" t="s">
        <v>23</v>
      </c>
      <c r="G4992" t="s">
        <v>23</v>
      </c>
      <c r="H4992" t="s">
        <v>6746</v>
      </c>
      <c r="I4992" t="s">
        <v>23</v>
      </c>
      <c r="J4992" t="s">
        <v>23</v>
      </c>
      <c r="K4992" t="s">
        <v>34202</v>
      </c>
    </row>
    <row r="4993" spans="1:11" x14ac:dyDescent="0.35">
      <c r="A4993" t="s">
        <v>4519</v>
      </c>
      <c r="B4993" t="s">
        <v>23</v>
      </c>
      <c r="C4993" t="s">
        <v>23</v>
      </c>
      <c r="D4993" t="s">
        <v>23</v>
      </c>
      <c r="E4993" t="s">
        <v>10991</v>
      </c>
      <c r="F4993" t="s">
        <v>23</v>
      </c>
      <c r="G4993" t="s">
        <v>23</v>
      </c>
      <c r="H4993" t="s">
        <v>6522</v>
      </c>
      <c r="I4993" t="s">
        <v>23</v>
      </c>
      <c r="J4993" t="s">
        <v>23</v>
      </c>
      <c r="K4993" t="s">
        <v>30532</v>
      </c>
    </row>
    <row r="4994" spans="1:11" x14ac:dyDescent="0.35">
      <c r="A4994" t="s">
        <v>25673</v>
      </c>
      <c r="B4994" t="s">
        <v>23</v>
      </c>
      <c r="C4994" t="s">
        <v>23</v>
      </c>
      <c r="D4994" t="s">
        <v>5810</v>
      </c>
      <c r="E4994" t="s">
        <v>25674</v>
      </c>
      <c r="F4994" t="s">
        <v>23</v>
      </c>
      <c r="G4994" t="s">
        <v>23</v>
      </c>
      <c r="H4994" t="s">
        <v>6746</v>
      </c>
      <c r="I4994" t="s">
        <v>23</v>
      </c>
      <c r="J4994" t="s">
        <v>23</v>
      </c>
      <c r="K4994" t="s">
        <v>34198</v>
      </c>
    </row>
    <row r="4995" spans="1:11" x14ac:dyDescent="0.35">
      <c r="A4995" t="s">
        <v>25683</v>
      </c>
      <c r="B4995" t="s">
        <v>23</v>
      </c>
      <c r="C4995" t="s">
        <v>23</v>
      </c>
      <c r="D4995" t="s">
        <v>5810</v>
      </c>
      <c r="E4995" t="s">
        <v>25684</v>
      </c>
      <c r="F4995" t="s">
        <v>23</v>
      </c>
      <c r="G4995" t="s">
        <v>23</v>
      </c>
      <c r="H4995" t="s">
        <v>6746</v>
      </c>
      <c r="I4995" t="s">
        <v>23</v>
      </c>
      <c r="J4995" t="s">
        <v>23</v>
      </c>
      <c r="K4995" t="s">
        <v>34203</v>
      </c>
    </row>
    <row r="4996" spans="1:11" x14ac:dyDescent="0.35">
      <c r="A4996" t="s">
        <v>5057</v>
      </c>
      <c r="B4996" t="s">
        <v>23</v>
      </c>
      <c r="C4996" t="s">
        <v>23</v>
      </c>
      <c r="D4996" t="s">
        <v>23</v>
      </c>
      <c r="E4996" t="s">
        <v>10992</v>
      </c>
      <c r="F4996" t="s">
        <v>23</v>
      </c>
      <c r="G4996" t="s">
        <v>23</v>
      </c>
      <c r="H4996" t="s">
        <v>6522</v>
      </c>
      <c r="I4996" t="s">
        <v>23</v>
      </c>
      <c r="J4996" t="s">
        <v>23</v>
      </c>
      <c r="K4996" t="s">
        <v>30532</v>
      </c>
    </row>
    <row r="4997" spans="1:11" x14ac:dyDescent="0.35">
      <c r="A4997" t="s">
        <v>3088</v>
      </c>
      <c r="B4997" t="s">
        <v>23</v>
      </c>
      <c r="C4997" t="s">
        <v>23</v>
      </c>
      <c r="D4997" t="s">
        <v>23</v>
      </c>
      <c r="E4997" t="s">
        <v>10993</v>
      </c>
      <c r="F4997" t="s">
        <v>23</v>
      </c>
      <c r="G4997" t="s">
        <v>23</v>
      </c>
      <c r="H4997" t="s">
        <v>23</v>
      </c>
      <c r="I4997" t="s">
        <v>2721</v>
      </c>
      <c r="J4997" t="s">
        <v>23</v>
      </c>
      <c r="K4997" t="s">
        <v>30532</v>
      </c>
    </row>
    <row r="4998" spans="1:11" x14ac:dyDescent="0.35">
      <c r="A4998" t="s">
        <v>25685</v>
      </c>
      <c r="B4998" t="s">
        <v>23</v>
      </c>
      <c r="C4998" t="s">
        <v>23</v>
      </c>
      <c r="D4998" t="s">
        <v>5810</v>
      </c>
      <c r="E4998" t="s">
        <v>25686</v>
      </c>
      <c r="F4998" t="s">
        <v>23</v>
      </c>
      <c r="G4998" t="s">
        <v>23</v>
      </c>
      <c r="H4998" t="s">
        <v>6746</v>
      </c>
      <c r="I4998" t="s">
        <v>23</v>
      </c>
      <c r="J4998" t="s">
        <v>23</v>
      </c>
      <c r="K4998" t="s">
        <v>34204</v>
      </c>
    </row>
    <row r="4999" spans="1:11" x14ac:dyDescent="0.35">
      <c r="A4999" t="s">
        <v>4888</v>
      </c>
      <c r="B4999" t="s">
        <v>23</v>
      </c>
      <c r="C4999" t="s">
        <v>23</v>
      </c>
      <c r="D4999" t="s">
        <v>23</v>
      </c>
      <c r="E4999" t="s">
        <v>10994</v>
      </c>
      <c r="F4999" t="s">
        <v>23</v>
      </c>
      <c r="G4999" t="s">
        <v>23</v>
      </c>
      <c r="H4999" t="s">
        <v>6522</v>
      </c>
      <c r="I4999" t="s">
        <v>23</v>
      </c>
      <c r="J4999" t="s">
        <v>23</v>
      </c>
      <c r="K4999" t="s">
        <v>30532</v>
      </c>
    </row>
    <row r="5000" spans="1:11" x14ac:dyDescent="0.35">
      <c r="A5000" t="s">
        <v>6361</v>
      </c>
      <c r="B5000" t="s">
        <v>23</v>
      </c>
      <c r="C5000" t="s">
        <v>23</v>
      </c>
      <c r="D5000" t="s">
        <v>5810</v>
      </c>
      <c r="E5000" t="s">
        <v>10995</v>
      </c>
      <c r="F5000" t="s">
        <v>23</v>
      </c>
      <c r="G5000" t="s">
        <v>23</v>
      </c>
      <c r="H5000" t="s">
        <v>6502</v>
      </c>
      <c r="I5000" t="s">
        <v>23</v>
      </c>
      <c r="J5000" t="s">
        <v>23</v>
      </c>
      <c r="K5000" t="s">
        <v>30532</v>
      </c>
    </row>
    <row r="5001" spans="1:11" x14ac:dyDescent="0.35">
      <c r="A5001" t="s">
        <v>25687</v>
      </c>
      <c r="B5001" t="s">
        <v>23</v>
      </c>
      <c r="C5001" t="s">
        <v>23</v>
      </c>
      <c r="D5001" t="s">
        <v>5810</v>
      </c>
      <c r="E5001" t="s">
        <v>25688</v>
      </c>
      <c r="F5001" t="s">
        <v>23</v>
      </c>
      <c r="G5001" t="s">
        <v>23</v>
      </c>
      <c r="H5001" t="s">
        <v>6746</v>
      </c>
      <c r="I5001" t="s">
        <v>23</v>
      </c>
      <c r="J5001" t="s">
        <v>23</v>
      </c>
      <c r="K5001" t="s">
        <v>34205</v>
      </c>
    </row>
    <row r="5002" spans="1:11" x14ac:dyDescent="0.35">
      <c r="A5002" t="s">
        <v>25691</v>
      </c>
      <c r="B5002" t="s">
        <v>23</v>
      </c>
      <c r="C5002" t="s">
        <v>23</v>
      </c>
      <c r="D5002" t="s">
        <v>5810</v>
      </c>
      <c r="E5002" t="s">
        <v>25692</v>
      </c>
      <c r="F5002" t="s">
        <v>23</v>
      </c>
      <c r="G5002" t="s">
        <v>23</v>
      </c>
      <c r="H5002" t="s">
        <v>6746</v>
      </c>
      <c r="I5002" t="s">
        <v>23</v>
      </c>
      <c r="J5002" t="s">
        <v>23</v>
      </c>
      <c r="K5002" t="s">
        <v>34207</v>
      </c>
    </row>
    <row r="5003" spans="1:11" x14ac:dyDescent="0.35">
      <c r="A5003" t="s">
        <v>25693</v>
      </c>
      <c r="B5003" t="s">
        <v>23</v>
      </c>
      <c r="C5003" t="s">
        <v>23</v>
      </c>
      <c r="D5003" t="s">
        <v>5810</v>
      </c>
      <c r="E5003" t="s">
        <v>25694</v>
      </c>
      <c r="F5003" t="s">
        <v>23</v>
      </c>
      <c r="G5003" t="s">
        <v>23</v>
      </c>
      <c r="H5003" t="s">
        <v>6746</v>
      </c>
      <c r="I5003" t="s">
        <v>23</v>
      </c>
      <c r="J5003" t="s">
        <v>23</v>
      </c>
      <c r="K5003" t="s">
        <v>34208</v>
      </c>
    </row>
    <row r="5004" spans="1:11" x14ac:dyDescent="0.35">
      <c r="A5004" t="s">
        <v>25695</v>
      </c>
      <c r="B5004" t="s">
        <v>23</v>
      </c>
      <c r="C5004" t="s">
        <v>23</v>
      </c>
      <c r="D5004" t="s">
        <v>5810</v>
      </c>
      <c r="E5004" t="s">
        <v>25696</v>
      </c>
      <c r="F5004" t="s">
        <v>23</v>
      </c>
      <c r="G5004" t="s">
        <v>23</v>
      </c>
      <c r="H5004" t="s">
        <v>6746</v>
      </c>
      <c r="I5004" t="s">
        <v>23</v>
      </c>
      <c r="J5004" t="s">
        <v>23</v>
      </c>
      <c r="K5004" t="s">
        <v>34209</v>
      </c>
    </row>
    <row r="5005" spans="1:11" x14ac:dyDescent="0.35">
      <c r="A5005" t="s">
        <v>4518</v>
      </c>
      <c r="B5005" t="s">
        <v>23</v>
      </c>
      <c r="C5005" t="s">
        <v>23</v>
      </c>
      <c r="D5005" t="s">
        <v>23</v>
      </c>
      <c r="E5005" t="s">
        <v>10996</v>
      </c>
      <c r="F5005" t="s">
        <v>23</v>
      </c>
      <c r="G5005" t="s">
        <v>23</v>
      </c>
      <c r="H5005" t="s">
        <v>6522</v>
      </c>
      <c r="I5005" t="s">
        <v>23</v>
      </c>
      <c r="J5005" t="s">
        <v>23</v>
      </c>
      <c r="K5005" t="s">
        <v>30532</v>
      </c>
    </row>
    <row r="5006" spans="1:11" x14ac:dyDescent="0.35">
      <c r="A5006" t="s">
        <v>25697</v>
      </c>
      <c r="B5006" t="s">
        <v>23</v>
      </c>
      <c r="C5006" t="s">
        <v>23</v>
      </c>
      <c r="D5006" t="s">
        <v>5810</v>
      </c>
      <c r="E5006" t="s">
        <v>25698</v>
      </c>
      <c r="F5006" t="s">
        <v>23</v>
      </c>
      <c r="G5006" t="s">
        <v>23</v>
      </c>
      <c r="H5006" t="s">
        <v>6746</v>
      </c>
      <c r="I5006" t="s">
        <v>23</v>
      </c>
      <c r="J5006" t="s">
        <v>23</v>
      </c>
      <c r="K5006" t="s">
        <v>34210</v>
      </c>
    </row>
    <row r="5007" spans="1:11" x14ac:dyDescent="0.35">
      <c r="A5007" t="s">
        <v>408</v>
      </c>
      <c r="B5007" t="s">
        <v>23</v>
      </c>
      <c r="C5007" t="s">
        <v>23</v>
      </c>
      <c r="D5007" t="s">
        <v>23</v>
      </c>
      <c r="E5007" t="s">
        <v>10997</v>
      </c>
      <c r="F5007" t="s">
        <v>23</v>
      </c>
      <c r="G5007" t="s">
        <v>23</v>
      </c>
      <c r="H5007" t="s">
        <v>6522</v>
      </c>
      <c r="I5007" t="s">
        <v>23</v>
      </c>
      <c r="J5007" t="s">
        <v>23</v>
      </c>
      <c r="K5007" t="s">
        <v>30532</v>
      </c>
    </row>
    <row r="5008" spans="1:11" x14ac:dyDescent="0.35">
      <c r="A5008" t="s">
        <v>3337</v>
      </c>
      <c r="B5008" t="s">
        <v>23</v>
      </c>
      <c r="C5008" t="s">
        <v>23</v>
      </c>
      <c r="D5008" t="s">
        <v>23</v>
      </c>
      <c r="E5008" t="s">
        <v>10998</v>
      </c>
      <c r="F5008" t="s">
        <v>23</v>
      </c>
      <c r="G5008" t="s">
        <v>23</v>
      </c>
      <c r="H5008" t="s">
        <v>6522</v>
      </c>
      <c r="I5008" t="s">
        <v>23</v>
      </c>
      <c r="J5008" t="s">
        <v>23</v>
      </c>
      <c r="K5008" t="s">
        <v>30532</v>
      </c>
    </row>
    <row r="5009" spans="1:11" x14ac:dyDescent="0.35">
      <c r="A5009" t="s">
        <v>4517</v>
      </c>
      <c r="B5009" t="s">
        <v>23</v>
      </c>
      <c r="C5009" t="s">
        <v>23</v>
      </c>
      <c r="D5009" t="s">
        <v>23</v>
      </c>
      <c r="E5009" t="s">
        <v>10999</v>
      </c>
      <c r="F5009" t="s">
        <v>23</v>
      </c>
      <c r="G5009" t="s">
        <v>23</v>
      </c>
      <c r="H5009" t="s">
        <v>6522</v>
      </c>
      <c r="I5009" t="s">
        <v>23</v>
      </c>
      <c r="J5009" t="s">
        <v>23</v>
      </c>
      <c r="K5009" t="s">
        <v>30532</v>
      </c>
    </row>
    <row r="5010" spans="1:11" x14ac:dyDescent="0.35">
      <c r="A5010" t="s">
        <v>25699</v>
      </c>
      <c r="B5010" t="s">
        <v>23</v>
      </c>
      <c r="C5010" t="s">
        <v>23</v>
      </c>
      <c r="D5010" t="s">
        <v>5810</v>
      </c>
      <c r="E5010" t="s">
        <v>25700</v>
      </c>
      <c r="F5010" t="s">
        <v>23</v>
      </c>
      <c r="G5010" t="s">
        <v>23</v>
      </c>
      <c r="H5010" t="s">
        <v>6746</v>
      </c>
      <c r="I5010" t="s">
        <v>23</v>
      </c>
      <c r="J5010" t="s">
        <v>23</v>
      </c>
      <c r="K5010" t="s">
        <v>34211</v>
      </c>
    </row>
    <row r="5011" spans="1:11" x14ac:dyDescent="0.35">
      <c r="A5011" t="s">
        <v>4516</v>
      </c>
      <c r="B5011" t="s">
        <v>23</v>
      </c>
      <c r="C5011" t="s">
        <v>23</v>
      </c>
      <c r="D5011" t="s">
        <v>23</v>
      </c>
      <c r="E5011" t="s">
        <v>11000</v>
      </c>
      <c r="F5011" t="s">
        <v>23</v>
      </c>
      <c r="G5011" t="s">
        <v>23</v>
      </c>
      <c r="H5011" t="s">
        <v>6522</v>
      </c>
      <c r="I5011" t="s">
        <v>23</v>
      </c>
      <c r="J5011" t="s">
        <v>23</v>
      </c>
      <c r="K5011" t="s">
        <v>30532</v>
      </c>
    </row>
    <row r="5012" spans="1:11" x14ac:dyDescent="0.35">
      <c r="A5012" t="s">
        <v>4515</v>
      </c>
      <c r="B5012" t="s">
        <v>23</v>
      </c>
      <c r="C5012" t="s">
        <v>23</v>
      </c>
      <c r="D5012" t="s">
        <v>23</v>
      </c>
      <c r="E5012" t="s">
        <v>11001</v>
      </c>
      <c r="F5012" t="s">
        <v>23</v>
      </c>
      <c r="G5012" t="s">
        <v>23</v>
      </c>
      <c r="H5012" t="s">
        <v>6522</v>
      </c>
      <c r="I5012" t="s">
        <v>23</v>
      </c>
      <c r="J5012" t="s">
        <v>23</v>
      </c>
      <c r="K5012" t="s">
        <v>30532</v>
      </c>
    </row>
    <row r="5013" spans="1:11" x14ac:dyDescent="0.35">
      <c r="A5013" t="s">
        <v>24315</v>
      </c>
      <c r="B5013" t="s">
        <v>23</v>
      </c>
      <c r="C5013" t="s">
        <v>23</v>
      </c>
      <c r="D5013" t="s">
        <v>5810</v>
      </c>
      <c r="E5013" t="s">
        <v>24316</v>
      </c>
      <c r="F5013" t="s">
        <v>23</v>
      </c>
      <c r="G5013" t="s">
        <v>23</v>
      </c>
      <c r="H5013" t="s">
        <v>6493</v>
      </c>
      <c r="I5013" t="s">
        <v>23</v>
      </c>
      <c r="J5013" t="s">
        <v>23</v>
      </c>
      <c r="K5013" t="s">
        <v>33581</v>
      </c>
    </row>
    <row r="5014" spans="1:11" x14ac:dyDescent="0.35">
      <c r="A5014" t="s">
        <v>11002</v>
      </c>
      <c r="B5014" t="s">
        <v>23</v>
      </c>
      <c r="C5014" t="s">
        <v>23</v>
      </c>
      <c r="D5014" t="s">
        <v>5810</v>
      </c>
      <c r="E5014" t="s">
        <v>11003</v>
      </c>
      <c r="F5014" t="s">
        <v>23</v>
      </c>
      <c r="G5014" t="s">
        <v>23</v>
      </c>
      <c r="H5014" t="s">
        <v>6746</v>
      </c>
      <c r="I5014" t="s">
        <v>23</v>
      </c>
      <c r="J5014" t="s">
        <v>23</v>
      </c>
      <c r="K5014" t="s">
        <v>30532</v>
      </c>
    </row>
    <row r="5015" spans="1:11" x14ac:dyDescent="0.35">
      <c r="A5015" t="s">
        <v>6833</v>
      </c>
      <c r="B5015" t="s">
        <v>23</v>
      </c>
      <c r="C5015" t="s">
        <v>23</v>
      </c>
      <c r="D5015" t="s">
        <v>23</v>
      </c>
      <c r="E5015" t="s">
        <v>11004</v>
      </c>
      <c r="F5015" t="s">
        <v>23</v>
      </c>
      <c r="G5015" t="s">
        <v>23</v>
      </c>
      <c r="H5015" t="s">
        <v>6522</v>
      </c>
      <c r="I5015" t="s">
        <v>23</v>
      </c>
      <c r="J5015" t="s">
        <v>23</v>
      </c>
      <c r="K5015" t="s">
        <v>30532</v>
      </c>
    </row>
    <row r="5016" spans="1:11" x14ac:dyDescent="0.35">
      <c r="A5016" t="s">
        <v>25703</v>
      </c>
      <c r="B5016" t="s">
        <v>23</v>
      </c>
      <c r="C5016" t="s">
        <v>23</v>
      </c>
      <c r="D5016" t="s">
        <v>5810</v>
      </c>
      <c r="E5016" t="s">
        <v>25704</v>
      </c>
      <c r="F5016" t="s">
        <v>23</v>
      </c>
      <c r="G5016" t="s">
        <v>23</v>
      </c>
      <c r="H5016" t="s">
        <v>6746</v>
      </c>
      <c r="I5016" t="s">
        <v>23</v>
      </c>
      <c r="J5016" t="s">
        <v>23</v>
      </c>
      <c r="K5016" t="s">
        <v>34212</v>
      </c>
    </row>
    <row r="5017" spans="1:11" x14ac:dyDescent="0.35">
      <c r="A5017" t="s">
        <v>3532</v>
      </c>
      <c r="B5017" t="s">
        <v>23</v>
      </c>
      <c r="C5017" t="s">
        <v>23</v>
      </c>
      <c r="D5017" t="s">
        <v>23</v>
      </c>
      <c r="E5017" t="s">
        <v>11005</v>
      </c>
      <c r="F5017" t="s">
        <v>23</v>
      </c>
      <c r="G5017" t="s">
        <v>23</v>
      </c>
      <c r="H5017" t="s">
        <v>6522</v>
      </c>
      <c r="I5017" t="s">
        <v>23</v>
      </c>
      <c r="J5017" t="s">
        <v>23</v>
      </c>
      <c r="K5017" t="s">
        <v>30532</v>
      </c>
    </row>
    <row r="5018" spans="1:11" x14ac:dyDescent="0.35">
      <c r="A5018" t="s">
        <v>25705</v>
      </c>
      <c r="B5018" t="s">
        <v>23</v>
      </c>
      <c r="C5018" t="s">
        <v>23</v>
      </c>
      <c r="D5018" t="s">
        <v>5810</v>
      </c>
      <c r="E5018" t="s">
        <v>25706</v>
      </c>
      <c r="F5018" t="s">
        <v>23</v>
      </c>
      <c r="G5018" t="s">
        <v>23</v>
      </c>
      <c r="H5018" t="s">
        <v>6746</v>
      </c>
      <c r="I5018" t="s">
        <v>23</v>
      </c>
      <c r="J5018" t="s">
        <v>23</v>
      </c>
      <c r="K5018" t="s">
        <v>34213</v>
      </c>
    </row>
    <row r="5019" spans="1:11" x14ac:dyDescent="0.35">
      <c r="A5019" t="s">
        <v>4514</v>
      </c>
      <c r="B5019" t="s">
        <v>23</v>
      </c>
      <c r="C5019" t="s">
        <v>23</v>
      </c>
      <c r="D5019" t="s">
        <v>23</v>
      </c>
      <c r="E5019" t="s">
        <v>11006</v>
      </c>
      <c r="F5019" t="s">
        <v>23</v>
      </c>
      <c r="G5019" t="s">
        <v>23</v>
      </c>
      <c r="H5019" t="s">
        <v>6522</v>
      </c>
      <c r="I5019" t="s">
        <v>23</v>
      </c>
      <c r="J5019" t="s">
        <v>23</v>
      </c>
      <c r="K5019" t="s">
        <v>30532</v>
      </c>
    </row>
    <row r="5020" spans="1:11" x14ac:dyDescent="0.35">
      <c r="A5020" t="s">
        <v>25708</v>
      </c>
      <c r="B5020" t="s">
        <v>23</v>
      </c>
      <c r="C5020" t="s">
        <v>23</v>
      </c>
      <c r="D5020" t="s">
        <v>5810</v>
      </c>
      <c r="E5020" t="s">
        <v>25709</v>
      </c>
      <c r="F5020" t="s">
        <v>23</v>
      </c>
      <c r="G5020" t="s">
        <v>23</v>
      </c>
      <c r="H5020" t="s">
        <v>6746</v>
      </c>
      <c r="I5020" t="s">
        <v>23</v>
      </c>
      <c r="J5020" t="s">
        <v>23</v>
      </c>
      <c r="K5020" t="s">
        <v>34214</v>
      </c>
    </row>
    <row r="5021" spans="1:11" x14ac:dyDescent="0.35">
      <c r="A5021" t="s">
        <v>25712</v>
      </c>
      <c r="B5021" t="s">
        <v>23</v>
      </c>
      <c r="C5021" t="s">
        <v>23</v>
      </c>
      <c r="D5021" t="s">
        <v>5810</v>
      </c>
      <c r="E5021" t="s">
        <v>25713</v>
      </c>
      <c r="F5021" t="s">
        <v>23</v>
      </c>
      <c r="G5021" t="s">
        <v>23</v>
      </c>
      <c r="H5021" t="s">
        <v>6746</v>
      </c>
      <c r="I5021" t="s">
        <v>23</v>
      </c>
      <c r="J5021" t="s">
        <v>23</v>
      </c>
      <c r="K5021" t="s">
        <v>34216</v>
      </c>
    </row>
    <row r="5022" spans="1:11" x14ac:dyDescent="0.35">
      <c r="A5022" t="s">
        <v>25714</v>
      </c>
      <c r="B5022" t="s">
        <v>23</v>
      </c>
      <c r="C5022" t="s">
        <v>23</v>
      </c>
      <c r="D5022" t="s">
        <v>5810</v>
      </c>
      <c r="E5022" t="s">
        <v>25715</v>
      </c>
      <c r="F5022" t="s">
        <v>23</v>
      </c>
      <c r="G5022" t="s">
        <v>23</v>
      </c>
      <c r="H5022" t="s">
        <v>6746</v>
      </c>
      <c r="I5022" t="s">
        <v>23</v>
      </c>
      <c r="J5022" t="s">
        <v>23</v>
      </c>
      <c r="K5022" t="s">
        <v>34217</v>
      </c>
    </row>
    <row r="5023" spans="1:11" x14ac:dyDescent="0.35">
      <c r="A5023" t="s">
        <v>5672</v>
      </c>
      <c r="B5023" t="s">
        <v>23</v>
      </c>
      <c r="C5023" t="s">
        <v>23</v>
      </c>
      <c r="D5023" t="s">
        <v>23</v>
      </c>
      <c r="E5023" t="s">
        <v>11007</v>
      </c>
      <c r="F5023" t="s">
        <v>23</v>
      </c>
      <c r="G5023" t="s">
        <v>23</v>
      </c>
      <c r="H5023" t="s">
        <v>6522</v>
      </c>
      <c r="I5023" t="s">
        <v>23</v>
      </c>
      <c r="J5023" t="s">
        <v>23</v>
      </c>
      <c r="K5023" t="s">
        <v>30532</v>
      </c>
    </row>
    <row r="5024" spans="1:11" x14ac:dyDescent="0.35">
      <c r="A5024" t="s">
        <v>23943</v>
      </c>
      <c r="B5024" t="s">
        <v>23</v>
      </c>
      <c r="C5024" t="s">
        <v>23</v>
      </c>
      <c r="D5024" t="s">
        <v>5810</v>
      </c>
      <c r="E5024" t="s">
        <v>23944</v>
      </c>
      <c r="F5024" t="s">
        <v>23</v>
      </c>
      <c r="G5024" t="s">
        <v>23</v>
      </c>
      <c r="H5024" t="s">
        <v>6487</v>
      </c>
      <c r="I5024" t="s">
        <v>23</v>
      </c>
      <c r="J5024" t="s">
        <v>23</v>
      </c>
      <c r="K5024" t="s">
        <v>30532</v>
      </c>
    </row>
    <row r="5025" spans="1:11" x14ac:dyDescent="0.35">
      <c r="A5025" t="s">
        <v>652</v>
      </c>
      <c r="B5025" t="s">
        <v>23</v>
      </c>
      <c r="C5025" t="s">
        <v>23</v>
      </c>
      <c r="D5025" t="s">
        <v>23</v>
      </c>
      <c r="E5025" t="s">
        <v>11008</v>
      </c>
      <c r="F5025" t="s">
        <v>23</v>
      </c>
      <c r="G5025" t="s">
        <v>23</v>
      </c>
      <c r="H5025" t="s">
        <v>6522</v>
      </c>
      <c r="I5025" t="s">
        <v>23</v>
      </c>
      <c r="J5025" t="s">
        <v>23</v>
      </c>
      <c r="K5025" t="s">
        <v>30532</v>
      </c>
    </row>
    <row r="5026" spans="1:11" x14ac:dyDescent="0.35">
      <c r="A5026" t="s">
        <v>25716</v>
      </c>
      <c r="B5026" t="s">
        <v>23</v>
      </c>
      <c r="C5026" t="s">
        <v>23</v>
      </c>
      <c r="D5026" t="s">
        <v>5810</v>
      </c>
      <c r="E5026" t="s">
        <v>25717</v>
      </c>
      <c r="F5026" t="s">
        <v>23</v>
      </c>
      <c r="G5026" t="s">
        <v>23</v>
      </c>
      <c r="H5026" t="s">
        <v>6746</v>
      </c>
      <c r="I5026" t="s">
        <v>23</v>
      </c>
      <c r="J5026" t="s">
        <v>23</v>
      </c>
      <c r="K5026" t="s">
        <v>34218</v>
      </c>
    </row>
    <row r="5027" spans="1:11" x14ac:dyDescent="0.35">
      <c r="A5027" t="s">
        <v>25720</v>
      </c>
      <c r="B5027" t="s">
        <v>23</v>
      </c>
      <c r="C5027" t="s">
        <v>23</v>
      </c>
      <c r="D5027" t="s">
        <v>5810</v>
      </c>
      <c r="E5027" t="s">
        <v>25721</v>
      </c>
      <c r="F5027" t="s">
        <v>23</v>
      </c>
      <c r="G5027" t="s">
        <v>23</v>
      </c>
      <c r="H5027" t="s">
        <v>6746</v>
      </c>
      <c r="I5027" t="s">
        <v>23</v>
      </c>
      <c r="J5027" t="s">
        <v>23</v>
      </c>
      <c r="K5027" t="s">
        <v>30532</v>
      </c>
    </row>
    <row r="5028" spans="1:11" x14ac:dyDescent="0.35">
      <c r="A5028" t="s">
        <v>25722</v>
      </c>
      <c r="B5028" t="s">
        <v>23</v>
      </c>
      <c r="C5028" t="s">
        <v>23</v>
      </c>
      <c r="D5028" t="s">
        <v>5810</v>
      </c>
      <c r="E5028" t="s">
        <v>25723</v>
      </c>
      <c r="F5028" t="s">
        <v>23</v>
      </c>
      <c r="G5028" t="s">
        <v>23</v>
      </c>
      <c r="H5028" t="s">
        <v>6746</v>
      </c>
      <c r="I5028" t="s">
        <v>23</v>
      </c>
      <c r="J5028" t="s">
        <v>23</v>
      </c>
      <c r="K5028" t="s">
        <v>34220</v>
      </c>
    </row>
    <row r="5029" spans="1:11" x14ac:dyDescent="0.35">
      <c r="A5029" t="s">
        <v>25724</v>
      </c>
      <c r="B5029" t="s">
        <v>23</v>
      </c>
      <c r="C5029" t="s">
        <v>23</v>
      </c>
      <c r="D5029" t="s">
        <v>5810</v>
      </c>
      <c r="E5029" t="s">
        <v>25725</v>
      </c>
      <c r="F5029" t="s">
        <v>23</v>
      </c>
      <c r="G5029" t="s">
        <v>23</v>
      </c>
      <c r="H5029" t="s">
        <v>6746</v>
      </c>
      <c r="I5029" t="s">
        <v>23</v>
      </c>
      <c r="J5029" t="s">
        <v>23</v>
      </c>
      <c r="K5029" t="s">
        <v>34221</v>
      </c>
    </row>
    <row r="5030" spans="1:11" x14ac:dyDescent="0.35">
      <c r="A5030" t="s">
        <v>25726</v>
      </c>
      <c r="B5030" t="s">
        <v>23</v>
      </c>
      <c r="C5030" t="s">
        <v>23</v>
      </c>
      <c r="D5030" t="s">
        <v>5810</v>
      </c>
      <c r="E5030" t="s">
        <v>25727</v>
      </c>
      <c r="F5030" t="s">
        <v>23</v>
      </c>
      <c r="G5030" t="s">
        <v>23</v>
      </c>
      <c r="H5030" t="s">
        <v>6746</v>
      </c>
      <c r="I5030" t="s">
        <v>23</v>
      </c>
      <c r="J5030" t="s">
        <v>23</v>
      </c>
      <c r="K5030" t="s">
        <v>34222</v>
      </c>
    </row>
    <row r="5031" spans="1:11" x14ac:dyDescent="0.35">
      <c r="A5031" t="s">
        <v>25728</v>
      </c>
      <c r="B5031" t="s">
        <v>23</v>
      </c>
      <c r="C5031" t="s">
        <v>23</v>
      </c>
      <c r="D5031" t="s">
        <v>5810</v>
      </c>
      <c r="E5031" t="s">
        <v>25729</v>
      </c>
      <c r="F5031" t="s">
        <v>23</v>
      </c>
      <c r="G5031" t="s">
        <v>23</v>
      </c>
      <c r="H5031" t="s">
        <v>6746</v>
      </c>
      <c r="I5031" t="s">
        <v>23</v>
      </c>
      <c r="J5031" t="s">
        <v>23</v>
      </c>
      <c r="K5031" t="s">
        <v>34223</v>
      </c>
    </row>
    <row r="5032" spans="1:11" x14ac:dyDescent="0.35">
      <c r="A5032" t="s">
        <v>4513</v>
      </c>
      <c r="B5032" t="s">
        <v>23</v>
      </c>
      <c r="C5032" t="s">
        <v>23</v>
      </c>
      <c r="D5032" t="s">
        <v>23</v>
      </c>
      <c r="E5032" t="s">
        <v>11009</v>
      </c>
      <c r="F5032" t="s">
        <v>23</v>
      </c>
      <c r="G5032" t="s">
        <v>23</v>
      </c>
      <c r="H5032" t="s">
        <v>6504</v>
      </c>
      <c r="I5032" t="s">
        <v>2721</v>
      </c>
      <c r="J5032" t="s">
        <v>23</v>
      </c>
      <c r="K5032" t="s">
        <v>30532</v>
      </c>
    </row>
    <row r="5033" spans="1:11" x14ac:dyDescent="0.35">
      <c r="A5033" t="s">
        <v>25730</v>
      </c>
      <c r="B5033" t="s">
        <v>23</v>
      </c>
      <c r="C5033" t="s">
        <v>23</v>
      </c>
      <c r="D5033" t="s">
        <v>5810</v>
      </c>
      <c r="E5033" t="s">
        <v>25731</v>
      </c>
      <c r="F5033" t="s">
        <v>23</v>
      </c>
      <c r="G5033" t="s">
        <v>23</v>
      </c>
      <c r="H5033" t="s">
        <v>6746</v>
      </c>
      <c r="I5033" t="s">
        <v>23</v>
      </c>
      <c r="J5033" t="s">
        <v>23</v>
      </c>
      <c r="K5033" t="s">
        <v>34224</v>
      </c>
    </row>
    <row r="5034" spans="1:11" x14ac:dyDescent="0.35">
      <c r="A5034" t="s">
        <v>4512</v>
      </c>
      <c r="B5034" t="s">
        <v>23</v>
      </c>
      <c r="C5034" t="s">
        <v>23</v>
      </c>
      <c r="D5034" t="s">
        <v>23</v>
      </c>
      <c r="E5034" t="s">
        <v>11010</v>
      </c>
      <c r="F5034" t="s">
        <v>23</v>
      </c>
      <c r="G5034" t="s">
        <v>23</v>
      </c>
      <c r="H5034" t="s">
        <v>6522</v>
      </c>
      <c r="I5034" t="s">
        <v>23</v>
      </c>
      <c r="J5034" t="s">
        <v>23</v>
      </c>
      <c r="K5034" t="s">
        <v>30532</v>
      </c>
    </row>
    <row r="5035" spans="1:11" x14ac:dyDescent="0.35">
      <c r="A5035" t="s">
        <v>11011</v>
      </c>
      <c r="B5035" t="s">
        <v>23</v>
      </c>
      <c r="C5035" t="s">
        <v>23</v>
      </c>
      <c r="D5035" t="s">
        <v>5810</v>
      </c>
      <c r="E5035" t="s">
        <v>11012</v>
      </c>
      <c r="F5035" t="s">
        <v>23</v>
      </c>
      <c r="G5035" t="s">
        <v>23</v>
      </c>
      <c r="H5035" t="s">
        <v>6746</v>
      </c>
      <c r="I5035" t="s">
        <v>23</v>
      </c>
      <c r="J5035" t="s">
        <v>23</v>
      </c>
      <c r="K5035" t="s">
        <v>30532</v>
      </c>
    </row>
    <row r="5036" spans="1:11" x14ac:dyDescent="0.35">
      <c r="A5036" t="s">
        <v>27638</v>
      </c>
      <c r="B5036" t="s">
        <v>23</v>
      </c>
      <c r="C5036" t="s">
        <v>23</v>
      </c>
      <c r="D5036" t="s">
        <v>5810</v>
      </c>
      <c r="E5036" t="s">
        <v>27639</v>
      </c>
      <c r="F5036" t="s">
        <v>23</v>
      </c>
      <c r="G5036" t="s">
        <v>23</v>
      </c>
      <c r="H5036" t="s">
        <v>6746</v>
      </c>
      <c r="I5036" t="s">
        <v>23</v>
      </c>
      <c r="J5036" t="s">
        <v>23</v>
      </c>
      <c r="K5036" t="s">
        <v>35154</v>
      </c>
    </row>
    <row r="5037" spans="1:11" x14ac:dyDescent="0.35">
      <c r="A5037" t="s">
        <v>3165</v>
      </c>
      <c r="B5037" t="s">
        <v>23</v>
      </c>
      <c r="C5037" t="s">
        <v>23</v>
      </c>
      <c r="D5037" t="s">
        <v>23</v>
      </c>
      <c r="E5037" t="s">
        <v>11013</v>
      </c>
      <c r="F5037" t="s">
        <v>23</v>
      </c>
      <c r="G5037" t="s">
        <v>23</v>
      </c>
      <c r="H5037" t="s">
        <v>6487</v>
      </c>
      <c r="I5037" t="s">
        <v>6485</v>
      </c>
      <c r="J5037" t="s">
        <v>23</v>
      </c>
      <c r="K5037" t="s">
        <v>30532</v>
      </c>
    </row>
    <row r="5038" spans="1:11" x14ac:dyDescent="0.35">
      <c r="A5038" t="s">
        <v>11014</v>
      </c>
      <c r="B5038" t="s">
        <v>23</v>
      </c>
      <c r="C5038" t="s">
        <v>23</v>
      </c>
      <c r="D5038" t="s">
        <v>5810</v>
      </c>
      <c r="E5038" t="s">
        <v>11015</v>
      </c>
      <c r="F5038" t="s">
        <v>23</v>
      </c>
      <c r="G5038" t="s">
        <v>23</v>
      </c>
      <c r="H5038" t="s">
        <v>6746</v>
      </c>
      <c r="I5038" t="s">
        <v>23</v>
      </c>
      <c r="J5038" t="s">
        <v>23</v>
      </c>
      <c r="K5038" t="s">
        <v>30532</v>
      </c>
    </row>
    <row r="5039" spans="1:11" x14ac:dyDescent="0.35">
      <c r="A5039" t="s">
        <v>4511</v>
      </c>
      <c r="B5039" t="s">
        <v>23</v>
      </c>
      <c r="C5039" t="s">
        <v>23</v>
      </c>
      <c r="D5039" t="s">
        <v>23</v>
      </c>
      <c r="E5039" t="s">
        <v>11016</v>
      </c>
      <c r="F5039" t="s">
        <v>23</v>
      </c>
      <c r="G5039" t="s">
        <v>23</v>
      </c>
      <c r="H5039" t="s">
        <v>6522</v>
      </c>
      <c r="I5039" t="s">
        <v>23</v>
      </c>
      <c r="J5039" t="s">
        <v>23</v>
      </c>
      <c r="K5039" t="s">
        <v>30532</v>
      </c>
    </row>
    <row r="5040" spans="1:11" x14ac:dyDescent="0.35">
      <c r="A5040" t="s">
        <v>5058</v>
      </c>
      <c r="B5040" t="s">
        <v>23</v>
      </c>
      <c r="C5040" t="s">
        <v>23</v>
      </c>
      <c r="D5040" t="s">
        <v>23</v>
      </c>
      <c r="E5040" t="s">
        <v>11017</v>
      </c>
      <c r="F5040" t="s">
        <v>23</v>
      </c>
      <c r="G5040" t="s">
        <v>23</v>
      </c>
      <c r="H5040" t="s">
        <v>6522</v>
      </c>
      <c r="I5040" t="s">
        <v>23</v>
      </c>
      <c r="J5040" t="s">
        <v>23</v>
      </c>
      <c r="K5040" t="s">
        <v>30532</v>
      </c>
    </row>
    <row r="5041" spans="1:11" x14ac:dyDescent="0.35">
      <c r="A5041" t="s">
        <v>25734</v>
      </c>
      <c r="B5041" t="s">
        <v>23</v>
      </c>
      <c r="C5041" t="s">
        <v>23</v>
      </c>
      <c r="D5041" t="s">
        <v>5810</v>
      </c>
      <c r="E5041" t="s">
        <v>25735</v>
      </c>
      <c r="F5041" t="s">
        <v>23</v>
      </c>
      <c r="G5041" t="s">
        <v>23</v>
      </c>
      <c r="H5041" t="s">
        <v>6746</v>
      </c>
      <c r="I5041" t="s">
        <v>23</v>
      </c>
      <c r="J5041" t="s">
        <v>23</v>
      </c>
      <c r="K5041" t="s">
        <v>34226</v>
      </c>
    </row>
    <row r="5042" spans="1:11" x14ac:dyDescent="0.35">
      <c r="A5042" t="s">
        <v>25736</v>
      </c>
      <c r="B5042" t="s">
        <v>23</v>
      </c>
      <c r="C5042" t="s">
        <v>23</v>
      </c>
      <c r="D5042" t="s">
        <v>5810</v>
      </c>
      <c r="E5042" t="s">
        <v>25737</v>
      </c>
      <c r="F5042" t="s">
        <v>23</v>
      </c>
      <c r="G5042" t="s">
        <v>23</v>
      </c>
      <c r="H5042" t="s">
        <v>6746</v>
      </c>
      <c r="I5042" t="s">
        <v>23</v>
      </c>
      <c r="J5042" t="s">
        <v>23</v>
      </c>
      <c r="K5042" t="s">
        <v>34227</v>
      </c>
    </row>
    <row r="5043" spans="1:11" x14ac:dyDescent="0.35">
      <c r="A5043" t="s">
        <v>3533</v>
      </c>
      <c r="B5043" t="s">
        <v>23</v>
      </c>
      <c r="C5043" t="s">
        <v>23</v>
      </c>
      <c r="D5043" t="s">
        <v>23</v>
      </c>
      <c r="E5043" t="s">
        <v>11018</v>
      </c>
      <c r="F5043" t="s">
        <v>23</v>
      </c>
      <c r="G5043" t="s">
        <v>23</v>
      </c>
      <c r="H5043" t="s">
        <v>6487</v>
      </c>
      <c r="I5043" t="s">
        <v>6485</v>
      </c>
      <c r="J5043" t="s">
        <v>23</v>
      </c>
      <c r="K5043" t="s">
        <v>30532</v>
      </c>
    </row>
    <row r="5044" spans="1:11" x14ac:dyDescent="0.35">
      <c r="A5044" t="s">
        <v>3537</v>
      </c>
      <c r="B5044" t="s">
        <v>23</v>
      </c>
      <c r="C5044" t="s">
        <v>23</v>
      </c>
      <c r="D5044" t="s">
        <v>23</v>
      </c>
      <c r="E5044" t="s">
        <v>11019</v>
      </c>
      <c r="F5044" t="s">
        <v>23</v>
      </c>
      <c r="G5044" t="s">
        <v>23</v>
      </c>
      <c r="H5044" t="s">
        <v>6522</v>
      </c>
      <c r="I5044" t="s">
        <v>23</v>
      </c>
      <c r="J5044" t="s">
        <v>23</v>
      </c>
      <c r="K5044" t="s">
        <v>30532</v>
      </c>
    </row>
    <row r="5045" spans="1:11" x14ac:dyDescent="0.35">
      <c r="A5045" t="s">
        <v>25740</v>
      </c>
      <c r="B5045" t="s">
        <v>23</v>
      </c>
      <c r="C5045" t="s">
        <v>23</v>
      </c>
      <c r="D5045" t="s">
        <v>5810</v>
      </c>
      <c r="E5045" t="s">
        <v>25741</v>
      </c>
      <c r="F5045" t="s">
        <v>23</v>
      </c>
      <c r="G5045" t="s">
        <v>23</v>
      </c>
      <c r="H5045" t="s">
        <v>6746</v>
      </c>
      <c r="I5045" t="s">
        <v>23</v>
      </c>
      <c r="J5045" t="s">
        <v>23</v>
      </c>
      <c r="K5045" t="s">
        <v>34229</v>
      </c>
    </row>
    <row r="5046" spans="1:11" x14ac:dyDescent="0.35">
      <c r="A5046" t="s">
        <v>4510</v>
      </c>
      <c r="B5046" t="s">
        <v>23</v>
      </c>
      <c r="C5046" t="s">
        <v>23</v>
      </c>
      <c r="D5046" t="s">
        <v>23</v>
      </c>
      <c r="E5046" t="s">
        <v>11020</v>
      </c>
      <c r="F5046" t="s">
        <v>23</v>
      </c>
      <c r="G5046" t="s">
        <v>23</v>
      </c>
      <c r="H5046" t="s">
        <v>6522</v>
      </c>
      <c r="I5046" t="s">
        <v>23</v>
      </c>
      <c r="J5046" t="s">
        <v>23</v>
      </c>
      <c r="K5046" t="s">
        <v>30532</v>
      </c>
    </row>
    <row r="5047" spans="1:11" x14ac:dyDescent="0.35">
      <c r="A5047" t="s">
        <v>6801</v>
      </c>
      <c r="B5047" t="s">
        <v>23</v>
      </c>
      <c r="C5047" t="s">
        <v>23</v>
      </c>
      <c r="D5047" t="s">
        <v>23</v>
      </c>
      <c r="E5047" t="s">
        <v>11021</v>
      </c>
      <c r="F5047" t="s">
        <v>23</v>
      </c>
      <c r="G5047" t="s">
        <v>23</v>
      </c>
      <c r="H5047" t="s">
        <v>6522</v>
      </c>
      <c r="I5047" t="s">
        <v>23</v>
      </c>
      <c r="J5047" t="s">
        <v>23</v>
      </c>
      <c r="K5047" t="s">
        <v>30532</v>
      </c>
    </row>
    <row r="5048" spans="1:11" x14ac:dyDescent="0.35">
      <c r="A5048" t="s">
        <v>894</v>
      </c>
      <c r="B5048" t="s">
        <v>23</v>
      </c>
      <c r="C5048" t="s">
        <v>23</v>
      </c>
      <c r="D5048" t="s">
        <v>23</v>
      </c>
      <c r="E5048" t="s">
        <v>11022</v>
      </c>
      <c r="F5048" t="s">
        <v>23</v>
      </c>
      <c r="G5048" t="s">
        <v>23</v>
      </c>
      <c r="H5048" t="s">
        <v>6484</v>
      </c>
      <c r="I5048" t="s">
        <v>6499</v>
      </c>
      <c r="J5048" t="s">
        <v>6486</v>
      </c>
      <c r="K5048" t="s">
        <v>30532</v>
      </c>
    </row>
    <row r="5049" spans="1:11" x14ac:dyDescent="0.35">
      <c r="A5049" t="s">
        <v>25742</v>
      </c>
      <c r="B5049" t="s">
        <v>23</v>
      </c>
      <c r="C5049" t="s">
        <v>23</v>
      </c>
      <c r="D5049" t="s">
        <v>5810</v>
      </c>
      <c r="E5049" t="s">
        <v>25743</v>
      </c>
      <c r="F5049" t="s">
        <v>23</v>
      </c>
      <c r="G5049" t="s">
        <v>23</v>
      </c>
      <c r="H5049" t="s">
        <v>6746</v>
      </c>
      <c r="I5049" t="s">
        <v>23</v>
      </c>
      <c r="J5049" t="s">
        <v>23</v>
      </c>
      <c r="K5049" t="s">
        <v>34230</v>
      </c>
    </row>
    <row r="5050" spans="1:11" x14ac:dyDescent="0.35">
      <c r="A5050" t="s">
        <v>25744</v>
      </c>
      <c r="B5050" t="s">
        <v>23</v>
      </c>
      <c r="C5050" t="s">
        <v>23</v>
      </c>
      <c r="D5050" t="s">
        <v>5810</v>
      </c>
      <c r="E5050" t="s">
        <v>25745</v>
      </c>
      <c r="F5050" t="s">
        <v>23</v>
      </c>
      <c r="G5050" t="s">
        <v>23</v>
      </c>
      <c r="H5050" t="s">
        <v>6746</v>
      </c>
      <c r="I5050" t="s">
        <v>23</v>
      </c>
      <c r="J5050" t="s">
        <v>23</v>
      </c>
      <c r="K5050" t="s">
        <v>34231</v>
      </c>
    </row>
    <row r="5051" spans="1:11" x14ac:dyDescent="0.35">
      <c r="A5051" t="s">
        <v>4506</v>
      </c>
      <c r="B5051" t="s">
        <v>23</v>
      </c>
      <c r="C5051" t="s">
        <v>23</v>
      </c>
      <c r="D5051" t="s">
        <v>23</v>
      </c>
      <c r="E5051" t="s">
        <v>11023</v>
      </c>
      <c r="F5051" t="s">
        <v>23</v>
      </c>
      <c r="G5051" t="s">
        <v>23</v>
      </c>
      <c r="H5051" t="s">
        <v>6746</v>
      </c>
      <c r="I5051" t="s">
        <v>23</v>
      </c>
      <c r="J5051" t="s">
        <v>23</v>
      </c>
      <c r="K5051" t="s">
        <v>30532</v>
      </c>
    </row>
    <row r="5052" spans="1:11" x14ac:dyDescent="0.35">
      <c r="A5052" t="s">
        <v>4505</v>
      </c>
      <c r="B5052" t="s">
        <v>23</v>
      </c>
      <c r="C5052" t="s">
        <v>23</v>
      </c>
      <c r="D5052" t="s">
        <v>23</v>
      </c>
      <c r="E5052" t="s">
        <v>11024</v>
      </c>
      <c r="F5052" t="s">
        <v>23</v>
      </c>
      <c r="G5052" t="s">
        <v>23</v>
      </c>
      <c r="H5052" t="s">
        <v>6522</v>
      </c>
      <c r="I5052" t="s">
        <v>23</v>
      </c>
      <c r="J5052" t="s">
        <v>23</v>
      </c>
      <c r="K5052" t="s">
        <v>30532</v>
      </c>
    </row>
    <row r="5053" spans="1:11" x14ac:dyDescent="0.35">
      <c r="A5053" t="s">
        <v>3376</v>
      </c>
      <c r="B5053" t="s">
        <v>23</v>
      </c>
      <c r="C5053" t="s">
        <v>23</v>
      </c>
      <c r="D5053" t="s">
        <v>23</v>
      </c>
      <c r="E5053" t="s">
        <v>11025</v>
      </c>
      <c r="F5053" t="s">
        <v>23</v>
      </c>
      <c r="G5053" t="s">
        <v>23</v>
      </c>
      <c r="H5053" t="s">
        <v>6522</v>
      </c>
      <c r="I5053" t="s">
        <v>23</v>
      </c>
      <c r="J5053" t="s">
        <v>23</v>
      </c>
      <c r="K5053" t="s">
        <v>30532</v>
      </c>
    </row>
    <row r="5054" spans="1:11" x14ac:dyDescent="0.35">
      <c r="A5054" t="s">
        <v>4504</v>
      </c>
      <c r="B5054" t="s">
        <v>23</v>
      </c>
      <c r="C5054" t="s">
        <v>23</v>
      </c>
      <c r="D5054" t="s">
        <v>23</v>
      </c>
      <c r="E5054" t="s">
        <v>11026</v>
      </c>
      <c r="F5054" t="s">
        <v>23</v>
      </c>
      <c r="G5054" t="s">
        <v>23</v>
      </c>
      <c r="H5054" t="s">
        <v>6522</v>
      </c>
      <c r="I5054" t="s">
        <v>23</v>
      </c>
      <c r="J5054" t="s">
        <v>23</v>
      </c>
      <c r="K5054" t="s">
        <v>30532</v>
      </c>
    </row>
    <row r="5055" spans="1:11" x14ac:dyDescent="0.35">
      <c r="A5055" t="s">
        <v>25746</v>
      </c>
      <c r="B5055" t="s">
        <v>23</v>
      </c>
      <c r="C5055" t="s">
        <v>23</v>
      </c>
      <c r="D5055" t="s">
        <v>5810</v>
      </c>
      <c r="E5055" t="s">
        <v>25747</v>
      </c>
      <c r="F5055" t="s">
        <v>23</v>
      </c>
      <c r="G5055" t="s">
        <v>23</v>
      </c>
      <c r="H5055" t="s">
        <v>6746</v>
      </c>
      <c r="I5055" t="s">
        <v>23</v>
      </c>
      <c r="J5055" t="s">
        <v>23</v>
      </c>
      <c r="K5055" t="s">
        <v>30532</v>
      </c>
    </row>
    <row r="5056" spans="1:11" x14ac:dyDescent="0.35">
      <c r="A5056" t="s">
        <v>5059</v>
      </c>
      <c r="B5056" t="s">
        <v>23</v>
      </c>
      <c r="C5056" t="s">
        <v>23</v>
      </c>
      <c r="D5056" t="s">
        <v>23</v>
      </c>
      <c r="E5056" t="s">
        <v>11027</v>
      </c>
      <c r="F5056" t="s">
        <v>23</v>
      </c>
      <c r="G5056" t="s">
        <v>23</v>
      </c>
      <c r="H5056" t="s">
        <v>6746</v>
      </c>
      <c r="I5056" t="s">
        <v>23</v>
      </c>
      <c r="J5056" t="s">
        <v>23</v>
      </c>
      <c r="K5056" t="s">
        <v>30532</v>
      </c>
    </row>
    <row r="5057" spans="1:11" x14ac:dyDescent="0.35">
      <c r="A5057" t="s">
        <v>25750</v>
      </c>
      <c r="B5057" t="s">
        <v>23</v>
      </c>
      <c r="C5057" t="s">
        <v>23</v>
      </c>
      <c r="D5057" t="s">
        <v>5810</v>
      </c>
      <c r="E5057" t="s">
        <v>25751</v>
      </c>
      <c r="F5057" t="s">
        <v>23</v>
      </c>
      <c r="G5057" t="s">
        <v>23</v>
      </c>
      <c r="H5057" t="s">
        <v>6746</v>
      </c>
      <c r="I5057" t="s">
        <v>23</v>
      </c>
      <c r="J5057" t="s">
        <v>23</v>
      </c>
      <c r="K5057" t="s">
        <v>34233</v>
      </c>
    </row>
    <row r="5058" spans="1:11" x14ac:dyDescent="0.35">
      <c r="A5058" t="s">
        <v>11028</v>
      </c>
      <c r="B5058" t="s">
        <v>23</v>
      </c>
      <c r="C5058" t="s">
        <v>23</v>
      </c>
      <c r="D5058" t="s">
        <v>5810</v>
      </c>
      <c r="E5058" t="s">
        <v>11029</v>
      </c>
      <c r="F5058" t="s">
        <v>23</v>
      </c>
      <c r="G5058" t="s">
        <v>23</v>
      </c>
      <c r="H5058" t="s">
        <v>6746</v>
      </c>
      <c r="I5058" t="s">
        <v>23</v>
      </c>
      <c r="J5058" t="s">
        <v>23</v>
      </c>
      <c r="K5058" t="s">
        <v>30532</v>
      </c>
    </row>
    <row r="5059" spans="1:11" x14ac:dyDescent="0.35">
      <c r="A5059" t="s">
        <v>25752</v>
      </c>
      <c r="B5059" t="s">
        <v>23</v>
      </c>
      <c r="C5059" t="s">
        <v>23</v>
      </c>
      <c r="D5059" t="s">
        <v>5810</v>
      </c>
      <c r="E5059" t="s">
        <v>25753</v>
      </c>
      <c r="F5059" t="s">
        <v>23</v>
      </c>
      <c r="G5059" t="s">
        <v>23</v>
      </c>
      <c r="H5059" t="s">
        <v>6746</v>
      </c>
      <c r="I5059" t="s">
        <v>23</v>
      </c>
      <c r="J5059" t="s">
        <v>23</v>
      </c>
      <c r="K5059" t="s">
        <v>34234</v>
      </c>
    </row>
    <row r="5060" spans="1:11" x14ac:dyDescent="0.35">
      <c r="A5060" t="s">
        <v>25756</v>
      </c>
      <c r="B5060" t="s">
        <v>23</v>
      </c>
      <c r="C5060" t="s">
        <v>23</v>
      </c>
      <c r="D5060" t="s">
        <v>5810</v>
      </c>
      <c r="E5060" t="s">
        <v>25757</v>
      </c>
      <c r="F5060" t="s">
        <v>23</v>
      </c>
      <c r="G5060" t="s">
        <v>23</v>
      </c>
      <c r="H5060" t="s">
        <v>6746</v>
      </c>
      <c r="I5060" t="s">
        <v>23</v>
      </c>
      <c r="J5060" t="s">
        <v>23</v>
      </c>
      <c r="K5060" t="s">
        <v>34236</v>
      </c>
    </row>
    <row r="5061" spans="1:11" x14ac:dyDescent="0.35">
      <c r="A5061" t="s">
        <v>11030</v>
      </c>
      <c r="B5061" t="s">
        <v>23</v>
      </c>
      <c r="C5061" t="s">
        <v>23</v>
      </c>
      <c r="D5061" t="s">
        <v>5810</v>
      </c>
      <c r="E5061" t="s">
        <v>11031</v>
      </c>
      <c r="F5061" t="s">
        <v>23</v>
      </c>
      <c r="G5061" t="s">
        <v>23</v>
      </c>
      <c r="H5061" t="s">
        <v>6746</v>
      </c>
      <c r="I5061" t="s">
        <v>23</v>
      </c>
      <c r="J5061" t="s">
        <v>23</v>
      </c>
      <c r="K5061" t="s">
        <v>30532</v>
      </c>
    </row>
    <row r="5062" spans="1:11" x14ac:dyDescent="0.35">
      <c r="A5062" t="s">
        <v>11032</v>
      </c>
      <c r="B5062" t="s">
        <v>23</v>
      </c>
      <c r="C5062" t="s">
        <v>23</v>
      </c>
      <c r="D5062" t="s">
        <v>5810</v>
      </c>
      <c r="E5062" t="s">
        <v>11033</v>
      </c>
      <c r="F5062" t="s">
        <v>23</v>
      </c>
      <c r="G5062" t="s">
        <v>23</v>
      </c>
      <c r="H5062" t="s">
        <v>6746</v>
      </c>
      <c r="I5062" t="s">
        <v>23</v>
      </c>
      <c r="J5062" t="s">
        <v>23</v>
      </c>
      <c r="K5062" t="s">
        <v>30532</v>
      </c>
    </row>
    <row r="5063" spans="1:11" x14ac:dyDescent="0.35">
      <c r="A5063" t="s">
        <v>25760</v>
      </c>
      <c r="B5063" t="s">
        <v>23</v>
      </c>
      <c r="C5063" t="s">
        <v>23</v>
      </c>
      <c r="D5063" t="s">
        <v>5810</v>
      </c>
      <c r="E5063" t="s">
        <v>25761</v>
      </c>
      <c r="F5063" t="s">
        <v>23</v>
      </c>
      <c r="G5063" t="s">
        <v>23</v>
      </c>
      <c r="H5063" t="s">
        <v>6746</v>
      </c>
      <c r="I5063" t="s">
        <v>23</v>
      </c>
      <c r="J5063" t="s">
        <v>23</v>
      </c>
      <c r="K5063" t="s">
        <v>34238</v>
      </c>
    </row>
    <row r="5064" spans="1:11" x14ac:dyDescent="0.35">
      <c r="A5064" t="s">
        <v>25762</v>
      </c>
      <c r="B5064" t="s">
        <v>23</v>
      </c>
      <c r="C5064" t="s">
        <v>23</v>
      </c>
      <c r="D5064" t="s">
        <v>5810</v>
      </c>
      <c r="E5064" t="s">
        <v>25763</v>
      </c>
      <c r="F5064" t="s">
        <v>23</v>
      </c>
      <c r="G5064" t="s">
        <v>23</v>
      </c>
      <c r="H5064" t="s">
        <v>6746</v>
      </c>
      <c r="I5064" t="s">
        <v>23</v>
      </c>
      <c r="J5064" t="s">
        <v>23</v>
      </c>
      <c r="K5064" t="s">
        <v>34239</v>
      </c>
    </row>
    <row r="5065" spans="1:11" x14ac:dyDescent="0.35">
      <c r="A5065" t="s">
        <v>25764</v>
      </c>
      <c r="B5065" t="s">
        <v>23</v>
      </c>
      <c r="C5065" t="s">
        <v>23</v>
      </c>
      <c r="D5065" t="s">
        <v>5810</v>
      </c>
      <c r="E5065" t="s">
        <v>25765</v>
      </c>
      <c r="F5065" t="s">
        <v>23</v>
      </c>
      <c r="G5065" t="s">
        <v>23</v>
      </c>
      <c r="H5065" t="s">
        <v>6746</v>
      </c>
      <c r="I5065" t="s">
        <v>23</v>
      </c>
      <c r="J5065" t="s">
        <v>23</v>
      </c>
      <c r="K5065" t="s">
        <v>34240</v>
      </c>
    </row>
    <row r="5066" spans="1:11" x14ac:dyDescent="0.35">
      <c r="A5066" t="s">
        <v>3255</v>
      </c>
      <c r="B5066" t="s">
        <v>23</v>
      </c>
      <c r="C5066" t="s">
        <v>23</v>
      </c>
      <c r="D5066" t="s">
        <v>23</v>
      </c>
      <c r="E5066" t="s">
        <v>11034</v>
      </c>
      <c r="F5066" t="s">
        <v>23</v>
      </c>
      <c r="G5066" t="s">
        <v>23</v>
      </c>
      <c r="H5066" t="s">
        <v>6522</v>
      </c>
      <c r="I5066" t="s">
        <v>23</v>
      </c>
      <c r="J5066" t="s">
        <v>23</v>
      </c>
      <c r="K5066" t="s">
        <v>30532</v>
      </c>
    </row>
    <row r="5067" spans="1:11" x14ac:dyDescent="0.35">
      <c r="A5067" t="s">
        <v>4503</v>
      </c>
      <c r="B5067" t="s">
        <v>23</v>
      </c>
      <c r="C5067" t="s">
        <v>23</v>
      </c>
      <c r="D5067" t="s">
        <v>23</v>
      </c>
      <c r="E5067" t="s">
        <v>11035</v>
      </c>
      <c r="F5067" t="s">
        <v>23</v>
      </c>
      <c r="G5067" t="s">
        <v>23</v>
      </c>
      <c r="H5067" t="s">
        <v>6522</v>
      </c>
      <c r="I5067" t="s">
        <v>23</v>
      </c>
      <c r="J5067" t="s">
        <v>23</v>
      </c>
      <c r="K5067" t="s">
        <v>30532</v>
      </c>
    </row>
    <row r="5068" spans="1:11" x14ac:dyDescent="0.35">
      <c r="A5068" t="s">
        <v>24319</v>
      </c>
      <c r="B5068" t="s">
        <v>23</v>
      </c>
      <c r="C5068" t="s">
        <v>23</v>
      </c>
      <c r="D5068" t="s">
        <v>5810</v>
      </c>
      <c r="E5068" t="s">
        <v>24320</v>
      </c>
      <c r="F5068" t="s">
        <v>23</v>
      </c>
      <c r="G5068" t="s">
        <v>23</v>
      </c>
      <c r="H5068" t="s">
        <v>6487</v>
      </c>
      <c r="I5068" t="s">
        <v>23</v>
      </c>
      <c r="J5068" t="s">
        <v>23</v>
      </c>
      <c r="K5068" t="s">
        <v>33583</v>
      </c>
    </row>
    <row r="5069" spans="1:11" x14ac:dyDescent="0.35">
      <c r="A5069" t="s">
        <v>25766</v>
      </c>
      <c r="B5069" t="s">
        <v>23</v>
      </c>
      <c r="C5069" t="s">
        <v>23</v>
      </c>
      <c r="D5069" t="s">
        <v>5810</v>
      </c>
      <c r="E5069" t="s">
        <v>25767</v>
      </c>
      <c r="F5069" t="s">
        <v>23</v>
      </c>
      <c r="G5069" t="s">
        <v>23</v>
      </c>
      <c r="H5069" t="s">
        <v>6746</v>
      </c>
      <c r="I5069" t="s">
        <v>23</v>
      </c>
      <c r="J5069" t="s">
        <v>23</v>
      </c>
      <c r="K5069" t="s">
        <v>34241</v>
      </c>
    </row>
    <row r="5070" spans="1:11" x14ac:dyDescent="0.35">
      <c r="A5070" t="s">
        <v>25768</v>
      </c>
      <c r="B5070" t="s">
        <v>23</v>
      </c>
      <c r="C5070" t="s">
        <v>23</v>
      </c>
      <c r="D5070" t="s">
        <v>5810</v>
      </c>
      <c r="E5070" t="s">
        <v>25769</v>
      </c>
      <c r="F5070" t="s">
        <v>23</v>
      </c>
      <c r="G5070" t="s">
        <v>23</v>
      </c>
      <c r="H5070" t="s">
        <v>6746</v>
      </c>
      <c r="I5070" t="s">
        <v>23</v>
      </c>
      <c r="J5070" t="s">
        <v>23</v>
      </c>
      <c r="K5070" t="s">
        <v>34242</v>
      </c>
    </row>
    <row r="5071" spans="1:11" x14ac:dyDescent="0.35">
      <c r="A5071" t="s">
        <v>3539</v>
      </c>
      <c r="B5071" t="s">
        <v>23</v>
      </c>
      <c r="C5071" t="s">
        <v>23</v>
      </c>
      <c r="D5071" t="s">
        <v>23</v>
      </c>
      <c r="E5071" t="s">
        <v>11036</v>
      </c>
      <c r="F5071" t="s">
        <v>23</v>
      </c>
      <c r="G5071" t="s">
        <v>23</v>
      </c>
      <c r="H5071" t="s">
        <v>6483</v>
      </c>
      <c r="I5071" t="s">
        <v>2721</v>
      </c>
      <c r="J5071" t="s">
        <v>23</v>
      </c>
      <c r="K5071" t="s">
        <v>30532</v>
      </c>
    </row>
    <row r="5072" spans="1:11" x14ac:dyDescent="0.35">
      <c r="A5072" t="s">
        <v>11037</v>
      </c>
      <c r="B5072" t="s">
        <v>23</v>
      </c>
      <c r="C5072" t="s">
        <v>23</v>
      </c>
      <c r="D5072" t="s">
        <v>5810</v>
      </c>
      <c r="E5072" t="s">
        <v>11038</v>
      </c>
      <c r="F5072" t="s">
        <v>23</v>
      </c>
      <c r="G5072" t="s">
        <v>23</v>
      </c>
      <c r="H5072" t="s">
        <v>6746</v>
      </c>
      <c r="I5072" t="s">
        <v>23</v>
      </c>
      <c r="J5072" t="s">
        <v>23</v>
      </c>
      <c r="K5072" t="s">
        <v>30532</v>
      </c>
    </row>
    <row r="5073" spans="1:11" x14ac:dyDescent="0.35">
      <c r="A5073" t="s">
        <v>490</v>
      </c>
      <c r="B5073" t="s">
        <v>23</v>
      </c>
      <c r="C5073" t="s">
        <v>23</v>
      </c>
      <c r="D5073" t="s">
        <v>23</v>
      </c>
      <c r="E5073" t="s">
        <v>11039</v>
      </c>
      <c r="F5073" t="s">
        <v>23</v>
      </c>
      <c r="G5073" t="s">
        <v>23</v>
      </c>
      <c r="H5073" t="s">
        <v>6522</v>
      </c>
      <c r="I5073" t="s">
        <v>23</v>
      </c>
      <c r="J5073" t="s">
        <v>23</v>
      </c>
      <c r="K5073" t="s">
        <v>30532</v>
      </c>
    </row>
    <row r="5074" spans="1:11" x14ac:dyDescent="0.35">
      <c r="A5074" t="s">
        <v>25771</v>
      </c>
      <c r="B5074" t="s">
        <v>23</v>
      </c>
      <c r="C5074" t="s">
        <v>23</v>
      </c>
      <c r="D5074" t="s">
        <v>5810</v>
      </c>
      <c r="E5074" t="s">
        <v>25772</v>
      </c>
      <c r="F5074" t="s">
        <v>23</v>
      </c>
      <c r="G5074" t="s">
        <v>23</v>
      </c>
      <c r="H5074" t="s">
        <v>6746</v>
      </c>
      <c r="I5074" t="s">
        <v>23</v>
      </c>
      <c r="J5074" t="s">
        <v>23</v>
      </c>
      <c r="K5074" t="s">
        <v>34243</v>
      </c>
    </row>
    <row r="5075" spans="1:11" x14ac:dyDescent="0.35">
      <c r="A5075" t="s">
        <v>4502</v>
      </c>
      <c r="B5075" t="s">
        <v>23</v>
      </c>
      <c r="C5075" t="s">
        <v>23</v>
      </c>
      <c r="D5075" t="s">
        <v>23</v>
      </c>
      <c r="E5075" t="s">
        <v>11040</v>
      </c>
      <c r="F5075" t="s">
        <v>23</v>
      </c>
      <c r="G5075" t="s">
        <v>23</v>
      </c>
      <c r="H5075" t="s">
        <v>6522</v>
      </c>
      <c r="I5075" t="s">
        <v>23</v>
      </c>
      <c r="J5075" t="s">
        <v>23</v>
      </c>
      <c r="K5075" t="s">
        <v>30532</v>
      </c>
    </row>
    <row r="5076" spans="1:11" x14ac:dyDescent="0.35">
      <c r="A5076" t="s">
        <v>4048</v>
      </c>
      <c r="B5076" t="s">
        <v>23</v>
      </c>
      <c r="C5076" t="s">
        <v>23</v>
      </c>
      <c r="D5076" t="s">
        <v>23</v>
      </c>
      <c r="E5076" t="s">
        <v>11041</v>
      </c>
      <c r="F5076" t="s">
        <v>23</v>
      </c>
      <c r="G5076" t="s">
        <v>23</v>
      </c>
      <c r="H5076" t="s">
        <v>6746</v>
      </c>
      <c r="I5076" t="s">
        <v>23</v>
      </c>
      <c r="J5076" t="s">
        <v>23</v>
      </c>
      <c r="K5076" t="s">
        <v>30532</v>
      </c>
    </row>
    <row r="5077" spans="1:11" x14ac:dyDescent="0.35">
      <c r="A5077" t="s">
        <v>25773</v>
      </c>
      <c r="B5077" t="s">
        <v>23</v>
      </c>
      <c r="C5077" t="s">
        <v>23</v>
      </c>
      <c r="D5077" t="s">
        <v>5810</v>
      </c>
      <c r="E5077" t="s">
        <v>25774</v>
      </c>
      <c r="F5077" t="s">
        <v>23</v>
      </c>
      <c r="G5077" t="s">
        <v>23</v>
      </c>
      <c r="H5077" t="s">
        <v>6746</v>
      </c>
      <c r="I5077" t="s">
        <v>23</v>
      </c>
      <c r="J5077" t="s">
        <v>23</v>
      </c>
      <c r="K5077" t="s">
        <v>34244</v>
      </c>
    </row>
    <row r="5078" spans="1:11" x14ac:dyDescent="0.35">
      <c r="A5078" t="s">
        <v>450</v>
      </c>
      <c r="B5078" t="s">
        <v>23</v>
      </c>
      <c r="C5078" t="s">
        <v>23</v>
      </c>
      <c r="D5078" t="s">
        <v>23</v>
      </c>
      <c r="E5078" t="s">
        <v>11042</v>
      </c>
      <c r="F5078" t="s">
        <v>23</v>
      </c>
      <c r="G5078" t="s">
        <v>23</v>
      </c>
      <c r="H5078" t="s">
        <v>6522</v>
      </c>
      <c r="I5078" t="s">
        <v>23</v>
      </c>
      <c r="J5078" t="s">
        <v>23</v>
      </c>
      <c r="K5078" t="s">
        <v>30532</v>
      </c>
    </row>
    <row r="5079" spans="1:11" x14ac:dyDescent="0.35">
      <c r="A5079" t="s">
        <v>25777</v>
      </c>
      <c r="B5079" t="s">
        <v>23</v>
      </c>
      <c r="C5079" t="s">
        <v>23</v>
      </c>
      <c r="D5079" t="s">
        <v>5810</v>
      </c>
      <c r="E5079" t="s">
        <v>25778</v>
      </c>
      <c r="F5079" t="s">
        <v>23</v>
      </c>
      <c r="G5079" t="s">
        <v>23</v>
      </c>
      <c r="H5079" t="s">
        <v>6746</v>
      </c>
      <c r="I5079" t="s">
        <v>23</v>
      </c>
      <c r="J5079" t="s">
        <v>23</v>
      </c>
      <c r="K5079" t="s">
        <v>34246</v>
      </c>
    </row>
    <row r="5080" spans="1:11" x14ac:dyDescent="0.35">
      <c r="A5080" t="s">
        <v>3540</v>
      </c>
      <c r="B5080" t="s">
        <v>23</v>
      </c>
      <c r="C5080" t="s">
        <v>23</v>
      </c>
      <c r="D5080" t="s">
        <v>23</v>
      </c>
      <c r="E5080" t="s">
        <v>11043</v>
      </c>
      <c r="F5080" t="s">
        <v>23</v>
      </c>
      <c r="G5080" t="s">
        <v>23</v>
      </c>
      <c r="H5080" t="s">
        <v>6522</v>
      </c>
      <c r="I5080" t="s">
        <v>23</v>
      </c>
      <c r="J5080" t="s">
        <v>23</v>
      </c>
      <c r="K5080" t="s">
        <v>30532</v>
      </c>
    </row>
    <row r="5081" spans="1:11" x14ac:dyDescent="0.35">
      <c r="A5081" t="s">
        <v>25779</v>
      </c>
      <c r="B5081" t="s">
        <v>23</v>
      </c>
      <c r="C5081" t="s">
        <v>23</v>
      </c>
      <c r="D5081" t="s">
        <v>5810</v>
      </c>
      <c r="E5081" t="s">
        <v>25780</v>
      </c>
      <c r="F5081" t="s">
        <v>23</v>
      </c>
      <c r="G5081" t="s">
        <v>23</v>
      </c>
      <c r="H5081" t="s">
        <v>6746</v>
      </c>
      <c r="I5081" t="s">
        <v>23</v>
      </c>
      <c r="J5081" t="s">
        <v>23</v>
      </c>
      <c r="K5081" t="s">
        <v>34247</v>
      </c>
    </row>
    <row r="5082" spans="1:11" x14ac:dyDescent="0.35">
      <c r="A5082" t="s">
        <v>4501</v>
      </c>
      <c r="B5082" t="s">
        <v>23</v>
      </c>
      <c r="C5082" t="s">
        <v>23</v>
      </c>
      <c r="D5082" t="s">
        <v>23</v>
      </c>
      <c r="E5082" t="s">
        <v>11044</v>
      </c>
      <c r="F5082" t="s">
        <v>23</v>
      </c>
      <c r="G5082" t="s">
        <v>23</v>
      </c>
      <c r="H5082" t="s">
        <v>6522</v>
      </c>
      <c r="I5082" t="s">
        <v>23</v>
      </c>
      <c r="J5082" t="s">
        <v>23</v>
      </c>
      <c r="K5082" t="s">
        <v>30532</v>
      </c>
    </row>
    <row r="5083" spans="1:11" x14ac:dyDescent="0.35">
      <c r="A5083" t="s">
        <v>25787</v>
      </c>
      <c r="B5083" t="s">
        <v>23</v>
      </c>
      <c r="C5083" t="s">
        <v>23</v>
      </c>
      <c r="D5083" t="s">
        <v>5810</v>
      </c>
      <c r="E5083" t="s">
        <v>25788</v>
      </c>
      <c r="F5083" t="s">
        <v>23</v>
      </c>
      <c r="G5083" t="s">
        <v>23</v>
      </c>
      <c r="H5083" t="s">
        <v>6746</v>
      </c>
      <c r="I5083" t="s">
        <v>23</v>
      </c>
      <c r="J5083" t="s">
        <v>23</v>
      </c>
      <c r="K5083" t="s">
        <v>34250</v>
      </c>
    </row>
    <row r="5084" spans="1:11" x14ac:dyDescent="0.35">
      <c r="A5084" t="s">
        <v>25789</v>
      </c>
      <c r="B5084" t="s">
        <v>23</v>
      </c>
      <c r="C5084" t="s">
        <v>23</v>
      </c>
      <c r="D5084" t="s">
        <v>5810</v>
      </c>
      <c r="E5084" t="s">
        <v>25790</v>
      </c>
      <c r="F5084" t="s">
        <v>23</v>
      </c>
      <c r="G5084" t="s">
        <v>23</v>
      </c>
      <c r="H5084" t="s">
        <v>6746</v>
      </c>
      <c r="I5084" t="s">
        <v>23</v>
      </c>
      <c r="J5084" t="s">
        <v>23</v>
      </c>
      <c r="K5084" t="s">
        <v>34251</v>
      </c>
    </row>
    <row r="5085" spans="1:11" x14ac:dyDescent="0.35">
      <c r="A5085" t="s">
        <v>25793</v>
      </c>
      <c r="B5085" t="s">
        <v>23</v>
      </c>
      <c r="C5085" t="s">
        <v>23</v>
      </c>
      <c r="D5085" t="s">
        <v>5810</v>
      </c>
      <c r="E5085" t="s">
        <v>25794</v>
      </c>
      <c r="F5085" t="s">
        <v>23</v>
      </c>
      <c r="G5085" t="s">
        <v>23</v>
      </c>
      <c r="H5085" t="s">
        <v>6746</v>
      </c>
      <c r="I5085" t="s">
        <v>23</v>
      </c>
      <c r="J5085" t="s">
        <v>23</v>
      </c>
      <c r="K5085" t="s">
        <v>34253</v>
      </c>
    </row>
    <row r="5086" spans="1:11" x14ac:dyDescent="0.35">
      <c r="A5086" t="s">
        <v>27376</v>
      </c>
      <c r="B5086" t="s">
        <v>23</v>
      </c>
      <c r="C5086" t="s">
        <v>23</v>
      </c>
      <c r="D5086" t="s">
        <v>5810</v>
      </c>
      <c r="E5086" t="s">
        <v>27377</v>
      </c>
      <c r="F5086" t="s">
        <v>23</v>
      </c>
      <c r="G5086" t="s">
        <v>23</v>
      </c>
      <c r="H5086" t="s">
        <v>6746</v>
      </c>
      <c r="I5086" t="s">
        <v>23</v>
      </c>
      <c r="J5086" t="s">
        <v>23</v>
      </c>
      <c r="K5086" t="s">
        <v>35025</v>
      </c>
    </row>
    <row r="5087" spans="1:11" x14ac:dyDescent="0.35">
      <c r="A5087" t="s">
        <v>3071</v>
      </c>
      <c r="B5087" t="s">
        <v>23</v>
      </c>
      <c r="C5087" t="s">
        <v>23</v>
      </c>
      <c r="D5087" t="s">
        <v>23</v>
      </c>
      <c r="E5087" t="s">
        <v>11045</v>
      </c>
      <c r="F5087" t="s">
        <v>23</v>
      </c>
      <c r="G5087" t="s">
        <v>23</v>
      </c>
      <c r="H5087" t="s">
        <v>6522</v>
      </c>
      <c r="I5087" t="s">
        <v>23</v>
      </c>
      <c r="J5087" t="s">
        <v>23</v>
      </c>
      <c r="K5087" t="s">
        <v>30532</v>
      </c>
    </row>
    <row r="5088" spans="1:11" x14ac:dyDescent="0.35">
      <c r="A5088" t="s">
        <v>25795</v>
      </c>
      <c r="B5088" t="s">
        <v>23</v>
      </c>
      <c r="C5088" t="s">
        <v>23</v>
      </c>
      <c r="D5088" t="s">
        <v>5810</v>
      </c>
      <c r="E5088" t="s">
        <v>25796</v>
      </c>
      <c r="F5088" t="s">
        <v>23</v>
      </c>
      <c r="G5088" t="s">
        <v>23</v>
      </c>
      <c r="H5088" t="s">
        <v>6746</v>
      </c>
      <c r="I5088" t="s">
        <v>23</v>
      </c>
      <c r="J5088" t="s">
        <v>23</v>
      </c>
      <c r="K5088" t="s">
        <v>34254</v>
      </c>
    </row>
    <row r="5089" spans="1:11" x14ac:dyDescent="0.35">
      <c r="A5089" t="s">
        <v>25797</v>
      </c>
      <c r="B5089" t="s">
        <v>23</v>
      </c>
      <c r="C5089" t="s">
        <v>23</v>
      </c>
      <c r="D5089" t="s">
        <v>5810</v>
      </c>
      <c r="E5089" t="s">
        <v>25798</v>
      </c>
      <c r="F5089" t="s">
        <v>23</v>
      </c>
      <c r="G5089" t="s">
        <v>23</v>
      </c>
      <c r="H5089" t="s">
        <v>6746</v>
      </c>
      <c r="I5089" t="s">
        <v>23</v>
      </c>
      <c r="J5089" t="s">
        <v>23</v>
      </c>
      <c r="K5089" t="s">
        <v>34255</v>
      </c>
    </row>
    <row r="5090" spans="1:11" x14ac:dyDescent="0.35">
      <c r="A5090" t="s">
        <v>25799</v>
      </c>
      <c r="B5090" t="s">
        <v>23</v>
      </c>
      <c r="C5090" t="s">
        <v>23</v>
      </c>
      <c r="D5090" t="s">
        <v>5810</v>
      </c>
      <c r="E5090" t="s">
        <v>25800</v>
      </c>
      <c r="F5090" t="s">
        <v>23</v>
      </c>
      <c r="G5090" t="s">
        <v>23</v>
      </c>
      <c r="H5090" t="s">
        <v>6746</v>
      </c>
      <c r="I5090" t="s">
        <v>23</v>
      </c>
      <c r="J5090" t="s">
        <v>23</v>
      </c>
      <c r="K5090" t="s">
        <v>34256</v>
      </c>
    </row>
    <row r="5091" spans="1:11" x14ac:dyDescent="0.35">
      <c r="A5091" t="s">
        <v>25803</v>
      </c>
      <c r="B5091" t="s">
        <v>23</v>
      </c>
      <c r="C5091" t="s">
        <v>23</v>
      </c>
      <c r="D5091" t="s">
        <v>5810</v>
      </c>
      <c r="E5091" t="s">
        <v>25804</v>
      </c>
      <c r="F5091" t="s">
        <v>23</v>
      </c>
      <c r="G5091" t="s">
        <v>23</v>
      </c>
      <c r="H5091" t="s">
        <v>6746</v>
      </c>
      <c r="I5091" t="s">
        <v>23</v>
      </c>
      <c r="J5091" t="s">
        <v>23</v>
      </c>
      <c r="K5091" t="s">
        <v>34258</v>
      </c>
    </row>
    <row r="5092" spans="1:11" x14ac:dyDescent="0.35">
      <c r="A5092" t="s">
        <v>25807</v>
      </c>
      <c r="B5092" t="s">
        <v>23</v>
      </c>
      <c r="C5092" t="s">
        <v>23</v>
      </c>
      <c r="D5092" t="s">
        <v>5810</v>
      </c>
      <c r="E5092" t="s">
        <v>25808</v>
      </c>
      <c r="F5092" t="s">
        <v>23</v>
      </c>
      <c r="G5092" t="s">
        <v>23</v>
      </c>
      <c r="H5092" t="s">
        <v>6746</v>
      </c>
      <c r="I5092" t="s">
        <v>23</v>
      </c>
      <c r="J5092" t="s">
        <v>23</v>
      </c>
      <c r="K5092" t="s">
        <v>34259</v>
      </c>
    </row>
    <row r="5093" spans="1:11" x14ac:dyDescent="0.35">
      <c r="A5093" t="s">
        <v>5489</v>
      </c>
      <c r="B5093" t="s">
        <v>23</v>
      </c>
      <c r="C5093" t="s">
        <v>23</v>
      </c>
      <c r="D5093" t="s">
        <v>23</v>
      </c>
      <c r="E5093" t="s">
        <v>11046</v>
      </c>
      <c r="F5093" t="s">
        <v>23</v>
      </c>
      <c r="G5093" t="s">
        <v>23</v>
      </c>
      <c r="H5093" t="s">
        <v>6522</v>
      </c>
      <c r="I5093" t="s">
        <v>23</v>
      </c>
      <c r="J5093" t="s">
        <v>23</v>
      </c>
      <c r="K5093" t="s">
        <v>30532</v>
      </c>
    </row>
    <row r="5094" spans="1:11" x14ac:dyDescent="0.35">
      <c r="A5094" t="s">
        <v>25809</v>
      </c>
      <c r="B5094" t="s">
        <v>23</v>
      </c>
      <c r="C5094" t="s">
        <v>23</v>
      </c>
      <c r="D5094" t="s">
        <v>5810</v>
      </c>
      <c r="E5094" t="s">
        <v>25810</v>
      </c>
      <c r="F5094" t="s">
        <v>23</v>
      </c>
      <c r="G5094" t="s">
        <v>23</v>
      </c>
      <c r="H5094" t="s">
        <v>6746</v>
      </c>
      <c r="I5094" t="s">
        <v>23</v>
      </c>
      <c r="J5094" t="s">
        <v>23</v>
      </c>
      <c r="K5094" t="s">
        <v>34260</v>
      </c>
    </row>
    <row r="5095" spans="1:11" x14ac:dyDescent="0.35">
      <c r="A5095" t="s">
        <v>25811</v>
      </c>
      <c r="B5095" t="s">
        <v>23</v>
      </c>
      <c r="C5095" t="s">
        <v>23</v>
      </c>
      <c r="D5095" t="s">
        <v>5810</v>
      </c>
      <c r="E5095" t="s">
        <v>25812</v>
      </c>
      <c r="F5095" t="s">
        <v>23</v>
      </c>
      <c r="G5095" t="s">
        <v>23</v>
      </c>
      <c r="H5095" t="s">
        <v>6746</v>
      </c>
      <c r="I5095" t="s">
        <v>23</v>
      </c>
      <c r="J5095" t="s">
        <v>23</v>
      </c>
      <c r="K5095" t="s">
        <v>34261</v>
      </c>
    </row>
    <row r="5096" spans="1:11" x14ac:dyDescent="0.35">
      <c r="A5096" t="s">
        <v>4499</v>
      </c>
      <c r="B5096" t="s">
        <v>23</v>
      </c>
      <c r="C5096" t="s">
        <v>23</v>
      </c>
      <c r="D5096" t="s">
        <v>23</v>
      </c>
      <c r="E5096" t="s">
        <v>11047</v>
      </c>
      <c r="F5096" t="s">
        <v>23</v>
      </c>
      <c r="G5096" t="s">
        <v>23</v>
      </c>
      <c r="H5096" t="s">
        <v>6522</v>
      </c>
      <c r="I5096" t="s">
        <v>23</v>
      </c>
      <c r="J5096" t="s">
        <v>23</v>
      </c>
      <c r="K5096" t="s">
        <v>30532</v>
      </c>
    </row>
    <row r="5097" spans="1:11" x14ac:dyDescent="0.35">
      <c r="A5097" t="s">
        <v>4498</v>
      </c>
      <c r="B5097" t="s">
        <v>23</v>
      </c>
      <c r="C5097" t="s">
        <v>23</v>
      </c>
      <c r="D5097" t="s">
        <v>23</v>
      </c>
      <c r="E5097" t="s">
        <v>11048</v>
      </c>
      <c r="F5097" t="s">
        <v>23</v>
      </c>
      <c r="G5097" t="s">
        <v>23</v>
      </c>
      <c r="H5097" t="s">
        <v>6522</v>
      </c>
      <c r="I5097" t="s">
        <v>23</v>
      </c>
      <c r="J5097" t="s">
        <v>23</v>
      </c>
      <c r="K5097" t="s">
        <v>30532</v>
      </c>
    </row>
    <row r="5098" spans="1:11" x14ac:dyDescent="0.35">
      <c r="A5098" t="s">
        <v>25813</v>
      </c>
      <c r="B5098" t="s">
        <v>23</v>
      </c>
      <c r="C5098" t="s">
        <v>23</v>
      </c>
      <c r="D5098" t="s">
        <v>5810</v>
      </c>
      <c r="E5098" t="s">
        <v>25814</v>
      </c>
      <c r="F5098" t="s">
        <v>23</v>
      </c>
      <c r="G5098" t="s">
        <v>23</v>
      </c>
      <c r="H5098" t="s">
        <v>6746</v>
      </c>
      <c r="I5098" t="s">
        <v>23</v>
      </c>
      <c r="J5098" t="s">
        <v>23</v>
      </c>
      <c r="K5098" t="s">
        <v>34262</v>
      </c>
    </row>
    <row r="5099" spans="1:11" x14ac:dyDescent="0.35">
      <c r="A5099" t="s">
        <v>25817</v>
      </c>
      <c r="B5099" t="s">
        <v>23</v>
      </c>
      <c r="C5099" t="s">
        <v>23</v>
      </c>
      <c r="D5099" t="s">
        <v>5810</v>
      </c>
      <c r="E5099" t="s">
        <v>25818</v>
      </c>
      <c r="F5099" t="s">
        <v>23</v>
      </c>
      <c r="G5099" t="s">
        <v>23</v>
      </c>
      <c r="H5099" t="s">
        <v>6746</v>
      </c>
      <c r="I5099" t="s">
        <v>23</v>
      </c>
      <c r="J5099" t="s">
        <v>23</v>
      </c>
      <c r="K5099" t="s">
        <v>34264</v>
      </c>
    </row>
    <row r="5100" spans="1:11" x14ac:dyDescent="0.35">
      <c r="A5100" t="s">
        <v>25823</v>
      </c>
      <c r="B5100" t="s">
        <v>23</v>
      </c>
      <c r="C5100" t="s">
        <v>23</v>
      </c>
      <c r="D5100" t="s">
        <v>5810</v>
      </c>
      <c r="E5100" t="s">
        <v>25824</v>
      </c>
      <c r="F5100" t="s">
        <v>23</v>
      </c>
      <c r="G5100" t="s">
        <v>23</v>
      </c>
      <c r="H5100" t="s">
        <v>6746</v>
      </c>
      <c r="I5100" t="s">
        <v>23</v>
      </c>
      <c r="J5100" t="s">
        <v>23</v>
      </c>
      <c r="K5100" t="s">
        <v>34267</v>
      </c>
    </row>
    <row r="5101" spans="1:11" x14ac:dyDescent="0.35">
      <c r="A5101" t="s">
        <v>3541</v>
      </c>
      <c r="B5101" t="s">
        <v>23</v>
      </c>
      <c r="C5101" t="s">
        <v>23</v>
      </c>
      <c r="D5101" t="s">
        <v>23</v>
      </c>
      <c r="E5101" t="s">
        <v>11049</v>
      </c>
      <c r="F5101" t="s">
        <v>23</v>
      </c>
      <c r="G5101" t="s">
        <v>23</v>
      </c>
      <c r="H5101" t="s">
        <v>6522</v>
      </c>
      <c r="I5101" t="s">
        <v>23</v>
      </c>
      <c r="J5101" t="s">
        <v>23</v>
      </c>
      <c r="K5101" t="s">
        <v>30532</v>
      </c>
    </row>
    <row r="5102" spans="1:11" x14ac:dyDescent="0.35">
      <c r="A5102" t="s">
        <v>25821</v>
      </c>
      <c r="B5102" t="s">
        <v>23</v>
      </c>
      <c r="C5102" t="s">
        <v>23</v>
      </c>
      <c r="D5102" t="s">
        <v>5810</v>
      </c>
      <c r="E5102" t="s">
        <v>25822</v>
      </c>
      <c r="F5102" t="s">
        <v>23</v>
      </c>
      <c r="G5102" t="s">
        <v>23</v>
      </c>
      <c r="H5102" t="s">
        <v>6746</v>
      </c>
      <c r="I5102" t="s">
        <v>23</v>
      </c>
      <c r="J5102" t="s">
        <v>23</v>
      </c>
      <c r="K5102" t="s">
        <v>34266</v>
      </c>
    </row>
    <row r="5103" spans="1:11" x14ac:dyDescent="0.35">
      <c r="A5103" t="s">
        <v>146</v>
      </c>
      <c r="B5103" t="s">
        <v>23</v>
      </c>
      <c r="C5103" t="s">
        <v>23</v>
      </c>
      <c r="D5103" t="s">
        <v>23</v>
      </c>
      <c r="E5103" t="s">
        <v>11050</v>
      </c>
      <c r="F5103" t="s">
        <v>23</v>
      </c>
      <c r="G5103" t="s">
        <v>23</v>
      </c>
      <c r="H5103" t="s">
        <v>6522</v>
      </c>
      <c r="I5103" t="s">
        <v>23</v>
      </c>
      <c r="J5103" t="s">
        <v>23</v>
      </c>
      <c r="K5103" t="s">
        <v>30532</v>
      </c>
    </row>
    <row r="5104" spans="1:11" x14ac:dyDescent="0.35">
      <c r="A5104" t="s">
        <v>4494</v>
      </c>
      <c r="B5104" t="s">
        <v>23</v>
      </c>
      <c r="C5104" t="s">
        <v>23</v>
      </c>
      <c r="D5104" t="s">
        <v>23</v>
      </c>
      <c r="E5104" t="s">
        <v>11051</v>
      </c>
      <c r="F5104" t="s">
        <v>23</v>
      </c>
      <c r="G5104" t="s">
        <v>23</v>
      </c>
      <c r="H5104" t="s">
        <v>6522</v>
      </c>
      <c r="I5104" t="s">
        <v>23</v>
      </c>
      <c r="J5104" t="s">
        <v>23</v>
      </c>
      <c r="K5104" t="s">
        <v>30532</v>
      </c>
    </row>
    <row r="5105" spans="1:11" x14ac:dyDescent="0.35">
      <c r="A5105" t="s">
        <v>25827</v>
      </c>
      <c r="B5105" t="s">
        <v>23</v>
      </c>
      <c r="C5105" t="s">
        <v>23</v>
      </c>
      <c r="D5105" t="s">
        <v>5810</v>
      </c>
      <c r="E5105" t="s">
        <v>25828</v>
      </c>
      <c r="F5105" t="s">
        <v>23</v>
      </c>
      <c r="G5105" t="s">
        <v>23</v>
      </c>
      <c r="H5105" t="s">
        <v>6746</v>
      </c>
      <c r="I5105" t="s">
        <v>23</v>
      </c>
      <c r="J5105" t="s">
        <v>23</v>
      </c>
      <c r="K5105" t="s">
        <v>34269</v>
      </c>
    </row>
    <row r="5106" spans="1:11" x14ac:dyDescent="0.35">
      <c r="A5106" t="s">
        <v>25831</v>
      </c>
      <c r="B5106" t="s">
        <v>23</v>
      </c>
      <c r="C5106" t="s">
        <v>23</v>
      </c>
      <c r="D5106" t="s">
        <v>5810</v>
      </c>
      <c r="E5106" t="s">
        <v>25832</v>
      </c>
      <c r="F5106" t="s">
        <v>23</v>
      </c>
      <c r="G5106" t="s">
        <v>23</v>
      </c>
      <c r="H5106" t="s">
        <v>6746</v>
      </c>
      <c r="I5106" t="s">
        <v>23</v>
      </c>
      <c r="J5106" t="s">
        <v>23</v>
      </c>
      <c r="K5106" t="s">
        <v>34271</v>
      </c>
    </row>
    <row r="5107" spans="1:11" x14ac:dyDescent="0.35">
      <c r="A5107" t="s">
        <v>25833</v>
      </c>
      <c r="B5107" t="s">
        <v>23</v>
      </c>
      <c r="C5107" t="s">
        <v>23</v>
      </c>
      <c r="D5107" t="s">
        <v>5810</v>
      </c>
      <c r="E5107" t="s">
        <v>25834</v>
      </c>
      <c r="F5107" t="s">
        <v>23</v>
      </c>
      <c r="G5107" t="s">
        <v>23</v>
      </c>
      <c r="H5107" t="s">
        <v>6746</v>
      </c>
      <c r="I5107" t="s">
        <v>23</v>
      </c>
      <c r="J5107" t="s">
        <v>23</v>
      </c>
      <c r="K5107" t="s">
        <v>34272</v>
      </c>
    </row>
    <row r="5108" spans="1:11" x14ac:dyDescent="0.35">
      <c r="A5108" t="s">
        <v>11052</v>
      </c>
      <c r="B5108" t="s">
        <v>23</v>
      </c>
      <c r="C5108" t="s">
        <v>23</v>
      </c>
      <c r="D5108" t="s">
        <v>5810</v>
      </c>
      <c r="E5108" t="s">
        <v>11053</v>
      </c>
      <c r="F5108" t="s">
        <v>23</v>
      </c>
      <c r="G5108" t="s">
        <v>23</v>
      </c>
      <c r="H5108" t="s">
        <v>6746</v>
      </c>
      <c r="I5108" t="s">
        <v>23</v>
      </c>
      <c r="J5108" t="s">
        <v>23</v>
      </c>
      <c r="K5108" t="s">
        <v>30532</v>
      </c>
    </row>
    <row r="5109" spans="1:11" x14ac:dyDescent="0.35">
      <c r="A5109" t="s">
        <v>4493</v>
      </c>
      <c r="B5109" t="s">
        <v>23</v>
      </c>
      <c r="C5109" t="s">
        <v>23</v>
      </c>
      <c r="D5109" t="s">
        <v>23</v>
      </c>
      <c r="E5109" t="s">
        <v>11054</v>
      </c>
      <c r="F5109" t="s">
        <v>23</v>
      </c>
      <c r="G5109" t="s">
        <v>23</v>
      </c>
      <c r="H5109" t="s">
        <v>6522</v>
      </c>
      <c r="I5109" t="s">
        <v>23</v>
      </c>
      <c r="J5109" t="s">
        <v>23</v>
      </c>
      <c r="K5109" t="s">
        <v>30532</v>
      </c>
    </row>
    <row r="5110" spans="1:11" x14ac:dyDescent="0.35">
      <c r="A5110" t="s">
        <v>3542</v>
      </c>
      <c r="B5110" t="s">
        <v>23</v>
      </c>
      <c r="C5110" t="s">
        <v>23</v>
      </c>
      <c r="D5110" t="s">
        <v>23</v>
      </c>
      <c r="E5110" t="s">
        <v>11055</v>
      </c>
      <c r="F5110" t="s">
        <v>23</v>
      </c>
      <c r="G5110" t="s">
        <v>23</v>
      </c>
      <c r="H5110" t="s">
        <v>6522</v>
      </c>
      <c r="I5110" t="s">
        <v>23</v>
      </c>
      <c r="J5110" t="s">
        <v>23</v>
      </c>
      <c r="K5110" t="s">
        <v>30532</v>
      </c>
    </row>
    <row r="5111" spans="1:11" x14ac:dyDescent="0.35">
      <c r="A5111" t="s">
        <v>415</v>
      </c>
      <c r="B5111" t="s">
        <v>23</v>
      </c>
      <c r="C5111" t="s">
        <v>23</v>
      </c>
      <c r="D5111" t="s">
        <v>23</v>
      </c>
      <c r="E5111" t="s">
        <v>11056</v>
      </c>
      <c r="F5111" t="s">
        <v>23</v>
      </c>
      <c r="G5111" t="s">
        <v>23</v>
      </c>
      <c r="H5111" t="s">
        <v>6522</v>
      </c>
      <c r="I5111" t="s">
        <v>23</v>
      </c>
      <c r="J5111" t="s">
        <v>23</v>
      </c>
      <c r="K5111" t="s">
        <v>30532</v>
      </c>
    </row>
    <row r="5112" spans="1:11" x14ac:dyDescent="0.35">
      <c r="A5112" t="s">
        <v>25835</v>
      </c>
      <c r="B5112" t="s">
        <v>23</v>
      </c>
      <c r="C5112" t="s">
        <v>23</v>
      </c>
      <c r="D5112" t="s">
        <v>5810</v>
      </c>
      <c r="E5112" t="s">
        <v>25836</v>
      </c>
      <c r="F5112" t="s">
        <v>23</v>
      </c>
      <c r="G5112" t="s">
        <v>23</v>
      </c>
      <c r="H5112" t="s">
        <v>6746</v>
      </c>
      <c r="I5112" t="s">
        <v>23</v>
      </c>
      <c r="J5112" t="s">
        <v>23</v>
      </c>
      <c r="K5112" t="s">
        <v>34273</v>
      </c>
    </row>
    <row r="5113" spans="1:11" x14ac:dyDescent="0.35">
      <c r="A5113" t="s">
        <v>25837</v>
      </c>
      <c r="B5113" t="s">
        <v>23</v>
      </c>
      <c r="C5113" t="s">
        <v>23</v>
      </c>
      <c r="D5113" t="s">
        <v>5810</v>
      </c>
      <c r="E5113" t="s">
        <v>25838</v>
      </c>
      <c r="F5113" t="s">
        <v>23</v>
      </c>
      <c r="G5113" t="s">
        <v>23</v>
      </c>
      <c r="H5113" t="s">
        <v>6746</v>
      </c>
      <c r="I5113" t="s">
        <v>23</v>
      </c>
      <c r="J5113" t="s">
        <v>23</v>
      </c>
      <c r="K5113" t="s">
        <v>34274</v>
      </c>
    </row>
    <row r="5114" spans="1:11" x14ac:dyDescent="0.35">
      <c r="A5114" t="s">
        <v>3543</v>
      </c>
      <c r="B5114" t="s">
        <v>23</v>
      </c>
      <c r="C5114" t="s">
        <v>23</v>
      </c>
      <c r="D5114" t="s">
        <v>23</v>
      </c>
      <c r="E5114" t="s">
        <v>11057</v>
      </c>
      <c r="F5114" t="s">
        <v>23</v>
      </c>
      <c r="G5114" t="s">
        <v>23</v>
      </c>
      <c r="H5114" t="s">
        <v>6522</v>
      </c>
      <c r="I5114" t="s">
        <v>23</v>
      </c>
      <c r="J5114" t="s">
        <v>23</v>
      </c>
      <c r="K5114" t="s">
        <v>30532</v>
      </c>
    </row>
    <row r="5115" spans="1:11" x14ac:dyDescent="0.35">
      <c r="A5115" t="s">
        <v>25839</v>
      </c>
      <c r="B5115" t="s">
        <v>23</v>
      </c>
      <c r="C5115" t="s">
        <v>23</v>
      </c>
      <c r="D5115" t="s">
        <v>5810</v>
      </c>
      <c r="E5115" t="s">
        <v>25840</v>
      </c>
      <c r="F5115" t="s">
        <v>23</v>
      </c>
      <c r="G5115" t="s">
        <v>23</v>
      </c>
      <c r="H5115" t="s">
        <v>6746</v>
      </c>
      <c r="I5115" t="s">
        <v>23</v>
      </c>
      <c r="J5115" t="s">
        <v>23</v>
      </c>
      <c r="K5115" t="s">
        <v>34275</v>
      </c>
    </row>
    <row r="5116" spans="1:11" x14ac:dyDescent="0.35">
      <c r="A5116" t="s">
        <v>11058</v>
      </c>
      <c r="B5116" t="s">
        <v>23</v>
      </c>
      <c r="C5116" t="s">
        <v>23</v>
      </c>
      <c r="D5116" t="s">
        <v>5810</v>
      </c>
      <c r="E5116" t="s">
        <v>11059</v>
      </c>
      <c r="F5116" t="s">
        <v>23</v>
      </c>
      <c r="G5116" t="s">
        <v>23</v>
      </c>
      <c r="H5116" t="s">
        <v>6746</v>
      </c>
      <c r="I5116" t="s">
        <v>23</v>
      </c>
      <c r="J5116" t="s">
        <v>23</v>
      </c>
      <c r="K5116" t="s">
        <v>30532</v>
      </c>
    </row>
    <row r="5117" spans="1:11" x14ac:dyDescent="0.35">
      <c r="A5117" t="s">
        <v>11062</v>
      </c>
      <c r="B5117" t="s">
        <v>23</v>
      </c>
      <c r="C5117" t="s">
        <v>23</v>
      </c>
      <c r="D5117" t="s">
        <v>5810</v>
      </c>
      <c r="E5117" t="s">
        <v>11063</v>
      </c>
      <c r="F5117" t="s">
        <v>23</v>
      </c>
      <c r="G5117" t="s">
        <v>23</v>
      </c>
      <c r="H5117" t="s">
        <v>6746</v>
      </c>
      <c r="I5117" t="s">
        <v>23</v>
      </c>
      <c r="J5117" t="s">
        <v>23</v>
      </c>
      <c r="K5117" t="s">
        <v>30532</v>
      </c>
    </row>
    <row r="5118" spans="1:11" x14ac:dyDescent="0.35">
      <c r="A5118" t="s">
        <v>25841</v>
      </c>
      <c r="B5118" t="s">
        <v>23</v>
      </c>
      <c r="C5118" t="s">
        <v>23</v>
      </c>
      <c r="D5118" t="s">
        <v>5810</v>
      </c>
      <c r="E5118" t="s">
        <v>25842</v>
      </c>
      <c r="F5118" t="s">
        <v>23</v>
      </c>
      <c r="G5118" t="s">
        <v>23</v>
      </c>
      <c r="H5118" t="s">
        <v>6746</v>
      </c>
      <c r="I5118" t="s">
        <v>23</v>
      </c>
      <c r="J5118" t="s">
        <v>23</v>
      </c>
      <c r="K5118" t="s">
        <v>34276</v>
      </c>
    </row>
    <row r="5119" spans="1:11" x14ac:dyDescent="0.35">
      <c r="A5119" t="s">
        <v>2771</v>
      </c>
      <c r="B5119" t="s">
        <v>23</v>
      </c>
      <c r="C5119" t="s">
        <v>23</v>
      </c>
      <c r="D5119" t="s">
        <v>23</v>
      </c>
      <c r="E5119" t="s">
        <v>11064</v>
      </c>
      <c r="F5119" t="s">
        <v>23</v>
      </c>
      <c r="G5119" t="s">
        <v>23</v>
      </c>
      <c r="H5119" t="s">
        <v>6522</v>
      </c>
      <c r="I5119" t="s">
        <v>23</v>
      </c>
      <c r="J5119" t="s">
        <v>23</v>
      </c>
      <c r="K5119" t="s">
        <v>30532</v>
      </c>
    </row>
    <row r="5120" spans="1:11" x14ac:dyDescent="0.35">
      <c r="A5120" t="s">
        <v>25843</v>
      </c>
      <c r="B5120" t="s">
        <v>23</v>
      </c>
      <c r="C5120" t="s">
        <v>23</v>
      </c>
      <c r="D5120" t="s">
        <v>5810</v>
      </c>
      <c r="E5120" t="s">
        <v>25844</v>
      </c>
      <c r="F5120" t="s">
        <v>23</v>
      </c>
      <c r="G5120" t="s">
        <v>23</v>
      </c>
      <c r="H5120" t="s">
        <v>6746</v>
      </c>
      <c r="I5120" t="s">
        <v>23</v>
      </c>
      <c r="J5120" t="s">
        <v>23</v>
      </c>
      <c r="K5120" t="s">
        <v>34277</v>
      </c>
    </row>
    <row r="5121" spans="1:11" x14ac:dyDescent="0.35">
      <c r="A5121" t="s">
        <v>25845</v>
      </c>
      <c r="B5121" t="s">
        <v>23</v>
      </c>
      <c r="C5121" t="s">
        <v>23</v>
      </c>
      <c r="D5121" t="s">
        <v>5810</v>
      </c>
      <c r="E5121" t="s">
        <v>25846</v>
      </c>
      <c r="F5121" t="s">
        <v>23</v>
      </c>
      <c r="G5121" t="s">
        <v>23</v>
      </c>
      <c r="H5121" t="s">
        <v>6746</v>
      </c>
      <c r="I5121" t="s">
        <v>23</v>
      </c>
      <c r="J5121" t="s">
        <v>23</v>
      </c>
      <c r="K5121" t="s">
        <v>34278</v>
      </c>
    </row>
    <row r="5122" spans="1:11" x14ac:dyDescent="0.35">
      <c r="A5122" t="s">
        <v>25847</v>
      </c>
      <c r="B5122" t="s">
        <v>23</v>
      </c>
      <c r="C5122" t="s">
        <v>23</v>
      </c>
      <c r="D5122" t="s">
        <v>5810</v>
      </c>
      <c r="E5122" t="s">
        <v>25848</v>
      </c>
      <c r="F5122" t="s">
        <v>23</v>
      </c>
      <c r="G5122" t="s">
        <v>23</v>
      </c>
      <c r="H5122" t="s">
        <v>6746</v>
      </c>
      <c r="I5122" t="s">
        <v>23</v>
      </c>
      <c r="J5122" t="s">
        <v>23</v>
      </c>
      <c r="K5122" t="s">
        <v>34279</v>
      </c>
    </row>
    <row r="5123" spans="1:11" x14ac:dyDescent="0.35">
      <c r="A5123" t="s">
        <v>11065</v>
      </c>
      <c r="B5123" t="s">
        <v>23</v>
      </c>
      <c r="C5123" t="s">
        <v>23</v>
      </c>
      <c r="D5123" t="s">
        <v>5810</v>
      </c>
      <c r="E5123" t="s">
        <v>11066</v>
      </c>
      <c r="F5123" t="s">
        <v>23</v>
      </c>
      <c r="G5123" t="s">
        <v>23</v>
      </c>
      <c r="H5123" t="s">
        <v>6746</v>
      </c>
      <c r="I5123" t="s">
        <v>23</v>
      </c>
      <c r="J5123" t="s">
        <v>23</v>
      </c>
      <c r="K5123" t="s">
        <v>30532</v>
      </c>
    </row>
    <row r="5124" spans="1:11" x14ac:dyDescent="0.35">
      <c r="A5124" t="s">
        <v>25851</v>
      </c>
      <c r="B5124" t="s">
        <v>23</v>
      </c>
      <c r="C5124" t="s">
        <v>23</v>
      </c>
      <c r="D5124" t="s">
        <v>5810</v>
      </c>
      <c r="E5124" t="s">
        <v>25852</v>
      </c>
      <c r="F5124" t="s">
        <v>23</v>
      </c>
      <c r="G5124" t="s">
        <v>23</v>
      </c>
      <c r="H5124" t="s">
        <v>6746</v>
      </c>
      <c r="I5124" t="s">
        <v>23</v>
      </c>
      <c r="J5124" t="s">
        <v>23</v>
      </c>
      <c r="K5124" t="s">
        <v>34281</v>
      </c>
    </row>
    <row r="5125" spans="1:11" x14ac:dyDescent="0.35">
      <c r="A5125" t="s">
        <v>4492</v>
      </c>
      <c r="B5125" t="s">
        <v>23</v>
      </c>
      <c r="C5125" t="s">
        <v>23</v>
      </c>
      <c r="D5125" t="s">
        <v>23</v>
      </c>
      <c r="E5125" t="s">
        <v>11067</v>
      </c>
      <c r="F5125" t="s">
        <v>23</v>
      </c>
      <c r="G5125" t="s">
        <v>23</v>
      </c>
      <c r="H5125" t="s">
        <v>6522</v>
      </c>
      <c r="I5125" t="s">
        <v>23</v>
      </c>
      <c r="J5125" t="s">
        <v>23</v>
      </c>
      <c r="K5125" t="s">
        <v>30532</v>
      </c>
    </row>
    <row r="5126" spans="1:11" x14ac:dyDescent="0.35">
      <c r="A5126" t="s">
        <v>4491</v>
      </c>
      <c r="B5126" t="s">
        <v>23</v>
      </c>
      <c r="C5126" t="s">
        <v>23</v>
      </c>
      <c r="D5126" t="s">
        <v>23</v>
      </c>
      <c r="E5126" t="s">
        <v>11068</v>
      </c>
      <c r="F5126" t="s">
        <v>23</v>
      </c>
      <c r="G5126" t="s">
        <v>23</v>
      </c>
      <c r="H5126" t="s">
        <v>6522</v>
      </c>
      <c r="I5126" t="s">
        <v>23</v>
      </c>
      <c r="J5126" t="s">
        <v>23</v>
      </c>
      <c r="K5126" t="s">
        <v>30532</v>
      </c>
    </row>
    <row r="5127" spans="1:11" x14ac:dyDescent="0.35">
      <c r="A5127" t="s">
        <v>25853</v>
      </c>
      <c r="B5127" t="s">
        <v>23</v>
      </c>
      <c r="C5127" t="s">
        <v>23</v>
      </c>
      <c r="D5127" t="s">
        <v>5810</v>
      </c>
      <c r="E5127" t="s">
        <v>25854</v>
      </c>
      <c r="F5127" t="s">
        <v>23</v>
      </c>
      <c r="G5127" t="s">
        <v>23</v>
      </c>
      <c r="H5127" t="s">
        <v>6746</v>
      </c>
      <c r="I5127" t="s">
        <v>23</v>
      </c>
      <c r="J5127" t="s">
        <v>23</v>
      </c>
      <c r="K5127" t="s">
        <v>34282</v>
      </c>
    </row>
    <row r="5128" spans="1:11" x14ac:dyDescent="0.35">
      <c r="A5128" t="s">
        <v>25855</v>
      </c>
      <c r="B5128" t="s">
        <v>23</v>
      </c>
      <c r="C5128" t="s">
        <v>23</v>
      </c>
      <c r="D5128" t="s">
        <v>5810</v>
      </c>
      <c r="E5128" t="s">
        <v>25856</v>
      </c>
      <c r="F5128" t="s">
        <v>23</v>
      </c>
      <c r="G5128" t="s">
        <v>23</v>
      </c>
      <c r="H5128" t="s">
        <v>6746</v>
      </c>
      <c r="I5128" t="s">
        <v>23</v>
      </c>
      <c r="J5128" t="s">
        <v>23</v>
      </c>
      <c r="K5128" t="s">
        <v>34283</v>
      </c>
    </row>
    <row r="5129" spans="1:11" x14ac:dyDescent="0.35">
      <c r="A5129" t="s">
        <v>25857</v>
      </c>
      <c r="B5129" t="s">
        <v>23</v>
      </c>
      <c r="C5129" t="s">
        <v>23</v>
      </c>
      <c r="D5129" t="s">
        <v>5810</v>
      </c>
      <c r="E5129" t="s">
        <v>25858</v>
      </c>
      <c r="F5129" t="s">
        <v>23</v>
      </c>
      <c r="G5129" t="s">
        <v>23</v>
      </c>
      <c r="H5129" t="s">
        <v>6746</v>
      </c>
      <c r="I5129" t="s">
        <v>23</v>
      </c>
      <c r="J5129" t="s">
        <v>23</v>
      </c>
      <c r="K5129" t="s">
        <v>34284</v>
      </c>
    </row>
    <row r="5130" spans="1:11" x14ac:dyDescent="0.35">
      <c r="A5130" t="s">
        <v>5608</v>
      </c>
      <c r="B5130" t="s">
        <v>23</v>
      </c>
      <c r="C5130" t="s">
        <v>23</v>
      </c>
      <c r="D5130" t="s">
        <v>23</v>
      </c>
      <c r="E5130" t="s">
        <v>11069</v>
      </c>
      <c r="F5130" t="s">
        <v>23</v>
      </c>
      <c r="G5130" t="s">
        <v>23</v>
      </c>
      <c r="H5130" t="s">
        <v>6487</v>
      </c>
      <c r="I5130" t="s">
        <v>2721</v>
      </c>
      <c r="J5130" t="s">
        <v>23</v>
      </c>
      <c r="K5130" t="s">
        <v>30532</v>
      </c>
    </row>
    <row r="5131" spans="1:11" x14ac:dyDescent="0.35">
      <c r="A5131" t="s">
        <v>74</v>
      </c>
      <c r="B5131" t="s">
        <v>23</v>
      </c>
      <c r="C5131" t="s">
        <v>23</v>
      </c>
      <c r="D5131" t="s">
        <v>23</v>
      </c>
      <c r="E5131" t="s">
        <v>11070</v>
      </c>
      <c r="F5131" t="s">
        <v>23</v>
      </c>
      <c r="G5131" t="s">
        <v>23</v>
      </c>
      <c r="H5131" t="s">
        <v>23</v>
      </c>
      <c r="I5131" t="s">
        <v>6499</v>
      </c>
      <c r="J5131" t="s">
        <v>23</v>
      </c>
      <c r="K5131" t="s">
        <v>30532</v>
      </c>
    </row>
    <row r="5132" spans="1:11" x14ac:dyDescent="0.35">
      <c r="A5132" t="s">
        <v>25859</v>
      </c>
      <c r="B5132" t="s">
        <v>23</v>
      </c>
      <c r="C5132" t="s">
        <v>23</v>
      </c>
      <c r="D5132" t="s">
        <v>5810</v>
      </c>
      <c r="E5132" t="s">
        <v>25860</v>
      </c>
      <c r="F5132" t="s">
        <v>23</v>
      </c>
      <c r="G5132" t="s">
        <v>23</v>
      </c>
      <c r="H5132" t="s">
        <v>6746</v>
      </c>
      <c r="I5132" t="s">
        <v>23</v>
      </c>
      <c r="J5132" t="s">
        <v>23</v>
      </c>
      <c r="K5132" t="s">
        <v>34285</v>
      </c>
    </row>
    <row r="5133" spans="1:11" x14ac:dyDescent="0.35">
      <c r="A5133" t="s">
        <v>25865</v>
      </c>
      <c r="B5133" t="s">
        <v>23</v>
      </c>
      <c r="C5133" t="s">
        <v>23</v>
      </c>
      <c r="D5133" t="s">
        <v>5810</v>
      </c>
      <c r="E5133" t="s">
        <v>25866</v>
      </c>
      <c r="F5133" t="s">
        <v>23</v>
      </c>
      <c r="G5133" t="s">
        <v>23</v>
      </c>
      <c r="H5133" t="s">
        <v>6746</v>
      </c>
      <c r="I5133" t="s">
        <v>23</v>
      </c>
      <c r="J5133" t="s">
        <v>23</v>
      </c>
      <c r="K5133" t="s">
        <v>34288</v>
      </c>
    </row>
    <row r="5134" spans="1:11" x14ac:dyDescent="0.35">
      <c r="A5134" t="s">
        <v>4490</v>
      </c>
      <c r="B5134" t="s">
        <v>23</v>
      </c>
      <c r="C5134" t="s">
        <v>23</v>
      </c>
      <c r="D5134" t="s">
        <v>23</v>
      </c>
      <c r="E5134" t="s">
        <v>11071</v>
      </c>
      <c r="F5134" t="s">
        <v>23</v>
      </c>
      <c r="G5134" t="s">
        <v>23</v>
      </c>
      <c r="H5134" t="s">
        <v>6487</v>
      </c>
      <c r="I5134" t="s">
        <v>2721</v>
      </c>
      <c r="J5134" t="s">
        <v>23</v>
      </c>
      <c r="K5134" t="s">
        <v>30532</v>
      </c>
    </row>
    <row r="5135" spans="1:11" x14ac:dyDescent="0.35">
      <c r="A5135" t="s">
        <v>1963</v>
      </c>
      <c r="B5135" t="s">
        <v>23</v>
      </c>
      <c r="C5135" t="s">
        <v>23</v>
      </c>
      <c r="D5135" t="s">
        <v>23</v>
      </c>
      <c r="E5135" t="s">
        <v>11072</v>
      </c>
      <c r="F5135" t="s">
        <v>23</v>
      </c>
      <c r="G5135" t="s">
        <v>23</v>
      </c>
      <c r="H5135" t="s">
        <v>6484</v>
      </c>
      <c r="I5135" t="s">
        <v>6499</v>
      </c>
      <c r="J5135" t="s">
        <v>23</v>
      </c>
      <c r="K5135" t="s">
        <v>30532</v>
      </c>
    </row>
    <row r="5136" spans="1:11" x14ac:dyDescent="0.35">
      <c r="A5136" t="s">
        <v>2443</v>
      </c>
      <c r="B5136" t="s">
        <v>23</v>
      </c>
      <c r="C5136" t="s">
        <v>23</v>
      </c>
      <c r="D5136" t="s">
        <v>23</v>
      </c>
      <c r="E5136" t="s">
        <v>11073</v>
      </c>
      <c r="F5136" t="s">
        <v>23</v>
      </c>
      <c r="G5136" t="s">
        <v>23</v>
      </c>
      <c r="H5136" t="s">
        <v>6516</v>
      </c>
      <c r="I5136" t="s">
        <v>6499</v>
      </c>
      <c r="J5136" t="s">
        <v>23</v>
      </c>
      <c r="K5136" t="s">
        <v>30532</v>
      </c>
    </row>
    <row r="5137" spans="1:11" x14ac:dyDescent="0.35">
      <c r="A5137" t="s">
        <v>2442</v>
      </c>
      <c r="B5137" t="s">
        <v>23</v>
      </c>
      <c r="C5137" t="s">
        <v>23</v>
      </c>
      <c r="D5137" t="s">
        <v>23</v>
      </c>
      <c r="E5137" t="s">
        <v>11074</v>
      </c>
      <c r="F5137" t="s">
        <v>23</v>
      </c>
      <c r="G5137" t="s">
        <v>23</v>
      </c>
      <c r="H5137" t="s">
        <v>6522</v>
      </c>
      <c r="I5137" t="s">
        <v>23</v>
      </c>
      <c r="J5137" t="s">
        <v>23</v>
      </c>
      <c r="K5137" t="s">
        <v>30532</v>
      </c>
    </row>
    <row r="5138" spans="1:11" x14ac:dyDescent="0.35">
      <c r="A5138" t="s">
        <v>546</v>
      </c>
      <c r="B5138" t="s">
        <v>23</v>
      </c>
      <c r="C5138" t="s">
        <v>23</v>
      </c>
      <c r="D5138" t="s">
        <v>23</v>
      </c>
      <c r="E5138" t="s">
        <v>11075</v>
      </c>
      <c r="F5138" t="s">
        <v>23</v>
      </c>
      <c r="G5138" t="s">
        <v>23</v>
      </c>
      <c r="H5138" t="s">
        <v>6522</v>
      </c>
      <c r="I5138" t="s">
        <v>23</v>
      </c>
      <c r="J5138" t="s">
        <v>23</v>
      </c>
      <c r="K5138" t="s">
        <v>30532</v>
      </c>
    </row>
    <row r="5139" spans="1:11" x14ac:dyDescent="0.35">
      <c r="A5139" t="s">
        <v>523</v>
      </c>
      <c r="B5139" t="s">
        <v>23</v>
      </c>
      <c r="C5139" t="s">
        <v>23</v>
      </c>
      <c r="D5139" t="s">
        <v>23</v>
      </c>
      <c r="E5139" t="s">
        <v>11076</v>
      </c>
      <c r="F5139" t="s">
        <v>23</v>
      </c>
      <c r="G5139" t="s">
        <v>23</v>
      </c>
      <c r="H5139" t="s">
        <v>6522</v>
      </c>
      <c r="I5139" t="s">
        <v>23</v>
      </c>
      <c r="J5139" t="s">
        <v>23</v>
      </c>
      <c r="K5139" t="s">
        <v>30532</v>
      </c>
    </row>
    <row r="5140" spans="1:11" x14ac:dyDescent="0.35">
      <c r="A5140" t="s">
        <v>27866</v>
      </c>
      <c r="B5140" t="s">
        <v>23</v>
      </c>
      <c r="C5140" t="s">
        <v>23</v>
      </c>
      <c r="D5140" t="s">
        <v>5810</v>
      </c>
      <c r="E5140" t="s">
        <v>27867</v>
      </c>
      <c r="F5140" t="s">
        <v>23</v>
      </c>
      <c r="G5140" t="s">
        <v>23</v>
      </c>
      <c r="H5140" t="s">
        <v>6746</v>
      </c>
      <c r="I5140" t="s">
        <v>23</v>
      </c>
      <c r="J5140" t="s">
        <v>23</v>
      </c>
      <c r="K5140" t="s">
        <v>35266</v>
      </c>
    </row>
    <row r="5141" spans="1:11" x14ac:dyDescent="0.35">
      <c r="A5141" t="s">
        <v>25863</v>
      </c>
      <c r="B5141" t="s">
        <v>23</v>
      </c>
      <c r="C5141" t="s">
        <v>23</v>
      </c>
      <c r="D5141" t="s">
        <v>5810</v>
      </c>
      <c r="E5141" t="s">
        <v>25864</v>
      </c>
      <c r="F5141" t="s">
        <v>23</v>
      </c>
      <c r="G5141" t="s">
        <v>23</v>
      </c>
      <c r="H5141" t="s">
        <v>6746</v>
      </c>
      <c r="I5141" t="s">
        <v>23</v>
      </c>
      <c r="J5141" t="s">
        <v>23</v>
      </c>
      <c r="K5141" t="s">
        <v>34287</v>
      </c>
    </row>
    <row r="5142" spans="1:11" x14ac:dyDescent="0.35">
      <c r="A5142" t="s">
        <v>25867</v>
      </c>
      <c r="B5142" t="s">
        <v>23</v>
      </c>
      <c r="C5142" t="s">
        <v>23</v>
      </c>
      <c r="D5142" t="s">
        <v>5810</v>
      </c>
      <c r="E5142" t="s">
        <v>25868</v>
      </c>
      <c r="F5142" t="s">
        <v>23</v>
      </c>
      <c r="G5142" t="s">
        <v>23</v>
      </c>
      <c r="H5142" t="s">
        <v>6746</v>
      </c>
      <c r="I5142" t="s">
        <v>23</v>
      </c>
      <c r="J5142" t="s">
        <v>23</v>
      </c>
      <c r="K5142" t="s">
        <v>34289</v>
      </c>
    </row>
    <row r="5143" spans="1:11" x14ac:dyDescent="0.35">
      <c r="A5143" t="s">
        <v>5646</v>
      </c>
      <c r="B5143" t="s">
        <v>23</v>
      </c>
      <c r="C5143" t="s">
        <v>23</v>
      </c>
      <c r="D5143" t="s">
        <v>23</v>
      </c>
      <c r="E5143" t="s">
        <v>11077</v>
      </c>
      <c r="F5143" t="s">
        <v>23</v>
      </c>
      <c r="G5143" t="s">
        <v>23</v>
      </c>
      <c r="H5143" t="s">
        <v>6522</v>
      </c>
      <c r="I5143" t="s">
        <v>23</v>
      </c>
      <c r="J5143" t="s">
        <v>23</v>
      </c>
      <c r="K5143" t="s">
        <v>30532</v>
      </c>
    </row>
    <row r="5144" spans="1:11" x14ac:dyDescent="0.35">
      <c r="A5144" t="s">
        <v>5063</v>
      </c>
      <c r="B5144" t="s">
        <v>23</v>
      </c>
      <c r="C5144" t="s">
        <v>23</v>
      </c>
      <c r="D5144" t="s">
        <v>23</v>
      </c>
      <c r="E5144" t="s">
        <v>11078</v>
      </c>
      <c r="F5144" t="s">
        <v>23</v>
      </c>
      <c r="G5144" t="s">
        <v>23</v>
      </c>
      <c r="H5144" t="s">
        <v>6522</v>
      </c>
      <c r="I5144" t="s">
        <v>23</v>
      </c>
      <c r="J5144" t="s">
        <v>23</v>
      </c>
      <c r="K5144" t="s">
        <v>30532</v>
      </c>
    </row>
    <row r="5145" spans="1:11" x14ac:dyDescent="0.35">
      <c r="A5145" t="s">
        <v>25875</v>
      </c>
      <c r="B5145" t="s">
        <v>23</v>
      </c>
      <c r="C5145" t="s">
        <v>23</v>
      </c>
      <c r="D5145" t="s">
        <v>5810</v>
      </c>
      <c r="E5145" t="s">
        <v>25876</v>
      </c>
      <c r="F5145" t="s">
        <v>23</v>
      </c>
      <c r="G5145" t="s">
        <v>23</v>
      </c>
      <c r="H5145" t="s">
        <v>6746</v>
      </c>
      <c r="I5145" t="s">
        <v>23</v>
      </c>
      <c r="J5145" t="s">
        <v>23</v>
      </c>
      <c r="K5145" t="s">
        <v>34293</v>
      </c>
    </row>
    <row r="5146" spans="1:11" x14ac:dyDescent="0.35">
      <c r="A5146" t="s">
        <v>25871</v>
      </c>
      <c r="B5146" t="s">
        <v>23</v>
      </c>
      <c r="C5146" t="s">
        <v>23</v>
      </c>
      <c r="D5146" t="s">
        <v>5810</v>
      </c>
      <c r="E5146" t="s">
        <v>25872</v>
      </c>
      <c r="F5146" t="s">
        <v>23</v>
      </c>
      <c r="G5146" t="s">
        <v>23</v>
      </c>
      <c r="H5146" t="s">
        <v>6746</v>
      </c>
      <c r="I5146" t="s">
        <v>23</v>
      </c>
      <c r="J5146" t="s">
        <v>23</v>
      </c>
      <c r="K5146" t="s">
        <v>34291</v>
      </c>
    </row>
    <row r="5147" spans="1:11" x14ac:dyDescent="0.35">
      <c r="A5147" t="s">
        <v>2441</v>
      </c>
      <c r="B5147" t="s">
        <v>23</v>
      </c>
      <c r="C5147" t="s">
        <v>23</v>
      </c>
      <c r="D5147" t="s">
        <v>23</v>
      </c>
      <c r="E5147" t="s">
        <v>11079</v>
      </c>
      <c r="F5147" t="s">
        <v>23</v>
      </c>
      <c r="G5147" t="s">
        <v>23</v>
      </c>
      <c r="H5147" t="s">
        <v>6522</v>
      </c>
      <c r="I5147" t="s">
        <v>23</v>
      </c>
      <c r="J5147" t="s">
        <v>23</v>
      </c>
      <c r="K5147" t="s">
        <v>30532</v>
      </c>
    </row>
    <row r="5148" spans="1:11" x14ac:dyDescent="0.35">
      <c r="A5148" t="s">
        <v>3315</v>
      </c>
      <c r="B5148" t="s">
        <v>23</v>
      </c>
      <c r="C5148" t="s">
        <v>23</v>
      </c>
      <c r="D5148" t="s">
        <v>23</v>
      </c>
      <c r="E5148" t="s">
        <v>11080</v>
      </c>
      <c r="F5148" t="s">
        <v>23</v>
      </c>
      <c r="G5148" t="s">
        <v>23</v>
      </c>
      <c r="H5148" t="s">
        <v>6522</v>
      </c>
      <c r="I5148" t="s">
        <v>23</v>
      </c>
      <c r="J5148" t="s">
        <v>23</v>
      </c>
      <c r="K5148" t="s">
        <v>30532</v>
      </c>
    </row>
    <row r="5149" spans="1:11" x14ac:dyDescent="0.35">
      <c r="A5149" t="s">
        <v>2440</v>
      </c>
      <c r="B5149" t="s">
        <v>23</v>
      </c>
      <c r="C5149" t="s">
        <v>23</v>
      </c>
      <c r="D5149" t="s">
        <v>23</v>
      </c>
      <c r="E5149" t="s">
        <v>11081</v>
      </c>
      <c r="F5149" t="s">
        <v>23</v>
      </c>
      <c r="G5149" t="s">
        <v>23</v>
      </c>
      <c r="H5149" t="s">
        <v>6522</v>
      </c>
      <c r="I5149" t="s">
        <v>23</v>
      </c>
      <c r="J5149" t="s">
        <v>23</v>
      </c>
      <c r="K5149" t="s">
        <v>30532</v>
      </c>
    </row>
    <row r="5150" spans="1:11" x14ac:dyDescent="0.35">
      <c r="A5150" t="s">
        <v>6357</v>
      </c>
      <c r="B5150" t="s">
        <v>23</v>
      </c>
      <c r="C5150" t="s">
        <v>23</v>
      </c>
      <c r="D5150" t="s">
        <v>5810</v>
      </c>
      <c r="E5150" t="s">
        <v>11082</v>
      </c>
      <c r="F5150" t="s">
        <v>23</v>
      </c>
      <c r="G5150" t="s">
        <v>23</v>
      </c>
      <c r="H5150" t="s">
        <v>6483</v>
      </c>
      <c r="I5150" t="s">
        <v>23</v>
      </c>
      <c r="J5150" t="s">
        <v>23</v>
      </c>
      <c r="K5150" t="s">
        <v>30532</v>
      </c>
    </row>
    <row r="5151" spans="1:11" x14ac:dyDescent="0.35">
      <c r="A5151" t="s">
        <v>3329</v>
      </c>
      <c r="B5151" t="s">
        <v>23</v>
      </c>
      <c r="C5151" t="s">
        <v>23</v>
      </c>
      <c r="D5151" t="s">
        <v>23</v>
      </c>
      <c r="E5151" t="s">
        <v>11083</v>
      </c>
      <c r="F5151" t="s">
        <v>23</v>
      </c>
      <c r="G5151" t="s">
        <v>23</v>
      </c>
      <c r="H5151" t="s">
        <v>6487</v>
      </c>
      <c r="I5151" t="s">
        <v>6485</v>
      </c>
      <c r="J5151" t="s">
        <v>23</v>
      </c>
      <c r="K5151" t="s">
        <v>30532</v>
      </c>
    </row>
    <row r="5152" spans="1:11" x14ac:dyDescent="0.35">
      <c r="A5152" t="s">
        <v>3544</v>
      </c>
      <c r="B5152" t="s">
        <v>23</v>
      </c>
      <c r="C5152" t="s">
        <v>23</v>
      </c>
      <c r="D5152" t="s">
        <v>23</v>
      </c>
      <c r="E5152" t="s">
        <v>11084</v>
      </c>
      <c r="F5152" t="s">
        <v>23</v>
      </c>
      <c r="G5152" t="s">
        <v>23</v>
      </c>
      <c r="H5152" t="s">
        <v>6522</v>
      </c>
      <c r="I5152" t="s">
        <v>23</v>
      </c>
      <c r="J5152" t="s">
        <v>23</v>
      </c>
      <c r="K5152" t="s">
        <v>30532</v>
      </c>
    </row>
    <row r="5153" spans="1:11" x14ac:dyDescent="0.35">
      <c r="A5153" t="s">
        <v>3029</v>
      </c>
      <c r="B5153" t="s">
        <v>23</v>
      </c>
      <c r="C5153" t="s">
        <v>23</v>
      </c>
      <c r="D5153" t="s">
        <v>23</v>
      </c>
      <c r="E5153" t="s">
        <v>11085</v>
      </c>
      <c r="F5153" t="s">
        <v>23</v>
      </c>
      <c r="G5153" t="s">
        <v>23</v>
      </c>
      <c r="H5153" t="s">
        <v>6522</v>
      </c>
      <c r="I5153" t="s">
        <v>23</v>
      </c>
      <c r="J5153" t="s">
        <v>23</v>
      </c>
      <c r="K5153" t="s">
        <v>30532</v>
      </c>
    </row>
    <row r="5154" spans="1:11" x14ac:dyDescent="0.35">
      <c r="A5154" t="s">
        <v>3545</v>
      </c>
      <c r="B5154" t="s">
        <v>23</v>
      </c>
      <c r="C5154" t="s">
        <v>23</v>
      </c>
      <c r="D5154" t="s">
        <v>23</v>
      </c>
      <c r="E5154" t="s">
        <v>11086</v>
      </c>
      <c r="F5154" t="s">
        <v>23</v>
      </c>
      <c r="G5154" t="s">
        <v>23</v>
      </c>
      <c r="H5154" t="s">
        <v>6522</v>
      </c>
      <c r="I5154" t="s">
        <v>23</v>
      </c>
      <c r="J5154" t="s">
        <v>23</v>
      </c>
      <c r="K5154" t="s">
        <v>30532</v>
      </c>
    </row>
    <row r="5155" spans="1:11" x14ac:dyDescent="0.35">
      <c r="A5155" t="s">
        <v>25878</v>
      </c>
      <c r="B5155" t="s">
        <v>23</v>
      </c>
      <c r="C5155" t="s">
        <v>23</v>
      </c>
      <c r="D5155" t="s">
        <v>5810</v>
      </c>
      <c r="E5155" t="s">
        <v>25879</v>
      </c>
      <c r="F5155" t="s">
        <v>23</v>
      </c>
      <c r="G5155" t="s">
        <v>23</v>
      </c>
      <c r="H5155" t="s">
        <v>6746</v>
      </c>
      <c r="I5155" t="s">
        <v>23</v>
      </c>
      <c r="J5155" t="s">
        <v>23</v>
      </c>
      <c r="K5155" t="s">
        <v>34294</v>
      </c>
    </row>
    <row r="5156" spans="1:11" x14ac:dyDescent="0.35">
      <c r="A5156" t="s">
        <v>3547</v>
      </c>
      <c r="B5156" t="s">
        <v>23</v>
      </c>
      <c r="C5156" t="s">
        <v>23</v>
      </c>
      <c r="D5156" t="s">
        <v>23</v>
      </c>
      <c r="E5156" t="s">
        <v>11087</v>
      </c>
      <c r="F5156" t="s">
        <v>23</v>
      </c>
      <c r="G5156" t="s">
        <v>23</v>
      </c>
      <c r="H5156" t="s">
        <v>6522</v>
      </c>
      <c r="I5156" t="s">
        <v>23</v>
      </c>
      <c r="J5156" t="s">
        <v>23</v>
      </c>
      <c r="K5156" t="s">
        <v>30532</v>
      </c>
    </row>
    <row r="5157" spans="1:11" x14ac:dyDescent="0.35">
      <c r="A5157" t="s">
        <v>25880</v>
      </c>
      <c r="B5157" t="s">
        <v>23</v>
      </c>
      <c r="C5157" t="s">
        <v>23</v>
      </c>
      <c r="D5157" t="s">
        <v>5810</v>
      </c>
      <c r="E5157" t="s">
        <v>25881</v>
      </c>
      <c r="F5157" t="s">
        <v>23</v>
      </c>
      <c r="G5157" t="s">
        <v>23</v>
      </c>
      <c r="H5157" t="s">
        <v>6746</v>
      </c>
      <c r="I5157" t="s">
        <v>23</v>
      </c>
      <c r="J5157" t="s">
        <v>23</v>
      </c>
      <c r="K5157" t="s">
        <v>34295</v>
      </c>
    </row>
    <row r="5158" spans="1:11" x14ac:dyDescent="0.35">
      <c r="A5158" t="s">
        <v>11088</v>
      </c>
      <c r="B5158" t="s">
        <v>23</v>
      </c>
      <c r="C5158" t="s">
        <v>23</v>
      </c>
      <c r="D5158" t="s">
        <v>5810</v>
      </c>
      <c r="E5158" t="s">
        <v>11089</v>
      </c>
      <c r="F5158" t="s">
        <v>23</v>
      </c>
      <c r="G5158" t="s">
        <v>23</v>
      </c>
      <c r="H5158" t="s">
        <v>6746</v>
      </c>
      <c r="I5158" t="s">
        <v>23</v>
      </c>
      <c r="J5158" t="s">
        <v>23</v>
      </c>
      <c r="K5158" t="s">
        <v>30532</v>
      </c>
    </row>
    <row r="5159" spans="1:11" x14ac:dyDescent="0.35">
      <c r="A5159" t="s">
        <v>2437</v>
      </c>
      <c r="B5159" t="s">
        <v>23</v>
      </c>
      <c r="C5159" t="s">
        <v>23</v>
      </c>
      <c r="D5159" t="s">
        <v>23</v>
      </c>
      <c r="E5159" t="s">
        <v>11090</v>
      </c>
      <c r="F5159" t="s">
        <v>23</v>
      </c>
      <c r="G5159" t="s">
        <v>23</v>
      </c>
      <c r="H5159" t="s">
        <v>6522</v>
      </c>
      <c r="I5159" t="s">
        <v>23</v>
      </c>
      <c r="J5159" t="s">
        <v>23</v>
      </c>
      <c r="K5159" t="s">
        <v>30532</v>
      </c>
    </row>
    <row r="5160" spans="1:11" x14ac:dyDescent="0.35">
      <c r="A5160" t="s">
        <v>25882</v>
      </c>
      <c r="B5160" t="s">
        <v>23</v>
      </c>
      <c r="C5160" t="s">
        <v>23</v>
      </c>
      <c r="D5160" t="s">
        <v>5810</v>
      </c>
      <c r="E5160" t="s">
        <v>25883</v>
      </c>
      <c r="F5160" t="s">
        <v>23</v>
      </c>
      <c r="G5160" t="s">
        <v>23</v>
      </c>
      <c r="H5160" t="s">
        <v>6746</v>
      </c>
      <c r="I5160" t="s">
        <v>23</v>
      </c>
      <c r="J5160" t="s">
        <v>23</v>
      </c>
      <c r="K5160" t="s">
        <v>34296</v>
      </c>
    </row>
    <row r="5161" spans="1:11" x14ac:dyDescent="0.35">
      <c r="A5161" t="s">
        <v>25884</v>
      </c>
      <c r="B5161" t="s">
        <v>23</v>
      </c>
      <c r="C5161" t="s">
        <v>23</v>
      </c>
      <c r="D5161" t="s">
        <v>5810</v>
      </c>
      <c r="E5161" t="s">
        <v>25885</v>
      </c>
      <c r="F5161" t="s">
        <v>23</v>
      </c>
      <c r="G5161" t="s">
        <v>23</v>
      </c>
      <c r="H5161" t="s">
        <v>6746</v>
      </c>
      <c r="I5161" t="s">
        <v>23</v>
      </c>
      <c r="J5161" t="s">
        <v>23</v>
      </c>
      <c r="K5161" t="s">
        <v>34297</v>
      </c>
    </row>
    <row r="5162" spans="1:11" x14ac:dyDescent="0.35">
      <c r="A5162" t="s">
        <v>3240</v>
      </c>
      <c r="B5162" t="s">
        <v>23</v>
      </c>
      <c r="C5162" t="s">
        <v>23</v>
      </c>
      <c r="D5162" t="s">
        <v>23</v>
      </c>
      <c r="E5162" t="s">
        <v>11091</v>
      </c>
      <c r="F5162" t="s">
        <v>23</v>
      </c>
      <c r="G5162" t="s">
        <v>23</v>
      </c>
      <c r="H5162" t="s">
        <v>23</v>
      </c>
      <c r="I5162" t="s">
        <v>23</v>
      </c>
      <c r="J5162" t="s">
        <v>23</v>
      </c>
      <c r="K5162" t="s">
        <v>30532</v>
      </c>
    </row>
    <row r="5163" spans="1:11" x14ac:dyDescent="0.35">
      <c r="A5163" t="s">
        <v>25886</v>
      </c>
      <c r="B5163" t="s">
        <v>23</v>
      </c>
      <c r="C5163" t="s">
        <v>23</v>
      </c>
      <c r="D5163" t="s">
        <v>5810</v>
      </c>
      <c r="E5163" t="s">
        <v>25887</v>
      </c>
      <c r="F5163" t="s">
        <v>23</v>
      </c>
      <c r="G5163" t="s">
        <v>23</v>
      </c>
      <c r="H5163" t="s">
        <v>6746</v>
      </c>
      <c r="I5163" t="s">
        <v>23</v>
      </c>
      <c r="J5163" t="s">
        <v>23</v>
      </c>
      <c r="K5163" t="s">
        <v>34298</v>
      </c>
    </row>
    <row r="5164" spans="1:11" x14ac:dyDescent="0.35">
      <c r="A5164" t="s">
        <v>6586</v>
      </c>
      <c r="B5164" t="s">
        <v>23</v>
      </c>
      <c r="C5164" t="s">
        <v>23</v>
      </c>
      <c r="D5164" t="s">
        <v>23</v>
      </c>
      <c r="E5164" t="s">
        <v>11092</v>
      </c>
      <c r="F5164" t="s">
        <v>23</v>
      </c>
      <c r="G5164" t="s">
        <v>23</v>
      </c>
      <c r="H5164" t="s">
        <v>6483</v>
      </c>
      <c r="I5164" t="s">
        <v>2721</v>
      </c>
      <c r="J5164" t="s">
        <v>23</v>
      </c>
      <c r="K5164" t="s">
        <v>30532</v>
      </c>
    </row>
    <row r="5165" spans="1:11" x14ac:dyDescent="0.35">
      <c r="A5165" t="s">
        <v>11093</v>
      </c>
      <c r="B5165" t="s">
        <v>23</v>
      </c>
      <c r="C5165" t="s">
        <v>23</v>
      </c>
      <c r="D5165" t="s">
        <v>5810</v>
      </c>
      <c r="E5165" t="s">
        <v>11094</v>
      </c>
      <c r="F5165" t="s">
        <v>23</v>
      </c>
      <c r="G5165" t="s">
        <v>23</v>
      </c>
      <c r="H5165" t="s">
        <v>6746</v>
      </c>
      <c r="I5165" t="s">
        <v>23</v>
      </c>
      <c r="J5165" t="s">
        <v>23</v>
      </c>
      <c r="K5165" t="s">
        <v>30532</v>
      </c>
    </row>
    <row r="5166" spans="1:11" x14ac:dyDescent="0.35">
      <c r="A5166" t="s">
        <v>3113</v>
      </c>
      <c r="B5166" t="s">
        <v>23</v>
      </c>
      <c r="C5166" t="s">
        <v>23</v>
      </c>
      <c r="D5166" t="s">
        <v>23</v>
      </c>
      <c r="E5166" t="s">
        <v>11095</v>
      </c>
      <c r="F5166" t="s">
        <v>23</v>
      </c>
      <c r="G5166" t="s">
        <v>23</v>
      </c>
      <c r="H5166" t="s">
        <v>6522</v>
      </c>
      <c r="I5166" t="s">
        <v>23</v>
      </c>
      <c r="J5166" t="s">
        <v>23</v>
      </c>
      <c r="K5166" t="s">
        <v>30532</v>
      </c>
    </row>
    <row r="5167" spans="1:11" x14ac:dyDescent="0.35">
      <c r="A5167" t="s">
        <v>2436</v>
      </c>
      <c r="B5167" t="s">
        <v>23</v>
      </c>
      <c r="C5167" t="s">
        <v>23</v>
      </c>
      <c r="D5167" t="s">
        <v>23</v>
      </c>
      <c r="E5167" t="s">
        <v>11096</v>
      </c>
      <c r="F5167" t="s">
        <v>23</v>
      </c>
      <c r="G5167" t="s">
        <v>23</v>
      </c>
      <c r="H5167" t="s">
        <v>6522</v>
      </c>
      <c r="I5167" t="s">
        <v>23</v>
      </c>
      <c r="J5167" t="s">
        <v>23</v>
      </c>
      <c r="K5167" t="s">
        <v>30532</v>
      </c>
    </row>
    <row r="5168" spans="1:11" x14ac:dyDescent="0.35">
      <c r="A5168" t="s">
        <v>3548</v>
      </c>
      <c r="B5168" t="s">
        <v>23</v>
      </c>
      <c r="C5168" t="s">
        <v>23</v>
      </c>
      <c r="D5168" t="s">
        <v>23</v>
      </c>
      <c r="E5168" t="s">
        <v>11097</v>
      </c>
      <c r="F5168" t="s">
        <v>23</v>
      </c>
      <c r="G5168" t="s">
        <v>23</v>
      </c>
      <c r="H5168" t="s">
        <v>6504</v>
      </c>
      <c r="I5168" t="s">
        <v>6485</v>
      </c>
      <c r="J5168" t="s">
        <v>23</v>
      </c>
      <c r="K5168" t="s">
        <v>30532</v>
      </c>
    </row>
    <row r="5169" spans="1:11" x14ac:dyDescent="0.35">
      <c r="A5169" t="s">
        <v>25888</v>
      </c>
      <c r="B5169" t="s">
        <v>23</v>
      </c>
      <c r="C5169" t="s">
        <v>23</v>
      </c>
      <c r="D5169" t="s">
        <v>5810</v>
      </c>
      <c r="E5169" t="s">
        <v>25889</v>
      </c>
      <c r="F5169" t="s">
        <v>23</v>
      </c>
      <c r="G5169" t="s">
        <v>23</v>
      </c>
      <c r="H5169" t="s">
        <v>6746</v>
      </c>
      <c r="I5169" t="s">
        <v>23</v>
      </c>
      <c r="J5169" t="s">
        <v>23</v>
      </c>
      <c r="K5169" t="s">
        <v>34299</v>
      </c>
    </row>
    <row r="5170" spans="1:11" x14ac:dyDescent="0.35">
      <c r="A5170" t="s">
        <v>25890</v>
      </c>
      <c r="B5170" t="s">
        <v>23</v>
      </c>
      <c r="C5170" t="s">
        <v>23</v>
      </c>
      <c r="D5170" t="s">
        <v>5810</v>
      </c>
      <c r="E5170" t="s">
        <v>25891</v>
      </c>
      <c r="F5170" t="s">
        <v>23</v>
      </c>
      <c r="G5170" t="s">
        <v>23</v>
      </c>
      <c r="H5170" t="s">
        <v>6746</v>
      </c>
      <c r="I5170" t="s">
        <v>23</v>
      </c>
      <c r="J5170" t="s">
        <v>23</v>
      </c>
      <c r="K5170" t="s">
        <v>34300</v>
      </c>
    </row>
    <row r="5171" spans="1:11" x14ac:dyDescent="0.35">
      <c r="A5171" t="s">
        <v>25892</v>
      </c>
      <c r="B5171" t="s">
        <v>23</v>
      </c>
      <c r="C5171" t="s">
        <v>23</v>
      </c>
      <c r="D5171" t="s">
        <v>5810</v>
      </c>
      <c r="E5171" t="s">
        <v>25893</v>
      </c>
      <c r="F5171" t="s">
        <v>23</v>
      </c>
      <c r="G5171" t="s">
        <v>23</v>
      </c>
      <c r="H5171" t="s">
        <v>6746</v>
      </c>
      <c r="I5171" t="s">
        <v>23</v>
      </c>
      <c r="J5171" t="s">
        <v>23</v>
      </c>
      <c r="K5171" t="s">
        <v>34301</v>
      </c>
    </row>
    <row r="5172" spans="1:11" x14ac:dyDescent="0.35">
      <c r="A5172" t="s">
        <v>5715</v>
      </c>
      <c r="B5172" t="s">
        <v>23</v>
      </c>
      <c r="C5172" t="s">
        <v>23</v>
      </c>
      <c r="D5172" t="s">
        <v>23</v>
      </c>
      <c r="E5172" t="s">
        <v>11099</v>
      </c>
      <c r="F5172" t="s">
        <v>23</v>
      </c>
      <c r="G5172" t="s">
        <v>23</v>
      </c>
      <c r="H5172" t="s">
        <v>6516</v>
      </c>
      <c r="I5172" t="s">
        <v>2721</v>
      </c>
      <c r="J5172" t="s">
        <v>3894</v>
      </c>
      <c r="K5172" t="s">
        <v>30532</v>
      </c>
    </row>
    <row r="5173" spans="1:11" x14ac:dyDescent="0.35">
      <c r="A5173" t="s">
        <v>6834</v>
      </c>
      <c r="B5173" t="s">
        <v>23</v>
      </c>
      <c r="C5173" t="s">
        <v>23</v>
      </c>
      <c r="D5173" t="s">
        <v>23</v>
      </c>
      <c r="E5173" t="s">
        <v>11100</v>
      </c>
      <c r="F5173" t="s">
        <v>23</v>
      </c>
      <c r="G5173" t="s">
        <v>23</v>
      </c>
      <c r="H5173" t="s">
        <v>6522</v>
      </c>
      <c r="I5173" t="s">
        <v>23</v>
      </c>
      <c r="J5173" t="s">
        <v>23</v>
      </c>
      <c r="K5173" t="s">
        <v>30532</v>
      </c>
    </row>
    <row r="5174" spans="1:11" x14ac:dyDescent="0.35">
      <c r="A5174" t="s">
        <v>6356</v>
      </c>
      <c r="B5174" t="s">
        <v>23</v>
      </c>
      <c r="C5174" t="s">
        <v>23</v>
      </c>
      <c r="D5174" t="s">
        <v>5810</v>
      </c>
      <c r="E5174" t="s">
        <v>11101</v>
      </c>
      <c r="F5174" t="s">
        <v>23</v>
      </c>
      <c r="G5174" t="s">
        <v>23</v>
      </c>
      <c r="H5174" t="s">
        <v>6483</v>
      </c>
      <c r="I5174" t="s">
        <v>23</v>
      </c>
      <c r="J5174" t="s">
        <v>23</v>
      </c>
      <c r="K5174" t="s">
        <v>30532</v>
      </c>
    </row>
    <row r="5175" spans="1:11" x14ac:dyDescent="0.35">
      <c r="A5175" t="s">
        <v>25894</v>
      </c>
      <c r="B5175" t="s">
        <v>23</v>
      </c>
      <c r="C5175" t="s">
        <v>23</v>
      </c>
      <c r="D5175" t="s">
        <v>5810</v>
      </c>
      <c r="E5175" t="s">
        <v>25895</v>
      </c>
      <c r="F5175" t="s">
        <v>23</v>
      </c>
      <c r="G5175" t="s">
        <v>23</v>
      </c>
      <c r="H5175" t="s">
        <v>6746</v>
      </c>
      <c r="I5175" t="s">
        <v>23</v>
      </c>
      <c r="J5175" t="s">
        <v>23</v>
      </c>
      <c r="K5175" t="s">
        <v>34302</v>
      </c>
    </row>
    <row r="5176" spans="1:11" x14ac:dyDescent="0.35">
      <c r="A5176" t="s">
        <v>2435</v>
      </c>
      <c r="B5176" t="s">
        <v>23</v>
      </c>
      <c r="C5176" t="s">
        <v>23</v>
      </c>
      <c r="D5176" t="s">
        <v>23</v>
      </c>
      <c r="E5176" t="s">
        <v>11102</v>
      </c>
      <c r="F5176" t="s">
        <v>23</v>
      </c>
      <c r="G5176" t="s">
        <v>23</v>
      </c>
      <c r="H5176" t="s">
        <v>6746</v>
      </c>
      <c r="I5176" t="s">
        <v>23</v>
      </c>
      <c r="J5176" t="s">
        <v>23</v>
      </c>
      <c r="K5176" t="s">
        <v>30532</v>
      </c>
    </row>
    <row r="5177" spans="1:11" x14ac:dyDescent="0.35">
      <c r="A5177" t="s">
        <v>25896</v>
      </c>
      <c r="B5177" t="s">
        <v>23</v>
      </c>
      <c r="C5177" t="s">
        <v>23</v>
      </c>
      <c r="D5177" t="s">
        <v>5810</v>
      </c>
      <c r="E5177" t="s">
        <v>25897</v>
      </c>
      <c r="F5177" t="s">
        <v>23</v>
      </c>
      <c r="G5177" t="s">
        <v>23</v>
      </c>
      <c r="H5177" t="s">
        <v>6746</v>
      </c>
      <c r="I5177" t="s">
        <v>23</v>
      </c>
      <c r="J5177" t="s">
        <v>23</v>
      </c>
      <c r="K5177" t="s">
        <v>34303</v>
      </c>
    </row>
    <row r="5178" spans="1:11" x14ac:dyDescent="0.35">
      <c r="A5178" t="s">
        <v>25898</v>
      </c>
      <c r="B5178" t="s">
        <v>23</v>
      </c>
      <c r="C5178" t="s">
        <v>23</v>
      </c>
      <c r="D5178" t="s">
        <v>5810</v>
      </c>
      <c r="E5178" t="s">
        <v>25899</v>
      </c>
      <c r="F5178" t="s">
        <v>23</v>
      </c>
      <c r="G5178" t="s">
        <v>23</v>
      </c>
      <c r="H5178" t="s">
        <v>6746</v>
      </c>
      <c r="I5178" t="s">
        <v>23</v>
      </c>
      <c r="J5178" t="s">
        <v>23</v>
      </c>
      <c r="K5178" t="s">
        <v>34304</v>
      </c>
    </row>
    <row r="5179" spans="1:11" x14ac:dyDescent="0.35">
      <c r="A5179" t="s">
        <v>7688</v>
      </c>
      <c r="B5179" t="s">
        <v>23</v>
      </c>
      <c r="C5179" t="s">
        <v>23</v>
      </c>
      <c r="D5179" t="s">
        <v>5810</v>
      </c>
      <c r="E5179" t="s">
        <v>11103</v>
      </c>
      <c r="F5179" t="s">
        <v>23</v>
      </c>
      <c r="G5179" t="s">
        <v>23</v>
      </c>
      <c r="H5179" t="s">
        <v>6746</v>
      </c>
      <c r="I5179" t="s">
        <v>23</v>
      </c>
      <c r="J5179" t="s">
        <v>23</v>
      </c>
      <c r="K5179" t="s">
        <v>30532</v>
      </c>
    </row>
    <row r="5180" spans="1:11" x14ac:dyDescent="0.35">
      <c r="A5180" t="s">
        <v>25900</v>
      </c>
      <c r="B5180" t="s">
        <v>23</v>
      </c>
      <c r="C5180" t="s">
        <v>23</v>
      </c>
      <c r="D5180" t="s">
        <v>5810</v>
      </c>
      <c r="E5180" t="s">
        <v>25901</v>
      </c>
      <c r="F5180" t="s">
        <v>23</v>
      </c>
      <c r="G5180" t="s">
        <v>23</v>
      </c>
      <c r="H5180" t="s">
        <v>6746</v>
      </c>
      <c r="I5180" t="s">
        <v>23</v>
      </c>
      <c r="J5180" t="s">
        <v>23</v>
      </c>
      <c r="K5180" t="s">
        <v>34305</v>
      </c>
    </row>
    <row r="5181" spans="1:11" x14ac:dyDescent="0.35">
      <c r="A5181" t="s">
        <v>5064</v>
      </c>
      <c r="B5181" t="s">
        <v>23</v>
      </c>
      <c r="C5181" t="s">
        <v>23</v>
      </c>
      <c r="D5181" t="s">
        <v>23</v>
      </c>
      <c r="E5181" t="s">
        <v>11104</v>
      </c>
      <c r="F5181" t="s">
        <v>23</v>
      </c>
      <c r="G5181" t="s">
        <v>23</v>
      </c>
      <c r="H5181" t="s">
        <v>6522</v>
      </c>
      <c r="I5181" t="s">
        <v>23</v>
      </c>
      <c r="J5181" t="s">
        <v>23</v>
      </c>
      <c r="K5181" t="s">
        <v>30532</v>
      </c>
    </row>
    <row r="5182" spans="1:11" x14ac:dyDescent="0.35">
      <c r="A5182" t="s">
        <v>25904</v>
      </c>
      <c r="B5182" t="s">
        <v>23</v>
      </c>
      <c r="C5182" t="s">
        <v>23</v>
      </c>
      <c r="D5182" t="s">
        <v>5810</v>
      </c>
      <c r="E5182" t="s">
        <v>25905</v>
      </c>
      <c r="F5182" t="s">
        <v>23</v>
      </c>
      <c r="G5182" t="s">
        <v>23</v>
      </c>
      <c r="H5182" t="s">
        <v>6746</v>
      </c>
      <c r="I5182" t="s">
        <v>23</v>
      </c>
      <c r="J5182" t="s">
        <v>23</v>
      </c>
      <c r="K5182" t="s">
        <v>34307</v>
      </c>
    </row>
    <row r="5183" spans="1:11" x14ac:dyDescent="0.35">
      <c r="A5183" t="s">
        <v>25906</v>
      </c>
      <c r="B5183" t="s">
        <v>23</v>
      </c>
      <c r="C5183" t="s">
        <v>23</v>
      </c>
      <c r="D5183" t="s">
        <v>5810</v>
      </c>
      <c r="E5183" t="s">
        <v>25907</v>
      </c>
      <c r="F5183" t="s">
        <v>23</v>
      </c>
      <c r="G5183" t="s">
        <v>23</v>
      </c>
      <c r="H5183" t="s">
        <v>6746</v>
      </c>
      <c r="I5183" t="s">
        <v>23</v>
      </c>
      <c r="J5183" t="s">
        <v>23</v>
      </c>
      <c r="K5183" t="s">
        <v>34308</v>
      </c>
    </row>
    <row r="5184" spans="1:11" x14ac:dyDescent="0.35">
      <c r="A5184" t="s">
        <v>25908</v>
      </c>
      <c r="B5184" t="s">
        <v>23</v>
      </c>
      <c r="C5184" t="s">
        <v>23</v>
      </c>
      <c r="D5184" t="s">
        <v>5810</v>
      </c>
      <c r="E5184" t="s">
        <v>25909</v>
      </c>
      <c r="F5184" t="s">
        <v>23</v>
      </c>
      <c r="G5184" t="s">
        <v>23</v>
      </c>
      <c r="H5184" t="s">
        <v>6746</v>
      </c>
      <c r="I5184" t="s">
        <v>23</v>
      </c>
      <c r="J5184" t="s">
        <v>23</v>
      </c>
      <c r="K5184" t="s">
        <v>34309</v>
      </c>
    </row>
    <row r="5185" spans="1:11" x14ac:dyDescent="0.35">
      <c r="A5185" t="s">
        <v>11105</v>
      </c>
      <c r="B5185" t="s">
        <v>23</v>
      </c>
      <c r="C5185" t="s">
        <v>23</v>
      </c>
      <c r="D5185" t="s">
        <v>5810</v>
      </c>
      <c r="E5185" t="s">
        <v>11106</v>
      </c>
      <c r="F5185" t="s">
        <v>23</v>
      </c>
      <c r="G5185" t="s">
        <v>23</v>
      </c>
      <c r="H5185" t="s">
        <v>6746</v>
      </c>
      <c r="I5185" t="s">
        <v>23</v>
      </c>
      <c r="J5185" t="s">
        <v>23</v>
      </c>
      <c r="K5185" t="s">
        <v>30532</v>
      </c>
    </row>
    <row r="5186" spans="1:11" x14ac:dyDescent="0.35">
      <c r="A5186" t="s">
        <v>2434</v>
      </c>
      <c r="B5186" t="s">
        <v>23</v>
      </c>
      <c r="C5186" t="s">
        <v>23</v>
      </c>
      <c r="D5186" t="s">
        <v>23</v>
      </c>
      <c r="E5186" t="s">
        <v>11107</v>
      </c>
      <c r="F5186" t="s">
        <v>23</v>
      </c>
      <c r="G5186" t="s">
        <v>23</v>
      </c>
      <c r="H5186" t="s">
        <v>6522</v>
      </c>
      <c r="I5186" t="s">
        <v>23</v>
      </c>
      <c r="J5186" t="s">
        <v>23</v>
      </c>
      <c r="K5186" t="s">
        <v>30532</v>
      </c>
    </row>
    <row r="5187" spans="1:11" x14ac:dyDescent="0.35">
      <c r="A5187" t="s">
        <v>11108</v>
      </c>
      <c r="B5187" t="s">
        <v>23</v>
      </c>
      <c r="C5187" t="s">
        <v>23</v>
      </c>
      <c r="D5187" t="s">
        <v>5810</v>
      </c>
      <c r="E5187" t="s">
        <v>11109</v>
      </c>
      <c r="F5187" t="s">
        <v>23</v>
      </c>
      <c r="G5187" t="s">
        <v>23</v>
      </c>
      <c r="H5187" t="s">
        <v>6746</v>
      </c>
      <c r="I5187" t="s">
        <v>23</v>
      </c>
      <c r="J5187" t="s">
        <v>23</v>
      </c>
      <c r="K5187" t="s">
        <v>30532</v>
      </c>
    </row>
    <row r="5188" spans="1:11" x14ac:dyDescent="0.35">
      <c r="A5188" t="s">
        <v>25910</v>
      </c>
      <c r="B5188" t="s">
        <v>23</v>
      </c>
      <c r="C5188" t="s">
        <v>23</v>
      </c>
      <c r="D5188" t="s">
        <v>5810</v>
      </c>
      <c r="E5188" t="s">
        <v>25911</v>
      </c>
      <c r="F5188" t="s">
        <v>23</v>
      </c>
      <c r="G5188" t="s">
        <v>23</v>
      </c>
      <c r="H5188" t="s">
        <v>6746</v>
      </c>
      <c r="I5188" t="s">
        <v>23</v>
      </c>
      <c r="J5188" t="s">
        <v>23</v>
      </c>
      <c r="K5188" t="s">
        <v>34310</v>
      </c>
    </row>
    <row r="5189" spans="1:11" x14ac:dyDescent="0.35">
      <c r="A5189" t="s">
        <v>1602</v>
      </c>
      <c r="B5189" t="s">
        <v>23</v>
      </c>
      <c r="C5189" t="s">
        <v>23</v>
      </c>
      <c r="D5189" t="s">
        <v>23</v>
      </c>
      <c r="E5189" t="s">
        <v>11110</v>
      </c>
      <c r="F5189" t="s">
        <v>23</v>
      </c>
      <c r="G5189" t="s">
        <v>23</v>
      </c>
      <c r="H5189" t="s">
        <v>6522</v>
      </c>
      <c r="I5189" t="s">
        <v>23</v>
      </c>
      <c r="J5189" t="s">
        <v>23</v>
      </c>
      <c r="K5189" t="s">
        <v>30532</v>
      </c>
    </row>
    <row r="5190" spans="1:11" x14ac:dyDescent="0.35">
      <c r="A5190" t="s">
        <v>25914</v>
      </c>
      <c r="B5190" t="s">
        <v>23</v>
      </c>
      <c r="C5190" t="s">
        <v>23</v>
      </c>
      <c r="D5190" t="s">
        <v>5810</v>
      </c>
      <c r="E5190" t="s">
        <v>25915</v>
      </c>
      <c r="F5190" t="s">
        <v>23</v>
      </c>
      <c r="G5190" t="s">
        <v>23</v>
      </c>
      <c r="H5190" t="s">
        <v>6746</v>
      </c>
      <c r="I5190" t="s">
        <v>23</v>
      </c>
      <c r="J5190" t="s">
        <v>23</v>
      </c>
      <c r="K5190" t="s">
        <v>34312</v>
      </c>
    </row>
    <row r="5191" spans="1:11" x14ac:dyDescent="0.35">
      <c r="A5191" t="s">
        <v>25916</v>
      </c>
      <c r="B5191" t="s">
        <v>23</v>
      </c>
      <c r="C5191" t="s">
        <v>23</v>
      </c>
      <c r="D5191" t="s">
        <v>5810</v>
      </c>
      <c r="E5191" t="s">
        <v>25917</v>
      </c>
      <c r="F5191" t="s">
        <v>23</v>
      </c>
      <c r="G5191" t="s">
        <v>23</v>
      </c>
      <c r="H5191" t="s">
        <v>6746</v>
      </c>
      <c r="I5191" t="s">
        <v>23</v>
      </c>
      <c r="J5191" t="s">
        <v>23</v>
      </c>
      <c r="K5191" t="s">
        <v>34313</v>
      </c>
    </row>
    <row r="5192" spans="1:11" x14ac:dyDescent="0.35">
      <c r="A5192" t="s">
        <v>2433</v>
      </c>
      <c r="B5192" t="s">
        <v>23</v>
      </c>
      <c r="C5192" t="s">
        <v>23</v>
      </c>
      <c r="D5192" t="s">
        <v>23</v>
      </c>
      <c r="E5192" t="s">
        <v>11111</v>
      </c>
      <c r="F5192" t="s">
        <v>23</v>
      </c>
      <c r="G5192" t="s">
        <v>23</v>
      </c>
      <c r="H5192" t="s">
        <v>6522</v>
      </c>
      <c r="I5192" t="s">
        <v>23</v>
      </c>
      <c r="J5192" t="s">
        <v>23</v>
      </c>
      <c r="K5192" t="s">
        <v>30532</v>
      </c>
    </row>
    <row r="5193" spans="1:11" x14ac:dyDescent="0.35">
      <c r="A5193" t="s">
        <v>654</v>
      </c>
      <c r="B5193" t="s">
        <v>23</v>
      </c>
      <c r="C5193" t="s">
        <v>23</v>
      </c>
      <c r="D5193" t="s">
        <v>23</v>
      </c>
      <c r="E5193" t="s">
        <v>11112</v>
      </c>
      <c r="F5193" t="s">
        <v>23</v>
      </c>
      <c r="G5193" t="s">
        <v>23</v>
      </c>
      <c r="H5193" t="s">
        <v>6487</v>
      </c>
      <c r="I5193" t="s">
        <v>6485</v>
      </c>
      <c r="J5193" t="s">
        <v>23</v>
      </c>
      <c r="K5193" t="s">
        <v>30532</v>
      </c>
    </row>
    <row r="5194" spans="1:11" x14ac:dyDescent="0.35">
      <c r="A5194" t="s">
        <v>25918</v>
      </c>
      <c r="B5194" t="s">
        <v>23</v>
      </c>
      <c r="C5194" t="s">
        <v>23</v>
      </c>
      <c r="D5194" t="s">
        <v>5810</v>
      </c>
      <c r="E5194" t="s">
        <v>25919</v>
      </c>
      <c r="F5194" t="s">
        <v>23</v>
      </c>
      <c r="G5194" t="s">
        <v>23</v>
      </c>
      <c r="H5194" t="s">
        <v>6746</v>
      </c>
      <c r="I5194" t="s">
        <v>23</v>
      </c>
      <c r="J5194" t="s">
        <v>23</v>
      </c>
      <c r="K5194" t="s">
        <v>34314</v>
      </c>
    </row>
    <row r="5195" spans="1:11" x14ac:dyDescent="0.35">
      <c r="A5195" t="s">
        <v>2829</v>
      </c>
      <c r="B5195" t="s">
        <v>23</v>
      </c>
      <c r="C5195" t="s">
        <v>23</v>
      </c>
      <c r="D5195" t="s">
        <v>23</v>
      </c>
      <c r="E5195" t="s">
        <v>11113</v>
      </c>
      <c r="F5195" t="s">
        <v>23</v>
      </c>
      <c r="G5195" t="s">
        <v>23</v>
      </c>
      <c r="H5195" t="s">
        <v>6522</v>
      </c>
      <c r="I5195" t="s">
        <v>23</v>
      </c>
      <c r="J5195" t="s">
        <v>23</v>
      </c>
      <c r="K5195" t="s">
        <v>30532</v>
      </c>
    </row>
    <row r="5196" spans="1:11" x14ac:dyDescent="0.35">
      <c r="A5196" t="s">
        <v>1820</v>
      </c>
      <c r="B5196" t="s">
        <v>23</v>
      </c>
      <c r="C5196" t="s">
        <v>23</v>
      </c>
      <c r="D5196" t="s">
        <v>23</v>
      </c>
      <c r="E5196" t="s">
        <v>11114</v>
      </c>
      <c r="F5196" t="s">
        <v>23</v>
      </c>
      <c r="G5196" t="s">
        <v>23</v>
      </c>
      <c r="H5196" t="s">
        <v>6493</v>
      </c>
      <c r="I5196" t="s">
        <v>6485</v>
      </c>
      <c r="J5196" t="s">
        <v>23</v>
      </c>
      <c r="K5196" t="s">
        <v>30532</v>
      </c>
    </row>
    <row r="5197" spans="1:11" x14ac:dyDescent="0.35">
      <c r="A5197" t="s">
        <v>3024</v>
      </c>
      <c r="B5197" t="s">
        <v>23</v>
      </c>
      <c r="C5197" t="s">
        <v>23</v>
      </c>
      <c r="D5197" t="s">
        <v>23</v>
      </c>
      <c r="E5197" t="s">
        <v>11115</v>
      </c>
      <c r="F5197" t="s">
        <v>23</v>
      </c>
      <c r="G5197" t="s">
        <v>23</v>
      </c>
      <c r="H5197" t="s">
        <v>6522</v>
      </c>
      <c r="I5197" t="s">
        <v>23</v>
      </c>
      <c r="J5197" t="s">
        <v>23</v>
      </c>
      <c r="K5197" t="s">
        <v>30532</v>
      </c>
    </row>
    <row r="5198" spans="1:11" x14ac:dyDescent="0.35">
      <c r="A5198" t="s">
        <v>25920</v>
      </c>
      <c r="B5198" t="s">
        <v>23</v>
      </c>
      <c r="C5198" t="s">
        <v>23</v>
      </c>
      <c r="D5198" t="s">
        <v>5810</v>
      </c>
      <c r="E5198" t="s">
        <v>25921</v>
      </c>
      <c r="F5198" t="s">
        <v>23</v>
      </c>
      <c r="G5198" t="s">
        <v>23</v>
      </c>
      <c r="H5198" t="s">
        <v>6746</v>
      </c>
      <c r="I5198" t="s">
        <v>23</v>
      </c>
      <c r="J5198" t="s">
        <v>23</v>
      </c>
      <c r="K5198" t="s">
        <v>34315</v>
      </c>
    </row>
    <row r="5199" spans="1:11" x14ac:dyDescent="0.35">
      <c r="A5199" t="s">
        <v>3144</v>
      </c>
      <c r="B5199" t="s">
        <v>23</v>
      </c>
      <c r="C5199" t="s">
        <v>23</v>
      </c>
      <c r="D5199" t="s">
        <v>23</v>
      </c>
      <c r="E5199" t="s">
        <v>11116</v>
      </c>
      <c r="F5199" t="s">
        <v>23</v>
      </c>
      <c r="G5199" t="s">
        <v>23</v>
      </c>
      <c r="H5199" t="s">
        <v>6522</v>
      </c>
      <c r="I5199" t="s">
        <v>23</v>
      </c>
      <c r="J5199" t="s">
        <v>23</v>
      </c>
      <c r="K5199" t="s">
        <v>30532</v>
      </c>
    </row>
    <row r="5200" spans="1:11" x14ac:dyDescent="0.35">
      <c r="A5200" t="s">
        <v>25924</v>
      </c>
      <c r="B5200" t="s">
        <v>23</v>
      </c>
      <c r="C5200" t="s">
        <v>23</v>
      </c>
      <c r="D5200" t="s">
        <v>5810</v>
      </c>
      <c r="E5200" t="s">
        <v>25925</v>
      </c>
      <c r="F5200" t="s">
        <v>23</v>
      </c>
      <c r="G5200" t="s">
        <v>23</v>
      </c>
      <c r="H5200" t="s">
        <v>6746</v>
      </c>
      <c r="I5200" t="s">
        <v>23</v>
      </c>
      <c r="J5200" t="s">
        <v>23</v>
      </c>
      <c r="K5200" t="s">
        <v>34317</v>
      </c>
    </row>
    <row r="5201" spans="1:11" x14ac:dyDescent="0.35">
      <c r="A5201" t="s">
        <v>2432</v>
      </c>
      <c r="B5201" t="s">
        <v>23</v>
      </c>
      <c r="C5201" t="s">
        <v>23</v>
      </c>
      <c r="D5201" t="s">
        <v>23</v>
      </c>
      <c r="E5201" t="s">
        <v>11117</v>
      </c>
      <c r="F5201" t="s">
        <v>23</v>
      </c>
      <c r="G5201" t="s">
        <v>23</v>
      </c>
      <c r="H5201" t="s">
        <v>6522</v>
      </c>
      <c r="I5201" t="s">
        <v>23</v>
      </c>
      <c r="J5201" t="s">
        <v>23</v>
      </c>
      <c r="K5201" t="s">
        <v>30532</v>
      </c>
    </row>
    <row r="5202" spans="1:11" x14ac:dyDescent="0.35">
      <c r="A5202" t="s">
        <v>4032</v>
      </c>
      <c r="B5202" t="s">
        <v>23</v>
      </c>
      <c r="C5202" t="s">
        <v>23</v>
      </c>
      <c r="D5202" t="s">
        <v>23</v>
      </c>
      <c r="E5202" t="s">
        <v>11118</v>
      </c>
      <c r="F5202" t="s">
        <v>23</v>
      </c>
      <c r="G5202" t="s">
        <v>23</v>
      </c>
      <c r="H5202" t="s">
        <v>6483</v>
      </c>
      <c r="I5202" t="s">
        <v>2721</v>
      </c>
      <c r="J5202" t="s">
        <v>23</v>
      </c>
      <c r="K5202" t="s">
        <v>30532</v>
      </c>
    </row>
    <row r="5203" spans="1:11" x14ac:dyDescent="0.35">
      <c r="A5203" t="s">
        <v>25926</v>
      </c>
      <c r="B5203" t="s">
        <v>23</v>
      </c>
      <c r="C5203" t="s">
        <v>23</v>
      </c>
      <c r="D5203" t="s">
        <v>5810</v>
      </c>
      <c r="E5203" t="s">
        <v>25927</v>
      </c>
      <c r="F5203" t="s">
        <v>23</v>
      </c>
      <c r="G5203" t="s">
        <v>23</v>
      </c>
      <c r="H5203" t="s">
        <v>6746</v>
      </c>
      <c r="I5203" t="s">
        <v>23</v>
      </c>
      <c r="J5203" t="s">
        <v>23</v>
      </c>
      <c r="K5203" t="s">
        <v>34318</v>
      </c>
    </row>
    <row r="5204" spans="1:11" x14ac:dyDescent="0.35">
      <c r="A5204" t="s">
        <v>25930</v>
      </c>
      <c r="B5204" t="s">
        <v>23</v>
      </c>
      <c r="C5204" t="s">
        <v>23</v>
      </c>
      <c r="D5204" t="s">
        <v>5810</v>
      </c>
      <c r="E5204" t="s">
        <v>25931</v>
      </c>
      <c r="F5204" t="s">
        <v>23</v>
      </c>
      <c r="G5204" t="s">
        <v>23</v>
      </c>
      <c r="H5204" t="s">
        <v>6746</v>
      </c>
      <c r="I5204" t="s">
        <v>23</v>
      </c>
      <c r="J5204" t="s">
        <v>23</v>
      </c>
      <c r="K5204" t="s">
        <v>34320</v>
      </c>
    </row>
    <row r="5205" spans="1:11" x14ac:dyDescent="0.35">
      <c r="A5205" t="s">
        <v>25928</v>
      </c>
      <c r="B5205" t="s">
        <v>23</v>
      </c>
      <c r="C5205" t="s">
        <v>23</v>
      </c>
      <c r="D5205" t="s">
        <v>5810</v>
      </c>
      <c r="E5205" t="s">
        <v>25929</v>
      </c>
      <c r="F5205" t="s">
        <v>23</v>
      </c>
      <c r="G5205" t="s">
        <v>23</v>
      </c>
      <c r="H5205" t="s">
        <v>6746</v>
      </c>
      <c r="I5205" t="s">
        <v>23</v>
      </c>
      <c r="J5205" t="s">
        <v>23</v>
      </c>
      <c r="K5205" t="s">
        <v>34319</v>
      </c>
    </row>
    <row r="5206" spans="1:11" x14ac:dyDescent="0.35">
      <c r="A5206" t="s">
        <v>145</v>
      </c>
      <c r="B5206" t="s">
        <v>23</v>
      </c>
      <c r="C5206" t="s">
        <v>23</v>
      </c>
      <c r="D5206" t="s">
        <v>23</v>
      </c>
      <c r="E5206" t="s">
        <v>11119</v>
      </c>
      <c r="F5206" t="s">
        <v>23</v>
      </c>
      <c r="G5206" t="s">
        <v>23</v>
      </c>
      <c r="H5206" t="s">
        <v>6522</v>
      </c>
      <c r="I5206" t="s">
        <v>23</v>
      </c>
      <c r="J5206" t="s">
        <v>23</v>
      </c>
      <c r="K5206" t="s">
        <v>30532</v>
      </c>
    </row>
    <row r="5207" spans="1:11" x14ac:dyDescent="0.35">
      <c r="A5207" t="s">
        <v>2764</v>
      </c>
      <c r="B5207" t="s">
        <v>23</v>
      </c>
      <c r="C5207" t="s">
        <v>23</v>
      </c>
      <c r="D5207" t="s">
        <v>23</v>
      </c>
      <c r="E5207" t="s">
        <v>11120</v>
      </c>
      <c r="F5207" t="s">
        <v>23</v>
      </c>
      <c r="G5207" t="s">
        <v>23</v>
      </c>
      <c r="H5207" t="s">
        <v>6522</v>
      </c>
      <c r="I5207" t="s">
        <v>23</v>
      </c>
      <c r="J5207" t="s">
        <v>23</v>
      </c>
      <c r="K5207" t="s">
        <v>30532</v>
      </c>
    </row>
    <row r="5208" spans="1:11" x14ac:dyDescent="0.35">
      <c r="A5208" t="s">
        <v>5365</v>
      </c>
      <c r="B5208" t="s">
        <v>23</v>
      </c>
      <c r="C5208" t="s">
        <v>23</v>
      </c>
      <c r="D5208" t="s">
        <v>23</v>
      </c>
      <c r="E5208" t="s">
        <v>11121</v>
      </c>
      <c r="F5208" t="s">
        <v>23</v>
      </c>
      <c r="G5208" t="s">
        <v>23</v>
      </c>
      <c r="H5208" t="s">
        <v>6522</v>
      </c>
      <c r="I5208" t="s">
        <v>23</v>
      </c>
      <c r="J5208" t="s">
        <v>23</v>
      </c>
      <c r="K5208" t="s">
        <v>30532</v>
      </c>
    </row>
    <row r="5209" spans="1:11" x14ac:dyDescent="0.35">
      <c r="A5209" t="s">
        <v>11122</v>
      </c>
      <c r="B5209" t="s">
        <v>23</v>
      </c>
      <c r="C5209" t="s">
        <v>23</v>
      </c>
      <c r="D5209" t="s">
        <v>5810</v>
      </c>
      <c r="E5209" t="s">
        <v>11123</v>
      </c>
      <c r="F5209" t="s">
        <v>23</v>
      </c>
      <c r="G5209" t="s">
        <v>23</v>
      </c>
      <c r="H5209" t="s">
        <v>6746</v>
      </c>
      <c r="I5209" t="s">
        <v>23</v>
      </c>
      <c r="J5209" t="s">
        <v>23</v>
      </c>
      <c r="K5209" t="s">
        <v>30532</v>
      </c>
    </row>
    <row r="5210" spans="1:11" x14ac:dyDescent="0.35">
      <c r="A5210" t="s">
        <v>25932</v>
      </c>
      <c r="B5210" t="s">
        <v>23</v>
      </c>
      <c r="C5210" t="s">
        <v>23</v>
      </c>
      <c r="D5210" t="s">
        <v>5810</v>
      </c>
      <c r="E5210" t="s">
        <v>25933</v>
      </c>
      <c r="F5210" t="s">
        <v>23</v>
      </c>
      <c r="G5210" t="s">
        <v>23</v>
      </c>
      <c r="H5210" t="s">
        <v>6746</v>
      </c>
      <c r="I5210" t="s">
        <v>23</v>
      </c>
      <c r="J5210" t="s">
        <v>23</v>
      </c>
      <c r="K5210" t="s">
        <v>34321</v>
      </c>
    </row>
    <row r="5211" spans="1:11" x14ac:dyDescent="0.35">
      <c r="A5211" t="s">
        <v>11124</v>
      </c>
      <c r="B5211" t="s">
        <v>23</v>
      </c>
      <c r="C5211" t="s">
        <v>23</v>
      </c>
      <c r="D5211" t="s">
        <v>5810</v>
      </c>
      <c r="E5211" t="s">
        <v>11125</v>
      </c>
      <c r="F5211" t="s">
        <v>23</v>
      </c>
      <c r="G5211" t="s">
        <v>23</v>
      </c>
      <c r="H5211" t="s">
        <v>6746</v>
      </c>
      <c r="I5211" t="s">
        <v>23</v>
      </c>
      <c r="J5211" t="s">
        <v>23</v>
      </c>
      <c r="K5211" t="s">
        <v>30532</v>
      </c>
    </row>
    <row r="5212" spans="1:11" x14ac:dyDescent="0.35">
      <c r="A5212" t="s">
        <v>25934</v>
      </c>
      <c r="B5212" t="s">
        <v>23</v>
      </c>
      <c r="C5212" t="s">
        <v>23</v>
      </c>
      <c r="D5212" t="s">
        <v>5810</v>
      </c>
      <c r="E5212" t="s">
        <v>25935</v>
      </c>
      <c r="F5212" t="s">
        <v>23</v>
      </c>
      <c r="G5212" t="s">
        <v>23</v>
      </c>
      <c r="H5212" t="s">
        <v>6746</v>
      </c>
      <c r="I5212" t="s">
        <v>23</v>
      </c>
      <c r="J5212" t="s">
        <v>23</v>
      </c>
      <c r="K5212" t="s">
        <v>34322</v>
      </c>
    </row>
    <row r="5213" spans="1:11" x14ac:dyDescent="0.35">
      <c r="A5213" t="s">
        <v>25940</v>
      </c>
      <c r="B5213" t="s">
        <v>23</v>
      </c>
      <c r="C5213" t="s">
        <v>23</v>
      </c>
      <c r="D5213" t="s">
        <v>5810</v>
      </c>
      <c r="E5213" t="s">
        <v>25941</v>
      </c>
      <c r="F5213" t="s">
        <v>23</v>
      </c>
      <c r="G5213" t="s">
        <v>23</v>
      </c>
      <c r="H5213" t="s">
        <v>6746</v>
      </c>
      <c r="I5213" t="s">
        <v>23</v>
      </c>
      <c r="J5213" t="s">
        <v>23</v>
      </c>
      <c r="K5213" t="s">
        <v>34325</v>
      </c>
    </row>
    <row r="5214" spans="1:11" x14ac:dyDescent="0.35">
      <c r="A5214" t="s">
        <v>5181</v>
      </c>
      <c r="B5214" t="s">
        <v>23</v>
      </c>
      <c r="C5214" t="s">
        <v>23</v>
      </c>
      <c r="D5214" t="s">
        <v>23</v>
      </c>
      <c r="E5214" t="s">
        <v>11126</v>
      </c>
      <c r="F5214" t="s">
        <v>23</v>
      </c>
      <c r="G5214" t="s">
        <v>23</v>
      </c>
      <c r="H5214" t="s">
        <v>6516</v>
      </c>
      <c r="I5214" t="s">
        <v>2721</v>
      </c>
      <c r="J5214" t="s">
        <v>3894</v>
      </c>
      <c r="K5214" t="s">
        <v>30532</v>
      </c>
    </row>
    <row r="5215" spans="1:11" x14ac:dyDescent="0.35">
      <c r="A5215" t="s">
        <v>2429</v>
      </c>
      <c r="B5215" t="s">
        <v>23</v>
      </c>
      <c r="C5215" t="s">
        <v>23</v>
      </c>
      <c r="D5215" t="s">
        <v>23</v>
      </c>
      <c r="E5215" t="s">
        <v>11128</v>
      </c>
      <c r="F5215" t="s">
        <v>23</v>
      </c>
      <c r="G5215" t="s">
        <v>23</v>
      </c>
      <c r="H5215" t="s">
        <v>6522</v>
      </c>
      <c r="I5215" t="s">
        <v>23</v>
      </c>
      <c r="J5215" t="s">
        <v>23</v>
      </c>
      <c r="K5215" t="s">
        <v>30532</v>
      </c>
    </row>
    <row r="5216" spans="1:11" x14ac:dyDescent="0.35">
      <c r="A5216" t="s">
        <v>5359</v>
      </c>
      <c r="B5216" t="s">
        <v>23</v>
      </c>
      <c r="C5216" t="s">
        <v>23</v>
      </c>
      <c r="D5216" t="s">
        <v>23</v>
      </c>
      <c r="E5216" t="s">
        <v>11129</v>
      </c>
      <c r="F5216" t="s">
        <v>23</v>
      </c>
      <c r="G5216" t="s">
        <v>23</v>
      </c>
      <c r="H5216" t="s">
        <v>6522</v>
      </c>
      <c r="I5216" t="s">
        <v>23</v>
      </c>
      <c r="J5216" t="s">
        <v>23</v>
      </c>
      <c r="K5216" t="s">
        <v>30532</v>
      </c>
    </row>
    <row r="5217" spans="1:11" x14ac:dyDescent="0.35">
      <c r="A5217" t="s">
        <v>2428</v>
      </c>
      <c r="B5217" t="s">
        <v>23</v>
      </c>
      <c r="C5217" t="s">
        <v>23</v>
      </c>
      <c r="D5217" t="s">
        <v>23</v>
      </c>
      <c r="E5217" t="s">
        <v>11130</v>
      </c>
      <c r="F5217" t="s">
        <v>23</v>
      </c>
      <c r="G5217" t="s">
        <v>23</v>
      </c>
      <c r="H5217" t="s">
        <v>6522</v>
      </c>
      <c r="I5217" t="s">
        <v>23</v>
      </c>
      <c r="J5217" t="s">
        <v>23</v>
      </c>
      <c r="K5217" t="s">
        <v>30532</v>
      </c>
    </row>
    <row r="5218" spans="1:11" x14ac:dyDescent="0.35">
      <c r="A5218" t="s">
        <v>5065</v>
      </c>
      <c r="B5218" t="s">
        <v>23</v>
      </c>
      <c r="C5218" t="s">
        <v>23</v>
      </c>
      <c r="D5218" t="s">
        <v>23</v>
      </c>
      <c r="E5218" t="s">
        <v>11131</v>
      </c>
      <c r="F5218" t="s">
        <v>23</v>
      </c>
      <c r="G5218" t="s">
        <v>23</v>
      </c>
      <c r="H5218" t="s">
        <v>6522</v>
      </c>
      <c r="I5218" t="s">
        <v>23</v>
      </c>
      <c r="J5218" t="s">
        <v>23</v>
      </c>
      <c r="K5218" t="s">
        <v>30532</v>
      </c>
    </row>
    <row r="5219" spans="1:11" x14ac:dyDescent="0.35">
      <c r="A5219" t="s">
        <v>11132</v>
      </c>
      <c r="B5219" t="s">
        <v>23</v>
      </c>
      <c r="C5219" t="s">
        <v>23</v>
      </c>
      <c r="D5219" t="s">
        <v>5810</v>
      </c>
      <c r="E5219" t="s">
        <v>11133</v>
      </c>
      <c r="F5219" t="s">
        <v>23</v>
      </c>
      <c r="G5219" t="s">
        <v>23</v>
      </c>
      <c r="H5219" t="s">
        <v>6746</v>
      </c>
      <c r="I5219" t="s">
        <v>23</v>
      </c>
      <c r="J5219" t="s">
        <v>23</v>
      </c>
      <c r="K5219" t="s">
        <v>30532</v>
      </c>
    </row>
    <row r="5220" spans="1:11" x14ac:dyDescent="0.35">
      <c r="A5220" t="s">
        <v>2963</v>
      </c>
      <c r="B5220" t="s">
        <v>23</v>
      </c>
      <c r="C5220" t="s">
        <v>23</v>
      </c>
      <c r="D5220" t="s">
        <v>23</v>
      </c>
      <c r="E5220" t="s">
        <v>11134</v>
      </c>
      <c r="F5220" t="s">
        <v>23</v>
      </c>
      <c r="G5220" t="s">
        <v>23</v>
      </c>
      <c r="H5220" t="s">
        <v>6522</v>
      </c>
      <c r="I5220" t="s">
        <v>23</v>
      </c>
      <c r="J5220" t="s">
        <v>23</v>
      </c>
      <c r="K5220" t="s">
        <v>30532</v>
      </c>
    </row>
    <row r="5221" spans="1:11" x14ac:dyDescent="0.35">
      <c r="A5221" t="s">
        <v>25942</v>
      </c>
      <c r="B5221" t="s">
        <v>23</v>
      </c>
      <c r="C5221" t="s">
        <v>23</v>
      </c>
      <c r="D5221" t="s">
        <v>5810</v>
      </c>
      <c r="E5221" t="s">
        <v>25943</v>
      </c>
      <c r="F5221" t="s">
        <v>23</v>
      </c>
      <c r="G5221" t="s">
        <v>23</v>
      </c>
      <c r="H5221" t="s">
        <v>6746</v>
      </c>
      <c r="I5221" t="s">
        <v>23</v>
      </c>
      <c r="J5221" t="s">
        <v>23</v>
      </c>
      <c r="K5221" t="s">
        <v>34326</v>
      </c>
    </row>
    <row r="5222" spans="1:11" x14ac:dyDescent="0.35">
      <c r="A5222" t="s">
        <v>3549</v>
      </c>
      <c r="B5222" t="s">
        <v>23</v>
      </c>
      <c r="C5222" t="s">
        <v>23</v>
      </c>
      <c r="D5222" t="s">
        <v>23</v>
      </c>
      <c r="E5222" t="s">
        <v>11135</v>
      </c>
      <c r="F5222" t="s">
        <v>23</v>
      </c>
      <c r="G5222" t="s">
        <v>23</v>
      </c>
      <c r="H5222" t="s">
        <v>6522</v>
      </c>
      <c r="I5222" t="s">
        <v>23</v>
      </c>
      <c r="J5222" t="s">
        <v>23</v>
      </c>
      <c r="K5222" t="s">
        <v>30532</v>
      </c>
    </row>
    <row r="5223" spans="1:11" x14ac:dyDescent="0.35">
      <c r="A5223" t="s">
        <v>11136</v>
      </c>
      <c r="B5223" t="s">
        <v>23</v>
      </c>
      <c r="C5223" t="s">
        <v>23</v>
      </c>
      <c r="D5223" t="s">
        <v>5810</v>
      </c>
      <c r="E5223" t="s">
        <v>11137</v>
      </c>
      <c r="F5223" t="s">
        <v>23</v>
      </c>
      <c r="G5223" t="s">
        <v>23</v>
      </c>
      <c r="H5223" t="s">
        <v>6746</v>
      </c>
      <c r="I5223" t="s">
        <v>23</v>
      </c>
      <c r="J5223" t="s">
        <v>23</v>
      </c>
      <c r="K5223" t="s">
        <v>30532</v>
      </c>
    </row>
    <row r="5224" spans="1:11" x14ac:dyDescent="0.35">
      <c r="A5224" t="s">
        <v>25944</v>
      </c>
      <c r="B5224" t="s">
        <v>23</v>
      </c>
      <c r="C5224" t="s">
        <v>23</v>
      </c>
      <c r="D5224" t="s">
        <v>5810</v>
      </c>
      <c r="E5224" t="s">
        <v>25945</v>
      </c>
      <c r="F5224" t="s">
        <v>23</v>
      </c>
      <c r="G5224" t="s">
        <v>23</v>
      </c>
      <c r="H5224" t="s">
        <v>6746</v>
      </c>
      <c r="I5224" t="s">
        <v>23</v>
      </c>
      <c r="J5224" t="s">
        <v>23</v>
      </c>
      <c r="K5224" t="s">
        <v>34327</v>
      </c>
    </row>
    <row r="5225" spans="1:11" x14ac:dyDescent="0.35">
      <c r="A5225" t="s">
        <v>25946</v>
      </c>
      <c r="B5225" t="s">
        <v>23</v>
      </c>
      <c r="C5225" t="s">
        <v>23</v>
      </c>
      <c r="D5225" t="s">
        <v>5810</v>
      </c>
      <c r="E5225" t="s">
        <v>25947</v>
      </c>
      <c r="F5225" t="s">
        <v>23</v>
      </c>
      <c r="G5225" t="s">
        <v>23</v>
      </c>
      <c r="H5225" t="s">
        <v>6746</v>
      </c>
      <c r="I5225" t="s">
        <v>23</v>
      </c>
      <c r="J5225" t="s">
        <v>23</v>
      </c>
      <c r="K5225" t="s">
        <v>34328</v>
      </c>
    </row>
    <row r="5226" spans="1:11" x14ac:dyDescent="0.35">
      <c r="A5226" t="s">
        <v>25950</v>
      </c>
      <c r="B5226" t="s">
        <v>23</v>
      </c>
      <c r="C5226" t="s">
        <v>23</v>
      </c>
      <c r="D5226" t="s">
        <v>5810</v>
      </c>
      <c r="E5226" t="s">
        <v>25951</v>
      </c>
      <c r="F5226" t="s">
        <v>23</v>
      </c>
      <c r="G5226" t="s">
        <v>23</v>
      </c>
      <c r="H5226" t="s">
        <v>6746</v>
      </c>
      <c r="I5226" t="s">
        <v>23</v>
      </c>
      <c r="J5226" t="s">
        <v>23</v>
      </c>
      <c r="K5226" t="s">
        <v>34330</v>
      </c>
    </row>
    <row r="5227" spans="1:11" x14ac:dyDescent="0.35">
      <c r="A5227" t="s">
        <v>25952</v>
      </c>
      <c r="B5227" t="s">
        <v>23</v>
      </c>
      <c r="C5227" t="s">
        <v>23</v>
      </c>
      <c r="D5227" t="s">
        <v>5810</v>
      </c>
      <c r="E5227" t="s">
        <v>25953</v>
      </c>
      <c r="F5227" t="s">
        <v>23</v>
      </c>
      <c r="G5227" t="s">
        <v>23</v>
      </c>
      <c r="H5227" t="s">
        <v>6746</v>
      </c>
      <c r="I5227" t="s">
        <v>23</v>
      </c>
      <c r="J5227" t="s">
        <v>23</v>
      </c>
      <c r="K5227" t="s">
        <v>34331</v>
      </c>
    </row>
    <row r="5228" spans="1:11" x14ac:dyDescent="0.35">
      <c r="A5228" t="s">
        <v>11138</v>
      </c>
      <c r="B5228" t="s">
        <v>23</v>
      </c>
      <c r="C5228" t="s">
        <v>23</v>
      </c>
      <c r="D5228" t="s">
        <v>5810</v>
      </c>
      <c r="E5228" t="s">
        <v>11139</v>
      </c>
      <c r="F5228" t="s">
        <v>23</v>
      </c>
      <c r="G5228" t="s">
        <v>23</v>
      </c>
      <c r="H5228" t="s">
        <v>6746</v>
      </c>
      <c r="I5228" t="s">
        <v>23</v>
      </c>
      <c r="J5228" t="s">
        <v>23</v>
      </c>
      <c r="K5228" t="s">
        <v>30532</v>
      </c>
    </row>
    <row r="5229" spans="1:11" x14ac:dyDescent="0.35">
      <c r="A5229" t="s">
        <v>25954</v>
      </c>
      <c r="B5229" t="s">
        <v>23</v>
      </c>
      <c r="C5229" t="s">
        <v>23</v>
      </c>
      <c r="D5229" t="s">
        <v>5810</v>
      </c>
      <c r="E5229" t="s">
        <v>25955</v>
      </c>
      <c r="F5229" t="s">
        <v>23</v>
      </c>
      <c r="G5229" t="s">
        <v>23</v>
      </c>
      <c r="H5229" t="s">
        <v>6746</v>
      </c>
      <c r="I5229" t="s">
        <v>23</v>
      </c>
      <c r="J5229" t="s">
        <v>23</v>
      </c>
      <c r="K5229" t="s">
        <v>34332</v>
      </c>
    </row>
    <row r="5230" spans="1:11" x14ac:dyDescent="0.35">
      <c r="A5230" t="s">
        <v>25956</v>
      </c>
      <c r="B5230" t="s">
        <v>23</v>
      </c>
      <c r="C5230" t="s">
        <v>23</v>
      </c>
      <c r="D5230" t="s">
        <v>5810</v>
      </c>
      <c r="E5230" t="s">
        <v>25957</v>
      </c>
      <c r="F5230" t="s">
        <v>23</v>
      </c>
      <c r="G5230" t="s">
        <v>23</v>
      </c>
      <c r="H5230" t="s">
        <v>6746</v>
      </c>
      <c r="I5230" t="s">
        <v>23</v>
      </c>
      <c r="J5230" t="s">
        <v>23</v>
      </c>
      <c r="K5230" t="s">
        <v>34333</v>
      </c>
    </row>
    <row r="5231" spans="1:11" x14ac:dyDescent="0.35">
      <c r="A5231" t="s">
        <v>25958</v>
      </c>
      <c r="B5231" t="s">
        <v>23</v>
      </c>
      <c r="C5231" t="s">
        <v>23</v>
      </c>
      <c r="D5231" t="s">
        <v>5810</v>
      </c>
      <c r="E5231" t="s">
        <v>25959</v>
      </c>
      <c r="F5231" t="s">
        <v>23</v>
      </c>
      <c r="G5231" t="s">
        <v>23</v>
      </c>
      <c r="H5231" t="s">
        <v>6746</v>
      </c>
      <c r="I5231" t="s">
        <v>23</v>
      </c>
      <c r="J5231" t="s">
        <v>23</v>
      </c>
      <c r="K5231" t="s">
        <v>30532</v>
      </c>
    </row>
    <row r="5232" spans="1:11" x14ac:dyDescent="0.35">
      <c r="A5232" t="s">
        <v>2835</v>
      </c>
      <c r="B5232" t="s">
        <v>23</v>
      </c>
      <c r="C5232" t="s">
        <v>23</v>
      </c>
      <c r="D5232" t="s">
        <v>23</v>
      </c>
      <c r="E5232" t="s">
        <v>11140</v>
      </c>
      <c r="F5232" t="s">
        <v>23</v>
      </c>
      <c r="G5232" t="s">
        <v>23</v>
      </c>
      <c r="H5232" t="s">
        <v>6522</v>
      </c>
      <c r="I5232" t="s">
        <v>23</v>
      </c>
      <c r="J5232" t="s">
        <v>23</v>
      </c>
      <c r="K5232" t="s">
        <v>30532</v>
      </c>
    </row>
    <row r="5233" spans="1:11" x14ac:dyDescent="0.35">
      <c r="A5233" t="s">
        <v>743</v>
      </c>
      <c r="B5233" t="s">
        <v>23</v>
      </c>
      <c r="C5233" t="s">
        <v>23</v>
      </c>
      <c r="D5233" t="s">
        <v>23</v>
      </c>
      <c r="E5233" t="s">
        <v>11141</v>
      </c>
      <c r="F5233" t="s">
        <v>23</v>
      </c>
      <c r="G5233" t="s">
        <v>23</v>
      </c>
      <c r="H5233" t="s">
        <v>6522</v>
      </c>
      <c r="I5233" t="s">
        <v>23</v>
      </c>
      <c r="J5233" t="s">
        <v>23</v>
      </c>
      <c r="K5233" t="s">
        <v>30532</v>
      </c>
    </row>
    <row r="5234" spans="1:11" x14ac:dyDescent="0.35">
      <c r="A5234" t="s">
        <v>25964</v>
      </c>
      <c r="B5234" t="s">
        <v>23</v>
      </c>
      <c r="C5234" t="s">
        <v>23</v>
      </c>
      <c r="D5234" t="s">
        <v>5810</v>
      </c>
      <c r="E5234" t="s">
        <v>25965</v>
      </c>
      <c r="F5234" t="s">
        <v>23</v>
      </c>
      <c r="G5234" t="s">
        <v>23</v>
      </c>
      <c r="H5234" t="s">
        <v>6746</v>
      </c>
      <c r="I5234" t="s">
        <v>23</v>
      </c>
      <c r="J5234" t="s">
        <v>23</v>
      </c>
      <c r="K5234" t="s">
        <v>34336</v>
      </c>
    </row>
    <row r="5235" spans="1:11" x14ac:dyDescent="0.35">
      <c r="A5235" t="s">
        <v>11142</v>
      </c>
      <c r="B5235" t="s">
        <v>23</v>
      </c>
      <c r="C5235" t="s">
        <v>23</v>
      </c>
      <c r="D5235" t="s">
        <v>5810</v>
      </c>
      <c r="E5235" t="s">
        <v>11143</v>
      </c>
      <c r="F5235" t="s">
        <v>23</v>
      </c>
      <c r="G5235" t="s">
        <v>23</v>
      </c>
      <c r="H5235" t="s">
        <v>6746</v>
      </c>
      <c r="I5235" t="s">
        <v>23</v>
      </c>
      <c r="J5235" t="s">
        <v>23</v>
      </c>
      <c r="K5235" t="s">
        <v>30532</v>
      </c>
    </row>
    <row r="5236" spans="1:11" x14ac:dyDescent="0.35">
      <c r="A5236" t="s">
        <v>25966</v>
      </c>
      <c r="B5236" t="s">
        <v>23</v>
      </c>
      <c r="C5236" t="s">
        <v>23</v>
      </c>
      <c r="D5236" t="s">
        <v>5810</v>
      </c>
      <c r="E5236" t="s">
        <v>25967</v>
      </c>
      <c r="F5236" t="s">
        <v>23</v>
      </c>
      <c r="G5236" t="s">
        <v>23</v>
      </c>
      <c r="H5236" t="s">
        <v>6746</v>
      </c>
      <c r="I5236" t="s">
        <v>23</v>
      </c>
      <c r="J5236" t="s">
        <v>23</v>
      </c>
      <c r="K5236" t="s">
        <v>34337</v>
      </c>
    </row>
    <row r="5237" spans="1:11" x14ac:dyDescent="0.35">
      <c r="A5237" t="s">
        <v>950</v>
      </c>
      <c r="B5237" t="s">
        <v>23</v>
      </c>
      <c r="C5237" t="s">
        <v>23</v>
      </c>
      <c r="D5237" t="s">
        <v>23</v>
      </c>
      <c r="E5237" t="s">
        <v>11144</v>
      </c>
      <c r="F5237" t="s">
        <v>23</v>
      </c>
      <c r="G5237" t="s">
        <v>23</v>
      </c>
      <c r="H5237" t="s">
        <v>6522</v>
      </c>
      <c r="I5237" t="s">
        <v>23</v>
      </c>
      <c r="J5237" t="s">
        <v>23</v>
      </c>
      <c r="K5237" t="s">
        <v>30532</v>
      </c>
    </row>
    <row r="5238" spans="1:11" x14ac:dyDescent="0.35">
      <c r="A5238" t="s">
        <v>735</v>
      </c>
      <c r="B5238" t="s">
        <v>23</v>
      </c>
      <c r="C5238" t="s">
        <v>23</v>
      </c>
      <c r="D5238" t="s">
        <v>23</v>
      </c>
      <c r="E5238" t="s">
        <v>11145</v>
      </c>
      <c r="F5238" t="s">
        <v>23</v>
      </c>
      <c r="G5238" t="s">
        <v>23</v>
      </c>
      <c r="H5238" t="s">
        <v>6522</v>
      </c>
      <c r="I5238" t="s">
        <v>23</v>
      </c>
      <c r="J5238" t="s">
        <v>23</v>
      </c>
      <c r="K5238" t="s">
        <v>30532</v>
      </c>
    </row>
    <row r="5239" spans="1:11" x14ac:dyDescent="0.35">
      <c r="A5239" t="s">
        <v>25968</v>
      </c>
      <c r="B5239" t="s">
        <v>23</v>
      </c>
      <c r="C5239" t="s">
        <v>23</v>
      </c>
      <c r="D5239" t="s">
        <v>5810</v>
      </c>
      <c r="E5239" t="s">
        <v>25969</v>
      </c>
      <c r="F5239" t="s">
        <v>23</v>
      </c>
      <c r="G5239" t="s">
        <v>23</v>
      </c>
      <c r="H5239" t="s">
        <v>6746</v>
      </c>
      <c r="I5239" t="s">
        <v>23</v>
      </c>
      <c r="J5239" t="s">
        <v>23</v>
      </c>
      <c r="K5239" t="s">
        <v>34338</v>
      </c>
    </row>
    <row r="5240" spans="1:11" x14ac:dyDescent="0.35">
      <c r="A5240" t="s">
        <v>11146</v>
      </c>
      <c r="B5240" t="s">
        <v>23</v>
      </c>
      <c r="C5240" t="s">
        <v>23</v>
      </c>
      <c r="D5240" t="s">
        <v>5810</v>
      </c>
      <c r="E5240" t="s">
        <v>11147</v>
      </c>
      <c r="F5240" t="s">
        <v>23</v>
      </c>
      <c r="G5240" t="s">
        <v>23</v>
      </c>
      <c r="H5240" t="s">
        <v>6746</v>
      </c>
      <c r="I5240" t="s">
        <v>23</v>
      </c>
      <c r="J5240" t="s">
        <v>23</v>
      </c>
      <c r="K5240" t="s">
        <v>30532</v>
      </c>
    </row>
    <row r="5241" spans="1:11" x14ac:dyDescent="0.35">
      <c r="A5241" t="s">
        <v>2427</v>
      </c>
      <c r="B5241" t="s">
        <v>23</v>
      </c>
      <c r="C5241" t="s">
        <v>23</v>
      </c>
      <c r="D5241" t="s">
        <v>23</v>
      </c>
      <c r="E5241" t="s">
        <v>11148</v>
      </c>
      <c r="F5241" t="s">
        <v>23</v>
      </c>
      <c r="G5241" t="s">
        <v>23</v>
      </c>
      <c r="H5241" t="s">
        <v>6522</v>
      </c>
      <c r="I5241" t="s">
        <v>23</v>
      </c>
      <c r="J5241" t="s">
        <v>23</v>
      </c>
      <c r="K5241" t="s">
        <v>30532</v>
      </c>
    </row>
    <row r="5242" spans="1:11" x14ac:dyDescent="0.35">
      <c r="A5242" t="s">
        <v>4009</v>
      </c>
      <c r="B5242" t="s">
        <v>23</v>
      </c>
      <c r="C5242" t="s">
        <v>23</v>
      </c>
      <c r="D5242" t="s">
        <v>23</v>
      </c>
      <c r="E5242" t="s">
        <v>11149</v>
      </c>
      <c r="F5242" t="s">
        <v>23</v>
      </c>
      <c r="G5242" t="s">
        <v>23</v>
      </c>
      <c r="H5242" t="s">
        <v>6493</v>
      </c>
      <c r="I5242" t="s">
        <v>6485</v>
      </c>
      <c r="J5242" t="s">
        <v>23</v>
      </c>
      <c r="K5242" t="s">
        <v>30532</v>
      </c>
    </row>
    <row r="5243" spans="1:11" x14ac:dyDescent="0.35">
      <c r="A5243" t="s">
        <v>25970</v>
      </c>
      <c r="B5243" t="s">
        <v>23</v>
      </c>
      <c r="C5243" t="s">
        <v>23</v>
      </c>
      <c r="D5243" t="s">
        <v>5810</v>
      </c>
      <c r="E5243" t="s">
        <v>25971</v>
      </c>
      <c r="F5243" t="s">
        <v>23</v>
      </c>
      <c r="G5243" t="s">
        <v>23</v>
      </c>
      <c r="H5243" t="s">
        <v>6746</v>
      </c>
      <c r="I5243" t="s">
        <v>23</v>
      </c>
      <c r="J5243" t="s">
        <v>23</v>
      </c>
      <c r="K5243" t="s">
        <v>34339</v>
      </c>
    </row>
    <row r="5244" spans="1:11" x14ac:dyDescent="0.35">
      <c r="A5244" t="s">
        <v>2426</v>
      </c>
      <c r="B5244" t="s">
        <v>23</v>
      </c>
      <c r="C5244" t="s">
        <v>23</v>
      </c>
      <c r="D5244" t="s">
        <v>23</v>
      </c>
      <c r="E5244" t="s">
        <v>11150</v>
      </c>
      <c r="F5244" t="s">
        <v>23</v>
      </c>
      <c r="G5244" t="s">
        <v>23</v>
      </c>
      <c r="H5244" t="s">
        <v>6522</v>
      </c>
      <c r="I5244" t="s">
        <v>23</v>
      </c>
      <c r="J5244" t="s">
        <v>23</v>
      </c>
      <c r="K5244" t="s">
        <v>30532</v>
      </c>
    </row>
    <row r="5245" spans="1:11" x14ac:dyDescent="0.35">
      <c r="A5245" t="s">
        <v>2425</v>
      </c>
      <c r="B5245" t="s">
        <v>23</v>
      </c>
      <c r="C5245" t="s">
        <v>23</v>
      </c>
      <c r="D5245" t="s">
        <v>23</v>
      </c>
      <c r="E5245" t="s">
        <v>11151</v>
      </c>
      <c r="F5245" t="s">
        <v>23</v>
      </c>
      <c r="G5245" t="s">
        <v>23</v>
      </c>
      <c r="H5245" t="s">
        <v>6522</v>
      </c>
      <c r="I5245" t="s">
        <v>23</v>
      </c>
      <c r="J5245" t="s">
        <v>23</v>
      </c>
      <c r="K5245" t="s">
        <v>30532</v>
      </c>
    </row>
    <row r="5246" spans="1:11" x14ac:dyDescent="0.35">
      <c r="A5246" t="s">
        <v>5893</v>
      </c>
      <c r="B5246" t="s">
        <v>23</v>
      </c>
      <c r="C5246" t="s">
        <v>23</v>
      </c>
      <c r="D5246" t="s">
        <v>5832</v>
      </c>
      <c r="E5246" t="s">
        <v>25561</v>
      </c>
      <c r="F5246" t="s">
        <v>23</v>
      </c>
      <c r="G5246" t="s">
        <v>23</v>
      </c>
      <c r="H5246" t="s">
        <v>23</v>
      </c>
      <c r="I5246" t="s">
        <v>23</v>
      </c>
      <c r="J5246" t="s">
        <v>23</v>
      </c>
      <c r="K5246" t="s">
        <v>30532</v>
      </c>
    </row>
    <row r="5247" spans="1:11" x14ac:dyDescent="0.35">
      <c r="A5247" t="s">
        <v>25974</v>
      </c>
      <c r="B5247" t="s">
        <v>23</v>
      </c>
      <c r="C5247" t="s">
        <v>23</v>
      </c>
      <c r="D5247" t="s">
        <v>5810</v>
      </c>
      <c r="E5247" t="s">
        <v>25975</v>
      </c>
      <c r="F5247" t="s">
        <v>23</v>
      </c>
      <c r="G5247" t="s">
        <v>23</v>
      </c>
      <c r="H5247" t="s">
        <v>6746</v>
      </c>
      <c r="I5247" t="s">
        <v>23</v>
      </c>
      <c r="J5247" t="s">
        <v>23</v>
      </c>
      <c r="K5247" t="s">
        <v>34341</v>
      </c>
    </row>
    <row r="5248" spans="1:11" x14ac:dyDescent="0.35">
      <c r="A5248" t="s">
        <v>25976</v>
      </c>
      <c r="B5248" t="s">
        <v>23</v>
      </c>
      <c r="C5248" t="s">
        <v>23</v>
      </c>
      <c r="D5248" t="s">
        <v>5810</v>
      </c>
      <c r="E5248" t="s">
        <v>25977</v>
      </c>
      <c r="F5248" t="s">
        <v>23</v>
      </c>
      <c r="G5248" t="s">
        <v>23</v>
      </c>
      <c r="H5248" t="s">
        <v>6746</v>
      </c>
      <c r="I5248" t="s">
        <v>23</v>
      </c>
      <c r="J5248" t="s">
        <v>23</v>
      </c>
      <c r="K5248" t="s">
        <v>34342</v>
      </c>
    </row>
    <row r="5249" spans="1:11" x14ac:dyDescent="0.35">
      <c r="A5249" t="s">
        <v>25978</v>
      </c>
      <c r="B5249" t="s">
        <v>23</v>
      </c>
      <c r="C5249" t="s">
        <v>23</v>
      </c>
      <c r="D5249" t="s">
        <v>5810</v>
      </c>
      <c r="E5249" t="s">
        <v>25979</v>
      </c>
      <c r="F5249" t="s">
        <v>23</v>
      </c>
      <c r="G5249" t="s">
        <v>23</v>
      </c>
      <c r="H5249" t="s">
        <v>6746</v>
      </c>
      <c r="I5249" t="s">
        <v>23</v>
      </c>
      <c r="J5249" t="s">
        <v>23</v>
      </c>
      <c r="K5249" t="s">
        <v>34343</v>
      </c>
    </row>
    <row r="5250" spans="1:11" x14ac:dyDescent="0.35">
      <c r="A5250" t="s">
        <v>11152</v>
      </c>
      <c r="B5250" t="s">
        <v>23</v>
      </c>
      <c r="C5250" t="s">
        <v>23</v>
      </c>
      <c r="D5250" t="s">
        <v>5810</v>
      </c>
      <c r="E5250" t="s">
        <v>11153</v>
      </c>
      <c r="F5250" t="s">
        <v>23</v>
      </c>
      <c r="G5250" t="s">
        <v>23</v>
      </c>
      <c r="H5250" t="s">
        <v>6746</v>
      </c>
      <c r="I5250" t="s">
        <v>23</v>
      </c>
      <c r="J5250" t="s">
        <v>23</v>
      </c>
      <c r="K5250" t="s">
        <v>30532</v>
      </c>
    </row>
    <row r="5251" spans="1:11" x14ac:dyDescent="0.35">
      <c r="A5251" t="s">
        <v>2424</v>
      </c>
      <c r="B5251" t="s">
        <v>23</v>
      </c>
      <c r="C5251" t="s">
        <v>23</v>
      </c>
      <c r="D5251" t="s">
        <v>23</v>
      </c>
      <c r="E5251" t="s">
        <v>11060</v>
      </c>
      <c r="F5251" t="s">
        <v>23</v>
      </c>
      <c r="G5251" t="s">
        <v>23</v>
      </c>
      <c r="H5251" t="s">
        <v>6504</v>
      </c>
      <c r="I5251" t="s">
        <v>23</v>
      </c>
      <c r="J5251" t="s">
        <v>23</v>
      </c>
      <c r="K5251" t="s">
        <v>30532</v>
      </c>
    </row>
    <row r="5252" spans="1:11" x14ac:dyDescent="0.35">
      <c r="A5252" t="s">
        <v>25981</v>
      </c>
      <c r="B5252" t="s">
        <v>23</v>
      </c>
      <c r="C5252" t="s">
        <v>23</v>
      </c>
      <c r="D5252" t="s">
        <v>5810</v>
      </c>
      <c r="E5252" t="s">
        <v>25982</v>
      </c>
      <c r="F5252" t="s">
        <v>23</v>
      </c>
      <c r="G5252" t="s">
        <v>23</v>
      </c>
      <c r="H5252" t="s">
        <v>6746</v>
      </c>
      <c r="I5252" t="s">
        <v>23</v>
      </c>
      <c r="J5252" t="s">
        <v>23</v>
      </c>
      <c r="K5252" t="s">
        <v>34344</v>
      </c>
    </row>
    <row r="5253" spans="1:11" x14ac:dyDescent="0.35">
      <c r="A5253" t="s">
        <v>25983</v>
      </c>
      <c r="B5253" t="s">
        <v>23</v>
      </c>
      <c r="C5253" t="s">
        <v>23</v>
      </c>
      <c r="D5253" t="s">
        <v>5810</v>
      </c>
      <c r="E5253" t="s">
        <v>25984</v>
      </c>
      <c r="F5253" t="s">
        <v>23</v>
      </c>
      <c r="G5253" t="s">
        <v>23</v>
      </c>
      <c r="H5253" t="s">
        <v>6746</v>
      </c>
      <c r="I5253" t="s">
        <v>23</v>
      </c>
      <c r="J5253" t="s">
        <v>23</v>
      </c>
      <c r="K5253" t="s">
        <v>34345</v>
      </c>
    </row>
    <row r="5254" spans="1:11" x14ac:dyDescent="0.35">
      <c r="A5254" t="s">
        <v>2423</v>
      </c>
      <c r="B5254" t="s">
        <v>23</v>
      </c>
      <c r="C5254" t="s">
        <v>23</v>
      </c>
      <c r="D5254" t="s">
        <v>23</v>
      </c>
      <c r="E5254" t="s">
        <v>11154</v>
      </c>
      <c r="F5254" t="s">
        <v>23</v>
      </c>
      <c r="G5254" t="s">
        <v>23</v>
      </c>
      <c r="H5254" t="s">
        <v>6522</v>
      </c>
      <c r="I5254" t="s">
        <v>23</v>
      </c>
      <c r="J5254" t="s">
        <v>23</v>
      </c>
      <c r="K5254" t="s">
        <v>30532</v>
      </c>
    </row>
    <row r="5255" spans="1:11" x14ac:dyDescent="0.35">
      <c r="A5255" t="s">
        <v>25985</v>
      </c>
      <c r="B5255" t="s">
        <v>23</v>
      </c>
      <c r="C5255" t="s">
        <v>23</v>
      </c>
      <c r="D5255" t="s">
        <v>5810</v>
      </c>
      <c r="E5255" t="s">
        <v>25986</v>
      </c>
      <c r="F5255" t="s">
        <v>23</v>
      </c>
      <c r="G5255" t="s">
        <v>23</v>
      </c>
      <c r="H5255" t="s">
        <v>6746</v>
      </c>
      <c r="I5255" t="s">
        <v>23</v>
      </c>
      <c r="J5255" t="s">
        <v>23</v>
      </c>
      <c r="K5255" t="s">
        <v>34346</v>
      </c>
    </row>
    <row r="5256" spans="1:11" x14ac:dyDescent="0.35">
      <c r="A5256" t="s">
        <v>25987</v>
      </c>
      <c r="B5256" t="s">
        <v>23</v>
      </c>
      <c r="C5256" t="s">
        <v>23</v>
      </c>
      <c r="D5256" t="s">
        <v>5810</v>
      </c>
      <c r="E5256" t="s">
        <v>25988</v>
      </c>
      <c r="F5256" t="s">
        <v>23</v>
      </c>
      <c r="G5256" t="s">
        <v>23</v>
      </c>
      <c r="H5256" t="s">
        <v>6746</v>
      </c>
      <c r="I5256" t="s">
        <v>23</v>
      </c>
      <c r="J5256" t="s">
        <v>23</v>
      </c>
      <c r="K5256" t="s">
        <v>34347</v>
      </c>
    </row>
    <row r="5257" spans="1:11" x14ac:dyDescent="0.35">
      <c r="A5257" t="s">
        <v>25989</v>
      </c>
      <c r="B5257" t="s">
        <v>23</v>
      </c>
      <c r="C5257" t="s">
        <v>23</v>
      </c>
      <c r="D5257" t="s">
        <v>5810</v>
      </c>
      <c r="E5257" t="s">
        <v>25990</v>
      </c>
      <c r="F5257" t="s">
        <v>23</v>
      </c>
      <c r="G5257" t="s">
        <v>23</v>
      </c>
      <c r="H5257" t="s">
        <v>6746</v>
      </c>
      <c r="I5257" t="s">
        <v>23</v>
      </c>
      <c r="J5257" t="s">
        <v>23</v>
      </c>
      <c r="K5257" t="s">
        <v>34348</v>
      </c>
    </row>
    <row r="5258" spans="1:11" x14ac:dyDescent="0.35">
      <c r="A5258" t="s">
        <v>3550</v>
      </c>
      <c r="B5258" t="s">
        <v>23</v>
      </c>
      <c r="C5258" t="s">
        <v>23</v>
      </c>
      <c r="D5258" t="s">
        <v>23</v>
      </c>
      <c r="E5258" t="s">
        <v>11155</v>
      </c>
      <c r="F5258" t="s">
        <v>23</v>
      </c>
      <c r="G5258" t="s">
        <v>23</v>
      </c>
      <c r="H5258" t="s">
        <v>6522</v>
      </c>
      <c r="I5258" t="s">
        <v>23</v>
      </c>
      <c r="J5258" t="s">
        <v>23</v>
      </c>
      <c r="K5258" t="s">
        <v>30532</v>
      </c>
    </row>
    <row r="5259" spans="1:11" x14ac:dyDescent="0.35">
      <c r="A5259" t="s">
        <v>109</v>
      </c>
      <c r="B5259" t="s">
        <v>23</v>
      </c>
      <c r="C5259" t="s">
        <v>23</v>
      </c>
      <c r="D5259" t="s">
        <v>23</v>
      </c>
      <c r="E5259" t="s">
        <v>11156</v>
      </c>
      <c r="F5259" t="s">
        <v>23</v>
      </c>
      <c r="G5259" t="s">
        <v>23</v>
      </c>
      <c r="H5259" t="s">
        <v>6522</v>
      </c>
      <c r="I5259" t="s">
        <v>23</v>
      </c>
      <c r="J5259" t="s">
        <v>23</v>
      </c>
      <c r="K5259" t="s">
        <v>30532</v>
      </c>
    </row>
    <row r="5260" spans="1:11" x14ac:dyDescent="0.35">
      <c r="A5260" t="s">
        <v>26003</v>
      </c>
      <c r="B5260" t="s">
        <v>23</v>
      </c>
      <c r="C5260" t="s">
        <v>23</v>
      </c>
      <c r="D5260" t="s">
        <v>5810</v>
      </c>
      <c r="E5260" t="s">
        <v>26004</v>
      </c>
      <c r="F5260" t="s">
        <v>23</v>
      </c>
      <c r="G5260" t="s">
        <v>23</v>
      </c>
      <c r="H5260" t="s">
        <v>6746</v>
      </c>
      <c r="I5260" t="s">
        <v>23</v>
      </c>
      <c r="J5260" t="s">
        <v>23</v>
      </c>
      <c r="K5260" t="s">
        <v>34355</v>
      </c>
    </row>
    <row r="5261" spans="1:11" x14ac:dyDescent="0.35">
      <c r="A5261" t="s">
        <v>3010</v>
      </c>
      <c r="B5261" t="s">
        <v>23</v>
      </c>
      <c r="C5261" t="s">
        <v>23</v>
      </c>
      <c r="D5261" t="s">
        <v>23</v>
      </c>
      <c r="E5261" t="s">
        <v>11157</v>
      </c>
      <c r="F5261" t="s">
        <v>23</v>
      </c>
      <c r="G5261" t="s">
        <v>23</v>
      </c>
      <c r="H5261" t="s">
        <v>6522</v>
      </c>
      <c r="I5261" t="s">
        <v>23</v>
      </c>
      <c r="J5261" t="s">
        <v>23</v>
      </c>
      <c r="K5261" t="s">
        <v>30532</v>
      </c>
    </row>
    <row r="5262" spans="1:11" x14ac:dyDescent="0.35">
      <c r="A5262" t="s">
        <v>25993</v>
      </c>
      <c r="B5262" t="s">
        <v>23</v>
      </c>
      <c r="C5262" t="s">
        <v>23</v>
      </c>
      <c r="D5262" t="s">
        <v>5810</v>
      </c>
      <c r="E5262" t="s">
        <v>25994</v>
      </c>
      <c r="F5262" t="s">
        <v>23</v>
      </c>
      <c r="G5262" t="s">
        <v>23</v>
      </c>
      <c r="H5262" t="s">
        <v>6746</v>
      </c>
      <c r="I5262" t="s">
        <v>23</v>
      </c>
      <c r="J5262" t="s">
        <v>23</v>
      </c>
      <c r="K5262" t="s">
        <v>34350</v>
      </c>
    </row>
    <row r="5263" spans="1:11" x14ac:dyDescent="0.35">
      <c r="A5263" t="s">
        <v>25995</v>
      </c>
      <c r="B5263" t="s">
        <v>23</v>
      </c>
      <c r="C5263" t="s">
        <v>23</v>
      </c>
      <c r="D5263" t="s">
        <v>5810</v>
      </c>
      <c r="E5263" t="s">
        <v>25996</v>
      </c>
      <c r="F5263" t="s">
        <v>23</v>
      </c>
      <c r="G5263" t="s">
        <v>23</v>
      </c>
      <c r="H5263" t="s">
        <v>6746</v>
      </c>
      <c r="I5263" t="s">
        <v>23</v>
      </c>
      <c r="J5263" t="s">
        <v>23</v>
      </c>
      <c r="K5263" t="s">
        <v>34351</v>
      </c>
    </row>
    <row r="5264" spans="1:11" x14ac:dyDescent="0.35">
      <c r="A5264" t="s">
        <v>2422</v>
      </c>
      <c r="B5264" t="s">
        <v>23</v>
      </c>
      <c r="C5264" t="s">
        <v>23</v>
      </c>
      <c r="D5264" t="s">
        <v>23</v>
      </c>
      <c r="E5264" t="s">
        <v>11158</v>
      </c>
      <c r="F5264" t="s">
        <v>23</v>
      </c>
      <c r="G5264" t="s">
        <v>23</v>
      </c>
      <c r="H5264" t="s">
        <v>6522</v>
      </c>
      <c r="I5264" t="s">
        <v>23</v>
      </c>
      <c r="J5264" t="s">
        <v>23</v>
      </c>
      <c r="K5264" t="s">
        <v>30532</v>
      </c>
    </row>
    <row r="5265" spans="1:11" x14ac:dyDescent="0.35">
      <c r="A5265" t="s">
        <v>3551</v>
      </c>
      <c r="B5265" t="s">
        <v>23</v>
      </c>
      <c r="C5265" t="s">
        <v>23</v>
      </c>
      <c r="D5265" t="s">
        <v>23</v>
      </c>
      <c r="E5265" t="s">
        <v>11159</v>
      </c>
      <c r="F5265" t="s">
        <v>23</v>
      </c>
      <c r="G5265" t="s">
        <v>23</v>
      </c>
      <c r="H5265" t="s">
        <v>6522</v>
      </c>
      <c r="I5265" t="s">
        <v>23</v>
      </c>
      <c r="J5265" t="s">
        <v>23</v>
      </c>
      <c r="K5265" t="s">
        <v>30532</v>
      </c>
    </row>
    <row r="5266" spans="1:11" x14ac:dyDescent="0.35">
      <c r="A5266" t="s">
        <v>2421</v>
      </c>
      <c r="B5266" t="s">
        <v>23</v>
      </c>
      <c r="C5266" t="s">
        <v>23</v>
      </c>
      <c r="D5266" t="s">
        <v>23</v>
      </c>
      <c r="E5266" t="s">
        <v>11160</v>
      </c>
      <c r="F5266" t="s">
        <v>23</v>
      </c>
      <c r="G5266" t="s">
        <v>23</v>
      </c>
      <c r="H5266" t="s">
        <v>6522</v>
      </c>
      <c r="I5266" t="s">
        <v>23</v>
      </c>
      <c r="J5266" t="s">
        <v>23</v>
      </c>
      <c r="K5266" t="s">
        <v>30532</v>
      </c>
    </row>
    <row r="5267" spans="1:11" x14ac:dyDescent="0.35">
      <c r="A5267" t="s">
        <v>25997</v>
      </c>
      <c r="B5267" t="s">
        <v>23</v>
      </c>
      <c r="C5267" t="s">
        <v>23</v>
      </c>
      <c r="D5267" t="s">
        <v>5810</v>
      </c>
      <c r="E5267" t="s">
        <v>25998</v>
      </c>
      <c r="F5267" t="s">
        <v>23</v>
      </c>
      <c r="G5267" t="s">
        <v>23</v>
      </c>
      <c r="H5267" t="s">
        <v>6746</v>
      </c>
      <c r="I5267" t="s">
        <v>23</v>
      </c>
      <c r="J5267" t="s">
        <v>23</v>
      </c>
      <c r="K5267" t="s">
        <v>34352</v>
      </c>
    </row>
    <row r="5268" spans="1:11" x14ac:dyDescent="0.35">
      <c r="A5268" t="s">
        <v>26001</v>
      </c>
      <c r="B5268" t="s">
        <v>23</v>
      </c>
      <c r="C5268" t="s">
        <v>23</v>
      </c>
      <c r="D5268" t="s">
        <v>5810</v>
      </c>
      <c r="E5268" t="s">
        <v>26002</v>
      </c>
      <c r="F5268" t="s">
        <v>23</v>
      </c>
      <c r="G5268" t="s">
        <v>23</v>
      </c>
      <c r="H5268" t="s">
        <v>6746</v>
      </c>
      <c r="I5268" t="s">
        <v>23</v>
      </c>
      <c r="J5268" t="s">
        <v>23</v>
      </c>
      <c r="K5268" t="s">
        <v>34354</v>
      </c>
    </row>
    <row r="5269" spans="1:11" x14ac:dyDescent="0.35">
      <c r="A5269" t="s">
        <v>2420</v>
      </c>
      <c r="B5269" t="s">
        <v>23</v>
      </c>
      <c r="C5269" t="s">
        <v>23</v>
      </c>
      <c r="D5269" t="s">
        <v>23</v>
      </c>
      <c r="E5269" t="s">
        <v>11161</v>
      </c>
      <c r="F5269" t="s">
        <v>23</v>
      </c>
      <c r="G5269" t="s">
        <v>23</v>
      </c>
      <c r="H5269" t="s">
        <v>6522</v>
      </c>
      <c r="I5269" t="s">
        <v>23</v>
      </c>
      <c r="J5269" t="s">
        <v>23</v>
      </c>
      <c r="K5269" t="s">
        <v>30532</v>
      </c>
    </row>
    <row r="5270" spans="1:11" x14ac:dyDescent="0.35">
      <c r="A5270" t="s">
        <v>2417</v>
      </c>
      <c r="B5270" t="s">
        <v>23</v>
      </c>
      <c r="C5270" t="s">
        <v>23</v>
      </c>
      <c r="D5270" t="s">
        <v>23</v>
      </c>
      <c r="E5270" t="s">
        <v>11162</v>
      </c>
      <c r="F5270" t="s">
        <v>23</v>
      </c>
      <c r="G5270" t="s">
        <v>23</v>
      </c>
      <c r="H5270" t="s">
        <v>6522</v>
      </c>
      <c r="I5270" t="s">
        <v>23</v>
      </c>
      <c r="J5270" t="s">
        <v>23</v>
      </c>
      <c r="K5270" t="s">
        <v>30532</v>
      </c>
    </row>
    <row r="5271" spans="1:11" x14ac:dyDescent="0.35">
      <c r="A5271" t="s">
        <v>6548</v>
      </c>
      <c r="B5271" t="s">
        <v>23</v>
      </c>
      <c r="C5271" t="s">
        <v>23</v>
      </c>
      <c r="D5271" t="s">
        <v>23</v>
      </c>
      <c r="E5271" t="s">
        <v>11163</v>
      </c>
      <c r="F5271" t="s">
        <v>23</v>
      </c>
      <c r="G5271" t="s">
        <v>23</v>
      </c>
      <c r="H5271" t="s">
        <v>6502</v>
      </c>
      <c r="I5271" t="s">
        <v>6485</v>
      </c>
      <c r="J5271" t="s">
        <v>23</v>
      </c>
      <c r="K5271" t="s">
        <v>30532</v>
      </c>
    </row>
    <row r="5272" spans="1:11" x14ac:dyDescent="0.35">
      <c r="A5272" t="s">
        <v>3553</v>
      </c>
      <c r="B5272" t="s">
        <v>23</v>
      </c>
      <c r="C5272" t="s">
        <v>23</v>
      </c>
      <c r="D5272" t="s">
        <v>23</v>
      </c>
      <c r="E5272" t="s">
        <v>11164</v>
      </c>
      <c r="F5272" t="s">
        <v>23</v>
      </c>
      <c r="G5272" t="s">
        <v>23</v>
      </c>
      <c r="H5272" t="s">
        <v>6522</v>
      </c>
      <c r="I5272" t="s">
        <v>23</v>
      </c>
      <c r="J5272" t="s">
        <v>23</v>
      </c>
      <c r="K5272" t="s">
        <v>30532</v>
      </c>
    </row>
    <row r="5273" spans="1:11" x14ac:dyDescent="0.35">
      <c r="A5273" t="s">
        <v>2416</v>
      </c>
      <c r="B5273" t="s">
        <v>23</v>
      </c>
      <c r="C5273" t="s">
        <v>23</v>
      </c>
      <c r="D5273" t="s">
        <v>23</v>
      </c>
      <c r="E5273" t="s">
        <v>11165</v>
      </c>
      <c r="F5273" t="s">
        <v>23</v>
      </c>
      <c r="G5273" t="s">
        <v>23</v>
      </c>
      <c r="H5273" t="s">
        <v>6522</v>
      </c>
      <c r="I5273" t="s">
        <v>23</v>
      </c>
      <c r="J5273" t="s">
        <v>23</v>
      </c>
      <c r="K5273" t="s">
        <v>30532</v>
      </c>
    </row>
    <row r="5274" spans="1:11" x14ac:dyDescent="0.35">
      <c r="A5274" t="s">
        <v>2415</v>
      </c>
      <c r="B5274" t="s">
        <v>23</v>
      </c>
      <c r="C5274" t="s">
        <v>23</v>
      </c>
      <c r="D5274" t="s">
        <v>23</v>
      </c>
      <c r="E5274" t="s">
        <v>11166</v>
      </c>
      <c r="F5274" t="s">
        <v>23</v>
      </c>
      <c r="G5274" t="s">
        <v>23</v>
      </c>
      <c r="H5274" t="s">
        <v>6522</v>
      </c>
      <c r="I5274" t="s">
        <v>23</v>
      </c>
      <c r="J5274" t="s">
        <v>23</v>
      </c>
      <c r="K5274" t="s">
        <v>30532</v>
      </c>
    </row>
    <row r="5275" spans="1:11" x14ac:dyDescent="0.35">
      <c r="A5275" t="s">
        <v>1933</v>
      </c>
      <c r="B5275" t="s">
        <v>23</v>
      </c>
      <c r="C5275" t="s">
        <v>23</v>
      </c>
      <c r="D5275" t="s">
        <v>23</v>
      </c>
      <c r="E5275" t="s">
        <v>11167</v>
      </c>
      <c r="F5275" t="s">
        <v>23</v>
      </c>
      <c r="G5275" t="s">
        <v>23</v>
      </c>
      <c r="H5275" t="s">
        <v>6502</v>
      </c>
      <c r="I5275" t="s">
        <v>6499</v>
      </c>
      <c r="J5275" t="s">
        <v>23</v>
      </c>
      <c r="K5275" t="s">
        <v>30532</v>
      </c>
    </row>
    <row r="5276" spans="1:11" x14ac:dyDescent="0.35">
      <c r="A5276" t="s">
        <v>2414</v>
      </c>
      <c r="B5276" t="s">
        <v>23</v>
      </c>
      <c r="C5276" t="s">
        <v>23</v>
      </c>
      <c r="D5276" t="s">
        <v>23</v>
      </c>
      <c r="E5276" t="s">
        <v>11168</v>
      </c>
      <c r="F5276" t="s">
        <v>23</v>
      </c>
      <c r="G5276" t="s">
        <v>23</v>
      </c>
      <c r="H5276" t="s">
        <v>6522</v>
      </c>
      <c r="I5276" t="s">
        <v>23</v>
      </c>
      <c r="J5276" t="s">
        <v>23</v>
      </c>
      <c r="K5276" t="s">
        <v>30532</v>
      </c>
    </row>
    <row r="5277" spans="1:11" x14ac:dyDescent="0.35">
      <c r="A5277" t="s">
        <v>5733</v>
      </c>
      <c r="B5277" t="s">
        <v>23</v>
      </c>
      <c r="C5277" t="s">
        <v>23</v>
      </c>
      <c r="D5277" t="s">
        <v>23</v>
      </c>
      <c r="E5277" t="s">
        <v>11169</v>
      </c>
      <c r="F5277" t="s">
        <v>23</v>
      </c>
      <c r="G5277" t="s">
        <v>23</v>
      </c>
      <c r="H5277" t="s">
        <v>6502</v>
      </c>
      <c r="I5277" t="s">
        <v>2721</v>
      </c>
      <c r="J5277" t="s">
        <v>6486</v>
      </c>
      <c r="K5277" t="s">
        <v>30532</v>
      </c>
    </row>
    <row r="5278" spans="1:11" x14ac:dyDescent="0.35">
      <c r="A5278" t="s">
        <v>2413</v>
      </c>
      <c r="B5278" t="s">
        <v>23</v>
      </c>
      <c r="C5278" t="s">
        <v>23</v>
      </c>
      <c r="D5278" t="s">
        <v>23</v>
      </c>
      <c r="E5278" t="s">
        <v>11171</v>
      </c>
      <c r="F5278" t="s">
        <v>23</v>
      </c>
      <c r="G5278" t="s">
        <v>23</v>
      </c>
      <c r="H5278" t="s">
        <v>6484</v>
      </c>
      <c r="I5278" t="s">
        <v>6499</v>
      </c>
      <c r="J5278" t="s">
        <v>6486</v>
      </c>
      <c r="K5278" t="s">
        <v>30532</v>
      </c>
    </row>
    <row r="5279" spans="1:11" x14ac:dyDescent="0.35">
      <c r="A5279" t="s">
        <v>23947</v>
      </c>
      <c r="B5279" t="s">
        <v>23</v>
      </c>
      <c r="C5279" t="s">
        <v>23</v>
      </c>
      <c r="D5279" t="s">
        <v>5810</v>
      </c>
      <c r="E5279" t="s">
        <v>23948</v>
      </c>
      <c r="F5279" t="s">
        <v>23</v>
      </c>
      <c r="G5279" t="s">
        <v>23</v>
      </c>
      <c r="H5279" t="s">
        <v>6746</v>
      </c>
      <c r="I5279" t="s">
        <v>23</v>
      </c>
      <c r="J5279" t="s">
        <v>23</v>
      </c>
      <c r="K5279" t="s">
        <v>30532</v>
      </c>
    </row>
    <row r="5280" spans="1:11" x14ac:dyDescent="0.35">
      <c r="A5280" t="s">
        <v>4813</v>
      </c>
      <c r="B5280" t="s">
        <v>23</v>
      </c>
      <c r="C5280" t="s">
        <v>23</v>
      </c>
      <c r="D5280" t="s">
        <v>23</v>
      </c>
      <c r="E5280" t="s">
        <v>11172</v>
      </c>
      <c r="F5280" t="s">
        <v>23</v>
      </c>
      <c r="G5280" t="s">
        <v>23</v>
      </c>
      <c r="H5280" t="s">
        <v>6522</v>
      </c>
      <c r="I5280" t="s">
        <v>23</v>
      </c>
      <c r="J5280" t="s">
        <v>23</v>
      </c>
      <c r="K5280" t="s">
        <v>30532</v>
      </c>
    </row>
    <row r="5281" spans="1:11" x14ac:dyDescent="0.35">
      <c r="A5281" t="s">
        <v>2412</v>
      </c>
      <c r="B5281" t="s">
        <v>23</v>
      </c>
      <c r="C5281" t="s">
        <v>23</v>
      </c>
      <c r="D5281" t="s">
        <v>23</v>
      </c>
      <c r="E5281" t="s">
        <v>11173</v>
      </c>
      <c r="F5281" t="s">
        <v>23</v>
      </c>
      <c r="G5281" t="s">
        <v>23</v>
      </c>
      <c r="H5281" t="s">
        <v>6522</v>
      </c>
      <c r="I5281" t="s">
        <v>23</v>
      </c>
      <c r="J5281" t="s">
        <v>23</v>
      </c>
      <c r="K5281" t="s">
        <v>30532</v>
      </c>
    </row>
    <row r="5282" spans="1:11" x14ac:dyDescent="0.35">
      <c r="A5282" t="s">
        <v>26009</v>
      </c>
      <c r="B5282" t="s">
        <v>23</v>
      </c>
      <c r="C5282" t="s">
        <v>23</v>
      </c>
      <c r="D5282" t="s">
        <v>5810</v>
      </c>
      <c r="E5282" t="s">
        <v>26010</v>
      </c>
      <c r="F5282" t="s">
        <v>23</v>
      </c>
      <c r="G5282" t="s">
        <v>23</v>
      </c>
      <c r="H5282" t="s">
        <v>6746</v>
      </c>
      <c r="I5282" t="s">
        <v>23</v>
      </c>
      <c r="J5282" t="s">
        <v>23</v>
      </c>
      <c r="K5282" t="s">
        <v>34358</v>
      </c>
    </row>
    <row r="5283" spans="1:11" x14ac:dyDescent="0.35">
      <c r="A5283" t="s">
        <v>26011</v>
      </c>
      <c r="B5283" t="s">
        <v>23</v>
      </c>
      <c r="C5283" t="s">
        <v>23</v>
      </c>
      <c r="D5283" t="s">
        <v>5810</v>
      </c>
      <c r="E5283" t="s">
        <v>26012</v>
      </c>
      <c r="F5283" t="s">
        <v>23</v>
      </c>
      <c r="G5283" t="s">
        <v>23</v>
      </c>
      <c r="H5283" t="s">
        <v>6746</v>
      </c>
      <c r="I5283" t="s">
        <v>23</v>
      </c>
      <c r="J5283" t="s">
        <v>23</v>
      </c>
      <c r="K5283" t="s">
        <v>34359</v>
      </c>
    </row>
    <row r="5284" spans="1:11" x14ac:dyDescent="0.35">
      <c r="A5284" t="s">
        <v>11174</v>
      </c>
      <c r="B5284" t="s">
        <v>23</v>
      </c>
      <c r="C5284" t="s">
        <v>23</v>
      </c>
      <c r="D5284" t="s">
        <v>5810</v>
      </c>
      <c r="E5284" t="s">
        <v>11175</v>
      </c>
      <c r="F5284" t="s">
        <v>23</v>
      </c>
      <c r="G5284" t="s">
        <v>23</v>
      </c>
      <c r="H5284" t="s">
        <v>6746</v>
      </c>
      <c r="I5284" t="s">
        <v>23</v>
      </c>
      <c r="J5284" t="s">
        <v>23</v>
      </c>
      <c r="K5284" t="s">
        <v>30532</v>
      </c>
    </row>
    <row r="5285" spans="1:11" x14ac:dyDescent="0.35">
      <c r="A5285" t="s">
        <v>26013</v>
      </c>
      <c r="B5285" t="s">
        <v>23</v>
      </c>
      <c r="C5285" t="s">
        <v>23</v>
      </c>
      <c r="D5285" t="s">
        <v>5810</v>
      </c>
      <c r="E5285" t="s">
        <v>26014</v>
      </c>
      <c r="F5285" t="s">
        <v>23</v>
      </c>
      <c r="G5285" t="s">
        <v>23</v>
      </c>
      <c r="H5285" t="s">
        <v>6746</v>
      </c>
      <c r="I5285" t="s">
        <v>23</v>
      </c>
      <c r="J5285" t="s">
        <v>23</v>
      </c>
      <c r="K5285" t="s">
        <v>34360</v>
      </c>
    </row>
    <row r="5286" spans="1:11" x14ac:dyDescent="0.35">
      <c r="A5286" t="s">
        <v>2411</v>
      </c>
      <c r="B5286" t="s">
        <v>23</v>
      </c>
      <c r="C5286" t="s">
        <v>23</v>
      </c>
      <c r="D5286" t="s">
        <v>23</v>
      </c>
      <c r="E5286" t="s">
        <v>11176</v>
      </c>
      <c r="F5286" t="s">
        <v>23</v>
      </c>
      <c r="G5286" t="s">
        <v>23</v>
      </c>
      <c r="H5286" t="s">
        <v>6522</v>
      </c>
      <c r="I5286" t="s">
        <v>23</v>
      </c>
      <c r="J5286" t="s">
        <v>23</v>
      </c>
      <c r="K5286" t="s">
        <v>30532</v>
      </c>
    </row>
    <row r="5287" spans="1:11" x14ac:dyDescent="0.35">
      <c r="A5287" t="s">
        <v>956</v>
      </c>
      <c r="B5287" t="s">
        <v>23</v>
      </c>
      <c r="C5287" t="s">
        <v>23</v>
      </c>
      <c r="D5287" t="s">
        <v>23</v>
      </c>
      <c r="E5287" t="s">
        <v>11177</v>
      </c>
      <c r="F5287" t="s">
        <v>23</v>
      </c>
      <c r="G5287" t="s">
        <v>23</v>
      </c>
      <c r="H5287" t="s">
        <v>6522</v>
      </c>
      <c r="I5287" t="s">
        <v>23</v>
      </c>
      <c r="J5287" t="s">
        <v>23</v>
      </c>
      <c r="K5287" t="s">
        <v>30532</v>
      </c>
    </row>
    <row r="5288" spans="1:11" x14ac:dyDescent="0.35">
      <c r="A5288" t="s">
        <v>26015</v>
      </c>
      <c r="B5288" t="s">
        <v>23</v>
      </c>
      <c r="C5288" t="s">
        <v>23</v>
      </c>
      <c r="D5288" t="s">
        <v>5810</v>
      </c>
      <c r="E5288" t="s">
        <v>26016</v>
      </c>
      <c r="F5288" t="s">
        <v>23</v>
      </c>
      <c r="G5288" t="s">
        <v>23</v>
      </c>
      <c r="H5288" t="s">
        <v>6746</v>
      </c>
      <c r="I5288" t="s">
        <v>23</v>
      </c>
      <c r="J5288" t="s">
        <v>23</v>
      </c>
      <c r="K5288" t="s">
        <v>34361</v>
      </c>
    </row>
    <row r="5289" spans="1:11" x14ac:dyDescent="0.35">
      <c r="A5289" t="s">
        <v>2410</v>
      </c>
      <c r="B5289" t="s">
        <v>23</v>
      </c>
      <c r="C5289" t="s">
        <v>23</v>
      </c>
      <c r="D5289" t="s">
        <v>23</v>
      </c>
      <c r="E5289" t="s">
        <v>11178</v>
      </c>
      <c r="F5289" t="s">
        <v>23</v>
      </c>
      <c r="G5289" t="s">
        <v>23</v>
      </c>
      <c r="H5289" t="s">
        <v>6522</v>
      </c>
      <c r="I5289" t="s">
        <v>23</v>
      </c>
      <c r="J5289" t="s">
        <v>23</v>
      </c>
      <c r="K5289" t="s">
        <v>30532</v>
      </c>
    </row>
    <row r="5290" spans="1:11" x14ac:dyDescent="0.35">
      <c r="A5290" t="s">
        <v>26017</v>
      </c>
      <c r="B5290" t="s">
        <v>23</v>
      </c>
      <c r="C5290" t="s">
        <v>23</v>
      </c>
      <c r="D5290" t="s">
        <v>5810</v>
      </c>
      <c r="E5290" t="s">
        <v>26018</v>
      </c>
      <c r="F5290" t="s">
        <v>23</v>
      </c>
      <c r="G5290" t="s">
        <v>23</v>
      </c>
      <c r="H5290" t="s">
        <v>6746</v>
      </c>
      <c r="I5290" t="s">
        <v>23</v>
      </c>
      <c r="J5290" t="s">
        <v>23</v>
      </c>
      <c r="K5290" t="s">
        <v>34362</v>
      </c>
    </row>
    <row r="5291" spans="1:11" x14ac:dyDescent="0.35">
      <c r="A5291" t="s">
        <v>11179</v>
      </c>
      <c r="B5291" t="s">
        <v>23</v>
      </c>
      <c r="C5291" t="s">
        <v>23</v>
      </c>
      <c r="D5291" t="s">
        <v>5810</v>
      </c>
      <c r="E5291" t="s">
        <v>11180</v>
      </c>
      <c r="F5291" t="s">
        <v>23</v>
      </c>
      <c r="G5291" t="s">
        <v>23</v>
      </c>
      <c r="H5291" t="s">
        <v>6746</v>
      </c>
      <c r="I5291" t="s">
        <v>23</v>
      </c>
      <c r="J5291" t="s">
        <v>23</v>
      </c>
      <c r="K5291" t="s">
        <v>30532</v>
      </c>
    </row>
    <row r="5292" spans="1:11" x14ac:dyDescent="0.35">
      <c r="A5292" t="s">
        <v>26019</v>
      </c>
      <c r="B5292" t="s">
        <v>23</v>
      </c>
      <c r="C5292" t="s">
        <v>23</v>
      </c>
      <c r="D5292" t="s">
        <v>5810</v>
      </c>
      <c r="E5292" t="s">
        <v>26020</v>
      </c>
      <c r="F5292" t="s">
        <v>23</v>
      </c>
      <c r="G5292" t="s">
        <v>23</v>
      </c>
      <c r="H5292" t="s">
        <v>6746</v>
      </c>
      <c r="I5292" t="s">
        <v>23</v>
      </c>
      <c r="J5292" t="s">
        <v>23</v>
      </c>
      <c r="K5292" t="s">
        <v>34363</v>
      </c>
    </row>
    <row r="5293" spans="1:11" x14ac:dyDescent="0.35">
      <c r="A5293" t="s">
        <v>26023</v>
      </c>
      <c r="B5293" t="s">
        <v>23</v>
      </c>
      <c r="C5293" t="s">
        <v>23</v>
      </c>
      <c r="D5293" t="s">
        <v>5810</v>
      </c>
      <c r="E5293" t="s">
        <v>26024</v>
      </c>
      <c r="F5293" t="s">
        <v>23</v>
      </c>
      <c r="G5293" t="s">
        <v>23</v>
      </c>
      <c r="H5293" t="s">
        <v>6746</v>
      </c>
      <c r="I5293" t="s">
        <v>23</v>
      </c>
      <c r="J5293" t="s">
        <v>23</v>
      </c>
      <c r="K5293" t="s">
        <v>34365</v>
      </c>
    </row>
    <row r="5294" spans="1:11" x14ac:dyDescent="0.35">
      <c r="A5294" t="s">
        <v>26025</v>
      </c>
      <c r="B5294" t="s">
        <v>23</v>
      </c>
      <c r="C5294" t="s">
        <v>23</v>
      </c>
      <c r="D5294" t="s">
        <v>5810</v>
      </c>
      <c r="E5294" t="s">
        <v>26026</v>
      </c>
      <c r="F5294" t="s">
        <v>23</v>
      </c>
      <c r="G5294" t="s">
        <v>23</v>
      </c>
      <c r="H5294" t="s">
        <v>6746</v>
      </c>
      <c r="I5294" t="s">
        <v>23</v>
      </c>
      <c r="J5294" t="s">
        <v>23</v>
      </c>
      <c r="K5294" t="s">
        <v>34366</v>
      </c>
    </row>
    <row r="5295" spans="1:11" x14ac:dyDescent="0.35">
      <c r="A5295" t="s">
        <v>125</v>
      </c>
      <c r="B5295" t="s">
        <v>23</v>
      </c>
      <c r="C5295" t="s">
        <v>23</v>
      </c>
      <c r="D5295" t="s">
        <v>23</v>
      </c>
      <c r="E5295" t="s">
        <v>11181</v>
      </c>
      <c r="F5295" t="s">
        <v>23</v>
      </c>
      <c r="G5295" t="s">
        <v>23</v>
      </c>
      <c r="H5295" t="s">
        <v>6522</v>
      </c>
      <c r="I5295" t="s">
        <v>23</v>
      </c>
      <c r="J5295" t="s">
        <v>23</v>
      </c>
      <c r="K5295" t="s">
        <v>30532</v>
      </c>
    </row>
    <row r="5296" spans="1:11" x14ac:dyDescent="0.35">
      <c r="A5296" t="s">
        <v>26029</v>
      </c>
      <c r="B5296" t="s">
        <v>23</v>
      </c>
      <c r="C5296" t="s">
        <v>23</v>
      </c>
      <c r="D5296" t="s">
        <v>5810</v>
      </c>
      <c r="E5296" t="s">
        <v>26030</v>
      </c>
      <c r="F5296" t="s">
        <v>23</v>
      </c>
      <c r="G5296" t="s">
        <v>23</v>
      </c>
      <c r="H5296" t="s">
        <v>6746</v>
      </c>
      <c r="I5296" t="s">
        <v>23</v>
      </c>
      <c r="J5296" t="s">
        <v>23</v>
      </c>
      <c r="K5296" t="s">
        <v>34368</v>
      </c>
    </row>
    <row r="5297" spans="1:11" x14ac:dyDescent="0.35">
      <c r="A5297" t="s">
        <v>26031</v>
      </c>
      <c r="B5297" t="s">
        <v>23</v>
      </c>
      <c r="C5297" t="s">
        <v>23</v>
      </c>
      <c r="D5297" t="s">
        <v>5810</v>
      </c>
      <c r="E5297" t="s">
        <v>26032</v>
      </c>
      <c r="F5297" t="s">
        <v>23</v>
      </c>
      <c r="G5297" t="s">
        <v>23</v>
      </c>
      <c r="H5297" t="s">
        <v>6746</v>
      </c>
      <c r="I5297" t="s">
        <v>23</v>
      </c>
      <c r="J5297" t="s">
        <v>23</v>
      </c>
      <c r="K5297" t="s">
        <v>34369</v>
      </c>
    </row>
    <row r="5298" spans="1:11" x14ac:dyDescent="0.35">
      <c r="A5298" t="s">
        <v>2409</v>
      </c>
      <c r="B5298" t="s">
        <v>23</v>
      </c>
      <c r="C5298" t="s">
        <v>23</v>
      </c>
      <c r="D5298" t="s">
        <v>23</v>
      </c>
      <c r="E5298" t="s">
        <v>11182</v>
      </c>
      <c r="F5298" t="s">
        <v>23</v>
      </c>
      <c r="G5298" t="s">
        <v>23</v>
      </c>
      <c r="H5298" t="s">
        <v>6522</v>
      </c>
      <c r="I5298" t="s">
        <v>23</v>
      </c>
      <c r="J5298" t="s">
        <v>23</v>
      </c>
      <c r="K5298" t="s">
        <v>30532</v>
      </c>
    </row>
    <row r="5299" spans="1:11" x14ac:dyDescent="0.35">
      <c r="A5299" t="s">
        <v>26033</v>
      </c>
      <c r="B5299" t="s">
        <v>23</v>
      </c>
      <c r="C5299" t="s">
        <v>23</v>
      </c>
      <c r="D5299" t="s">
        <v>5810</v>
      </c>
      <c r="E5299" t="s">
        <v>26034</v>
      </c>
      <c r="F5299" t="s">
        <v>23</v>
      </c>
      <c r="G5299" t="s">
        <v>23</v>
      </c>
      <c r="H5299" t="s">
        <v>6746</v>
      </c>
      <c r="I5299" t="s">
        <v>23</v>
      </c>
      <c r="J5299" t="s">
        <v>23</v>
      </c>
      <c r="K5299" t="s">
        <v>34370</v>
      </c>
    </row>
    <row r="5300" spans="1:11" x14ac:dyDescent="0.35">
      <c r="A5300" t="s">
        <v>2408</v>
      </c>
      <c r="B5300" t="s">
        <v>23</v>
      </c>
      <c r="C5300" t="s">
        <v>23</v>
      </c>
      <c r="D5300" t="s">
        <v>23</v>
      </c>
      <c r="E5300" t="s">
        <v>11183</v>
      </c>
      <c r="F5300" t="s">
        <v>23</v>
      </c>
      <c r="G5300" t="s">
        <v>23</v>
      </c>
      <c r="H5300" t="s">
        <v>6522</v>
      </c>
      <c r="I5300" t="s">
        <v>23</v>
      </c>
      <c r="J5300" t="s">
        <v>23</v>
      </c>
      <c r="K5300" t="s">
        <v>30532</v>
      </c>
    </row>
    <row r="5301" spans="1:11" x14ac:dyDescent="0.35">
      <c r="A5301" t="s">
        <v>11184</v>
      </c>
      <c r="B5301" t="s">
        <v>23</v>
      </c>
      <c r="C5301" t="s">
        <v>23</v>
      </c>
      <c r="D5301" t="s">
        <v>5810</v>
      </c>
      <c r="E5301" t="s">
        <v>11185</v>
      </c>
      <c r="F5301" t="s">
        <v>23</v>
      </c>
      <c r="G5301" t="s">
        <v>23</v>
      </c>
      <c r="H5301" t="s">
        <v>6746</v>
      </c>
      <c r="I5301" t="s">
        <v>23</v>
      </c>
      <c r="J5301" t="s">
        <v>23</v>
      </c>
      <c r="K5301" t="s">
        <v>30532</v>
      </c>
    </row>
    <row r="5302" spans="1:11" x14ac:dyDescent="0.35">
      <c r="A5302" t="s">
        <v>1343</v>
      </c>
      <c r="B5302" t="s">
        <v>23</v>
      </c>
      <c r="C5302" t="s">
        <v>23</v>
      </c>
      <c r="D5302" t="s">
        <v>23</v>
      </c>
      <c r="E5302" t="s">
        <v>11186</v>
      </c>
      <c r="F5302" t="s">
        <v>23</v>
      </c>
      <c r="G5302" t="s">
        <v>23</v>
      </c>
      <c r="H5302" t="s">
        <v>23</v>
      </c>
      <c r="I5302" t="s">
        <v>2721</v>
      </c>
      <c r="J5302" t="s">
        <v>23</v>
      </c>
      <c r="K5302" t="s">
        <v>30532</v>
      </c>
    </row>
    <row r="5303" spans="1:11" x14ac:dyDescent="0.35">
      <c r="A5303" t="s">
        <v>3556</v>
      </c>
      <c r="B5303" t="s">
        <v>23</v>
      </c>
      <c r="C5303" t="s">
        <v>23</v>
      </c>
      <c r="D5303" t="s">
        <v>23</v>
      </c>
      <c r="E5303" t="s">
        <v>11187</v>
      </c>
      <c r="F5303" t="s">
        <v>23</v>
      </c>
      <c r="G5303" t="s">
        <v>23</v>
      </c>
      <c r="H5303" t="s">
        <v>6522</v>
      </c>
      <c r="I5303" t="s">
        <v>23</v>
      </c>
      <c r="J5303" t="s">
        <v>23</v>
      </c>
      <c r="K5303" t="s">
        <v>30532</v>
      </c>
    </row>
    <row r="5304" spans="1:11" x14ac:dyDescent="0.35">
      <c r="A5304" t="s">
        <v>11188</v>
      </c>
      <c r="B5304" t="s">
        <v>23</v>
      </c>
      <c r="C5304" t="s">
        <v>23</v>
      </c>
      <c r="D5304" t="s">
        <v>5810</v>
      </c>
      <c r="E5304" t="s">
        <v>11189</v>
      </c>
      <c r="F5304" t="s">
        <v>23</v>
      </c>
      <c r="G5304" t="s">
        <v>23</v>
      </c>
      <c r="H5304" t="s">
        <v>6746</v>
      </c>
      <c r="I5304" t="s">
        <v>23</v>
      </c>
      <c r="J5304" t="s">
        <v>23</v>
      </c>
      <c r="K5304" t="s">
        <v>30532</v>
      </c>
    </row>
    <row r="5305" spans="1:11" x14ac:dyDescent="0.35">
      <c r="A5305" t="s">
        <v>20557</v>
      </c>
      <c r="B5305" t="s">
        <v>23</v>
      </c>
      <c r="C5305" t="s">
        <v>23</v>
      </c>
      <c r="D5305" t="s">
        <v>5810</v>
      </c>
      <c r="E5305" t="s">
        <v>20558</v>
      </c>
      <c r="F5305" t="s">
        <v>23</v>
      </c>
      <c r="G5305" t="s">
        <v>23</v>
      </c>
      <c r="H5305" t="s">
        <v>6746</v>
      </c>
      <c r="I5305" t="s">
        <v>23</v>
      </c>
      <c r="J5305" t="s">
        <v>23</v>
      </c>
      <c r="K5305" t="s">
        <v>31798</v>
      </c>
    </row>
    <row r="5306" spans="1:11" x14ac:dyDescent="0.35">
      <c r="A5306" t="s">
        <v>26037</v>
      </c>
      <c r="B5306" t="s">
        <v>23</v>
      </c>
      <c r="C5306" t="s">
        <v>23</v>
      </c>
      <c r="D5306" t="s">
        <v>5810</v>
      </c>
      <c r="E5306" t="s">
        <v>26038</v>
      </c>
      <c r="F5306" t="s">
        <v>23</v>
      </c>
      <c r="G5306" t="s">
        <v>23</v>
      </c>
      <c r="H5306" t="s">
        <v>6746</v>
      </c>
      <c r="I5306" t="s">
        <v>23</v>
      </c>
      <c r="J5306" t="s">
        <v>23</v>
      </c>
      <c r="K5306" t="s">
        <v>34372</v>
      </c>
    </row>
    <row r="5307" spans="1:11" x14ac:dyDescent="0.35">
      <c r="A5307" t="s">
        <v>3253</v>
      </c>
      <c r="B5307" t="s">
        <v>23</v>
      </c>
      <c r="C5307" t="s">
        <v>23</v>
      </c>
      <c r="D5307" t="s">
        <v>23</v>
      </c>
      <c r="E5307" t="s">
        <v>11190</v>
      </c>
      <c r="F5307" t="s">
        <v>23</v>
      </c>
      <c r="G5307" t="s">
        <v>23</v>
      </c>
      <c r="H5307" t="s">
        <v>6522</v>
      </c>
      <c r="I5307" t="s">
        <v>23</v>
      </c>
      <c r="J5307" t="s">
        <v>23</v>
      </c>
      <c r="K5307" t="s">
        <v>30532</v>
      </c>
    </row>
    <row r="5308" spans="1:11" x14ac:dyDescent="0.35">
      <c r="A5308" t="s">
        <v>11191</v>
      </c>
      <c r="B5308" t="s">
        <v>23</v>
      </c>
      <c r="C5308" t="s">
        <v>23</v>
      </c>
      <c r="D5308" t="s">
        <v>5810</v>
      </c>
      <c r="E5308" t="s">
        <v>11192</v>
      </c>
      <c r="F5308" t="s">
        <v>23</v>
      </c>
      <c r="G5308" t="s">
        <v>23</v>
      </c>
      <c r="H5308" t="s">
        <v>6746</v>
      </c>
      <c r="I5308" t="s">
        <v>23</v>
      </c>
      <c r="J5308" t="s">
        <v>23</v>
      </c>
      <c r="K5308" t="s">
        <v>30532</v>
      </c>
    </row>
    <row r="5309" spans="1:11" x14ac:dyDescent="0.35">
      <c r="A5309" t="s">
        <v>1387</v>
      </c>
      <c r="B5309" t="s">
        <v>23</v>
      </c>
      <c r="C5309" t="s">
        <v>23</v>
      </c>
      <c r="D5309" t="s">
        <v>23</v>
      </c>
      <c r="E5309" t="s">
        <v>11193</v>
      </c>
      <c r="F5309" t="s">
        <v>23</v>
      </c>
      <c r="G5309" t="s">
        <v>23</v>
      </c>
      <c r="H5309" t="s">
        <v>6516</v>
      </c>
      <c r="I5309" t="s">
        <v>6485</v>
      </c>
      <c r="J5309" t="s">
        <v>23</v>
      </c>
      <c r="K5309" t="s">
        <v>30532</v>
      </c>
    </row>
    <row r="5310" spans="1:11" x14ac:dyDescent="0.35">
      <c r="A5310" t="s">
        <v>26039</v>
      </c>
      <c r="B5310" t="s">
        <v>23</v>
      </c>
      <c r="C5310" t="s">
        <v>23</v>
      </c>
      <c r="D5310" t="s">
        <v>5810</v>
      </c>
      <c r="E5310" t="s">
        <v>26040</v>
      </c>
      <c r="F5310" t="s">
        <v>23</v>
      </c>
      <c r="G5310" t="s">
        <v>23</v>
      </c>
      <c r="H5310" t="s">
        <v>6746</v>
      </c>
      <c r="I5310" t="s">
        <v>23</v>
      </c>
      <c r="J5310" t="s">
        <v>23</v>
      </c>
      <c r="K5310" t="s">
        <v>34373</v>
      </c>
    </row>
    <row r="5311" spans="1:11" x14ac:dyDescent="0.35">
      <c r="A5311" t="s">
        <v>1906</v>
      </c>
      <c r="B5311" t="s">
        <v>23</v>
      </c>
      <c r="C5311" t="s">
        <v>23</v>
      </c>
      <c r="D5311" t="s">
        <v>23</v>
      </c>
      <c r="E5311" t="s">
        <v>11194</v>
      </c>
      <c r="F5311" t="s">
        <v>23</v>
      </c>
      <c r="G5311" t="s">
        <v>23</v>
      </c>
      <c r="H5311" t="s">
        <v>6746</v>
      </c>
      <c r="I5311" t="s">
        <v>23</v>
      </c>
      <c r="J5311" t="s">
        <v>23</v>
      </c>
      <c r="K5311" t="s">
        <v>30532</v>
      </c>
    </row>
    <row r="5312" spans="1:11" x14ac:dyDescent="0.35">
      <c r="A5312" t="s">
        <v>3973</v>
      </c>
      <c r="B5312" t="s">
        <v>23</v>
      </c>
      <c r="C5312" t="s">
        <v>23</v>
      </c>
      <c r="D5312" t="s">
        <v>23</v>
      </c>
      <c r="E5312" t="s">
        <v>11195</v>
      </c>
      <c r="F5312" t="s">
        <v>23</v>
      </c>
      <c r="G5312" t="s">
        <v>23</v>
      </c>
      <c r="H5312" t="s">
        <v>6746</v>
      </c>
      <c r="I5312" t="s">
        <v>23</v>
      </c>
      <c r="J5312" t="s">
        <v>23</v>
      </c>
      <c r="K5312" t="s">
        <v>30532</v>
      </c>
    </row>
    <row r="5313" spans="1:11" x14ac:dyDescent="0.35">
      <c r="A5313" t="s">
        <v>3149</v>
      </c>
      <c r="B5313" t="s">
        <v>23</v>
      </c>
      <c r="C5313" t="s">
        <v>23</v>
      </c>
      <c r="D5313" t="s">
        <v>23</v>
      </c>
      <c r="E5313" t="s">
        <v>11196</v>
      </c>
      <c r="F5313" t="s">
        <v>23</v>
      </c>
      <c r="G5313" t="s">
        <v>23</v>
      </c>
      <c r="H5313" t="s">
        <v>6522</v>
      </c>
      <c r="I5313" t="s">
        <v>23</v>
      </c>
      <c r="J5313" t="s">
        <v>23</v>
      </c>
      <c r="K5313" t="s">
        <v>30532</v>
      </c>
    </row>
    <row r="5314" spans="1:11" x14ac:dyDescent="0.35">
      <c r="A5314" t="s">
        <v>26043</v>
      </c>
      <c r="B5314" t="s">
        <v>23</v>
      </c>
      <c r="C5314" t="s">
        <v>23</v>
      </c>
      <c r="D5314" t="s">
        <v>5810</v>
      </c>
      <c r="E5314" t="s">
        <v>26044</v>
      </c>
      <c r="F5314" t="s">
        <v>23</v>
      </c>
      <c r="G5314" t="s">
        <v>23</v>
      </c>
      <c r="H5314" t="s">
        <v>6746</v>
      </c>
      <c r="I5314" t="s">
        <v>23</v>
      </c>
      <c r="J5314" t="s">
        <v>23</v>
      </c>
      <c r="K5314" t="s">
        <v>34375</v>
      </c>
    </row>
    <row r="5315" spans="1:11" x14ac:dyDescent="0.35">
      <c r="A5315" t="s">
        <v>26045</v>
      </c>
      <c r="B5315" t="s">
        <v>23</v>
      </c>
      <c r="C5315" t="s">
        <v>23</v>
      </c>
      <c r="D5315" t="s">
        <v>5810</v>
      </c>
      <c r="E5315" t="s">
        <v>26046</v>
      </c>
      <c r="F5315" t="s">
        <v>23</v>
      </c>
      <c r="G5315" t="s">
        <v>23</v>
      </c>
      <c r="H5315" t="s">
        <v>6746</v>
      </c>
      <c r="I5315" t="s">
        <v>23</v>
      </c>
      <c r="J5315" t="s">
        <v>23</v>
      </c>
      <c r="K5315" t="s">
        <v>34376</v>
      </c>
    </row>
    <row r="5316" spans="1:11" x14ac:dyDescent="0.35">
      <c r="A5316" t="s">
        <v>26047</v>
      </c>
      <c r="B5316" t="s">
        <v>23</v>
      </c>
      <c r="C5316" t="s">
        <v>23</v>
      </c>
      <c r="D5316" t="s">
        <v>5810</v>
      </c>
      <c r="E5316" t="s">
        <v>26048</v>
      </c>
      <c r="F5316" t="s">
        <v>23</v>
      </c>
      <c r="G5316" t="s">
        <v>23</v>
      </c>
      <c r="H5316" t="s">
        <v>6746</v>
      </c>
      <c r="I5316" t="s">
        <v>23</v>
      </c>
      <c r="J5316" t="s">
        <v>23</v>
      </c>
      <c r="K5316" t="s">
        <v>34377</v>
      </c>
    </row>
    <row r="5317" spans="1:11" x14ac:dyDescent="0.35">
      <c r="A5317" t="s">
        <v>26051</v>
      </c>
      <c r="B5317" t="s">
        <v>23</v>
      </c>
      <c r="C5317" t="s">
        <v>23</v>
      </c>
      <c r="D5317" t="s">
        <v>5810</v>
      </c>
      <c r="E5317" t="s">
        <v>26052</v>
      </c>
      <c r="F5317" t="s">
        <v>23</v>
      </c>
      <c r="G5317" t="s">
        <v>23</v>
      </c>
      <c r="H5317" t="s">
        <v>6746</v>
      </c>
      <c r="I5317" t="s">
        <v>23</v>
      </c>
      <c r="J5317" t="s">
        <v>23</v>
      </c>
      <c r="K5317" t="s">
        <v>34379</v>
      </c>
    </row>
    <row r="5318" spans="1:11" x14ac:dyDescent="0.35">
      <c r="A5318" t="s">
        <v>6650</v>
      </c>
      <c r="B5318" t="s">
        <v>23</v>
      </c>
      <c r="C5318" t="s">
        <v>23</v>
      </c>
      <c r="D5318" t="s">
        <v>23</v>
      </c>
      <c r="E5318" t="s">
        <v>11197</v>
      </c>
      <c r="F5318" t="s">
        <v>23</v>
      </c>
      <c r="G5318" t="s">
        <v>23</v>
      </c>
      <c r="H5318" t="s">
        <v>6502</v>
      </c>
      <c r="I5318" t="s">
        <v>2721</v>
      </c>
      <c r="J5318" t="s">
        <v>3894</v>
      </c>
      <c r="K5318" t="s">
        <v>30532</v>
      </c>
    </row>
    <row r="5319" spans="1:11" x14ac:dyDescent="0.35">
      <c r="A5319" t="s">
        <v>26053</v>
      </c>
      <c r="B5319" t="s">
        <v>23</v>
      </c>
      <c r="C5319" t="s">
        <v>23</v>
      </c>
      <c r="D5319" t="s">
        <v>5810</v>
      </c>
      <c r="E5319" t="s">
        <v>26054</v>
      </c>
      <c r="F5319" t="s">
        <v>23</v>
      </c>
      <c r="G5319" t="s">
        <v>23</v>
      </c>
      <c r="H5319" t="s">
        <v>6746</v>
      </c>
      <c r="I5319" t="s">
        <v>23</v>
      </c>
      <c r="J5319" t="s">
        <v>23</v>
      </c>
      <c r="K5319" t="s">
        <v>34380</v>
      </c>
    </row>
    <row r="5320" spans="1:11" x14ac:dyDescent="0.35">
      <c r="A5320" t="s">
        <v>26055</v>
      </c>
      <c r="B5320" t="s">
        <v>23</v>
      </c>
      <c r="C5320" t="s">
        <v>23</v>
      </c>
      <c r="D5320" t="s">
        <v>5810</v>
      </c>
      <c r="E5320" t="s">
        <v>26056</v>
      </c>
      <c r="F5320" t="s">
        <v>23</v>
      </c>
      <c r="G5320" t="s">
        <v>23</v>
      </c>
      <c r="H5320" t="s">
        <v>6746</v>
      </c>
      <c r="I5320" t="s">
        <v>23</v>
      </c>
      <c r="J5320" t="s">
        <v>23</v>
      </c>
      <c r="K5320" t="s">
        <v>34381</v>
      </c>
    </row>
    <row r="5321" spans="1:11" x14ac:dyDescent="0.35">
      <c r="A5321" t="s">
        <v>2407</v>
      </c>
      <c r="B5321" t="s">
        <v>23</v>
      </c>
      <c r="C5321" t="s">
        <v>23</v>
      </c>
      <c r="D5321" t="s">
        <v>23</v>
      </c>
      <c r="E5321" t="s">
        <v>11198</v>
      </c>
      <c r="F5321" t="s">
        <v>23</v>
      </c>
      <c r="G5321" t="s">
        <v>23</v>
      </c>
      <c r="H5321" t="s">
        <v>6522</v>
      </c>
      <c r="I5321" t="s">
        <v>23</v>
      </c>
      <c r="J5321" t="s">
        <v>23</v>
      </c>
      <c r="K5321" t="s">
        <v>30532</v>
      </c>
    </row>
    <row r="5322" spans="1:11" x14ac:dyDescent="0.35">
      <c r="A5322" t="s">
        <v>2405</v>
      </c>
      <c r="B5322" t="s">
        <v>23</v>
      </c>
      <c r="C5322" t="s">
        <v>23</v>
      </c>
      <c r="D5322" t="s">
        <v>23</v>
      </c>
      <c r="E5322" t="s">
        <v>11199</v>
      </c>
      <c r="F5322" t="s">
        <v>23</v>
      </c>
      <c r="G5322" t="s">
        <v>23</v>
      </c>
      <c r="H5322" t="s">
        <v>6522</v>
      </c>
      <c r="I5322" t="s">
        <v>23</v>
      </c>
      <c r="J5322" t="s">
        <v>23</v>
      </c>
      <c r="K5322" t="s">
        <v>30532</v>
      </c>
    </row>
    <row r="5323" spans="1:11" x14ac:dyDescent="0.35">
      <c r="A5323" t="s">
        <v>5901</v>
      </c>
      <c r="B5323" t="s">
        <v>23</v>
      </c>
      <c r="C5323" t="s">
        <v>23</v>
      </c>
      <c r="D5323" t="s">
        <v>5832</v>
      </c>
      <c r="E5323" t="s">
        <v>25707</v>
      </c>
      <c r="F5323" t="s">
        <v>23</v>
      </c>
      <c r="G5323" t="s">
        <v>23</v>
      </c>
      <c r="H5323" t="s">
        <v>23</v>
      </c>
      <c r="I5323" t="s">
        <v>23</v>
      </c>
      <c r="J5323" t="s">
        <v>23</v>
      </c>
      <c r="K5323" t="s">
        <v>30532</v>
      </c>
    </row>
    <row r="5324" spans="1:11" x14ac:dyDescent="0.35">
      <c r="A5324" t="s">
        <v>5506</v>
      </c>
      <c r="B5324" t="s">
        <v>23</v>
      </c>
      <c r="C5324" t="s">
        <v>23</v>
      </c>
      <c r="D5324" t="s">
        <v>23</v>
      </c>
      <c r="E5324" t="s">
        <v>11200</v>
      </c>
      <c r="F5324" t="s">
        <v>23</v>
      </c>
      <c r="G5324" t="s">
        <v>23</v>
      </c>
      <c r="H5324" t="s">
        <v>6522</v>
      </c>
      <c r="I5324" t="s">
        <v>23</v>
      </c>
      <c r="J5324" t="s">
        <v>23</v>
      </c>
      <c r="K5324" t="s">
        <v>30532</v>
      </c>
    </row>
    <row r="5325" spans="1:11" x14ac:dyDescent="0.35">
      <c r="A5325" t="s">
        <v>26057</v>
      </c>
      <c r="B5325" t="s">
        <v>23</v>
      </c>
      <c r="C5325" t="s">
        <v>23</v>
      </c>
      <c r="D5325" t="s">
        <v>5810</v>
      </c>
      <c r="E5325" t="s">
        <v>26058</v>
      </c>
      <c r="F5325" t="s">
        <v>23</v>
      </c>
      <c r="G5325" t="s">
        <v>23</v>
      </c>
      <c r="H5325" t="s">
        <v>6746</v>
      </c>
      <c r="I5325" t="s">
        <v>23</v>
      </c>
      <c r="J5325" t="s">
        <v>23</v>
      </c>
      <c r="K5325" t="s">
        <v>34382</v>
      </c>
    </row>
    <row r="5326" spans="1:11" x14ac:dyDescent="0.35">
      <c r="A5326" t="s">
        <v>6352</v>
      </c>
      <c r="B5326" t="s">
        <v>23</v>
      </c>
      <c r="C5326" t="s">
        <v>23</v>
      </c>
      <c r="D5326" t="s">
        <v>5810</v>
      </c>
      <c r="E5326" t="s">
        <v>11201</v>
      </c>
      <c r="F5326" t="s">
        <v>23</v>
      </c>
      <c r="G5326" t="s">
        <v>23</v>
      </c>
      <c r="H5326" t="s">
        <v>6502</v>
      </c>
      <c r="I5326" t="s">
        <v>23</v>
      </c>
      <c r="J5326" t="s">
        <v>23</v>
      </c>
      <c r="K5326" t="s">
        <v>30532</v>
      </c>
    </row>
    <row r="5327" spans="1:11" x14ac:dyDescent="0.35">
      <c r="A5327" t="s">
        <v>26061</v>
      </c>
      <c r="B5327" t="s">
        <v>23</v>
      </c>
      <c r="C5327" t="s">
        <v>23</v>
      </c>
      <c r="D5327" t="s">
        <v>5810</v>
      </c>
      <c r="E5327" t="s">
        <v>26062</v>
      </c>
      <c r="F5327" t="s">
        <v>23</v>
      </c>
      <c r="G5327" t="s">
        <v>23</v>
      </c>
      <c r="H5327" t="s">
        <v>6746</v>
      </c>
      <c r="I5327" t="s">
        <v>23</v>
      </c>
      <c r="J5327" t="s">
        <v>23</v>
      </c>
      <c r="K5327" t="s">
        <v>34384</v>
      </c>
    </row>
    <row r="5328" spans="1:11" x14ac:dyDescent="0.35">
      <c r="A5328" t="s">
        <v>5891</v>
      </c>
      <c r="B5328" t="s">
        <v>23</v>
      </c>
      <c r="C5328" t="s">
        <v>23</v>
      </c>
      <c r="D5328" t="s">
        <v>5832</v>
      </c>
      <c r="E5328" t="s">
        <v>25518</v>
      </c>
      <c r="F5328" t="s">
        <v>23</v>
      </c>
      <c r="G5328" t="s">
        <v>23</v>
      </c>
      <c r="H5328" t="s">
        <v>23</v>
      </c>
      <c r="I5328" t="s">
        <v>23</v>
      </c>
      <c r="J5328" t="s">
        <v>23</v>
      </c>
      <c r="K5328" t="s">
        <v>30532</v>
      </c>
    </row>
    <row r="5329" spans="1:11" x14ac:dyDescent="0.35">
      <c r="A5329" t="s">
        <v>2404</v>
      </c>
      <c r="B5329" t="s">
        <v>23</v>
      </c>
      <c r="C5329" t="s">
        <v>23</v>
      </c>
      <c r="D5329" t="s">
        <v>23</v>
      </c>
      <c r="E5329" t="s">
        <v>11202</v>
      </c>
      <c r="F5329" t="s">
        <v>23</v>
      </c>
      <c r="G5329" t="s">
        <v>23</v>
      </c>
      <c r="H5329" t="s">
        <v>6522</v>
      </c>
      <c r="I5329" t="s">
        <v>23</v>
      </c>
      <c r="J5329" t="s">
        <v>23</v>
      </c>
      <c r="K5329" t="s">
        <v>30532</v>
      </c>
    </row>
    <row r="5330" spans="1:11" x14ac:dyDescent="0.35">
      <c r="A5330" t="s">
        <v>2403</v>
      </c>
      <c r="B5330" t="s">
        <v>23</v>
      </c>
      <c r="C5330" t="s">
        <v>23</v>
      </c>
      <c r="D5330" t="s">
        <v>23</v>
      </c>
      <c r="E5330" t="s">
        <v>11203</v>
      </c>
      <c r="F5330" t="s">
        <v>23</v>
      </c>
      <c r="G5330" t="s">
        <v>23</v>
      </c>
      <c r="H5330" t="s">
        <v>6522</v>
      </c>
      <c r="I5330" t="s">
        <v>23</v>
      </c>
      <c r="J5330" t="s">
        <v>23</v>
      </c>
      <c r="K5330" t="s">
        <v>30532</v>
      </c>
    </row>
    <row r="5331" spans="1:11" x14ac:dyDescent="0.35">
      <c r="A5331" t="s">
        <v>26089</v>
      </c>
      <c r="B5331" t="s">
        <v>23</v>
      </c>
      <c r="C5331" t="s">
        <v>23</v>
      </c>
      <c r="D5331" t="s">
        <v>5810</v>
      </c>
      <c r="E5331" t="s">
        <v>26090</v>
      </c>
      <c r="F5331" t="s">
        <v>23</v>
      </c>
      <c r="G5331" t="s">
        <v>23</v>
      </c>
      <c r="H5331" t="s">
        <v>6746</v>
      </c>
      <c r="I5331" t="s">
        <v>23</v>
      </c>
      <c r="J5331" t="s">
        <v>23</v>
      </c>
      <c r="K5331" t="s">
        <v>34398</v>
      </c>
    </row>
    <row r="5332" spans="1:11" x14ac:dyDescent="0.35">
      <c r="A5332" t="s">
        <v>26063</v>
      </c>
      <c r="B5332" t="s">
        <v>23</v>
      </c>
      <c r="C5332" t="s">
        <v>23</v>
      </c>
      <c r="D5332" t="s">
        <v>5810</v>
      </c>
      <c r="E5332" t="s">
        <v>26064</v>
      </c>
      <c r="F5332" t="s">
        <v>23</v>
      </c>
      <c r="G5332" t="s">
        <v>23</v>
      </c>
      <c r="H5332" t="s">
        <v>6746</v>
      </c>
      <c r="I5332" t="s">
        <v>23</v>
      </c>
      <c r="J5332" t="s">
        <v>23</v>
      </c>
      <c r="K5332" t="s">
        <v>34385</v>
      </c>
    </row>
    <row r="5333" spans="1:11" x14ac:dyDescent="0.35">
      <c r="A5333" t="s">
        <v>6351</v>
      </c>
      <c r="B5333" t="s">
        <v>23</v>
      </c>
      <c r="C5333" t="s">
        <v>23</v>
      </c>
      <c r="D5333" t="s">
        <v>5810</v>
      </c>
      <c r="E5333" t="s">
        <v>11204</v>
      </c>
      <c r="F5333" t="s">
        <v>23</v>
      </c>
      <c r="G5333" t="s">
        <v>23</v>
      </c>
      <c r="H5333" t="s">
        <v>6483</v>
      </c>
      <c r="I5333" t="s">
        <v>23</v>
      </c>
      <c r="J5333" t="s">
        <v>23</v>
      </c>
      <c r="K5333" t="s">
        <v>30532</v>
      </c>
    </row>
    <row r="5334" spans="1:11" x14ac:dyDescent="0.35">
      <c r="A5334" t="s">
        <v>6350</v>
      </c>
      <c r="B5334" t="s">
        <v>23</v>
      </c>
      <c r="C5334" t="s">
        <v>23</v>
      </c>
      <c r="D5334" t="s">
        <v>5810</v>
      </c>
      <c r="E5334" t="s">
        <v>11205</v>
      </c>
      <c r="F5334" t="s">
        <v>23</v>
      </c>
      <c r="G5334" t="s">
        <v>23</v>
      </c>
      <c r="H5334" t="s">
        <v>6502</v>
      </c>
      <c r="I5334" t="s">
        <v>23</v>
      </c>
      <c r="J5334" t="s">
        <v>23</v>
      </c>
      <c r="K5334" t="s">
        <v>30532</v>
      </c>
    </row>
    <row r="5335" spans="1:11" x14ac:dyDescent="0.35">
      <c r="A5335" t="s">
        <v>3557</v>
      </c>
      <c r="B5335" t="s">
        <v>23</v>
      </c>
      <c r="C5335" t="s">
        <v>23</v>
      </c>
      <c r="D5335" t="s">
        <v>23</v>
      </c>
      <c r="E5335" t="s">
        <v>11206</v>
      </c>
      <c r="F5335" t="s">
        <v>23</v>
      </c>
      <c r="G5335" t="s">
        <v>23</v>
      </c>
      <c r="H5335" t="s">
        <v>6522</v>
      </c>
      <c r="I5335" t="s">
        <v>23</v>
      </c>
      <c r="J5335" t="s">
        <v>23</v>
      </c>
      <c r="K5335" t="s">
        <v>30532</v>
      </c>
    </row>
    <row r="5336" spans="1:11" x14ac:dyDescent="0.35">
      <c r="A5336" t="s">
        <v>918</v>
      </c>
      <c r="B5336" t="s">
        <v>23</v>
      </c>
      <c r="C5336" t="s">
        <v>23</v>
      </c>
      <c r="D5336" t="s">
        <v>23</v>
      </c>
      <c r="E5336" t="s">
        <v>11207</v>
      </c>
      <c r="F5336" t="s">
        <v>23</v>
      </c>
      <c r="G5336" t="s">
        <v>23</v>
      </c>
      <c r="H5336" t="s">
        <v>6522</v>
      </c>
      <c r="I5336" t="s">
        <v>23</v>
      </c>
      <c r="J5336" t="s">
        <v>23</v>
      </c>
      <c r="K5336" t="s">
        <v>30532</v>
      </c>
    </row>
    <row r="5337" spans="1:11" x14ac:dyDescent="0.35">
      <c r="A5337" t="s">
        <v>2402</v>
      </c>
      <c r="B5337" t="s">
        <v>23</v>
      </c>
      <c r="C5337" t="s">
        <v>23</v>
      </c>
      <c r="D5337" t="s">
        <v>23</v>
      </c>
      <c r="E5337" t="s">
        <v>11208</v>
      </c>
      <c r="F5337" t="s">
        <v>23</v>
      </c>
      <c r="G5337" t="s">
        <v>23</v>
      </c>
      <c r="H5337" t="s">
        <v>6522</v>
      </c>
      <c r="I5337" t="s">
        <v>23</v>
      </c>
      <c r="J5337" t="s">
        <v>23</v>
      </c>
      <c r="K5337" t="s">
        <v>30532</v>
      </c>
    </row>
    <row r="5338" spans="1:11" x14ac:dyDescent="0.35">
      <c r="A5338" t="s">
        <v>1233</v>
      </c>
      <c r="B5338" t="s">
        <v>23</v>
      </c>
      <c r="C5338" t="s">
        <v>23</v>
      </c>
      <c r="D5338" t="s">
        <v>23</v>
      </c>
      <c r="E5338" t="s">
        <v>11210</v>
      </c>
      <c r="F5338" t="s">
        <v>23</v>
      </c>
      <c r="G5338" t="s">
        <v>23</v>
      </c>
      <c r="H5338" t="s">
        <v>6483</v>
      </c>
      <c r="I5338" t="s">
        <v>6485</v>
      </c>
      <c r="J5338" t="s">
        <v>23</v>
      </c>
      <c r="K5338" t="s">
        <v>30532</v>
      </c>
    </row>
    <row r="5339" spans="1:11" x14ac:dyDescent="0.35">
      <c r="A5339" t="s">
        <v>26065</v>
      </c>
      <c r="B5339" t="s">
        <v>23</v>
      </c>
      <c r="C5339" t="s">
        <v>23</v>
      </c>
      <c r="D5339" t="s">
        <v>5810</v>
      </c>
      <c r="E5339" t="s">
        <v>26066</v>
      </c>
      <c r="F5339" t="s">
        <v>23</v>
      </c>
      <c r="G5339" t="s">
        <v>23</v>
      </c>
      <c r="H5339" t="s">
        <v>6746</v>
      </c>
      <c r="I5339" t="s">
        <v>23</v>
      </c>
      <c r="J5339" t="s">
        <v>23</v>
      </c>
      <c r="K5339" t="s">
        <v>34386</v>
      </c>
    </row>
    <row r="5340" spans="1:11" x14ac:dyDescent="0.35">
      <c r="A5340" t="s">
        <v>26067</v>
      </c>
      <c r="B5340" t="s">
        <v>23</v>
      </c>
      <c r="C5340" t="s">
        <v>23</v>
      </c>
      <c r="D5340" t="s">
        <v>5810</v>
      </c>
      <c r="E5340" t="s">
        <v>26068</v>
      </c>
      <c r="F5340" t="s">
        <v>23</v>
      </c>
      <c r="G5340" t="s">
        <v>23</v>
      </c>
      <c r="H5340" t="s">
        <v>6746</v>
      </c>
      <c r="I5340" t="s">
        <v>23</v>
      </c>
      <c r="J5340" t="s">
        <v>23</v>
      </c>
      <c r="K5340" t="s">
        <v>34387</v>
      </c>
    </row>
    <row r="5341" spans="1:11" x14ac:dyDescent="0.35">
      <c r="A5341" t="s">
        <v>26071</v>
      </c>
      <c r="B5341" t="s">
        <v>23</v>
      </c>
      <c r="C5341" t="s">
        <v>23</v>
      </c>
      <c r="D5341" t="s">
        <v>5810</v>
      </c>
      <c r="E5341" t="s">
        <v>26072</v>
      </c>
      <c r="F5341" t="s">
        <v>23</v>
      </c>
      <c r="G5341" t="s">
        <v>23</v>
      </c>
      <c r="H5341" t="s">
        <v>6746</v>
      </c>
      <c r="I5341" t="s">
        <v>23</v>
      </c>
      <c r="J5341" t="s">
        <v>23</v>
      </c>
      <c r="K5341" t="s">
        <v>34389</v>
      </c>
    </row>
    <row r="5342" spans="1:11" x14ac:dyDescent="0.35">
      <c r="A5342" t="s">
        <v>6587</v>
      </c>
      <c r="B5342" t="s">
        <v>23</v>
      </c>
      <c r="C5342" t="s">
        <v>23</v>
      </c>
      <c r="D5342" t="s">
        <v>23</v>
      </c>
      <c r="E5342" t="s">
        <v>11211</v>
      </c>
      <c r="F5342" t="s">
        <v>23</v>
      </c>
      <c r="G5342" t="s">
        <v>23</v>
      </c>
      <c r="H5342" t="s">
        <v>6483</v>
      </c>
      <c r="I5342" t="s">
        <v>2721</v>
      </c>
      <c r="J5342" t="s">
        <v>23</v>
      </c>
      <c r="K5342" t="s">
        <v>30532</v>
      </c>
    </row>
    <row r="5343" spans="1:11" x14ac:dyDescent="0.35">
      <c r="A5343" t="s">
        <v>26073</v>
      </c>
      <c r="B5343" t="s">
        <v>23</v>
      </c>
      <c r="C5343" t="s">
        <v>23</v>
      </c>
      <c r="D5343" t="s">
        <v>5810</v>
      </c>
      <c r="E5343" t="s">
        <v>26074</v>
      </c>
      <c r="F5343" t="s">
        <v>23</v>
      </c>
      <c r="G5343" t="s">
        <v>23</v>
      </c>
      <c r="H5343" t="s">
        <v>6746</v>
      </c>
      <c r="I5343" t="s">
        <v>23</v>
      </c>
      <c r="J5343" t="s">
        <v>23</v>
      </c>
      <c r="K5343" t="s">
        <v>34390</v>
      </c>
    </row>
    <row r="5344" spans="1:11" x14ac:dyDescent="0.35">
      <c r="A5344" t="s">
        <v>26075</v>
      </c>
      <c r="B5344" t="s">
        <v>23</v>
      </c>
      <c r="C5344" t="s">
        <v>23</v>
      </c>
      <c r="D5344" t="s">
        <v>5810</v>
      </c>
      <c r="E5344" t="s">
        <v>26076</v>
      </c>
      <c r="F5344" t="s">
        <v>23</v>
      </c>
      <c r="G5344" t="s">
        <v>23</v>
      </c>
      <c r="H5344" t="s">
        <v>6746</v>
      </c>
      <c r="I5344" t="s">
        <v>23</v>
      </c>
      <c r="J5344" t="s">
        <v>23</v>
      </c>
      <c r="K5344" t="s">
        <v>34391</v>
      </c>
    </row>
    <row r="5345" spans="1:11" x14ac:dyDescent="0.35">
      <c r="A5345" t="s">
        <v>3308</v>
      </c>
      <c r="B5345" t="s">
        <v>23</v>
      </c>
      <c r="C5345" t="s">
        <v>23</v>
      </c>
      <c r="D5345" t="s">
        <v>23</v>
      </c>
      <c r="E5345" t="s">
        <v>11212</v>
      </c>
      <c r="F5345" t="s">
        <v>23</v>
      </c>
      <c r="G5345" t="s">
        <v>23</v>
      </c>
      <c r="H5345" t="s">
        <v>6522</v>
      </c>
      <c r="I5345" t="s">
        <v>23</v>
      </c>
      <c r="J5345" t="s">
        <v>23</v>
      </c>
      <c r="K5345" t="s">
        <v>30532</v>
      </c>
    </row>
    <row r="5346" spans="1:11" x14ac:dyDescent="0.35">
      <c r="A5346" t="s">
        <v>26077</v>
      </c>
      <c r="B5346" t="s">
        <v>23</v>
      </c>
      <c r="C5346" t="s">
        <v>23</v>
      </c>
      <c r="D5346" t="s">
        <v>5810</v>
      </c>
      <c r="E5346" t="s">
        <v>26078</v>
      </c>
      <c r="F5346" t="s">
        <v>23</v>
      </c>
      <c r="G5346" t="s">
        <v>23</v>
      </c>
      <c r="H5346" t="s">
        <v>6746</v>
      </c>
      <c r="I5346" t="s">
        <v>23</v>
      </c>
      <c r="J5346" t="s">
        <v>23</v>
      </c>
      <c r="K5346" t="s">
        <v>34392</v>
      </c>
    </row>
    <row r="5347" spans="1:11" x14ac:dyDescent="0.35">
      <c r="A5347" t="s">
        <v>2400</v>
      </c>
      <c r="B5347" t="s">
        <v>23</v>
      </c>
      <c r="C5347" t="s">
        <v>23</v>
      </c>
      <c r="D5347" t="s">
        <v>23</v>
      </c>
      <c r="E5347" t="s">
        <v>11213</v>
      </c>
      <c r="F5347" t="s">
        <v>23</v>
      </c>
      <c r="G5347" t="s">
        <v>23</v>
      </c>
      <c r="H5347" t="s">
        <v>6522</v>
      </c>
      <c r="I5347" t="s">
        <v>23</v>
      </c>
      <c r="J5347" t="s">
        <v>23</v>
      </c>
      <c r="K5347" t="s">
        <v>30532</v>
      </c>
    </row>
    <row r="5348" spans="1:11" x14ac:dyDescent="0.35">
      <c r="A5348" t="s">
        <v>26081</v>
      </c>
      <c r="B5348" t="s">
        <v>23</v>
      </c>
      <c r="C5348" t="s">
        <v>23</v>
      </c>
      <c r="D5348" t="s">
        <v>5810</v>
      </c>
      <c r="E5348" t="s">
        <v>26082</v>
      </c>
      <c r="F5348" t="s">
        <v>23</v>
      </c>
      <c r="G5348" t="s">
        <v>23</v>
      </c>
      <c r="H5348" t="s">
        <v>6746</v>
      </c>
      <c r="I5348" t="s">
        <v>23</v>
      </c>
      <c r="J5348" t="s">
        <v>23</v>
      </c>
      <c r="K5348" t="s">
        <v>34394</v>
      </c>
    </row>
    <row r="5349" spans="1:11" x14ac:dyDescent="0.35">
      <c r="A5349" t="s">
        <v>26079</v>
      </c>
      <c r="B5349" t="s">
        <v>23</v>
      </c>
      <c r="C5349" t="s">
        <v>23</v>
      </c>
      <c r="D5349" t="s">
        <v>5810</v>
      </c>
      <c r="E5349" t="s">
        <v>26080</v>
      </c>
      <c r="F5349" t="s">
        <v>23</v>
      </c>
      <c r="G5349" t="s">
        <v>23</v>
      </c>
      <c r="H5349" t="s">
        <v>6746</v>
      </c>
      <c r="I5349" t="s">
        <v>23</v>
      </c>
      <c r="J5349" t="s">
        <v>23</v>
      </c>
      <c r="K5349" t="s">
        <v>34393</v>
      </c>
    </row>
    <row r="5350" spans="1:11" x14ac:dyDescent="0.35">
      <c r="A5350" t="s">
        <v>26085</v>
      </c>
      <c r="B5350" t="s">
        <v>23</v>
      </c>
      <c r="C5350" t="s">
        <v>23</v>
      </c>
      <c r="D5350" t="s">
        <v>5810</v>
      </c>
      <c r="E5350" t="s">
        <v>26086</v>
      </c>
      <c r="F5350" t="s">
        <v>23</v>
      </c>
      <c r="G5350" t="s">
        <v>23</v>
      </c>
      <c r="H5350" t="s">
        <v>6746</v>
      </c>
      <c r="I5350" t="s">
        <v>23</v>
      </c>
      <c r="J5350" t="s">
        <v>23</v>
      </c>
      <c r="K5350" t="s">
        <v>34396</v>
      </c>
    </row>
    <row r="5351" spans="1:11" x14ac:dyDescent="0.35">
      <c r="A5351" t="s">
        <v>26087</v>
      </c>
      <c r="B5351" t="s">
        <v>23</v>
      </c>
      <c r="C5351" t="s">
        <v>23</v>
      </c>
      <c r="D5351" t="s">
        <v>5810</v>
      </c>
      <c r="E5351" t="s">
        <v>26088</v>
      </c>
      <c r="F5351" t="s">
        <v>23</v>
      </c>
      <c r="G5351" t="s">
        <v>23</v>
      </c>
      <c r="H5351" t="s">
        <v>6746</v>
      </c>
      <c r="I5351" t="s">
        <v>23</v>
      </c>
      <c r="J5351" t="s">
        <v>23</v>
      </c>
      <c r="K5351" t="s">
        <v>34397</v>
      </c>
    </row>
    <row r="5352" spans="1:11" x14ac:dyDescent="0.35">
      <c r="A5352" t="s">
        <v>2399</v>
      </c>
      <c r="B5352" t="s">
        <v>23</v>
      </c>
      <c r="C5352" t="s">
        <v>23</v>
      </c>
      <c r="D5352" t="s">
        <v>23</v>
      </c>
      <c r="E5352" t="s">
        <v>11214</v>
      </c>
      <c r="F5352" t="s">
        <v>23</v>
      </c>
      <c r="G5352" t="s">
        <v>23</v>
      </c>
      <c r="H5352" t="s">
        <v>6522</v>
      </c>
      <c r="I5352" t="s">
        <v>23</v>
      </c>
      <c r="J5352" t="s">
        <v>23</v>
      </c>
      <c r="K5352" t="s">
        <v>30532</v>
      </c>
    </row>
    <row r="5353" spans="1:11" x14ac:dyDescent="0.35">
      <c r="A5353" t="s">
        <v>26091</v>
      </c>
      <c r="B5353" t="s">
        <v>23</v>
      </c>
      <c r="C5353" t="s">
        <v>23</v>
      </c>
      <c r="D5353" t="s">
        <v>5810</v>
      </c>
      <c r="E5353" t="s">
        <v>26092</v>
      </c>
      <c r="F5353" t="s">
        <v>23</v>
      </c>
      <c r="G5353" t="s">
        <v>23</v>
      </c>
      <c r="H5353" t="s">
        <v>6746</v>
      </c>
      <c r="I5353" t="s">
        <v>23</v>
      </c>
      <c r="J5353" t="s">
        <v>23</v>
      </c>
      <c r="K5353" t="s">
        <v>34399</v>
      </c>
    </row>
    <row r="5354" spans="1:11" x14ac:dyDescent="0.35">
      <c r="A5354" t="s">
        <v>2398</v>
      </c>
      <c r="B5354" t="s">
        <v>23</v>
      </c>
      <c r="C5354" t="s">
        <v>23</v>
      </c>
      <c r="D5354" t="s">
        <v>23</v>
      </c>
      <c r="E5354" t="s">
        <v>11215</v>
      </c>
      <c r="F5354" t="s">
        <v>23</v>
      </c>
      <c r="G5354" t="s">
        <v>23</v>
      </c>
      <c r="H5354" t="s">
        <v>6522</v>
      </c>
      <c r="I5354" t="s">
        <v>23</v>
      </c>
      <c r="J5354" t="s">
        <v>23</v>
      </c>
      <c r="K5354" t="s">
        <v>30532</v>
      </c>
    </row>
    <row r="5355" spans="1:11" x14ac:dyDescent="0.35">
      <c r="A5355" t="s">
        <v>26093</v>
      </c>
      <c r="B5355" t="s">
        <v>23</v>
      </c>
      <c r="C5355" t="s">
        <v>23</v>
      </c>
      <c r="D5355" t="s">
        <v>5810</v>
      </c>
      <c r="E5355" t="s">
        <v>26094</v>
      </c>
      <c r="F5355" t="s">
        <v>23</v>
      </c>
      <c r="G5355" t="s">
        <v>23</v>
      </c>
      <c r="H5355" t="s">
        <v>6746</v>
      </c>
      <c r="I5355" t="s">
        <v>23</v>
      </c>
      <c r="J5355" t="s">
        <v>23</v>
      </c>
      <c r="K5355" t="s">
        <v>34400</v>
      </c>
    </row>
    <row r="5356" spans="1:11" x14ac:dyDescent="0.35">
      <c r="A5356" t="s">
        <v>11216</v>
      </c>
      <c r="B5356" t="s">
        <v>23</v>
      </c>
      <c r="C5356" t="s">
        <v>23</v>
      </c>
      <c r="D5356" t="s">
        <v>5810</v>
      </c>
      <c r="E5356" t="s">
        <v>11217</v>
      </c>
      <c r="F5356" t="s">
        <v>23</v>
      </c>
      <c r="G5356" t="s">
        <v>23</v>
      </c>
      <c r="H5356" t="s">
        <v>6746</v>
      </c>
      <c r="I5356" t="s">
        <v>23</v>
      </c>
      <c r="J5356" t="s">
        <v>23</v>
      </c>
      <c r="K5356" t="s">
        <v>30532</v>
      </c>
    </row>
    <row r="5357" spans="1:11" x14ac:dyDescent="0.35">
      <c r="A5357" t="s">
        <v>26095</v>
      </c>
      <c r="B5357" t="s">
        <v>23</v>
      </c>
      <c r="C5357" t="s">
        <v>23</v>
      </c>
      <c r="D5357" t="s">
        <v>5810</v>
      </c>
      <c r="E5357" t="s">
        <v>26096</v>
      </c>
      <c r="F5357" t="s">
        <v>23</v>
      </c>
      <c r="G5357" t="s">
        <v>23</v>
      </c>
      <c r="H5357" t="s">
        <v>6746</v>
      </c>
      <c r="I5357" t="s">
        <v>23</v>
      </c>
      <c r="J5357" t="s">
        <v>23</v>
      </c>
      <c r="K5357" t="s">
        <v>34401</v>
      </c>
    </row>
    <row r="5358" spans="1:11" x14ac:dyDescent="0.35">
      <c r="A5358" t="s">
        <v>11218</v>
      </c>
      <c r="B5358" t="s">
        <v>23</v>
      </c>
      <c r="C5358" t="s">
        <v>23</v>
      </c>
      <c r="D5358" t="s">
        <v>5810</v>
      </c>
      <c r="E5358" t="s">
        <v>11219</v>
      </c>
      <c r="F5358" t="s">
        <v>23</v>
      </c>
      <c r="G5358" t="s">
        <v>23</v>
      </c>
      <c r="H5358" t="s">
        <v>6746</v>
      </c>
      <c r="I5358" t="s">
        <v>23</v>
      </c>
      <c r="J5358" t="s">
        <v>23</v>
      </c>
      <c r="K5358" t="s">
        <v>30532</v>
      </c>
    </row>
    <row r="5359" spans="1:11" x14ac:dyDescent="0.35">
      <c r="A5359" t="s">
        <v>26099</v>
      </c>
      <c r="B5359" t="s">
        <v>23</v>
      </c>
      <c r="C5359" t="s">
        <v>23</v>
      </c>
      <c r="D5359" t="s">
        <v>5810</v>
      </c>
      <c r="E5359" t="s">
        <v>26100</v>
      </c>
      <c r="F5359" t="s">
        <v>23</v>
      </c>
      <c r="G5359" t="s">
        <v>23</v>
      </c>
      <c r="H5359" t="s">
        <v>6746</v>
      </c>
      <c r="I5359" t="s">
        <v>23</v>
      </c>
      <c r="J5359" t="s">
        <v>23</v>
      </c>
      <c r="K5359" t="s">
        <v>34403</v>
      </c>
    </row>
    <row r="5360" spans="1:11" x14ac:dyDescent="0.35">
      <c r="A5360" t="s">
        <v>26101</v>
      </c>
      <c r="B5360" t="s">
        <v>23</v>
      </c>
      <c r="C5360" t="s">
        <v>23</v>
      </c>
      <c r="D5360" t="s">
        <v>5810</v>
      </c>
      <c r="E5360" t="s">
        <v>26102</v>
      </c>
      <c r="F5360" t="s">
        <v>23</v>
      </c>
      <c r="G5360" t="s">
        <v>23</v>
      </c>
      <c r="H5360" t="s">
        <v>6746</v>
      </c>
      <c r="I5360" t="s">
        <v>23</v>
      </c>
      <c r="J5360" t="s">
        <v>23</v>
      </c>
      <c r="K5360" t="s">
        <v>34404</v>
      </c>
    </row>
    <row r="5361" spans="1:11" x14ac:dyDescent="0.35">
      <c r="A5361" t="s">
        <v>26103</v>
      </c>
      <c r="B5361" t="s">
        <v>23</v>
      </c>
      <c r="C5361" t="s">
        <v>23</v>
      </c>
      <c r="D5361" t="s">
        <v>5810</v>
      </c>
      <c r="E5361" t="s">
        <v>26104</v>
      </c>
      <c r="F5361" t="s">
        <v>23</v>
      </c>
      <c r="G5361" t="s">
        <v>23</v>
      </c>
      <c r="H5361" t="s">
        <v>6746</v>
      </c>
      <c r="I5361" t="s">
        <v>23</v>
      </c>
      <c r="J5361" t="s">
        <v>23</v>
      </c>
      <c r="K5361" t="s">
        <v>34405</v>
      </c>
    </row>
    <row r="5362" spans="1:11" x14ac:dyDescent="0.35">
      <c r="A5362" t="s">
        <v>548</v>
      </c>
      <c r="B5362" t="s">
        <v>23</v>
      </c>
      <c r="C5362" t="s">
        <v>23</v>
      </c>
      <c r="D5362" t="s">
        <v>23</v>
      </c>
      <c r="E5362" t="s">
        <v>11220</v>
      </c>
      <c r="F5362" t="s">
        <v>23</v>
      </c>
      <c r="G5362" t="s">
        <v>23</v>
      </c>
      <c r="H5362" t="s">
        <v>6522</v>
      </c>
      <c r="I5362" t="s">
        <v>23</v>
      </c>
      <c r="J5362" t="s">
        <v>23</v>
      </c>
      <c r="K5362" t="s">
        <v>30532</v>
      </c>
    </row>
    <row r="5363" spans="1:11" x14ac:dyDescent="0.35">
      <c r="A5363" t="s">
        <v>26107</v>
      </c>
      <c r="B5363" t="s">
        <v>23</v>
      </c>
      <c r="C5363" t="s">
        <v>23</v>
      </c>
      <c r="D5363" t="s">
        <v>5810</v>
      </c>
      <c r="E5363" t="s">
        <v>26108</v>
      </c>
      <c r="F5363" t="s">
        <v>23</v>
      </c>
      <c r="G5363" t="s">
        <v>23</v>
      </c>
      <c r="H5363" t="s">
        <v>6746</v>
      </c>
      <c r="I5363" t="s">
        <v>23</v>
      </c>
      <c r="J5363" t="s">
        <v>23</v>
      </c>
      <c r="K5363" t="s">
        <v>34407</v>
      </c>
    </row>
    <row r="5364" spans="1:11" x14ac:dyDescent="0.35">
      <c r="A5364" t="s">
        <v>26111</v>
      </c>
      <c r="B5364" t="s">
        <v>23</v>
      </c>
      <c r="C5364" t="s">
        <v>23</v>
      </c>
      <c r="D5364" t="s">
        <v>5810</v>
      </c>
      <c r="E5364" t="s">
        <v>26112</v>
      </c>
      <c r="F5364" t="s">
        <v>23</v>
      </c>
      <c r="G5364" t="s">
        <v>23</v>
      </c>
      <c r="H5364" t="s">
        <v>6746</v>
      </c>
      <c r="I5364" t="s">
        <v>23</v>
      </c>
      <c r="J5364" t="s">
        <v>23</v>
      </c>
      <c r="K5364" t="s">
        <v>34409</v>
      </c>
    </row>
    <row r="5365" spans="1:11" x14ac:dyDescent="0.35">
      <c r="A5365" t="s">
        <v>1015</v>
      </c>
      <c r="B5365" t="s">
        <v>23</v>
      </c>
      <c r="C5365" t="s">
        <v>23</v>
      </c>
      <c r="D5365" t="s">
        <v>23</v>
      </c>
      <c r="E5365" t="s">
        <v>11221</v>
      </c>
      <c r="F5365" t="s">
        <v>23</v>
      </c>
      <c r="G5365" t="s">
        <v>23</v>
      </c>
      <c r="H5365" t="s">
        <v>6487</v>
      </c>
      <c r="I5365" t="s">
        <v>6485</v>
      </c>
      <c r="J5365" t="s">
        <v>23</v>
      </c>
      <c r="K5365" t="s">
        <v>30532</v>
      </c>
    </row>
    <row r="5366" spans="1:11" x14ac:dyDescent="0.35">
      <c r="A5366" t="s">
        <v>11222</v>
      </c>
      <c r="B5366" t="s">
        <v>23</v>
      </c>
      <c r="C5366" t="s">
        <v>23</v>
      </c>
      <c r="D5366" t="s">
        <v>5810</v>
      </c>
      <c r="E5366" t="s">
        <v>11223</v>
      </c>
      <c r="F5366" t="s">
        <v>23</v>
      </c>
      <c r="G5366" t="s">
        <v>23</v>
      </c>
      <c r="H5366" t="s">
        <v>6746</v>
      </c>
      <c r="I5366" t="s">
        <v>23</v>
      </c>
      <c r="J5366" t="s">
        <v>23</v>
      </c>
      <c r="K5366" t="s">
        <v>30532</v>
      </c>
    </row>
    <row r="5367" spans="1:11" x14ac:dyDescent="0.35">
      <c r="A5367" t="s">
        <v>26115</v>
      </c>
      <c r="B5367" t="s">
        <v>23</v>
      </c>
      <c r="C5367" t="s">
        <v>23</v>
      </c>
      <c r="D5367" t="s">
        <v>5810</v>
      </c>
      <c r="E5367" t="s">
        <v>26116</v>
      </c>
      <c r="F5367" t="s">
        <v>23</v>
      </c>
      <c r="G5367" t="s">
        <v>23</v>
      </c>
      <c r="H5367" t="s">
        <v>6746</v>
      </c>
      <c r="I5367" t="s">
        <v>23</v>
      </c>
      <c r="J5367" t="s">
        <v>23</v>
      </c>
      <c r="K5367" t="s">
        <v>34411</v>
      </c>
    </row>
    <row r="5368" spans="1:11" x14ac:dyDescent="0.35">
      <c r="A5368" t="s">
        <v>5370</v>
      </c>
      <c r="B5368" t="s">
        <v>23</v>
      </c>
      <c r="C5368" t="s">
        <v>23</v>
      </c>
      <c r="D5368" t="s">
        <v>23</v>
      </c>
      <c r="E5368" t="s">
        <v>11224</v>
      </c>
      <c r="F5368" t="s">
        <v>23</v>
      </c>
      <c r="G5368" t="s">
        <v>23</v>
      </c>
      <c r="H5368" t="s">
        <v>6522</v>
      </c>
      <c r="I5368" t="s">
        <v>23</v>
      </c>
      <c r="J5368" t="s">
        <v>23</v>
      </c>
      <c r="K5368" t="s">
        <v>30532</v>
      </c>
    </row>
    <row r="5369" spans="1:11" x14ac:dyDescent="0.35">
      <c r="A5369" t="s">
        <v>6588</v>
      </c>
      <c r="B5369" t="s">
        <v>23</v>
      </c>
      <c r="C5369" t="s">
        <v>23</v>
      </c>
      <c r="D5369" t="s">
        <v>23</v>
      </c>
      <c r="E5369" t="s">
        <v>11225</v>
      </c>
      <c r="F5369" t="s">
        <v>23</v>
      </c>
      <c r="G5369" t="s">
        <v>23</v>
      </c>
      <c r="H5369" t="s">
        <v>6483</v>
      </c>
      <c r="I5369" t="s">
        <v>2721</v>
      </c>
      <c r="J5369" t="s">
        <v>23</v>
      </c>
      <c r="K5369" t="s">
        <v>30532</v>
      </c>
    </row>
    <row r="5370" spans="1:11" x14ac:dyDescent="0.35">
      <c r="A5370" t="s">
        <v>11226</v>
      </c>
      <c r="B5370" t="s">
        <v>23</v>
      </c>
      <c r="C5370" t="s">
        <v>23</v>
      </c>
      <c r="D5370" t="s">
        <v>5810</v>
      </c>
      <c r="E5370" t="s">
        <v>11227</v>
      </c>
      <c r="F5370" t="s">
        <v>23</v>
      </c>
      <c r="G5370" t="s">
        <v>23</v>
      </c>
      <c r="H5370" t="s">
        <v>6746</v>
      </c>
      <c r="I5370" t="s">
        <v>23</v>
      </c>
      <c r="J5370" t="s">
        <v>23</v>
      </c>
      <c r="K5370" t="s">
        <v>30532</v>
      </c>
    </row>
    <row r="5371" spans="1:11" x14ac:dyDescent="0.35">
      <c r="A5371" t="s">
        <v>2397</v>
      </c>
      <c r="B5371" t="s">
        <v>23</v>
      </c>
      <c r="C5371" t="s">
        <v>23</v>
      </c>
      <c r="D5371" t="s">
        <v>23</v>
      </c>
      <c r="E5371" t="s">
        <v>11228</v>
      </c>
      <c r="F5371" t="s">
        <v>23</v>
      </c>
      <c r="G5371" t="s">
        <v>23</v>
      </c>
      <c r="H5371" t="s">
        <v>6522</v>
      </c>
      <c r="I5371" t="s">
        <v>23</v>
      </c>
      <c r="J5371" t="s">
        <v>23</v>
      </c>
      <c r="K5371" t="s">
        <v>30532</v>
      </c>
    </row>
    <row r="5372" spans="1:11" x14ac:dyDescent="0.35">
      <c r="A5372" t="s">
        <v>26117</v>
      </c>
      <c r="B5372" t="s">
        <v>23</v>
      </c>
      <c r="C5372" t="s">
        <v>23</v>
      </c>
      <c r="D5372" t="s">
        <v>5810</v>
      </c>
      <c r="E5372" t="s">
        <v>26118</v>
      </c>
      <c r="F5372" t="s">
        <v>23</v>
      </c>
      <c r="G5372" t="s">
        <v>23</v>
      </c>
      <c r="H5372" t="s">
        <v>6746</v>
      </c>
      <c r="I5372" t="s">
        <v>23</v>
      </c>
      <c r="J5372" t="s">
        <v>23</v>
      </c>
      <c r="K5372" t="s">
        <v>34412</v>
      </c>
    </row>
    <row r="5373" spans="1:11" x14ac:dyDescent="0.35">
      <c r="A5373" t="s">
        <v>26119</v>
      </c>
      <c r="B5373" t="s">
        <v>23</v>
      </c>
      <c r="C5373" t="s">
        <v>23</v>
      </c>
      <c r="D5373" t="s">
        <v>5810</v>
      </c>
      <c r="E5373" t="s">
        <v>26120</v>
      </c>
      <c r="F5373" t="s">
        <v>23</v>
      </c>
      <c r="G5373" t="s">
        <v>23</v>
      </c>
      <c r="H5373" t="s">
        <v>6746</v>
      </c>
      <c r="I5373" t="s">
        <v>23</v>
      </c>
      <c r="J5373" t="s">
        <v>23</v>
      </c>
      <c r="K5373" t="s">
        <v>34413</v>
      </c>
    </row>
    <row r="5374" spans="1:11" x14ac:dyDescent="0.35">
      <c r="A5374" t="s">
        <v>26123</v>
      </c>
      <c r="B5374" t="s">
        <v>23</v>
      </c>
      <c r="C5374" t="s">
        <v>23</v>
      </c>
      <c r="D5374" t="s">
        <v>5810</v>
      </c>
      <c r="E5374" t="s">
        <v>26124</v>
      </c>
      <c r="F5374" t="s">
        <v>23</v>
      </c>
      <c r="G5374" t="s">
        <v>23</v>
      </c>
      <c r="H5374" t="s">
        <v>6746</v>
      </c>
      <c r="I5374" t="s">
        <v>23</v>
      </c>
      <c r="J5374" t="s">
        <v>23</v>
      </c>
      <c r="K5374" t="s">
        <v>34415</v>
      </c>
    </row>
    <row r="5375" spans="1:11" x14ac:dyDescent="0.35">
      <c r="A5375" t="s">
        <v>3558</v>
      </c>
      <c r="B5375" t="s">
        <v>23</v>
      </c>
      <c r="C5375" t="s">
        <v>23</v>
      </c>
      <c r="D5375" t="s">
        <v>23</v>
      </c>
      <c r="E5375" t="s">
        <v>11229</v>
      </c>
      <c r="F5375" t="s">
        <v>23</v>
      </c>
      <c r="G5375" t="s">
        <v>23</v>
      </c>
      <c r="H5375" t="s">
        <v>6522</v>
      </c>
      <c r="I5375" t="s">
        <v>23</v>
      </c>
      <c r="J5375" t="s">
        <v>23</v>
      </c>
      <c r="K5375" t="s">
        <v>30532</v>
      </c>
    </row>
    <row r="5376" spans="1:11" x14ac:dyDescent="0.35">
      <c r="A5376" t="s">
        <v>26125</v>
      </c>
      <c r="B5376" t="s">
        <v>23</v>
      </c>
      <c r="C5376" t="s">
        <v>23</v>
      </c>
      <c r="D5376" t="s">
        <v>5810</v>
      </c>
      <c r="E5376" t="s">
        <v>26126</v>
      </c>
      <c r="F5376" t="s">
        <v>23</v>
      </c>
      <c r="G5376" t="s">
        <v>23</v>
      </c>
      <c r="H5376" t="s">
        <v>6746</v>
      </c>
      <c r="I5376" t="s">
        <v>23</v>
      </c>
      <c r="J5376" t="s">
        <v>23</v>
      </c>
      <c r="K5376" t="s">
        <v>34416</v>
      </c>
    </row>
    <row r="5377" spans="1:11" x14ac:dyDescent="0.35">
      <c r="A5377" t="s">
        <v>3559</v>
      </c>
      <c r="B5377" t="s">
        <v>23</v>
      </c>
      <c r="C5377" t="s">
        <v>23</v>
      </c>
      <c r="D5377" t="s">
        <v>23</v>
      </c>
      <c r="E5377" t="s">
        <v>11231</v>
      </c>
      <c r="F5377" t="s">
        <v>23</v>
      </c>
      <c r="G5377" t="s">
        <v>23</v>
      </c>
      <c r="H5377" t="s">
        <v>6522</v>
      </c>
      <c r="I5377" t="s">
        <v>23</v>
      </c>
      <c r="J5377" t="s">
        <v>23</v>
      </c>
      <c r="K5377" t="s">
        <v>30532</v>
      </c>
    </row>
    <row r="5378" spans="1:11" x14ac:dyDescent="0.35">
      <c r="A5378" t="s">
        <v>6478</v>
      </c>
      <c r="B5378" t="s">
        <v>23</v>
      </c>
      <c r="C5378" t="s">
        <v>23</v>
      </c>
      <c r="D5378" t="s">
        <v>23</v>
      </c>
      <c r="E5378" t="s">
        <v>11232</v>
      </c>
      <c r="F5378" t="s">
        <v>23</v>
      </c>
      <c r="G5378" t="s">
        <v>23</v>
      </c>
      <c r="H5378" t="s">
        <v>6522</v>
      </c>
      <c r="I5378" t="s">
        <v>23</v>
      </c>
      <c r="J5378" t="s">
        <v>23</v>
      </c>
      <c r="K5378" t="s">
        <v>30532</v>
      </c>
    </row>
    <row r="5379" spans="1:11" x14ac:dyDescent="0.35">
      <c r="A5379" t="s">
        <v>6349</v>
      </c>
      <c r="B5379" t="s">
        <v>23</v>
      </c>
      <c r="C5379" t="s">
        <v>23</v>
      </c>
      <c r="D5379" t="s">
        <v>5810</v>
      </c>
      <c r="E5379" t="s">
        <v>11233</v>
      </c>
      <c r="F5379" t="s">
        <v>23</v>
      </c>
      <c r="G5379" t="s">
        <v>23</v>
      </c>
      <c r="H5379" t="s">
        <v>6483</v>
      </c>
      <c r="I5379" t="s">
        <v>23</v>
      </c>
      <c r="J5379" t="s">
        <v>23</v>
      </c>
      <c r="K5379" t="s">
        <v>30532</v>
      </c>
    </row>
    <row r="5380" spans="1:11" x14ac:dyDescent="0.35">
      <c r="A5380" t="s">
        <v>26127</v>
      </c>
      <c r="B5380" t="s">
        <v>23</v>
      </c>
      <c r="C5380" t="s">
        <v>23</v>
      </c>
      <c r="D5380" t="s">
        <v>5810</v>
      </c>
      <c r="E5380" t="s">
        <v>26128</v>
      </c>
      <c r="F5380" t="s">
        <v>23</v>
      </c>
      <c r="G5380" t="s">
        <v>23</v>
      </c>
      <c r="H5380" t="s">
        <v>6746</v>
      </c>
      <c r="I5380" t="s">
        <v>23</v>
      </c>
      <c r="J5380" t="s">
        <v>23</v>
      </c>
      <c r="K5380" t="s">
        <v>34417</v>
      </c>
    </row>
    <row r="5381" spans="1:11" x14ac:dyDescent="0.35">
      <c r="A5381" t="s">
        <v>26129</v>
      </c>
      <c r="B5381" t="s">
        <v>23</v>
      </c>
      <c r="C5381" t="s">
        <v>23</v>
      </c>
      <c r="D5381" t="s">
        <v>5810</v>
      </c>
      <c r="E5381" t="s">
        <v>26130</v>
      </c>
      <c r="F5381" t="s">
        <v>23</v>
      </c>
      <c r="G5381" t="s">
        <v>23</v>
      </c>
      <c r="H5381" t="s">
        <v>6746</v>
      </c>
      <c r="I5381" t="s">
        <v>23</v>
      </c>
      <c r="J5381" t="s">
        <v>23</v>
      </c>
      <c r="K5381" t="s">
        <v>34418</v>
      </c>
    </row>
    <row r="5382" spans="1:11" x14ac:dyDescent="0.35">
      <c r="A5382" t="s">
        <v>26131</v>
      </c>
      <c r="B5382" t="s">
        <v>23</v>
      </c>
      <c r="C5382" t="s">
        <v>23</v>
      </c>
      <c r="D5382" t="s">
        <v>5810</v>
      </c>
      <c r="E5382" t="s">
        <v>26132</v>
      </c>
      <c r="F5382" t="s">
        <v>23</v>
      </c>
      <c r="G5382" t="s">
        <v>23</v>
      </c>
      <c r="H5382" t="s">
        <v>6746</v>
      </c>
      <c r="I5382" t="s">
        <v>23</v>
      </c>
      <c r="J5382" t="s">
        <v>23</v>
      </c>
      <c r="K5382" t="s">
        <v>34419</v>
      </c>
    </row>
    <row r="5383" spans="1:11" x14ac:dyDescent="0.35">
      <c r="A5383" t="s">
        <v>1066</v>
      </c>
      <c r="B5383" t="s">
        <v>23</v>
      </c>
      <c r="C5383" t="s">
        <v>23</v>
      </c>
      <c r="D5383" t="s">
        <v>23</v>
      </c>
      <c r="E5383" t="s">
        <v>11234</v>
      </c>
      <c r="F5383" t="s">
        <v>23</v>
      </c>
      <c r="G5383" t="s">
        <v>23</v>
      </c>
      <c r="H5383" t="s">
        <v>6518</v>
      </c>
      <c r="I5383" t="s">
        <v>2721</v>
      </c>
      <c r="J5383" t="s">
        <v>23</v>
      </c>
      <c r="K5383" t="s">
        <v>30532</v>
      </c>
    </row>
    <row r="5384" spans="1:11" x14ac:dyDescent="0.35">
      <c r="A5384" t="s">
        <v>2395</v>
      </c>
      <c r="B5384" t="s">
        <v>23</v>
      </c>
      <c r="C5384" t="s">
        <v>23</v>
      </c>
      <c r="D5384" t="s">
        <v>23</v>
      </c>
      <c r="E5384" t="s">
        <v>11235</v>
      </c>
      <c r="F5384" t="s">
        <v>23</v>
      </c>
      <c r="G5384" t="s">
        <v>23</v>
      </c>
      <c r="H5384" t="s">
        <v>6522</v>
      </c>
      <c r="I5384" t="s">
        <v>23</v>
      </c>
      <c r="J5384" t="s">
        <v>23</v>
      </c>
      <c r="K5384" t="s">
        <v>30532</v>
      </c>
    </row>
    <row r="5385" spans="1:11" x14ac:dyDescent="0.35">
      <c r="A5385" t="s">
        <v>78</v>
      </c>
      <c r="B5385" t="s">
        <v>23</v>
      </c>
      <c r="C5385" t="s">
        <v>23</v>
      </c>
      <c r="D5385" t="s">
        <v>23</v>
      </c>
      <c r="E5385" t="s">
        <v>11236</v>
      </c>
      <c r="F5385" t="s">
        <v>23</v>
      </c>
      <c r="G5385" t="s">
        <v>23</v>
      </c>
      <c r="H5385" t="s">
        <v>6522</v>
      </c>
      <c r="I5385" t="s">
        <v>23</v>
      </c>
      <c r="J5385" t="s">
        <v>23</v>
      </c>
      <c r="K5385" t="s">
        <v>30532</v>
      </c>
    </row>
    <row r="5386" spans="1:11" x14ac:dyDescent="0.35">
      <c r="A5386" t="s">
        <v>26133</v>
      </c>
      <c r="B5386" t="s">
        <v>23</v>
      </c>
      <c r="C5386" t="s">
        <v>23</v>
      </c>
      <c r="D5386" t="s">
        <v>5810</v>
      </c>
      <c r="E5386" t="s">
        <v>26134</v>
      </c>
      <c r="F5386" t="s">
        <v>23</v>
      </c>
      <c r="G5386" t="s">
        <v>23</v>
      </c>
      <c r="H5386" t="s">
        <v>6746</v>
      </c>
      <c r="I5386" t="s">
        <v>23</v>
      </c>
      <c r="J5386" t="s">
        <v>23</v>
      </c>
      <c r="K5386" t="s">
        <v>34420</v>
      </c>
    </row>
    <row r="5387" spans="1:11" x14ac:dyDescent="0.35">
      <c r="A5387" t="s">
        <v>26135</v>
      </c>
      <c r="B5387" t="s">
        <v>23</v>
      </c>
      <c r="C5387" t="s">
        <v>23</v>
      </c>
      <c r="D5387" t="s">
        <v>5810</v>
      </c>
      <c r="E5387" t="s">
        <v>26136</v>
      </c>
      <c r="F5387" t="s">
        <v>23</v>
      </c>
      <c r="G5387" t="s">
        <v>23</v>
      </c>
      <c r="H5387" t="s">
        <v>6746</v>
      </c>
      <c r="I5387" t="s">
        <v>23</v>
      </c>
      <c r="J5387" t="s">
        <v>23</v>
      </c>
      <c r="K5387" t="s">
        <v>34421</v>
      </c>
    </row>
    <row r="5388" spans="1:11" x14ac:dyDescent="0.35">
      <c r="A5388" t="s">
        <v>5699</v>
      </c>
      <c r="B5388" t="s">
        <v>23</v>
      </c>
      <c r="C5388" t="s">
        <v>23</v>
      </c>
      <c r="D5388" t="s">
        <v>23</v>
      </c>
      <c r="E5388" t="s">
        <v>11237</v>
      </c>
      <c r="F5388" t="s">
        <v>23</v>
      </c>
      <c r="G5388" t="s">
        <v>23</v>
      </c>
      <c r="H5388" t="s">
        <v>6522</v>
      </c>
      <c r="I5388" t="s">
        <v>23</v>
      </c>
      <c r="J5388" t="s">
        <v>23</v>
      </c>
      <c r="K5388" t="s">
        <v>30532</v>
      </c>
    </row>
    <row r="5389" spans="1:11" x14ac:dyDescent="0.35">
      <c r="A5389" t="s">
        <v>11238</v>
      </c>
      <c r="B5389" t="s">
        <v>23</v>
      </c>
      <c r="C5389" t="s">
        <v>23</v>
      </c>
      <c r="D5389" t="s">
        <v>5810</v>
      </c>
      <c r="E5389" t="s">
        <v>11239</v>
      </c>
      <c r="F5389" t="s">
        <v>23</v>
      </c>
      <c r="G5389" t="s">
        <v>23</v>
      </c>
      <c r="H5389" t="s">
        <v>6746</v>
      </c>
      <c r="I5389" t="s">
        <v>23</v>
      </c>
      <c r="J5389" t="s">
        <v>23</v>
      </c>
      <c r="K5389" t="s">
        <v>30532</v>
      </c>
    </row>
    <row r="5390" spans="1:11" x14ac:dyDescent="0.35">
      <c r="A5390" t="s">
        <v>26137</v>
      </c>
      <c r="B5390" t="s">
        <v>23</v>
      </c>
      <c r="C5390" t="s">
        <v>23</v>
      </c>
      <c r="D5390" t="s">
        <v>5810</v>
      </c>
      <c r="E5390" t="s">
        <v>26138</v>
      </c>
      <c r="F5390" t="s">
        <v>23</v>
      </c>
      <c r="G5390" t="s">
        <v>23</v>
      </c>
      <c r="H5390" t="s">
        <v>6746</v>
      </c>
      <c r="I5390" t="s">
        <v>23</v>
      </c>
      <c r="J5390" t="s">
        <v>23</v>
      </c>
      <c r="K5390" t="s">
        <v>34422</v>
      </c>
    </row>
    <row r="5391" spans="1:11" x14ac:dyDescent="0.35">
      <c r="A5391" t="s">
        <v>26141</v>
      </c>
      <c r="B5391" t="s">
        <v>23</v>
      </c>
      <c r="C5391" t="s">
        <v>23</v>
      </c>
      <c r="D5391" t="s">
        <v>5810</v>
      </c>
      <c r="E5391" t="s">
        <v>26142</v>
      </c>
      <c r="F5391" t="s">
        <v>23</v>
      </c>
      <c r="G5391" t="s">
        <v>23</v>
      </c>
      <c r="H5391" t="s">
        <v>6746</v>
      </c>
      <c r="I5391" t="s">
        <v>23</v>
      </c>
      <c r="J5391" t="s">
        <v>23</v>
      </c>
      <c r="K5391" t="s">
        <v>34424</v>
      </c>
    </row>
    <row r="5392" spans="1:11" x14ac:dyDescent="0.35">
      <c r="A5392" t="s">
        <v>26143</v>
      </c>
      <c r="B5392" t="s">
        <v>23</v>
      </c>
      <c r="C5392" t="s">
        <v>23</v>
      </c>
      <c r="D5392" t="s">
        <v>5810</v>
      </c>
      <c r="E5392" t="s">
        <v>26144</v>
      </c>
      <c r="F5392" t="s">
        <v>23</v>
      </c>
      <c r="G5392" t="s">
        <v>23</v>
      </c>
      <c r="H5392" t="s">
        <v>6746</v>
      </c>
      <c r="I5392" t="s">
        <v>23</v>
      </c>
      <c r="J5392" t="s">
        <v>23</v>
      </c>
      <c r="K5392" t="s">
        <v>34425</v>
      </c>
    </row>
    <row r="5393" spans="1:11" x14ac:dyDescent="0.35">
      <c r="A5393" t="s">
        <v>26145</v>
      </c>
      <c r="B5393" t="s">
        <v>23</v>
      </c>
      <c r="C5393" t="s">
        <v>23</v>
      </c>
      <c r="D5393" t="s">
        <v>5810</v>
      </c>
      <c r="E5393" t="s">
        <v>26146</v>
      </c>
      <c r="F5393" t="s">
        <v>23</v>
      </c>
      <c r="G5393" t="s">
        <v>23</v>
      </c>
      <c r="H5393" t="s">
        <v>6746</v>
      </c>
      <c r="I5393" t="s">
        <v>23</v>
      </c>
      <c r="J5393" t="s">
        <v>23</v>
      </c>
      <c r="K5393" t="s">
        <v>34426</v>
      </c>
    </row>
    <row r="5394" spans="1:11" x14ac:dyDescent="0.35">
      <c r="A5394" t="s">
        <v>3114</v>
      </c>
      <c r="B5394" t="s">
        <v>23</v>
      </c>
      <c r="C5394" t="s">
        <v>23</v>
      </c>
      <c r="D5394" t="s">
        <v>23</v>
      </c>
      <c r="E5394" t="s">
        <v>11240</v>
      </c>
      <c r="F5394" t="s">
        <v>23</v>
      </c>
      <c r="G5394" t="s">
        <v>23</v>
      </c>
      <c r="H5394" t="s">
        <v>6522</v>
      </c>
      <c r="I5394" t="s">
        <v>23</v>
      </c>
      <c r="J5394" t="s">
        <v>23</v>
      </c>
      <c r="K5394" t="s">
        <v>30532</v>
      </c>
    </row>
    <row r="5395" spans="1:11" x14ac:dyDescent="0.35">
      <c r="A5395" t="s">
        <v>3982</v>
      </c>
      <c r="B5395" t="s">
        <v>23</v>
      </c>
      <c r="C5395" t="s">
        <v>23</v>
      </c>
      <c r="D5395" t="s">
        <v>23</v>
      </c>
      <c r="E5395" t="s">
        <v>11241</v>
      </c>
      <c r="F5395" t="s">
        <v>23</v>
      </c>
      <c r="G5395" t="s">
        <v>23</v>
      </c>
      <c r="H5395" t="s">
        <v>6746</v>
      </c>
      <c r="I5395" t="s">
        <v>23</v>
      </c>
      <c r="J5395" t="s">
        <v>23</v>
      </c>
      <c r="K5395" t="s">
        <v>30532</v>
      </c>
    </row>
    <row r="5396" spans="1:11" x14ac:dyDescent="0.35">
      <c r="A5396" t="s">
        <v>2394</v>
      </c>
      <c r="B5396" t="s">
        <v>23</v>
      </c>
      <c r="C5396" t="s">
        <v>23</v>
      </c>
      <c r="D5396" t="s">
        <v>23</v>
      </c>
      <c r="E5396" t="s">
        <v>11242</v>
      </c>
      <c r="F5396" t="s">
        <v>23</v>
      </c>
      <c r="G5396" t="s">
        <v>23</v>
      </c>
      <c r="H5396" t="s">
        <v>6493</v>
      </c>
      <c r="I5396" t="s">
        <v>6499</v>
      </c>
      <c r="J5396" t="s">
        <v>23</v>
      </c>
      <c r="K5396" t="s">
        <v>30532</v>
      </c>
    </row>
    <row r="5397" spans="1:11" x14ac:dyDescent="0.35">
      <c r="A5397" t="s">
        <v>6651</v>
      </c>
      <c r="B5397" t="s">
        <v>23</v>
      </c>
      <c r="C5397" t="s">
        <v>23</v>
      </c>
      <c r="D5397" t="s">
        <v>23</v>
      </c>
      <c r="E5397" t="s">
        <v>11243</v>
      </c>
      <c r="F5397" t="s">
        <v>23</v>
      </c>
      <c r="G5397" t="s">
        <v>23</v>
      </c>
      <c r="H5397" t="s">
        <v>6483</v>
      </c>
      <c r="I5397" t="s">
        <v>2721</v>
      </c>
      <c r="J5397" t="s">
        <v>23</v>
      </c>
      <c r="K5397" t="s">
        <v>30532</v>
      </c>
    </row>
    <row r="5398" spans="1:11" x14ac:dyDescent="0.35">
      <c r="A5398" t="s">
        <v>6652</v>
      </c>
      <c r="B5398" t="s">
        <v>23</v>
      </c>
      <c r="C5398" t="s">
        <v>23</v>
      </c>
      <c r="D5398" t="s">
        <v>23</v>
      </c>
      <c r="E5398" t="s">
        <v>11244</v>
      </c>
      <c r="F5398" t="s">
        <v>23</v>
      </c>
      <c r="G5398" t="s">
        <v>23</v>
      </c>
      <c r="H5398" t="s">
        <v>6483</v>
      </c>
      <c r="I5398" t="s">
        <v>2721</v>
      </c>
      <c r="J5398" t="s">
        <v>23</v>
      </c>
      <c r="K5398" t="s">
        <v>30532</v>
      </c>
    </row>
    <row r="5399" spans="1:11" x14ac:dyDescent="0.35">
      <c r="A5399" t="s">
        <v>1845</v>
      </c>
      <c r="B5399" t="s">
        <v>23</v>
      </c>
      <c r="C5399" t="s">
        <v>23</v>
      </c>
      <c r="D5399" t="s">
        <v>23</v>
      </c>
      <c r="E5399" t="s">
        <v>11245</v>
      </c>
      <c r="F5399" t="s">
        <v>23</v>
      </c>
      <c r="G5399" t="s">
        <v>23</v>
      </c>
      <c r="H5399" t="s">
        <v>6746</v>
      </c>
      <c r="I5399" t="s">
        <v>2721</v>
      </c>
      <c r="J5399" t="s">
        <v>23</v>
      </c>
      <c r="K5399" t="s">
        <v>30532</v>
      </c>
    </row>
    <row r="5400" spans="1:11" x14ac:dyDescent="0.35">
      <c r="A5400" t="s">
        <v>26149</v>
      </c>
      <c r="B5400" t="s">
        <v>23</v>
      </c>
      <c r="C5400" t="s">
        <v>23</v>
      </c>
      <c r="D5400" t="s">
        <v>5810</v>
      </c>
      <c r="E5400" t="s">
        <v>26150</v>
      </c>
      <c r="F5400" t="s">
        <v>23</v>
      </c>
      <c r="G5400" t="s">
        <v>23</v>
      </c>
      <c r="H5400" t="s">
        <v>6746</v>
      </c>
      <c r="I5400" t="s">
        <v>23</v>
      </c>
      <c r="J5400" t="s">
        <v>23</v>
      </c>
      <c r="K5400" t="s">
        <v>34428</v>
      </c>
    </row>
    <row r="5401" spans="1:11" x14ac:dyDescent="0.35">
      <c r="A5401" t="s">
        <v>1968</v>
      </c>
      <c r="B5401" t="s">
        <v>23</v>
      </c>
      <c r="C5401" t="s">
        <v>23</v>
      </c>
      <c r="D5401" t="s">
        <v>23</v>
      </c>
      <c r="E5401" t="s">
        <v>11246</v>
      </c>
      <c r="F5401" t="s">
        <v>23</v>
      </c>
      <c r="G5401" t="s">
        <v>23</v>
      </c>
      <c r="H5401" t="s">
        <v>6493</v>
      </c>
      <c r="I5401" t="s">
        <v>6485</v>
      </c>
      <c r="J5401" t="s">
        <v>23</v>
      </c>
      <c r="K5401" t="s">
        <v>30532</v>
      </c>
    </row>
    <row r="5402" spans="1:11" x14ac:dyDescent="0.35">
      <c r="A5402" t="s">
        <v>877</v>
      </c>
      <c r="B5402" t="s">
        <v>23</v>
      </c>
      <c r="C5402" t="s">
        <v>23</v>
      </c>
      <c r="D5402" t="s">
        <v>23</v>
      </c>
      <c r="E5402" t="s">
        <v>11247</v>
      </c>
      <c r="F5402" t="s">
        <v>23</v>
      </c>
      <c r="G5402" t="s">
        <v>23</v>
      </c>
      <c r="H5402" t="s">
        <v>6493</v>
      </c>
      <c r="I5402" t="s">
        <v>6485</v>
      </c>
      <c r="J5402" t="s">
        <v>23</v>
      </c>
      <c r="K5402" t="s">
        <v>30532</v>
      </c>
    </row>
    <row r="5403" spans="1:11" x14ac:dyDescent="0.35">
      <c r="A5403" t="s">
        <v>1176</v>
      </c>
      <c r="B5403" t="s">
        <v>23</v>
      </c>
      <c r="C5403" t="s">
        <v>23</v>
      </c>
      <c r="D5403" t="s">
        <v>23</v>
      </c>
      <c r="E5403" t="s">
        <v>11248</v>
      </c>
      <c r="F5403" t="s">
        <v>23</v>
      </c>
      <c r="G5403" t="s">
        <v>23</v>
      </c>
      <c r="H5403" t="s">
        <v>6493</v>
      </c>
      <c r="I5403" t="s">
        <v>6485</v>
      </c>
      <c r="J5403" t="s">
        <v>23</v>
      </c>
      <c r="K5403" t="s">
        <v>30532</v>
      </c>
    </row>
    <row r="5404" spans="1:11" x14ac:dyDescent="0.35">
      <c r="A5404" t="s">
        <v>26151</v>
      </c>
      <c r="B5404" t="s">
        <v>23</v>
      </c>
      <c r="C5404" t="s">
        <v>23</v>
      </c>
      <c r="D5404" t="s">
        <v>5810</v>
      </c>
      <c r="E5404" t="s">
        <v>26152</v>
      </c>
      <c r="F5404" t="s">
        <v>23</v>
      </c>
      <c r="G5404" t="s">
        <v>23</v>
      </c>
      <c r="H5404" t="s">
        <v>6746</v>
      </c>
      <c r="I5404" t="s">
        <v>23</v>
      </c>
      <c r="J5404" t="s">
        <v>23</v>
      </c>
      <c r="K5404" t="s">
        <v>34429</v>
      </c>
    </row>
    <row r="5405" spans="1:11" x14ac:dyDescent="0.35">
      <c r="A5405" t="s">
        <v>11249</v>
      </c>
      <c r="B5405" t="s">
        <v>23</v>
      </c>
      <c r="C5405" t="s">
        <v>23</v>
      </c>
      <c r="D5405" t="s">
        <v>5810</v>
      </c>
      <c r="E5405" t="s">
        <v>11250</v>
      </c>
      <c r="F5405" t="s">
        <v>23</v>
      </c>
      <c r="G5405" t="s">
        <v>23</v>
      </c>
      <c r="H5405" t="s">
        <v>6746</v>
      </c>
      <c r="I5405" t="s">
        <v>23</v>
      </c>
      <c r="J5405" t="s">
        <v>23</v>
      </c>
      <c r="K5405" t="s">
        <v>30532</v>
      </c>
    </row>
    <row r="5406" spans="1:11" x14ac:dyDescent="0.35">
      <c r="A5406" t="s">
        <v>6779</v>
      </c>
      <c r="B5406" t="s">
        <v>23</v>
      </c>
      <c r="C5406" t="s">
        <v>23</v>
      </c>
      <c r="D5406" t="s">
        <v>23</v>
      </c>
      <c r="E5406" t="s">
        <v>11251</v>
      </c>
      <c r="F5406" t="s">
        <v>23</v>
      </c>
      <c r="G5406" t="s">
        <v>23</v>
      </c>
      <c r="H5406" t="s">
        <v>6746</v>
      </c>
      <c r="I5406" t="s">
        <v>2721</v>
      </c>
      <c r="J5406" t="s">
        <v>23</v>
      </c>
      <c r="K5406" t="s">
        <v>30532</v>
      </c>
    </row>
    <row r="5407" spans="1:11" x14ac:dyDescent="0.35">
      <c r="A5407" t="s">
        <v>26153</v>
      </c>
      <c r="B5407" t="s">
        <v>23</v>
      </c>
      <c r="C5407" t="s">
        <v>23</v>
      </c>
      <c r="D5407" t="s">
        <v>5810</v>
      </c>
      <c r="E5407" t="s">
        <v>26154</v>
      </c>
      <c r="F5407" t="s">
        <v>23</v>
      </c>
      <c r="G5407" t="s">
        <v>23</v>
      </c>
      <c r="H5407" t="s">
        <v>6746</v>
      </c>
      <c r="I5407" t="s">
        <v>23</v>
      </c>
      <c r="J5407" t="s">
        <v>23</v>
      </c>
      <c r="K5407" t="s">
        <v>34430</v>
      </c>
    </row>
    <row r="5408" spans="1:11" x14ac:dyDescent="0.35">
      <c r="A5408" t="s">
        <v>24323</v>
      </c>
      <c r="B5408" t="s">
        <v>23</v>
      </c>
      <c r="C5408" t="s">
        <v>23</v>
      </c>
      <c r="D5408" t="s">
        <v>5810</v>
      </c>
      <c r="E5408" t="s">
        <v>24324</v>
      </c>
      <c r="F5408" t="s">
        <v>23</v>
      </c>
      <c r="G5408" t="s">
        <v>23</v>
      </c>
      <c r="H5408" t="s">
        <v>6484</v>
      </c>
      <c r="I5408" t="s">
        <v>23</v>
      </c>
      <c r="J5408" t="s">
        <v>23</v>
      </c>
      <c r="K5408" t="s">
        <v>30532</v>
      </c>
    </row>
    <row r="5409" spans="1:11" x14ac:dyDescent="0.35">
      <c r="A5409" t="s">
        <v>24325</v>
      </c>
      <c r="B5409" t="s">
        <v>23</v>
      </c>
      <c r="C5409" t="s">
        <v>23</v>
      </c>
      <c r="D5409" t="s">
        <v>5810</v>
      </c>
      <c r="E5409" t="s">
        <v>24326</v>
      </c>
      <c r="F5409" t="s">
        <v>23</v>
      </c>
      <c r="G5409" t="s">
        <v>23</v>
      </c>
      <c r="H5409" t="s">
        <v>6484</v>
      </c>
      <c r="I5409" t="s">
        <v>23</v>
      </c>
      <c r="J5409" t="s">
        <v>23</v>
      </c>
      <c r="K5409" t="s">
        <v>30532</v>
      </c>
    </row>
    <row r="5410" spans="1:11" x14ac:dyDescent="0.35">
      <c r="A5410" t="s">
        <v>2761</v>
      </c>
      <c r="B5410" t="s">
        <v>23</v>
      </c>
      <c r="C5410" t="s">
        <v>23</v>
      </c>
      <c r="D5410" t="s">
        <v>23</v>
      </c>
      <c r="E5410" t="s">
        <v>11252</v>
      </c>
      <c r="F5410" t="s">
        <v>23</v>
      </c>
      <c r="G5410" t="s">
        <v>23</v>
      </c>
      <c r="H5410" t="s">
        <v>6522</v>
      </c>
      <c r="I5410" t="s">
        <v>23</v>
      </c>
      <c r="J5410" t="s">
        <v>23</v>
      </c>
      <c r="K5410" t="s">
        <v>30532</v>
      </c>
    </row>
    <row r="5411" spans="1:11" x14ac:dyDescent="0.35">
      <c r="A5411" t="s">
        <v>2744</v>
      </c>
      <c r="B5411" t="s">
        <v>23</v>
      </c>
      <c r="C5411" t="s">
        <v>23</v>
      </c>
      <c r="D5411" t="s">
        <v>23</v>
      </c>
      <c r="E5411" t="s">
        <v>11253</v>
      </c>
      <c r="F5411" t="s">
        <v>23</v>
      </c>
      <c r="G5411" t="s">
        <v>23</v>
      </c>
      <c r="H5411" t="s">
        <v>6522</v>
      </c>
      <c r="I5411" t="s">
        <v>23</v>
      </c>
      <c r="J5411" t="s">
        <v>23</v>
      </c>
      <c r="K5411" t="s">
        <v>30532</v>
      </c>
    </row>
    <row r="5412" spans="1:11" x14ac:dyDescent="0.35">
      <c r="A5412" t="s">
        <v>24327</v>
      </c>
      <c r="B5412" t="s">
        <v>23</v>
      </c>
      <c r="C5412" t="s">
        <v>23</v>
      </c>
      <c r="D5412" t="s">
        <v>5810</v>
      </c>
      <c r="E5412" t="s">
        <v>24328</v>
      </c>
      <c r="F5412" t="s">
        <v>23</v>
      </c>
      <c r="G5412" t="s">
        <v>23</v>
      </c>
      <c r="H5412" t="s">
        <v>23951</v>
      </c>
      <c r="I5412" t="s">
        <v>23</v>
      </c>
      <c r="J5412" t="s">
        <v>23</v>
      </c>
      <c r="K5412" t="s">
        <v>33585</v>
      </c>
    </row>
    <row r="5413" spans="1:11" x14ac:dyDescent="0.35">
      <c r="A5413" t="s">
        <v>23949</v>
      </c>
      <c r="B5413" t="s">
        <v>23</v>
      </c>
      <c r="C5413" t="s">
        <v>23</v>
      </c>
      <c r="D5413" t="s">
        <v>5810</v>
      </c>
      <c r="E5413" t="s">
        <v>23950</v>
      </c>
      <c r="F5413" t="s">
        <v>23</v>
      </c>
      <c r="G5413" t="s">
        <v>23</v>
      </c>
      <c r="H5413" t="s">
        <v>23951</v>
      </c>
      <c r="I5413" t="s">
        <v>23</v>
      </c>
      <c r="J5413" t="s">
        <v>23</v>
      </c>
      <c r="K5413" t="s">
        <v>33479</v>
      </c>
    </row>
    <row r="5414" spans="1:11" x14ac:dyDescent="0.35">
      <c r="A5414" t="s">
        <v>24330</v>
      </c>
      <c r="B5414" t="s">
        <v>23</v>
      </c>
      <c r="C5414" t="s">
        <v>23</v>
      </c>
      <c r="D5414" t="s">
        <v>5810</v>
      </c>
      <c r="E5414" t="s">
        <v>24331</v>
      </c>
      <c r="F5414" t="s">
        <v>23</v>
      </c>
      <c r="G5414" t="s">
        <v>23</v>
      </c>
      <c r="H5414" t="s">
        <v>23951</v>
      </c>
      <c r="I5414" t="s">
        <v>23</v>
      </c>
      <c r="J5414" t="s">
        <v>23</v>
      </c>
      <c r="K5414" t="s">
        <v>33586</v>
      </c>
    </row>
    <row r="5415" spans="1:11" x14ac:dyDescent="0.35">
      <c r="A5415" t="s">
        <v>3214</v>
      </c>
      <c r="B5415" t="s">
        <v>23</v>
      </c>
      <c r="C5415" t="s">
        <v>23</v>
      </c>
      <c r="D5415" t="s">
        <v>23</v>
      </c>
      <c r="E5415" t="s">
        <v>11254</v>
      </c>
      <c r="F5415" t="s">
        <v>23</v>
      </c>
      <c r="G5415" t="s">
        <v>23</v>
      </c>
      <c r="H5415" t="s">
        <v>6522</v>
      </c>
      <c r="I5415" t="s">
        <v>23</v>
      </c>
      <c r="J5415" t="s">
        <v>23</v>
      </c>
      <c r="K5415" t="s">
        <v>30532</v>
      </c>
    </row>
    <row r="5416" spans="1:11" x14ac:dyDescent="0.35">
      <c r="A5416" t="s">
        <v>48</v>
      </c>
      <c r="B5416" t="s">
        <v>23</v>
      </c>
      <c r="C5416" t="s">
        <v>23</v>
      </c>
      <c r="D5416" t="s">
        <v>23</v>
      </c>
      <c r="E5416" t="s">
        <v>11255</v>
      </c>
      <c r="F5416" t="s">
        <v>23</v>
      </c>
      <c r="G5416" t="s">
        <v>23</v>
      </c>
      <c r="H5416" t="s">
        <v>6522</v>
      </c>
      <c r="I5416" t="s">
        <v>23</v>
      </c>
      <c r="J5416" t="s">
        <v>23</v>
      </c>
      <c r="K5416" t="s">
        <v>30532</v>
      </c>
    </row>
    <row r="5417" spans="1:11" x14ac:dyDescent="0.35">
      <c r="A5417" t="s">
        <v>25073</v>
      </c>
      <c r="B5417" t="s">
        <v>23</v>
      </c>
      <c r="C5417" t="s">
        <v>23</v>
      </c>
      <c r="D5417" t="s">
        <v>5810</v>
      </c>
      <c r="E5417" t="s">
        <v>25074</v>
      </c>
      <c r="F5417" t="s">
        <v>23</v>
      </c>
      <c r="G5417" t="s">
        <v>23</v>
      </c>
      <c r="H5417" t="s">
        <v>6746</v>
      </c>
      <c r="I5417" t="s">
        <v>23</v>
      </c>
      <c r="J5417" t="s">
        <v>23</v>
      </c>
      <c r="K5417" t="s">
        <v>30532</v>
      </c>
    </row>
    <row r="5418" spans="1:11" x14ac:dyDescent="0.35">
      <c r="A5418" t="s">
        <v>11256</v>
      </c>
      <c r="B5418" t="s">
        <v>23</v>
      </c>
      <c r="C5418" t="s">
        <v>23</v>
      </c>
      <c r="D5418" t="s">
        <v>5810</v>
      </c>
      <c r="E5418" t="s">
        <v>11257</v>
      </c>
      <c r="F5418" t="s">
        <v>23</v>
      </c>
      <c r="G5418" t="s">
        <v>23</v>
      </c>
      <c r="H5418" t="s">
        <v>6746</v>
      </c>
      <c r="I5418" t="s">
        <v>23</v>
      </c>
      <c r="J5418" t="s">
        <v>23</v>
      </c>
      <c r="K5418" t="s">
        <v>30532</v>
      </c>
    </row>
    <row r="5419" spans="1:11" x14ac:dyDescent="0.35">
      <c r="A5419" t="s">
        <v>11258</v>
      </c>
      <c r="B5419" t="s">
        <v>23</v>
      </c>
      <c r="C5419" t="s">
        <v>23</v>
      </c>
      <c r="D5419" t="s">
        <v>5810</v>
      </c>
      <c r="E5419" t="s">
        <v>11259</v>
      </c>
      <c r="F5419" t="s">
        <v>23</v>
      </c>
      <c r="G5419" t="s">
        <v>23</v>
      </c>
      <c r="H5419" t="s">
        <v>6746</v>
      </c>
      <c r="I5419" t="s">
        <v>23</v>
      </c>
      <c r="J5419" t="s">
        <v>23</v>
      </c>
      <c r="K5419" t="s">
        <v>30532</v>
      </c>
    </row>
    <row r="5420" spans="1:11" x14ac:dyDescent="0.35">
      <c r="A5420" t="s">
        <v>26157</v>
      </c>
      <c r="B5420" t="s">
        <v>23</v>
      </c>
      <c r="C5420" t="s">
        <v>23</v>
      </c>
      <c r="D5420" t="s">
        <v>5810</v>
      </c>
      <c r="E5420" t="s">
        <v>26158</v>
      </c>
      <c r="F5420" t="s">
        <v>23</v>
      </c>
      <c r="G5420" t="s">
        <v>23</v>
      </c>
      <c r="H5420" t="s">
        <v>6746</v>
      </c>
      <c r="I5420" t="s">
        <v>23</v>
      </c>
      <c r="J5420" t="s">
        <v>23</v>
      </c>
      <c r="K5420" t="s">
        <v>34432</v>
      </c>
    </row>
    <row r="5421" spans="1:11" x14ac:dyDescent="0.35">
      <c r="A5421" t="s">
        <v>5456</v>
      </c>
      <c r="B5421" t="s">
        <v>23</v>
      </c>
      <c r="C5421" t="s">
        <v>23</v>
      </c>
      <c r="D5421" t="s">
        <v>23</v>
      </c>
      <c r="E5421" t="s">
        <v>11260</v>
      </c>
      <c r="F5421" t="s">
        <v>23</v>
      </c>
      <c r="G5421" t="s">
        <v>23</v>
      </c>
      <c r="H5421" t="s">
        <v>6522</v>
      </c>
      <c r="I5421" t="s">
        <v>23</v>
      </c>
      <c r="J5421" t="s">
        <v>23</v>
      </c>
      <c r="K5421" t="s">
        <v>30532</v>
      </c>
    </row>
    <row r="5422" spans="1:11" x14ac:dyDescent="0.35">
      <c r="A5422" t="s">
        <v>11261</v>
      </c>
      <c r="B5422" t="s">
        <v>23</v>
      </c>
      <c r="C5422" t="s">
        <v>23</v>
      </c>
      <c r="D5422" t="s">
        <v>5810</v>
      </c>
      <c r="E5422" t="s">
        <v>11262</v>
      </c>
      <c r="F5422" t="s">
        <v>23</v>
      </c>
      <c r="G5422" t="s">
        <v>23</v>
      </c>
      <c r="H5422" t="s">
        <v>6746</v>
      </c>
      <c r="I5422" t="s">
        <v>23</v>
      </c>
      <c r="J5422" t="s">
        <v>23</v>
      </c>
      <c r="K5422" t="s">
        <v>30532</v>
      </c>
    </row>
    <row r="5423" spans="1:11" x14ac:dyDescent="0.35">
      <c r="A5423" t="s">
        <v>26159</v>
      </c>
      <c r="B5423" t="s">
        <v>23</v>
      </c>
      <c r="C5423" t="s">
        <v>23</v>
      </c>
      <c r="D5423" t="s">
        <v>5810</v>
      </c>
      <c r="E5423" t="s">
        <v>26160</v>
      </c>
      <c r="F5423" t="s">
        <v>23</v>
      </c>
      <c r="G5423" t="s">
        <v>23</v>
      </c>
      <c r="H5423" t="s">
        <v>6746</v>
      </c>
      <c r="I5423" t="s">
        <v>23</v>
      </c>
      <c r="J5423" t="s">
        <v>23</v>
      </c>
      <c r="K5423" t="s">
        <v>34433</v>
      </c>
    </row>
    <row r="5424" spans="1:11" x14ac:dyDescent="0.35">
      <c r="A5424" t="s">
        <v>11263</v>
      </c>
      <c r="B5424" t="s">
        <v>23</v>
      </c>
      <c r="C5424" t="s">
        <v>23</v>
      </c>
      <c r="D5424" t="s">
        <v>5810</v>
      </c>
      <c r="E5424" t="s">
        <v>11264</v>
      </c>
      <c r="F5424" t="s">
        <v>23</v>
      </c>
      <c r="G5424" t="s">
        <v>23</v>
      </c>
      <c r="H5424" t="s">
        <v>6746</v>
      </c>
      <c r="I5424" t="s">
        <v>23</v>
      </c>
      <c r="J5424" t="s">
        <v>23</v>
      </c>
      <c r="K5424" t="s">
        <v>30532</v>
      </c>
    </row>
    <row r="5425" spans="1:11" x14ac:dyDescent="0.35">
      <c r="A5425" t="s">
        <v>26161</v>
      </c>
      <c r="B5425" t="s">
        <v>23</v>
      </c>
      <c r="C5425" t="s">
        <v>23</v>
      </c>
      <c r="D5425" t="s">
        <v>5810</v>
      </c>
      <c r="E5425" t="s">
        <v>26162</v>
      </c>
      <c r="F5425" t="s">
        <v>23</v>
      </c>
      <c r="G5425" t="s">
        <v>23</v>
      </c>
      <c r="H5425" t="s">
        <v>6746</v>
      </c>
      <c r="I5425" t="s">
        <v>23</v>
      </c>
      <c r="J5425" t="s">
        <v>23</v>
      </c>
      <c r="K5425" t="s">
        <v>34434</v>
      </c>
    </row>
    <row r="5426" spans="1:11" x14ac:dyDescent="0.35">
      <c r="A5426" t="s">
        <v>26163</v>
      </c>
      <c r="B5426" t="s">
        <v>23</v>
      </c>
      <c r="C5426" t="s">
        <v>23</v>
      </c>
      <c r="D5426" t="s">
        <v>5810</v>
      </c>
      <c r="E5426" t="s">
        <v>26164</v>
      </c>
      <c r="F5426" t="s">
        <v>23</v>
      </c>
      <c r="G5426" t="s">
        <v>23</v>
      </c>
      <c r="H5426" t="s">
        <v>6746</v>
      </c>
      <c r="I5426" t="s">
        <v>23</v>
      </c>
      <c r="J5426" t="s">
        <v>23</v>
      </c>
      <c r="K5426" t="s">
        <v>34435</v>
      </c>
    </row>
    <row r="5427" spans="1:11" x14ac:dyDescent="0.35">
      <c r="A5427" t="s">
        <v>5409</v>
      </c>
      <c r="B5427" t="s">
        <v>23</v>
      </c>
      <c r="C5427" t="s">
        <v>23</v>
      </c>
      <c r="D5427" t="s">
        <v>23</v>
      </c>
      <c r="E5427" t="s">
        <v>11265</v>
      </c>
      <c r="F5427" t="s">
        <v>23</v>
      </c>
      <c r="G5427" t="s">
        <v>23</v>
      </c>
      <c r="H5427" t="s">
        <v>6522</v>
      </c>
      <c r="I5427" t="s">
        <v>23</v>
      </c>
      <c r="J5427" t="s">
        <v>23</v>
      </c>
      <c r="K5427" t="s">
        <v>30532</v>
      </c>
    </row>
    <row r="5428" spans="1:11" x14ac:dyDescent="0.35">
      <c r="A5428" t="s">
        <v>26165</v>
      </c>
      <c r="B5428" t="s">
        <v>23</v>
      </c>
      <c r="C5428" t="s">
        <v>23</v>
      </c>
      <c r="D5428" t="s">
        <v>5810</v>
      </c>
      <c r="E5428" t="s">
        <v>26166</v>
      </c>
      <c r="F5428" t="s">
        <v>23</v>
      </c>
      <c r="G5428" t="s">
        <v>23</v>
      </c>
      <c r="H5428" t="s">
        <v>6746</v>
      </c>
      <c r="I5428" t="s">
        <v>23</v>
      </c>
      <c r="J5428" t="s">
        <v>23</v>
      </c>
      <c r="K5428" t="s">
        <v>34436</v>
      </c>
    </row>
    <row r="5429" spans="1:11" x14ac:dyDescent="0.35">
      <c r="A5429" t="s">
        <v>1776</v>
      </c>
      <c r="B5429" t="s">
        <v>23</v>
      </c>
      <c r="C5429" t="s">
        <v>23</v>
      </c>
      <c r="D5429" t="s">
        <v>23</v>
      </c>
      <c r="E5429" t="s">
        <v>11266</v>
      </c>
      <c r="F5429" t="s">
        <v>23</v>
      </c>
      <c r="G5429" t="s">
        <v>23</v>
      </c>
      <c r="H5429" t="s">
        <v>6518</v>
      </c>
      <c r="I5429" t="s">
        <v>2721</v>
      </c>
      <c r="J5429" t="s">
        <v>23</v>
      </c>
      <c r="K5429" t="s">
        <v>30532</v>
      </c>
    </row>
    <row r="5430" spans="1:11" x14ac:dyDescent="0.35">
      <c r="A5430" t="s">
        <v>26169</v>
      </c>
      <c r="B5430" t="s">
        <v>23</v>
      </c>
      <c r="C5430" t="s">
        <v>23</v>
      </c>
      <c r="D5430" t="s">
        <v>5810</v>
      </c>
      <c r="E5430" t="s">
        <v>26170</v>
      </c>
      <c r="F5430" t="s">
        <v>23</v>
      </c>
      <c r="G5430" t="s">
        <v>23</v>
      </c>
      <c r="H5430" t="s">
        <v>6746</v>
      </c>
      <c r="I5430" t="s">
        <v>23</v>
      </c>
      <c r="J5430" t="s">
        <v>23</v>
      </c>
      <c r="K5430" t="s">
        <v>34438</v>
      </c>
    </row>
    <row r="5431" spans="1:11" x14ac:dyDescent="0.35">
      <c r="A5431" t="s">
        <v>3560</v>
      </c>
      <c r="B5431" t="s">
        <v>23</v>
      </c>
      <c r="C5431" t="s">
        <v>23</v>
      </c>
      <c r="D5431" t="s">
        <v>23</v>
      </c>
      <c r="E5431" t="s">
        <v>11267</v>
      </c>
      <c r="F5431" t="s">
        <v>23</v>
      </c>
      <c r="G5431" t="s">
        <v>23</v>
      </c>
      <c r="H5431" t="s">
        <v>6487</v>
      </c>
      <c r="I5431" t="s">
        <v>6485</v>
      </c>
      <c r="J5431" t="s">
        <v>23</v>
      </c>
      <c r="K5431" t="s">
        <v>30532</v>
      </c>
    </row>
    <row r="5432" spans="1:11" x14ac:dyDescent="0.35">
      <c r="A5432" t="s">
        <v>6342</v>
      </c>
      <c r="B5432" t="s">
        <v>23</v>
      </c>
      <c r="C5432" t="s">
        <v>23</v>
      </c>
      <c r="D5432" t="s">
        <v>23</v>
      </c>
      <c r="E5432" t="s">
        <v>11268</v>
      </c>
      <c r="F5432" t="s">
        <v>23</v>
      </c>
      <c r="G5432" t="s">
        <v>23</v>
      </c>
      <c r="H5432" t="s">
        <v>6522</v>
      </c>
      <c r="I5432" t="s">
        <v>23</v>
      </c>
      <c r="J5432" t="s">
        <v>23</v>
      </c>
      <c r="K5432" t="s">
        <v>30532</v>
      </c>
    </row>
    <row r="5433" spans="1:11" x14ac:dyDescent="0.35">
      <c r="A5433" t="s">
        <v>26173</v>
      </c>
      <c r="B5433" t="s">
        <v>23</v>
      </c>
      <c r="C5433" t="s">
        <v>23</v>
      </c>
      <c r="D5433" t="s">
        <v>5810</v>
      </c>
      <c r="E5433" t="s">
        <v>26174</v>
      </c>
      <c r="F5433" t="s">
        <v>23</v>
      </c>
      <c r="G5433" t="s">
        <v>23</v>
      </c>
      <c r="H5433" t="s">
        <v>6746</v>
      </c>
      <c r="I5433" t="s">
        <v>23</v>
      </c>
      <c r="J5433" t="s">
        <v>23</v>
      </c>
      <c r="K5433" t="s">
        <v>34440</v>
      </c>
    </row>
    <row r="5434" spans="1:11" x14ac:dyDescent="0.35">
      <c r="A5434" t="s">
        <v>2392</v>
      </c>
      <c r="B5434" t="s">
        <v>23</v>
      </c>
      <c r="C5434" t="s">
        <v>23</v>
      </c>
      <c r="D5434" t="s">
        <v>23</v>
      </c>
      <c r="E5434" t="s">
        <v>11061</v>
      </c>
      <c r="F5434" t="s">
        <v>23</v>
      </c>
      <c r="G5434" t="s">
        <v>23</v>
      </c>
      <c r="H5434" t="s">
        <v>6522</v>
      </c>
      <c r="I5434" t="s">
        <v>23</v>
      </c>
      <c r="J5434" t="s">
        <v>23</v>
      </c>
      <c r="K5434" t="s">
        <v>30532</v>
      </c>
    </row>
    <row r="5435" spans="1:11" x14ac:dyDescent="0.35">
      <c r="A5435" t="s">
        <v>26175</v>
      </c>
      <c r="B5435" t="s">
        <v>23</v>
      </c>
      <c r="C5435" t="s">
        <v>23</v>
      </c>
      <c r="D5435" t="s">
        <v>5810</v>
      </c>
      <c r="E5435" t="s">
        <v>26176</v>
      </c>
      <c r="F5435" t="s">
        <v>23</v>
      </c>
      <c r="G5435" t="s">
        <v>23</v>
      </c>
      <c r="H5435" t="s">
        <v>6746</v>
      </c>
      <c r="I5435" t="s">
        <v>23</v>
      </c>
      <c r="J5435" t="s">
        <v>23</v>
      </c>
      <c r="K5435" t="s">
        <v>34441</v>
      </c>
    </row>
    <row r="5436" spans="1:11" x14ac:dyDescent="0.35">
      <c r="A5436" t="s">
        <v>26177</v>
      </c>
      <c r="B5436" t="s">
        <v>23</v>
      </c>
      <c r="C5436" t="s">
        <v>23</v>
      </c>
      <c r="D5436" t="s">
        <v>5810</v>
      </c>
      <c r="E5436" t="s">
        <v>26178</v>
      </c>
      <c r="F5436" t="s">
        <v>23</v>
      </c>
      <c r="G5436" t="s">
        <v>23</v>
      </c>
      <c r="H5436" t="s">
        <v>6746</v>
      </c>
      <c r="I5436" t="s">
        <v>23</v>
      </c>
      <c r="J5436" t="s">
        <v>23</v>
      </c>
      <c r="K5436" t="s">
        <v>34442</v>
      </c>
    </row>
    <row r="5437" spans="1:11" x14ac:dyDescent="0.35">
      <c r="A5437" t="s">
        <v>4967</v>
      </c>
      <c r="B5437" t="s">
        <v>23</v>
      </c>
      <c r="C5437" t="s">
        <v>23</v>
      </c>
      <c r="D5437" t="s">
        <v>23</v>
      </c>
      <c r="E5437" t="s">
        <v>11269</v>
      </c>
      <c r="F5437" t="s">
        <v>23</v>
      </c>
      <c r="G5437" t="s">
        <v>23</v>
      </c>
      <c r="H5437" t="s">
        <v>6522</v>
      </c>
      <c r="I5437" t="s">
        <v>23</v>
      </c>
      <c r="J5437" t="s">
        <v>23</v>
      </c>
      <c r="K5437" t="s">
        <v>30532</v>
      </c>
    </row>
    <row r="5438" spans="1:11" x14ac:dyDescent="0.35">
      <c r="A5438" t="s">
        <v>26179</v>
      </c>
      <c r="B5438" t="s">
        <v>23</v>
      </c>
      <c r="C5438" t="s">
        <v>23</v>
      </c>
      <c r="D5438" t="s">
        <v>5810</v>
      </c>
      <c r="E5438" t="s">
        <v>26180</v>
      </c>
      <c r="F5438" t="s">
        <v>23</v>
      </c>
      <c r="G5438" t="s">
        <v>23</v>
      </c>
      <c r="H5438" t="s">
        <v>6746</v>
      </c>
      <c r="I5438" t="s">
        <v>23</v>
      </c>
      <c r="J5438" t="s">
        <v>23</v>
      </c>
      <c r="K5438" t="s">
        <v>34443</v>
      </c>
    </row>
    <row r="5439" spans="1:11" x14ac:dyDescent="0.35">
      <c r="A5439" t="s">
        <v>6653</v>
      </c>
      <c r="B5439" t="s">
        <v>23</v>
      </c>
      <c r="C5439" t="s">
        <v>23</v>
      </c>
      <c r="D5439" t="s">
        <v>23</v>
      </c>
      <c r="E5439" t="s">
        <v>11270</v>
      </c>
      <c r="F5439" t="s">
        <v>23</v>
      </c>
      <c r="G5439" t="s">
        <v>23</v>
      </c>
      <c r="H5439" t="s">
        <v>23</v>
      </c>
      <c r="I5439" t="s">
        <v>23</v>
      </c>
      <c r="J5439" t="s">
        <v>23</v>
      </c>
      <c r="K5439" t="s">
        <v>30532</v>
      </c>
    </row>
    <row r="5440" spans="1:11" x14ac:dyDescent="0.35">
      <c r="A5440" t="s">
        <v>26181</v>
      </c>
      <c r="B5440" t="s">
        <v>23</v>
      </c>
      <c r="C5440" t="s">
        <v>23</v>
      </c>
      <c r="D5440" t="s">
        <v>5810</v>
      </c>
      <c r="E5440" t="s">
        <v>26182</v>
      </c>
      <c r="F5440" t="s">
        <v>23</v>
      </c>
      <c r="G5440" t="s">
        <v>23</v>
      </c>
      <c r="H5440" t="s">
        <v>6746</v>
      </c>
      <c r="I5440" t="s">
        <v>23</v>
      </c>
      <c r="J5440" t="s">
        <v>23</v>
      </c>
      <c r="K5440" t="s">
        <v>34444</v>
      </c>
    </row>
    <row r="5441" spans="1:11" x14ac:dyDescent="0.35">
      <c r="A5441" t="s">
        <v>3282</v>
      </c>
      <c r="B5441" t="s">
        <v>23</v>
      </c>
      <c r="C5441" t="s">
        <v>23</v>
      </c>
      <c r="D5441" t="s">
        <v>23</v>
      </c>
      <c r="E5441" t="s">
        <v>11271</v>
      </c>
      <c r="F5441" t="s">
        <v>23</v>
      </c>
      <c r="G5441" t="s">
        <v>23</v>
      </c>
      <c r="H5441" t="s">
        <v>6522</v>
      </c>
      <c r="I5441" t="s">
        <v>23</v>
      </c>
      <c r="J5441" t="s">
        <v>23</v>
      </c>
      <c r="K5441" t="s">
        <v>30532</v>
      </c>
    </row>
    <row r="5442" spans="1:11" x14ac:dyDescent="0.35">
      <c r="A5442" t="s">
        <v>6340</v>
      </c>
      <c r="B5442" t="s">
        <v>23</v>
      </c>
      <c r="C5442" t="s">
        <v>23</v>
      </c>
      <c r="D5442" t="s">
        <v>5810</v>
      </c>
      <c r="E5442" t="s">
        <v>11272</v>
      </c>
      <c r="F5442" t="s">
        <v>23</v>
      </c>
      <c r="G5442" t="s">
        <v>23</v>
      </c>
      <c r="H5442" t="s">
        <v>6502</v>
      </c>
      <c r="I5442" t="s">
        <v>23</v>
      </c>
      <c r="J5442" t="s">
        <v>23</v>
      </c>
      <c r="K5442" t="s">
        <v>30532</v>
      </c>
    </row>
    <row r="5443" spans="1:11" x14ac:dyDescent="0.35">
      <c r="A5443" t="s">
        <v>1050</v>
      </c>
      <c r="B5443" t="s">
        <v>23</v>
      </c>
      <c r="C5443" t="s">
        <v>23</v>
      </c>
      <c r="D5443" t="s">
        <v>23</v>
      </c>
      <c r="E5443" t="s">
        <v>11273</v>
      </c>
      <c r="F5443" t="s">
        <v>23</v>
      </c>
      <c r="G5443" t="s">
        <v>23</v>
      </c>
      <c r="H5443" t="s">
        <v>6502</v>
      </c>
      <c r="I5443" t="s">
        <v>2721</v>
      </c>
      <c r="J5443" t="s">
        <v>23</v>
      </c>
      <c r="K5443" t="s">
        <v>30532</v>
      </c>
    </row>
    <row r="5444" spans="1:11" x14ac:dyDescent="0.35">
      <c r="A5444" t="s">
        <v>11274</v>
      </c>
      <c r="B5444" t="s">
        <v>23</v>
      </c>
      <c r="C5444" t="s">
        <v>23</v>
      </c>
      <c r="D5444" t="s">
        <v>5810</v>
      </c>
      <c r="E5444" t="s">
        <v>11275</v>
      </c>
      <c r="F5444" t="s">
        <v>23</v>
      </c>
      <c r="G5444" t="s">
        <v>23</v>
      </c>
      <c r="H5444" t="s">
        <v>6746</v>
      </c>
      <c r="I5444" t="s">
        <v>23</v>
      </c>
      <c r="J5444" t="s">
        <v>23</v>
      </c>
      <c r="K5444" t="s">
        <v>30532</v>
      </c>
    </row>
    <row r="5445" spans="1:11" x14ac:dyDescent="0.35">
      <c r="A5445" t="s">
        <v>5689</v>
      </c>
      <c r="B5445" t="s">
        <v>23</v>
      </c>
      <c r="C5445" t="s">
        <v>23</v>
      </c>
      <c r="D5445" t="s">
        <v>23</v>
      </c>
      <c r="E5445" t="s">
        <v>11276</v>
      </c>
      <c r="F5445" t="s">
        <v>23</v>
      </c>
      <c r="G5445" t="s">
        <v>23</v>
      </c>
      <c r="H5445" t="s">
        <v>6522</v>
      </c>
      <c r="I5445" t="s">
        <v>23</v>
      </c>
      <c r="J5445" t="s">
        <v>23</v>
      </c>
      <c r="K5445" t="s">
        <v>30532</v>
      </c>
    </row>
    <row r="5446" spans="1:11" x14ac:dyDescent="0.35">
      <c r="A5446" t="s">
        <v>26183</v>
      </c>
      <c r="B5446" t="s">
        <v>23</v>
      </c>
      <c r="C5446" t="s">
        <v>23</v>
      </c>
      <c r="D5446" t="s">
        <v>5810</v>
      </c>
      <c r="E5446" t="s">
        <v>26184</v>
      </c>
      <c r="F5446" t="s">
        <v>23</v>
      </c>
      <c r="G5446" t="s">
        <v>23</v>
      </c>
      <c r="H5446" t="s">
        <v>6746</v>
      </c>
      <c r="I5446" t="s">
        <v>23</v>
      </c>
      <c r="J5446" t="s">
        <v>23</v>
      </c>
      <c r="K5446" t="s">
        <v>34445</v>
      </c>
    </row>
    <row r="5447" spans="1:11" x14ac:dyDescent="0.35">
      <c r="A5447" t="s">
        <v>457</v>
      </c>
      <c r="B5447" t="s">
        <v>23</v>
      </c>
      <c r="C5447" t="s">
        <v>23</v>
      </c>
      <c r="D5447" t="s">
        <v>23</v>
      </c>
      <c r="E5447" t="s">
        <v>11277</v>
      </c>
      <c r="F5447" t="s">
        <v>23</v>
      </c>
      <c r="G5447" t="s">
        <v>23</v>
      </c>
      <c r="H5447" t="s">
        <v>6522</v>
      </c>
      <c r="I5447" t="s">
        <v>23</v>
      </c>
      <c r="J5447" t="s">
        <v>23</v>
      </c>
      <c r="K5447" t="s">
        <v>30532</v>
      </c>
    </row>
    <row r="5448" spans="1:11" x14ac:dyDescent="0.35">
      <c r="A5448" t="s">
        <v>2391</v>
      </c>
      <c r="B5448" t="s">
        <v>23</v>
      </c>
      <c r="C5448" t="s">
        <v>23</v>
      </c>
      <c r="D5448" t="s">
        <v>23</v>
      </c>
      <c r="E5448" t="s">
        <v>11278</v>
      </c>
      <c r="F5448" t="s">
        <v>23</v>
      </c>
      <c r="G5448" t="s">
        <v>23</v>
      </c>
      <c r="H5448" t="s">
        <v>6522</v>
      </c>
      <c r="I5448" t="s">
        <v>23</v>
      </c>
      <c r="J5448" t="s">
        <v>23</v>
      </c>
      <c r="K5448" t="s">
        <v>30532</v>
      </c>
    </row>
    <row r="5449" spans="1:11" x14ac:dyDescent="0.35">
      <c r="A5449" t="s">
        <v>1539</v>
      </c>
      <c r="B5449" t="s">
        <v>6843</v>
      </c>
      <c r="C5449" t="s">
        <v>23</v>
      </c>
      <c r="D5449" t="s">
        <v>23</v>
      </c>
      <c r="E5449" t="s">
        <v>11279</v>
      </c>
      <c r="F5449" t="s">
        <v>23</v>
      </c>
      <c r="G5449" t="s">
        <v>23</v>
      </c>
      <c r="H5449" t="s">
        <v>6502</v>
      </c>
      <c r="I5449" t="s">
        <v>6485</v>
      </c>
      <c r="J5449" t="s">
        <v>23</v>
      </c>
      <c r="K5449" t="s">
        <v>30532</v>
      </c>
    </row>
    <row r="5450" spans="1:11" x14ac:dyDescent="0.35">
      <c r="A5450" t="s">
        <v>26185</v>
      </c>
      <c r="B5450" t="s">
        <v>23</v>
      </c>
      <c r="C5450" t="s">
        <v>23</v>
      </c>
      <c r="D5450" t="s">
        <v>5810</v>
      </c>
      <c r="E5450" t="s">
        <v>26186</v>
      </c>
      <c r="F5450" t="s">
        <v>23</v>
      </c>
      <c r="G5450" t="s">
        <v>23</v>
      </c>
      <c r="H5450" t="s">
        <v>6746</v>
      </c>
      <c r="I5450" t="s">
        <v>23</v>
      </c>
      <c r="J5450" t="s">
        <v>23</v>
      </c>
      <c r="K5450" t="s">
        <v>34446</v>
      </c>
    </row>
    <row r="5451" spans="1:11" x14ac:dyDescent="0.35">
      <c r="A5451" t="s">
        <v>5067</v>
      </c>
      <c r="B5451" t="s">
        <v>23</v>
      </c>
      <c r="C5451" t="s">
        <v>23</v>
      </c>
      <c r="D5451" t="s">
        <v>23</v>
      </c>
      <c r="E5451" t="s">
        <v>11280</v>
      </c>
      <c r="F5451" t="s">
        <v>23</v>
      </c>
      <c r="G5451" t="s">
        <v>23</v>
      </c>
      <c r="H5451" t="s">
        <v>6502</v>
      </c>
      <c r="I5451" t="s">
        <v>2721</v>
      </c>
      <c r="J5451" t="s">
        <v>23</v>
      </c>
      <c r="K5451" t="s">
        <v>30532</v>
      </c>
    </row>
    <row r="5452" spans="1:11" x14ac:dyDescent="0.35">
      <c r="A5452" t="s">
        <v>2390</v>
      </c>
      <c r="B5452" t="s">
        <v>23</v>
      </c>
      <c r="C5452" t="s">
        <v>23</v>
      </c>
      <c r="D5452" t="s">
        <v>23</v>
      </c>
      <c r="E5452" t="s">
        <v>11281</v>
      </c>
      <c r="F5452" t="s">
        <v>23</v>
      </c>
      <c r="G5452" t="s">
        <v>23</v>
      </c>
      <c r="H5452" t="s">
        <v>6522</v>
      </c>
      <c r="I5452" t="s">
        <v>23</v>
      </c>
      <c r="J5452" t="s">
        <v>23</v>
      </c>
      <c r="K5452" t="s">
        <v>30532</v>
      </c>
    </row>
    <row r="5453" spans="1:11" x14ac:dyDescent="0.35">
      <c r="A5453" t="s">
        <v>11282</v>
      </c>
      <c r="B5453" t="s">
        <v>23</v>
      </c>
      <c r="C5453" t="s">
        <v>23</v>
      </c>
      <c r="D5453" t="s">
        <v>5810</v>
      </c>
      <c r="E5453" t="s">
        <v>11283</v>
      </c>
      <c r="F5453" t="s">
        <v>23</v>
      </c>
      <c r="G5453" t="s">
        <v>23</v>
      </c>
      <c r="H5453" t="s">
        <v>6746</v>
      </c>
      <c r="I5453" t="s">
        <v>23</v>
      </c>
      <c r="J5453" t="s">
        <v>23</v>
      </c>
      <c r="K5453" t="s">
        <v>30532</v>
      </c>
    </row>
    <row r="5454" spans="1:11" x14ac:dyDescent="0.35">
      <c r="A5454" t="s">
        <v>2389</v>
      </c>
      <c r="B5454" t="s">
        <v>23</v>
      </c>
      <c r="C5454" t="s">
        <v>23</v>
      </c>
      <c r="D5454" t="s">
        <v>23</v>
      </c>
      <c r="E5454" t="s">
        <v>11284</v>
      </c>
      <c r="F5454" t="s">
        <v>23</v>
      </c>
      <c r="G5454" t="s">
        <v>23</v>
      </c>
      <c r="H5454" t="s">
        <v>6522</v>
      </c>
      <c r="I5454" t="s">
        <v>23</v>
      </c>
      <c r="J5454" t="s">
        <v>23</v>
      </c>
      <c r="K5454" t="s">
        <v>30532</v>
      </c>
    </row>
    <row r="5455" spans="1:11" x14ac:dyDescent="0.35">
      <c r="A5455" t="s">
        <v>26191</v>
      </c>
      <c r="B5455" t="s">
        <v>23</v>
      </c>
      <c r="C5455" t="s">
        <v>23</v>
      </c>
      <c r="D5455" t="s">
        <v>5810</v>
      </c>
      <c r="E5455" t="s">
        <v>26192</v>
      </c>
      <c r="F5455" t="s">
        <v>23</v>
      </c>
      <c r="G5455" t="s">
        <v>23</v>
      </c>
      <c r="H5455" t="s">
        <v>6746</v>
      </c>
      <c r="I5455" t="s">
        <v>23</v>
      </c>
      <c r="J5455" t="s">
        <v>23</v>
      </c>
      <c r="K5455" t="s">
        <v>34449</v>
      </c>
    </row>
    <row r="5456" spans="1:11" x14ac:dyDescent="0.35">
      <c r="A5456" t="s">
        <v>26197</v>
      </c>
      <c r="B5456" t="s">
        <v>23</v>
      </c>
      <c r="C5456" t="s">
        <v>23</v>
      </c>
      <c r="D5456" t="s">
        <v>5810</v>
      </c>
      <c r="E5456" t="s">
        <v>26198</v>
      </c>
      <c r="F5456" t="s">
        <v>23</v>
      </c>
      <c r="G5456" t="s">
        <v>23</v>
      </c>
      <c r="H5456" t="s">
        <v>6746</v>
      </c>
      <c r="I5456" t="s">
        <v>23</v>
      </c>
      <c r="J5456" t="s">
        <v>23</v>
      </c>
      <c r="K5456" t="s">
        <v>34452</v>
      </c>
    </row>
    <row r="5457" spans="1:11" x14ac:dyDescent="0.35">
      <c r="A5457" t="s">
        <v>6339</v>
      </c>
      <c r="B5457" t="s">
        <v>23</v>
      </c>
      <c r="C5457" t="s">
        <v>23</v>
      </c>
      <c r="D5457" t="s">
        <v>5810</v>
      </c>
      <c r="E5457" t="s">
        <v>11285</v>
      </c>
      <c r="F5457" t="s">
        <v>23</v>
      </c>
      <c r="G5457" t="s">
        <v>23</v>
      </c>
      <c r="H5457" t="s">
        <v>6483</v>
      </c>
      <c r="I5457" t="s">
        <v>23</v>
      </c>
      <c r="J5457" t="s">
        <v>23</v>
      </c>
      <c r="K5457" t="s">
        <v>30532</v>
      </c>
    </row>
    <row r="5458" spans="1:11" x14ac:dyDescent="0.35">
      <c r="A5458" t="s">
        <v>26189</v>
      </c>
      <c r="B5458" t="s">
        <v>23</v>
      </c>
      <c r="C5458" t="s">
        <v>23</v>
      </c>
      <c r="D5458" t="s">
        <v>5810</v>
      </c>
      <c r="E5458" t="s">
        <v>26190</v>
      </c>
      <c r="F5458" t="s">
        <v>23</v>
      </c>
      <c r="G5458" t="s">
        <v>23</v>
      </c>
      <c r="H5458" t="s">
        <v>6746</v>
      </c>
      <c r="I5458" t="s">
        <v>23</v>
      </c>
      <c r="J5458" t="s">
        <v>23</v>
      </c>
      <c r="K5458" t="s">
        <v>34448</v>
      </c>
    </row>
    <row r="5459" spans="1:11" x14ac:dyDescent="0.35">
      <c r="A5459" t="s">
        <v>26193</v>
      </c>
      <c r="B5459" t="s">
        <v>23</v>
      </c>
      <c r="C5459" t="s">
        <v>23</v>
      </c>
      <c r="D5459" t="s">
        <v>5810</v>
      </c>
      <c r="E5459" t="s">
        <v>26194</v>
      </c>
      <c r="F5459" t="s">
        <v>23</v>
      </c>
      <c r="G5459" t="s">
        <v>23</v>
      </c>
      <c r="H5459" t="s">
        <v>6746</v>
      </c>
      <c r="I5459" t="s">
        <v>23</v>
      </c>
      <c r="J5459" t="s">
        <v>23</v>
      </c>
      <c r="K5459" t="s">
        <v>34450</v>
      </c>
    </row>
    <row r="5460" spans="1:11" x14ac:dyDescent="0.35">
      <c r="A5460" t="s">
        <v>11286</v>
      </c>
      <c r="B5460" t="s">
        <v>23</v>
      </c>
      <c r="C5460" t="s">
        <v>23</v>
      </c>
      <c r="D5460" t="s">
        <v>5810</v>
      </c>
      <c r="E5460" t="s">
        <v>11287</v>
      </c>
      <c r="F5460" t="s">
        <v>23</v>
      </c>
      <c r="G5460" t="s">
        <v>23</v>
      </c>
      <c r="H5460" t="s">
        <v>6746</v>
      </c>
      <c r="I5460" t="s">
        <v>23</v>
      </c>
      <c r="J5460" t="s">
        <v>23</v>
      </c>
      <c r="K5460" t="s">
        <v>30532</v>
      </c>
    </row>
    <row r="5461" spans="1:11" x14ac:dyDescent="0.35">
      <c r="A5461" t="s">
        <v>6120</v>
      </c>
      <c r="B5461" t="s">
        <v>23</v>
      </c>
      <c r="C5461" t="s">
        <v>23</v>
      </c>
      <c r="D5461" t="s">
        <v>5810</v>
      </c>
      <c r="E5461" t="s">
        <v>11288</v>
      </c>
      <c r="F5461" t="s">
        <v>23</v>
      </c>
      <c r="G5461" t="s">
        <v>23</v>
      </c>
      <c r="H5461" t="s">
        <v>6483</v>
      </c>
      <c r="I5461" t="s">
        <v>23</v>
      </c>
      <c r="J5461" t="s">
        <v>23</v>
      </c>
      <c r="K5461" t="s">
        <v>30532</v>
      </c>
    </row>
    <row r="5462" spans="1:11" x14ac:dyDescent="0.35">
      <c r="A5462" t="s">
        <v>26199</v>
      </c>
      <c r="B5462" t="s">
        <v>23</v>
      </c>
      <c r="C5462" t="s">
        <v>23</v>
      </c>
      <c r="D5462" t="s">
        <v>5810</v>
      </c>
      <c r="E5462" t="s">
        <v>26200</v>
      </c>
      <c r="F5462" t="s">
        <v>23</v>
      </c>
      <c r="G5462" t="s">
        <v>23</v>
      </c>
      <c r="H5462" t="s">
        <v>6746</v>
      </c>
      <c r="I5462" t="s">
        <v>23</v>
      </c>
      <c r="J5462" t="s">
        <v>23</v>
      </c>
      <c r="K5462" t="s">
        <v>34453</v>
      </c>
    </row>
    <row r="5463" spans="1:11" x14ac:dyDescent="0.35">
      <c r="A5463" t="s">
        <v>190</v>
      </c>
      <c r="B5463" t="s">
        <v>23</v>
      </c>
      <c r="C5463" t="s">
        <v>23</v>
      </c>
      <c r="D5463" t="s">
        <v>23</v>
      </c>
      <c r="E5463" t="s">
        <v>11289</v>
      </c>
      <c r="F5463" t="s">
        <v>23</v>
      </c>
      <c r="G5463" t="s">
        <v>23</v>
      </c>
      <c r="H5463" t="s">
        <v>6522</v>
      </c>
      <c r="I5463" t="s">
        <v>23</v>
      </c>
      <c r="J5463" t="s">
        <v>23</v>
      </c>
      <c r="K5463" t="s">
        <v>30532</v>
      </c>
    </row>
    <row r="5464" spans="1:11" x14ac:dyDescent="0.35">
      <c r="A5464" t="s">
        <v>26201</v>
      </c>
      <c r="B5464" t="s">
        <v>23</v>
      </c>
      <c r="C5464" t="s">
        <v>23</v>
      </c>
      <c r="D5464" t="s">
        <v>5810</v>
      </c>
      <c r="E5464" t="s">
        <v>26202</v>
      </c>
      <c r="F5464" t="s">
        <v>23</v>
      </c>
      <c r="G5464" t="s">
        <v>23</v>
      </c>
      <c r="H5464" t="s">
        <v>6746</v>
      </c>
      <c r="I5464" t="s">
        <v>23</v>
      </c>
      <c r="J5464" t="s">
        <v>23</v>
      </c>
      <c r="K5464" t="s">
        <v>34454</v>
      </c>
    </row>
    <row r="5465" spans="1:11" x14ac:dyDescent="0.35">
      <c r="A5465" t="s">
        <v>5835</v>
      </c>
      <c r="B5465" t="s">
        <v>23</v>
      </c>
      <c r="C5465" t="s">
        <v>23</v>
      </c>
      <c r="D5465" t="s">
        <v>23</v>
      </c>
      <c r="E5465" t="s">
        <v>23433</v>
      </c>
      <c r="F5465" t="s">
        <v>23</v>
      </c>
      <c r="G5465" t="s">
        <v>23</v>
      </c>
      <c r="H5465" t="s">
        <v>6484</v>
      </c>
      <c r="I5465" t="s">
        <v>6485</v>
      </c>
      <c r="J5465" t="s">
        <v>6507</v>
      </c>
      <c r="K5465" t="s">
        <v>30532</v>
      </c>
    </row>
    <row r="5466" spans="1:11" x14ac:dyDescent="0.35">
      <c r="A5466" t="s">
        <v>2388</v>
      </c>
      <c r="B5466" t="s">
        <v>23</v>
      </c>
      <c r="C5466" t="s">
        <v>23</v>
      </c>
      <c r="D5466" t="s">
        <v>23</v>
      </c>
      <c r="E5466" t="s">
        <v>11290</v>
      </c>
      <c r="F5466" t="s">
        <v>23</v>
      </c>
      <c r="G5466" t="s">
        <v>23</v>
      </c>
      <c r="H5466" t="s">
        <v>6522</v>
      </c>
      <c r="I5466" t="s">
        <v>23</v>
      </c>
      <c r="J5466" t="s">
        <v>23</v>
      </c>
      <c r="K5466" t="s">
        <v>30532</v>
      </c>
    </row>
    <row r="5467" spans="1:11" x14ac:dyDescent="0.35">
      <c r="A5467" t="s">
        <v>5068</v>
      </c>
      <c r="B5467" t="s">
        <v>23</v>
      </c>
      <c r="C5467" t="s">
        <v>23</v>
      </c>
      <c r="D5467" t="s">
        <v>23</v>
      </c>
      <c r="E5467" t="s">
        <v>11291</v>
      </c>
      <c r="F5467" t="s">
        <v>23</v>
      </c>
      <c r="G5467" t="s">
        <v>23</v>
      </c>
      <c r="H5467" t="s">
        <v>6522</v>
      </c>
      <c r="I5467" t="s">
        <v>23</v>
      </c>
      <c r="J5467" t="s">
        <v>23</v>
      </c>
      <c r="K5467" t="s">
        <v>30532</v>
      </c>
    </row>
    <row r="5468" spans="1:11" x14ac:dyDescent="0.35">
      <c r="A5468" t="s">
        <v>2387</v>
      </c>
      <c r="B5468" t="s">
        <v>23</v>
      </c>
      <c r="C5468" t="s">
        <v>23</v>
      </c>
      <c r="D5468" t="s">
        <v>23</v>
      </c>
      <c r="E5468" t="s">
        <v>11292</v>
      </c>
      <c r="F5468" t="s">
        <v>23</v>
      </c>
      <c r="G5468" t="s">
        <v>23</v>
      </c>
      <c r="H5468" t="s">
        <v>6522</v>
      </c>
      <c r="I5468" t="s">
        <v>23</v>
      </c>
      <c r="J5468" t="s">
        <v>23</v>
      </c>
      <c r="K5468" t="s">
        <v>30532</v>
      </c>
    </row>
    <row r="5469" spans="1:11" x14ac:dyDescent="0.35">
      <c r="A5469" t="s">
        <v>11293</v>
      </c>
      <c r="B5469" t="s">
        <v>23</v>
      </c>
      <c r="C5469" t="s">
        <v>23</v>
      </c>
      <c r="D5469" t="s">
        <v>5810</v>
      </c>
      <c r="E5469" t="s">
        <v>11294</v>
      </c>
      <c r="F5469" t="s">
        <v>23</v>
      </c>
      <c r="G5469" t="s">
        <v>23</v>
      </c>
      <c r="H5469" t="s">
        <v>6746</v>
      </c>
      <c r="I5469" t="s">
        <v>23</v>
      </c>
      <c r="J5469" t="s">
        <v>23</v>
      </c>
      <c r="K5469" t="s">
        <v>30532</v>
      </c>
    </row>
    <row r="5470" spans="1:11" x14ac:dyDescent="0.35">
      <c r="A5470" t="s">
        <v>26203</v>
      </c>
      <c r="B5470" t="s">
        <v>23</v>
      </c>
      <c r="C5470" t="s">
        <v>23</v>
      </c>
      <c r="D5470" t="s">
        <v>5810</v>
      </c>
      <c r="E5470" t="s">
        <v>26204</v>
      </c>
      <c r="F5470" t="s">
        <v>23</v>
      </c>
      <c r="G5470" t="s">
        <v>23</v>
      </c>
      <c r="H5470" t="s">
        <v>6746</v>
      </c>
      <c r="I5470" t="s">
        <v>23</v>
      </c>
      <c r="J5470" t="s">
        <v>23</v>
      </c>
      <c r="K5470" t="s">
        <v>34455</v>
      </c>
    </row>
    <row r="5471" spans="1:11" x14ac:dyDescent="0.35">
      <c r="A5471" t="s">
        <v>26205</v>
      </c>
      <c r="B5471" t="s">
        <v>23</v>
      </c>
      <c r="C5471" t="s">
        <v>23</v>
      </c>
      <c r="D5471" t="s">
        <v>5810</v>
      </c>
      <c r="E5471" t="s">
        <v>26206</v>
      </c>
      <c r="F5471" t="s">
        <v>23</v>
      </c>
      <c r="G5471" t="s">
        <v>23</v>
      </c>
      <c r="H5471" t="s">
        <v>6746</v>
      </c>
      <c r="I5471" t="s">
        <v>23</v>
      </c>
      <c r="J5471" t="s">
        <v>23</v>
      </c>
      <c r="K5471" t="s">
        <v>34456</v>
      </c>
    </row>
    <row r="5472" spans="1:11" x14ac:dyDescent="0.35">
      <c r="A5472" t="s">
        <v>26207</v>
      </c>
      <c r="B5472" t="s">
        <v>23</v>
      </c>
      <c r="C5472" t="s">
        <v>23</v>
      </c>
      <c r="D5472" t="s">
        <v>5810</v>
      </c>
      <c r="E5472" t="s">
        <v>26208</v>
      </c>
      <c r="F5472" t="s">
        <v>23</v>
      </c>
      <c r="G5472" t="s">
        <v>23</v>
      </c>
      <c r="H5472" t="s">
        <v>6746</v>
      </c>
      <c r="I5472" t="s">
        <v>23</v>
      </c>
      <c r="J5472" t="s">
        <v>23</v>
      </c>
      <c r="K5472" t="s">
        <v>34457</v>
      </c>
    </row>
    <row r="5473" spans="1:11" x14ac:dyDescent="0.35">
      <c r="A5473" t="s">
        <v>3077</v>
      </c>
      <c r="B5473" t="s">
        <v>23</v>
      </c>
      <c r="C5473" t="s">
        <v>23</v>
      </c>
      <c r="D5473" t="s">
        <v>23</v>
      </c>
      <c r="E5473" t="s">
        <v>11295</v>
      </c>
      <c r="F5473" t="s">
        <v>23</v>
      </c>
      <c r="G5473" t="s">
        <v>23</v>
      </c>
      <c r="H5473" t="s">
        <v>6522</v>
      </c>
      <c r="I5473" t="s">
        <v>23</v>
      </c>
      <c r="J5473" t="s">
        <v>23</v>
      </c>
      <c r="K5473" t="s">
        <v>30532</v>
      </c>
    </row>
    <row r="5474" spans="1:11" x14ac:dyDescent="0.35">
      <c r="A5474" t="s">
        <v>26209</v>
      </c>
      <c r="B5474" t="s">
        <v>23</v>
      </c>
      <c r="C5474" t="s">
        <v>23</v>
      </c>
      <c r="D5474" t="s">
        <v>5810</v>
      </c>
      <c r="E5474" t="s">
        <v>26210</v>
      </c>
      <c r="F5474" t="s">
        <v>23</v>
      </c>
      <c r="G5474" t="s">
        <v>23</v>
      </c>
      <c r="H5474" t="s">
        <v>6746</v>
      </c>
      <c r="I5474" t="s">
        <v>23</v>
      </c>
      <c r="J5474" t="s">
        <v>23</v>
      </c>
      <c r="K5474" t="s">
        <v>34458</v>
      </c>
    </row>
    <row r="5475" spans="1:11" x14ac:dyDescent="0.35">
      <c r="A5475" t="s">
        <v>26211</v>
      </c>
      <c r="B5475" t="s">
        <v>23</v>
      </c>
      <c r="C5475" t="s">
        <v>23</v>
      </c>
      <c r="D5475" t="s">
        <v>5810</v>
      </c>
      <c r="E5475" t="s">
        <v>26212</v>
      </c>
      <c r="F5475" t="s">
        <v>23</v>
      </c>
      <c r="G5475" t="s">
        <v>23</v>
      </c>
      <c r="H5475" t="s">
        <v>6746</v>
      </c>
      <c r="I5475" t="s">
        <v>23</v>
      </c>
      <c r="J5475" t="s">
        <v>23</v>
      </c>
      <c r="K5475" t="s">
        <v>34459</v>
      </c>
    </row>
    <row r="5476" spans="1:11" x14ac:dyDescent="0.35">
      <c r="A5476" t="s">
        <v>3561</v>
      </c>
      <c r="B5476" t="s">
        <v>23</v>
      </c>
      <c r="C5476" t="s">
        <v>23</v>
      </c>
      <c r="D5476" t="s">
        <v>23</v>
      </c>
      <c r="E5476" t="s">
        <v>11296</v>
      </c>
      <c r="F5476" t="s">
        <v>23</v>
      </c>
      <c r="G5476" t="s">
        <v>23</v>
      </c>
      <c r="H5476" t="s">
        <v>6522</v>
      </c>
      <c r="I5476" t="s">
        <v>23</v>
      </c>
      <c r="J5476" t="s">
        <v>23</v>
      </c>
      <c r="K5476" t="s">
        <v>30532</v>
      </c>
    </row>
    <row r="5477" spans="1:11" x14ac:dyDescent="0.35">
      <c r="A5477" t="s">
        <v>26213</v>
      </c>
      <c r="B5477" t="s">
        <v>23</v>
      </c>
      <c r="C5477" t="s">
        <v>23</v>
      </c>
      <c r="D5477" t="s">
        <v>5810</v>
      </c>
      <c r="E5477" t="s">
        <v>26214</v>
      </c>
      <c r="F5477" t="s">
        <v>23</v>
      </c>
      <c r="G5477" t="s">
        <v>23</v>
      </c>
      <c r="H5477" t="s">
        <v>6746</v>
      </c>
      <c r="I5477" t="s">
        <v>23</v>
      </c>
      <c r="J5477" t="s">
        <v>23</v>
      </c>
      <c r="K5477" t="s">
        <v>34460</v>
      </c>
    </row>
    <row r="5478" spans="1:11" x14ac:dyDescent="0.35">
      <c r="A5478" t="s">
        <v>26215</v>
      </c>
      <c r="B5478" t="s">
        <v>23</v>
      </c>
      <c r="C5478" t="s">
        <v>23</v>
      </c>
      <c r="D5478" t="s">
        <v>5810</v>
      </c>
      <c r="E5478" t="s">
        <v>26216</v>
      </c>
      <c r="F5478" t="s">
        <v>23</v>
      </c>
      <c r="G5478" t="s">
        <v>23</v>
      </c>
      <c r="H5478" t="s">
        <v>6746</v>
      </c>
      <c r="I5478" t="s">
        <v>23</v>
      </c>
      <c r="J5478" t="s">
        <v>23</v>
      </c>
      <c r="K5478" t="s">
        <v>34461</v>
      </c>
    </row>
    <row r="5479" spans="1:11" x14ac:dyDescent="0.35">
      <c r="A5479" t="s">
        <v>26219</v>
      </c>
      <c r="B5479" t="s">
        <v>23</v>
      </c>
      <c r="C5479" t="s">
        <v>23</v>
      </c>
      <c r="D5479" t="s">
        <v>5810</v>
      </c>
      <c r="E5479" t="s">
        <v>26220</v>
      </c>
      <c r="F5479" t="s">
        <v>23</v>
      </c>
      <c r="G5479" t="s">
        <v>23</v>
      </c>
      <c r="H5479" t="s">
        <v>6746</v>
      </c>
      <c r="I5479" t="s">
        <v>23</v>
      </c>
      <c r="J5479" t="s">
        <v>23</v>
      </c>
      <c r="K5479" t="s">
        <v>34463</v>
      </c>
    </row>
    <row r="5480" spans="1:11" x14ac:dyDescent="0.35">
      <c r="A5480" t="s">
        <v>3562</v>
      </c>
      <c r="B5480" t="s">
        <v>23</v>
      </c>
      <c r="C5480" t="s">
        <v>23</v>
      </c>
      <c r="D5480" t="s">
        <v>23</v>
      </c>
      <c r="E5480" t="s">
        <v>11297</v>
      </c>
      <c r="F5480" t="s">
        <v>23</v>
      </c>
      <c r="G5480" t="s">
        <v>23</v>
      </c>
      <c r="H5480" t="s">
        <v>6522</v>
      </c>
      <c r="I5480" t="s">
        <v>23</v>
      </c>
      <c r="J5480" t="s">
        <v>23</v>
      </c>
      <c r="K5480" t="s">
        <v>30532</v>
      </c>
    </row>
    <row r="5481" spans="1:11" x14ac:dyDescent="0.35">
      <c r="A5481" t="s">
        <v>5468</v>
      </c>
      <c r="B5481" t="s">
        <v>23</v>
      </c>
      <c r="C5481" t="s">
        <v>23</v>
      </c>
      <c r="D5481" t="s">
        <v>23</v>
      </c>
      <c r="E5481" t="s">
        <v>11298</v>
      </c>
      <c r="F5481" t="s">
        <v>23</v>
      </c>
      <c r="G5481" t="s">
        <v>23</v>
      </c>
      <c r="H5481" t="s">
        <v>6522</v>
      </c>
      <c r="I5481" t="s">
        <v>23</v>
      </c>
      <c r="J5481" t="s">
        <v>23</v>
      </c>
      <c r="K5481" t="s">
        <v>30532</v>
      </c>
    </row>
    <row r="5482" spans="1:11" x14ac:dyDescent="0.35">
      <c r="A5482" t="s">
        <v>26221</v>
      </c>
      <c r="B5482" t="s">
        <v>23</v>
      </c>
      <c r="C5482" t="s">
        <v>23</v>
      </c>
      <c r="D5482" t="s">
        <v>5810</v>
      </c>
      <c r="E5482" t="s">
        <v>26222</v>
      </c>
      <c r="F5482" t="s">
        <v>23</v>
      </c>
      <c r="G5482" t="s">
        <v>23</v>
      </c>
      <c r="H5482" t="s">
        <v>6746</v>
      </c>
      <c r="I5482" t="s">
        <v>23</v>
      </c>
      <c r="J5482" t="s">
        <v>23</v>
      </c>
      <c r="K5482" t="s">
        <v>34464</v>
      </c>
    </row>
    <row r="5483" spans="1:11" x14ac:dyDescent="0.35">
      <c r="A5483" t="s">
        <v>3563</v>
      </c>
      <c r="B5483" t="s">
        <v>23</v>
      </c>
      <c r="C5483" t="s">
        <v>23</v>
      </c>
      <c r="D5483" t="s">
        <v>23</v>
      </c>
      <c r="E5483" t="s">
        <v>11299</v>
      </c>
      <c r="F5483" t="s">
        <v>23</v>
      </c>
      <c r="G5483" t="s">
        <v>23</v>
      </c>
      <c r="H5483" t="s">
        <v>6522</v>
      </c>
      <c r="I5483" t="s">
        <v>23</v>
      </c>
      <c r="J5483" t="s">
        <v>23</v>
      </c>
      <c r="K5483" t="s">
        <v>30532</v>
      </c>
    </row>
    <row r="5484" spans="1:11" x14ac:dyDescent="0.35">
      <c r="A5484" t="s">
        <v>26281</v>
      </c>
      <c r="B5484" t="s">
        <v>23</v>
      </c>
      <c r="C5484" t="s">
        <v>23</v>
      </c>
      <c r="D5484" t="s">
        <v>5810</v>
      </c>
      <c r="E5484" t="s">
        <v>26282</v>
      </c>
      <c r="F5484" t="s">
        <v>23</v>
      </c>
      <c r="G5484" t="s">
        <v>23</v>
      </c>
      <c r="H5484" t="s">
        <v>6746</v>
      </c>
      <c r="I5484" t="s">
        <v>23</v>
      </c>
      <c r="J5484" t="s">
        <v>23</v>
      </c>
      <c r="K5484" t="s">
        <v>34493</v>
      </c>
    </row>
    <row r="5485" spans="1:11" x14ac:dyDescent="0.35">
      <c r="A5485" t="s">
        <v>6121</v>
      </c>
      <c r="B5485" t="s">
        <v>23</v>
      </c>
      <c r="C5485" t="s">
        <v>23</v>
      </c>
      <c r="D5485" t="s">
        <v>5810</v>
      </c>
      <c r="E5485" t="s">
        <v>11300</v>
      </c>
      <c r="F5485" t="s">
        <v>23</v>
      </c>
      <c r="G5485" t="s">
        <v>23</v>
      </c>
      <c r="H5485" t="s">
        <v>6483</v>
      </c>
      <c r="I5485" t="s">
        <v>23</v>
      </c>
      <c r="J5485" t="s">
        <v>23</v>
      </c>
      <c r="K5485" t="s">
        <v>30532</v>
      </c>
    </row>
    <row r="5486" spans="1:11" x14ac:dyDescent="0.35">
      <c r="A5486" t="s">
        <v>3564</v>
      </c>
      <c r="B5486" t="s">
        <v>23</v>
      </c>
      <c r="C5486" t="s">
        <v>23</v>
      </c>
      <c r="D5486" t="s">
        <v>23</v>
      </c>
      <c r="E5486" t="s">
        <v>11301</v>
      </c>
      <c r="F5486" t="s">
        <v>23</v>
      </c>
      <c r="G5486" t="s">
        <v>23</v>
      </c>
      <c r="H5486" t="s">
        <v>6522</v>
      </c>
      <c r="I5486" t="s">
        <v>23</v>
      </c>
      <c r="J5486" t="s">
        <v>23</v>
      </c>
      <c r="K5486" t="s">
        <v>30532</v>
      </c>
    </row>
    <row r="5487" spans="1:11" x14ac:dyDescent="0.35">
      <c r="A5487" t="s">
        <v>1724</v>
      </c>
      <c r="B5487" t="s">
        <v>23</v>
      </c>
      <c r="C5487" t="s">
        <v>23</v>
      </c>
      <c r="D5487" t="s">
        <v>23</v>
      </c>
      <c r="E5487" t="s">
        <v>11302</v>
      </c>
      <c r="F5487" t="s">
        <v>23</v>
      </c>
      <c r="G5487" t="s">
        <v>23</v>
      </c>
      <c r="H5487" t="s">
        <v>6484</v>
      </c>
      <c r="I5487" t="s">
        <v>6499</v>
      </c>
      <c r="J5487" t="s">
        <v>23</v>
      </c>
      <c r="K5487" t="s">
        <v>30532</v>
      </c>
    </row>
    <row r="5488" spans="1:11" x14ac:dyDescent="0.35">
      <c r="A5488" t="s">
        <v>2767</v>
      </c>
      <c r="B5488" t="s">
        <v>23</v>
      </c>
      <c r="C5488" t="s">
        <v>23</v>
      </c>
      <c r="D5488" t="s">
        <v>23</v>
      </c>
      <c r="E5488" t="s">
        <v>11303</v>
      </c>
      <c r="F5488" t="s">
        <v>23</v>
      </c>
      <c r="G5488" t="s">
        <v>23</v>
      </c>
      <c r="H5488" t="s">
        <v>6522</v>
      </c>
      <c r="I5488" t="s">
        <v>23</v>
      </c>
      <c r="J5488" t="s">
        <v>23</v>
      </c>
      <c r="K5488" t="s">
        <v>30532</v>
      </c>
    </row>
    <row r="5489" spans="1:11" x14ac:dyDescent="0.35">
      <c r="A5489" t="s">
        <v>26225</v>
      </c>
      <c r="B5489" t="s">
        <v>23</v>
      </c>
      <c r="C5489" t="s">
        <v>23</v>
      </c>
      <c r="D5489" t="s">
        <v>5810</v>
      </c>
      <c r="E5489" t="s">
        <v>26226</v>
      </c>
      <c r="F5489" t="s">
        <v>23</v>
      </c>
      <c r="G5489" t="s">
        <v>23</v>
      </c>
      <c r="H5489" t="s">
        <v>6746</v>
      </c>
      <c r="I5489" t="s">
        <v>23</v>
      </c>
      <c r="J5489" t="s">
        <v>23</v>
      </c>
      <c r="K5489" t="s">
        <v>34466</v>
      </c>
    </row>
    <row r="5490" spans="1:11" x14ac:dyDescent="0.35">
      <c r="A5490" t="s">
        <v>1731</v>
      </c>
      <c r="B5490" t="s">
        <v>23</v>
      </c>
      <c r="C5490" t="s">
        <v>23</v>
      </c>
      <c r="D5490" t="s">
        <v>23</v>
      </c>
      <c r="E5490" t="s">
        <v>11304</v>
      </c>
      <c r="F5490" t="s">
        <v>23</v>
      </c>
      <c r="G5490" t="s">
        <v>23</v>
      </c>
      <c r="H5490" t="s">
        <v>6484</v>
      </c>
      <c r="I5490" t="s">
        <v>6499</v>
      </c>
      <c r="J5490" t="s">
        <v>23</v>
      </c>
      <c r="K5490" t="s">
        <v>30532</v>
      </c>
    </row>
    <row r="5491" spans="1:11" x14ac:dyDescent="0.35">
      <c r="A5491" t="s">
        <v>4002</v>
      </c>
      <c r="B5491" t="s">
        <v>23</v>
      </c>
      <c r="C5491" t="s">
        <v>23</v>
      </c>
      <c r="D5491" t="s">
        <v>23</v>
      </c>
      <c r="E5491" t="s">
        <v>11305</v>
      </c>
      <c r="F5491" t="s">
        <v>23</v>
      </c>
      <c r="G5491" t="s">
        <v>23</v>
      </c>
      <c r="H5491" t="s">
        <v>6746</v>
      </c>
      <c r="I5491" t="s">
        <v>23</v>
      </c>
      <c r="J5491" t="s">
        <v>23</v>
      </c>
      <c r="K5491" t="s">
        <v>30532</v>
      </c>
    </row>
    <row r="5492" spans="1:11" x14ac:dyDescent="0.35">
      <c r="A5492" t="s">
        <v>26229</v>
      </c>
      <c r="B5492" t="s">
        <v>23</v>
      </c>
      <c r="C5492" t="s">
        <v>23</v>
      </c>
      <c r="D5492" t="s">
        <v>5810</v>
      </c>
      <c r="E5492" t="s">
        <v>26230</v>
      </c>
      <c r="F5492" t="s">
        <v>23</v>
      </c>
      <c r="G5492" t="s">
        <v>23</v>
      </c>
      <c r="H5492" t="s">
        <v>6746</v>
      </c>
      <c r="I5492" t="s">
        <v>23</v>
      </c>
      <c r="J5492" t="s">
        <v>23</v>
      </c>
      <c r="K5492" t="s">
        <v>34467</v>
      </c>
    </row>
    <row r="5493" spans="1:11" x14ac:dyDescent="0.35">
      <c r="A5493" t="s">
        <v>2386</v>
      </c>
      <c r="B5493" t="s">
        <v>23</v>
      </c>
      <c r="C5493" t="s">
        <v>23</v>
      </c>
      <c r="D5493" t="s">
        <v>23</v>
      </c>
      <c r="E5493" t="s">
        <v>11306</v>
      </c>
      <c r="F5493" t="s">
        <v>23</v>
      </c>
      <c r="G5493" t="s">
        <v>23</v>
      </c>
      <c r="H5493" t="s">
        <v>6522</v>
      </c>
      <c r="I5493" t="s">
        <v>23</v>
      </c>
      <c r="J5493" t="s">
        <v>23</v>
      </c>
      <c r="K5493" t="s">
        <v>30532</v>
      </c>
    </row>
    <row r="5494" spans="1:11" x14ac:dyDescent="0.35">
      <c r="A5494" t="s">
        <v>2385</v>
      </c>
      <c r="B5494" t="s">
        <v>23</v>
      </c>
      <c r="C5494" t="s">
        <v>23</v>
      </c>
      <c r="D5494" t="s">
        <v>23</v>
      </c>
      <c r="E5494" t="s">
        <v>11307</v>
      </c>
      <c r="F5494" t="s">
        <v>23</v>
      </c>
      <c r="G5494" t="s">
        <v>23</v>
      </c>
      <c r="H5494" t="s">
        <v>6522</v>
      </c>
      <c r="I5494" t="s">
        <v>23</v>
      </c>
      <c r="J5494" t="s">
        <v>23</v>
      </c>
      <c r="K5494" t="s">
        <v>30532</v>
      </c>
    </row>
    <row r="5495" spans="1:11" x14ac:dyDescent="0.35">
      <c r="A5495" t="s">
        <v>3565</v>
      </c>
      <c r="B5495" t="s">
        <v>23</v>
      </c>
      <c r="C5495" t="s">
        <v>23</v>
      </c>
      <c r="D5495" t="s">
        <v>23</v>
      </c>
      <c r="E5495" t="s">
        <v>11308</v>
      </c>
      <c r="F5495" t="s">
        <v>23</v>
      </c>
      <c r="G5495" t="s">
        <v>23</v>
      </c>
      <c r="H5495" t="s">
        <v>6522</v>
      </c>
      <c r="I5495" t="s">
        <v>23</v>
      </c>
      <c r="J5495" t="s">
        <v>23</v>
      </c>
      <c r="K5495" t="s">
        <v>30532</v>
      </c>
    </row>
    <row r="5496" spans="1:11" x14ac:dyDescent="0.35">
      <c r="A5496" t="s">
        <v>6844</v>
      </c>
      <c r="B5496" t="s">
        <v>23</v>
      </c>
      <c r="C5496" t="s">
        <v>23</v>
      </c>
      <c r="D5496" t="s">
        <v>23</v>
      </c>
      <c r="E5496" t="s">
        <v>11309</v>
      </c>
      <c r="F5496" t="s">
        <v>23</v>
      </c>
      <c r="G5496" t="s">
        <v>23</v>
      </c>
      <c r="H5496" t="s">
        <v>6502</v>
      </c>
      <c r="I5496" t="s">
        <v>2721</v>
      </c>
      <c r="J5496" t="s">
        <v>23</v>
      </c>
      <c r="K5496" t="s">
        <v>30532</v>
      </c>
    </row>
    <row r="5497" spans="1:11" x14ac:dyDescent="0.35">
      <c r="A5497" t="s">
        <v>5442</v>
      </c>
      <c r="B5497" t="s">
        <v>23</v>
      </c>
      <c r="C5497" t="s">
        <v>23</v>
      </c>
      <c r="D5497" t="s">
        <v>23</v>
      </c>
      <c r="E5497" t="s">
        <v>11310</v>
      </c>
      <c r="F5497" t="s">
        <v>23</v>
      </c>
      <c r="G5497" t="s">
        <v>23</v>
      </c>
      <c r="H5497" t="s">
        <v>6522</v>
      </c>
      <c r="I5497" t="s">
        <v>23</v>
      </c>
      <c r="J5497" t="s">
        <v>23</v>
      </c>
      <c r="K5497" t="s">
        <v>30532</v>
      </c>
    </row>
    <row r="5498" spans="1:11" x14ac:dyDescent="0.35">
      <c r="A5498" t="s">
        <v>3567</v>
      </c>
      <c r="B5498" t="s">
        <v>23</v>
      </c>
      <c r="C5498" t="s">
        <v>23</v>
      </c>
      <c r="D5498" t="s">
        <v>23</v>
      </c>
      <c r="E5498" t="s">
        <v>11311</v>
      </c>
      <c r="F5498" t="s">
        <v>23</v>
      </c>
      <c r="G5498" t="s">
        <v>23</v>
      </c>
      <c r="H5498" t="s">
        <v>6522</v>
      </c>
      <c r="I5498" t="s">
        <v>23</v>
      </c>
      <c r="J5498" t="s">
        <v>23</v>
      </c>
      <c r="K5498" t="s">
        <v>30532</v>
      </c>
    </row>
    <row r="5499" spans="1:11" x14ac:dyDescent="0.35">
      <c r="A5499" t="s">
        <v>26231</v>
      </c>
      <c r="B5499" t="s">
        <v>23</v>
      </c>
      <c r="C5499" t="s">
        <v>23</v>
      </c>
      <c r="D5499" t="s">
        <v>5810</v>
      </c>
      <c r="E5499" t="s">
        <v>26232</v>
      </c>
      <c r="F5499" t="s">
        <v>23</v>
      </c>
      <c r="G5499" t="s">
        <v>23</v>
      </c>
      <c r="H5499" t="s">
        <v>6746</v>
      </c>
      <c r="I5499" t="s">
        <v>23</v>
      </c>
      <c r="J5499" t="s">
        <v>23</v>
      </c>
      <c r="K5499" t="s">
        <v>34468</v>
      </c>
    </row>
    <row r="5500" spans="1:11" x14ac:dyDescent="0.35">
      <c r="A5500" t="s">
        <v>2384</v>
      </c>
      <c r="B5500" t="s">
        <v>23</v>
      </c>
      <c r="C5500" t="s">
        <v>23</v>
      </c>
      <c r="D5500" t="s">
        <v>23</v>
      </c>
      <c r="E5500" t="s">
        <v>11312</v>
      </c>
      <c r="F5500" t="s">
        <v>23</v>
      </c>
      <c r="G5500" t="s">
        <v>23</v>
      </c>
      <c r="H5500" t="s">
        <v>6522</v>
      </c>
      <c r="I5500" t="s">
        <v>23</v>
      </c>
      <c r="J5500" t="s">
        <v>23</v>
      </c>
      <c r="K5500" t="s">
        <v>30532</v>
      </c>
    </row>
    <row r="5501" spans="1:11" x14ac:dyDescent="0.35">
      <c r="A5501" t="s">
        <v>26279</v>
      </c>
      <c r="B5501" t="s">
        <v>23</v>
      </c>
      <c r="C5501" t="s">
        <v>23</v>
      </c>
      <c r="D5501" t="s">
        <v>5810</v>
      </c>
      <c r="E5501" t="s">
        <v>26280</v>
      </c>
      <c r="F5501" t="s">
        <v>23</v>
      </c>
      <c r="G5501" t="s">
        <v>23</v>
      </c>
      <c r="H5501" t="s">
        <v>6746</v>
      </c>
      <c r="I5501" t="s">
        <v>23</v>
      </c>
      <c r="J5501" t="s">
        <v>23</v>
      </c>
      <c r="K5501" t="s">
        <v>34492</v>
      </c>
    </row>
    <row r="5502" spans="1:11" x14ac:dyDescent="0.35">
      <c r="A5502" t="s">
        <v>26277</v>
      </c>
      <c r="B5502" t="s">
        <v>23</v>
      </c>
      <c r="C5502" t="s">
        <v>23</v>
      </c>
      <c r="D5502" t="s">
        <v>5810</v>
      </c>
      <c r="E5502" t="s">
        <v>26278</v>
      </c>
      <c r="F5502" t="s">
        <v>23</v>
      </c>
      <c r="G5502" t="s">
        <v>23</v>
      </c>
      <c r="H5502" t="s">
        <v>6746</v>
      </c>
      <c r="I5502" t="s">
        <v>23</v>
      </c>
      <c r="J5502" t="s">
        <v>23</v>
      </c>
      <c r="K5502" t="s">
        <v>34491</v>
      </c>
    </row>
    <row r="5503" spans="1:11" x14ac:dyDescent="0.35">
      <c r="A5503" t="s">
        <v>26283</v>
      </c>
      <c r="B5503" t="s">
        <v>23</v>
      </c>
      <c r="C5503" t="s">
        <v>23</v>
      </c>
      <c r="D5503" t="s">
        <v>5810</v>
      </c>
      <c r="E5503" t="s">
        <v>26284</v>
      </c>
      <c r="F5503" t="s">
        <v>23</v>
      </c>
      <c r="G5503" t="s">
        <v>23</v>
      </c>
      <c r="H5503" t="s">
        <v>6746</v>
      </c>
      <c r="I5503" t="s">
        <v>23</v>
      </c>
      <c r="J5503" t="s">
        <v>23</v>
      </c>
      <c r="K5503" t="s">
        <v>34494</v>
      </c>
    </row>
    <row r="5504" spans="1:11" x14ac:dyDescent="0.35">
      <c r="A5504" t="s">
        <v>2941</v>
      </c>
      <c r="B5504" t="s">
        <v>23</v>
      </c>
      <c r="C5504" t="s">
        <v>23</v>
      </c>
      <c r="D5504" t="s">
        <v>23</v>
      </c>
      <c r="E5504" t="s">
        <v>11314</v>
      </c>
      <c r="F5504" t="s">
        <v>23</v>
      </c>
      <c r="G5504" t="s">
        <v>23</v>
      </c>
      <c r="H5504" t="s">
        <v>6522</v>
      </c>
      <c r="I5504" t="s">
        <v>2721</v>
      </c>
      <c r="J5504" t="s">
        <v>6486</v>
      </c>
      <c r="K5504" t="s">
        <v>30532</v>
      </c>
    </row>
    <row r="5505" spans="1:11" x14ac:dyDescent="0.35">
      <c r="A5505" t="s">
        <v>26285</v>
      </c>
      <c r="B5505" t="s">
        <v>23</v>
      </c>
      <c r="C5505" t="s">
        <v>23</v>
      </c>
      <c r="D5505" t="s">
        <v>5810</v>
      </c>
      <c r="E5505" t="s">
        <v>26286</v>
      </c>
      <c r="F5505" t="s">
        <v>23</v>
      </c>
      <c r="G5505" t="s">
        <v>23</v>
      </c>
      <c r="H5505" t="s">
        <v>6746</v>
      </c>
      <c r="I5505" t="s">
        <v>23</v>
      </c>
      <c r="J5505" t="s">
        <v>23</v>
      </c>
      <c r="K5505" t="s">
        <v>34495</v>
      </c>
    </row>
    <row r="5506" spans="1:11" x14ac:dyDescent="0.35">
      <c r="A5506" t="s">
        <v>26287</v>
      </c>
      <c r="B5506" t="s">
        <v>23</v>
      </c>
      <c r="C5506" t="s">
        <v>23</v>
      </c>
      <c r="D5506" t="s">
        <v>5810</v>
      </c>
      <c r="E5506" t="s">
        <v>26288</v>
      </c>
      <c r="F5506" t="s">
        <v>23</v>
      </c>
      <c r="G5506" t="s">
        <v>23</v>
      </c>
      <c r="H5506" t="s">
        <v>6746</v>
      </c>
      <c r="I5506" t="s">
        <v>23</v>
      </c>
      <c r="J5506" t="s">
        <v>23</v>
      </c>
      <c r="K5506" t="s">
        <v>34496</v>
      </c>
    </row>
    <row r="5507" spans="1:11" x14ac:dyDescent="0.35">
      <c r="A5507" t="s">
        <v>26289</v>
      </c>
      <c r="B5507" t="s">
        <v>23</v>
      </c>
      <c r="C5507" t="s">
        <v>23</v>
      </c>
      <c r="D5507" t="s">
        <v>5810</v>
      </c>
      <c r="E5507" t="s">
        <v>26290</v>
      </c>
      <c r="F5507" t="s">
        <v>23</v>
      </c>
      <c r="G5507" t="s">
        <v>23</v>
      </c>
      <c r="H5507" t="s">
        <v>6746</v>
      </c>
      <c r="I5507" t="s">
        <v>23</v>
      </c>
      <c r="J5507" t="s">
        <v>23</v>
      </c>
      <c r="K5507" t="s">
        <v>34497</v>
      </c>
    </row>
    <row r="5508" spans="1:11" x14ac:dyDescent="0.35">
      <c r="A5508" t="s">
        <v>26291</v>
      </c>
      <c r="B5508" t="s">
        <v>23</v>
      </c>
      <c r="C5508" t="s">
        <v>23</v>
      </c>
      <c r="D5508" t="s">
        <v>5810</v>
      </c>
      <c r="E5508" t="s">
        <v>26292</v>
      </c>
      <c r="F5508" t="s">
        <v>23</v>
      </c>
      <c r="G5508" t="s">
        <v>23</v>
      </c>
      <c r="H5508" t="s">
        <v>6746</v>
      </c>
      <c r="I5508" t="s">
        <v>23</v>
      </c>
      <c r="J5508" t="s">
        <v>23</v>
      </c>
      <c r="K5508" t="s">
        <v>34498</v>
      </c>
    </row>
    <row r="5509" spans="1:11" x14ac:dyDescent="0.35">
      <c r="A5509" t="s">
        <v>6654</v>
      </c>
      <c r="B5509" t="s">
        <v>23</v>
      </c>
      <c r="C5509" t="s">
        <v>23</v>
      </c>
      <c r="D5509" t="s">
        <v>23</v>
      </c>
      <c r="E5509" t="s">
        <v>11315</v>
      </c>
      <c r="F5509" t="s">
        <v>23</v>
      </c>
      <c r="G5509" t="s">
        <v>23</v>
      </c>
      <c r="H5509" t="s">
        <v>6483</v>
      </c>
      <c r="I5509" t="s">
        <v>2721</v>
      </c>
      <c r="J5509" t="s">
        <v>23</v>
      </c>
      <c r="K5509" t="s">
        <v>30532</v>
      </c>
    </row>
    <row r="5510" spans="1:11" x14ac:dyDescent="0.35">
      <c r="A5510" t="s">
        <v>443</v>
      </c>
      <c r="B5510" t="s">
        <v>23</v>
      </c>
      <c r="C5510" t="s">
        <v>23</v>
      </c>
      <c r="D5510" t="s">
        <v>23</v>
      </c>
      <c r="E5510" t="s">
        <v>11316</v>
      </c>
      <c r="F5510" t="s">
        <v>23</v>
      </c>
      <c r="G5510" t="s">
        <v>23</v>
      </c>
      <c r="H5510" t="s">
        <v>6522</v>
      </c>
      <c r="I5510" t="s">
        <v>23</v>
      </c>
      <c r="J5510" t="s">
        <v>23</v>
      </c>
      <c r="K5510" t="s">
        <v>30532</v>
      </c>
    </row>
    <row r="5511" spans="1:11" x14ac:dyDescent="0.35">
      <c r="A5511" t="s">
        <v>4920</v>
      </c>
      <c r="B5511" t="s">
        <v>23</v>
      </c>
      <c r="C5511" t="s">
        <v>23</v>
      </c>
      <c r="D5511" t="s">
        <v>23</v>
      </c>
      <c r="E5511" t="s">
        <v>11317</v>
      </c>
      <c r="F5511" t="s">
        <v>23</v>
      </c>
      <c r="G5511" t="s">
        <v>23</v>
      </c>
      <c r="H5511" t="s">
        <v>6522</v>
      </c>
      <c r="I5511" t="s">
        <v>23</v>
      </c>
      <c r="J5511" t="s">
        <v>23</v>
      </c>
      <c r="K5511" t="s">
        <v>30532</v>
      </c>
    </row>
    <row r="5512" spans="1:11" x14ac:dyDescent="0.35">
      <c r="A5512" t="s">
        <v>26293</v>
      </c>
      <c r="B5512" t="s">
        <v>23</v>
      </c>
      <c r="C5512" t="s">
        <v>23</v>
      </c>
      <c r="D5512" t="s">
        <v>5810</v>
      </c>
      <c r="E5512" t="s">
        <v>26294</v>
      </c>
      <c r="F5512" t="s">
        <v>23</v>
      </c>
      <c r="G5512" t="s">
        <v>23</v>
      </c>
      <c r="H5512" t="s">
        <v>6746</v>
      </c>
      <c r="I5512" t="s">
        <v>23</v>
      </c>
      <c r="J5512" t="s">
        <v>23</v>
      </c>
      <c r="K5512" t="s">
        <v>34499</v>
      </c>
    </row>
    <row r="5513" spans="1:11" x14ac:dyDescent="0.35">
      <c r="A5513" t="s">
        <v>26295</v>
      </c>
      <c r="B5513" t="s">
        <v>23</v>
      </c>
      <c r="C5513" t="s">
        <v>23</v>
      </c>
      <c r="D5513" t="s">
        <v>5810</v>
      </c>
      <c r="E5513" t="s">
        <v>26296</v>
      </c>
      <c r="F5513" t="s">
        <v>23</v>
      </c>
      <c r="G5513" t="s">
        <v>23</v>
      </c>
      <c r="H5513" t="s">
        <v>6746</v>
      </c>
      <c r="I5513" t="s">
        <v>23</v>
      </c>
      <c r="J5513" t="s">
        <v>23</v>
      </c>
      <c r="K5513" t="s">
        <v>34500</v>
      </c>
    </row>
    <row r="5514" spans="1:11" x14ac:dyDescent="0.35">
      <c r="A5514" t="s">
        <v>26297</v>
      </c>
      <c r="B5514" t="s">
        <v>23</v>
      </c>
      <c r="C5514" t="s">
        <v>23</v>
      </c>
      <c r="D5514" t="s">
        <v>5810</v>
      </c>
      <c r="E5514" t="s">
        <v>26298</v>
      </c>
      <c r="F5514" t="s">
        <v>23</v>
      </c>
      <c r="G5514" t="s">
        <v>23</v>
      </c>
      <c r="H5514" t="s">
        <v>6746</v>
      </c>
      <c r="I5514" t="s">
        <v>23</v>
      </c>
      <c r="J5514" t="s">
        <v>23</v>
      </c>
      <c r="K5514" t="s">
        <v>34501</v>
      </c>
    </row>
    <row r="5515" spans="1:11" x14ac:dyDescent="0.35">
      <c r="A5515" t="s">
        <v>6122</v>
      </c>
      <c r="B5515" t="s">
        <v>23</v>
      </c>
      <c r="C5515" t="s">
        <v>23</v>
      </c>
      <c r="D5515" t="s">
        <v>5810</v>
      </c>
      <c r="E5515" t="s">
        <v>11318</v>
      </c>
      <c r="F5515" t="s">
        <v>23</v>
      </c>
      <c r="G5515" t="s">
        <v>23</v>
      </c>
      <c r="H5515" t="s">
        <v>6483</v>
      </c>
      <c r="I5515" t="s">
        <v>23</v>
      </c>
      <c r="J5515" t="s">
        <v>23</v>
      </c>
      <c r="K5515" t="s">
        <v>30532</v>
      </c>
    </row>
    <row r="5516" spans="1:11" x14ac:dyDescent="0.35">
      <c r="A5516" t="s">
        <v>2381</v>
      </c>
      <c r="B5516" t="s">
        <v>23</v>
      </c>
      <c r="C5516" t="s">
        <v>23</v>
      </c>
      <c r="D5516" t="s">
        <v>23</v>
      </c>
      <c r="E5516" t="s">
        <v>11319</v>
      </c>
      <c r="F5516" t="s">
        <v>23</v>
      </c>
      <c r="G5516" t="s">
        <v>23</v>
      </c>
      <c r="H5516" t="s">
        <v>6522</v>
      </c>
      <c r="I5516" t="s">
        <v>23</v>
      </c>
      <c r="J5516" t="s">
        <v>23</v>
      </c>
      <c r="K5516" t="s">
        <v>30532</v>
      </c>
    </row>
    <row r="5517" spans="1:11" x14ac:dyDescent="0.35">
      <c r="A5517" t="s">
        <v>2380</v>
      </c>
      <c r="B5517" t="s">
        <v>23</v>
      </c>
      <c r="C5517" t="s">
        <v>23</v>
      </c>
      <c r="D5517" t="s">
        <v>23</v>
      </c>
      <c r="E5517" t="s">
        <v>11320</v>
      </c>
      <c r="F5517" t="s">
        <v>23</v>
      </c>
      <c r="G5517" t="s">
        <v>23</v>
      </c>
      <c r="H5517" t="s">
        <v>6522</v>
      </c>
      <c r="I5517" t="s">
        <v>23</v>
      </c>
      <c r="J5517" t="s">
        <v>23</v>
      </c>
      <c r="K5517" t="s">
        <v>30532</v>
      </c>
    </row>
    <row r="5518" spans="1:11" x14ac:dyDescent="0.35">
      <c r="A5518" t="s">
        <v>1355</v>
      </c>
      <c r="B5518" t="s">
        <v>23</v>
      </c>
      <c r="C5518" t="s">
        <v>23</v>
      </c>
      <c r="D5518" t="s">
        <v>23</v>
      </c>
      <c r="E5518" t="s">
        <v>11321</v>
      </c>
      <c r="F5518" t="s">
        <v>23</v>
      </c>
      <c r="G5518" t="s">
        <v>23</v>
      </c>
      <c r="H5518" t="s">
        <v>6487</v>
      </c>
      <c r="I5518" t="s">
        <v>6485</v>
      </c>
      <c r="J5518" t="s">
        <v>23</v>
      </c>
      <c r="K5518" t="s">
        <v>30532</v>
      </c>
    </row>
    <row r="5519" spans="1:11" x14ac:dyDescent="0.35">
      <c r="A5519" t="s">
        <v>11322</v>
      </c>
      <c r="B5519" t="s">
        <v>23</v>
      </c>
      <c r="C5519" t="s">
        <v>23</v>
      </c>
      <c r="D5519" t="s">
        <v>5810</v>
      </c>
      <c r="E5519" t="s">
        <v>11323</v>
      </c>
      <c r="F5519" t="s">
        <v>23</v>
      </c>
      <c r="G5519" t="s">
        <v>23</v>
      </c>
      <c r="H5519" t="s">
        <v>6746</v>
      </c>
      <c r="I5519" t="s">
        <v>23</v>
      </c>
      <c r="J5519" t="s">
        <v>23</v>
      </c>
      <c r="K5519" t="s">
        <v>30532</v>
      </c>
    </row>
    <row r="5520" spans="1:11" x14ac:dyDescent="0.35">
      <c r="A5520" t="s">
        <v>1356</v>
      </c>
      <c r="B5520" t="s">
        <v>23</v>
      </c>
      <c r="C5520" t="s">
        <v>23</v>
      </c>
      <c r="D5520" t="s">
        <v>23</v>
      </c>
      <c r="E5520" t="s">
        <v>11324</v>
      </c>
      <c r="F5520" t="s">
        <v>23</v>
      </c>
      <c r="G5520" t="s">
        <v>23</v>
      </c>
      <c r="H5520" t="s">
        <v>6487</v>
      </c>
      <c r="I5520" t="s">
        <v>6485</v>
      </c>
      <c r="J5520" t="s">
        <v>23</v>
      </c>
      <c r="K5520" t="s">
        <v>30532</v>
      </c>
    </row>
    <row r="5521" spans="1:11" x14ac:dyDescent="0.35">
      <c r="A5521" t="s">
        <v>3197</v>
      </c>
      <c r="B5521" t="s">
        <v>23</v>
      </c>
      <c r="C5521" t="s">
        <v>23</v>
      </c>
      <c r="D5521" t="s">
        <v>23</v>
      </c>
      <c r="E5521" t="s">
        <v>11325</v>
      </c>
      <c r="F5521" t="s">
        <v>23</v>
      </c>
      <c r="G5521" t="s">
        <v>23</v>
      </c>
      <c r="H5521" t="s">
        <v>6522</v>
      </c>
      <c r="I5521" t="s">
        <v>23</v>
      </c>
      <c r="J5521" t="s">
        <v>23</v>
      </c>
      <c r="K5521" t="s">
        <v>30532</v>
      </c>
    </row>
    <row r="5522" spans="1:11" x14ac:dyDescent="0.35">
      <c r="A5522" t="s">
        <v>3568</v>
      </c>
      <c r="B5522" t="s">
        <v>23</v>
      </c>
      <c r="C5522" t="s">
        <v>23</v>
      </c>
      <c r="D5522" t="s">
        <v>23</v>
      </c>
      <c r="E5522" t="s">
        <v>11326</v>
      </c>
      <c r="F5522" t="s">
        <v>23</v>
      </c>
      <c r="G5522" t="s">
        <v>23</v>
      </c>
      <c r="H5522" t="s">
        <v>6522</v>
      </c>
      <c r="I5522" t="s">
        <v>23</v>
      </c>
      <c r="J5522" t="s">
        <v>23</v>
      </c>
      <c r="K5522" t="s">
        <v>30532</v>
      </c>
    </row>
    <row r="5523" spans="1:11" x14ac:dyDescent="0.35">
      <c r="A5523" t="s">
        <v>26307</v>
      </c>
      <c r="B5523" t="s">
        <v>23</v>
      </c>
      <c r="C5523" t="s">
        <v>23</v>
      </c>
      <c r="D5523" t="s">
        <v>5810</v>
      </c>
      <c r="E5523" t="s">
        <v>26308</v>
      </c>
      <c r="F5523" t="s">
        <v>23</v>
      </c>
      <c r="G5523" t="s">
        <v>23</v>
      </c>
      <c r="H5523" t="s">
        <v>6746</v>
      </c>
      <c r="I5523" t="s">
        <v>23</v>
      </c>
      <c r="J5523" t="s">
        <v>23</v>
      </c>
      <c r="K5523" t="s">
        <v>34506</v>
      </c>
    </row>
    <row r="5524" spans="1:11" x14ac:dyDescent="0.35">
      <c r="A5524" t="s">
        <v>21084</v>
      </c>
      <c r="B5524" t="s">
        <v>23</v>
      </c>
      <c r="C5524" t="s">
        <v>23</v>
      </c>
      <c r="D5524" t="s">
        <v>5810</v>
      </c>
      <c r="E5524" t="s">
        <v>21085</v>
      </c>
      <c r="F5524" t="s">
        <v>23</v>
      </c>
      <c r="G5524" t="s">
        <v>23</v>
      </c>
      <c r="H5524" t="s">
        <v>6746</v>
      </c>
      <c r="I5524" t="s">
        <v>23</v>
      </c>
      <c r="J5524" t="s">
        <v>23</v>
      </c>
      <c r="K5524" t="s">
        <v>32061</v>
      </c>
    </row>
    <row r="5525" spans="1:11" x14ac:dyDescent="0.35">
      <c r="A5525" t="s">
        <v>505</v>
      </c>
      <c r="B5525" t="s">
        <v>23</v>
      </c>
      <c r="C5525" t="s">
        <v>23</v>
      </c>
      <c r="D5525" t="s">
        <v>23</v>
      </c>
      <c r="E5525" t="s">
        <v>11327</v>
      </c>
      <c r="F5525" t="s">
        <v>23</v>
      </c>
      <c r="G5525" t="s">
        <v>23</v>
      </c>
      <c r="H5525" t="s">
        <v>6522</v>
      </c>
      <c r="I5525" t="s">
        <v>23</v>
      </c>
      <c r="J5525" t="s">
        <v>23</v>
      </c>
      <c r="K5525" t="s">
        <v>30532</v>
      </c>
    </row>
    <row r="5526" spans="1:11" x14ac:dyDescent="0.35">
      <c r="A5526" t="s">
        <v>26311</v>
      </c>
      <c r="B5526" t="s">
        <v>23</v>
      </c>
      <c r="C5526" t="s">
        <v>23</v>
      </c>
      <c r="D5526" t="s">
        <v>5810</v>
      </c>
      <c r="E5526" t="s">
        <v>26312</v>
      </c>
      <c r="F5526" t="s">
        <v>23</v>
      </c>
      <c r="G5526" t="s">
        <v>23</v>
      </c>
      <c r="H5526" t="s">
        <v>6746</v>
      </c>
      <c r="I5526" t="s">
        <v>23</v>
      </c>
      <c r="J5526" t="s">
        <v>23</v>
      </c>
      <c r="K5526" t="s">
        <v>34508</v>
      </c>
    </row>
    <row r="5527" spans="1:11" x14ac:dyDescent="0.35">
      <c r="A5527" t="s">
        <v>26313</v>
      </c>
      <c r="B5527" t="s">
        <v>23</v>
      </c>
      <c r="C5527" t="s">
        <v>23</v>
      </c>
      <c r="D5527" t="s">
        <v>5810</v>
      </c>
      <c r="E5527" t="s">
        <v>26314</v>
      </c>
      <c r="F5527" t="s">
        <v>23</v>
      </c>
      <c r="G5527" t="s">
        <v>23</v>
      </c>
      <c r="H5527" t="s">
        <v>6746</v>
      </c>
      <c r="I5527" t="s">
        <v>23</v>
      </c>
      <c r="J5527" t="s">
        <v>23</v>
      </c>
      <c r="K5527" t="s">
        <v>34509</v>
      </c>
    </row>
    <row r="5528" spans="1:11" x14ac:dyDescent="0.35">
      <c r="A5528" t="s">
        <v>26315</v>
      </c>
      <c r="B5528" t="s">
        <v>23</v>
      </c>
      <c r="C5528" t="s">
        <v>23</v>
      </c>
      <c r="D5528" t="s">
        <v>5810</v>
      </c>
      <c r="E5528" t="s">
        <v>26316</v>
      </c>
      <c r="F5528" t="s">
        <v>23</v>
      </c>
      <c r="G5528" t="s">
        <v>23</v>
      </c>
      <c r="H5528" t="s">
        <v>6746</v>
      </c>
      <c r="I5528" t="s">
        <v>23</v>
      </c>
      <c r="J5528" t="s">
        <v>23</v>
      </c>
      <c r="K5528" t="s">
        <v>34510</v>
      </c>
    </row>
    <row r="5529" spans="1:11" x14ac:dyDescent="0.35">
      <c r="A5529" t="s">
        <v>26319</v>
      </c>
      <c r="B5529" t="s">
        <v>23</v>
      </c>
      <c r="C5529" t="s">
        <v>23</v>
      </c>
      <c r="D5529" t="s">
        <v>5810</v>
      </c>
      <c r="E5529" t="s">
        <v>26320</v>
      </c>
      <c r="F5529" t="s">
        <v>23</v>
      </c>
      <c r="G5529" t="s">
        <v>23</v>
      </c>
      <c r="H5529" t="s">
        <v>6746</v>
      </c>
      <c r="I5529" t="s">
        <v>23</v>
      </c>
      <c r="J5529" t="s">
        <v>23</v>
      </c>
      <c r="K5529" t="s">
        <v>34512</v>
      </c>
    </row>
    <row r="5530" spans="1:11" x14ac:dyDescent="0.35">
      <c r="A5530" t="s">
        <v>5812</v>
      </c>
      <c r="B5530" t="s">
        <v>23</v>
      </c>
      <c r="C5530" t="s">
        <v>23</v>
      </c>
      <c r="D5530" t="s">
        <v>23</v>
      </c>
      <c r="E5530" t="s">
        <v>11328</v>
      </c>
      <c r="F5530" t="s">
        <v>23</v>
      </c>
      <c r="G5530" t="s">
        <v>23</v>
      </c>
      <c r="H5530" t="s">
        <v>6522</v>
      </c>
      <c r="I5530" t="s">
        <v>23</v>
      </c>
      <c r="J5530" t="s">
        <v>23</v>
      </c>
      <c r="K5530" t="s">
        <v>30532</v>
      </c>
    </row>
    <row r="5531" spans="1:11" x14ac:dyDescent="0.35">
      <c r="A5531" t="s">
        <v>26321</v>
      </c>
      <c r="B5531" t="s">
        <v>23</v>
      </c>
      <c r="C5531" t="s">
        <v>23</v>
      </c>
      <c r="D5531" t="s">
        <v>5810</v>
      </c>
      <c r="E5531" t="s">
        <v>26322</v>
      </c>
      <c r="F5531" t="s">
        <v>23</v>
      </c>
      <c r="G5531" t="s">
        <v>23</v>
      </c>
      <c r="H5531" t="s">
        <v>6746</v>
      </c>
      <c r="I5531" t="s">
        <v>23</v>
      </c>
      <c r="J5531" t="s">
        <v>23</v>
      </c>
      <c r="K5531" t="s">
        <v>34513</v>
      </c>
    </row>
    <row r="5532" spans="1:11" x14ac:dyDescent="0.35">
      <c r="A5532" t="s">
        <v>11329</v>
      </c>
      <c r="B5532" t="s">
        <v>23</v>
      </c>
      <c r="C5532" t="s">
        <v>23</v>
      </c>
      <c r="D5532" t="s">
        <v>5810</v>
      </c>
      <c r="E5532" t="s">
        <v>11330</v>
      </c>
      <c r="F5532" t="s">
        <v>23</v>
      </c>
      <c r="G5532" t="s">
        <v>23</v>
      </c>
      <c r="H5532" t="s">
        <v>6746</v>
      </c>
      <c r="I5532" t="s">
        <v>23</v>
      </c>
      <c r="J5532" t="s">
        <v>23</v>
      </c>
      <c r="K5532" t="s">
        <v>30532</v>
      </c>
    </row>
    <row r="5533" spans="1:11" x14ac:dyDescent="0.35">
      <c r="A5533" t="s">
        <v>26323</v>
      </c>
      <c r="B5533" t="s">
        <v>23</v>
      </c>
      <c r="C5533" t="s">
        <v>23</v>
      </c>
      <c r="D5533" t="s">
        <v>5810</v>
      </c>
      <c r="E5533" t="s">
        <v>26324</v>
      </c>
      <c r="F5533" t="s">
        <v>23</v>
      </c>
      <c r="G5533" t="s">
        <v>23</v>
      </c>
      <c r="H5533" t="s">
        <v>6746</v>
      </c>
      <c r="I5533" t="s">
        <v>23</v>
      </c>
      <c r="J5533" t="s">
        <v>23</v>
      </c>
      <c r="K5533" t="s">
        <v>34514</v>
      </c>
    </row>
    <row r="5534" spans="1:11" x14ac:dyDescent="0.35">
      <c r="A5534" t="s">
        <v>6802</v>
      </c>
      <c r="B5534" t="s">
        <v>23</v>
      </c>
      <c r="C5534" t="s">
        <v>23</v>
      </c>
      <c r="D5534" t="s">
        <v>23</v>
      </c>
      <c r="E5534" t="s">
        <v>11331</v>
      </c>
      <c r="F5534" t="s">
        <v>23</v>
      </c>
      <c r="G5534" t="s">
        <v>23</v>
      </c>
      <c r="H5534" t="s">
        <v>6522</v>
      </c>
      <c r="I5534" t="s">
        <v>23</v>
      </c>
      <c r="J5534" t="s">
        <v>23</v>
      </c>
      <c r="K5534" t="s">
        <v>30532</v>
      </c>
    </row>
    <row r="5535" spans="1:11" x14ac:dyDescent="0.35">
      <c r="A5535" t="s">
        <v>26325</v>
      </c>
      <c r="B5535" t="s">
        <v>23</v>
      </c>
      <c r="C5535" t="s">
        <v>23</v>
      </c>
      <c r="D5535" t="s">
        <v>5810</v>
      </c>
      <c r="E5535" t="s">
        <v>26326</v>
      </c>
      <c r="F5535" t="s">
        <v>23</v>
      </c>
      <c r="G5535" t="s">
        <v>23</v>
      </c>
      <c r="H5535" t="s">
        <v>6746</v>
      </c>
      <c r="I5535" t="s">
        <v>23</v>
      </c>
      <c r="J5535" t="s">
        <v>23</v>
      </c>
      <c r="K5535" t="s">
        <v>34515</v>
      </c>
    </row>
    <row r="5536" spans="1:11" x14ac:dyDescent="0.35">
      <c r="A5536" t="s">
        <v>26327</v>
      </c>
      <c r="B5536" t="s">
        <v>23</v>
      </c>
      <c r="C5536" t="s">
        <v>23</v>
      </c>
      <c r="D5536" t="s">
        <v>5810</v>
      </c>
      <c r="E5536" t="s">
        <v>26328</v>
      </c>
      <c r="F5536" t="s">
        <v>23</v>
      </c>
      <c r="G5536" t="s">
        <v>23</v>
      </c>
      <c r="H5536" t="s">
        <v>6746</v>
      </c>
      <c r="I5536" t="s">
        <v>23</v>
      </c>
      <c r="J5536" t="s">
        <v>23</v>
      </c>
      <c r="K5536" t="s">
        <v>34516</v>
      </c>
    </row>
    <row r="5537" spans="1:11" x14ac:dyDescent="0.35">
      <c r="A5537" t="s">
        <v>2378</v>
      </c>
      <c r="B5537" t="s">
        <v>23</v>
      </c>
      <c r="C5537" t="s">
        <v>23</v>
      </c>
      <c r="D5537" t="s">
        <v>23</v>
      </c>
      <c r="E5537" t="s">
        <v>11332</v>
      </c>
      <c r="F5537" t="s">
        <v>23</v>
      </c>
      <c r="G5537" t="s">
        <v>23</v>
      </c>
      <c r="H5537" t="s">
        <v>6522</v>
      </c>
      <c r="I5537" t="s">
        <v>23</v>
      </c>
      <c r="J5537" t="s">
        <v>23</v>
      </c>
      <c r="K5537" t="s">
        <v>30532</v>
      </c>
    </row>
    <row r="5538" spans="1:11" x14ac:dyDescent="0.35">
      <c r="A5538" t="s">
        <v>11333</v>
      </c>
      <c r="B5538" t="s">
        <v>23</v>
      </c>
      <c r="C5538" t="s">
        <v>23</v>
      </c>
      <c r="D5538" t="s">
        <v>5810</v>
      </c>
      <c r="E5538" t="s">
        <v>11334</v>
      </c>
      <c r="F5538" t="s">
        <v>23</v>
      </c>
      <c r="G5538" t="s">
        <v>23</v>
      </c>
      <c r="H5538" t="s">
        <v>6746</v>
      </c>
      <c r="I5538" t="s">
        <v>23</v>
      </c>
      <c r="J5538" t="s">
        <v>23</v>
      </c>
      <c r="K5538" t="s">
        <v>30532</v>
      </c>
    </row>
    <row r="5539" spans="1:11" x14ac:dyDescent="0.35">
      <c r="A5539" t="s">
        <v>6655</v>
      </c>
      <c r="B5539" t="s">
        <v>23</v>
      </c>
      <c r="C5539" t="s">
        <v>23</v>
      </c>
      <c r="D5539" t="s">
        <v>23</v>
      </c>
      <c r="E5539" t="s">
        <v>11335</v>
      </c>
      <c r="F5539" t="s">
        <v>23</v>
      </c>
      <c r="G5539" t="s">
        <v>23</v>
      </c>
      <c r="H5539" t="s">
        <v>6483</v>
      </c>
      <c r="I5539" t="s">
        <v>2721</v>
      </c>
      <c r="J5539" t="s">
        <v>23</v>
      </c>
      <c r="K5539" t="s">
        <v>30532</v>
      </c>
    </row>
    <row r="5540" spans="1:11" x14ac:dyDescent="0.35">
      <c r="A5540" t="s">
        <v>26329</v>
      </c>
      <c r="B5540" t="s">
        <v>23</v>
      </c>
      <c r="C5540" t="s">
        <v>23</v>
      </c>
      <c r="D5540" t="s">
        <v>5810</v>
      </c>
      <c r="E5540" t="s">
        <v>26330</v>
      </c>
      <c r="F5540" t="s">
        <v>23</v>
      </c>
      <c r="G5540" t="s">
        <v>23</v>
      </c>
      <c r="H5540" t="s">
        <v>6746</v>
      </c>
      <c r="I5540" t="s">
        <v>23</v>
      </c>
      <c r="J5540" t="s">
        <v>23</v>
      </c>
      <c r="K5540" t="s">
        <v>34517</v>
      </c>
    </row>
    <row r="5541" spans="1:11" x14ac:dyDescent="0.35">
      <c r="A5541" t="s">
        <v>26333</v>
      </c>
      <c r="B5541" t="s">
        <v>23</v>
      </c>
      <c r="C5541" t="s">
        <v>23</v>
      </c>
      <c r="D5541" t="s">
        <v>5810</v>
      </c>
      <c r="E5541" t="s">
        <v>26334</v>
      </c>
      <c r="F5541" t="s">
        <v>23</v>
      </c>
      <c r="G5541" t="s">
        <v>23</v>
      </c>
      <c r="H5541" t="s">
        <v>6746</v>
      </c>
      <c r="I5541" t="s">
        <v>23</v>
      </c>
      <c r="J5541" t="s">
        <v>23</v>
      </c>
      <c r="K5541" t="s">
        <v>34518</v>
      </c>
    </row>
    <row r="5542" spans="1:11" x14ac:dyDescent="0.35">
      <c r="A5542" t="s">
        <v>26335</v>
      </c>
      <c r="B5542" t="s">
        <v>23</v>
      </c>
      <c r="C5542" t="s">
        <v>23</v>
      </c>
      <c r="D5542" t="s">
        <v>5810</v>
      </c>
      <c r="E5542" t="s">
        <v>26336</v>
      </c>
      <c r="F5542" t="s">
        <v>23</v>
      </c>
      <c r="G5542" t="s">
        <v>23</v>
      </c>
      <c r="H5542" t="s">
        <v>6746</v>
      </c>
      <c r="I5542" t="s">
        <v>23</v>
      </c>
      <c r="J5542" t="s">
        <v>23</v>
      </c>
      <c r="K5542" t="s">
        <v>34519</v>
      </c>
    </row>
    <row r="5543" spans="1:11" x14ac:dyDescent="0.35">
      <c r="A5543" t="s">
        <v>921</v>
      </c>
      <c r="B5543" t="s">
        <v>23</v>
      </c>
      <c r="C5543" t="s">
        <v>23</v>
      </c>
      <c r="D5543" t="s">
        <v>23</v>
      </c>
      <c r="E5543" t="s">
        <v>11336</v>
      </c>
      <c r="F5543" t="s">
        <v>23</v>
      </c>
      <c r="G5543" t="s">
        <v>23</v>
      </c>
      <c r="H5543" t="s">
        <v>6516</v>
      </c>
      <c r="I5543" t="s">
        <v>6485</v>
      </c>
      <c r="J5543" t="s">
        <v>23</v>
      </c>
      <c r="K5543" t="s">
        <v>30532</v>
      </c>
    </row>
    <row r="5544" spans="1:11" x14ac:dyDescent="0.35">
      <c r="A5544" t="s">
        <v>26337</v>
      </c>
      <c r="B5544" t="s">
        <v>23</v>
      </c>
      <c r="C5544" t="s">
        <v>23</v>
      </c>
      <c r="D5544" t="s">
        <v>5810</v>
      </c>
      <c r="E5544" t="s">
        <v>26338</v>
      </c>
      <c r="F5544" t="s">
        <v>23</v>
      </c>
      <c r="G5544" t="s">
        <v>23</v>
      </c>
      <c r="H5544" t="s">
        <v>6746</v>
      </c>
      <c r="I5544" t="s">
        <v>23</v>
      </c>
      <c r="J5544" t="s">
        <v>23</v>
      </c>
      <c r="K5544" t="s">
        <v>34520</v>
      </c>
    </row>
    <row r="5545" spans="1:11" x14ac:dyDescent="0.35">
      <c r="A5545" t="s">
        <v>26339</v>
      </c>
      <c r="B5545" t="s">
        <v>23</v>
      </c>
      <c r="C5545" t="s">
        <v>23</v>
      </c>
      <c r="D5545" t="s">
        <v>5810</v>
      </c>
      <c r="E5545" t="s">
        <v>26340</v>
      </c>
      <c r="F5545" t="s">
        <v>23</v>
      </c>
      <c r="G5545" t="s">
        <v>23</v>
      </c>
      <c r="H5545" t="s">
        <v>6746</v>
      </c>
      <c r="I5545" t="s">
        <v>23</v>
      </c>
      <c r="J5545" t="s">
        <v>23</v>
      </c>
      <c r="K5545" t="s">
        <v>34521</v>
      </c>
    </row>
    <row r="5546" spans="1:11" x14ac:dyDescent="0.35">
      <c r="A5546" t="s">
        <v>6572</v>
      </c>
      <c r="B5546" t="s">
        <v>23</v>
      </c>
      <c r="C5546" t="s">
        <v>23</v>
      </c>
      <c r="D5546" t="s">
        <v>23</v>
      </c>
      <c r="E5546" t="s">
        <v>11337</v>
      </c>
      <c r="F5546" t="s">
        <v>23</v>
      </c>
      <c r="G5546" t="s">
        <v>23</v>
      </c>
      <c r="H5546" t="s">
        <v>6493</v>
      </c>
      <c r="I5546" t="s">
        <v>6485</v>
      </c>
      <c r="J5546" t="s">
        <v>23</v>
      </c>
      <c r="K5546" t="s">
        <v>30532</v>
      </c>
    </row>
    <row r="5547" spans="1:11" x14ac:dyDescent="0.35">
      <c r="A5547" t="s">
        <v>26345</v>
      </c>
      <c r="B5547" t="s">
        <v>23</v>
      </c>
      <c r="C5547" t="s">
        <v>23</v>
      </c>
      <c r="D5547" t="s">
        <v>5810</v>
      </c>
      <c r="E5547" t="s">
        <v>26346</v>
      </c>
      <c r="F5547" t="s">
        <v>23</v>
      </c>
      <c r="G5547" t="s">
        <v>23</v>
      </c>
      <c r="H5547" t="s">
        <v>6746</v>
      </c>
      <c r="I5547" t="s">
        <v>23</v>
      </c>
      <c r="J5547" t="s">
        <v>23</v>
      </c>
      <c r="K5547" t="s">
        <v>34524</v>
      </c>
    </row>
    <row r="5548" spans="1:11" x14ac:dyDescent="0.35">
      <c r="A5548" t="s">
        <v>3569</v>
      </c>
      <c r="B5548" t="s">
        <v>23</v>
      </c>
      <c r="C5548" t="s">
        <v>23</v>
      </c>
      <c r="D5548" t="s">
        <v>23</v>
      </c>
      <c r="E5548" t="s">
        <v>11338</v>
      </c>
      <c r="F5548" t="s">
        <v>23</v>
      </c>
      <c r="G5548" t="s">
        <v>23</v>
      </c>
      <c r="H5548" t="s">
        <v>6522</v>
      </c>
      <c r="I5548" t="s">
        <v>23</v>
      </c>
      <c r="J5548" t="s">
        <v>23</v>
      </c>
      <c r="K5548" t="s">
        <v>30532</v>
      </c>
    </row>
    <row r="5549" spans="1:11" x14ac:dyDescent="0.35">
      <c r="A5549" t="s">
        <v>26347</v>
      </c>
      <c r="B5549" t="s">
        <v>23</v>
      </c>
      <c r="C5549" t="s">
        <v>23</v>
      </c>
      <c r="D5549" t="s">
        <v>5810</v>
      </c>
      <c r="E5549" t="s">
        <v>26348</v>
      </c>
      <c r="F5549" t="s">
        <v>23</v>
      </c>
      <c r="G5549" t="s">
        <v>23</v>
      </c>
      <c r="H5549" t="s">
        <v>6746</v>
      </c>
      <c r="I5549" t="s">
        <v>23</v>
      </c>
      <c r="J5549" t="s">
        <v>23</v>
      </c>
      <c r="K5549" t="s">
        <v>34525</v>
      </c>
    </row>
    <row r="5550" spans="1:11" x14ac:dyDescent="0.35">
      <c r="A5550" t="s">
        <v>26351</v>
      </c>
      <c r="B5550" t="s">
        <v>23</v>
      </c>
      <c r="C5550" t="s">
        <v>23</v>
      </c>
      <c r="D5550" t="s">
        <v>5810</v>
      </c>
      <c r="E5550" t="s">
        <v>26352</v>
      </c>
      <c r="F5550" t="s">
        <v>23</v>
      </c>
      <c r="G5550" t="s">
        <v>23</v>
      </c>
      <c r="H5550" t="s">
        <v>6746</v>
      </c>
      <c r="I5550" t="s">
        <v>23</v>
      </c>
      <c r="J5550" t="s">
        <v>23</v>
      </c>
      <c r="K5550" t="s">
        <v>34527</v>
      </c>
    </row>
    <row r="5551" spans="1:11" x14ac:dyDescent="0.35">
      <c r="A5551" t="s">
        <v>26349</v>
      </c>
      <c r="B5551" t="s">
        <v>23</v>
      </c>
      <c r="C5551" t="s">
        <v>23</v>
      </c>
      <c r="D5551" t="s">
        <v>5810</v>
      </c>
      <c r="E5551" t="s">
        <v>26350</v>
      </c>
      <c r="F5551" t="s">
        <v>23</v>
      </c>
      <c r="G5551" t="s">
        <v>23</v>
      </c>
      <c r="H5551" t="s">
        <v>6746</v>
      </c>
      <c r="I5551" t="s">
        <v>23</v>
      </c>
      <c r="J5551" t="s">
        <v>23</v>
      </c>
      <c r="K5551" t="s">
        <v>34526</v>
      </c>
    </row>
    <row r="5552" spans="1:11" x14ac:dyDescent="0.35">
      <c r="A5552" t="s">
        <v>26353</v>
      </c>
      <c r="B5552" t="s">
        <v>23</v>
      </c>
      <c r="C5552" t="s">
        <v>23</v>
      </c>
      <c r="D5552" t="s">
        <v>5810</v>
      </c>
      <c r="E5552" t="s">
        <v>26354</v>
      </c>
      <c r="F5552" t="s">
        <v>23</v>
      </c>
      <c r="G5552" t="s">
        <v>23</v>
      </c>
      <c r="H5552" t="s">
        <v>6746</v>
      </c>
      <c r="I5552" t="s">
        <v>23</v>
      </c>
      <c r="J5552" t="s">
        <v>23</v>
      </c>
      <c r="K5552" t="s">
        <v>34528</v>
      </c>
    </row>
    <row r="5553" spans="1:11" x14ac:dyDescent="0.35">
      <c r="A5553" t="s">
        <v>26355</v>
      </c>
      <c r="B5553" t="s">
        <v>23</v>
      </c>
      <c r="C5553" t="s">
        <v>23</v>
      </c>
      <c r="D5553" t="s">
        <v>5810</v>
      </c>
      <c r="E5553" t="s">
        <v>26356</v>
      </c>
      <c r="F5553" t="s">
        <v>23</v>
      </c>
      <c r="G5553" t="s">
        <v>23</v>
      </c>
      <c r="H5553" t="s">
        <v>6746</v>
      </c>
      <c r="I5553" t="s">
        <v>23</v>
      </c>
      <c r="J5553" t="s">
        <v>23</v>
      </c>
      <c r="K5553" t="s">
        <v>34529</v>
      </c>
    </row>
    <row r="5554" spans="1:11" x14ac:dyDescent="0.35">
      <c r="A5554" t="s">
        <v>26357</v>
      </c>
      <c r="B5554" t="s">
        <v>23</v>
      </c>
      <c r="C5554" t="s">
        <v>23</v>
      </c>
      <c r="D5554" t="s">
        <v>5810</v>
      </c>
      <c r="E5554" t="s">
        <v>26358</v>
      </c>
      <c r="F5554" t="s">
        <v>23</v>
      </c>
      <c r="G5554" t="s">
        <v>23</v>
      </c>
      <c r="H5554" t="s">
        <v>6746</v>
      </c>
      <c r="I5554" t="s">
        <v>23</v>
      </c>
      <c r="J5554" t="s">
        <v>23</v>
      </c>
      <c r="K5554" t="s">
        <v>34530</v>
      </c>
    </row>
    <row r="5555" spans="1:11" x14ac:dyDescent="0.35">
      <c r="A5555" t="s">
        <v>2377</v>
      </c>
      <c r="B5555" t="s">
        <v>23</v>
      </c>
      <c r="C5555" t="s">
        <v>23</v>
      </c>
      <c r="D5555" t="s">
        <v>23</v>
      </c>
      <c r="E5555" t="s">
        <v>11339</v>
      </c>
      <c r="F5555" t="s">
        <v>23</v>
      </c>
      <c r="G5555" t="s">
        <v>23</v>
      </c>
      <c r="H5555" t="s">
        <v>6522</v>
      </c>
      <c r="I5555" t="s">
        <v>23</v>
      </c>
      <c r="J5555" t="s">
        <v>23</v>
      </c>
      <c r="K5555" t="s">
        <v>30532</v>
      </c>
    </row>
    <row r="5556" spans="1:11" x14ac:dyDescent="0.35">
      <c r="A5556" t="s">
        <v>26361</v>
      </c>
      <c r="B5556" t="s">
        <v>23</v>
      </c>
      <c r="C5556" t="s">
        <v>23</v>
      </c>
      <c r="D5556" t="s">
        <v>5810</v>
      </c>
      <c r="E5556" t="s">
        <v>26362</v>
      </c>
      <c r="F5556" t="s">
        <v>23</v>
      </c>
      <c r="G5556" t="s">
        <v>23</v>
      </c>
      <c r="H5556" t="s">
        <v>6746</v>
      </c>
      <c r="I5556" t="s">
        <v>23</v>
      </c>
      <c r="J5556" t="s">
        <v>23</v>
      </c>
      <c r="K5556" t="s">
        <v>34532</v>
      </c>
    </row>
    <row r="5557" spans="1:11" x14ac:dyDescent="0.35">
      <c r="A5557" t="s">
        <v>26363</v>
      </c>
      <c r="B5557" t="s">
        <v>23</v>
      </c>
      <c r="C5557" t="s">
        <v>23</v>
      </c>
      <c r="D5557" t="s">
        <v>5810</v>
      </c>
      <c r="E5557" t="s">
        <v>26364</v>
      </c>
      <c r="F5557" t="s">
        <v>23</v>
      </c>
      <c r="G5557" t="s">
        <v>23</v>
      </c>
      <c r="H5557" t="s">
        <v>6746</v>
      </c>
      <c r="I5557" t="s">
        <v>23</v>
      </c>
      <c r="J5557" t="s">
        <v>23</v>
      </c>
      <c r="K5557" t="s">
        <v>34533</v>
      </c>
    </row>
    <row r="5558" spans="1:11" x14ac:dyDescent="0.35">
      <c r="A5558" t="s">
        <v>2376</v>
      </c>
      <c r="B5558" t="s">
        <v>23</v>
      </c>
      <c r="C5558" t="s">
        <v>23</v>
      </c>
      <c r="D5558" t="s">
        <v>23</v>
      </c>
      <c r="E5558" t="s">
        <v>11340</v>
      </c>
      <c r="F5558" t="s">
        <v>23</v>
      </c>
      <c r="G5558" t="s">
        <v>23</v>
      </c>
      <c r="H5558" t="s">
        <v>6522</v>
      </c>
      <c r="I5558" t="s">
        <v>23</v>
      </c>
      <c r="J5558" t="s">
        <v>23</v>
      </c>
      <c r="K5558" t="s">
        <v>30532</v>
      </c>
    </row>
    <row r="5559" spans="1:11" x14ac:dyDescent="0.35">
      <c r="A5559" t="s">
        <v>3570</v>
      </c>
      <c r="B5559" t="s">
        <v>23</v>
      </c>
      <c r="C5559" t="s">
        <v>23</v>
      </c>
      <c r="D5559" t="s">
        <v>23</v>
      </c>
      <c r="E5559" t="s">
        <v>11341</v>
      </c>
      <c r="F5559" t="s">
        <v>23</v>
      </c>
      <c r="G5559" t="s">
        <v>23</v>
      </c>
      <c r="H5559" t="s">
        <v>6522</v>
      </c>
      <c r="I5559" t="s">
        <v>23</v>
      </c>
      <c r="J5559" t="s">
        <v>23</v>
      </c>
      <c r="K5559" t="s">
        <v>30532</v>
      </c>
    </row>
    <row r="5560" spans="1:11" x14ac:dyDescent="0.35">
      <c r="A5560" t="s">
        <v>3571</v>
      </c>
      <c r="B5560" t="s">
        <v>23</v>
      </c>
      <c r="C5560" t="s">
        <v>23</v>
      </c>
      <c r="D5560" t="s">
        <v>23</v>
      </c>
      <c r="E5560" t="s">
        <v>11342</v>
      </c>
      <c r="F5560" t="s">
        <v>23</v>
      </c>
      <c r="G5560" t="s">
        <v>23</v>
      </c>
      <c r="H5560" t="s">
        <v>6522</v>
      </c>
      <c r="I5560" t="s">
        <v>23</v>
      </c>
      <c r="J5560" t="s">
        <v>23</v>
      </c>
      <c r="K5560" t="s">
        <v>30532</v>
      </c>
    </row>
    <row r="5561" spans="1:11" x14ac:dyDescent="0.35">
      <c r="A5561" t="s">
        <v>26365</v>
      </c>
      <c r="B5561" t="s">
        <v>23</v>
      </c>
      <c r="C5561" t="s">
        <v>23</v>
      </c>
      <c r="D5561" t="s">
        <v>5810</v>
      </c>
      <c r="E5561" t="s">
        <v>26366</v>
      </c>
      <c r="F5561" t="s">
        <v>23</v>
      </c>
      <c r="G5561" t="s">
        <v>23</v>
      </c>
      <c r="H5561" t="s">
        <v>6746</v>
      </c>
      <c r="I5561" t="s">
        <v>23</v>
      </c>
      <c r="J5561" t="s">
        <v>23</v>
      </c>
      <c r="K5561" t="s">
        <v>34534</v>
      </c>
    </row>
    <row r="5562" spans="1:11" x14ac:dyDescent="0.35">
      <c r="A5562" t="s">
        <v>26369</v>
      </c>
      <c r="B5562" t="s">
        <v>23</v>
      </c>
      <c r="C5562" t="s">
        <v>23</v>
      </c>
      <c r="D5562" t="s">
        <v>5810</v>
      </c>
      <c r="E5562" t="s">
        <v>26370</v>
      </c>
      <c r="F5562" t="s">
        <v>23</v>
      </c>
      <c r="G5562" t="s">
        <v>23</v>
      </c>
      <c r="H5562" t="s">
        <v>6746</v>
      </c>
      <c r="I5562" t="s">
        <v>23</v>
      </c>
      <c r="J5562" t="s">
        <v>23</v>
      </c>
      <c r="K5562" t="s">
        <v>34536</v>
      </c>
    </row>
    <row r="5563" spans="1:11" x14ac:dyDescent="0.35">
      <c r="A5563" t="s">
        <v>26371</v>
      </c>
      <c r="B5563" t="s">
        <v>23</v>
      </c>
      <c r="C5563" t="s">
        <v>23</v>
      </c>
      <c r="D5563" t="s">
        <v>5810</v>
      </c>
      <c r="E5563" t="s">
        <v>26372</v>
      </c>
      <c r="F5563" t="s">
        <v>23</v>
      </c>
      <c r="G5563" t="s">
        <v>23</v>
      </c>
      <c r="H5563" t="s">
        <v>6746</v>
      </c>
      <c r="I5563" t="s">
        <v>23</v>
      </c>
      <c r="J5563" t="s">
        <v>23</v>
      </c>
      <c r="K5563" t="s">
        <v>34537</v>
      </c>
    </row>
    <row r="5564" spans="1:11" x14ac:dyDescent="0.35">
      <c r="A5564" t="s">
        <v>6803</v>
      </c>
      <c r="B5564" t="s">
        <v>23</v>
      </c>
      <c r="C5564" t="s">
        <v>23</v>
      </c>
      <c r="D5564" t="s">
        <v>23</v>
      </c>
      <c r="E5564" t="s">
        <v>11343</v>
      </c>
      <c r="F5564" t="s">
        <v>23</v>
      </c>
      <c r="G5564" t="s">
        <v>23</v>
      </c>
      <c r="H5564" t="s">
        <v>6522</v>
      </c>
      <c r="I5564" t="s">
        <v>23</v>
      </c>
      <c r="J5564" t="s">
        <v>23</v>
      </c>
      <c r="K5564" t="s">
        <v>30532</v>
      </c>
    </row>
    <row r="5565" spans="1:11" x14ac:dyDescent="0.35">
      <c r="A5565" t="s">
        <v>26367</v>
      </c>
      <c r="B5565" t="s">
        <v>23</v>
      </c>
      <c r="C5565" t="s">
        <v>23</v>
      </c>
      <c r="D5565" t="s">
        <v>5810</v>
      </c>
      <c r="E5565" t="s">
        <v>26368</v>
      </c>
      <c r="F5565" t="s">
        <v>23</v>
      </c>
      <c r="G5565" t="s">
        <v>23</v>
      </c>
      <c r="H5565" t="s">
        <v>6746</v>
      </c>
      <c r="I5565" t="s">
        <v>23</v>
      </c>
      <c r="J5565" t="s">
        <v>23</v>
      </c>
      <c r="K5565" t="s">
        <v>34535</v>
      </c>
    </row>
    <row r="5566" spans="1:11" x14ac:dyDescent="0.35">
      <c r="A5566" t="s">
        <v>141</v>
      </c>
      <c r="B5566" t="s">
        <v>23</v>
      </c>
      <c r="C5566" t="s">
        <v>23</v>
      </c>
      <c r="D5566" t="s">
        <v>23</v>
      </c>
      <c r="E5566" t="s">
        <v>11344</v>
      </c>
      <c r="F5566" t="s">
        <v>23</v>
      </c>
      <c r="G5566" t="s">
        <v>23</v>
      </c>
      <c r="H5566" t="s">
        <v>6522</v>
      </c>
      <c r="I5566" t="s">
        <v>23</v>
      </c>
      <c r="J5566" t="s">
        <v>23</v>
      </c>
      <c r="K5566" t="s">
        <v>30532</v>
      </c>
    </row>
    <row r="5567" spans="1:11" x14ac:dyDescent="0.35">
      <c r="A5567" t="s">
        <v>2375</v>
      </c>
      <c r="B5567" t="s">
        <v>23</v>
      </c>
      <c r="C5567" t="s">
        <v>23</v>
      </c>
      <c r="D5567" t="s">
        <v>23</v>
      </c>
      <c r="E5567" t="s">
        <v>11345</v>
      </c>
      <c r="F5567" t="s">
        <v>23</v>
      </c>
      <c r="G5567" t="s">
        <v>23</v>
      </c>
      <c r="H5567" t="s">
        <v>6522</v>
      </c>
      <c r="I5567" t="s">
        <v>23</v>
      </c>
      <c r="J5567" t="s">
        <v>23</v>
      </c>
      <c r="K5567" t="s">
        <v>30532</v>
      </c>
    </row>
    <row r="5568" spans="1:11" x14ac:dyDescent="0.35">
      <c r="A5568" t="s">
        <v>26373</v>
      </c>
      <c r="B5568" t="s">
        <v>23</v>
      </c>
      <c r="C5568" t="s">
        <v>23</v>
      </c>
      <c r="D5568" t="s">
        <v>5810</v>
      </c>
      <c r="E5568" t="s">
        <v>26374</v>
      </c>
      <c r="F5568" t="s">
        <v>23</v>
      </c>
      <c r="G5568" t="s">
        <v>23</v>
      </c>
      <c r="H5568" t="s">
        <v>6746</v>
      </c>
      <c r="I5568" t="s">
        <v>23</v>
      </c>
      <c r="J5568" t="s">
        <v>23</v>
      </c>
      <c r="K5568" t="s">
        <v>34538</v>
      </c>
    </row>
    <row r="5569" spans="1:11" x14ac:dyDescent="0.35">
      <c r="A5569" t="s">
        <v>2374</v>
      </c>
      <c r="B5569" t="s">
        <v>23</v>
      </c>
      <c r="C5569" t="s">
        <v>23</v>
      </c>
      <c r="D5569" t="s">
        <v>23</v>
      </c>
      <c r="E5569" t="s">
        <v>11346</v>
      </c>
      <c r="F5569" t="s">
        <v>23</v>
      </c>
      <c r="G5569" t="s">
        <v>23</v>
      </c>
      <c r="H5569" t="s">
        <v>6522</v>
      </c>
      <c r="I5569" t="s">
        <v>23</v>
      </c>
      <c r="J5569" t="s">
        <v>23</v>
      </c>
      <c r="K5569" t="s">
        <v>30532</v>
      </c>
    </row>
    <row r="5570" spans="1:11" x14ac:dyDescent="0.35">
      <c r="A5570" t="s">
        <v>26375</v>
      </c>
      <c r="B5570" t="s">
        <v>23</v>
      </c>
      <c r="C5570" t="s">
        <v>23</v>
      </c>
      <c r="D5570" t="s">
        <v>5810</v>
      </c>
      <c r="E5570" t="s">
        <v>26376</v>
      </c>
      <c r="F5570" t="s">
        <v>23</v>
      </c>
      <c r="G5570" t="s">
        <v>23</v>
      </c>
      <c r="H5570" t="s">
        <v>6746</v>
      </c>
      <c r="I5570" t="s">
        <v>23</v>
      </c>
      <c r="J5570" t="s">
        <v>23</v>
      </c>
      <c r="K5570" t="s">
        <v>34539</v>
      </c>
    </row>
    <row r="5571" spans="1:11" x14ac:dyDescent="0.35">
      <c r="A5571" t="s">
        <v>26377</v>
      </c>
      <c r="B5571" t="s">
        <v>23</v>
      </c>
      <c r="C5571" t="s">
        <v>23</v>
      </c>
      <c r="D5571" t="s">
        <v>5810</v>
      </c>
      <c r="E5571" t="s">
        <v>26378</v>
      </c>
      <c r="F5571" t="s">
        <v>23</v>
      </c>
      <c r="G5571" t="s">
        <v>23</v>
      </c>
      <c r="H5571" t="s">
        <v>6746</v>
      </c>
      <c r="I5571" t="s">
        <v>23</v>
      </c>
      <c r="J5571" t="s">
        <v>23</v>
      </c>
      <c r="K5571" t="s">
        <v>34540</v>
      </c>
    </row>
    <row r="5572" spans="1:11" x14ac:dyDescent="0.35">
      <c r="A5572" t="s">
        <v>26305</v>
      </c>
      <c r="B5572" t="s">
        <v>23</v>
      </c>
      <c r="C5572" t="s">
        <v>23</v>
      </c>
      <c r="D5572" t="s">
        <v>5810</v>
      </c>
      <c r="E5572" t="s">
        <v>26306</v>
      </c>
      <c r="F5572" t="s">
        <v>23</v>
      </c>
      <c r="G5572" t="s">
        <v>23</v>
      </c>
      <c r="H5572" t="s">
        <v>6746</v>
      </c>
      <c r="I5572" t="s">
        <v>23</v>
      </c>
      <c r="J5572" t="s">
        <v>23</v>
      </c>
      <c r="K5572" t="s">
        <v>34505</v>
      </c>
    </row>
    <row r="5573" spans="1:11" x14ac:dyDescent="0.35">
      <c r="A5573" t="s">
        <v>26379</v>
      </c>
      <c r="B5573" t="s">
        <v>23</v>
      </c>
      <c r="C5573" t="s">
        <v>23</v>
      </c>
      <c r="D5573" t="s">
        <v>5810</v>
      </c>
      <c r="E5573" t="s">
        <v>26380</v>
      </c>
      <c r="F5573" t="s">
        <v>23</v>
      </c>
      <c r="G5573" t="s">
        <v>23</v>
      </c>
      <c r="H5573" t="s">
        <v>6746</v>
      </c>
      <c r="I5573" t="s">
        <v>23</v>
      </c>
      <c r="J5573" t="s">
        <v>23</v>
      </c>
      <c r="K5573" t="s">
        <v>34541</v>
      </c>
    </row>
    <row r="5574" spans="1:11" x14ac:dyDescent="0.35">
      <c r="A5574" t="s">
        <v>26381</v>
      </c>
      <c r="B5574" t="s">
        <v>23</v>
      </c>
      <c r="C5574" t="s">
        <v>23</v>
      </c>
      <c r="D5574" t="s">
        <v>5810</v>
      </c>
      <c r="E5574" t="s">
        <v>26382</v>
      </c>
      <c r="F5574" t="s">
        <v>23</v>
      </c>
      <c r="G5574" t="s">
        <v>23</v>
      </c>
      <c r="H5574" t="s">
        <v>6746</v>
      </c>
      <c r="I5574" t="s">
        <v>23</v>
      </c>
      <c r="J5574" t="s">
        <v>23</v>
      </c>
      <c r="K5574" t="s">
        <v>34542</v>
      </c>
    </row>
    <row r="5575" spans="1:11" x14ac:dyDescent="0.35">
      <c r="A5575" t="s">
        <v>1226</v>
      </c>
      <c r="B5575" t="s">
        <v>1227</v>
      </c>
      <c r="C5575" t="s">
        <v>23</v>
      </c>
      <c r="D5575" t="s">
        <v>23</v>
      </c>
      <c r="E5575" t="s">
        <v>11347</v>
      </c>
      <c r="F5575" t="s">
        <v>23</v>
      </c>
      <c r="G5575" t="s">
        <v>23</v>
      </c>
      <c r="H5575" t="s">
        <v>6483</v>
      </c>
      <c r="I5575" t="s">
        <v>6499</v>
      </c>
      <c r="J5575" t="s">
        <v>23</v>
      </c>
      <c r="K5575" t="s">
        <v>30532</v>
      </c>
    </row>
    <row r="5576" spans="1:11" x14ac:dyDescent="0.35">
      <c r="A5576" t="s">
        <v>3572</v>
      </c>
      <c r="B5576" t="s">
        <v>23</v>
      </c>
      <c r="C5576" t="s">
        <v>23</v>
      </c>
      <c r="D5576" t="s">
        <v>23</v>
      </c>
      <c r="E5576" t="s">
        <v>11348</v>
      </c>
      <c r="F5576" t="s">
        <v>23</v>
      </c>
      <c r="G5576" t="s">
        <v>23</v>
      </c>
      <c r="H5576" t="s">
        <v>6522</v>
      </c>
      <c r="I5576" t="s">
        <v>23</v>
      </c>
      <c r="J5576" t="s">
        <v>23</v>
      </c>
      <c r="K5576" t="s">
        <v>30532</v>
      </c>
    </row>
    <row r="5577" spans="1:11" x14ac:dyDescent="0.35">
      <c r="A5577" t="s">
        <v>26383</v>
      </c>
      <c r="B5577" t="s">
        <v>23</v>
      </c>
      <c r="C5577" t="s">
        <v>23</v>
      </c>
      <c r="D5577" t="s">
        <v>5810</v>
      </c>
      <c r="E5577" t="s">
        <v>26384</v>
      </c>
      <c r="F5577" t="s">
        <v>23</v>
      </c>
      <c r="G5577" t="s">
        <v>23</v>
      </c>
      <c r="H5577" t="s">
        <v>6746</v>
      </c>
      <c r="I5577" t="s">
        <v>23</v>
      </c>
      <c r="J5577" t="s">
        <v>23</v>
      </c>
      <c r="K5577" t="s">
        <v>34543</v>
      </c>
    </row>
    <row r="5578" spans="1:11" x14ac:dyDescent="0.35">
      <c r="A5578" t="s">
        <v>2792</v>
      </c>
      <c r="B5578" t="s">
        <v>23</v>
      </c>
      <c r="C5578" t="s">
        <v>23</v>
      </c>
      <c r="D5578" t="s">
        <v>23</v>
      </c>
      <c r="E5578" t="s">
        <v>11349</v>
      </c>
      <c r="F5578" t="s">
        <v>23</v>
      </c>
      <c r="G5578" t="s">
        <v>23</v>
      </c>
      <c r="H5578" t="s">
        <v>6522</v>
      </c>
      <c r="I5578" t="s">
        <v>23</v>
      </c>
      <c r="J5578" t="s">
        <v>23</v>
      </c>
      <c r="K5578" t="s">
        <v>30532</v>
      </c>
    </row>
    <row r="5579" spans="1:11" x14ac:dyDescent="0.35">
      <c r="A5579" t="s">
        <v>26385</v>
      </c>
      <c r="B5579" t="s">
        <v>23</v>
      </c>
      <c r="C5579" t="s">
        <v>23</v>
      </c>
      <c r="D5579" t="s">
        <v>5810</v>
      </c>
      <c r="E5579" t="s">
        <v>26386</v>
      </c>
      <c r="F5579" t="s">
        <v>23</v>
      </c>
      <c r="G5579" t="s">
        <v>23</v>
      </c>
      <c r="H5579" t="s">
        <v>6746</v>
      </c>
      <c r="I5579" t="s">
        <v>23</v>
      </c>
      <c r="J5579" t="s">
        <v>23</v>
      </c>
      <c r="K5579" t="s">
        <v>34544</v>
      </c>
    </row>
    <row r="5580" spans="1:11" x14ac:dyDescent="0.35">
      <c r="A5580" t="s">
        <v>2373</v>
      </c>
      <c r="B5580" t="s">
        <v>23</v>
      </c>
      <c r="C5580" t="s">
        <v>23</v>
      </c>
      <c r="D5580" t="s">
        <v>23</v>
      </c>
      <c r="E5580" t="s">
        <v>11350</v>
      </c>
      <c r="F5580" t="s">
        <v>23</v>
      </c>
      <c r="G5580" t="s">
        <v>23</v>
      </c>
      <c r="H5580" t="s">
        <v>6522</v>
      </c>
      <c r="I5580" t="s">
        <v>23</v>
      </c>
      <c r="J5580" t="s">
        <v>23</v>
      </c>
      <c r="K5580" t="s">
        <v>30532</v>
      </c>
    </row>
    <row r="5581" spans="1:11" x14ac:dyDescent="0.35">
      <c r="A5581" t="s">
        <v>26387</v>
      </c>
      <c r="B5581" t="s">
        <v>23</v>
      </c>
      <c r="C5581" t="s">
        <v>23</v>
      </c>
      <c r="D5581" t="s">
        <v>5810</v>
      </c>
      <c r="E5581" t="s">
        <v>26388</v>
      </c>
      <c r="F5581" t="s">
        <v>23</v>
      </c>
      <c r="G5581" t="s">
        <v>23</v>
      </c>
      <c r="H5581" t="s">
        <v>6746</v>
      </c>
      <c r="I5581" t="s">
        <v>23</v>
      </c>
      <c r="J5581" t="s">
        <v>23</v>
      </c>
      <c r="K5581" t="s">
        <v>34545</v>
      </c>
    </row>
    <row r="5582" spans="1:11" x14ac:dyDescent="0.35">
      <c r="A5582" t="s">
        <v>2372</v>
      </c>
      <c r="B5582" t="s">
        <v>23</v>
      </c>
      <c r="C5582" t="s">
        <v>23</v>
      </c>
      <c r="D5582" t="s">
        <v>23</v>
      </c>
      <c r="E5582" t="s">
        <v>11351</v>
      </c>
      <c r="F5582" t="s">
        <v>23</v>
      </c>
      <c r="G5582" t="s">
        <v>23</v>
      </c>
      <c r="H5582" t="s">
        <v>6522</v>
      </c>
      <c r="I5582" t="s">
        <v>23</v>
      </c>
      <c r="J5582" t="s">
        <v>23</v>
      </c>
      <c r="K5582" t="s">
        <v>30532</v>
      </c>
    </row>
    <row r="5583" spans="1:11" x14ac:dyDescent="0.35">
      <c r="A5583" t="s">
        <v>26389</v>
      </c>
      <c r="B5583" t="s">
        <v>23</v>
      </c>
      <c r="C5583" t="s">
        <v>23</v>
      </c>
      <c r="D5583" t="s">
        <v>5810</v>
      </c>
      <c r="E5583" t="s">
        <v>26390</v>
      </c>
      <c r="F5583" t="s">
        <v>23</v>
      </c>
      <c r="G5583" t="s">
        <v>23</v>
      </c>
      <c r="H5583" t="s">
        <v>6746</v>
      </c>
      <c r="I5583" t="s">
        <v>23</v>
      </c>
      <c r="J5583" t="s">
        <v>23</v>
      </c>
      <c r="K5583" t="s">
        <v>34546</v>
      </c>
    </row>
    <row r="5584" spans="1:11" x14ac:dyDescent="0.35">
      <c r="A5584" t="s">
        <v>5886</v>
      </c>
      <c r="B5584" t="s">
        <v>23</v>
      </c>
      <c r="C5584" t="s">
        <v>23</v>
      </c>
      <c r="D5584" t="s">
        <v>5810</v>
      </c>
      <c r="E5584" t="s">
        <v>11352</v>
      </c>
      <c r="F5584" t="s">
        <v>23</v>
      </c>
      <c r="G5584" t="s">
        <v>23</v>
      </c>
      <c r="H5584" t="s">
        <v>6483</v>
      </c>
      <c r="I5584" t="s">
        <v>23</v>
      </c>
      <c r="J5584" t="s">
        <v>23</v>
      </c>
      <c r="K5584" t="s">
        <v>30532</v>
      </c>
    </row>
    <row r="5585" spans="1:11" x14ac:dyDescent="0.35">
      <c r="A5585" t="s">
        <v>3358</v>
      </c>
      <c r="B5585" t="s">
        <v>23</v>
      </c>
      <c r="C5585" t="s">
        <v>23</v>
      </c>
      <c r="D5585" t="s">
        <v>23</v>
      </c>
      <c r="E5585" t="s">
        <v>11353</v>
      </c>
      <c r="F5585" t="s">
        <v>23</v>
      </c>
      <c r="G5585" t="s">
        <v>23</v>
      </c>
      <c r="H5585" t="s">
        <v>6522</v>
      </c>
      <c r="I5585" t="s">
        <v>23</v>
      </c>
      <c r="J5585" t="s">
        <v>23</v>
      </c>
      <c r="K5585" t="s">
        <v>30532</v>
      </c>
    </row>
    <row r="5586" spans="1:11" x14ac:dyDescent="0.35">
      <c r="A5586" t="s">
        <v>643</v>
      </c>
      <c r="B5586" t="s">
        <v>23</v>
      </c>
      <c r="C5586" t="s">
        <v>23</v>
      </c>
      <c r="D5586" t="s">
        <v>23</v>
      </c>
      <c r="E5586" t="s">
        <v>11354</v>
      </c>
      <c r="F5586" t="s">
        <v>23</v>
      </c>
      <c r="G5586" t="s">
        <v>23</v>
      </c>
      <c r="H5586" t="s">
        <v>6522</v>
      </c>
      <c r="I5586" t="s">
        <v>23</v>
      </c>
      <c r="J5586" t="s">
        <v>23</v>
      </c>
      <c r="K5586" t="s">
        <v>30532</v>
      </c>
    </row>
    <row r="5587" spans="1:11" x14ac:dyDescent="0.35">
      <c r="A5587" t="s">
        <v>26391</v>
      </c>
      <c r="B5587" t="s">
        <v>23</v>
      </c>
      <c r="C5587" t="s">
        <v>23</v>
      </c>
      <c r="D5587" t="s">
        <v>5810</v>
      </c>
      <c r="E5587" t="s">
        <v>26392</v>
      </c>
      <c r="F5587" t="s">
        <v>23</v>
      </c>
      <c r="G5587" t="s">
        <v>23</v>
      </c>
      <c r="H5587" t="s">
        <v>6746</v>
      </c>
      <c r="I5587" t="s">
        <v>23</v>
      </c>
      <c r="J5587" t="s">
        <v>23</v>
      </c>
      <c r="K5587" t="s">
        <v>34547</v>
      </c>
    </row>
    <row r="5588" spans="1:11" x14ac:dyDescent="0.35">
      <c r="A5588" t="s">
        <v>26393</v>
      </c>
      <c r="B5588" t="s">
        <v>23</v>
      </c>
      <c r="C5588" t="s">
        <v>23</v>
      </c>
      <c r="D5588" t="s">
        <v>5810</v>
      </c>
      <c r="E5588" t="s">
        <v>26394</v>
      </c>
      <c r="F5588" t="s">
        <v>23</v>
      </c>
      <c r="G5588" t="s">
        <v>23</v>
      </c>
      <c r="H5588" t="s">
        <v>6746</v>
      </c>
      <c r="I5588" t="s">
        <v>23</v>
      </c>
      <c r="J5588" t="s">
        <v>23</v>
      </c>
      <c r="K5588" t="s">
        <v>34548</v>
      </c>
    </row>
    <row r="5589" spans="1:11" x14ac:dyDescent="0.35">
      <c r="A5589" t="s">
        <v>2371</v>
      </c>
      <c r="B5589" t="s">
        <v>23</v>
      </c>
      <c r="C5589" t="s">
        <v>23</v>
      </c>
      <c r="D5589" t="s">
        <v>23</v>
      </c>
      <c r="E5589" t="s">
        <v>11355</v>
      </c>
      <c r="F5589" t="s">
        <v>23</v>
      </c>
      <c r="G5589" t="s">
        <v>23</v>
      </c>
      <c r="H5589" t="s">
        <v>6522</v>
      </c>
      <c r="I5589" t="s">
        <v>23</v>
      </c>
      <c r="J5589" t="s">
        <v>23</v>
      </c>
      <c r="K5589" t="s">
        <v>30532</v>
      </c>
    </row>
    <row r="5590" spans="1:11" x14ac:dyDescent="0.35">
      <c r="A5590" t="s">
        <v>5071</v>
      </c>
      <c r="B5590" t="s">
        <v>23</v>
      </c>
      <c r="C5590" t="s">
        <v>23</v>
      </c>
      <c r="D5590" t="s">
        <v>23</v>
      </c>
      <c r="E5590" t="s">
        <v>11356</v>
      </c>
      <c r="F5590" t="s">
        <v>23</v>
      </c>
      <c r="G5590" t="s">
        <v>23</v>
      </c>
      <c r="H5590" t="s">
        <v>6522</v>
      </c>
      <c r="I5590" t="s">
        <v>23</v>
      </c>
      <c r="J5590" t="s">
        <v>23</v>
      </c>
      <c r="K5590" t="s">
        <v>30532</v>
      </c>
    </row>
    <row r="5591" spans="1:11" x14ac:dyDescent="0.35">
      <c r="A5591" t="s">
        <v>26395</v>
      </c>
      <c r="B5591" t="s">
        <v>23</v>
      </c>
      <c r="C5591" t="s">
        <v>23</v>
      </c>
      <c r="D5591" t="s">
        <v>5810</v>
      </c>
      <c r="E5591" t="s">
        <v>26396</v>
      </c>
      <c r="F5591" t="s">
        <v>23</v>
      </c>
      <c r="G5591" t="s">
        <v>23</v>
      </c>
      <c r="H5591" t="s">
        <v>6746</v>
      </c>
      <c r="I5591" t="s">
        <v>23</v>
      </c>
      <c r="J5591" t="s">
        <v>23</v>
      </c>
      <c r="K5591" t="s">
        <v>34549</v>
      </c>
    </row>
    <row r="5592" spans="1:11" x14ac:dyDescent="0.35">
      <c r="A5592" t="s">
        <v>785</v>
      </c>
      <c r="B5592" t="s">
        <v>23</v>
      </c>
      <c r="C5592" t="s">
        <v>23</v>
      </c>
      <c r="D5592" t="s">
        <v>23</v>
      </c>
      <c r="E5592" t="s">
        <v>11357</v>
      </c>
      <c r="F5592" t="s">
        <v>23</v>
      </c>
      <c r="G5592" t="s">
        <v>23</v>
      </c>
      <c r="H5592" t="s">
        <v>6522</v>
      </c>
      <c r="I5592" t="s">
        <v>23</v>
      </c>
      <c r="J5592" t="s">
        <v>23</v>
      </c>
      <c r="K5592" t="s">
        <v>30532</v>
      </c>
    </row>
    <row r="5593" spans="1:11" x14ac:dyDescent="0.35">
      <c r="A5593" t="s">
        <v>2370</v>
      </c>
      <c r="B5593" t="s">
        <v>23</v>
      </c>
      <c r="C5593" t="s">
        <v>23</v>
      </c>
      <c r="D5593" t="s">
        <v>23</v>
      </c>
      <c r="E5593" t="s">
        <v>11358</v>
      </c>
      <c r="F5593" t="s">
        <v>23</v>
      </c>
      <c r="G5593" t="s">
        <v>23</v>
      </c>
      <c r="H5593" t="s">
        <v>6522</v>
      </c>
      <c r="I5593" t="s">
        <v>23</v>
      </c>
      <c r="J5593" t="s">
        <v>23</v>
      </c>
      <c r="K5593" t="s">
        <v>30532</v>
      </c>
    </row>
    <row r="5594" spans="1:11" x14ac:dyDescent="0.35">
      <c r="A5594" t="s">
        <v>26397</v>
      </c>
      <c r="B5594" t="s">
        <v>23</v>
      </c>
      <c r="C5594" t="s">
        <v>23</v>
      </c>
      <c r="D5594" t="s">
        <v>5810</v>
      </c>
      <c r="E5594" t="s">
        <v>26398</v>
      </c>
      <c r="F5594" t="s">
        <v>23</v>
      </c>
      <c r="G5594" t="s">
        <v>23</v>
      </c>
      <c r="H5594" t="s">
        <v>6746</v>
      </c>
      <c r="I5594" t="s">
        <v>23</v>
      </c>
      <c r="J5594" t="s">
        <v>23</v>
      </c>
      <c r="K5594" t="s">
        <v>34550</v>
      </c>
    </row>
    <row r="5595" spans="1:11" x14ac:dyDescent="0.35">
      <c r="A5595" t="s">
        <v>26401</v>
      </c>
      <c r="B5595" t="s">
        <v>23</v>
      </c>
      <c r="C5595" t="s">
        <v>23</v>
      </c>
      <c r="D5595" t="s">
        <v>5810</v>
      </c>
      <c r="E5595" t="s">
        <v>26402</v>
      </c>
      <c r="F5595" t="s">
        <v>23</v>
      </c>
      <c r="G5595" t="s">
        <v>23</v>
      </c>
      <c r="H5595" t="s">
        <v>6746</v>
      </c>
      <c r="I5595" t="s">
        <v>23</v>
      </c>
      <c r="J5595" t="s">
        <v>23</v>
      </c>
      <c r="K5595" t="s">
        <v>34552</v>
      </c>
    </row>
    <row r="5596" spans="1:11" x14ac:dyDescent="0.35">
      <c r="A5596" t="s">
        <v>3573</v>
      </c>
      <c r="B5596" t="s">
        <v>23</v>
      </c>
      <c r="C5596" t="s">
        <v>23</v>
      </c>
      <c r="D5596" t="s">
        <v>23</v>
      </c>
      <c r="E5596" t="s">
        <v>11359</v>
      </c>
      <c r="F5596" t="s">
        <v>23</v>
      </c>
      <c r="G5596" t="s">
        <v>23</v>
      </c>
      <c r="H5596" t="s">
        <v>6522</v>
      </c>
      <c r="I5596" t="s">
        <v>23</v>
      </c>
      <c r="J5596" t="s">
        <v>23</v>
      </c>
      <c r="K5596" t="s">
        <v>30532</v>
      </c>
    </row>
    <row r="5597" spans="1:11" x14ac:dyDescent="0.35">
      <c r="A5597" t="s">
        <v>6337</v>
      </c>
      <c r="B5597" t="s">
        <v>23</v>
      </c>
      <c r="C5597" t="s">
        <v>23</v>
      </c>
      <c r="D5597" t="s">
        <v>5810</v>
      </c>
      <c r="E5597" t="s">
        <v>11360</v>
      </c>
      <c r="F5597" t="s">
        <v>23</v>
      </c>
      <c r="G5597" t="s">
        <v>23</v>
      </c>
      <c r="H5597" t="s">
        <v>6493</v>
      </c>
      <c r="I5597" t="s">
        <v>23</v>
      </c>
      <c r="J5597" t="s">
        <v>23</v>
      </c>
      <c r="K5597" t="s">
        <v>30532</v>
      </c>
    </row>
    <row r="5598" spans="1:11" x14ac:dyDescent="0.35">
      <c r="A5598" t="s">
        <v>26403</v>
      </c>
      <c r="B5598" t="s">
        <v>23</v>
      </c>
      <c r="C5598" t="s">
        <v>23</v>
      </c>
      <c r="D5598" t="s">
        <v>5810</v>
      </c>
      <c r="E5598" t="s">
        <v>26404</v>
      </c>
      <c r="F5598" t="s">
        <v>23</v>
      </c>
      <c r="G5598" t="s">
        <v>23</v>
      </c>
      <c r="H5598" t="s">
        <v>6746</v>
      </c>
      <c r="I5598" t="s">
        <v>23</v>
      </c>
      <c r="J5598" t="s">
        <v>23</v>
      </c>
      <c r="K5598" t="s">
        <v>34553</v>
      </c>
    </row>
    <row r="5599" spans="1:11" x14ac:dyDescent="0.35">
      <c r="A5599" t="s">
        <v>26405</v>
      </c>
      <c r="B5599" t="s">
        <v>23</v>
      </c>
      <c r="C5599" t="s">
        <v>23</v>
      </c>
      <c r="D5599" t="s">
        <v>5810</v>
      </c>
      <c r="E5599" t="s">
        <v>26406</v>
      </c>
      <c r="F5599" t="s">
        <v>23</v>
      </c>
      <c r="G5599" t="s">
        <v>23</v>
      </c>
      <c r="H5599" t="s">
        <v>6746</v>
      </c>
      <c r="I5599" t="s">
        <v>23</v>
      </c>
      <c r="J5599" t="s">
        <v>23</v>
      </c>
      <c r="K5599" t="s">
        <v>34554</v>
      </c>
    </row>
    <row r="5600" spans="1:11" x14ac:dyDescent="0.35">
      <c r="A5600" t="s">
        <v>26299</v>
      </c>
      <c r="B5600" t="s">
        <v>23</v>
      </c>
      <c r="C5600" t="s">
        <v>23</v>
      </c>
      <c r="D5600" t="s">
        <v>5810</v>
      </c>
      <c r="E5600" t="s">
        <v>26300</v>
      </c>
      <c r="F5600" t="s">
        <v>23</v>
      </c>
      <c r="G5600" t="s">
        <v>23</v>
      </c>
      <c r="H5600" t="s">
        <v>6746</v>
      </c>
      <c r="I5600" t="s">
        <v>23</v>
      </c>
      <c r="J5600" t="s">
        <v>23</v>
      </c>
      <c r="K5600" t="s">
        <v>34502</v>
      </c>
    </row>
    <row r="5601" spans="1:11" x14ac:dyDescent="0.35">
      <c r="A5601" t="s">
        <v>26408</v>
      </c>
      <c r="B5601" t="s">
        <v>23</v>
      </c>
      <c r="C5601" t="s">
        <v>23</v>
      </c>
      <c r="D5601" t="s">
        <v>5810</v>
      </c>
      <c r="E5601" t="s">
        <v>26409</v>
      </c>
      <c r="F5601" t="s">
        <v>23</v>
      </c>
      <c r="G5601" t="s">
        <v>23</v>
      </c>
      <c r="H5601" t="s">
        <v>6746</v>
      </c>
      <c r="I5601" t="s">
        <v>23</v>
      </c>
      <c r="J5601" t="s">
        <v>23</v>
      </c>
      <c r="K5601" t="s">
        <v>34555</v>
      </c>
    </row>
    <row r="5602" spans="1:11" x14ac:dyDescent="0.35">
      <c r="A5602" t="s">
        <v>26410</v>
      </c>
      <c r="B5602" t="s">
        <v>23</v>
      </c>
      <c r="C5602" t="s">
        <v>23</v>
      </c>
      <c r="D5602" t="s">
        <v>5810</v>
      </c>
      <c r="E5602" t="s">
        <v>26411</v>
      </c>
      <c r="F5602" t="s">
        <v>23</v>
      </c>
      <c r="G5602" t="s">
        <v>23</v>
      </c>
      <c r="H5602" t="s">
        <v>6746</v>
      </c>
      <c r="I5602" t="s">
        <v>23</v>
      </c>
      <c r="J5602" t="s">
        <v>23</v>
      </c>
      <c r="K5602" t="s">
        <v>34556</v>
      </c>
    </row>
    <row r="5603" spans="1:11" x14ac:dyDescent="0.35">
      <c r="A5603" t="s">
        <v>1603</v>
      </c>
      <c r="B5603" t="s">
        <v>23</v>
      </c>
      <c r="C5603" t="s">
        <v>23</v>
      </c>
      <c r="D5603" t="s">
        <v>23</v>
      </c>
      <c r="E5603" t="s">
        <v>11361</v>
      </c>
      <c r="F5603" t="s">
        <v>23</v>
      </c>
      <c r="G5603" t="s">
        <v>23</v>
      </c>
      <c r="H5603" t="s">
        <v>23</v>
      </c>
      <c r="I5603" t="s">
        <v>23</v>
      </c>
      <c r="J5603" t="s">
        <v>23</v>
      </c>
      <c r="K5603" t="s">
        <v>30532</v>
      </c>
    </row>
    <row r="5604" spans="1:11" x14ac:dyDescent="0.35">
      <c r="A5604" t="s">
        <v>2369</v>
      </c>
      <c r="B5604" t="s">
        <v>23</v>
      </c>
      <c r="C5604" t="s">
        <v>23</v>
      </c>
      <c r="D5604" t="s">
        <v>23</v>
      </c>
      <c r="E5604" t="s">
        <v>11362</v>
      </c>
      <c r="F5604" t="s">
        <v>23</v>
      </c>
      <c r="G5604" t="s">
        <v>23</v>
      </c>
      <c r="H5604" t="s">
        <v>6522</v>
      </c>
      <c r="I5604" t="s">
        <v>23</v>
      </c>
      <c r="J5604" t="s">
        <v>23</v>
      </c>
      <c r="K5604" t="s">
        <v>30532</v>
      </c>
    </row>
    <row r="5605" spans="1:11" x14ac:dyDescent="0.35">
      <c r="A5605" t="s">
        <v>26412</v>
      </c>
      <c r="B5605" t="s">
        <v>23</v>
      </c>
      <c r="C5605" t="s">
        <v>23</v>
      </c>
      <c r="D5605" t="s">
        <v>5810</v>
      </c>
      <c r="E5605" t="s">
        <v>26413</v>
      </c>
      <c r="F5605" t="s">
        <v>23</v>
      </c>
      <c r="G5605" t="s">
        <v>23</v>
      </c>
      <c r="H5605" t="s">
        <v>6746</v>
      </c>
      <c r="I5605" t="s">
        <v>23</v>
      </c>
      <c r="J5605" t="s">
        <v>23</v>
      </c>
      <c r="K5605" t="s">
        <v>34557</v>
      </c>
    </row>
    <row r="5606" spans="1:11" x14ac:dyDescent="0.35">
      <c r="A5606" t="s">
        <v>26416</v>
      </c>
      <c r="B5606" t="s">
        <v>23</v>
      </c>
      <c r="C5606" t="s">
        <v>23</v>
      </c>
      <c r="D5606" t="s">
        <v>5810</v>
      </c>
      <c r="E5606" t="s">
        <v>26417</v>
      </c>
      <c r="F5606" t="s">
        <v>23</v>
      </c>
      <c r="G5606" t="s">
        <v>23</v>
      </c>
      <c r="H5606" t="s">
        <v>6746</v>
      </c>
      <c r="I5606" t="s">
        <v>23</v>
      </c>
      <c r="J5606" t="s">
        <v>23</v>
      </c>
      <c r="K5606" t="s">
        <v>34559</v>
      </c>
    </row>
    <row r="5607" spans="1:11" x14ac:dyDescent="0.35">
      <c r="A5607" t="s">
        <v>26418</v>
      </c>
      <c r="B5607" t="s">
        <v>23</v>
      </c>
      <c r="C5607" t="s">
        <v>23</v>
      </c>
      <c r="D5607" t="s">
        <v>5810</v>
      </c>
      <c r="E5607" t="s">
        <v>26419</v>
      </c>
      <c r="F5607" t="s">
        <v>23</v>
      </c>
      <c r="G5607" t="s">
        <v>23</v>
      </c>
      <c r="H5607" t="s">
        <v>6746</v>
      </c>
      <c r="I5607" t="s">
        <v>23</v>
      </c>
      <c r="J5607" t="s">
        <v>23</v>
      </c>
      <c r="K5607" t="s">
        <v>34560</v>
      </c>
    </row>
    <row r="5608" spans="1:11" x14ac:dyDescent="0.35">
      <c r="A5608" t="s">
        <v>1282</v>
      </c>
      <c r="B5608" t="s">
        <v>23</v>
      </c>
      <c r="C5608" t="s">
        <v>23</v>
      </c>
      <c r="D5608" t="s">
        <v>23</v>
      </c>
      <c r="E5608" t="s">
        <v>11363</v>
      </c>
      <c r="F5608" t="s">
        <v>23</v>
      </c>
      <c r="G5608" t="s">
        <v>23</v>
      </c>
      <c r="H5608" t="s">
        <v>6483</v>
      </c>
      <c r="I5608" t="s">
        <v>2721</v>
      </c>
      <c r="J5608" t="s">
        <v>23</v>
      </c>
      <c r="K5608" t="s">
        <v>30532</v>
      </c>
    </row>
    <row r="5609" spans="1:11" x14ac:dyDescent="0.35">
      <c r="A5609" t="s">
        <v>5072</v>
      </c>
      <c r="B5609" t="s">
        <v>23</v>
      </c>
      <c r="C5609" t="s">
        <v>23</v>
      </c>
      <c r="D5609" t="s">
        <v>23</v>
      </c>
      <c r="E5609" t="s">
        <v>11364</v>
      </c>
      <c r="F5609" t="s">
        <v>23</v>
      </c>
      <c r="G5609" t="s">
        <v>23</v>
      </c>
      <c r="H5609" t="s">
        <v>6522</v>
      </c>
      <c r="I5609" t="s">
        <v>23</v>
      </c>
      <c r="J5609" t="s">
        <v>23</v>
      </c>
      <c r="K5609" t="s">
        <v>30532</v>
      </c>
    </row>
    <row r="5610" spans="1:11" x14ac:dyDescent="0.35">
      <c r="A5610" t="s">
        <v>26303</v>
      </c>
      <c r="B5610" t="s">
        <v>23</v>
      </c>
      <c r="C5610" t="s">
        <v>23</v>
      </c>
      <c r="D5610" t="s">
        <v>5810</v>
      </c>
      <c r="E5610" t="s">
        <v>26304</v>
      </c>
      <c r="F5610" t="s">
        <v>23</v>
      </c>
      <c r="G5610" t="s">
        <v>23</v>
      </c>
      <c r="H5610" t="s">
        <v>6746</v>
      </c>
      <c r="I5610" t="s">
        <v>23</v>
      </c>
      <c r="J5610" t="s">
        <v>23</v>
      </c>
      <c r="K5610" t="s">
        <v>34504</v>
      </c>
    </row>
    <row r="5611" spans="1:11" x14ac:dyDescent="0.35">
      <c r="A5611" t="s">
        <v>991</v>
      </c>
      <c r="B5611" t="s">
        <v>23</v>
      </c>
      <c r="C5611" t="s">
        <v>23</v>
      </c>
      <c r="D5611" t="s">
        <v>23</v>
      </c>
      <c r="E5611" t="s">
        <v>11365</v>
      </c>
      <c r="F5611" t="s">
        <v>23</v>
      </c>
      <c r="G5611" t="s">
        <v>23</v>
      </c>
      <c r="H5611" t="s">
        <v>6522</v>
      </c>
      <c r="I5611" t="s">
        <v>23</v>
      </c>
      <c r="J5611" t="s">
        <v>23</v>
      </c>
      <c r="K5611" t="s">
        <v>30532</v>
      </c>
    </row>
    <row r="5612" spans="1:11" x14ac:dyDescent="0.35">
      <c r="A5612" t="s">
        <v>380</v>
      </c>
      <c r="B5612" t="s">
        <v>23</v>
      </c>
      <c r="C5612" t="s">
        <v>23</v>
      </c>
      <c r="D5612" t="s">
        <v>23</v>
      </c>
      <c r="E5612" t="s">
        <v>11366</v>
      </c>
      <c r="F5612" t="s">
        <v>23</v>
      </c>
      <c r="G5612" t="s">
        <v>23</v>
      </c>
      <c r="H5612" t="s">
        <v>6522</v>
      </c>
      <c r="I5612" t="s">
        <v>23</v>
      </c>
      <c r="J5612" t="s">
        <v>23</v>
      </c>
      <c r="K5612" t="s">
        <v>30532</v>
      </c>
    </row>
    <row r="5613" spans="1:11" x14ac:dyDescent="0.35">
      <c r="A5613" t="s">
        <v>26420</v>
      </c>
      <c r="B5613" t="s">
        <v>23</v>
      </c>
      <c r="C5613" t="s">
        <v>23</v>
      </c>
      <c r="D5613" t="s">
        <v>5810</v>
      </c>
      <c r="E5613" t="s">
        <v>26421</v>
      </c>
      <c r="F5613" t="s">
        <v>23</v>
      </c>
      <c r="G5613" t="s">
        <v>23</v>
      </c>
      <c r="H5613" t="s">
        <v>6746</v>
      </c>
      <c r="I5613" t="s">
        <v>23</v>
      </c>
      <c r="J5613" t="s">
        <v>23</v>
      </c>
      <c r="K5613" t="s">
        <v>34561</v>
      </c>
    </row>
    <row r="5614" spans="1:11" x14ac:dyDescent="0.35">
      <c r="A5614" t="s">
        <v>11367</v>
      </c>
      <c r="B5614" t="s">
        <v>23</v>
      </c>
      <c r="C5614" t="s">
        <v>23</v>
      </c>
      <c r="D5614" t="s">
        <v>5810</v>
      </c>
      <c r="E5614" t="s">
        <v>11368</v>
      </c>
      <c r="F5614" t="s">
        <v>23</v>
      </c>
      <c r="G5614" t="s">
        <v>23</v>
      </c>
      <c r="H5614" t="s">
        <v>6746</v>
      </c>
      <c r="I5614" t="s">
        <v>23</v>
      </c>
      <c r="J5614" t="s">
        <v>23</v>
      </c>
      <c r="K5614" t="s">
        <v>30532</v>
      </c>
    </row>
    <row r="5615" spans="1:11" x14ac:dyDescent="0.35">
      <c r="A5615" t="s">
        <v>26422</v>
      </c>
      <c r="B5615" t="s">
        <v>23</v>
      </c>
      <c r="C5615" t="s">
        <v>23</v>
      </c>
      <c r="D5615" t="s">
        <v>5810</v>
      </c>
      <c r="E5615" t="s">
        <v>26423</v>
      </c>
      <c r="F5615" t="s">
        <v>23</v>
      </c>
      <c r="G5615" t="s">
        <v>23</v>
      </c>
      <c r="H5615" t="s">
        <v>6746</v>
      </c>
      <c r="I5615" t="s">
        <v>23</v>
      </c>
      <c r="J5615" t="s">
        <v>23</v>
      </c>
      <c r="K5615" t="s">
        <v>34562</v>
      </c>
    </row>
    <row r="5616" spans="1:11" x14ac:dyDescent="0.35">
      <c r="A5616" t="s">
        <v>3574</v>
      </c>
      <c r="B5616" t="s">
        <v>23</v>
      </c>
      <c r="C5616" t="s">
        <v>23</v>
      </c>
      <c r="D5616" t="s">
        <v>23</v>
      </c>
      <c r="E5616" t="s">
        <v>11369</v>
      </c>
      <c r="F5616" t="s">
        <v>23</v>
      </c>
      <c r="G5616" t="s">
        <v>23</v>
      </c>
      <c r="H5616" t="s">
        <v>6522</v>
      </c>
      <c r="I5616" t="s">
        <v>23</v>
      </c>
      <c r="J5616" t="s">
        <v>23</v>
      </c>
      <c r="K5616" t="s">
        <v>30532</v>
      </c>
    </row>
    <row r="5617" spans="1:11" x14ac:dyDescent="0.35">
      <c r="A5617" t="s">
        <v>26424</v>
      </c>
      <c r="B5617" t="s">
        <v>23</v>
      </c>
      <c r="C5617" t="s">
        <v>23</v>
      </c>
      <c r="D5617" t="s">
        <v>5810</v>
      </c>
      <c r="E5617" t="s">
        <v>26425</v>
      </c>
      <c r="F5617" t="s">
        <v>23</v>
      </c>
      <c r="G5617" t="s">
        <v>23</v>
      </c>
      <c r="H5617" t="s">
        <v>6746</v>
      </c>
      <c r="I5617" t="s">
        <v>23</v>
      </c>
      <c r="J5617" t="s">
        <v>23</v>
      </c>
      <c r="K5617" t="s">
        <v>34563</v>
      </c>
    </row>
    <row r="5618" spans="1:11" x14ac:dyDescent="0.35">
      <c r="A5618" t="s">
        <v>26432</v>
      </c>
      <c r="B5618" t="s">
        <v>23</v>
      </c>
      <c r="C5618" t="s">
        <v>23</v>
      </c>
      <c r="D5618" t="s">
        <v>5810</v>
      </c>
      <c r="E5618" t="s">
        <v>26433</v>
      </c>
      <c r="F5618" t="s">
        <v>23</v>
      </c>
      <c r="G5618" t="s">
        <v>23</v>
      </c>
      <c r="H5618" t="s">
        <v>6746</v>
      </c>
      <c r="I5618" t="s">
        <v>23</v>
      </c>
      <c r="J5618" t="s">
        <v>23</v>
      </c>
      <c r="K5618" t="s">
        <v>34567</v>
      </c>
    </row>
    <row r="5619" spans="1:11" x14ac:dyDescent="0.35">
      <c r="A5619" t="s">
        <v>26434</v>
      </c>
      <c r="B5619" t="s">
        <v>23</v>
      </c>
      <c r="C5619" t="s">
        <v>23</v>
      </c>
      <c r="D5619" t="s">
        <v>5810</v>
      </c>
      <c r="E5619" t="s">
        <v>26435</v>
      </c>
      <c r="F5619" t="s">
        <v>23</v>
      </c>
      <c r="G5619" t="s">
        <v>23</v>
      </c>
      <c r="H5619" t="s">
        <v>6746</v>
      </c>
      <c r="I5619" t="s">
        <v>23</v>
      </c>
      <c r="J5619" t="s">
        <v>23</v>
      </c>
      <c r="K5619" t="s">
        <v>34568</v>
      </c>
    </row>
    <row r="5620" spans="1:11" x14ac:dyDescent="0.35">
      <c r="A5620" t="s">
        <v>26436</v>
      </c>
      <c r="B5620" t="s">
        <v>23</v>
      </c>
      <c r="C5620" t="s">
        <v>23</v>
      </c>
      <c r="D5620" t="s">
        <v>5810</v>
      </c>
      <c r="E5620" t="s">
        <v>26437</v>
      </c>
      <c r="F5620" t="s">
        <v>23</v>
      </c>
      <c r="G5620" t="s">
        <v>23</v>
      </c>
      <c r="H5620" t="s">
        <v>6746</v>
      </c>
      <c r="I5620" t="s">
        <v>23</v>
      </c>
      <c r="J5620" t="s">
        <v>23</v>
      </c>
      <c r="K5620" t="s">
        <v>34569</v>
      </c>
    </row>
    <row r="5621" spans="1:11" x14ac:dyDescent="0.35">
      <c r="A5621" t="s">
        <v>26438</v>
      </c>
      <c r="B5621" t="s">
        <v>23</v>
      </c>
      <c r="C5621" t="s">
        <v>23</v>
      </c>
      <c r="D5621" t="s">
        <v>5810</v>
      </c>
      <c r="E5621" t="s">
        <v>26439</v>
      </c>
      <c r="F5621" t="s">
        <v>23</v>
      </c>
      <c r="G5621" t="s">
        <v>23</v>
      </c>
      <c r="H5621" t="s">
        <v>6746</v>
      </c>
      <c r="I5621" t="s">
        <v>23</v>
      </c>
      <c r="J5621" t="s">
        <v>23</v>
      </c>
      <c r="K5621" t="s">
        <v>34570</v>
      </c>
    </row>
    <row r="5622" spans="1:11" x14ac:dyDescent="0.35">
      <c r="A5622" t="s">
        <v>1037</v>
      </c>
      <c r="B5622" t="s">
        <v>23</v>
      </c>
      <c r="C5622" t="s">
        <v>23</v>
      </c>
      <c r="D5622" t="s">
        <v>23</v>
      </c>
      <c r="E5622" t="s">
        <v>11370</v>
      </c>
      <c r="F5622" t="s">
        <v>23</v>
      </c>
      <c r="G5622" t="s">
        <v>23</v>
      </c>
      <c r="H5622" t="s">
        <v>6522</v>
      </c>
      <c r="I5622" t="s">
        <v>23</v>
      </c>
      <c r="J5622" t="s">
        <v>23</v>
      </c>
      <c r="K5622" t="s">
        <v>30532</v>
      </c>
    </row>
    <row r="5623" spans="1:11" x14ac:dyDescent="0.35">
      <c r="A5623" t="s">
        <v>26440</v>
      </c>
      <c r="B5623" t="s">
        <v>23</v>
      </c>
      <c r="C5623" t="s">
        <v>23</v>
      </c>
      <c r="D5623" t="s">
        <v>5810</v>
      </c>
      <c r="E5623" t="s">
        <v>26441</v>
      </c>
      <c r="F5623" t="s">
        <v>23</v>
      </c>
      <c r="G5623" t="s">
        <v>23</v>
      </c>
      <c r="H5623" t="s">
        <v>6746</v>
      </c>
      <c r="I5623" t="s">
        <v>23</v>
      </c>
      <c r="J5623" t="s">
        <v>23</v>
      </c>
      <c r="K5623" t="s">
        <v>34571</v>
      </c>
    </row>
    <row r="5624" spans="1:11" x14ac:dyDescent="0.35">
      <c r="A5624" t="s">
        <v>3575</v>
      </c>
      <c r="B5624" t="s">
        <v>23</v>
      </c>
      <c r="C5624" t="s">
        <v>23</v>
      </c>
      <c r="D5624" t="s">
        <v>23</v>
      </c>
      <c r="E5624" t="s">
        <v>11371</v>
      </c>
      <c r="F5624" t="s">
        <v>23</v>
      </c>
      <c r="G5624" t="s">
        <v>23</v>
      </c>
      <c r="H5624" t="s">
        <v>6522</v>
      </c>
      <c r="I5624" t="s">
        <v>23</v>
      </c>
      <c r="J5624" t="s">
        <v>23</v>
      </c>
      <c r="K5624" t="s">
        <v>30532</v>
      </c>
    </row>
    <row r="5625" spans="1:11" x14ac:dyDescent="0.35">
      <c r="A5625" t="s">
        <v>3070</v>
      </c>
      <c r="B5625" t="s">
        <v>23</v>
      </c>
      <c r="C5625" t="s">
        <v>23</v>
      </c>
      <c r="D5625" t="s">
        <v>23</v>
      </c>
      <c r="E5625" t="s">
        <v>11372</v>
      </c>
      <c r="F5625" t="s">
        <v>23</v>
      </c>
      <c r="G5625" t="s">
        <v>23</v>
      </c>
      <c r="H5625" t="s">
        <v>6522</v>
      </c>
      <c r="I5625" t="s">
        <v>23</v>
      </c>
      <c r="J5625" t="s">
        <v>23</v>
      </c>
      <c r="K5625" t="s">
        <v>30532</v>
      </c>
    </row>
    <row r="5626" spans="1:11" x14ac:dyDescent="0.35">
      <c r="A5626" t="s">
        <v>2368</v>
      </c>
      <c r="B5626" t="s">
        <v>23</v>
      </c>
      <c r="C5626" t="s">
        <v>23</v>
      </c>
      <c r="D5626" t="s">
        <v>23</v>
      </c>
      <c r="E5626" t="s">
        <v>11373</v>
      </c>
      <c r="F5626" t="s">
        <v>23</v>
      </c>
      <c r="G5626" t="s">
        <v>23</v>
      </c>
      <c r="H5626" t="s">
        <v>6514</v>
      </c>
      <c r="I5626" t="s">
        <v>23</v>
      </c>
      <c r="J5626" t="s">
        <v>23</v>
      </c>
      <c r="K5626" t="s">
        <v>30532</v>
      </c>
    </row>
    <row r="5627" spans="1:11" x14ac:dyDescent="0.35">
      <c r="A5627" t="s">
        <v>11374</v>
      </c>
      <c r="B5627" t="s">
        <v>23</v>
      </c>
      <c r="C5627" t="s">
        <v>23</v>
      </c>
      <c r="D5627" t="s">
        <v>5810</v>
      </c>
      <c r="E5627" t="s">
        <v>11375</v>
      </c>
      <c r="F5627" t="s">
        <v>23</v>
      </c>
      <c r="G5627" t="s">
        <v>23</v>
      </c>
      <c r="H5627" t="s">
        <v>6746</v>
      </c>
      <c r="I5627" t="s">
        <v>23</v>
      </c>
      <c r="J5627" t="s">
        <v>23</v>
      </c>
      <c r="K5627" t="s">
        <v>30532</v>
      </c>
    </row>
    <row r="5628" spans="1:11" x14ac:dyDescent="0.35">
      <c r="A5628" t="s">
        <v>553</v>
      </c>
      <c r="B5628" t="s">
        <v>23</v>
      </c>
      <c r="C5628" t="s">
        <v>23</v>
      </c>
      <c r="D5628" t="s">
        <v>23</v>
      </c>
      <c r="E5628" t="s">
        <v>11376</v>
      </c>
      <c r="F5628" t="s">
        <v>23</v>
      </c>
      <c r="G5628" t="s">
        <v>23</v>
      </c>
      <c r="H5628" t="s">
        <v>6522</v>
      </c>
      <c r="I5628" t="s">
        <v>23</v>
      </c>
      <c r="J5628" t="s">
        <v>23</v>
      </c>
      <c r="K5628" t="s">
        <v>30532</v>
      </c>
    </row>
    <row r="5629" spans="1:11" x14ac:dyDescent="0.35">
      <c r="A5629" t="s">
        <v>2367</v>
      </c>
      <c r="B5629" t="s">
        <v>23</v>
      </c>
      <c r="C5629" t="s">
        <v>23</v>
      </c>
      <c r="D5629" t="s">
        <v>23</v>
      </c>
      <c r="E5629" t="s">
        <v>11377</v>
      </c>
      <c r="F5629" t="s">
        <v>23</v>
      </c>
      <c r="G5629" t="s">
        <v>23</v>
      </c>
      <c r="H5629" t="s">
        <v>6522</v>
      </c>
      <c r="I5629" t="s">
        <v>23</v>
      </c>
      <c r="J5629" t="s">
        <v>23</v>
      </c>
      <c r="K5629" t="s">
        <v>30532</v>
      </c>
    </row>
    <row r="5630" spans="1:11" x14ac:dyDescent="0.35">
      <c r="A5630" t="s">
        <v>2366</v>
      </c>
      <c r="B5630" t="s">
        <v>23</v>
      </c>
      <c r="C5630" t="s">
        <v>23</v>
      </c>
      <c r="D5630" t="s">
        <v>23</v>
      </c>
      <c r="E5630" t="s">
        <v>11378</v>
      </c>
      <c r="F5630" t="s">
        <v>23</v>
      </c>
      <c r="G5630" t="s">
        <v>23</v>
      </c>
      <c r="H5630" t="s">
        <v>6522</v>
      </c>
      <c r="I5630" t="s">
        <v>23</v>
      </c>
      <c r="J5630" t="s">
        <v>23</v>
      </c>
      <c r="K5630" t="s">
        <v>30532</v>
      </c>
    </row>
    <row r="5631" spans="1:11" x14ac:dyDescent="0.35">
      <c r="A5631" t="s">
        <v>26442</v>
      </c>
      <c r="B5631" t="s">
        <v>23</v>
      </c>
      <c r="C5631" t="s">
        <v>23</v>
      </c>
      <c r="D5631" t="s">
        <v>5810</v>
      </c>
      <c r="E5631" t="s">
        <v>26443</v>
      </c>
      <c r="F5631" t="s">
        <v>23</v>
      </c>
      <c r="G5631" t="s">
        <v>23</v>
      </c>
      <c r="H5631" t="s">
        <v>6746</v>
      </c>
      <c r="I5631" t="s">
        <v>23</v>
      </c>
      <c r="J5631" t="s">
        <v>23</v>
      </c>
      <c r="K5631" t="s">
        <v>34572</v>
      </c>
    </row>
    <row r="5632" spans="1:11" x14ac:dyDescent="0.35">
      <c r="A5632" t="s">
        <v>26444</v>
      </c>
      <c r="B5632" t="s">
        <v>23</v>
      </c>
      <c r="C5632" t="s">
        <v>23</v>
      </c>
      <c r="D5632" t="s">
        <v>5810</v>
      </c>
      <c r="E5632" t="s">
        <v>26445</v>
      </c>
      <c r="F5632" t="s">
        <v>23</v>
      </c>
      <c r="G5632" t="s">
        <v>23</v>
      </c>
      <c r="H5632" t="s">
        <v>6746</v>
      </c>
      <c r="I5632" t="s">
        <v>23</v>
      </c>
      <c r="J5632" t="s">
        <v>23</v>
      </c>
      <c r="K5632" t="s">
        <v>34573</v>
      </c>
    </row>
    <row r="5633" spans="1:11" x14ac:dyDescent="0.35">
      <c r="A5633" t="s">
        <v>6336</v>
      </c>
      <c r="B5633" t="s">
        <v>23</v>
      </c>
      <c r="C5633" t="s">
        <v>23</v>
      </c>
      <c r="D5633" t="s">
        <v>5810</v>
      </c>
      <c r="E5633" t="s">
        <v>11379</v>
      </c>
      <c r="F5633" t="s">
        <v>23</v>
      </c>
      <c r="G5633" t="s">
        <v>23</v>
      </c>
      <c r="H5633" t="s">
        <v>6483</v>
      </c>
      <c r="I5633" t="s">
        <v>23</v>
      </c>
      <c r="J5633" t="s">
        <v>23</v>
      </c>
      <c r="K5633" t="s">
        <v>30532</v>
      </c>
    </row>
    <row r="5634" spans="1:11" x14ac:dyDescent="0.35">
      <c r="A5634" t="s">
        <v>26446</v>
      </c>
      <c r="B5634" t="s">
        <v>23</v>
      </c>
      <c r="C5634" t="s">
        <v>23</v>
      </c>
      <c r="D5634" t="s">
        <v>5810</v>
      </c>
      <c r="E5634" t="s">
        <v>26447</v>
      </c>
      <c r="F5634" t="s">
        <v>23</v>
      </c>
      <c r="G5634" t="s">
        <v>23</v>
      </c>
      <c r="H5634" t="s">
        <v>6746</v>
      </c>
      <c r="I5634" t="s">
        <v>23</v>
      </c>
      <c r="J5634" t="s">
        <v>23</v>
      </c>
      <c r="K5634" t="s">
        <v>34574</v>
      </c>
    </row>
    <row r="5635" spans="1:11" x14ac:dyDescent="0.35">
      <c r="A5635" t="s">
        <v>26450</v>
      </c>
      <c r="B5635" t="s">
        <v>23</v>
      </c>
      <c r="C5635" t="s">
        <v>23</v>
      </c>
      <c r="D5635" t="s">
        <v>5810</v>
      </c>
      <c r="E5635" t="s">
        <v>26451</v>
      </c>
      <c r="F5635" t="s">
        <v>23</v>
      </c>
      <c r="G5635" t="s">
        <v>23</v>
      </c>
      <c r="H5635" t="s">
        <v>6746</v>
      </c>
      <c r="I5635" t="s">
        <v>23</v>
      </c>
      <c r="J5635" t="s">
        <v>23</v>
      </c>
      <c r="K5635" t="s">
        <v>34576</v>
      </c>
    </row>
    <row r="5636" spans="1:11" x14ac:dyDescent="0.35">
      <c r="A5636" t="s">
        <v>23960</v>
      </c>
      <c r="B5636" t="s">
        <v>23</v>
      </c>
      <c r="C5636" t="s">
        <v>23</v>
      </c>
      <c r="D5636" t="s">
        <v>5810</v>
      </c>
      <c r="E5636" t="s">
        <v>23961</v>
      </c>
      <c r="F5636" t="s">
        <v>23</v>
      </c>
      <c r="G5636" t="s">
        <v>23</v>
      </c>
      <c r="H5636" t="s">
        <v>6746</v>
      </c>
      <c r="I5636" t="s">
        <v>23</v>
      </c>
      <c r="J5636" t="s">
        <v>23</v>
      </c>
      <c r="K5636" t="s">
        <v>33484</v>
      </c>
    </row>
    <row r="5637" spans="1:11" x14ac:dyDescent="0.35">
      <c r="A5637" t="s">
        <v>499</v>
      </c>
      <c r="B5637" t="s">
        <v>23</v>
      </c>
      <c r="C5637" t="s">
        <v>23</v>
      </c>
      <c r="D5637" t="s">
        <v>23</v>
      </c>
      <c r="E5637" t="s">
        <v>11380</v>
      </c>
      <c r="F5637" t="s">
        <v>23</v>
      </c>
      <c r="G5637" t="s">
        <v>23</v>
      </c>
      <c r="H5637" t="s">
        <v>6522</v>
      </c>
      <c r="I5637" t="s">
        <v>23</v>
      </c>
      <c r="J5637" t="s">
        <v>23</v>
      </c>
      <c r="K5637" t="s">
        <v>30532</v>
      </c>
    </row>
    <row r="5638" spans="1:11" x14ac:dyDescent="0.35">
      <c r="A5638" t="s">
        <v>547</v>
      </c>
      <c r="B5638" t="s">
        <v>23</v>
      </c>
      <c r="C5638" t="s">
        <v>23</v>
      </c>
      <c r="D5638" t="s">
        <v>23</v>
      </c>
      <c r="E5638" t="s">
        <v>11381</v>
      </c>
      <c r="F5638" t="s">
        <v>23</v>
      </c>
      <c r="G5638" t="s">
        <v>23</v>
      </c>
      <c r="H5638" t="s">
        <v>6522</v>
      </c>
      <c r="I5638" t="s">
        <v>23</v>
      </c>
      <c r="J5638" t="s">
        <v>23</v>
      </c>
      <c r="K5638" t="s">
        <v>30532</v>
      </c>
    </row>
    <row r="5639" spans="1:11" x14ac:dyDescent="0.35">
      <c r="A5639" t="s">
        <v>26448</v>
      </c>
      <c r="B5639" t="s">
        <v>23</v>
      </c>
      <c r="C5639" t="s">
        <v>23</v>
      </c>
      <c r="D5639" t="s">
        <v>5810</v>
      </c>
      <c r="E5639" t="s">
        <v>26449</v>
      </c>
      <c r="F5639" t="s">
        <v>23</v>
      </c>
      <c r="G5639" t="s">
        <v>23</v>
      </c>
      <c r="H5639" t="s">
        <v>6746</v>
      </c>
      <c r="I5639" t="s">
        <v>23</v>
      </c>
      <c r="J5639" t="s">
        <v>23</v>
      </c>
      <c r="K5639" t="s">
        <v>34575</v>
      </c>
    </row>
    <row r="5640" spans="1:11" x14ac:dyDescent="0.35">
      <c r="A5640" t="s">
        <v>3576</v>
      </c>
      <c r="B5640" t="s">
        <v>23</v>
      </c>
      <c r="C5640" t="s">
        <v>23</v>
      </c>
      <c r="D5640" t="s">
        <v>23</v>
      </c>
      <c r="E5640" t="s">
        <v>11382</v>
      </c>
      <c r="F5640" t="s">
        <v>23</v>
      </c>
      <c r="G5640" t="s">
        <v>23</v>
      </c>
      <c r="H5640" t="s">
        <v>6522</v>
      </c>
      <c r="I5640" t="s">
        <v>23</v>
      </c>
      <c r="J5640" t="s">
        <v>23</v>
      </c>
      <c r="K5640" t="s">
        <v>30532</v>
      </c>
    </row>
    <row r="5641" spans="1:11" x14ac:dyDescent="0.35">
      <c r="A5641" t="s">
        <v>26452</v>
      </c>
      <c r="B5641" t="s">
        <v>23</v>
      </c>
      <c r="C5641" t="s">
        <v>23</v>
      </c>
      <c r="D5641" t="s">
        <v>5810</v>
      </c>
      <c r="E5641" t="s">
        <v>26453</v>
      </c>
      <c r="F5641" t="s">
        <v>23</v>
      </c>
      <c r="G5641" t="s">
        <v>23</v>
      </c>
      <c r="H5641" t="s">
        <v>6746</v>
      </c>
      <c r="I5641" t="s">
        <v>23</v>
      </c>
      <c r="J5641" t="s">
        <v>23</v>
      </c>
      <c r="K5641" t="s">
        <v>34577</v>
      </c>
    </row>
    <row r="5642" spans="1:11" x14ac:dyDescent="0.35">
      <c r="A5642" t="s">
        <v>26971</v>
      </c>
      <c r="B5642" t="s">
        <v>23</v>
      </c>
      <c r="C5642" t="s">
        <v>23</v>
      </c>
      <c r="D5642" t="s">
        <v>5810</v>
      </c>
      <c r="E5642" t="s">
        <v>26972</v>
      </c>
      <c r="F5642" t="s">
        <v>23</v>
      </c>
      <c r="G5642" t="s">
        <v>23</v>
      </c>
      <c r="H5642" t="s">
        <v>6746</v>
      </c>
      <c r="I5642" t="s">
        <v>23</v>
      </c>
      <c r="J5642" t="s">
        <v>23</v>
      </c>
      <c r="K5642" t="s">
        <v>34830</v>
      </c>
    </row>
    <row r="5643" spans="1:11" x14ac:dyDescent="0.35">
      <c r="A5643" t="s">
        <v>1889</v>
      </c>
      <c r="B5643" t="s">
        <v>23</v>
      </c>
      <c r="C5643" t="s">
        <v>23</v>
      </c>
      <c r="D5643" t="s">
        <v>23</v>
      </c>
      <c r="E5643" t="s">
        <v>11383</v>
      </c>
      <c r="F5643" t="s">
        <v>23</v>
      </c>
      <c r="G5643" t="s">
        <v>23</v>
      </c>
      <c r="H5643" t="s">
        <v>6483</v>
      </c>
      <c r="I5643" t="s">
        <v>2721</v>
      </c>
      <c r="J5643" t="s">
        <v>23</v>
      </c>
      <c r="K5643" t="s">
        <v>30532</v>
      </c>
    </row>
    <row r="5644" spans="1:11" x14ac:dyDescent="0.35">
      <c r="A5644" t="s">
        <v>26456</v>
      </c>
      <c r="B5644" t="s">
        <v>23</v>
      </c>
      <c r="C5644" t="s">
        <v>23</v>
      </c>
      <c r="D5644" t="s">
        <v>5810</v>
      </c>
      <c r="E5644" t="s">
        <v>26457</v>
      </c>
      <c r="F5644" t="s">
        <v>23</v>
      </c>
      <c r="G5644" t="s">
        <v>23</v>
      </c>
      <c r="H5644" t="s">
        <v>6746</v>
      </c>
      <c r="I5644" t="s">
        <v>23</v>
      </c>
      <c r="J5644" t="s">
        <v>23</v>
      </c>
      <c r="K5644" t="s">
        <v>34579</v>
      </c>
    </row>
    <row r="5645" spans="1:11" x14ac:dyDescent="0.35">
      <c r="A5645" t="s">
        <v>5708</v>
      </c>
      <c r="B5645" t="s">
        <v>23</v>
      </c>
      <c r="C5645" t="s">
        <v>23</v>
      </c>
      <c r="D5645" t="s">
        <v>23</v>
      </c>
      <c r="E5645" t="s">
        <v>11385</v>
      </c>
      <c r="F5645" t="s">
        <v>23</v>
      </c>
      <c r="G5645" t="s">
        <v>23</v>
      </c>
      <c r="H5645" t="s">
        <v>6502</v>
      </c>
      <c r="I5645" t="s">
        <v>2721</v>
      </c>
      <c r="J5645" t="s">
        <v>3894</v>
      </c>
      <c r="K5645" t="s">
        <v>30532</v>
      </c>
    </row>
    <row r="5646" spans="1:11" x14ac:dyDescent="0.35">
      <c r="A5646" t="s">
        <v>2365</v>
      </c>
      <c r="B5646" t="s">
        <v>23</v>
      </c>
      <c r="C5646" t="s">
        <v>23</v>
      </c>
      <c r="D5646" t="s">
        <v>23</v>
      </c>
      <c r="E5646" t="s">
        <v>11386</v>
      </c>
      <c r="F5646" t="s">
        <v>23</v>
      </c>
      <c r="G5646" t="s">
        <v>23</v>
      </c>
      <c r="H5646" t="s">
        <v>6522</v>
      </c>
      <c r="I5646" t="s">
        <v>23</v>
      </c>
      <c r="J5646" t="s">
        <v>23</v>
      </c>
      <c r="K5646" t="s">
        <v>30532</v>
      </c>
    </row>
    <row r="5647" spans="1:11" x14ac:dyDescent="0.35">
      <c r="A5647" t="s">
        <v>11387</v>
      </c>
      <c r="B5647" t="s">
        <v>23</v>
      </c>
      <c r="C5647" t="s">
        <v>23</v>
      </c>
      <c r="D5647" t="s">
        <v>5810</v>
      </c>
      <c r="E5647" t="s">
        <v>11388</v>
      </c>
      <c r="F5647" t="s">
        <v>23</v>
      </c>
      <c r="G5647" t="s">
        <v>23</v>
      </c>
      <c r="H5647" t="s">
        <v>6746</v>
      </c>
      <c r="I5647" t="s">
        <v>23</v>
      </c>
      <c r="J5647" t="s">
        <v>23</v>
      </c>
      <c r="K5647" t="s">
        <v>30532</v>
      </c>
    </row>
    <row r="5648" spans="1:11" x14ac:dyDescent="0.35">
      <c r="A5648" t="s">
        <v>3577</v>
      </c>
      <c r="B5648" t="s">
        <v>23</v>
      </c>
      <c r="C5648" t="s">
        <v>23</v>
      </c>
      <c r="D5648" t="s">
        <v>23</v>
      </c>
      <c r="E5648" t="s">
        <v>11389</v>
      </c>
      <c r="F5648" t="s">
        <v>23</v>
      </c>
      <c r="G5648" t="s">
        <v>23</v>
      </c>
      <c r="H5648" t="s">
        <v>6522</v>
      </c>
      <c r="I5648" t="s">
        <v>23</v>
      </c>
      <c r="J5648" t="s">
        <v>23</v>
      </c>
      <c r="K5648" t="s">
        <v>30532</v>
      </c>
    </row>
    <row r="5649" spans="1:11" x14ac:dyDescent="0.35">
      <c r="A5649" t="s">
        <v>5831</v>
      </c>
      <c r="B5649" t="s">
        <v>23</v>
      </c>
      <c r="C5649" t="s">
        <v>23</v>
      </c>
      <c r="D5649" t="s">
        <v>23</v>
      </c>
      <c r="E5649" t="s">
        <v>23447</v>
      </c>
      <c r="F5649" t="s">
        <v>23</v>
      </c>
      <c r="G5649" t="s">
        <v>23</v>
      </c>
      <c r="H5649" t="s">
        <v>23</v>
      </c>
      <c r="I5649" t="s">
        <v>23</v>
      </c>
      <c r="J5649" t="s">
        <v>23</v>
      </c>
      <c r="K5649" t="s">
        <v>30532</v>
      </c>
    </row>
    <row r="5650" spans="1:11" x14ac:dyDescent="0.35">
      <c r="A5650" t="s">
        <v>4488</v>
      </c>
      <c r="B5650" t="s">
        <v>23</v>
      </c>
      <c r="C5650" t="s">
        <v>23</v>
      </c>
      <c r="D5650" t="s">
        <v>23</v>
      </c>
      <c r="E5650" t="s">
        <v>11390</v>
      </c>
      <c r="F5650" t="s">
        <v>23</v>
      </c>
      <c r="G5650" t="s">
        <v>23</v>
      </c>
      <c r="H5650" t="s">
        <v>6522</v>
      </c>
      <c r="I5650" t="s">
        <v>23</v>
      </c>
      <c r="J5650" t="s">
        <v>23</v>
      </c>
      <c r="K5650" t="s">
        <v>30532</v>
      </c>
    </row>
    <row r="5651" spans="1:11" x14ac:dyDescent="0.35">
      <c r="A5651" t="s">
        <v>26458</v>
      </c>
      <c r="B5651" t="s">
        <v>23</v>
      </c>
      <c r="C5651" t="s">
        <v>23</v>
      </c>
      <c r="D5651" t="s">
        <v>5810</v>
      </c>
      <c r="E5651" t="s">
        <v>26459</v>
      </c>
      <c r="F5651" t="s">
        <v>23</v>
      </c>
      <c r="G5651" t="s">
        <v>23</v>
      </c>
      <c r="H5651" t="s">
        <v>6746</v>
      </c>
      <c r="I5651" t="s">
        <v>23</v>
      </c>
      <c r="J5651" t="s">
        <v>23</v>
      </c>
      <c r="K5651" t="s">
        <v>34580</v>
      </c>
    </row>
    <row r="5652" spans="1:11" x14ac:dyDescent="0.35">
      <c r="A5652" t="s">
        <v>3967</v>
      </c>
      <c r="B5652" t="s">
        <v>23</v>
      </c>
      <c r="C5652" t="s">
        <v>23</v>
      </c>
      <c r="D5652" t="s">
        <v>23</v>
      </c>
      <c r="E5652" t="s">
        <v>11391</v>
      </c>
      <c r="F5652" t="s">
        <v>23</v>
      </c>
      <c r="G5652" t="s">
        <v>23</v>
      </c>
      <c r="H5652" t="s">
        <v>6483</v>
      </c>
      <c r="I5652" t="s">
        <v>2721</v>
      </c>
      <c r="J5652" t="s">
        <v>23</v>
      </c>
      <c r="K5652" t="s">
        <v>30532</v>
      </c>
    </row>
    <row r="5653" spans="1:11" x14ac:dyDescent="0.35">
      <c r="A5653" t="s">
        <v>164</v>
      </c>
      <c r="B5653" t="s">
        <v>23</v>
      </c>
      <c r="C5653" t="s">
        <v>23</v>
      </c>
      <c r="D5653" t="s">
        <v>23</v>
      </c>
      <c r="E5653" t="s">
        <v>11393</v>
      </c>
      <c r="F5653" t="s">
        <v>23</v>
      </c>
      <c r="G5653" t="s">
        <v>23</v>
      </c>
      <c r="H5653" t="s">
        <v>6484</v>
      </c>
      <c r="I5653" t="s">
        <v>6499</v>
      </c>
      <c r="J5653" t="s">
        <v>3894</v>
      </c>
      <c r="K5653" t="s">
        <v>30532</v>
      </c>
    </row>
    <row r="5654" spans="1:11" x14ac:dyDescent="0.35">
      <c r="A5654" t="s">
        <v>26460</v>
      </c>
      <c r="B5654" t="s">
        <v>23</v>
      </c>
      <c r="C5654" t="s">
        <v>23</v>
      </c>
      <c r="D5654" t="s">
        <v>5810</v>
      </c>
      <c r="E5654" t="s">
        <v>26461</v>
      </c>
      <c r="F5654" t="s">
        <v>23</v>
      </c>
      <c r="G5654" t="s">
        <v>23</v>
      </c>
      <c r="H5654" t="s">
        <v>6746</v>
      </c>
      <c r="I5654" t="s">
        <v>23</v>
      </c>
      <c r="J5654" t="s">
        <v>23</v>
      </c>
      <c r="K5654" t="s">
        <v>34581</v>
      </c>
    </row>
    <row r="5655" spans="1:11" x14ac:dyDescent="0.35">
      <c r="A5655" t="s">
        <v>6332</v>
      </c>
      <c r="B5655" t="s">
        <v>23</v>
      </c>
      <c r="C5655" t="s">
        <v>23</v>
      </c>
      <c r="D5655" t="s">
        <v>5810</v>
      </c>
      <c r="E5655" t="s">
        <v>11394</v>
      </c>
      <c r="F5655" t="s">
        <v>23</v>
      </c>
      <c r="G5655" t="s">
        <v>23</v>
      </c>
      <c r="H5655" t="s">
        <v>6504</v>
      </c>
      <c r="I5655" t="s">
        <v>23</v>
      </c>
      <c r="J5655" t="s">
        <v>23</v>
      </c>
      <c r="K5655" t="s">
        <v>30532</v>
      </c>
    </row>
    <row r="5656" spans="1:11" x14ac:dyDescent="0.35">
      <c r="A5656" t="s">
        <v>26462</v>
      </c>
      <c r="B5656" t="s">
        <v>23</v>
      </c>
      <c r="C5656" t="s">
        <v>23</v>
      </c>
      <c r="D5656" t="s">
        <v>5810</v>
      </c>
      <c r="E5656" t="s">
        <v>26463</v>
      </c>
      <c r="F5656" t="s">
        <v>23</v>
      </c>
      <c r="G5656" t="s">
        <v>23</v>
      </c>
      <c r="H5656" t="s">
        <v>6746</v>
      </c>
      <c r="I5656" t="s">
        <v>23</v>
      </c>
      <c r="J5656" t="s">
        <v>23</v>
      </c>
      <c r="K5656" t="s">
        <v>34582</v>
      </c>
    </row>
    <row r="5657" spans="1:11" x14ac:dyDescent="0.35">
      <c r="A5657" t="s">
        <v>26464</v>
      </c>
      <c r="B5657" t="s">
        <v>23</v>
      </c>
      <c r="C5657" t="s">
        <v>23</v>
      </c>
      <c r="D5657" t="s">
        <v>5810</v>
      </c>
      <c r="E5657" t="s">
        <v>26465</v>
      </c>
      <c r="F5657" t="s">
        <v>23</v>
      </c>
      <c r="G5657" t="s">
        <v>23</v>
      </c>
      <c r="H5657" t="s">
        <v>6746</v>
      </c>
      <c r="I5657" t="s">
        <v>23</v>
      </c>
      <c r="J5657" t="s">
        <v>23</v>
      </c>
      <c r="K5657" t="s">
        <v>34583</v>
      </c>
    </row>
    <row r="5658" spans="1:11" x14ac:dyDescent="0.35">
      <c r="A5658" t="s">
        <v>11395</v>
      </c>
      <c r="B5658" t="s">
        <v>23</v>
      </c>
      <c r="C5658" t="s">
        <v>23</v>
      </c>
      <c r="D5658" t="s">
        <v>5810</v>
      </c>
      <c r="E5658" t="s">
        <v>11396</v>
      </c>
      <c r="F5658" t="s">
        <v>23</v>
      </c>
      <c r="G5658" t="s">
        <v>23</v>
      </c>
      <c r="H5658" t="s">
        <v>6746</v>
      </c>
      <c r="I5658" t="s">
        <v>23</v>
      </c>
      <c r="J5658" t="s">
        <v>23</v>
      </c>
      <c r="K5658" t="s">
        <v>30532</v>
      </c>
    </row>
    <row r="5659" spans="1:11" x14ac:dyDescent="0.35">
      <c r="A5659" t="s">
        <v>26468</v>
      </c>
      <c r="B5659" t="s">
        <v>23</v>
      </c>
      <c r="C5659" t="s">
        <v>23</v>
      </c>
      <c r="D5659" t="s">
        <v>5810</v>
      </c>
      <c r="E5659" t="s">
        <v>26469</v>
      </c>
      <c r="F5659" t="s">
        <v>23</v>
      </c>
      <c r="G5659" t="s">
        <v>23</v>
      </c>
      <c r="H5659" t="s">
        <v>6746</v>
      </c>
      <c r="I5659" t="s">
        <v>23</v>
      </c>
      <c r="J5659" t="s">
        <v>23</v>
      </c>
      <c r="K5659" t="s">
        <v>34585</v>
      </c>
    </row>
    <row r="5660" spans="1:11" x14ac:dyDescent="0.35">
      <c r="A5660" t="s">
        <v>26470</v>
      </c>
      <c r="B5660" t="s">
        <v>23</v>
      </c>
      <c r="C5660" t="s">
        <v>23</v>
      </c>
      <c r="D5660" t="s">
        <v>5810</v>
      </c>
      <c r="E5660" t="s">
        <v>26471</v>
      </c>
      <c r="F5660" t="s">
        <v>23</v>
      </c>
      <c r="G5660" t="s">
        <v>23</v>
      </c>
      <c r="H5660" t="s">
        <v>6746</v>
      </c>
      <c r="I5660" t="s">
        <v>23</v>
      </c>
      <c r="J5660" t="s">
        <v>23</v>
      </c>
      <c r="K5660" t="s">
        <v>34586</v>
      </c>
    </row>
    <row r="5661" spans="1:11" x14ac:dyDescent="0.35">
      <c r="A5661" t="s">
        <v>26472</v>
      </c>
      <c r="B5661" t="s">
        <v>23</v>
      </c>
      <c r="C5661" t="s">
        <v>23</v>
      </c>
      <c r="D5661" t="s">
        <v>5810</v>
      </c>
      <c r="E5661" t="s">
        <v>26473</v>
      </c>
      <c r="F5661" t="s">
        <v>23</v>
      </c>
      <c r="G5661" t="s">
        <v>23</v>
      </c>
      <c r="H5661" t="s">
        <v>6746</v>
      </c>
      <c r="I5661" t="s">
        <v>23</v>
      </c>
      <c r="J5661" t="s">
        <v>23</v>
      </c>
      <c r="K5661" t="s">
        <v>34587</v>
      </c>
    </row>
    <row r="5662" spans="1:11" x14ac:dyDescent="0.35">
      <c r="A5662" t="s">
        <v>26476</v>
      </c>
      <c r="B5662" t="s">
        <v>23</v>
      </c>
      <c r="C5662" t="s">
        <v>23</v>
      </c>
      <c r="D5662" t="s">
        <v>5810</v>
      </c>
      <c r="E5662" t="s">
        <v>26477</v>
      </c>
      <c r="F5662" t="s">
        <v>23</v>
      </c>
      <c r="G5662" t="s">
        <v>23</v>
      </c>
      <c r="H5662" t="s">
        <v>6746</v>
      </c>
      <c r="I5662" t="s">
        <v>23</v>
      </c>
      <c r="J5662" t="s">
        <v>23</v>
      </c>
      <c r="K5662" t="s">
        <v>34589</v>
      </c>
    </row>
    <row r="5663" spans="1:11" x14ac:dyDescent="0.35">
      <c r="A5663" t="s">
        <v>11397</v>
      </c>
      <c r="B5663" t="s">
        <v>23</v>
      </c>
      <c r="C5663" t="s">
        <v>23</v>
      </c>
      <c r="D5663" t="s">
        <v>5810</v>
      </c>
      <c r="E5663" t="s">
        <v>11398</v>
      </c>
      <c r="F5663" t="s">
        <v>23</v>
      </c>
      <c r="G5663" t="s">
        <v>23</v>
      </c>
      <c r="H5663" t="s">
        <v>6746</v>
      </c>
      <c r="I5663" t="s">
        <v>23</v>
      </c>
      <c r="J5663" t="s">
        <v>23</v>
      </c>
      <c r="K5663" t="s">
        <v>30532</v>
      </c>
    </row>
    <row r="5664" spans="1:11" x14ac:dyDescent="0.35">
      <c r="A5664" t="s">
        <v>26474</v>
      </c>
      <c r="B5664" t="s">
        <v>23</v>
      </c>
      <c r="C5664" t="s">
        <v>23</v>
      </c>
      <c r="D5664" t="s">
        <v>5810</v>
      </c>
      <c r="E5664" t="s">
        <v>26475</v>
      </c>
      <c r="F5664" t="s">
        <v>23</v>
      </c>
      <c r="G5664" t="s">
        <v>23</v>
      </c>
      <c r="H5664" t="s">
        <v>6746</v>
      </c>
      <c r="I5664" t="s">
        <v>23</v>
      </c>
      <c r="J5664" t="s">
        <v>23</v>
      </c>
      <c r="K5664" t="s">
        <v>34588</v>
      </c>
    </row>
    <row r="5665" spans="1:11" x14ac:dyDescent="0.35">
      <c r="A5665" t="s">
        <v>26478</v>
      </c>
      <c r="B5665" t="s">
        <v>23</v>
      </c>
      <c r="C5665" t="s">
        <v>23</v>
      </c>
      <c r="D5665" t="s">
        <v>5810</v>
      </c>
      <c r="E5665" t="s">
        <v>26479</v>
      </c>
      <c r="F5665" t="s">
        <v>23</v>
      </c>
      <c r="G5665" t="s">
        <v>23</v>
      </c>
      <c r="H5665" t="s">
        <v>6746</v>
      </c>
      <c r="I5665" t="s">
        <v>23</v>
      </c>
      <c r="J5665" t="s">
        <v>23</v>
      </c>
      <c r="K5665" t="s">
        <v>34590</v>
      </c>
    </row>
    <row r="5666" spans="1:11" x14ac:dyDescent="0.35">
      <c r="A5666" t="s">
        <v>26480</v>
      </c>
      <c r="B5666" t="s">
        <v>23</v>
      </c>
      <c r="C5666" t="s">
        <v>23</v>
      </c>
      <c r="D5666" t="s">
        <v>5810</v>
      </c>
      <c r="E5666" t="s">
        <v>26481</v>
      </c>
      <c r="F5666" t="s">
        <v>23</v>
      </c>
      <c r="G5666" t="s">
        <v>23</v>
      </c>
      <c r="H5666" t="s">
        <v>6746</v>
      </c>
      <c r="I5666" t="s">
        <v>23</v>
      </c>
      <c r="J5666" t="s">
        <v>23</v>
      </c>
      <c r="K5666" t="s">
        <v>34591</v>
      </c>
    </row>
    <row r="5667" spans="1:11" x14ac:dyDescent="0.35">
      <c r="A5667" t="s">
        <v>1407</v>
      </c>
      <c r="B5667" t="s">
        <v>23</v>
      </c>
      <c r="C5667" t="s">
        <v>23</v>
      </c>
      <c r="D5667" t="s">
        <v>23</v>
      </c>
      <c r="E5667" t="s">
        <v>11400</v>
      </c>
      <c r="F5667" t="s">
        <v>23</v>
      </c>
      <c r="G5667" t="s">
        <v>23</v>
      </c>
      <c r="H5667" t="s">
        <v>6504</v>
      </c>
      <c r="I5667" t="s">
        <v>2721</v>
      </c>
      <c r="J5667" t="s">
        <v>23</v>
      </c>
      <c r="K5667" t="s">
        <v>30532</v>
      </c>
    </row>
    <row r="5668" spans="1:11" x14ac:dyDescent="0.35">
      <c r="A5668" t="s">
        <v>4487</v>
      </c>
      <c r="B5668" t="s">
        <v>23</v>
      </c>
      <c r="C5668" t="s">
        <v>23</v>
      </c>
      <c r="D5668" t="s">
        <v>23</v>
      </c>
      <c r="E5668" t="s">
        <v>11401</v>
      </c>
      <c r="F5668" t="s">
        <v>23</v>
      </c>
      <c r="G5668" t="s">
        <v>23</v>
      </c>
      <c r="H5668" t="s">
        <v>6522</v>
      </c>
      <c r="I5668" t="s">
        <v>23</v>
      </c>
      <c r="J5668" t="s">
        <v>23</v>
      </c>
      <c r="K5668" t="s">
        <v>30532</v>
      </c>
    </row>
    <row r="5669" spans="1:11" x14ac:dyDescent="0.35">
      <c r="A5669" t="s">
        <v>26482</v>
      </c>
      <c r="B5669" t="s">
        <v>23</v>
      </c>
      <c r="C5669" t="s">
        <v>23</v>
      </c>
      <c r="D5669" t="s">
        <v>5810</v>
      </c>
      <c r="E5669" t="s">
        <v>26483</v>
      </c>
      <c r="F5669" t="s">
        <v>23</v>
      </c>
      <c r="G5669" t="s">
        <v>23</v>
      </c>
      <c r="H5669" t="s">
        <v>6746</v>
      </c>
      <c r="I5669" t="s">
        <v>23</v>
      </c>
      <c r="J5669" t="s">
        <v>23</v>
      </c>
      <c r="K5669" t="s">
        <v>34592</v>
      </c>
    </row>
    <row r="5670" spans="1:11" x14ac:dyDescent="0.35">
      <c r="A5670" t="s">
        <v>1102</v>
      </c>
      <c r="B5670" t="s">
        <v>23</v>
      </c>
      <c r="C5670" t="s">
        <v>23</v>
      </c>
      <c r="D5670" t="s">
        <v>23</v>
      </c>
      <c r="E5670" t="s">
        <v>11402</v>
      </c>
      <c r="F5670" t="s">
        <v>23</v>
      </c>
      <c r="G5670" t="s">
        <v>23</v>
      </c>
      <c r="H5670" t="s">
        <v>6483</v>
      </c>
      <c r="I5670" t="s">
        <v>2721</v>
      </c>
      <c r="J5670" t="s">
        <v>23</v>
      </c>
      <c r="K5670" t="s">
        <v>30532</v>
      </c>
    </row>
    <row r="5671" spans="1:11" x14ac:dyDescent="0.35">
      <c r="A5671" t="s">
        <v>3579</v>
      </c>
      <c r="B5671" t="s">
        <v>23</v>
      </c>
      <c r="C5671" t="s">
        <v>23</v>
      </c>
      <c r="D5671" t="s">
        <v>23</v>
      </c>
      <c r="E5671" t="s">
        <v>11403</v>
      </c>
      <c r="F5671" t="s">
        <v>23</v>
      </c>
      <c r="G5671" t="s">
        <v>23</v>
      </c>
      <c r="H5671" t="s">
        <v>6522</v>
      </c>
      <c r="I5671" t="s">
        <v>23</v>
      </c>
      <c r="J5671" t="s">
        <v>23</v>
      </c>
      <c r="K5671" t="s">
        <v>30532</v>
      </c>
    </row>
    <row r="5672" spans="1:11" x14ac:dyDescent="0.35">
      <c r="A5672" t="s">
        <v>6610</v>
      </c>
      <c r="B5672" t="s">
        <v>23</v>
      </c>
      <c r="C5672" t="s">
        <v>23</v>
      </c>
      <c r="D5672" t="s">
        <v>23</v>
      </c>
      <c r="E5672" t="s">
        <v>11404</v>
      </c>
      <c r="F5672" t="s">
        <v>23</v>
      </c>
      <c r="G5672" t="s">
        <v>23</v>
      </c>
      <c r="H5672" t="s">
        <v>6522</v>
      </c>
      <c r="I5672" t="s">
        <v>23</v>
      </c>
      <c r="J5672" t="s">
        <v>23</v>
      </c>
      <c r="K5672" t="s">
        <v>30532</v>
      </c>
    </row>
    <row r="5673" spans="1:11" x14ac:dyDescent="0.35">
      <c r="A5673" t="s">
        <v>3242</v>
      </c>
      <c r="B5673" t="s">
        <v>23</v>
      </c>
      <c r="C5673" t="s">
        <v>23</v>
      </c>
      <c r="D5673" t="s">
        <v>23</v>
      </c>
      <c r="E5673" t="s">
        <v>11405</v>
      </c>
      <c r="F5673" t="s">
        <v>23</v>
      </c>
      <c r="G5673" t="s">
        <v>23</v>
      </c>
      <c r="H5673" t="s">
        <v>6522</v>
      </c>
      <c r="I5673" t="s">
        <v>23</v>
      </c>
      <c r="J5673" t="s">
        <v>23</v>
      </c>
      <c r="K5673" t="s">
        <v>30532</v>
      </c>
    </row>
    <row r="5674" spans="1:11" x14ac:dyDescent="0.35">
      <c r="A5674" t="s">
        <v>26484</v>
      </c>
      <c r="B5674" t="s">
        <v>23</v>
      </c>
      <c r="C5674" t="s">
        <v>23</v>
      </c>
      <c r="D5674" t="s">
        <v>5810</v>
      </c>
      <c r="E5674" t="s">
        <v>26485</v>
      </c>
      <c r="F5674" t="s">
        <v>23</v>
      </c>
      <c r="G5674" t="s">
        <v>23</v>
      </c>
      <c r="H5674" t="s">
        <v>6746</v>
      </c>
      <c r="I5674" t="s">
        <v>23</v>
      </c>
      <c r="J5674" t="s">
        <v>23</v>
      </c>
      <c r="K5674" t="s">
        <v>34593</v>
      </c>
    </row>
    <row r="5675" spans="1:11" x14ac:dyDescent="0.35">
      <c r="A5675" t="s">
        <v>26486</v>
      </c>
      <c r="B5675" t="s">
        <v>23</v>
      </c>
      <c r="C5675" t="s">
        <v>23</v>
      </c>
      <c r="D5675" t="s">
        <v>5810</v>
      </c>
      <c r="E5675" t="s">
        <v>26487</v>
      </c>
      <c r="F5675" t="s">
        <v>23</v>
      </c>
      <c r="G5675" t="s">
        <v>23</v>
      </c>
      <c r="H5675" t="s">
        <v>6746</v>
      </c>
      <c r="I5675" t="s">
        <v>23</v>
      </c>
      <c r="J5675" t="s">
        <v>23</v>
      </c>
      <c r="K5675" t="s">
        <v>34594</v>
      </c>
    </row>
    <row r="5676" spans="1:11" x14ac:dyDescent="0.35">
      <c r="A5676" t="s">
        <v>11406</v>
      </c>
      <c r="B5676" t="s">
        <v>23</v>
      </c>
      <c r="C5676" t="s">
        <v>23</v>
      </c>
      <c r="D5676" t="s">
        <v>5810</v>
      </c>
      <c r="E5676" t="s">
        <v>11407</v>
      </c>
      <c r="F5676" t="s">
        <v>23</v>
      </c>
      <c r="G5676" t="s">
        <v>23</v>
      </c>
      <c r="H5676" t="s">
        <v>23</v>
      </c>
      <c r="I5676" t="s">
        <v>23</v>
      </c>
      <c r="J5676" t="s">
        <v>23</v>
      </c>
      <c r="K5676" t="s">
        <v>30532</v>
      </c>
    </row>
    <row r="5677" spans="1:11" x14ac:dyDescent="0.35">
      <c r="A5677" t="s">
        <v>6804</v>
      </c>
      <c r="B5677" t="s">
        <v>23</v>
      </c>
      <c r="C5677" t="s">
        <v>23</v>
      </c>
      <c r="D5677" t="s">
        <v>23</v>
      </c>
      <c r="E5677" t="s">
        <v>11408</v>
      </c>
      <c r="F5677" t="s">
        <v>23</v>
      </c>
      <c r="G5677" t="s">
        <v>23</v>
      </c>
      <c r="H5677" t="s">
        <v>6522</v>
      </c>
      <c r="I5677" t="s">
        <v>23</v>
      </c>
      <c r="J5677" t="s">
        <v>23</v>
      </c>
      <c r="K5677" t="s">
        <v>30532</v>
      </c>
    </row>
    <row r="5678" spans="1:11" x14ac:dyDescent="0.35">
      <c r="A5678" t="s">
        <v>26490</v>
      </c>
      <c r="B5678" t="s">
        <v>23</v>
      </c>
      <c r="C5678" t="s">
        <v>23</v>
      </c>
      <c r="D5678" t="s">
        <v>5810</v>
      </c>
      <c r="E5678" t="s">
        <v>26491</v>
      </c>
      <c r="F5678" t="s">
        <v>23</v>
      </c>
      <c r="G5678" t="s">
        <v>23</v>
      </c>
      <c r="H5678" t="s">
        <v>6746</v>
      </c>
      <c r="I5678" t="s">
        <v>23</v>
      </c>
      <c r="J5678" t="s">
        <v>23</v>
      </c>
      <c r="K5678" t="s">
        <v>34596</v>
      </c>
    </row>
    <row r="5679" spans="1:11" x14ac:dyDescent="0.35">
      <c r="A5679" t="s">
        <v>26488</v>
      </c>
      <c r="B5679" t="s">
        <v>23</v>
      </c>
      <c r="C5679" t="s">
        <v>23</v>
      </c>
      <c r="D5679" t="s">
        <v>5810</v>
      </c>
      <c r="E5679" t="s">
        <v>26489</v>
      </c>
      <c r="F5679" t="s">
        <v>23</v>
      </c>
      <c r="G5679" t="s">
        <v>23</v>
      </c>
      <c r="H5679" t="s">
        <v>6746</v>
      </c>
      <c r="I5679" t="s">
        <v>23</v>
      </c>
      <c r="J5679" t="s">
        <v>23</v>
      </c>
      <c r="K5679" t="s">
        <v>34595</v>
      </c>
    </row>
    <row r="5680" spans="1:11" x14ac:dyDescent="0.35">
      <c r="A5680" t="s">
        <v>11409</v>
      </c>
      <c r="B5680" t="s">
        <v>23</v>
      </c>
      <c r="C5680" t="s">
        <v>23</v>
      </c>
      <c r="D5680" t="s">
        <v>5810</v>
      </c>
      <c r="E5680" t="s">
        <v>11410</v>
      </c>
      <c r="F5680" t="s">
        <v>23</v>
      </c>
      <c r="G5680" t="s">
        <v>23</v>
      </c>
      <c r="H5680" t="s">
        <v>6746</v>
      </c>
      <c r="I5680" t="s">
        <v>23</v>
      </c>
      <c r="J5680" t="s">
        <v>23</v>
      </c>
      <c r="K5680" t="s">
        <v>30532</v>
      </c>
    </row>
    <row r="5681" spans="1:11" x14ac:dyDescent="0.35">
      <c r="A5681" t="s">
        <v>26494</v>
      </c>
      <c r="B5681" t="s">
        <v>23</v>
      </c>
      <c r="C5681" t="s">
        <v>23</v>
      </c>
      <c r="D5681" t="s">
        <v>5810</v>
      </c>
      <c r="E5681" t="s">
        <v>26495</v>
      </c>
      <c r="F5681" t="s">
        <v>23</v>
      </c>
      <c r="G5681" t="s">
        <v>23</v>
      </c>
      <c r="H5681" t="s">
        <v>6746</v>
      </c>
      <c r="I5681" t="s">
        <v>23</v>
      </c>
      <c r="J5681" t="s">
        <v>23</v>
      </c>
      <c r="K5681" t="s">
        <v>34598</v>
      </c>
    </row>
    <row r="5682" spans="1:11" x14ac:dyDescent="0.35">
      <c r="A5682" t="s">
        <v>11411</v>
      </c>
      <c r="B5682" t="s">
        <v>23</v>
      </c>
      <c r="C5682" t="s">
        <v>23</v>
      </c>
      <c r="D5682" t="s">
        <v>5810</v>
      </c>
      <c r="E5682" t="s">
        <v>11412</v>
      </c>
      <c r="F5682" t="s">
        <v>23</v>
      </c>
      <c r="G5682" t="s">
        <v>23</v>
      </c>
      <c r="H5682" t="s">
        <v>6746</v>
      </c>
      <c r="I5682" t="s">
        <v>23</v>
      </c>
      <c r="J5682" t="s">
        <v>23</v>
      </c>
      <c r="K5682" t="s">
        <v>30532</v>
      </c>
    </row>
    <row r="5683" spans="1:11" x14ac:dyDescent="0.35">
      <c r="A5683" t="s">
        <v>818</v>
      </c>
      <c r="B5683" t="s">
        <v>23</v>
      </c>
      <c r="C5683" t="s">
        <v>23</v>
      </c>
      <c r="D5683" t="s">
        <v>23</v>
      </c>
      <c r="E5683" t="s">
        <v>11413</v>
      </c>
      <c r="F5683" t="s">
        <v>23</v>
      </c>
      <c r="G5683" t="s">
        <v>23</v>
      </c>
      <c r="H5683" t="s">
        <v>6522</v>
      </c>
      <c r="I5683" t="s">
        <v>23</v>
      </c>
      <c r="J5683" t="s">
        <v>23</v>
      </c>
      <c r="K5683" t="s">
        <v>30532</v>
      </c>
    </row>
    <row r="5684" spans="1:11" x14ac:dyDescent="0.35">
      <c r="A5684" t="s">
        <v>26814</v>
      </c>
      <c r="B5684" t="s">
        <v>23</v>
      </c>
      <c r="C5684" t="s">
        <v>23</v>
      </c>
      <c r="D5684" t="s">
        <v>5810</v>
      </c>
      <c r="E5684" t="s">
        <v>26815</v>
      </c>
      <c r="F5684" t="s">
        <v>23</v>
      </c>
      <c r="G5684" t="s">
        <v>23</v>
      </c>
      <c r="H5684" t="s">
        <v>6746</v>
      </c>
      <c r="I5684" t="s">
        <v>23</v>
      </c>
      <c r="J5684" t="s">
        <v>23</v>
      </c>
      <c r="K5684" t="s">
        <v>34755</v>
      </c>
    </row>
    <row r="5685" spans="1:11" x14ac:dyDescent="0.35">
      <c r="A5685" t="s">
        <v>4486</v>
      </c>
      <c r="B5685" t="s">
        <v>23</v>
      </c>
      <c r="C5685" t="s">
        <v>23</v>
      </c>
      <c r="D5685" t="s">
        <v>23</v>
      </c>
      <c r="E5685" t="s">
        <v>11414</v>
      </c>
      <c r="F5685" t="s">
        <v>23</v>
      </c>
      <c r="G5685" t="s">
        <v>23</v>
      </c>
      <c r="H5685" t="s">
        <v>6522</v>
      </c>
      <c r="I5685" t="s">
        <v>23</v>
      </c>
      <c r="J5685" t="s">
        <v>23</v>
      </c>
      <c r="K5685" t="s">
        <v>30532</v>
      </c>
    </row>
    <row r="5686" spans="1:11" x14ac:dyDescent="0.35">
      <c r="A5686" t="s">
        <v>26496</v>
      </c>
      <c r="B5686" t="s">
        <v>23</v>
      </c>
      <c r="C5686" t="s">
        <v>23</v>
      </c>
      <c r="D5686" t="s">
        <v>5810</v>
      </c>
      <c r="E5686" t="s">
        <v>26497</v>
      </c>
      <c r="F5686" t="s">
        <v>23</v>
      </c>
      <c r="G5686" t="s">
        <v>23</v>
      </c>
      <c r="H5686" t="s">
        <v>6746</v>
      </c>
      <c r="I5686" t="s">
        <v>23</v>
      </c>
      <c r="J5686" t="s">
        <v>23</v>
      </c>
      <c r="K5686" t="s">
        <v>34599</v>
      </c>
    </row>
    <row r="5687" spans="1:11" x14ac:dyDescent="0.35">
      <c r="A5687" t="s">
        <v>26498</v>
      </c>
      <c r="B5687" t="s">
        <v>23</v>
      </c>
      <c r="C5687" t="s">
        <v>23</v>
      </c>
      <c r="D5687" t="s">
        <v>5810</v>
      </c>
      <c r="E5687" t="s">
        <v>26499</v>
      </c>
      <c r="F5687" t="s">
        <v>23</v>
      </c>
      <c r="G5687" t="s">
        <v>23</v>
      </c>
      <c r="H5687" t="s">
        <v>6746</v>
      </c>
      <c r="I5687" t="s">
        <v>23</v>
      </c>
      <c r="J5687" t="s">
        <v>23</v>
      </c>
      <c r="K5687" t="s">
        <v>34600</v>
      </c>
    </row>
    <row r="5688" spans="1:11" x14ac:dyDescent="0.35">
      <c r="A5688" t="s">
        <v>26500</v>
      </c>
      <c r="B5688" t="s">
        <v>23</v>
      </c>
      <c r="C5688" t="s">
        <v>23</v>
      </c>
      <c r="D5688" t="s">
        <v>5810</v>
      </c>
      <c r="E5688" t="s">
        <v>26501</v>
      </c>
      <c r="F5688" t="s">
        <v>23</v>
      </c>
      <c r="G5688" t="s">
        <v>23</v>
      </c>
      <c r="H5688" t="s">
        <v>6746</v>
      </c>
      <c r="I5688" t="s">
        <v>23</v>
      </c>
      <c r="J5688" t="s">
        <v>23</v>
      </c>
      <c r="K5688" t="s">
        <v>34601</v>
      </c>
    </row>
    <row r="5689" spans="1:11" x14ac:dyDescent="0.35">
      <c r="A5689" t="s">
        <v>26502</v>
      </c>
      <c r="B5689" t="s">
        <v>23</v>
      </c>
      <c r="C5689" t="s">
        <v>23</v>
      </c>
      <c r="D5689" t="s">
        <v>5810</v>
      </c>
      <c r="E5689" t="s">
        <v>26503</v>
      </c>
      <c r="F5689" t="s">
        <v>23</v>
      </c>
      <c r="G5689" t="s">
        <v>23</v>
      </c>
      <c r="H5689" t="s">
        <v>6746</v>
      </c>
      <c r="I5689" t="s">
        <v>23</v>
      </c>
      <c r="J5689" t="s">
        <v>23</v>
      </c>
      <c r="K5689" t="s">
        <v>34602</v>
      </c>
    </row>
    <row r="5690" spans="1:11" x14ac:dyDescent="0.35">
      <c r="A5690" t="s">
        <v>26504</v>
      </c>
      <c r="B5690" t="s">
        <v>23</v>
      </c>
      <c r="C5690" t="s">
        <v>23</v>
      </c>
      <c r="D5690" t="s">
        <v>5810</v>
      </c>
      <c r="E5690" t="s">
        <v>26505</v>
      </c>
      <c r="F5690" t="s">
        <v>23</v>
      </c>
      <c r="G5690" t="s">
        <v>23</v>
      </c>
      <c r="H5690" t="s">
        <v>6746</v>
      </c>
      <c r="I5690" t="s">
        <v>23</v>
      </c>
      <c r="J5690" t="s">
        <v>23</v>
      </c>
      <c r="K5690" t="s">
        <v>34603</v>
      </c>
    </row>
    <row r="5691" spans="1:11" x14ac:dyDescent="0.35">
      <c r="A5691" t="s">
        <v>4485</v>
      </c>
      <c r="B5691" t="s">
        <v>23</v>
      </c>
      <c r="C5691" t="s">
        <v>23</v>
      </c>
      <c r="D5691" t="s">
        <v>23</v>
      </c>
      <c r="E5691" t="s">
        <v>11415</v>
      </c>
      <c r="F5691" t="s">
        <v>23</v>
      </c>
      <c r="G5691" t="s">
        <v>23</v>
      </c>
      <c r="H5691" t="s">
        <v>6522</v>
      </c>
      <c r="I5691" t="s">
        <v>23</v>
      </c>
      <c r="J5691" t="s">
        <v>23</v>
      </c>
      <c r="K5691" t="s">
        <v>30532</v>
      </c>
    </row>
    <row r="5692" spans="1:11" x14ac:dyDescent="0.35">
      <c r="A5692" t="s">
        <v>26506</v>
      </c>
      <c r="B5692" t="s">
        <v>23</v>
      </c>
      <c r="C5692" t="s">
        <v>23</v>
      </c>
      <c r="D5692" t="s">
        <v>5810</v>
      </c>
      <c r="E5692" t="s">
        <v>26507</v>
      </c>
      <c r="F5692" t="s">
        <v>23</v>
      </c>
      <c r="G5692" t="s">
        <v>23</v>
      </c>
      <c r="H5692" t="s">
        <v>6746</v>
      </c>
      <c r="I5692" t="s">
        <v>23</v>
      </c>
      <c r="J5692" t="s">
        <v>23</v>
      </c>
      <c r="K5692" t="s">
        <v>34604</v>
      </c>
    </row>
    <row r="5693" spans="1:11" x14ac:dyDescent="0.35">
      <c r="A5693" t="s">
        <v>26516</v>
      </c>
      <c r="B5693" t="s">
        <v>23</v>
      </c>
      <c r="C5693" t="s">
        <v>23</v>
      </c>
      <c r="D5693" t="s">
        <v>5810</v>
      </c>
      <c r="E5693" t="s">
        <v>26517</v>
      </c>
      <c r="F5693" t="s">
        <v>23</v>
      </c>
      <c r="G5693" t="s">
        <v>23</v>
      </c>
      <c r="H5693" t="s">
        <v>6746</v>
      </c>
      <c r="I5693" t="s">
        <v>23</v>
      </c>
      <c r="J5693" t="s">
        <v>23</v>
      </c>
      <c r="K5693" t="s">
        <v>34609</v>
      </c>
    </row>
    <row r="5694" spans="1:11" x14ac:dyDescent="0.35">
      <c r="A5694" t="s">
        <v>26508</v>
      </c>
      <c r="B5694" t="s">
        <v>23</v>
      </c>
      <c r="C5694" t="s">
        <v>23</v>
      </c>
      <c r="D5694" t="s">
        <v>5810</v>
      </c>
      <c r="E5694" t="s">
        <v>26509</v>
      </c>
      <c r="F5694" t="s">
        <v>23</v>
      </c>
      <c r="G5694" t="s">
        <v>23</v>
      </c>
      <c r="H5694" t="s">
        <v>6746</v>
      </c>
      <c r="I5694" t="s">
        <v>23</v>
      </c>
      <c r="J5694" t="s">
        <v>23</v>
      </c>
      <c r="K5694" t="s">
        <v>34605</v>
      </c>
    </row>
    <row r="5695" spans="1:11" x14ac:dyDescent="0.35">
      <c r="A5695" t="s">
        <v>1807</v>
      </c>
      <c r="B5695" t="s">
        <v>23</v>
      </c>
      <c r="C5695" t="s">
        <v>23</v>
      </c>
      <c r="D5695" t="s">
        <v>23</v>
      </c>
      <c r="E5695" t="s">
        <v>11416</v>
      </c>
      <c r="F5695" t="s">
        <v>23</v>
      </c>
      <c r="G5695" t="s">
        <v>23</v>
      </c>
      <c r="H5695" t="s">
        <v>6518</v>
      </c>
      <c r="I5695" t="s">
        <v>2721</v>
      </c>
      <c r="J5695" t="s">
        <v>23</v>
      </c>
      <c r="K5695" t="s">
        <v>30532</v>
      </c>
    </row>
    <row r="5696" spans="1:11" x14ac:dyDescent="0.35">
      <c r="A5696" t="s">
        <v>26510</v>
      </c>
      <c r="B5696" t="s">
        <v>23</v>
      </c>
      <c r="C5696" t="s">
        <v>23</v>
      </c>
      <c r="D5696" t="s">
        <v>5810</v>
      </c>
      <c r="E5696" t="s">
        <v>26511</v>
      </c>
      <c r="F5696" t="s">
        <v>23</v>
      </c>
      <c r="G5696" t="s">
        <v>23</v>
      </c>
      <c r="H5696" t="s">
        <v>6746</v>
      </c>
      <c r="I5696" t="s">
        <v>23</v>
      </c>
      <c r="J5696" t="s">
        <v>23</v>
      </c>
      <c r="K5696" t="s">
        <v>34606</v>
      </c>
    </row>
    <row r="5697" spans="1:11" x14ac:dyDescent="0.35">
      <c r="A5697" t="s">
        <v>26512</v>
      </c>
      <c r="B5697" t="s">
        <v>23</v>
      </c>
      <c r="C5697" t="s">
        <v>23</v>
      </c>
      <c r="D5697" t="s">
        <v>5810</v>
      </c>
      <c r="E5697" t="s">
        <v>26513</v>
      </c>
      <c r="F5697" t="s">
        <v>23</v>
      </c>
      <c r="G5697" t="s">
        <v>23</v>
      </c>
      <c r="H5697" t="s">
        <v>6746</v>
      </c>
      <c r="I5697" t="s">
        <v>23</v>
      </c>
      <c r="J5697" t="s">
        <v>23</v>
      </c>
      <c r="K5697" t="s">
        <v>34607</v>
      </c>
    </row>
    <row r="5698" spans="1:11" x14ac:dyDescent="0.35">
      <c r="A5698" t="s">
        <v>26514</v>
      </c>
      <c r="B5698" t="s">
        <v>23</v>
      </c>
      <c r="C5698" t="s">
        <v>23</v>
      </c>
      <c r="D5698" t="s">
        <v>5810</v>
      </c>
      <c r="E5698" t="s">
        <v>26515</v>
      </c>
      <c r="F5698" t="s">
        <v>23</v>
      </c>
      <c r="G5698" t="s">
        <v>23</v>
      </c>
      <c r="H5698" t="s">
        <v>6746</v>
      </c>
      <c r="I5698" t="s">
        <v>23</v>
      </c>
      <c r="J5698" t="s">
        <v>23</v>
      </c>
      <c r="K5698" t="s">
        <v>34608</v>
      </c>
    </row>
    <row r="5699" spans="1:11" x14ac:dyDescent="0.35">
      <c r="A5699" t="s">
        <v>3339</v>
      </c>
      <c r="B5699" t="s">
        <v>23</v>
      </c>
      <c r="C5699" t="s">
        <v>23</v>
      </c>
      <c r="D5699" t="s">
        <v>23</v>
      </c>
      <c r="E5699" t="s">
        <v>11417</v>
      </c>
      <c r="F5699" t="s">
        <v>23</v>
      </c>
      <c r="G5699" t="s">
        <v>23</v>
      </c>
      <c r="H5699" t="s">
        <v>6522</v>
      </c>
      <c r="I5699" t="s">
        <v>23</v>
      </c>
      <c r="J5699" t="s">
        <v>23</v>
      </c>
      <c r="K5699" t="s">
        <v>30532</v>
      </c>
    </row>
    <row r="5700" spans="1:11" x14ac:dyDescent="0.35">
      <c r="A5700" t="s">
        <v>26518</v>
      </c>
      <c r="B5700" t="s">
        <v>23</v>
      </c>
      <c r="C5700" t="s">
        <v>23</v>
      </c>
      <c r="D5700" t="s">
        <v>5810</v>
      </c>
      <c r="E5700" t="s">
        <v>26519</v>
      </c>
      <c r="F5700" t="s">
        <v>23</v>
      </c>
      <c r="G5700" t="s">
        <v>23</v>
      </c>
      <c r="H5700" t="s">
        <v>6746</v>
      </c>
      <c r="I5700" t="s">
        <v>23</v>
      </c>
      <c r="J5700" t="s">
        <v>23</v>
      </c>
      <c r="K5700" t="s">
        <v>34610</v>
      </c>
    </row>
    <row r="5701" spans="1:11" x14ac:dyDescent="0.35">
      <c r="A5701" t="s">
        <v>1321</v>
      </c>
      <c r="B5701" t="s">
        <v>23</v>
      </c>
      <c r="C5701" t="s">
        <v>23</v>
      </c>
      <c r="D5701" t="s">
        <v>23</v>
      </c>
      <c r="E5701" t="s">
        <v>11418</v>
      </c>
      <c r="F5701" t="s">
        <v>23</v>
      </c>
      <c r="G5701" t="s">
        <v>23</v>
      </c>
      <c r="H5701" t="s">
        <v>6522</v>
      </c>
      <c r="I5701" t="s">
        <v>23</v>
      </c>
      <c r="J5701" t="s">
        <v>23</v>
      </c>
      <c r="K5701" t="s">
        <v>30532</v>
      </c>
    </row>
    <row r="5702" spans="1:11" x14ac:dyDescent="0.35">
      <c r="A5702" t="s">
        <v>26520</v>
      </c>
      <c r="B5702" t="s">
        <v>23</v>
      </c>
      <c r="C5702" t="s">
        <v>23</v>
      </c>
      <c r="D5702" t="s">
        <v>5810</v>
      </c>
      <c r="E5702" t="s">
        <v>26521</v>
      </c>
      <c r="F5702" t="s">
        <v>23</v>
      </c>
      <c r="G5702" t="s">
        <v>23</v>
      </c>
      <c r="H5702" t="s">
        <v>6746</v>
      </c>
      <c r="I5702" t="s">
        <v>23</v>
      </c>
      <c r="J5702" t="s">
        <v>23</v>
      </c>
      <c r="K5702" t="s">
        <v>34611</v>
      </c>
    </row>
    <row r="5703" spans="1:11" x14ac:dyDescent="0.35">
      <c r="A5703" t="s">
        <v>3580</v>
      </c>
      <c r="B5703" t="s">
        <v>23</v>
      </c>
      <c r="C5703" t="s">
        <v>23</v>
      </c>
      <c r="D5703" t="s">
        <v>23</v>
      </c>
      <c r="E5703" t="s">
        <v>11419</v>
      </c>
      <c r="F5703" t="s">
        <v>23</v>
      </c>
      <c r="G5703" t="s">
        <v>23</v>
      </c>
      <c r="H5703" t="s">
        <v>6522</v>
      </c>
      <c r="I5703" t="s">
        <v>23</v>
      </c>
      <c r="J5703" t="s">
        <v>23</v>
      </c>
      <c r="K5703" t="s">
        <v>30532</v>
      </c>
    </row>
    <row r="5704" spans="1:11" x14ac:dyDescent="0.35">
      <c r="A5704" t="s">
        <v>11420</v>
      </c>
      <c r="B5704" t="s">
        <v>23</v>
      </c>
      <c r="C5704" t="s">
        <v>23</v>
      </c>
      <c r="D5704" t="s">
        <v>5810</v>
      </c>
      <c r="E5704" t="s">
        <v>11421</v>
      </c>
      <c r="F5704" t="s">
        <v>23</v>
      </c>
      <c r="G5704" t="s">
        <v>23</v>
      </c>
      <c r="H5704" t="s">
        <v>6746</v>
      </c>
      <c r="I5704" t="s">
        <v>23</v>
      </c>
      <c r="J5704" t="s">
        <v>23</v>
      </c>
      <c r="K5704" t="s">
        <v>30532</v>
      </c>
    </row>
    <row r="5705" spans="1:11" x14ac:dyDescent="0.35">
      <c r="A5705" t="s">
        <v>26522</v>
      </c>
      <c r="B5705" t="s">
        <v>23</v>
      </c>
      <c r="C5705" t="s">
        <v>23</v>
      </c>
      <c r="D5705" t="s">
        <v>5810</v>
      </c>
      <c r="E5705" t="s">
        <v>26523</v>
      </c>
      <c r="F5705" t="s">
        <v>23</v>
      </c>
      <c r="G5705" t="s">
        <v>23</v>
      </c>
      <c r="H5705" t="s">
        <v>6746</v>
      </c>
      <c r="I5705" t="s">
        <v>23</v>
      </c>
      <c r="J5705" t="s">
        <v>23</v>
      </c>
      <c r="K5705" t="s">
        <v>34612</v>
      </c>
    </row>
    <row r="5706" spans="1:11" x14ac:dyDescent="0.35">
      <c r="A5706" t="s">
        <v>5073</v>
      </c>
      <c r="B5706" t="s">
        <v>23</v>
      </c>
      <c r="C5706" t="s">
        <v>23</v>
      </c>
      <c r="D5706" t="s">
        <v>23</v>
      </c>
      <c r="E5706" t="s">
        <v>11422</v>
      </c>
      <c r="F5706" t="s">
        <v>23</v>
      </c>
      <c r="G5706" t="s">
        <v>23</v>
      </c>
      <c r="H5706" t="s">
        <v>6522</v>
      </c>
      <c r="I5706" t="s">
        <v>23</v>
      </c>
      <c r="J5706" t="s">
        <v>23</v>
      </c>
      <c r="K5706" t="s">
        <v>30532</v>
      </c>
    </row>
    <row r="5707" spans="1:11" x14ac:dyDescent="0.35">
      <c r="A5707" t="s">
        <v>26524</v>
      </c>
      <c r="B5707" t="s">
        <v>23</v>
      </c>
      <c r="C5707" t="s">
        <v>23</v>
      </c>
      <c r="D5707" t="s">
        <v>5810</v>
      </c>
      <c r="E5707" t="s">
        <v>26525</v>
      </c>
      <c r="F5707" t="s">
        <v>23</v>
      </c>
      <c r="G5707" t="s">
        <v>23</v>
      </c>
      <c r="H5707" t="s">
        <v>6746</v>
      </c>
      <c r="I5707" t="s">
        <v>23</v>
      </c>
      <c r="J5707" t="s">
        <v>23</v>
      </c>
      <c r="K5707" t="s">
        <v>34613</v>
      </c>
    </row>
    <row r="5708" spans="1:11" x14ac:dyDescent="0.35">
      <c r="A5708" t="s">
        <v>26526</v>
      </c>
      <c r="B5708" t="s">
        <v>23</v>
      </c>
      <c r="C5708" t="s">
        <v>23</v>
      </c>
      <c r="D5708" t="s">
        <v>5810</v>
      </c>
      <c r="E5708" t="s">
        <v>26527</v>
      </c>
      <c r="F5708" t="s">
        <v>23</v>
      </c>
      <c r="G5708" t="s">
        <v>23</v>
      </c>
      <c r="H5708" t="s">
        <v>6746</v>
      </c>
      <c r="I5708" t="s">
        <v>23</v>
      </c>
      <c r="J5708" t="s">
        <v>23</v>
      </c>
      <c r="K5708" t="s">
        <v>34614</v>
      </c>
    </row>
    <row r="5709" spans="1:11" x14ac:dyDescent="0.35">
      <c r="A5709" t="s">
        <v>26528</v>
      </c>
      <c r="B5709" t="s">
        <v>23</v>
      </c>
      <c r="C5709" t="s">
        <v>23</v>
      </c>
      <c r="D5709" t="s">
        <v>5810</v>
      </c>
      <c r="E5709" t="s">
        <v>26529</v>
      </c>
      <c r="F5709" t="s">
        <v>23</v>
      </c>
      <c r="G5709" t="s">
        <v>23</v>
      </c>
      <c r="H5709" t="s">
        <v>6746</v>
      </c>
      <c r="I5709" t="s">
        <v>23</v>
      </c>
      <c r="J5709" t="s">
        <v>23</v>
      </c>
      <c r="K5709" t="s">
        <v>34615</v>
      </c>
    </row>
    <row r="5710" spans="1:11" x14ac:dyDescent="0.35">
      <c r="A5710" t="s">
        <v>26530</v>
      </c>
      <c r="B5710" t="s">
        <v>23</v>
      </c>
      <c r="C5710" t="s">
        <v>23</v>
      </c>
      <c r="D5710" t="s">
        <v>5810</v>
      </c>
      <c r="E5710" t="s">
        <v>26531</v>
      </c>
      <c r="F5710" t="s">
        <v>23</v>
      </c>
      <c r="G5710" t="s">
        <v>23</v>
      </c>
      <c r="H5710" t="s">
        <v>6746</v>
      </c>
      <c r="I5710" t="s">
        <v>23</v>
      </c>
      <c r="J5710" t="s">
        <v>23</v>
      </c>
      <c r="K5710" t="s">
        <v>34616</v>
      </c>
    </row>
    <row r="5711" spans="1:11" x14ac:dyDescent="0.35">
      <c r="A5711" t="s">
        <v>26532</v>
      </c>
      <c r="B5711" t="s">
        <v>23</v>
      </c>
      <c r="C5711" t="s">
        <v>23</v>
      </c>
      <c r="D5711" t="s">
        <v>5810</v>
      </c>
      <c r="E5711" t="s">
        <v>26533</v>
      </c>
      <c r="F5711" t="s">
        <v>23</v>
      </c>
      <c r="G5711" t="s">
        <v>23</v>
      </c>
      <c r="H5711" t="s">
        <v>6746</v>
      </c>
      <c r="I5711" t="s">
        <v>23</v>
      </c>
      <c r="J5711" t="s">
        <v>23</v>
      </c>
      <c r="K5711" t="s">
        <v>34617</v>
      </c>
    </row>
    <row r="5712" spans="1:11" x14ac:dyDescent="0.35">
      <c r="A5712" t="s">
        <v>620</v>
      </c>
      <c r="B5712" t="s">
        <v>23</v>
      </c>
      <c r="C5712" t="s">
        <v>23</v>
      </c>
      <c r="D5712" t="s">
        <v>23</v>
      </c>
      <c r="E5712" t="s">
        <v>11423</v>
      </c>
      <c r="F5712" t="s">
        <v>23</v>
      </c>
      <c r="G5712" t="s">
        <v>23</v>
      </c>
      <c r="H5712" t="s">
        <v>6522</v>
      </c>
      <c r="I5712" t="s">
        <v>23</v>
      </c>
      <c r="J5712" t="s">
        <v>23</v>
      </c>
      <c r="K5712" t="s">
        <v>30532</v>
      </c>
    </row>
    <row r="5713" spans="1:11" x14ac:dyDescent="0.35">
      <c r="A5713" t="s">
        <v>26536</v>
      </c>
      <c r="B5713" t="s">
        <v>23</v>
      </c>
      <c r="C5713" t="s">
        <v>23</v>
      </c>
      <c r="D5713" t="s">
        <v>5810</v>
      </c>
      <c r="E5713" t="s">
        <v>26537</v>
      </c>
      <c r="F5713" t="s">
        <v>23</v>
      </c>
      <c r="G5713" t="s">
        <v>23</v>
      </c>
      <c r="H5713" t="s">
        <v>6746</v>
      </c>
      <c r="I5713" t="s">
        <v>23</v>
      </c>
      <c r="J5713" t="s">
        <v>23</v>
      </c>
      <c r="K5713" t="s">
        <v>34619</v>
      </c>
    </row>
    <row r="5714" spans="1:11" x14ac:dyDescent="0.35">
      <c r="A5714" t="s">
        <v>11424</v>
      </c>
      <c r="B5714" t="s">
        <v>23</v>
      </c>
      <c r="C5714" t="s">
        <v>23</v>
      </c>
      <c r="D5714" t="s">
        <v>5810</v>
      </c>
      <c r="E5714" t="s">
        <v>11425</v>
      </c>
      <c r="F5714" t="s">
        <v>23</v>
      </c>
      <c r="G5714" t="s">
        <v>23</v>
      </c>
      <c r="H5714" t="s">
        <v>6746</v>
      </c>
      <c r="I5714" t="s">
        <v>23</v>
      </c>
      <c r="J5714" t="s">
        <v>23</v>
      </c>
      <c r="K5714" t="s">
        <v>30532</v>
      </c>
    </row>
    <row r="5715" spans="1:11" x14ac:dyDescent="0.35">
      <c r="A5715" t="s">
        <v>26540</v>
      </c>
      <c r="B5715" t="s">
        <v>23</v>
      </c>
      <c r="C5715" t="s">
        <v>23</v>
      </c>
      <c r="D5715" t="s">
        <v>5810</v>
      </c>
      <c r="E5715" t="s">
        <v>26541</v>
      </c>
      <c r="F5715" t="s">
        <v>23</v>
      </c>
      <c r="G5715" t="s">
        <v>23</v>
      </c>
      <c r="H5715" t="s">
        <v>6746</v>
      </c>
      <c r="I5715" t="s">
        <v>23</v>
      </c>
      <c r="J5715" t="s">
        <v>23</v>
      </c>
      <c r="K5715" t="s">
        <v>34621</v>
      </c>
    </row>
    <row r="5716" spans="1:11" x14ac:dyDescent="0.35">
      <c r="A5716" t="s">
        <v>26538</v>
      </c>
      <c r="B5716" t="s">
        <v>23</v>
      </c>
      <c r="C5716" t="s">
        <v>23</v>
      </c>
      <c r="D5716" t="s">
        <v>5810</v>
      </c>
      <c r="E5716" t="s">
        <v>26539</v>
      </c>
      <c r="F5716" t="s">
        <v>23</v>
      </c>
      <c r="G5716" t="s">
        <v>23</v>
      </c>
      <c r="H5716" t="s">
        <v>6746</v>
      </c>
      <c r="I5716" t="s">
        <v>23</v>
      </c>
      <c r="J5716" t="s">
        <v>23</v>
      </c>
      <c r="K5716" t="s">
        <v>34620</v>
      </c>
    </row>
    <row r="5717" spans="1:11" x14ac:dyDescent="0.35">
      <c r="A5717" t="s">
        <v>26542</v>
      </c>
      <c r="B5717" t="s">
        <v>23</v>
      </c>
      <c r="C5717" t="s">
        <v>23</v>
      </c>
      <c r="D5717" t="s">
        <v>5810</v>
      </c>
      <c r="E5717" t="s">
        <v>26543</v>
      </c>
      <c r="F5717" t="s">
        <v>23</v>
      </c>
      <c r="G5717" t="s">
        <v>23</v>
      </c>
      <c r="H5717" t="s">
        <v>6746</v>
      </c>
      <c r="I5717" t="s">
        <v>23</v>
      </c>
      <c r="J5717" t="s">
        <v>23</v>
      </c>
      <c r="K5717" t="s">
        <v>34622</v>
      </c>
    </row>
    <row r="5718" spans="1:11" x14ac:dyDescent="0.35">
      <c r="A5718" t="s">
        <v>3117</v>
      </c>
      <c r="B5718" t="s">
        <v>23</v>
      </c>
      <c r="C5718" t="s">
        <v>23</v>
      </c>
      <c r="D5718" t="s">
        <v>23</v>
      </c>
      <c r="E5718" t="s">
        <v>11426</v>
      </c>
      <c r="F5718" t="s">
        <v>23</v>
      </c>
      <c r="G5718" t="s">
        <v>23</v>
      </c>
      <c r="H5718" t="s">
        <v>6522</v>
      </c>
      <c r="I5718" t="s">
        <v>23</v>
      </c>
      <c r="J5718" t="s">
        <v>23</v>
      </c>
      <c r="K5718" t="s">
        <v>30532</v>
      </c>
    </row>
    <row r="5719" spans="1:11" x14ac:dyDescent="0.35">
      <c r="A5719" t="s">
        <v>26544</v>
      </c>
      <c r="B5719" t="s">
        <v>23</v>
      </c>
      <c r="C5719" t="s">
        <v>23</v>
      </c>
      <c r="D5719" t="s">
        <v>5810</v>
      </c>
      <c r="E5719" t="s">
        <v>26545</v>
      </c>
      <c r="F5719" t="s">
        <v>23</v>
      </c>
      <c r="G5719" t="s">
        <v>23</v>
      </c>
      <c r="H5719" t="s">
        <v>6746</v>
      </c>
      <c r="I5719" t="s">
        <v>23</v>
      </c>
      <c r="J5719" t="s">
        <v>23</v>
      </c>
      <c r="K5719" t="s">
        <v>34623</v>
      </c>
    </row>
    <row r="5720" spans="1:11" x14ac:dyDescent="0.35">
      <c r="A5720" t="s">
        <v>26546</v>
      </c>
      <c r="B5720" t="s">
        <v>23</v>
      </c>
      <c r="C5720" t="s">
        <v>23</v>
      </c>
      <c r="D5720" t="s">
        <v>5810</v>
      </c>
      <c r="E5720" t="s">
        <v>26547</v>
      </c>
      <c r="F5720" t="s">
        <v>23</v>
      </c>
      <c r="G5720" t="s">
        <v>23</v>
      </c>
      <c r="H5720" t="s">
        <v>6746</v>
      </c>
      <c r="I5720" t="s">
        <v>23</v>
      </c>
      <c r="J5720" t="s">
        <v>23</v>
      </c>
      <c r="K5720" t="s">
        <v>34624</v>
      </c>
    </row>
    <row r="5721" spans="1:11" x14ac:dyDescent="0.35">
      <c r="A5721" t="s">
        <v>1718</v>
      </c>
      <c r="B5721" t="s">
        <v>23</v>
      </c>
      <c r="C5721" t="s">
        <v>23</v>
      </c>
      <c r="D5721" t="s">
        <v>23</v>
      </c>
      <c r="E5721" t="s">
        <v>11427</v>
      </c>
      <c r="F5721" t="s">
        <v>23</v>
      </c>
      <c r="G5721" t="s">
        <v>23</v>
      </c>
      <c r="H5721" t="s">
        <v>6518</v>
      </c>
      <c r="I5721" t="s">
        <v>2721</v>
      </c>
      <c r="J5721" t="s">
        <v>23</v>
      </c>
      <c r="K5721" t="s">
        <v>30532</v>
      </c>
    </row>
    <row r="5722" spans="1:11" x14ac:dyDescent="0.35">
      <c r="A5722" t="s">
        <v>26556</v>
      </c>
      <c r="B5722" t="s">
        <v>23</v>
      </c>
      <c r="C5722" t="s">
        <v>23</v>
      </c>
      <c r="D5722" t="s">
        <v>5810</v>
      </c>
      <c r="E5722" t="s">
        <v>26557</v>
      </c>
      <c r="F5722" t="s">
        <v>23</v>
      </c>
      <c r="G5722" t="s">
        <v>23</v>
      </c>
      <c r="H5722" t="s">
        <v>6746</v>
      </c>
      <c r="I5722" t="s">
        <v>23</v>
      </c>
      <c r="J5722" t="s">
        <v>23</v>
      </c>
      <c r="K5722" t="s">
        <v>34629</v>
      </c>
    </row>
    <row r="5723" spans="1:11" x14ac:dyDescent="0.35">
      <c r="A5723" t="s">
        <v>139</v>
      </c>
      <c r="B5723" t="s">
        <v>23</v>
      </c>
      <c r="C5723" t="s">
        <v>23</v>
      </c>
      <c r="D5723" t="s">
        <v>23</v>
      </c>
      <c r="E5723" t="s">
        <v>11428</v>
      </c>
      <c r="F5723" t="s">
        <v>23</v>
      </c>
      <c r="G5723" t="s">
        <v>23</v>
      </c>
      <c r="H5723" t="s">
        <v>6522</v>
      </c>
      <c r="I5723" t="s">
        <v>23</v>
      </c>
      <c r="J5723" t="s">
        <v>23</v>
      </c>
      <c r="K5723" t="s">
        <v>30532</v>
      </c>
    </row>
    <row r="5724" spans="1:11" x14ac:dyDescent="0.35">
      <c r="A5724" t="s">
        <v>26558</v>
      </c>
      <c r="B5724" t="s">
        <v>23</v>
      </c>
      <c r="C5724" t="s">
        <v>23</v>
      </c>
      <c r="D5724" t="s">
        <v>5810</v>
      </c>
      <c r="E5724" t="s">
        <v>26559</v>
      </c>
      <c r="F5724" t="s">
        <v>23</v>
      </c>
      <c r="G5724" t="s">
        <v>23</v>
      </c>
      <c r="H5724" t="s">
        <v>6746</v>
      </c>
      <c r="I5724" t="s">
        <v>23</v>
      </c>
      <c r="J5724" t="s">
        <v>23</v>
      </c>
      <c r="K5724" t="s">
        <v>34630</v>
      </c>
    </row>
    <row r="5725" spans="1:11" x14ac:dyDescent="0.35">
      <c r="A5725" t="s">
        <v>26560</v>
      </c>
      <c r="B5725" t="s">
        <v>23</v>
      </c>
      <c r="C5725" t="s">
        <v>23</v>
      </c>
      <c r="D5725" t="s">
        <v>5810</v>
      </c>
      <c r="E5725" t="s">
        <v>26561</v>
      </c>
      <c r="F5725" t="s">
        <v>23</v>
      </c>
      <c r="G5725" t="s">
        <v>23</v>
      </c>
      <c r="H5725" t="s">
        <v>6746</v>
      </c>
      <c r="I5725" t="s">
        <v>23</v>
      </c>
      <c r="J5725" t="s">
        <v>23</v>
      </c>
      <c r="K5725" t="s">
        <v>34631</v>
      </c>
    </row>
    <row r="5726" spans="1:11" x14ac:dyDescent="0.35">
      <c r="A5726" t="s">
        <v>3581</v>
      </c>
      <c r="B5726" t="s">
        <v>23</v>
      </c>
      <c r="C5726" t="s">
        <v>23</v>
      </c>
      <c r="D5726" t="s">
        <v>23</v>
      </c>
      <c r="E5726" t="s">
        <v>11429</v>
      </c>
      <c r="F5726" t="s">
        <v>23</v>
      </c>
      <c r="G5726" t="s">
        <v>23</v>
      </c>
      <c r="H5726" t="s">
        <v>6522</v>
      </c>
      <c r="I5726" t="s">
        <v>23</v>
      </c>
      <c r="J5726" t="s">
        <v>23</v>
      </c>
      <c r="K5726" t="s">
        <v>30532</v>
      </c>
    </row>
    <row r="5727" spans="1:11" x14ac:dyDescent="0.35">
      <c r="A5727" t="s">
        <v>26562</v>
      </c>
      <c r="B5727" t="s">
        <v>23</v>
      </c>
      <c r="C5727" t="s">
        <v>23</v>
      </c>
      <c r="D5727" t="s">
        <v>5810</v>
      </c>
      <c r="E5727" t="s">
        <v>26563</v>
      </c>
      <c r="F5727" t="s">
        <v>23</v>
      </c>
      <c r="G5727" t="s">
        <v>23</v>
      </c>
      <c r="H5727" t="s">
        <v>6746</v>
      </c>
      <c r="I5727" t="s">
        <v>23</v>
      </c>
      <c r="J5727" t="s">
        <v>23</v>
      </c>
      <c r="K5727" t="s">
        <v>34632</v>
      </c>
    </row>
    <row r="5728" spans="1:11" x14ac:dyDescent="0.35">
      <c r="A5728" t="s">
        <v>26564</v>
      </c>
      <c r="B5728" t="s">
        <v>23</v>
      </c>
      <c r="C5728" t="s">
        <v>23</v>
      </c>
      <c r="D5728" t="s">
        <v>5810</v>
      </c>
      <c r="E5728" t="s">
        <v>26565</v>
      </c>
      <c r="F5728" t="s">
        <v>23</v>
      </c>
      <c r="G5728" t="s">
        <v>23</v>
      </c>
      <c r="H5728" t="s">
        <v>6746</v>
      </c>
      <c r="I5728" t="s">
        <v>23</v>
      </c>
      <c r="J5728" t="s">
        <v>23</v>
      </c>
      <c r="K5728" t="s">
        <v>34633</v>
      </c>
    </row>
    <row r="5729" spans="1:11" x14ac:dyDescent="0.35">
      <c r="A5729" t="s">
        <v>26566</v>
      </c>
      <c r="B5729" t="s">
        <v>23</v>
      </c>
      <c r="C5729" t="s">
        <v>23</v>
      </c>
      <c r="D5729" t="s">
        <v>5810</v>
      </c>
      <c r="E5729" t="s">
        <v>26567</v>
      </c>
      <c r="F5729" t="s">
        <v>23</v>
      </c>
      <c r="G5729" t="s">
        <v>23</v>
      </c>
      <c r="H5729" t="s">
        <v>6746</v>
      </c>
      <c r="I5729" t="s">
        <v>23</v>
      </c>
      <c r="J5729" t="s">
        <v>23</v>
      </c>
      <c r="K5729" t="s">
        <v>34634</v>
      </c>
    </row>
    <row r="5730" spans="1:11" x14ac:dyDescent="0.35">
      <c r="A5730" t="s">
        <v>26568</v>
      </c>
      <c r="B5730" t="s">
        <v>23</v>
      </c>
      <c r="C5730" t="s">
        <v>23</v>
      </c>
      <c r="D5730" t="s">
        <v>5810</v>
      </c>
      <c r="E5730" t="s">
        <v>26569</v>
      </c>
      <c r="F5730" t="s">
        <v>23</v>
      </c>
      <c r="G5730" t="s">
        <v>23</v>
      </c>
      <c r="H5730" t="s">
        <v>6746</v>
      </c>
      <c r="I5730" t="s">
        <v>23</v>
      </c>
      <c r="J5730" t="s">
        <v>23</v>
      </c>
      <c r="K5730" t="s">
        <v>34635</v>
      </c>
    </row>
    <row r="5731" spans="1:11" x14ac:dyDescent="0.35">
      <c r="A5731" t="s">
        <v>26570</v>
      </c>
      <c r="B5731" t="s">
        <v>23</v>
      </c>
      <c r="C5731" t="s">
        <v>23</v>
      </c>
      <c r="D5731" t="s">
        <v>5810</v>
      </c>
      <c r="E5731" t="s">
        <v>26571</v>
      </c>
      <c r="F5731" t="s">
        <v>23</v>
      </c>
      <c r="G5731" t="s">
        <v>23</v>
      </c>
      <c r="H5731" t="s">
        <v>6746</v>
      </c>
      <c r="I5731" t="s">
        <v>23</v>
      </c>
      <c r="J5731" t="s">
        <v>23</v>
      </c>
      <c r="K5731" t="s">
        <v>34636</v>
      </c>
    </row>
    <row r="5732" spans="1:11" x14ac:dyDescent="0.35">
      <c r="A5732" t="s">
        <v>24334</v>
      </c>
      <c r="B5732" t="s">
        <v>23</v>
      </c>
      <c r="C5732" t="s">
        <v>23</v>
      </c>
      <c r="D5732" t="s">
        <v>5810</v>
      </c>
      <c r="E5732" t="s">
        <v>24335</v>
      </c>
      <c r="F5732" t="s">
        <v>23</v>
      </c>
      <c r="G5732" t="s">
        <v>23</v>
      </c>
      <c r="H5732" t="s">
        <v>6746</v>
      </c>
      <c r="I5732" t="s">
        <v>23</v>
      </c>
      <c r="J5732" t="s">
        <v>23</v>
      </c>
      <c r="K5732" t="s">
        <v>33588</v>
      </c>
    </row>
    <row r="5733" spans="1:11" x14ac:dyDescent="0.35">
      <c r="A5733" t="s">
        <v>26576</v>
      </c>
      <c r="B5733" t="s">
        <v>23</v>
      </c>
      <c r="C5733" t="s">
        <v>23</v>
      </c>
      <c r="D5733" t="s">
        <v>5810</v>
      </c>
      <c r="E5733" t="s">
        <v>26577</v>
      </c>
      <c r="F5733" t="s">
        <v>23</v>
      </c>
      <c r="G5733" t="s">
        <v>23</v>
      </c>
      <c r="H5733" t="s">
        <v>6746</v>
      </c>
      <c r="I5733" t="s">
        <v>23</v>
      </c>
      <c r="J5733" t="s">
        <v>23</v>
      </c>
      <c r="K5733" t="s">
        <v>34639</v>
      </c>
    </row>
    <row r="5734" spans="1:11" x14ac:dyDescent="0.35">
      <c r="A5734" t="s">
        <v>26578</v>
      </c>
      <c r="B5734" t="s">
        <v>23</v>
      </c>
      <c r="C5734" t="s">
        <v>23</v>
      </c>
      <c r="D5734" t="s">
        <v>5810</v>
      </c>
      <c r="E5734" t="s">
        <v>26579</v>
      </c>
      <c r="F5734" t="s">
        <v>23</v>
      </c>
      <c r="G5734" t="s">
        <v>23</v>
      </c>
      <c r="H5734" t="s">
        <v>6746</v>
      </c>
      <c r="I5734" t="s">
        <v>23</v>
      </c>
      <c r="J5734" t="s">
        <v>23</v>
      </c>
      <c r="K5734" t="s">
        <v>34640</v>
      </c>
    </row>
    <row r="5735" spans="1:11" x14ac:dyDescent="0.35">
      <c r="A5735" t="s">
        <v>11430</v>
      </c>
      <c r="B5735" t="s">
        <v>23</v>
      </c>
      <c r="C5735" t="s">
        <v>23</v>
      </c>
      <c r="D5735" t="s">
        <v>5810</v>
      </c>
      <c r="E5735" t="s">
        <v>11431</v>
      </c>
      <c r="F5735" t="s">
        <v>23</v>
      </c>
      <c r="G5735" t="s">
        <v>23</v>
      </c>
      <c r="H5735" t="s">
        <v>6746</v>
      </c>
      <c r="I5735" t="s">
        <v>23</v>
      </c>
      <c r="J5735" t="s">
        <v>23</v>
      </c>
      <c r="K5735" t="s">
        <v>30532</v>
      </c>
    </row>
    <row r="5736" spans="1:11" x14ac:dyDescent="0.35">
      <c r="A5736" t="s">
        <v>11432</v>
      </c>
      <c r="B5736" t="s">
        <v>23</v>
      </c>
      <c r="C5736" t="s">
        <v>23</v>
      </c>
      <c r="D5736" t="s">
        <v>5810</v>
      </c>
      <c r="E5736" t="s">
        <v>11433</v>
      </c>
      <c r="F5736" t="s">
        <v>23</v>
      </c>
      <c r="G5736" t="s">
        <v>23</v>
      </c>
      <c r="H5736" t="s">
        <v>6746</v>
      </c>
      <c r="I5736" t="s">
        <v>23</v>
      </c>
      <c r="J5736" t="s">
        <v>23</v>
      </c>
      <c r="K5736" t="s">
        <v>30532</v>
      </c>
    </row>
    <row r="5737" spans="1:11" x14ac:dyDescent="0.35">
      <c r="A5737" t="s">
        <v>6331</v>
      </c>
      <c r="B5737" t="s">
        <v>23</v>
      </c>
      <c r="C5737" t="s">
        <v>23</v>
      </c>
      <c r="D5737" t="s">
        <v>5810</v>
      </c>
      <c r="E5737" t="s">
        <v>11434</v>
      </c>
      <c r="F5737" t="s">
        <v>23</v>
      </c>
      <c r="G5737" t="s">
        <v>23</v>
      </c>
      <c r="H5737" t="s">
        <v>6504</v>
      </c>
      <c r="I5737" t="s">
        <v>23</v>
      </c>
      <c r="J5737" t="s">
        <v>23</v>
      </c>
      <c r="K5737" t="s">
        <v>30532</v>
      </c>
    </row>
    <row r="5738" spans="1:11" x14ac:dyDescent="0.35">
      <c r="A5738" t="s">
        <v>26580</v>
      </c>
      <c r="B5738" t="s">
        <v>23</v>
      </c>
      <c r="C5738" t="s">
        <v>23</v>
      </c>
      <c r="D5738" t="s">
        <v>5810</v>
      </c>
      <c r="E5738" t="s">
        <v>26581</v>
      </c>
      <c r="F5738" t="s">
        <v>23</v>
      </c>
      <c r="G5738" t="s">
        <v>23</v>
      </c>
      <c r="H5738" t="s">
        <v>6746</v>
      </c>
      <c r="I5738" t="s">
        <v>23</v>
      </c>
      <c r="J5738" t="s">
        <v>23</v>
      </c>
      <c r="K5738" t="s">
        <v>34641</v>
      </c>
    </row>
    <row r="5739" spans="1:11" x14ac:dyDescent="0.35">
      <c r="A5739" t="s">
        <v>26582</v>
      </c>
      <c r="B5739" t="s">
        <v>23</v>
      </c>
      <c r="C5739" t="s">
        <v>23</v>
      </c>
      <c r="D5739" t="s">
        <v>5810</v>
      </c>
      <c r="E5739" t="s">
        <v>26583</v>
      </c>
      <c r="F5739" t="s">
        <v>23</v>
      </c>
      <c r="G5739" t="s">
        <v>23</v>
      </c>
      <c r="H5739" t="s">
        <v>6746</v>
      </c>
      <c r="I5739" t="s">
        <v>23</v>
      </c>
      <c r="J5739" t="s">
        <v>23</v>
      </c>
      <c r="K5739" t="s">
        <v>34642</v>
      </c>
    </row>
    <row r="5740" spans="1:11" x14ac:dyDescent="0.35">
      <c r="A5740" t="s">
        <v>1709</v>
      </c>
      <c r="B5740" t="s">
        <v>23</v>
      </c>
      <c r="C5740" t="s">
        <v>23</v>
      </c>
      <c r="D5740" t="s">
        <v>23</v>
      </c>
      <c r="E5740" t="s">
        <v>11435</v>
      </c>
      <c r="F5740" t="s">
        <v>23</v>
      </c>
      <c r="G5740" t="s">
        <v>23</v>
      </c>
      <c r="H5740" t="s">
        <v>6504</v>
      </c>
      <c r="I5740" t="s">
        <v>2721</v>
      </c>
      <c r="J5740" t="s">
        <v>23</v>
      </c>
      <c r="K5740" t="s">
        <v>30532</v>
      </c>
    </row>
    <row r="5741" spans="1:11" x14ac:dyDescent="0.35">
      <c r="A5741" t="s">
        <v>26584</v>
      </c>
      <c r="B5741" t="s">
        <v>23</v>
      </c>
      <c r="C5741" t="s">
        <v>23</v>
      </c>
      <c r="D5741" t="s">
        <v>5810</v>
      </c>
      <c r="E5741" t="s">
        <v>26585</v>
      </c>
      <c r="F5741" t="s">
        <v>23</v>
      </c>
      <c r="G5741" t="s">
        <v>23</v>
      </c>
      <c r="H5741" t="s">
        <v>6746</v>
      </c>
      <c r="I5741" t="s">
        <v>23</v>
      </c>
      <c r="J5741" t="s">
        <v>23</v>
      </c>
      <c r="K5741" t="s">
        <v>34643</v>
      </c>
    </row>
    <row r="5742" spans="1:11" x14ac:dyDescent="0.35">
      <c r="A5742" t="s">
        <v>26586</v>
      </c>
      <c r="B5742" t="s">
        <v>23</v>
      </c>
      <c r="C5742" t="s">
        <v>23</v>
      </c>
      <c r="D5742" t="s">
        <v>5810</v>
      </c>
      <c r="E5742" t="s">
        <v>26587</v>
      </c>
      <c r="F5742" t="s">
        <v>23</v>
      </c>
      <c r="G5742" t="s">
        <v>23</v>
      </c>
      <c r="H5742" t="s">
        <v>6746</v>
      </c>
      <c r="I5742" t="s">
        <v>23</v>
      </c>
      <c r="J5742" t="s">
        <v>23</v>
      </c>
      <c r="K5742" t="s">
        <v>34644</v>
      </c>
    </row>
    <row r="5743" spans="1:11" x14ac:dyDescent="0.35">
      <c r="A5743" t="s">
        <v>24336</v>
      </c>
      <c r="B5743" t="s">
        <v>23</v>
      </c>
      <c r="C5743" t="s">
        <v>23</v>
      </c>
      <c r="D5743" t="s">
        <v>5810</v>
      </c>
      <c r="E5743" t="s">
        <v>24337</v>
      </c>
      <c r="F5743" t="s">
        <v>23</v>
      </c>
      <c r="G5743" t="s">
        <v>23</v>
      </c>
      <c r="H5743" t="s">
        <v>6746</v>
      </c>
      <c r="I5743" t="s">
        <v>23</v>
      </c>
      <c r="J5743" t="s">
        <v>23</v>
      </c>
      <c r="K5743" t="s">
        <v>33589</v>
      </c>
    </row>
    <row r="5744" spans="1:11" x14ac:dyDescent="0.35">
      <c r="A5744" t="s">
        <v>26590</v>
      </c>
      <c r="B5744" t="s">
        <v>23</v>
      </c>
      <c r="C5744" t="s">
        <v>23</v>
      </c>
      <c r="D5744" t="s">
        <v>5810</v>
      </c>
      <c r="E5744" t="s">
        <v>26591</v>
      </c>
      <c r="F5744" t="s">
        <v>23</v>
      </c>
      <c r="G5744" t="s">
        <v>23</v>
      </c>
      <c r="H5744" t="s">
        <v>6746</v>
      </c>
      <c r="I5744" t="s">
        <v>23</v>
      </c>
      <c r="J5744" t="s">
        <v>23</v>
      </c>
      <c r="K5744" t="s">
        <v>34646</v>
      </c>
    </row>
    <row r="5745" spans="1:11" x14ac:dyDescent="0.35">
      <c r="A5745" t="s">
        <v>26592</v>
      </c>
      <c r="B5745" t="s">
        <v>23</v>
      </c>
      <c r="C5745" t="s">
        <v>23</v>
      </c>
      <c r="D5745" t="s">
        <v>5810</v>
      </c>
      <c r="E5745" t="s">
        <v>26593</v>
      </c>
      <c r="F5745" t="s">
        <v>23</v>
      </c>
      <c r="G5745" t="s">
        <v>23</v>
      </c>
      <c r="H5745" t="s">
        <v>6746</v>
      </c>
      <c r="I5745" t="s">
        <v>23</v>
      </c>
      <c r="J5745" t="s">
        <v>23</v>
      </c>
      <c r="K5745" t="s">
        <v>34647</v>
      </c>
    </row>
    <row r="5746" spans="1:11" x14ac:dyDescent="0.35">
      <c r="A5746" t="s">
        <v>3582</v>
      </c>
      <c r="B5746" t="s">
        <v>23</v>
      </c>
      <c r="C5746" t="s">
        <v>23</v>
      </c>
      <c r="D5746" t="s">
        <v>23</v>
      </c>
      <c r="E5746" t="s">
        <v>11436</v>
      </c>
      <c r="F5746" t="s">
        <v>23</v>
      </c>
      <c r="G5746" t="s">
        <v>23</v>
      </c>
      <c r="H5746" t="s">
        <v>6522</v>
      </c>
      <c r="I5746" t="s">
        <v>23</v>
      </c>
      <c r="J5746" t="s">
        <v>23</v>
      </c>
      <c r="K5746" t="s">
        <v>30532</v>
      </c>
    </row>
    <row r="5747" spans="1:11" x14ac:dyDescent="0.35">
      <c r="A5747" t="s">
        <v>26594</v>
      </c>
      <c r="B5747" t="s">
        <v>23</v>
      </c>
      <c r="C5747" t="s">
        <v>23</v>
      </c>
      <c r="D5747" t="s">
        <v>5810</v>
      </c>
      <c r="E5747" t="s">
        <v>26595</v>
      </c>
      <c r="F5747" t="s">
        <v>23</v>
      </c>
      <c r="G5747" t="s">
        <v>23</v>
      </c>
      <c r="H5747" t="s">
        <v>6746</v>
      </c>
      <c r="I5747" t="s">
        <v>23</v>
      </c>
      <c r="J5747" t="s">
        <v>23</v>
      </c>
      <c r="K5747" t="s">
        <v>34648</v>
      </c>
    </row>
    <row r="5748" spans="1:11" x14ac:dyDescent="0.35">
      <c r="A5748" t="s">
        <v>26596</v>
      </c>
      <c r="B5748" t="s">
        <v>23</v>
      </c>
      <c r="C5748" t="s">
        <v>23</v>
      </c>
      <c r="D5748" t="s">
        <v>5810</v>
      </c>
      <c r="E5748" t="s">
        <v>26597</v>
      </c>
      <c r="F5748" t="s">
        <v>23</v>
      </c>
      <c r="G5748" t="s">
        <v>23</v>
      </c>
      <c r="H5748" t="s">
        <v>6746</v>
      </c>
      <c r="I5748" t="s">
        <v>23</v>
      </c>
      <c r="J5748" t="s">
        <v>23</v>
      </c>
      <c r="K5748" t="s">
        <v>34649</v>
      </c>
    </row>
    <row r="5749" spans="1:11" x14ac:dyDescent="0.35">
      <c r="A5749" t="s">
        <v>25701</v>
      </c>
      <c r="B5749" t="s">
        <v>23</v>
      </c>
      <c r="C5749" t="s">
        <v>23</v>
      </c>
      <c r="D5749" t="s">
        <v>5810</v>
      </c>
      <c r="E5749" t="s">
        <v>25702</v>
      </c>
      <c r="F5749" t="s">
        <v>23</v>
      </c>
      <c r="G5749" t="s">
        <v>23</v>
      </c>
      <c r="H5749" t="s">
        <v>6746</v>
      </c>
      <c r="I5749" t="s">
        <v>23</v>
      </c>
      <c r="J5749" t="s">
        <v>23</v>
      </c>
      <c r="K5749" t="s">
        <v>30532</v>
      </c>
    </row>
    <row r="5750" spans="1:11" x14ac:dyDescent="0.35">
      <c r="A5750" t="s">
        <v>26598</v>
      </c>
      <c r="B5750" t="s">
        <v>23</v>
      </c>
      <c r="C5750" t="s">
        <v>23</v>
      </c>
      <c r="D5750" t="s">
        <v>5810</v>
      </c>
      <c r="E5750" t="s">
        <v>26599</v>
      </c>
      <c r="F5750" t="s">
        <v>23</v>
      </c>
      <c r="G5750" t="s">
        <v>23</v>
      </c>
      <c r="H5750" t="s">
        <v>6746</v>
      </c>
      <c r="I5750" t="s">
        <v>23</v>
      </c>
      <c r="J5750" t="s">
        <v>23</v>
      </c>
      <c r="K5750" t="s">
        <v>34650</v>
      </c>
    </row>
    <row r="5751" spans="1:11" x14ac:dyDescent="0.35">
      <c r="A5751" t="s">
        <v>26600</v>
      </c>
      <c r="B5751" t="s">
        <v>23</v>
      </c>
      <c r="C5751" t="s">
        <v>23</v>
      </c>
      <c r="D5751" t="s">
        <v>5810</v>
      </c>
      <c r="E5751" t="s">
        <v>26601</v>
      </c>
      <c r="F5751" t="s">
        <v>23</v>
      </c>
      <c r="G5751" t="s">
        <v>23</v>
      </c>
      <c r="H5751" t="s">
        <v>6746</v>
      </c>
      <c r="I5751" t="s">
        <v>23</v>
      </c>
      <c r="J5751" t="s">
        <v>23</v>
      </c>
      <c r="K5751" t="s">
        <v>34651</v>
      </c>
    </row>
    <row r="5752" spans="1:11" x14ac:dyDescent="0.35">
      <c r="A5752" t="s">
        <v>26602</v>
      </c>
      <c r="B5752" t="s">
        <v>23</v>
      </c>
      <c r="C5752" t="s">
        <v>23</v>
      </c>
      <c r="D5752" t="s">
        <v>5810</v>
      </c>
      <c r="E5752" t="s">
        <v>26603</v>
      </c>
      <c r="F5752" t="s">
        <v>23</v>
      </c>
      <c r="G5752" t="s">
        <v>23</v>
      </c>
      <c r="H5752" t="s">
        <v>6746</v>
      </c>
      <c r="I5752" t="s">
        <v>23</v>
      </c>
      <c r="J5752" t="s">
        <v>23</v>
      </c>
      <c r="K5752" t="s">
        <v>34652</v>
      </c>
    </row>
    <row r="5753" spans="1:11" x14ac:dyDescent="0.35">
      <c r="A5753" t="s">
        <v>26606</v>
      </c>
      <c r="B5753" t="s">
        <v>23</v>
      </c>
      <c r="C5753" t="s">
        <v>23</v>
      </c>
      <c r="D5753" t="s">
        <v>5810</v>
      </c>
      <c r="E5753" t="s">
        <v>26607</v>
      </c>
      <c r="F5753" t="s">
        <v>23</v>
      </c>
      <c r="G5753" t="s">
        <v>23</v>
      </c>
      <c r="H5753" t="s">
        <v>6746</v>
      </c>
      <c r="I5753" t="s">
        <v>23</v>
      </c>
      <c r="J5753" t="s">
        <v>23</v>
      </c>
      <c r="K5753" t="s">
        <v>34654</v>
      </c>
    </row>
    <row r="5754" spans="1:11" x14ac:dyDescent="0.35">
      <c r="A5754" t="s">
        <v>26608</v>
      </c>
      <c r="B5754" t="s">
        <v>23</v>
      </c>
      <c r="C5754" t="s">
        <v>23</v>
      </c>
      <c r="D5754" t="s">
        <v>5810</v>
      </c>
      <c r="E5754" t="s">
        <v>26609</v>
      </c>
      <c r="F5754" t="s">
        <v>23</v>
      </c>
      <c r="G5754" t="s">
        <v>23</v>
      </c>
      <c r="H5754" t="s">
        <v>6746</v>
      </c>
      <c r="I5754" t="s">
        <v>23</v>
      </c>
      <c r="J5754" t="s">
        <v>23</v>
      </c>
      <c r="K5754" t="s">
        <v>34655</v>
      </c>
    </row>
    <row r="5755" spans="1:11" x14ac:dyDescent="0.35">
      <c r="A5755" t="s">
        <v>5419</v>
      </c>
      <c r="B5755" t="s">
        <v>23</v>
      </c>
      <c r="C5755" t="s">
        <v>23</v>
      </c>
      <c r="D5755" t="s">
        <v>23</v>
      </c>
      <c r="E5755" t="s">
        <v>11438</v>
      </c>
      <c r="F5755" t="s">
        <v>23</v>
      </c>
      <c r="G5755" t="s">
        <v>23</v>
      </c>
      <c r="H5755" t="s">
        <v>6522</v>
      </c>
      <c r="I5755" t="s">
        <v>23</v>
      </c>
      <c r="J5755" t="s">
        <v>23</v>
      </c>
      <c r="K5755" t="s">
        <v>30532</v>
      </c>
    </row>
    <row r="5756" spans="1:11" x14ac:dyDescent="0.35">
      <c r="A5756" t="s">
        <v>26610</v>
      </c>
      <c r="B5756" t="s">
        <v>23</v>
      </c>
      <c r="C5756" t="s">
        <v>23</v>
      </c>
      <c r="D5756" t="s">
        <v>5810</v>
      </c>
      <c r="E5756" t="s">
        <v>26611</v>
      </c>
      <c r="F5756" t="s">
        <v>23</v>
      </c>
      <c r="G5756" t="s">
        <v>23</v>
      </c>
      <c r="H5756" t="s">
        <v>6746</v>
      </c>
      <c r="I5756" t="s">
        <v>23</v>
      </c>
      <c r="J5756" t="s">
        <v>23</v>
      </c>
      <c r="K5756" t="s">
        <v>34656</v>
      </c>
    </row>
    <row r="5757" spans="1:11" x14ac:dyDescent="0.35">
      <c r="A5757" t="s">
        <v>26612</v>
      </c>
      <c r="B5757" t="s">
        <v>23</v>
      </c>
      <c r="C5757" t="s">
        <v>23</v>
      </c>
      <c r="D5757" t="s">
        <v>5810</v>
      </c>
      <c r="E5757" t="s">
        <v>26613</v>
      </c>
      <c r="F5757" t="s">
        <v>23</v>
      </c>
      <c r="G5757" t="s">
        <v>23</v>
      </c>
      <c r="H5757" t="s">
        <v>6746</v>
      </c>
      <c r="I5757" t="s">
        <v>23</v>
      </c>
      <c r="J5757" t="s">
        <v>23</v>
      </c>
      <c r="K5757" t="s">
        <v>34657</v>
      </c>
    </row>
    <row r="5758" spans="1:11" x14ac:dyDescent="0.35">
      <c r="A5758" t="s">
        <v>3583</v>
      </c>
      <c r="B5758" t="s">
        <v>23</v>
      </c>
      <c r="C5758" t="s">
        <v>23</v>
      </c>
      <c r="D5758" t="s">
        <v>23</v>
      </c>
      <c r="E5758" t="s">
        <v>11439</v>
      </c>
      <c r="F5758" t="s">
        <v>23</v>
      </c>
      <c r="G5758" t="s">
        <v>23</v>
      </c>
      <c r="H5758" t="s">
        <v>6522</v>
      </c>
      <c r="I5758" t="s">
        <v>23</v>
      </c>
      <c r="J5758" t="s">
        <v>23</v>
      </c>
      <c r="K5758" t="s">
        <v>30532</v>
      </c>
    </row>
    <row r="5759" spans="1:11" x14ac:dyDescent="0.35">
      <c r="A5759" t="s">
        <v>5118</v>
      </c>
      <c r="B5759" t="s">
        <v>23</v>
      </c>
      <c r="C5759" t="s">
        <v>23</v>
      </c>
      <c r="D5759" t="s">
        <v>23</v>
      </c>
      <c r="E5759" t="s">
        <v>11440</v>
      </c>
      <c r="F5759" t="s">
        <v>23</v>
      </c>
      <c r="G5759" t="s">
        <v>23</v>
      </c>
      <c r="H5759" t="s">
        <v>6487</v>
      </c>
      <c r="I5759" t="s">
        <v>2721</v>
      </c>
      <c r="J5759" t="s">
        <v>23</v>
      </c>
      <c r="K5759" t="s">
        <v>30532</v>
      </c>
    </row>
    <row r="5760" spans="1:11" x14ac:dyDescent="0.35">
      <c r="A5760" t="s">
        <v>26616</v>
      </c>
      <c r="B5760" t="s">
        <v>23</v>
      </c>
      <c r="C5760" t="s">
        <v>23</v>
      </c>
      <c r="D5760" t="s">
        <v>5810</v>
      </c>
      <c r="E5760" t="s">
        <v>26617</v>
      </c>
      <c r="F5760" t="s">
        <v>23</v>
      </c>
      <c r="G5760" t="s">
        <v>23</v>
      </c>
      <c r="H5760" t="s">
        <v>6746</v>
      </c>
      <c r="I5760" t="s">
        <v>23</v>
      </c>
      <c r="J5760" t="s">
        <v>23</v>
      </c>
      <c r="K5760" t="s">
        <v>34658</v>
      </c>
    </row>
    <row r="5761" spans="1:11" x14ac:dyDescent="0.35">
      <c r="A5761" t="s">
        <v>26614</v>
      </c>
      <c r="B5761" t="s">
        <v>23</v>
      </c>
      <c r="C5761" t="s">
        <v>23</v>
      </c>
      <c r="D5761" t="s">
        <v>5810</v>
      </c>
      <c r="E5761" t="s">
        <v>26615</v>
      </c>
      <c r="F5761" t="s">
        <v>23</v>
      </c>
      <c r="G5761" t="s">
        <v>23</v>
      </c>
      <c r="H5761" t="s">
        <v>6746</v>
      </c>
      <c r="I5761" t="s">
        <v>23</v>
      </c>
      <c r="J5761" t="s">
        <v>23</v>
      </c>
      <c r="K5761" t="s">
        <v>30532</v>
      </c>
    </row>
    <row r="5762" spans="1:11" x14ac:dyDescent="0.35">
      <c r="A5762" t="s">
        <v>26618</v>
      </c>
      <c r="B5762" t="s">
        <v>23</v>
      </c>
      <c r="C5762" t="s">
        <v>23</v>
      </c>
      <c r="D5762" t="s">
        <v>5810</v>
      </c>
      <c r="E5762" t="s">
        <v>26619</v>
      </c>
      <c r="F5762" t="s">
        <v>23</v>
      </c>
      <c r="G5762" t="s">
        <v>23</v>
      </c>
      <c r="H5762" t="s">
        <v>6746</v>
      </c>
      <c r="I5762" t="s">
        <v>23</v>
      </c>
      <c r="J5762" t="s">
        <v>23</v>
      </c>
      <c r="K5762" t="s">
        <v>34659</v>
      </c>
    </row>
    <row r="5763" spans="1:11" x14ac:dyDescent="0.35">
      <c r="A5763" t="s">
        <v>26620</v>
      </c>
      <c r="B5763" t="s">
        <v>23</v>
      </c>
      <c r="C5763" t="s">
        <v>23</v>
      </c>
      <c r="D5763" t="s">
        <v>5810</v>
      </c>
      <c r="E5763" t="s">
        <v>26621</v>
      </c>
      <c r="F5763" t="s">
        <v>23</v>
      </c>
      <c r="G5763" t="s">
        <v>23</v>
      </c>
      <c r="H5763" t="s">
        <v>6746</v>
      </c>
      <c r="I5763" t="s">
        <v>23</v>
      </c>
      <c r="J5763" t="s">
        <v>23</v>
      </c>
      <c r="K5763" t="s">
        <v>34660</v>
      </c>
    </row>
    <row r="5764" spans="1:11" x14ac:dyDescent="0.35">
      <c r="A5764" t="s">
        <v>26622</v>
      </c>
      <c r="B5764" t="s">
        <v>23</v>
      </c>
      <c r="C5764" t="s">
        <v>23</v>
      </c>
      <c r="D5764" t="s">
        <v>5810</v>
      </c>
      <c r="E5764" t="s">
        <v>26623</v>
      </c>
      <c r="F5764" t="s">
        <v>23</v>
      </c>
      <c r="G5764" t="s">
        <v>23</v>
      </c>
      <c r="H5764" t="s">
        <v>6746</v>
      </c>
      <c r="I5764" t="s">
        <v>23</v>
      </c>
      <c r="J5764" t="s">
        <v>23</v>
      </c>
      <c r="K5764" t="s">
        <v>34661</v>
      </c>
    </row>
    <row r="5765" spans="1:11" x14ac:dyDescent="0.35">
      <c r="A5765" t="s">
        <v>405</v>
      </c>
      <c r="B5765" t="s">
        <v>23</v>
      </c>
      <c r="C5765" t="s">
        <v>23</v>
      </c>
      <c r="D5765" t="s">
        <v>23</v>
      </c>
      <c r="E5765" t="s">
        <v>11441</v>
      </c>
      <c r="F5765" t="s">
        <v>23</v>
      </c>
      <c r="G5765" t="s">
        <v>23</v>
      </c>
      <c r="H5765" t="s">
        <v>6522</v>
      </c>
      <c r="I5765" t="s">
        <v>23</v>
      </c>
      <c r="J5765" t="s">
        <v>23</v>
      </c>
      <c r="K5765" t="s">
        <v>30532</v>
      </c>
    </row>
    <row r="5766" spans="1:11" x14ac:dyDescent="0.35">
      <c r="A5766" t="s">
        <v>26624</v>
      </c>
      <c r="B5766" t="s">
        <v>23</v>
      </c>
      <c r="C5766" t="s">
        <v>23</v>
      </c>
      <c r="D5766" t="s">
        <v>5810</v>
      </c>
      <c r="E5766" t="s">
        <v>26625</v>
      </c>
      <c r="F5766" t="s">
        <v>23</v>
      </c>
      <c r="G5766" t="s">
        <v>23</v>
      </c>
      <c r="H5766" t="s">
        <v>6746</v>
      </c>
      <c r="I5766" t="s">
        <v>23</v>
      </c>
      <c r="J5766" t="s">
        <v>23</v>
      </c>
      <c r="K5766" t="s">
        <v>34662</v>
      </c>
    </row>
    <row r="5767" spans="1:11" x14ac:dyDescent="0.35">
      <c r="A5767" t="s">
        <v>3059</v>
      </c>
      <c r="B5767" t="s">
        <v>23</v>
      </c>
      <c r="C5767" t="s">
        <v>23</v>
      </c>
      <c r="D5767" t="s">
        <v>23</v>
      </c>
      <c r="E5767" t="s">
        <v>11442</v>
      </c>
      <c r="F5767" t="s">
        <v>23</v>
      </c>
      <c r="G5767" t="s">
        <v>23</v>
      </c>
      <c r="H5767" t="s">
        <v>6522</v>
      </c>
      <c r="I5767" t="s">
        <v>23</v>
      </c>
      <c r="J5767" t="s">
        <v>23</v>
      </c>
      <c r="K5767" t="s">
        <v>30532</v>
      </c>
    </row>
    <row r="5768" spans="1:11" x14ac:dyDescent="0.35">
      <c r="A5768" t="s">
        <v>26626</v>
      </c>
      <c r="B5768" t="s">
        <v>23</v>
      </c>
      <c r="C5768" t="s">
        <v>23</v>
      </c>
      <c r="D5768" t="s">
        <v>5810</v>
      </c>
      <c r="E5768" t="s">
        <v>26627</v>
      </c>
      <c r="F5768" t="s">
        <v>23</v>
      </c>
      <c r="G5768" t="s">
        <v>23</v>
      </c>
      <c r="H5768" t="s">
        <v>6746</v>
      </c>
      <c r="I5768" t="s">
        <v>23</v>
      </c>
      <c r="J5768" t="s">
        <v>23</v>
      </c>
      <c r="K5768" t="s">
        <v>34663</v>
      </c>
    </row>
    <row r="5769" spans="1:11" x14ac:dyDescent="0.35">
      <c r="A5769" t="s">
        <v>26628</v>
      </c>
      <c r="B5769" t="s">
        <v>23</v>
      </c>
      <c r="C5769" t="s">
        <v>23</v>
      </c>
      <c r="D5769" t="s">
        <v>5810</v>
      </c>
      <c r="E5769" t="s">
        <v>26629</v>
      </c>
      <c r="F5769" t="s">
        <v>23</v>
      </c>
      <c r="G5769" t="s">
        <v>23</v>
      </c>
      <c r="H5769" t="s">
        <v>6746</v>
      </c>
      <c r="I5769" t="s">
        <v>23</v>
      </c>
      <c r="J5769" t="s">
        <v>23</v>
      </c>
      <c r="K5769" t="s">
        <v>34664</v>
      </c>
    </row>
    <row r="5770" spans="1:11" x14ac:dyDescent="0.35">
      <c r="A5770" t="s">
        <v>4484</v>
      </c>
      <c r="B5770" t="s">
        <v>23</v>
      </c>
      <c r="C5770" t="s">
        <v>23</v>
      </c>
      <c r="D5770" t="s">
        <v>23</v>
      </c>
      <c r="E5770" t="s">
        <v>11443</v>
      </c>
      <c r="F5770" t="s">
        <v>23</v>
      </c>
      <c r="G5770" t="s">
        <v>23</v>
      </c>
      <c r="H5770" t="s">
        <v>6484</v>
      </c>
      <c r="I5770" t="s">
        <v>6485</v>
      </c>
      <c r="J5770" t="s">
        <v>6486</v>
      </c>
      <c r="K5770" t="s">
        <v>30532</v>
      </c>
    </row>
    <row r="5771" spans="1:11" x14ac:dyDescent="0.35">
      <c r="A5771" t="s">
        <v>26630</v>
      </c>
      <c r="B5771" t="s">
        <v>23</v>
      </c>
      <c r="C5771" t="s">
        <v>23</v>
      </c>
      <c r="D5771" t="s">
        <v>5810</v>
      </c>
      <c r="E5771" t="s">
        <v>26631</v>
      </c>
      <c r="F5771" t="s">
        <v>23</v>
      </c>
      <c r="G5771" t="s">
        <v>23</v>
      </c>
      <c r="H5771" t="s">
        <v>6746</v>
      </c>
      <c r="I5771" t="s">
        <v>23</v>
      </c>
      <c r="J5771" t="s">
        <v>23</v>
      </c>
      <c r="K5771" t="s">
        <v>34665</v>
      </c>
    </row>
    <row r="5772" spans="1:11" x14ac:dyDescent="0.35">
      <c r="A5772" t="s">
        <v>26632</v>
      </c>
      <c r="B5772" t="s">
        <v>23</v>
      </c>
      <c r="C5772" t="s">
        <v>23</v>
      </c>
      <c r="D5772" t="s">
        <v>5810</v>
      </c>
      <c r="E5772" t="s">
        <v>26633</v>
      </c>
      <c r="F5772" t="s">
        <v>23</v>
      </c>
      <c r="G5772" t="s">
        <v>23</v>
      </c>
      <c r="H5772" t="s">
        <v>6746</v>
      </c>
      <c r="I5772" t="s">
        <v>23</v>
      </c>
      <c r="J5772" t="s">
        <v>23</v>
      </c>
      <c r="K5772" t="s">
        <v>34666</v>
      </c>
    </row>
    <row r="5773" spans="1:11" x14ac:dyDescent="0.35">
      <c r="A5773" t="s">
        <v>26634</v>
      </c>
      <c r="B5773" t="s">
        <v>23</v>
      </c>
      <c r="C5773" t="s">
        <v>23</v>
      </c>
      <c r="D5773" t="s">
        <v>5810</v>
      </c>
      <c r="E5773" t="s">
        <v>26635</v>
      </c>
      <c r="F5773" t="s">
        <v>23</v>
      </c>
      <c r="G5773" t="s">
        <v>23</v>
      </c>
      <c r="H5773" t="s">
        <v>6746</v>
      </c>
      <c r="I5773" t="s">
        <v>23</v>
      </c>
      <c r="J5773" t="s">
        <v>23</v>
      </c>
      <c r="K5773" t="s">
        <v>34667</v>
      </c>
    </row>
    <row r="5774" spans="1:11" x14ac:dyDescent="0.35">
      <c r="A5774" t="s">
        <v>26636</v>
      </c>
      <c r="B5774" t="s">
        <v>23</v>
      </c>
      <c r="C5774" t="s">
        <v>23</v>
      </c>
      <c r="D5774" t="s">
        <v>5810</v>
      </c>
      <c r="E5774" t="s">
        <v>26637</v>
      </c>
      <c r="F5774" t="s">
        <v>23</v>
      </c>
      <c r="G5774" t="s">
        <v>23</v>
      </c>
      <c r="H5774" t="s">
        <v>6746</v>
      </c>
      <c r="I5774" t="s">
        <v>23</v>
      </c>
      <c r="J5774" t="s">
        <v>23</v>
      </c>
      <c r="K5774" t="s">
        <v>30532</v>
      </c>
    </row>
    <row r="5775" spans="1:11" x14ac:dyDescent="0.35">
      <c r="A5775" t="s">
        <v>6330</v>
      </c>
      <c r="B5775" t="s">
        <v>23</v>
      </c>
      <c r="C5775" t="s">
        <v>23</v>
      </c>
      <c r="D5775" t="s">
        <v>5810</v>
      </c>
      <c r="E5775" t="s">
        <v>11444</v>
      </c>
      <c r="F5775" t="s">
        <v>23</v>
      </c>
      <c r="G5775" t="s">
        <v>23</v>
      </c>
      <c r="H5775" t="s">
        <v>6493</v>
      </c>
      <c r="I5775" t="s">
        <v>23</v>
      </c>
      <c r="J5775" t="s">
        <v>23</v>
      </c>
      <c r="K5775" t="s">
        <v>30532</v>
      </c>
    </row>
    <row r="5776" spans="1:11" x14ac:dyDescent="0.35">
      <c r="A5776" t="s">
        <v>11445</v>
      </c>
      <c r="B5776" t="s">
        <v>23</v>
      </c>
      <c r="C5776" t="s">
        <v>23</v>
      </c>
      <c r="D5776" t="s">
        <v>5810</v>
      </c>
      <c r="E5776" t="s">
        <v>11446</v>
      </c>
      <c r="F5776" t="s">
        <v>23</v>
      </c>
      <c r="G5776" t="s">
        <v>23</v>
      </c>
      <c r="H5776" t="s">
        <v>6746</v>
      </c>
      <c r="I5776" t="s">
        <v>23</v>
      </c>
      <c r="J5776" t="s">
        <v>23</v>
      </c>
      <c r="K5776" t="s">
        <v>30532</v>
      </c>
    </row>
    <row r="5777" spans="1:11" x14ac:dyDescent="0.35">
      <c r="A5777" t="s">
        <v>26638</v>
      </c>
      <c r="B5777" t="s">
        <v>23</v>
      </c>
      <c r="C5777" t="s">
        <v>23</v>
      </c>
      <c r="D5777" t="s">
        <v>5810</v>
      </c>
      <c r="E5777" t="s">
        <v>26639</v>
      </c>
      <c r="F5777" t="s">
        <v>23</v>
      </c>
      <c r="G5777" t="s">
        <v>23</v>
      </c>
      <c r="H5777" t="s">
        <v>6746</v>
      </c>
      <c r="I5777" t="s">
        <v>23</v>
      </c>
      <c r="J5777" t="s">
        <v>23</v>
      </c>
      <c r="K5777" t="s">
        <v>34668</v>
      </c>
    </row>
    <row r="5778" spans="1:11" x14ac:dyDescent="0.35">
      <c r="A5778" t="s">
        <v>26640</v>
      </c>
      <c r="B5778" t="s">
        <v>23</v>
      </c>
      <c r="C5778" t="s">
        <v>23</v>
      </c>
      <c r="D5778" t="s">
        <v>5810</v>
      </c>
      <c r="E5778" t="s">
        <v>26641</v>
      </c>
      <c r="F5778" t="s">
        <v>23</v>
      </c>
      <c r="G5778" t="s">
        <v>23</v>
      </c>
      <c r="H5778" t="s">
        <v>6746</v>
      </c>
      <c r="I5778" t="s">
        <v>23</v>
      </c>
      <c r="J5778" t="s">
        <v>23</v>
      </c>
      <c r="K5778" t="s">
        <v>34669</v>
      </c>
    </row>
    <row r="5779" spans="1:11" x14ac:dyDescent="0.35">
      <c r="A5779" t="s">
        <v>26642</v>
      </c>
      <c r="B5779" t="s">
        <v>23</v>
      </c>
      <c r="C5779" t="s">
        <v>23</v>
      </c>
      <c r="D5779" t="s">
        <v>5810</v>
      </c>
      <c r="E5779" t="s">
        <v>26643</v>
      </c>
      <c r="F5779" t="s">
        <v>23</v>
      </c>
      <c r="G5779" t="s">
        <v>23</v>
      </c>
      <c r="H5779" t="s">
        <v>6746</v>
      </c>
      <c r="I5779" t="s">
        <v>23</v>
      </c>
      <c r="J5779" t="s">
        <v>23</v>
      </c>
      <c r="K5779" t="s">
        <v>34670</v>
      </c>
    </row>
    <row r="5780" spans="1:11" x14ac:dyDescent="0.35">
      <c r="A5780" t="s">
        <v>3246</v>
      </c>
      <c r="B5780" t="s">
        <v>23</v>
      </c>
      <c r="C5780" t="s">
        <v>23</v>
      </c>
      <c r="D5780" t="s">
        <v>23</v>
      </c>
      <c r="E5780" t="s">
        <v>11447</v>
      </c>
      <c r="F5780" t="s">
        <v>23</v>
      </c>
      <c r="G5780" t="s">
        <v>23</v>
      </c>
      <c r="H5780" t="s">
        <v>6487</v>
      </c>
      <c r="I5780" t="s">
        <v>6485</v>
      </c>
      <c r="J5780" t="s">
        <v>23</v>
      </c>
      <c r="K5780" t="s">
        <v>30532</v>
      </c>
    </row>
    <row r="5781" spans="1:11" x14ac:dyDescent="0.35">
      <c r="A5781" t="s">
        <v>26644</v>
      </c>
      <c r="B5781" t="s">
        <v>23</v>
      </c>
      <c r="C5781" t="s">
        <v>23</v>
      </c>
      <c r="D5781" t="s">
        <v>5810</v>
      </c>
      <c r="E5781" t="s">
        <v>26645</v>
      </c>
      <c r="F5781" t="s">
        <v>23</v>
      </c>
      <c r="G5781" t="s">
        <v>23</v>
      </c>
      <c r="H5781" t="s">
        <v>6746</v>
      </c>
      <c r="I5781" t="s">
        <v>23</v>
      </c>
      <c r="J5781" t="s">
        <v>23</v>
      </c>
      <c r="K5781" t="s">
        <v>34671</v>
      </c>
    </row>
    <row r="5782" spans="1:11" x14ac:dyDescent="0.35">
      <c r="A5782" t="s">
        <v>7681</v>
      </c>
      <c r="B5782" t="s">
        <v>23</v>
      </c>
      <c r="C5782" t="s">
        <v>23</v>
      </c>
      <c r="D5782" t="s">
        <v>5810</v>
      </c>
      <c r="E5782" t="s">
        <v>11448</v>
      </c>
      <c r="F5782" t="s">
        <v>23</v>
      </c>
      <c r="G5782" t="s">
        <v>23</v>
      </c>
      <c r="H5782" t="s">
        <v>6746</v>
      </c>
      <c r="I5782" t="s">
        <v>23</v>
      </c>
      <c r="J5782" t="s">
        <v>23</v>
      </c>
      <c r="K5782" t="s">
        <v>30532</v>
      </c>
    </row>
    <row r="5783" spans="1:11" x14ac:dyDescent="0.35">
      <c r="A5783" t="s">
        <v>26646</v>
      </c>
      <c r="B5783" t="s">
        <v>23</v>
      </c>
      <c r="C5783" t="s">
        <v>23</v>
      </c>
      <c r="D5783" t="s">
        <v>5810</v>
      </c>
      <c r="E5783" t="s">
        <v>26647</v>
      </c>
      <c r="F5783" t="s">
        <v>23</v>
      </c>
      <c r="G5783" t="s">
        <v>23</v>
      </c>
      <c r="H5783" t="s">
        <v>6746</v>
      </c>
      <c r="I5783" t="s">
        <v>23</v>
      </c>
      <c r="J5783" t="s">
        <v>23</v>
      </c>
      <c r="K5783" t="s">
        <v>34672</v>
      </c>
    </row>
    <row r="5784" spans="1:11" x14ac:dyDescent="0.35">
      <c r="A5784" t="s">
        <v>3584</v>
      </c>
      <c r="B5784" t="s">
        <v>23</v>
      </c>
      <c r="C5784" t="s">
        <v>23</v>
      </c>
      <c r="D5784" t="s">
        <v>23</v>
      </c>
      <c r="E5784" t="s">
        <v>11449</v>
      </c>
      <c r="F5784" t="s">
        <v>23</v>
      </c>
      <c r="G5784" t="s">
        <v>23</v>
      </c>
      <c r="H5784" t="s">
        <v>6522</v>
      </c>
      <c r="I5784" t="s">
        <v>23</v>
      </c>
      <c r="J5784" t="s">
        <v>23</v>
      </c>
      <c r="K5784" t="s">
        <v>30532</v>
      </c>
    </row>
    <row r="5785" spans="1:11" x14ac:dyDescent="0.35">
      <c r="A5785" t="s">
        <v>26648</v>
      </c>
      <c r="B5785" t="s">
        <v>23</v>
      </c>
      <c r="C5785" t="s">
        <v>23</v>
      </c>
      <c r="D5785" t="s">
        <v>5810</v>
      </c>
      <c r="E5785" t="s">
        <v>26649</v>
      </c>
      <c r="F5785" t="s">
        <v>23</v>
      </c>
      <c r="G5785" t="s">
        <v>23</v>
      </c>
      <c r="H5785" t="s">
        <v>6746</v>
      </c>
      <c r="I5785" t="s">
        <v>23</v>
      </c>
      <c r="J5785" t="s">
        <v>23</v>
      </c>
      <c r="K5785" t="s">
        <v>34673</v>
      </c>
    </row>
    <row r="5786" spans="1:11" x14ac:dyDescent="0.35">
      <c r="A5786" t="s">
        <v>26650</v>
      </c>
      <c r="B5786" t="s">
        <v>23</v>
      </c>
      <c r="C5786" t="s">
        <v>23</v>
      </c>
      <c r="D5786" t="s">
        <v>5810</v>
      </c>
      <c r="E5786" t="s">
        <v>26651</v>
      </c>
      <c r="F5786" t="s">
        <v>23</v>
      </c>
      <c r="G5786" t="s">
        <v>23</v>
      </c>
      <c r="H5786" t="s">
        <v>6746</v>
      </c>
      <c r="I5786" t="s">
        <v>23</v>
      </c>
      <c r="J5786" t="s">
        <v>23</v>
      </c>
      <c r="K5786" t="s">
        <v>34674</v>
      </c>
    </row>
    <row r="5787" spans="1:11" x14ac:dyDescent="0.35">
      <c r="A5787" t="s">
        <v>4483</v>
      </c>
      <c r="B5787" t="s">
        <v>23</v>
      </c>
      <c r="C5787" t="s">
        <v>23</v>
      </c>
      <c r="D5787" t="s">
        <v>23</v>
      </c>
      <c r="E5787" t="s">
        <v>11450</v>
      </c>
      <c r="F5787" t="s">
        <v>23</v>
      </c>
      <c r="G5787" t="s">
        <v>23</v>
      </c>
      <c r="H5787" t="s">
        <v>6522</v>
      </c>
      <c r="I5787" t="s">
        <v>23</v>
      </c>
      <c r="J5787" t="s">
        <v>23</v>
      </c>
      <c r="K5787" t="s">
        <v>30532</v>
      </c>
    </row>
    <row r="5788" spans="1:11" x14ac:dyDescent="0.35">
      <c r="A5788" t="s">
        <v>26654</v>
      </c>
      <c r="B5788" t="s">
        <v>23</v>
      </c>
      <c r="C5788" t="s">
        <v>23</v>
      </c>
      <c r="D5788" t="s">
        <v>5810</v>
      </c>
      <c r="E5788" t="s">
        <v>26655</v>
      </c>
      <c r="F5788" t="s">
        <v>23</v>
      </c>
      <c r="G5788" t="s">
        <v>23</v>
      </c>
      <c r="H5788" t="s">
        <v>6746</v>
      </c>
      <c r="I5788" t="s">
        <v>23</v>
      </c>
      <c r="J5788" t="s">
        <v>23</v>
      </c>
      <c r="K5788" t="s">
        <v>34676</v>
      </c>
    </row>
    <row r="5789" spans="1:11" x14ac:dyDescent="0.35">
      <c r="A5789" t="s">
        <v>26660</v>
      </c>
      <c r="B5789" t="s">
        <v>23</v>
      </c>
      <c r="C5789" t="s">
        <v>23</v>
      </c>
      <c r="D5789" t="s">
        <v>5810</v>
      </c>
      <c r="E5789" t="s">
        <v>26661</v>
      </c>
      <c r="F5789" t="s">
        <v>23</v>
      </c>
      <c r="G5789" t="s">
        <v>23</v>
      </c>
      <c r="H5789" t="s">
        <v>6746</v>
      </c>
      <c r="I5789" t="s">
        <v>23</v>
      </c>
      <c r="J5789" t="s">
        <v>23</v>
      </c>
      <c r="K5789" t="s">
        <v>34678</v>
      </c>
    </row>
    <row r="5790" spans="1:11" x14ac:dyDescent="0.35">
      <c r="A5790" t="s">
        <v>3389</v>
      </c>
      <c r="B5790" t="s">
        <v>23</v>
      </c>
      <c r="C5790" t="s">
        <v>23</v>
      </c>
      <c r="D5790" t="s">
        <v>23</v>
      </c>
      <c r="E5790" t="s">
        <v>11451</v>
      </c>
      <c r="F5790" t="s">
        <v>23</v>
      </c>
      <c r="G5790" t="s">
        <v>23</v>
      </c>
      <c r="H5790" t="s">
        <v>6483</v>
      </c>
      <c r="I5790" t="s">
        <v>2721</v>
      </c>
      <c r="J5790" t="s">
        <v>23</v>
      </c>
      <c r="K5790" t="s">
        <v>30532</v>
      </c>
    </row>
    <row r="5791" spans="1:11" x14ac:dyDescent="0.35">
      <c r="A5791" t="s">
        <v>1401</v>
      </c>
      <c r="B5791" t="s">
        <v>23</v>
      </c>
      <c r="C5791" t="s">
        <v>23</v>
      </c>
      <c r="D5791" t="s">
        <v>23</v>
      </c>
      <c r="E5791" t="s">
        <v>11452</v>
      </c>
      <c r="F5791" t="s">
        <v>23</v>
      </c>
      <c r="G5791" t="s">
        <v>23</v>
      </c>
      <c r="H5791" t="s">
        <v>6504</v>
      </c>
      <c r="I5791" t="s">
        <v>2721</v>
      </c>
      <c r="J5791" t="s">
        <v>3894</v>
      </c>
      <c r="K5791" t="s">
        <v>30532</v>
      </c>
    </row>
    <row r="5792" spans="1:11" x14ac:dyDescent="0.35">
      <c r="A5792" t="s">
        <v>26652</v>
      </c>
      <c r="B5792" t="s">
        <v>23</v>
      </c>
      <c r="C5792" t="s">
        <v>23</v>
      </c>
      <c r="D5792" t="s">
        <v>5810</v>
      </c>
      <c r="E5792" t="s">
        <v>26653</v>
      </c>
      <c r="F5792" t="s">
        <v>23</v>
      </c>
      <c r="G5792" t="s">
        <v>23</v>
      </c>
      <c r="H5792" t="s">
        <v>6746</v>
      </c>
      <c r="I5792" t="s">
        <v>23</v>
      </c>
      <c r="J5792" t="s">
        <v>23</v>
      </c>
      <c r="K5792" t="s">
        <v>34675</v>
      </c>
    </row>
    <row r="5793" spans="1:11" x14ac:dyDescent="0.35">
      <c r="A5793" t="s">
        <v>26658</v>
      </c>
      <c r="B5793" t="s">
        <v>23</v>
      </c>
      <c r="C5793" t="s">
        <v>23</v>
      </c>
      <c r="D5793" t="s">
        <v>5810</v>
      </c>
      <c r="E5793" t="s">
        <v>26659</v>
      </c>
      <c r="F5793" t="s">
        <v>23</v>
      </c>
      <c r="G5793" t="s">
        <v>23</v>
      </c>
      <c r="H5793" t="s">
        <v>6746</v>
      </c>
      <c r="I5793" t="s">
        <v>23</v>
      </c>
      <c r="J5793" t="s">
        <v>23</v>
      </c>
      <c r="K5793" t="s">
        <v>34677</v>
      </c>
    </row>
    <row r="5794" spans="1:11" x14ac:dyDescent="0.35">
      <c r="A5794" t="s">
        <v>4482</v>
      </c>
      <c r="B5794" t="s">
        <v>23</v>
      </c>
      <c r="C5794" t="s">
        <v>23</v>
      </c>
      <c r="D5794" t="s">
        <v>23</v>
      </c>
      <c r="E5794" t="s">
        <v>11453</v>
      </c>
      <c r="F5794" t="s">
        <v>23</v>
      </c>
      <c r="G5794" t="s">
        <v>23</v>
      </c>
      <c r="H5794" t="s">
        <v>6522</v>
      </c>
      <c r="I5794" t="s">
        <v>23</v>
      </c>
      <c r="J5794" t="s">
        <v>23</v>
      </c>
      <c r="K5794" t="s">
        <v>30532</v>
      </c>
    </row>
    <row r="5795" spans="1:11" x14ac:dyDescent="0.35">
      <c r="A5795" t="s">
        <v>1978</v>
      </c>
      <c r="B5795" t="s">
        <v>23</v>
      </c>
      <c r="C5795" t="s">
        <v>23</v>
      </c>
      <c r="D5795" t="s">
        <v>23</v>
      </c>
      <c r="E5795" t="s">
        <v>11454</v>
      </c>
      <c r="F5795" t="s">
        <v>23</v>
      </c>
      <c r="G5795" t="s">
        <v>23</v>
      </c>
      <c r="H5795" t="s">
        <v>6516</v>
      </c>
      <c r="I5795" t="s">
        <v>2721</v>
      </c>
      <c r="J5795" t="s">
        <v>3894</v>
      </c>
      <c r="K5795" t="s">
        <v>30532</v>
      </c>
    </row>
    <row r="5796" spans="1:11" x14ac:dyDescent="0.35">
      <c r="A5796" t="s">
        <v>26662</v>
      </c>
      <c r="B5796" t="s">
        <v>23</v>
      </c>
      <c r="C5796" t="s">
        <v>23</v>
      </c>
      <c r="D5796" t="s">
        <v>5810</v>
      </c>
      <c r="E5796" t="s">
        <v>26663</v>
      </c>
      <c r="F5796" t="s">
        <v>23</v>
      </c>
      <c r="G5796" t="s">
        <v>23</v>
      </c>
      <c r="H5796" t="s">
        <v>6746</v>
      </c>
      <c r="I5796" t="s">
        <v>23</v>
      </c>
      <c r="J5796" t="s">
        <v>23</v>
      </c>
      <c r="K5796" t="s">
        <v>34679</v>
      </c>
    </row>
    <row r="5797" spans="1:11" x14ac:dyDescent="0.35">
      <c r="A5797" t="s">
        <v>23976</v>
      </c>
      <c r="B5797" t="s">
        <v>23</v>
      </c>
      <c r="C5797" t="s">
        <v>23</v>
      </c>
      <c r="D5797" t="s">
        <v>5810</v>
      </c>
      <c r="E5797" t="s">
        <v>23977</v>
      </c>
      <c r="F5797" t="s">
        <v>23</v>
      </c>
      <c r="G5797" t="s">
        <v>23</v>
      </c>
      <c r="H5797" t="s">
        <v>6746</v>
      </c>
      <c r="I5797" t="s">
        <v>23</v>
      </c>
      <c r="J5797" t="s">
        <v>23</v>
      </c>
      <c r="K5797" t="s">
        <v>33491</v>
      </c>
    </row>
    <row r="5798" spans="1:11" x14ac:dyDescent="0.35">
      <c r="A5798" t="s">
        <v>26670</v>
      </c>
      <c r="B5798" t="s">
        <v>23</v>
      </c>
      <c r="C5798" t="s">
        <v>23</v>
      </c>
      <c r="D5798" t="s">
        <v>5810</v>
      </c>
      <c r="E5798" t="s">
        <v>26671</v>
      </c>
      <c r="F5798" t="s">
        <v>23</v>
      </c>
      <c r="G5798" t="s">
        <v>23</v>
      </c>
      <c r="H5798" t="s">
        <v>6746</v>
      </c>
      <c r="I5798" t="s">
        <v>23</v>
      </c>
      <c r="J5798" t="s">
        <v>23</v>
      </c>
      <c r="K5798" t="s">
        <v>34683</v>
      </c>
    </row>
    <row r="5799" spans="1:11" x14ac:dyDescent="0.35">
      <c r="A5799" t="s">
        <v>26672</v>
      </c>
      <c r="B5799" t="s">
        <v>23</v>
      </c>
      <c r="C5799" t="s">
        <v>23</v>
      </c>
      <c r="D5799" t="s">
        <v>5810</v>
      </c>
      <c r="E5799" t="s">
        <v>26673</v>
      </c>
      <c r="F5799" t="s">
        <v>23</v>
      </c>
      <c r="G5799" t="s">
        <v>23</v>
      </c>
      <c r="H5799" t="s">
        <v>6746</v>
      </c>
      <c r="I5799" t="s">
        <v>23</v>
      </c>
      <c r="J5799" t="s">
        <v>23</v>
      </c>
      <c r="K5799" t="s">
        <v>34684</v>
      </c>
    </row>
    <row r="5800" spans="1:11" x14ac:dyDescent="0.35">
      <c r="A5800" t="s">
        <v>3585</v>
      </c>
      <c r="B5800" t="s">
        <v>23</v>
      </c>
      <c r="C5800" t="s">
        <v>23</v>
      </c>
      <c r="D5800" t="s">
        <v>23</v>
      </c>
      <c r="E5800" t="s">
        <v>11455</v>
      </c>
      <c r="F5800" t="s">
        <v>23</v>
      </c>
      <c r="G5800" t="s">
        <v>23</v>
      </c>
      <c r="H5800" t="s">
        <v>6522</v>
      </c>
      <c r="I5800" t="s">
        <v>23</v>
      </c>
      <c r="J5800" t="s">
        <v>23</v>
      </c>
      <c r="K5800" t="s">
        <v>30532</v>
      </c>
    </row>
    <row r="5801" spans="1:11" x14ac:dyDescent="0.35">
      <c r="A5801" t="s">
        <v>4481</v>
      </c>
      <c r="B5801" t="s">
        <v>23</v>
      </c>
      <c r="C5801" t="s">
        <v>23</v>
      </c>
      <c r="D5801" t="s">
        <v>23</v>
      </c>
      <c r="E5801" t="s">
        <v>11456</v>
      </c>
      <c r="F5801" t="s">
        <v>23</v>
      </c>
      <c r="G5801" t="s">
        <v>23</v>
      </c>
      <c r="H5801" t="s">
        <v>6522</v>
      </c>
      <c r="I5801" t="s">
        <v>23</v>
      </c>
      <c r="J5801" t="s">
        <v>23</v>
      </c>
      <c r="K5801" t="s">
        <v>30532</v>
      </c>
    </row>
    <row r="5802" spans="1:11" x14ac:dyDescent="0.35">
      <c r="A5802" t="s">
        <v>26674</v>
      </c>
      <c r="B5802" t="s">
        <v>23</v>
      </c>
      <c r="C5802" t="s">
        <v>23</v>
      </c>
      <c r="D5802" t="s">
        <v>5810</v>
      </c>
      <c r="E5802" t="s">
        <v>26675</v>
      </c>
      <c r="F5802" t="s">
        <v>23</v>
      </c>
      <c r="G5802" t="s">
        <v>23</v>
      </c>
      <c r="H5802" t="s">
        <v>6746</v>
      </c>
      <c r="I5802" t="s">
        <v>23</v>
      </c>
      <c r="J5802" t="s">
        <v>23</v>
      </c>
      <c r="K5802" t="s">
        <v>34685</v>
      </c>
    </row>
    <row r="5803" spans="1:11" x14ac:dyDescent="0.35">
      <c r="A5803" t="s">
        <v>26676</v>
      </c>
      <c r="B5803" t="s">
        <v>23</v>
      </c>
      <c r="C5803" t="s">
        <v>23</v>
      </c>
      <c r="D5803" t="s">
        <v>5810</v>
      </c>
      <c r="E5803" t="s">
        <v>26677</v>
      </c>
      <c r="F5803" t="s">
        <v>23</v>
      </c>
      <c r="G5803" t="s">
        <v>23</v>
      </c>
      <c r="H5803" t="s">
        <v>6746</v>
      </c>
      <c r="I5803" t="s">
        <v>23</v>
      </c>
      <c r="J5803" t="s">
        <v>23</v>
      </c>
      <c r="K5803" t="s">
        <v>34686</v>
      </c>
    </row>
    <row r="5804" spans="1:11" x14ac:dyDescent="0.35">
      <c r="A5804" t="s">
        <v>3586</v>
      </c>
      <c r="B5804" t="s">
        <v>23</v>
      </c>
      <c r="C5804" t="s">
        <v>23</v>
      </c>
      <c r="D5804" t="s">
        <v>23</v>
      </c>
      <c r="E5804" t="s">
        <v>11457</v>
      </c>
      <c r="F5804" t="s">
        <v>23</v>
      </c>
      <c r="G5804" t="s">
        <v>23</v>
      </c>
      <c r="H5804" t="s">
        <v>6522</v>
      </c>
      <c r="I5804" t="s">
        <v>23</v>
      </c>
      <c r="J5804" t="s">
        <v>23</v>
      </c>
      <c r="K5804" t="s">
        <v>30532</v>
      </c>
    </row>
    <row r="5805" spans="1:11" x14ac:dyDescent="0.35">
      <c r="A5805" t="s">
        <v>26678</v>
      </c>
      <c r="B5805" t="s">
        <v>23</v>
      </c>
      <c r="C5805" t="s">
        <v>23</v>
      </c>
      <c r="D5805" t="s">
        <v>5810</v>
      </c>
      <c r="E5805" t="s">
        <v>26679</v>
      </c>
      <c r="F5805" t="s">
        <v>23</v>
      </c>
      <c r="G5805" t="s">
        <v>23</v>
      </c>
      <c r="H5805" t="s">
        <v>6746</v>
      </c>
      <c r="I5805" t="s">
        <v>23</v>
      </c>
      <c r="J5805" t="s">
        <v>23</v>
      </c>
      <c r="K5805" t="s">
        <v>34687</v>
      </c>
    </row>
    <row r="5806" spans="1:11" x14ac:dyDescent="0.35">
      <c r="A5806" t="s">
        <v>2834</v>
      </c>
      <c r="B5806" t="s">
        <v>23</v>
      </c>
      <c r="C5806" t="s">
        <v>23</v>
      </c>
      <c r="D5806" t="s">
        <v>23</v>
      </c>
      <c r="E5806" t="s">
        <v>11458</v>
      </c>
      <c r="F5806" t="s">
        <v>23</v>
      </c>
      <c r="G5806" t="s">
        <v>23</v>
      </c>
      <c r="H5806" t="s">
        <v>6522</v>
      </c>
      <c r="I5806" t="s">
        <v>23</v>
      </c>
      <c r="J5806" t="s">
        <v>23</v>
      </c>
      <c r="K5806" t="s">
        <v>30532</v>
      </c>
    </row>
    <row r="5807" spans="1:11" x14ac:dyDescent="0.35">
      <c r="A5807" t="s">
        <v>2836</v>
      </c>
      <c r="B5807" t="s">
        <v>23</v>
      </c>
      <c r="C5807" t="s">
        <v>23</v>
      </c>
      <c r="D5807" t="s">
        <v>23</v>
      </c>
      <c r="E5807" t="s">
        <v>11459</v>
      </c>
      <c r="F5807" t="s">
        <v>23</v>
      </c>
      <c r="G5807" t="s">
        <v>23</v>
      </c>
      <c r="H5807" t="s">
        <v>6522</v>
      </c>
      <c r="I5807" t="s">
        <v>23</v>
      </c>
      <c r="J5807" t="s">
        <v>23</v>
      </c>
      <c r="K5807" t="s">
        <v>30532</v>
      </c>
    </row>
    <row r="5808" spans="1:11" x14ac:dyDescent="0.35">
      <c r="A5808" t="s">
        <v>26680</v>
      </c>
      <c r="B5808" t="s">
        <v>23</v>
      </c>
      <c r="C5808" t="s">
        <v>23</v>
      </c>
      <c r="D5808" t="s">
        <v>5810</v>
      </c>
      <c r="E5808" t="s">
        <v>26681</v>
      </c>
      <c r="F5808" t="s">
        <v>23</v>
      </c>
      <c r="G5808" t="s">
        <v>23</v>
      </c>
      <c r="H5808" t="s">
        <v>6746</v>
      </c>
      <c r="I5808" t="s">
        <v>23</v>
      </c>
      <c r="J5808" t="s">
        <v>23</v>
      </c>
      <c r="K5808" t="s">
        <v>34688</v>
      </c>
    </row>
    <row r="5809" spans="1:11" x14ac:dyDescent="0.35">
      <c r="A5809" t="s">
        <v>26682</v>
      </c>
      <c r="B5809" t="s">
        <v>23</v>
      </c>
      <c r="C5809" t="s">
        <v>23</v>
      </c>
      <c r="D5809" t="s">
        <v>5810</v>
      </c>
      <c r="E5809" t="s">
        <v>26683</v>
      </c>
      <c r="F5809" t="s">
        <v>23</v>
      </c>
      <c r="G5809" t="s">
        <v>23</v>
      </c>
      <c r="H5809" t="s">
        <v>6746</v>
      </c>
      <c r="I5809" t="s">
        <v>23</v>
      </c>
      <c r="J5809" t="s">
        <v>23</v>
      </c>
      <c r="K5809" t="s">
        <v>34689</v>
      </c>
    </row>
    <row r="5810" spans="1:11" x14ac:dyDescent="0.35">
      <c r="A5810" t="s">
        <v>6656</v>
      </c>
      <c r="B5810" t="s">
        <v>23</v>
      </c>
      <c r="C5810" t="s">
        <v>23</v>
      </c>
      <c r="D5810" t="s">
        <v>23</v>
      </c>
      <c r="E5810" t="s">
        <v>11460</v>
      </c>
      <c r="F5810" t="s">
        <v>23</v>
      </c>
      <c r="G5810" t="s">
        <v>23</v>
      </c>
      <c r="H5810" t="s">
        <v>6483</v>
      </c>
      <c r="I5810" t="s">
        <v>2721</v>
      </c>
      <c r="J5810" t="s">
        <v>23</v>
      </c>
      <c r="K5810" t="s">
        <v>30532</v>
      </c>
    </row>
    <row r="5811" spans="1:11" x14ac:dyDescent="0.35">
      <c r="A5811" t="s">
        <v>26684</v>
      </c>
      <c r="B5811" t="s">
        <v>23</v>
      </c>
      <c r="C5811" t="s">
        <v>23</v>
      </c>
      <c r="D5811" t="s">
        <v>5810</v>
      </c>
      <c r="E5811" t="s">
        <v>26685</v>
      </c>
      <c r="F5811" t="s">
        <v>23</v>
      </c>
      <c r="G5811" t="s">
        <v>23</v>
      </c>
      <c r="H5811" t="s">
        <v>6746</v>
      </c>
      <c r="I5811" t="s">
        <v>23</v>
      </c>
      <c r="J5811" t="s">
        <v>23</v>
      </c>
      <c r="K5811" t="s">
        <v>34690</v>
      </c>
    </row>
    <row r="5812" spans="1:11" x14ac:dyDescent="0.35">
      <c r="A5812" t="s">
        <v>26686</v>
      </c>
      <c r="B5812" t="s">
        <v>23</v>
      </c>
      <c r="C5812" t="s">
        <v>23</v>
      </c>
      <c r="D5812" t="s">
        <v>5810</v>
      </c>
      <c r="E5812" t="s">
        <v>26687</v>
      </c>
      <c r="F5812" t="s">
        <v>23</v>
      </c>
      <c r="G5812" t="s">
        <v>23</v>
      </c>
      <c r="H5812" t="s">
        <v>6746</v>
      </c>
      <c r="I5812" t="s">
        <v>23</v>
      </c>
      <c r="J5812" t="s">
        <v>23</v>
      </c>
      <c r="K5812" t="s">
        <v>34691</v>
      </c>
    </row>
    <row r="5813" spans="1:11" x14ac:dyDescent="0.35">
      <c r="A5813" t="s">
        <v>26688</v>
      </c>
      <c r="B5813" t="s">
        <v>23</v>
      </c>
      <c r="C5813" t="s">
        <v>23</v>
      </c>
      <c r="D5813" t="s">
        <v>5810</v>
      </c>
      <c r="E5813" t="s">
        <v>26689</v>
      </c>
      <c r="F5813" t="s">
        <v>23</v>
      </c>
      <c r="G5813" t="s">
        <v>23</v>
      </c>
      <c r="H5813" t="s">
        <v>6746</v>
      </c>
      <c r="I5813" t="s">
        <v>23</v>
      </c>
      <c r="J5813" t="s">
        <v>23</v>
      </c>
      <c r="K5813" t="s">
        <v>34692</v>
      </c>
    </row>
    <row r="5814" spans="1:11" x14ac:dyDescent="0.35">
      <c r="A5814" t="s">
        <v>4480</v>
      </c>
      <c r="B5814" t="s">
        <v>23</v>
      </c>
      <c r="C5814" t="s">
        <v>23</v>
      </c>
      <c r="D5814" t="s">
        <v>23</v>
      </c>
      <c r="E5814" t="s">
        <v>11461</v>
      </c>
      <c r="F5814" t="s">
        <v>23</v>
      </c>
      <c r="G5814" t="s">
        <v>23</v>
      </c>
      <c r="H5814" t="s">
        <v>6522</v>
      </c>
      <c r="I5814" t="s">
        <v>23</v>
      </c>
      <c r="J5814" t="s">
        <v>23</v>
      </c>
      <c r="K5814" t="s">
        <v>30532</v>
      </c>
    </row>
    <row r="5815" spans="1:11" x14ac:dyDescent="0.35">
      <c r="A5815" t="s">
        <v>4833</v>
      </c>
      <c r="B5815" t="s">
        <v>23</v>
      </c>
      <c r="C5815" t="s">
        <v>23</v>
      </c>
      <c r="D5815" t="s">
        <v>23</v>
      </c>
      <c r="E5815" t="s">
        <v>11462</v>
      </c>
      <c r="F5815" t="s">
        <v>23</v>
      </c>
      <c r="G5815" t="s">
        <v>23</v>
      </c>
      <c r="H5815" t="s">
        <v>6522</v>
      </c>
      <c r="I5815" t="s">
        <v>23</v>
      </c>
      <c r="J5815" t="s">
        <v>23</v>
      </c>
      <c r="K5815" t="s">
        <v>30532</v>
      </c>
    </row>
    <row r="5816" spans="1:11" x14ac:dyDescent="0.35">
      <c r="A5816" t="s">
        <v>26690</v>
      </c>
      <c r="B5816" t="s">
        <v>23</v>
      </c>
      <c r="C5816" t="s">
        <v>23</v>
      </c>
      <c r="D5816" t="s">
        <v>5810</v>
      </c>
      <c r="E5816" t="s">
        <v>26691</v>
      </c>
      <c r="F5816" t="s">
        <v>23</v>
      </c>
      <c r="G5816" t="s">
        <v>23</v>
      </c>
      <c r="H5816" t="s">
        <v>6746</v>
      </c>
      <c r="I5816" t="s">
        <v>23</v>
      </c>
      <c r="J5816" t="s">
        <v>23</v>
      </c>
      <c r="K5816" t="s">
        <v>34693</v>
      </c>
    </row>
    <row r="5817" spans="1:11" x14ac:dyDescent="0.35">
      <c r="A5817" t="s">
        <v>26694</v>
      </c>
      <c r="B5817" t="s">
        <v>23</v>
      </c>
      <c r="C5817" t="s">
        <v>23</v>
      </c>
      <c r="D5817" t="s">
        <v>5810</v>
      </c>
      <c r="E5817" t="s">
        <v>26695</v>
      </c>
      <c r="F5817" t="s">
        <v>23</v>
      </c>
      <c r="G5817" t="s">
        <v>23</v>
      </c>
      <c r="H5817" t="s">
        <v>6746</v>
      </c>
      <c r="I5817" t="s">
        <v>23</v>
      </c>
      <c r="J5817" t="s">
        <v>23</v>
      </c>
      <c r="K5817" t="s">
        <v>34695</v>
      </c>
    </row>
    <row r="5818" spans="1:11" x14ac:dyDescent="0.35">
      <c r="A5818" t="s">
        <v>4479</v>
      </c>
      <c r="B5818" t="s">
        <v>23</v>
      </c>
      <c r="C5818" t="s">
        <v>23</v>
      </c>
      <c r="D5818" t="s">
        <v>23</v>
      </c>
      <c r="E5818" t="s">
        <v>11463</v>
      </c>
      <c r="F5818" t="s">
        <v>23</v>
      </c>
      <c r="G5818" t="s">
        <v>23</v>
      </c>
      <c r="H5818" t="s">
        <v>6522</v>
      </c>
      <c r="I5818" t="s">
        <v>23</v>
      </c>
      <c r="J5818" t="s">
        <v>23</v>
      </c>
      <c r="K5818" t="s">
        <v>30532</v>
      </c>
    </row>
    <row r="5819" spans="1:11" x14ac:dyDescent="0.35">
      <c r="A5819" t="s">
        <v>26696</v>
      </c>
      <c r="B5819" t="s">
        <v>23</v>
      </c>
      <c r="C5819" t="s">
        <v>23</v>
      </c>
      <c r="D5819" t="s">
        <v>5810</v>
      </c>
      <c r="E5819" t="s">
        <v>26697</v>
      </c>
      <c r="F5819" t="s">
        <v>23</v>
      </c>
      <c r="G5819" t="s">
        <v>23</v>
      </c>
      <c r="H5819" t="s">
        <v>6746</v>
      </c>
      <c r="I5819" t="s">
        <v>23</v>
      </c>
      <c r="J5819" t="s">
        <v>23</v>
      </c>
      <c r="K5819" t="s">
        <v>34696</v>
      </c>
    </row>
    <row r="5820" spans="1:11" x14ac:dyDescent="0.35">
      <c r="A5820" t="s">
        <v>26706</v>
      </c>
      <c r="B5820" t="s">
        <v>23</v>
      </c>
      <c r="C5820" t="s">
        <v>23</v>
      </c>
      <c r="D5820" t="s">
        <v>5810</v>
      </c>
      <c r="E5820" t="s">
        <v>26707</v>
      </c>
      <c r="F5820" t="s">
        <v>23</v>
      </c>
      <c r="G5820" t="s">
        <v>23</v>
      </c>
      <c r="H5820" t="s">
        <v>6746</v>
      </c>
      <c r="I5820" t="s">
        <v>23</v>
      </c>
      <c r="J5820" t="s">
        <v>23</v>
      </c>
      <c r="K5820" t="s">
        <v>34701</v>
      </c>
    </row>
    <row r="5821" spans="1:11" x14ac:dyDescent="0.35">
      <c r="A5821" t="s">
        <v>26698</v>
      </c>
      <c r="B5821" t="s">
        <v>23</v>
      </c>
      <c r="C5821" t="s">
        <v>23</v>
      </c>
      <c r="D5821" t="s">
        <v>5810</v>
      </c>
      <c r="E5821" t="s">
        <v>26699</v>
      </c>
      <c r="F5821" t="s">
        <v>23</v>
      </c>
      <c r="G5821" t="s">
        <v>23</v>
      </c>
      <c r="H5821" t="s">
        <v>6746</v>
      </c>
      <c r="I5821" t="s">
        <v>23</v>
      </c>
      <c r="J5821" t="s">
        <v>23</v>
      </c>
      <c r="K5821" t="s">
        <v>34697</v>
      </c>
    </row>
    <row r="5822" spans="1:11" x14ac:dyDescent="0.35">
      <c r="A5822" t="s">
        <v>26700</v>
      </c>
      <c r="B5822" t="s">
        <v>23</v>
      </c>
      <c r="C5822" t="s">
        <v>23</v>
      </c>
      <c r="D5822" t="s">
        <v>5810</v>
      </c>
      <c r="E5822" t="s">
        <v>26701</v>
      </c>
      <c r="F5822" t="s">
        <v>23</v>
      </c>
      <c r="G5822" t="s">
        <v>23</v>
      </c>
      <c r="H5822" t="s">
        <v>6746</v>
      </c>
      <c r="I5822" t="s">
        <v>23</v>
      </c>
      <c r="J5822" t="s">
        <v>23</v>
      </c>
      <c r="K5822" t="s">
        <v>34698</v>
      </c>
    </row>
    <row r="5823" spans="1:11" x14ac:dyDescent="0.35">
      <c r="A5823" t="s">
        <v>4478</v>
      </c>
      <c r="B5823" t="s">
        <v>23</v>
      </c>
      <c r="C5823" t="s">
        <v>23</v>
      </c>
      <c r="D5823" t="s">
        <v>23</v>
      </c>
      <c r="E5823" t="s">
        <v>11464</v>
      </c>
      <c r="F5823" t="s">
        <v>23</v>
      </c>
      <c r="G5823" t="s">
        <v>23</v>
      </c>
      <c r="H5823" t="s">
        <v>6522</v>
      </c>
      <c r="I5823" t="s">
        <v>23</v>
      </c>
      <c r="J5823" t="s">
        <v>23</v>
      </c>
      <c r="K5823" t="s">
        <v>30532</v>
      </c>
    </row>
    <row r="5824" spans="1:11" x14ac:dyDescent="0.35">
      <c r="A5824" t="s">
        <v>26702</v>
      </c>
      <c r="B5824" t="s">
        <v>23</v>
      </c>
      <c r="C5824" t="s">
        <v>23</v>
      </c>
      <c r="D5824" t="s">
        <v>5810</v>
      </c>
      <c r="E5824" t="s">
        <v>26703</v>
      </c>
      <c r="F5824" t="s">
        <v>23</v>
      </c>
      <c r="G5824" t="s">
        <v>23</v>
      </c>
      <c r="H5824" t="s">
        <v>6746</v>
      </c>
      <c r="I5824" t="s">
        <v>23</v>
      </c>
      <c r="J5824" t="s">
        <v>23</v>
      </c>
      <c r="K5824" t="s">
        <v>34699</v>
      </c>
    </row>
    <row r="5825" spans="1:11" x14ac:dyDescent="0.35">
      <c r="A5825" t="s">
        <v>26704</v>
      </c>
      <c r="B5825" t="s">
        <v>23</v>
      </c>
      <c r="C5825" t="s">
        <v>23</v>
      </c>
      <c r="D5825" t="s">
        <v>5810</v>
      </c>
      <c r="E5825" t="s">
        <v>26705</v>
      </c>
      <c r="F5825" t="s">
        <v>23</v>
      </c>
      <c r="G5825" t="s">
        <v>23</v>
      </c>
      <c r="H5825" t="s">
        <v>6746</v>
      </c>
      <c r="I5825" t="s">
        <v>23</v>
      </c>
      <c r="J5825" t="s">
        <v>23</v>
      </c>
      <c r="K5825" t="s">
        <v>34700</v>
      </c>
    </row>
    <row r="5826" spans="1:11" x14ac:dyDescent="0.35">
      <c r="A5826" t="s">
        <v>26708</v>
      </c>
      <c r="B5826" t="s">
        <v>23</v>
      </c>
      <c r="C5826" t="s">
        <v>23</v>
      </c>
      <c r="D5826" t="s">
        <v>5810</v>
      </c>
      <c r="E5826" t="s">
        <v>26709</v>
      </c>
      <c r="F5826" t="s">
        <v>23</v>
      </c>
      <c r="G5826" t="s">
        <v>23</v>
      </c>
      <c r="H5826" t="s">
        <v>6746</v>
      </c>
      <c r="I5826" t="s">
        <v>23</v>
      </c>
      <c r="J5826" t="s">
        <v>23</v>
      </c>
      <c r="K5826" t="s">
        <v>34702</v>
      </c>
    </row>
    <row r="5827" spans="1:11" x14ac:dyDescent="0.35">
      <c r="A5827" t="s">
        <v>26710</v>
      </c>
      <c r="B5827" t="s">
        <v>23</v>
      </c>
      <c r="C5827" t="s">
        <v>23</v>
      </c>
      <c r="D5827" t="s">
        <v>5810</v>
      </c>
      <c r="E5827" t="s">
        <v>26711</v>
      </c>
      <c r="F5827" t="s">
        <v>23</v>
      </c>
      <c r="G5827" t="s">
        <v>23</v>
      </c>
      <c r="H5827" t="s">
        <v>6746</v>
      </c>
      <c r="I5827" t="s">
        <v>23</v>
      </c>
      <c r="J5827" t="s">
        <v>23</v>
      </c>
      <c r="K5827" t="s">
        <v>34703</v>
      </c>
    </row>
    <row r="5828" spans="1:11" x14ac:dyDescent="0.35">
      <c r="A5828" t="s">
        <v>4477</v>
      </c>
      <c r="B5828" t="s">
        <v>23</v>
      </c>
      <c r="C5828" t="s">
        <v>23</v>
      </c>
      <c r="D5828" t="s">
        <v>23</v>
      </c>
      <c r="E5828" t="s">
        <v>11465</v>
      </c>
      <c r="F5828" t="s">
        <v>23</v>
      </c>
      <c r="G5828" t="s">
        <v>23</v>
      </c>
      <c r="H5828" t="s">
        <v>6522</v>
      </c>
      <c r="I5828" t="s">
        <v>23</v>
      </c>
      <c r="J5828" t="s">
        <v>23</v>
      </c>
      <c r="K5828" t="s">
        <v>30532</v>
      </c>
    </row>
    <row r="5829" spans="1:11" x14ac:dyDescent="0.35">
      <c r="A5829" t="s">
        <v>26712</v>
      </c>
      <c r="B5829" t="s">
        <v>23</v>
      </c>
      <c r="C5829" t="s">
        <v>23</v>
      </c>
      <c r="D5829" t="s">
        <v>5810</v>
      </c>
      <c r="E5829" t="s">
        <v>26713</v>
      </c>
      <c r="F5829" t="s">
        <v>23</v>
      </c>
      <c r="G5829" t="s">
        <v>23</v>
      </c>
      <c r="H5829" t="s">
        <v>6746</v>
      </c>
      <c r="I5829" t="s">
        <v>23</v>
      </c>
      <c r="J5829" t="s">
        <v>23</v>
      </c>
      <c r="K5829" t="s">
        <v>34704</v>
      </c>
    </row>
    <row r="5830" spans="1:11" x14ac:dyDescent="0.35">
      <c r="A5830" t="s">
        <v>26714</v>
      </c>
      <c r="B5830" t="s">
        <v>23</v>
      </c>
      <c r="C5830" t="s">
        <v>23</v>
      </c>
      <c r="D5830" t="s">
        <v>5810</v>
      </c>
      <c r="E5830" t="s">
        <v>26715</v>
      </c>
      <c r="F5830" t="s">
        <v>23</v>
      </c>
      <c r="G5830" t="s">
        <v>23</v>
      </c>
      <c r="H5830" t="s">
        <v>6746</v>
      </c>
      <c r="I5830" t="s">
        <v>23</v>
      </c>
      <c r="J5830" t="s">
        <v>23</v>
      </c>
      <c r="K5830" t="s">
        <v>34705</v>
      </c>
    </row>
    <row r="5831" spans="1:11" x14ac:dyDescent="0.35">
      <c r="A5831" t="s">
        <v>26716</v>
      </c>
      <c r="B5831" t="s">
        <v>23</v>
      </c>
      <c r="C5831" t="s">
        <v>23</v>
      </c>
      <c r="D5831" t="s">
        <v>5810</v>
      </c>
      <c r="E5831" t="s">
        <v>26717</v>
      </c>
      <c r="F5831" t="s">
        <v>23</v>
      </c>
      <c r="G5831" t="s">
        <v>23</v>
      </c>
      <c r="H5831" t="s">
        <v>6746</v>
      </c>
      <c r="I5831" t="s">
        <v>23</v>
      </c>
      <c r="J5831" t="s">
        <v>23</v>
      </c>
      <c r="K5831" t="s">
        <v>34706</v>
      </c>
    </row>
    <row r="5832" spans="1:11" x14ac:dyDescent="0.35">
      <c r="A5832" t="s">
        <v>26718</v>
      </c>
      <c r="B5832" t="s">
        <v>23</v>
      </c>
      <c r="C5832" t="s">
        <v>23</v>
      </c>
      <c r="D5832" t="s">
        <v>5810</v>
      </c>
      <c r="E5832" t="s">
        <v>26719</v>
      </c>
      <c r="F5832" t="s">
        <v>23</v>
      </c>
      <c r="G5832" t="s">
        <v>23</v>
      </c>
      <c r="H5832" t="s">
        <v>6746</v>
      </c>
      <c r="I5832" t="s">
        <v>23</v>
      </c>
      <c r="J5832" t="s">
        <v>23</v>
      </c>
      <c r="K5832" t="s">
        <v>34707</v>
      </c>
    </row>
    <row r="5833" spans="1:11" x14ac:dyDescent="0.35">
      <c r="A5833" t="s">
        <v>1863</v>
      </c>
      <c r="B5833" t="s">
        <v>23</v>
      </c>
      <c r="C5833" t="s">
        <v>23</v>
      </c>
      <c r="D5833" t="s">
        <v>23</v>
      </c>
      <c r="E5833" t="s">
        <v>11466</v>
      </c>
      <c r="F5833" t="s">
        <v>23</v>
      </c>
      <c r="G5833" t="s">
        <v>23</v>
      </c>
      <c r="H5833" t="s">
        <v>6522</v>
      </c>
      <c r="I5833" t="s">
        <v>23</v>
      </c>
      <c r="J5833" t="s">
        <v>23</v>
      </c>
      <c r="K5833" t="s">
        <v>30532</v>
      </c>
    </row>
    <row r="5834" spans="1:11" x14ac:dyDescent="0.35">
      <c r="A5834" t="s">
        <v>26720</v>
      </c>
      <c r="B5834" t="s">
        <v>23</v>
      </c>
      <c r="C5834" t="s">
        <v>23</v>
      </c>
      <c r="D5834" t="s">
        <v>5810</v>
      </c>
      <c r="E5834" t="s">
        <v>26721</v>
      </c>
      <c r="F5834" t="s">
        <v>23</v>
      </c>
      <c r="G5834" t="s">
        <v>23</v>
      </c>
      <c r="H5834" t="s">
        <v>6746</v>
      </c>
      <c r="I5834" t="s">
        <v>23</v>
      </c>
      <c r="J5834" t="s">
        <v>23</v>
      </c>
      <c r="K5834" t="s">
        <v>34708</v>
      </c>
    </row>
    <row r="5835" spans="1:11" x14ac:dyDescent="0.35">
      <c r="A5835" t="s">
        <v>4476</v>
      </c>
      <c r="B5835" t="s">
        <v>23</v>
      </c>
      <c r="C5835" t="s">
        <v>23</v>
      </c>
      <c r="D5835" t="s">
        <v>23</v>
      </c>
      <c r="E5835" t="s">
        <v>11467</v>
      </c>
      <c r="F5835" t="s">
        <v>23</v>
      </c>
      <c r="G5835" t="s">
        <v>23</v>
      </c>
      <c r="H5835" t="s">
        <v>6522</v>
      </c>
      <c r="I5835" t="s">
        <v>23</v>
      </c>
      <c r="J5835" t="s">
        <v>23</v>
      </c>
      <c r="K5835" t="s">
        <v>30532</v>
      </c>
    </row>
    <row r="5836" spans="1:11" x14ac:dyDescent="0.35">
      <c r="A5836" t="s">
        <v>26724</v>
      </c>
      <c r="B5836" t="s">
        <v>23</v>
      </c>
      <c r="C5836" t="s">
        <v>23</v>
      </c>
      <c r="D5836" t="s">
        <v>5810</v>
      </c>
      <c r="E5836" t="s">
        <v>26725</v>
      </c>
      <c r="F5836" t="s">
        <v>23</v>
      </c>
      <c r="G5836" t="s">
        <v>23</v>
      </c>
      <c r="H5836" t="s">
        <v>6746</v>
      </c>
      <c r="I5836" t="s">
        <v>23</v>
      </c>
      <c r="J5836" t="s">
        <v>23</v>
      </c>
      <c r="K5836" t="s">
        <v>34710</v>
      </c>
    </row>
    <row r="5837" spans="1:11" x14ac:dyDescent="0.35">
      <c r="A5837" t="s">
        <v>6780</v>
      </c>
      <c r="B5837" t="s">
        <v>23</v>
      </c>
      <c r="C5837" t="s">
        <v>23</v>
      </c>
      <c r="D5837" t="s">
        <v>23</v>
      </c>
      <c r="E5837" t="s">
        <v>11468</v>
      </c>
      <c r="F5837" t="s">
        <v>23</v>
      </c>
      <c r="G5837" t="s">
        <v>23</v>
      </c>
      <c r="H5837" t="s">
        <v>6518</v>
      </c>
      <c r="I5837" t="s">
        <v>2721</v>
      </c>
      <c r="J5837" t="s">
        <v>23</v>
      </c>
      <c r="K5837" t="s">
        <v>30532</v>
      </c>
    </row>
    <row r="5838" spans="1:11" x14ac:dyDescent="0.35">
      <c r="A5838" t="s">
        <v>26722</v>
      </c>
      <c r="B5838" t="s">
        <v>23</v>
      </c>
      <c r="C5838" t="s">
        <v>23</v>
      </c>
      <c r="D5838" t="s">
        <v>5810</v>
      </c>
      <c r="E5838" t="s">
        <v>26723</v>
      </c>
      <c r="F5838" t="s">
        <v>23</v>
      </c>
      <c r="G5838" t="s">
        <v>23</v>
      </c>
      <c r="H5838" t="s">
        <v>6746</v>
      </c>
      <c r="I5838" t="s">
        <v>23</v>
      </c>
      <c r="J5838" t="s">
        <v>23</v>
      </c>
      <c r="K5838" t="s">
        <v>34709</v>
      </c>
    </row>
    <row r="5839" spans="1:11" x14ac:dyDescent="0.35">
      <c r="A5839" t="s">
        <v>26726</v>
      </c>
      <c r="B5839" t="s">
        <v>23</v>
      </c>
      <c r="C5839" t="s">
        <v>23</v>
      </c>
      <c r="D5839" t="s">
        <v>5810</v>
      </c>
      <c r="E5839" t="s">
        <v>26727</v>
      </c>
      <c r="F5839" t="s">
        <v>23</v>
      </c>
      <c r="G5839" t="s">
        <v>23</v>
      </c>
      <c r="H5839" t="s">
        <v>6746</v>
      </c>
      <c r="I5839" t="s">
        <v>23</v>
      </c>
      <c r="J5839" t="s">
        <v>23</v>
      </c>
      <c r="K5839" t="s">
        <v>34711</v>
      </c>
    </row>
    <row r="5840" spans="1:11" x14ac:dyDescent="0.35">
      <c r="A5840" t="s">
        <v>26728</v>
      </c>
      <c r="B5840" t="s">
        <v>23</v>
      </c>
      <c r="C5840" t="s">
        <v>23</v>
      </c>
      <c r="D5840" t="s">
        <v>5810</v>
      </c>
      <c r="E5840" t="s">
        <v>26729</v>
      </c>
      <c r="F5840" t="s">
        <v>23</v>
      </c>
      <c r="G5840" t="s">
        <v>23</v>
      </c>
      <c r="H5840" t="s">
        <v>6746</v>
      </c>
      <c r="I5840" t="s">
        <v>23</v>
      </c>
      <c r="J5840" t="s">
        <v>23</v>
      </c>
      <c r="K5840" t="s">
        <v>34712</v>
      </c>
    </row>
    <row r="5841" spans="1:11" x14ac:dyDescent="0.35">
      <c r="A5841" t="s">
        <v>26730</v>
      </c>
      <c r="B5841" t="s">
        <v>23</v>
      </c>
      <c r="C5841" t="s">
        <v>23</v>
      </c>
      <c r="D5841" t="s">
        <v>5810</v>
      </c>
      <c r="E5841" t="s">
        <v>26731</v>
      </c>
      <c r="F5841" t="s">
        <v>23</v>
      </c>
      <c r="G5841" t="s">
        <v>23</v>
      </c>
      <c r="H5841" t="s">
        <v>6746</v>
      </c>
      <c r="I5841" t="s">
        <v>23</v>
      </c>
      <c r="J5841" t="s">
        <v>23</v>
      </c>
      <c r="K5841" t="s">
        <v>34713</v>
      </c>
    </row>
    <row r="5842" spans="1:11" x14ac:dyDescent="0.35">
      <c r="A5842" t="s">
        <v>6329</v>
      </c>
      <c r="B5842" t="s">
        <v>23</v>
      </c>
      <c r="C5842" t="s">
        <v>23</v>
      </c>
      <c r="D5842" t="s">
        <v>5810</v>
      </c>
      <c r="E5842" t="s">
        <v>11469</v>
      </c>
      <c r="F5842" t="s">
        <v>23</v>
      </c>
      <c r="G5842" t="s">
        <v>23</v>
      </c>
      <c r="H5842" t="s">
        <v>6493</v>
      </c>
      <c r="I5842" t="s">
        <v>23</v>
      </c>
      <c r="J5842" t="s">
        <v>23</v>
      </c>
      <c r="K5842" t="s">
        <v>30532</v>
      </c>
    </row>
    <row r="5843" spans="1:11" x14ac:dyDescent="0.35">
      <c r="A5843" t="s">
        <v>5814</v>
      </c>
      <c r="B5843" t="s">
        <v>23</v>
      </c>
      <c r="C5843" t="s">
        <v>23</v>
      </c>
      <c r="D5843" t="s">
        <v>23</v>
      </c>
      <c r="E5843" t="s">
        <v>11471</v>
      </c>
      <c r="F5843" t="s">
        <v>23</v>
      </c>
      <c r="G5843" t="s">
        <v>23</v>
      </c>
      <c r="H5843" t="s">
        <v>6514</v>
      </c>
      <c r="I5843" t="s">
        <v>2721</v>
      </c>
      <c r="J5843" t="s">
        <v>3894</v>
      </c>
      <c r="K5843" t="s">
        <v>30532</v>
      </c>
    </row>
    <row r="5844" spans="1:11" x14ac:dyDescent="0.35">
      <c r="A5844" t="s">
        <v>2724</v>
      </c>
      <c r="B5844" t="s">
        <v>23</v>
      </c>
      <c r="C5844" t="s">
        <v>23</v>
      </c>
      <c r="D5844" t="s">
        <v>23</v>
      </c>
      <c r="E5844" t="s">
        <v>11472</v>
      </c>
      <c r="F5844" t="s">
        <v>23</v>
      </c>
      <c r="G5844" t="s">
        <v>23</v>
      </c>
      <c r="H5844" t="s">
        <v>6522</v>
      </c>
      <c r="I5844" t="s">
        <v>23</v>
      </c>
      <c r="J5844" t="s">
        <v>23</v>
      </c>
      <c r="K5844" t="s">
        <v>30532</v>
      </c>
    </row>
    <row r="5845" spans="1:11" x14ac:dyDescent="0.35">
      <c r="A5845" t="s">
        <v>912</v>
      </c>
      <c r="B5845" t="s">
        <v>23</v>
      </c>
      <c r="C5845" t="s">
        <v>23</v>
      </c>
      <c r="D5845" t="s">
        <v>23</v>
      </c>
      <c r="E5845" t="s">
        <v>11473</v>
      </c>
      <c r="F5845" t="s">
        <v>23</v>
      </c>
      <c r="G5845" t="s">
        <v>23</v>
      </c>
      <c r="H5845" t="s">
        <v>6522</v>
      </c>
      <c r="I5845" t="s">
        <v>23</v>
      </c>
      <c r="J5845" t="s">
        <v>23</v>
      </c>
      <c r="K5845" t="s">
        <v>30532</v>
      </c>
    </row>
    <row r="5846" spans="1:11" x14ac:dyDescent="0.35">
      <c r="A5846" t="s">
        <v>3369</v>
      </c>
      <c r="B5846" t="s">
        <v>23</v>
      </c>
      <c r="C5846" t="s">
        <v>23</v>
      </c>
      <c r="D5846" t="s">
        <v>23</v>
      </c>
      <c r="E5846" t="s">
        <v>11474</v>
      </c>
      <c r="F5846" t="s">
        <v>23</v>
      </c>
      <c r="G5846" t="s">
        <v>23</v>
      </c>
      <c r="H5846" t="s">
        <v>6522</v>
      </c>
      <c r="I5846" t="s">
        <v>23</v>
      </c>
      <c r="J5846" t="s">
        <v>23</v>
      </c>
      <c r="K5846" t="s">
        <v>30532</v>
      </c>
    </row>
    <row r="5847" spans="1:11" x14ac:dyDescent="0.35">
      <c r="A5847" t="s">
        <v>26732</v>
      </c>
      <c r="B5847" t="s">
        <v>23</v>
      </c>
      <c r="C5847" t="s">
        <v>23</v>
      </c>
      <c r="D5847" t="s">
        <v>5810</v>
      </c>
      <c r="E5847" t="s">
        <v>26733</v>
      </c>
      <c r="F5847" t="s">
        <v>23</v>
      </c>
      <c r="G5847" t="s">
        <v>23</v>
      </c>
      <c r="H5847" t="s">
        <v>6746</v>
      </c>
      <c r="I5847" t="s">
        <v>23</v>
      </c>
      <c r="J5847" t="s">
        <v>23</v>
      </c>
      <c r="K5847" t="s">
        <v>34714</v>
      </c>
    </row>
    <row r="5848" spans="1:11" x14ac:dyDescent="0.35">
      <c r="A5848" t="s">
        <v>6495</v>
      </c>
      <c r="B5848" t="s">
        <v>23</v>
      </c>
      <c r="C5848" t="s">
        <v>23</v>
      </c>
      <c r="D5848" t="s">
        <v>23</v>
      </c>
      <c r="E5848" t="s">
        <v>11475</v>
      </c>
      <c r="F5848" t="s">
        <v>23</v>
      </c>
      <c r="G5848" t="s">
        <v>23</v>
      </c>
      <c r="H5848" t="s">
        <v>6484</v>
      </c>
      <c r="I5848" t="s">
        <v>6485</v>
      </c>
      <c r="J5848" t="s">
        <v>6486</v>
      </c>
      <c r="K5848" t="s">
        <v>30532</v>
      </c>
    </row>
    <row r="5849" spans="1:11" x14ac:dyDescent="0.35">
      <c r="A5849" t="s">
        <v>26734</v>
      </c>
      <c r="B5849" t="s">
        <v>23</v>
      </c>
      <c r="C5849" t="s">
        <v>23</v>
      </c>
      <c r="D5849" t="s">
        <v>5810</v>
      </c>
      <c r="E5849" t="s">
        <v>26735</v>
      </c>
      <c r="F5849" t="s">
        <v>23</v>
      </c>
      <c r="G5849" t="s">
        <v>23</v>
      </c>
      <c r="H5849" t="s">
        <v>6746</v>
      </c>
      <c r="I5849" t="s">
        <v>23</v>
      </c>
      <c r="J5849" t="s">
        <v>23</v>
      </c>
      <c r="K5849" t="s">
        <v>34715</v>
      </c>
    </row>
    <row r="5850" spans="1:11" x14ac:dyDescent="0.35">
      <c r="A5850" t="s">
        <v>26736</v>
      </c>
      <c r="B5850" t="s">
        <v>23</v>
      </c>
      <c r="C5850" t="s">
        <v>23</v>
      </c>
      <c r="D5850" t="s">
        <v>5810</v>
      </c>
      <c r="E5850" t="s">
        <v>26737</v>
      </c>
      <c r="F5850" t="s">
        <v>23</v>
      </c>
      <c r="G5850" t="s">
        <v>23</v>
      </c>
      <c r="H5850" t="s">
        <v>6746</v>
      </c>
      <c r="I5850" t="s">
        <v>23</v>
      </c>
      <c r="J5850" t="s">
        <v>23</v>
      </c>
      <c r="K5850" t="s">
        <v>34716</v>
      </c>
    </row>
    <row r="5851" spans="1:11" x14ac:dyDescent="0.35">
      <c r="A5851" t="s">
        <v>26738</v>
      </c>
      <c r="B5851" t="s">
        <v>23</v>
      </c>
      <c r="C5851" t="s">
        <v>23</v>
      </c>
      <c r="D5851" t="s">
        <v>5810</v>
      </c>
      <c r="E5851" t="s">
        <v>26739</v>
      </c>
      <c r="F5851" t="s">
        <v>23</v>
      </c>
      <c r="G5851" t="s">
        <v>23</v>
      </c>
      <c r="H5851" t="s">
        <v>6746</v>
      </c>
      <c r="I5851" t="s">
        <v>23</v>
      </c>
      <c r="J5851" t="s">
        <v>23</v>
      </c>
      <c r="K5851" t="s">
        <v>34717</v>
      </c>
    </row>
    <row r="5852" spans="1:11" x14ac:dyDescent="0.35">
      <c r="A5852" t="s">
        <v>26740</v>
      </c>
      <c r="B5852" t="s">
        <v>23</v>
      </c>
      <c r="C5852" t="s">
        <v>23</v>
      </c>
      <c r="D5852" t="s">
        <v>5810</v>
      </c>
      <c r="E5852" t="s">
        <v>26741</v>
      </c>
      <c r="F5852" t="s">
        <v>23</v>
      </c>
      <c r="G5852" t="s">
        <v>23</v>
      </c>
      <c r="H5852" t="s">
        <v>6746</v>
      </c>
      <c r="I5852" t="s">
        <v>23</v>
      </c>
      <c r="J5852" t="s">
        <v>23</v>
      </c>
      <c r="K5852" t="s">
        <v>34718</v>
      </c>
    </row>
    <row r="5853" spans="1:11" x14ac:dyDescent="0.35">
      <c r="A5853" t="s">
        <v>26742</v>
      </c>
      <c r="B5853" t="s">
        <v>23</v>
      </c>
      <c r="C5853" t="s">
        <v>23</v>
      </c>
      <c r="D5853" t="s">
        <v>5810</v>
      </c>
      <c r="E5853" t="s">
        <v>26743</v>
      </c>
      <c r="F5853" t="s">
        <v>23</v>
      </c>
      <c r="G5853" t="s">
        <v>23</v>
      </c>
      <c r="H5853" t="s">
        <v>6746</v>
      </c>
      <c r="I5853" t="s">
        <v>23</v>
      </c>
      <c r="J5853" t="s">
        <v>23</v>
      </c>
      <c r="K5853" t="s">
        <v>34719</v>
      </c>
    </row>
    <row r="5854" spans="1:11" x14ac:dyDescent="0.35">
      <c r="A5854" t="s">
        <v>26744</v>
      </c>
      <c r="B5854" t="s">
        <v>23</v>
      </c>
      <c r="C5854" t="s">
        <v>23</v>
      </c>
      <c r="D5854" t="s">
        <v>5810</v>
      </c>
      <c r="E5854" t="s">
        <v>26745</v>
      </c>
      <c r="F5854" t="s">
        <v>23</v>
      </c>
      <c r="G5854" t="s">
        <v>23</v>
      </c>
      <c r="H5854" t="s">
        <v>6746</v>
      </c>
      <c r="I5854" t="s">
        <v>23</v>
      </c>
      <c r="J5854" t="s">
        <v>23</v>
      </c>
      <c r="K5854" t="s">
        <v>34720</v>
      </c>
    </row>
    <row r="5855" spans="1:11" x14ac:dyDescent="0.35">
      <c r="A5855" t="s">
        <v>26746</v>
      </c>
      <c r="B5855" t="s">
        <v>23</v>
      </c>
      <c r="C5855" t="s">
        <v>23</v>
      </c>
      <c r="D5855" t="s">
        <v>5810</v>
      </c>
      <c r="E5855" t="s">
        <v>26747</v>
      </c>
      <c r="F5855" t="s">
        <v>23</v>
      </c>
      <c r="G5855" t="s">
        <v>23</v>
      </c>
      <c r="H5855" t="s">
        <v>6746</v>
      </c>
      <c r="I5855" t="s">
        <v>23</v>
      </c>
      <c r="J5855" t="s">
        <v>23</v>
      </c>
      <c r="K5855" t="s">
        <v>34721</v>
      </c>
    </row>
    <row r="5856" spans="1:11" x14ac:dyDescent="0.35">
      <c r="A5856" t="s">
        <v>26748</v>
      </c>
      <c r="B5856" t="s">
        <v>23</v>
      </c>
      <c r="C5856" t="s">
        <v>23</v>
      </c>
      <c r="D5856" t="s">
        <v>5810</v>
      </c>
      <c r="E5856" t="s">
        <v>26749</v>
      </c>
      <c r="F5856" t="s">
        <v>23</v>
      </c>
      <c r="G5856" t="s">
        <v>23</v>
      </c>
      <c r="H5856" t="s">
        <v>6746</v>
      </c>
      <c r="I5856" t="s">
        <v>23</v>
      </c>
      <c r="J5856" t="s">
        <v>23</v>
      </c>
      <c r="K5856" t="s">
        <v>34722</v>
      </c>
    </row>
    <row r="5857" spans="1:11" x14ac:dyDescent="0.35">
      <c r="A5857" t="s">
        <v>26750</v>
      </c>
      <c r="B5857" t="s">
        <v>23</v>
      </c>
      <c r="C5857" t="s">
        <v>23</v>
      </c>
      <c r="D5857" t="s">
        <v>5810</v>
      </c>
      <c r="E5857" t="s">
        <v>26751</v>
      </c>
      <c r="F5857" t="s">
        <v>23</v>
      </c>
      <c r="G5857" t="s">
        <v>23</v>
      </c>
      <c r="H5857" t="s">
        <v>6746</v>
      </c>
      <c r="I5857" t="s">
        <v>23</v>
      </c>
      <c r="J5857" t="s">
        <v>23</v>
      </c>
      <c r="K5857" t="s">
        <v>34723</v>
      </c>
    </row>
    <row r="5858" spans="1:11" x14ac:dyDescent="0.35">
      <c r="A5858" t="s">
        <v>25785</v>
      </c>
      <c r="B5858" t="s">
        <v>23</v>
      </c>
      <c r="C5858" t="s">
        <v>23</v>
      </c>
      <c r="D5858" t="s">
        <v>5810</v>
      </c>
      <c r="E5858" t="s">
        <v>25786</v>
      </c>
      <c r="F5858" t="s">
        <v>23</v>
      </c>
      <c r="G5858" t="s">
        <v>23</v>
      </c>
      <c r="H5858" t="s">
        <v>6746</v>
      </c>
      <c r="I5858" t="s">
        <v>23</v>
      </c>
      <c r="J5858" t="s">
        <v>23</v>
      </c>
      <c r="K5858" t="s">
        <v>30532</v>
      </c>
    </row>
    <row r="5859" spans="1:11" x14ac:dyDescent="0.35">
      <c r="A5859" t="s">
        <v>11476</v>
      </c>
      <c r="B5859" t="s">
        <v>23</v>
      </c>
      <c r="C5859" t="s">
        <v>23</v>
      </c>
      <c r="D5859" t="s">
        <v>5810</v>
      </c>
      <c r="E5859" t="s">
        <v>11477</v>
      </c>
      <c r="F5859" t="s">
        <v>23</v>
      </c>
      <c r="G5859" t="s">
        <v>23</v>
      </c>
      <c r="H5859" t="s">
        <v>6746</v>
      </c>
      <c r="I5859" t="s">
        <v>23</v>
      </c>
      <c r="J5859" t="s">
        <v>23</v>
      </c>
      <c r="K5859" t="s">
        <v>30532</v>
      </c>
    </row>
    <row r="5860" spans="1:11" x14ac:dyDescent="0.35">
      <c r="A5860" t="s">
        <v>4475</v>
      </c>
      <c r="B5860" t="s">
        <v>23</v>
      </c>
      <c r="C5860" t="s">
        <v>23</v>
      </c>
      <c r="D5860" t="s">
        <v>23</v>
      </c>
      <c r="E5860" t="s">
        <v>11478</v>
      </c>
      <c r="F5860" t="s">
        <v>23</v>
      </c>
      <c r="G5860" t="s">
        <v>23</v>
      </c>
      <c r="H5860" t="s">
        <v>6522</v>
      </c>
      <c r="I5860" t="s">
        <v>23</v>
      </c>
      <c r="J5860" t="s">
        <v>23</v>
      </c>
      <c r="K5860" t="s">
        <v>30532</v>
      </c>
    </row>
    <row r="5861" spans="1:11" x14ac:dyDescent="0.35">
      <c r="A5861" t="s">
        <v>26752</v>
      </c>
      <c r="B5861" t="s">
        <v>23</v>
      </c>
      <c r="C5861" t="s">
        <v>23</v>
      </c>
      <c r="D5861" t="s">
        <v>5810</v>
      </c>
      <c r="E5861" t="s">
        <v>26753</v>
      </c>
      <c r="F5861" t="s">
        <v>23</v>
      </c>
      <c r="G5861" t="s">
        <v>23</v>
      </c>
      <c r="H5861" t="s">
        <v>6746</v>
      </c>
      <c r="I5861" t="s">
        <v>23</v>
      </c>
      <c r="J5861" t="s">
        <v>23</v>
      </c>
      <c r="K5861" t="s">
        <v>34724</v>
      </c>
    </row>
    <row r="5862" spans="1:11" x14ac:dyDescent="0.35">
      <c r="A5862" t="s">
        <v>4474</v>
      </c>
      <c r="B5862" t="s">
        <v>23</v>
      </c>
      <c r="C5862" t="s">
        <v>23</v>
      </c>
      <c r="D5862" t="s">
        <v>23</v>
      </c>
      <c r="E5862" t="s">
        <v>11479</v>
      </c>
      <c r="F5862" t="s">
        <v>23</v>
      </c>
      <c r="G5862" t="s">
        <v>23</v>
      </c>
      <c r="H5862" t="s">
        <v>6522</v>
      </c>
      <c r="I5862" t="s">
        <v>23</v>
      </c>
      <c r="J5862" t="s">
        <v>23</v>
      </c>
      <c r="K5862" t="s">
        <v>30532</v>
      </c>
    </row>
    <row r="5863" spans="1:11" x14ac:dyDescent="0.35">
      <c r="A5863" t="s">
        <v>327</v>
      </c>
      <c r="B5863" t="s">
        <v>23</v>
      </c>
      <c r="C5863" t="s">
        <v>23</v>
      </c>
      <c r="D5863" t="s">
        <v>23</v>
      </c>
      <c r="E5863" t="s">
        <v>11480</v>
      </c>
      <c r="F5863" t="s">
        <v>23</v>
      </c>
      <c r="G5863" t="s">
        <v>23</v>
      </c>
      <c r="H5863" t="s">
        <v>6518</v>
      </c>
      <c r="I5863" t="s">
        <v>2721</v>
      </c>
      <c r="J5863" t="s">
        <v>23</v>
      </c>
      <c r="K5863" t="s">
        <v>30532</v>
      </c>
    </row>
    <row r="5864" spans="1:11" x14ac:dyDescent="0.35">
      <c r="A5864" t="s">
        <v>26754</v>
      </c>
      <c r="B5864" t="s">
        <v>23</v>
      </c>
      <c r="C5864" t="s">
        <v>23</v>
      </c>
      <c r="D5864" t="s">
        <v>5810</v>
      </c>
      <c r="E5864" t="s">
        <v>26755</v>
      </c>
      <c r="F5864" t="s">
        <v>23</v>
      </c>
      <c r="G5864" t="s">
        <v>23</v>
      </c>
      <c r="H5864" t="s">
        <v>6746</v>
      </c>
      <c r="I5864" t="s">
        <v>23</v>
      </c>
      <c r="J5864" t="s">
        <v>23</v>
      </c>
      <c r="K5864" t="s">
        <v>34725</v>
      </c>
    </row>
    <row r="5865" spans="1:11" x14ac:dyDescent="0.35">
      <c r="A5865" t="s">
        <v>26756</v>
      </c>
      <c r="B5865" t="s">
        <v>23</v>
      </c>
      <c r="C5865" t="s">
        <v>23</v>
      </c>
      <c r="D5865" t="s">
        <v>5810</v>
      </c>
      <c r="E5865" t="s">
        <v>26757</v>
      </c>
      <c r="F5865" t="s">
        <v>23</v>
      </c>
      <c r="G5865" t="s">
        <v>23</v>
      </c>
      <c r="H5865" t="s">
        <v>6746</v>
      </c>
      <c r="I5865" t="s">
        <v>23</v>
      </c>
      <c r="J5865" t="s">
        <v>23</v>
      </c>
      <c r="K5865" t="s">
        <v>34726</v>
      </c>
    </row>
    <row r="5866" spans="1:11" x14ac:dyDescent="0.35">
      <c r="A5866" t="s">
        <v>3587</v>
      </c>
      <c r="B5866" t="s">
        <v>23</v>
      </c>
      <c r="C5866" t="s">
        <v>23</v>
      </c>
      <c r="D5866" t="s">
        <v>23</v>
      </c>
      <c r="E5866" t="s">
        <v>11481</v>
      </c>
      <c r="F5866" t="s">
        <v>23</v>
      </c>
      <c r="G5866" t="s">
        <v>23</v>
      </c>
      <c r="H5866" t="s">
        <v>6522</v>
      </c>
      <c r="I5866" t="s">
        <v>23</v>
      </c>
      <c r="J5866" t="s">
        <v>23</v>
      </c>
      <c r="K5866" t="s">
        <v>30532</v>
      </c>
    </row>
    <row r="5867" spans="1:11" x14ac:dyDescent="0.35">
      <c r="A5867" t="s">
        <v>26758</v>
      </c>
      <c r="B5867" t="s">
        <v>23</v>
      </c>
      <c r="C5867" t="s">
        <v>23</v>
      </c>
      <c r="D5867" t="s">
        <v>5810</v>
      </c>
      <c r="E5867" t="s">
        <v>26759</v>
      </c>
      <c r="F5867" t="s">
        <v>23</v>
      </c>
      <c r="G5867" t="s">
        <v>23</v>
      </c>
      <c r="H5867" t="s">
        <v>6746</v>
      </c>
      <c r="I5867" t="s">
        <v>23</v>
      </c>
      <c r="J5867" t="s">
        <v>23</v>
      </c>
      <c r="K5867" t="s">
        <v>34727</v>
      </c>
    </row>
    <row r="5868" spans="1:11" x14ac:dyDescent="0.35">
      <c r="A5868" t="s">
        <v>26760</v>
      </c>
      <c r="B5868" t="s">
        <v>23</v>
      </c>
      <c r="C5868" t="s">
        <v>23</v>
      </c>
      <c r="D5868" t="s">
        <v>5810</v>
      </c>
      <c r="E5868" t="s">
        <v>26761</v>
      </c>
      <c r="F5868" t="s">
        <v>23</v>
      </c>
      <c r="G5868" t="s">
        <v>23</v>
      </c>
      <c r="H5868" t="s">
        <v>6746</v>
      </c>
      <c r="I5868" t="s">
        <v>23</v>
      </c>
      <c r="J5868" t="s">
        <v>23</v>
      </c>
      <c r="K5868" t="s">
        <v>34728</v>
      </c>
    </row>
    <row r="5869" spans="1:11" x14ac:dyDescent="0.35">
      <c r="A5869" t="s">
        <v>6328</v>
      </c>
      <c r="B5869" t="s">
        <v>23</v>
      </c>
      <c r="C5869" t="s">
        <v>23</v>
      </c>
      <c r="D5869" t="s">
        <v>5810</v>
      </c>
      <c r="E5869" t="s">
        <v>11482</v>
      </c>
      <c r="F5869" t="s">
        <v>23</v>
      </c>
      <c r="G5869" t="s">
        <v>23</v>
      </c>
      <c r="H5869" t="s">
        <v>6483</v>
      </c>
      <c r="I5869" t="s">
        <v>23</v>
      </c>
      <c r="J5869" t="s">
        <v>23</v>
      </c>
      <c r="K5869" t="s">
        <v>30532</v>
      </c>
    </row>
    <row r="5870" spans="1:11" x14ac:dyDescent="0.35">
      <c r="A5870" t="s">
        <v>26762</v>
      </c>
      <c r="B5870" t="s">
        <v>23</v>
      </c>
      <c r="C5870" t="s">
        <v>23</v>
      </c>
      <c r="D5870" t="s">
        <v>5810</v>
      </c>
      <c r="E5870" t="s">
        <v>26763</v>
      </c>
      <c r="F5870" t="s">
        <v>23</v>
      </c>
      <c r="G5870" t="s">
        <v>23</v>
      </c>
      <c r="H5870" t="s">
        <v>6746</v>
      </c>
      <c r="I5870" t="s">
        <v>23</v>
      </c>
      <c r="J5870" t="s">
        <v>23</v>
      </c>
      <c r="K5870" t="s">
        <v>34729</v>
      </c>
    </row>
    <row r="5871" spans="1:11" x14ac:dyDescent="0.35">
      <c r="A5871" t="s">
        <v>26764</v>
      </c>
      <c r="B5871" t="s">
        <v>23</v>
      </c>
      <c r="C5871" t="s">
        <v>23</v>
      </c>
      <c r="D5871" t="s">
        <v>5810</v>
      </c>
      <c r="E5871" t="s">
        <v>26765</v>
      </c>
      <c r="F5871" t="s">
        <v>23</v>
      </c>
      <c r="G5871" t="s">
        <v>23</v>
      </c>
      <c r="H5871" t="s">
        <v>6746</v>
      </c>
      <c r="I5871" t="s">
        <v>23</v>
      </c>
      <c r="J5871" t="s">
        <v>23</v>
      </c>
      <c r="K5871" t="s">
        <v>34730</v>
      </c>
    </row>
    <row r="5872" spans="1:11" x14ac:dyDescent="0.35">
      <c r="A5872" t="s">
        <v>26768</v>
      </c>
      <c r="B5872" t="s">
        <v>23</v>
      </c>
      <c r="C5872" t="s">
        <v>23</v>
      </c>
      <c r="D5872" t="s">
        <v>5810</v>
      </c>
      <c r="E5872" t="s">
        <v>26769</v>
      </c>
      <c r="F5872" t="s">
        <v>23</v>
      </c>
      <c r="G5872" t="s">
        <v>23</v>
      </c>
      <c r="H5872" t="s">
        <v>6746</v>
      </c>
      <c r="I5872" t="s">
        <v>23</v>
      </c>
      <c r="J5872" t="s">
        <v>23</v>
      </c>
      <c r="K5872" t="s">
        <v>34732</v>
      </c>
    </row>
    <row r="5873" spans="1:11" x14ac:dyDescent="0.35">
      <c r="A5873" t="s">
        <v>2877</v>
      </c>
      <c r="B5873" t="s">
        <v>23</v>
      </c>
      <c r="C5873" t="s">
        <v>23</v>
      </c>
      <c r="D5873" t="s">
        <v>23</v>
      </c>
      <c r="E5873" t="s">
        <v>11483</v>
      </c>
      <c r="F5873" t="s">
        <v>23</v>
      </c>
      <c r="G5873" t="s">
        <v>23</v>
      </c>
      <c r="H5873" t="s">
        <v>6522</v>
      </c>
      <c r="I5873" t="s">
        <v>23</v>
      </c>
      <c r="J5873" t="s">
        <v>23</v>
      </c>
      <c r="K5873" t="s">
        <v>30532</v>
      </c>
    </row>
    <row r="5874" spans="1:11" x14ac:dyDescent="0.35">
      <c r="A5874" t="s">
        <v>26770</v>
      </c>
      <c r="B5874" t="s">
        <v>23</v>
      </c>
      <c r="C5874" t="s">
        <v>23</v>
      </c>
      <c r="D5874" t="s">
        <v>5810</v>
      </c>
      <c r="E5874" t="s">
        <v>26771</v>
      </c>
      <c r="F5874" t="s">
        <v>23</v>
      </c>
      <c r="G5874" t="s">
        <v>23</v>
      </c>
      <c r="H5874" t="s">
        <v>6746</v>
      </c>
      <c r="I5874" t="s">
        <v>23</v>
      </c>
      <c r="J5874" t="s">
        <v>23</v>
      </c>
      <c r="K5874" t="s">
        <v>34733</v>
      </c>
    </row>
    <row r="5875" spans="1:11" x14ac:dyDescent="0.35">
      <c r="A5875" t="s">
        <v>26772</v>
      </c>
      <c r="B5875" t="s">
        <v>23</v>
      </c>
      <c r="C5875" t="s">
        <v>23</v>
      </c>
      <c r="D5875" t="s">
        <v>5810</v>
      </c>
      <c r="E5875" t="s">
        <v>26773</v>
      </c>
      <c r="F5875" t="s">
        <v>23</v>
      </c>
      <c r="G5875" t="s">
        <v>23</v>
      </c>
      <c r="H5875" t="s">
        <v>6746</v>
      </c>
      <c r="I5875" t="s">
        <v>23</v>
      </c>
      <c r="J5875" t="s">
        <v>23</v>
      </c>
      <c r="K5875" t="s">
        <v>34734</v>
      </c>
    </row>
    <row r="5876" spans="1:11" x14ac:dyDescent="0.35">
      <c r="A5876" t="s">
        <v>2940</v>
      </c>
      <c r="B5876" t="s">
        <v>23</v>
      </c>
      <c r="C5876" t="s">
        <v>23</v>
      </c>
      <c r="D5876" t="s">
        <v>23</v>
      </c>
      <c r="E5876" t="s">
        <v>11484</v>
      </c>
      <c r="F5876" t="s">
        <v>23</v>
      </c>
      <c r="G5876" t="s">
        <v>23</v>
      </c>
      <c r="H5876" t="s">
        <v>6522</v>
      </c>
      <c r="I5876" t="s">
        <v>23</v>
      </c>
      <c r="J5876" t="s">
        <v>23</v>
      </c>
      <c r="K5876" t="s">
        <v>30532</v>
      </c>
    </row>
    <row r="5877" spans="1:11" x14ac:dyDescent="0.35">
      <c r="A5877" t="s">
        <v>26774</v>
      </c>
      <c r="B5877" t="s">
        <v>23</v>
      </c>
      <c r="C5877" t="s">
        <v>23</v>
      </c>
      <c r="D5877" t="s">
        <v>5810</v>
      </c>
      <c r="E5877" t="s">
        <v>26775</v>
      </c>
      <c r="F5877" t="s">
        <v>23</v>
      </c>
      <c r="G5877" t="s">
        <v>23</v>
      </c>
      <c r="H5877" t="s">
        <v>6746</v>
      </c>
      <c r="I5877" t="s">
        <v>23</v>
      </c>
      <c r="J5877" t="s">
        <v>23</v>
      </c>
      <c r="K5877" t="s">
        <v>34735</v>
      </c>
    </row>
    <row r="5878" spans="1:11" x14ac:dyDescent="0.35">
      <c r="A5878" t="s">
        <v>3588</v>
      </c>
      <c r="B5878" t="s">
        <v>23</v>
      </c>
      <c r="C5878" t="s">
        <v>23</v>
      </c>
      <c r="D5878" t="s">
        <v>23</v>
      </c>
      <c r="E5878" t="s">
        <v>11485</v>
      </c>
      <c r="F5878" t="s">
        <v>23</v>
      </c>
      <c r="G5878" t="s">
        <v>23</v>
      </c>
      <c r="H5878" t="s">
        <v>6522</v>
      </c>
      <c r="I5878" t="s">
        <v>23</v>
      </c>
      <c r="J5878" t="s">
        <v>23</v>
      </c>
      <c r="K5878" t="s">
        <v>30532</v>
      </c>
    </row>
    <row r="5879" spans="1:11" x14ac:dyDescent="0.35">
      <c r="A5879" t="s">
        <v>4473</v>
      </c>
      <c r="B5879" t="s">
        <v>23</v>
      </c>
      <c r="C5879" t="s">
        <v>23</v>
      </c>
      <c r="D5879" t="s">
        <v>23</v>
      </c>
      <c r="E5879" t="s">
        <v>11486</v>
      </c>
      <c r="F5879" t="s">
        <v>23</v>
      </c>
      <c r="G5879" t="s">
        <v>23</v>
      </c>
      <c r="H5879" t="s">
        <v>6522</v>
      </c>
      <c r="I5879" t="s">
        <v>23</v>
      </c>
      <c r="J5879" t="s">
        <v>23</v>
      </c>
      <c r="K5879" t="s">
        <v>30532</v>
      </c>
    </row>
    <row r="5880" spans="1:11" x14ac:dyDescent="0.35">
      <c r="A5880" t="s">
        <v>26776</v>
      </c>
      <c r="B5880" t="s">
        <v>23</v>
      </c>
      <c r="C5880" t="s">
        <v>23</v>
      </c>
      <c r="D5880" t="s">
        <v>5810</v>
      </c>
      <c r="E5880" t="s">
        <v>26777</v>
      </c>
      <c r="F5880" t="s">
        <v>23</v>
      </c>
      <c r="G5880" t="s">
        <v>23</v>
      </c>
      <c r="H5880" t="s">
        <v>6746</v>
      </c>
      <c r="I5880" t="s">
        <v>23</v>
      </c>
      <c r="J5880" t="s">
        <v>23</v>
      </c>
      <c r="K5880" t="s">
        <v>34736</v>
      </c>
    </row>
    <row r="5881" spans="1:11" x14ac:dyDescent="0.35">
      <c r="A5881" t="s">
        <v>6327</v>
      </c>
      <c r="B5881" t="s">
        <v>23</v>
      </c>
      <c r="C5881" t="s">
        <v>23</v>
      </c>
      <c r="D5881" t="s">
        <v>5810</v>
      </c>
      <c r="E5881" t="s">
        <v>11487</v>
      </c>
      <c r="F5881" t="s">
        <v>23</v>
      </c>
      <c r="G5881" t="s">
        <v>23</v>
      </c>
      <c r="H5881" t="s">
        <v>6516</v>
      </c>
      <c r="I5881" t="s">
        <v>23</v>
      </c>
      <c r="J5881" t="s">
        <v>23</v>
      </c>
      <c r="K5881" t="s">
        <v>30532</v>
      </c>
    </row>
    <row r="5882" spans="1:11" x14ac:dyDescent="0.35">
      <c r="A5882" t="s">
        <v>26778</v>
      </c>
      <c r="B5882" t="s">
        <v>23</v>
      </c>
      <c r="C5882" t="s">
        <v>23</v>
      </c>
      <c r="D5882" t="s">
        <v>5810</v>
      </c>
      <c r="E5882" t="s">
        <v>26779</v>
      </c>
      <c r="F5882" t="s">
        <v>23</v>
      </c>
      <c r="G5882" t="s">
        <v>23</v>
      </c>
      <c r="H5882" t="s">
        <v>6746</v>
      </c>
      <c r="I5882" t="s">
        <v>23</v>
      </c>
      <c r="J5882" t="s">
        <v>23</v>
      </c>
      <c r="K5882" t="s">
        <v>34737</v>
      </c>
    </row>
    <row r="5883" spans="1:11" x14ac:dyDescent="0.35">
      <c r="A5883" t="s">
        <v>26780</v>
      </c>
      <c r="B5883" t="s">
        <v>23</v>
      </c>
      <c r="C5883" t="s">
        <v>23</v>
      </c>
      <c r="D5883" t="s">
        <v>5810</v>
      </c>
      <c r="E5883" t="s">
        <v>26781</v>
      </c>
      <c r="F5883" t="s">
        <v>23</v>
      </c>
      <c r="G5883" t="s">
        <v>23</v>
      </c>
      <c r="H5883" t="s">
        <v>6746</v>
      </c>
      <c r="I5883" t="s">
        <v>23</v>
      </c>
      <c r="J5883" t="s">
        <v>23</v>
      </c>
      <c r="K5883" t="s">
        <v>34738</v>
      </c>
    </row>
    <row r="5884" spans="1:11" x14ac:dyDescent="0.35">
      <c r="A5884" t="s">
        <v>1824</v>
      </c>
      <c r="B5884" t="s">
        <v>23</v>
      </c>
      <c r="C5884" t="s">
        <v>23</v>
      </c>
      <c r="D5884" t="s">
        <v>23</v>
      </c>
      <c r="E5884" t="s">
        <v>11488</v>
      </c>
      <c r="F5884" t="s">
        <v>23</v>
      </c>
      <c r="G5884" t="s">
        <v>23</v>
      </c>
      <c r="H5884" t="s">
        <v>6502</v>
      </c>
      <c r="I5884" t="s">
        <v>2721</v>
      </c>
      <c r="J5884" t="s">
        <v>23</v>
      </c>
      <c r="K5884" t="s">
        <v>30532</v>
      </c>
    </row>
    <row r="5885" spans="1:11" x14ac:dyDescent="0.35">
      <c r="A5885" t="s">
        <v>26782</v>
      </c>
      <c r="B5885" t="s">
        <v>23</v>
      </c>
      <c r="C5885" t="s">
        <v>23</v>
      </c>
      <c r="D5885" t="s">
        <v>5810</v>
      </c>
      <c r="E5885" t="s">
        <v>26783</v>
      </c>
      <c r="F5885" t="s">
        <v>23</v>
      </c>
      <c r="G5885" t="s">
        <v>23</v>
      </c>
      <c r="H5885" t="s">
        <v>6746</v>
      </c>
      <c r="I5885" t="s">
        <v>23</v>
      </c>
      <c r="J5885" t="s">
        <v>23</v>
      </c>
      <c r="K5885" t="s">
        <v>34739</v>
      </c>
    </row>
    <row r="5886" spans="1:11" x14ac:dyDescent="0.35">
      <c r="A5886" t="s">
        <v>26784</v>
      </c>
      <c r="B5886" t="s">
        <v>23</v>
      </c>
      <c r="C5886" t="s">
        <v>23</v>
      </c>
      <c r="D5886" t="s">
        <v>5810</v>
      </c>
      <c r="E5886" t="s">
        <v>26785</v>
      </c>
      <c r="F5886" t="s">
        <v>23</v>
      </c>
      <c r="G5886" t="s">
        <v>23</v>
      </c>
      <c r="H5886" t="s">
        <v>6746</v>
      </c>
      <c r="I5886" t="s">
        <v>23</v>
      </c>
      <c r="J5886" t="s">
        <v>23</v>
      </c>
      <c r="K5886" t="s">
        <v>34740</v>
      </c>
    </row>
    <row r="5887" spans="1:11" x14ac:dyDescent="0.35">
      <c r="A5887" t="s">
        <v>4472</v>
      </c>
      <c r="B5887" t="s">
        <v>23</v>
      </c>
      <c r="C5887" t="s">
        <v>23</v>
      </c>
      <c r="D5887" t="s">
        <v>23</v>
      </c>
      <c r="E5887" t="s">
        <v>11489</v>
      </c>
      <c r="F5887" t="s">
        <v>23</v>
      </c>
      <c r="G5887" t="s">
        <v>23</v>
      </c>
      <c r="H5887" t="s">
        <v>6522</v>
      </c>
      <c r="I5887" t="s">
        <v>23</v>
      </c>
      <c r="J5887" t="s">
        <v>23</v>
      </c>
      <c r="K5887" t="s">
        <v>30532</v>
      </c>
    </row>
    <row r="5888" spans="1:11" x14ac:dyDescent="0.35">
      <c r="A5888" t="s">
        <v>26786</v>
      </c>
      <c r="B5888" t="s">
        <v>23</v>
      </c>
      <c r="C5888" t="s">
        <v>23</v>
      </c>
      <c r="D5888" t="s">
        <v>5810</v>
      </c>
      <c r="E5888" t="s">
        <v>26787</v>
      </c>
      <c r="F5888" t="s">
        <v>23</v>
      </c>
      <c r="G5888" t="s">
        <v>23</v>
      </c>
      <c r="H5888" t="s">
        <v>6746</v>
      </c>
      <c r="I5888" t="s">
        <v>23</v>
      </c>
      <c r="J5888" t="s">
        <v>23</v>
      </c>
      <c r="K5888" t="s">
        <v>34741</v>
      </c>
    </row>
    <row r="5889" spans="1:11" x14ac:dyDescent="0.35">
      <c r="A5889" t="s">
        <v>1357</v>
      </c>
      <c r="B5889" t="s">
        <v>23</v>
      </c>
      <c r="C5889" t="s">
        <v>23</v>
      </c>
      <c r="D5889" t="s">
        <v>23</v>
      </c>
      <c r="E5889" t="s">
        <v>11490</v>
      </c>
      <c r="F5889" t="s">
        <v>23</v>
      </c>
      <c r="G5889" t="s">
        <v>23</v>
      </c>
      <c r="H5889" t="s">
        <v>6504</v>
      </c>
      <c r="I5889" t="s">
        <v>6485</v>
      </c>
      <c r="J5889" t="s">
        <v>23</v>
      </c>
      <c r="K5889" t="s">
        <v>30532</v>
      </c>
    </row>
    <row r="5890" spans="1:11" x14ac:dyDescent="0.35">
      <c r="A5890" t="s">
        <v>26790</v>
      </c>
      <c r="B5890" t="s">
        <v>23</v>
      </c>
      <c r="C5890" t="s">
        <v>23</v>
      </c>
      <c r="D5890" t="s">
        <v>5810</v>
      </c>
      <c r="E5890" t="s">
        <v>26791</v>
      </c>
      <c r="F5890" t="s">
        <v>23</v>
      </c>
      <c r="G5890" t="s">
        <v>23</v>
      </c>
      <c r="H5890" t="s">
        <v>6746</v>
      </c>
      <c r="I5890" t="s">
        <v>23</v>
      </c>
      <c r="J5890" t="s">
        <v>23</v>
      </c>
      <c r="K5890" t="s">
        <v>34743</v>
      </c>
    </row>
    <row r="5891" spans="1:11" x14ac:dyDescent="0.35">
      <c r="A5891" t="s">
        <v>26792</v>
      </c>
      <c r="B5891" t="s">
        <v>23</v>
      </c>
      <c r="C5891" t="s">
        <v>23</v>
      </c>
      <c r="D5891" t="s">
        <v>5810</v>
      </c>
      <c r="E5891" t="s">
        <v>26793</v>
      </c>
      <c r="F5891" t="s">
        <v>23</v>
      </c>
      <c r="G5891" t="s">
        <v>23</v>
      </c>
      <c r="H5891" t="s">
        <v>6746</v>
      </c>
      <c r="I5891" t="s">
        <v>23</v>
      </c>
      <c r="J5891" t="s">
        <v>23</v>
      </c>
      <c r="K5891" t="s">
        <v>34744</v>
      </c>
    </row>
    <row r="5892" spans="1:11" x14ac:dyDescent="0.35">
      <c r="A5892" t="s">
        <v>26796</v>
      </c>
      <c r="B5892" t="s">
        <v>23</v>
      </c>
      <c r="C5892" t="s">
        <v>23</v>
      </c>
      <c r="D5892" t="s">
        <v>5810</v>
      </c>
      <c r="E5892" t="s">
        <v>26797</v>
      </c>
      <c r="F5892" t="s">
        <v>23</v>
      </c>
      <c r="G5892" t="s">
        <v>23</v>
      </c>
      <c r="H5892" t="s">
        <v>6746</v>
      </c>
      <c r="I5892" t="s">
        <v>23</v>
      </c>
      <c r="J5892" t="s">
        <v>23</v>
      </c>
      <c r="K5892" t="s">
        <v>34746</v>
      </c>
    </row>
    <row r="5893" spans="1:11" x14ac:dyDescent="0.35">
      <c r="A5893" t="s">
        <v>2741</v>
      </c>
      <c r="B5893" t="s">
        <v>23</v>
      </c>
      <c r="C5893" t="s">
        <v>23</v>
      </c>
      <c r="D5893" t="s">
        <v>23</v>
      </c>
      <c r="E5893" t="s">
        <v>11491</v>
      </c>
      <c r="F5893" t="s">
        <v>23</v>
      </c>
      <c r="G5893" t="s">
        <v>23</v>
      </c>
      <c r="H5893" t="s">
        <v>6522</v>
      </c>
      <c r="I5893" t="s">
        <v>23</v>
      </c>
      <c r="J5893" t="s">
        <v>23</v>
      </c>
      <c r="K5893" t="s">
        <v>30532</v>
      </c>
    </row>
    <row r="5894" spans="1:11" x14ac:dyDescent="0.35">
      <c r="A5894" t="s">
        <v>675</v>
      </c>
      <c r="B5894" t="s">
        <v>23</v>
      </c>
      <c r="C5894" t="s">
        <v>23</v>
      </c>
      <c r="D5894" t="s">
        <v>23</v>
      </c>
      <c r="E5894" t="s">
        <v>11492</v>
      </c>
      <c r="F5894" t="s">
        <v>23</v>
      </c>
      <c r="G5894" t="s">
        <v>23</v>
      </c>
      <c r="H5894" t="s">
        <v>6502</v>
      </c>
      <c r="I5894" t="s">
        <v>6499</v>
      </c>
      <c r="J5894" t="s">
        <v>23</v>
      </c>
      <c r="K5894" t="s">
        <v>30532</v>
      </c>
    </row>
    <row r="5895" spans="1:11" x14ac:dyDescent="0.35">
      <c r="A5895" t="s">
        <v>26798</v>
      </c>
      <c r="B5895" t="s">
        <v>23</v>
      </c>
      <c r="C5895" t="s">
        <v>23</v>
      </c>
      <c r="D5895" t="s">
        <v>5810</v>
      </c>
      <c r="E5895" t="s">
        <v>26799</v>
      </c>
      <c r="F5895" t="s">
        <v>23</v>
      </c>
      <c r="G5895" t="s">
        <v>23</v>
      </c>
      <c r="H5895" t="s">
        <v>6746</v>
      </c>
      <c r="I5895" t="s">
        <v>23</v>
      </c>
      <c r="J5895" t="s">
        <v>23</v>
      </c>
      <c r="K5895" t="s">
        <v>34747</v>
      </c>
    </row>
    <row r="5896" spans="1:11" x14ac:dyDescent="0.35">
      <c r="A5896" t="s">
        <v>6326</v>
      </c>
      <c r="B5896" t="s">
        <v>23</v>
      </c>
      <c r="C5896" t="s">
        <v>23</v>
      </c>
      <c r="D5896" t="s">
        <v>5810</v>
      </c>
      <c r="E5896" t="s">
        <v>11493</v>
      </c>
      <c r="F5896" t="s">
        <v>23</v>
      </c>
      <c r="G5896" t="s">
        <v>23</v>
      </c>
      <c r="H5896" t="s">
        <v>6516</v>
      </c>
      <c r="I5896" t="s">
        <v>23</v>
      </c>
      <c r="J5896" t="s">
        <v>23</v>
      </c>
      <c r="K5896" t="s">
        <v>30532</v>
      </c>
    </row>
    <row r="5897" spans="1:11" x14ac:dyDescent="0.35">
      <c r="A5897" t="s">
        <v>11494</v>
      </c>
      <c r="B5897" t="s">
        <v>23</v>
      </c>
      <c r="C5897" t="s">
        <v>23</v>
      </c>
      <c r="D5897" t="s">
        <v>5810</v>
      </c>
      <c r="E5897" t="s">
        <v>11495</v>
      </c>
      <c r="F5897" t="s">
        <v>23</v>
      </c>
      <c r="G5897" t="s">
        <v>23</v>
      </c>
      <c r="H5897" t="s">
        <v>6746</v>
      </c>
      <c r="I5897" t="s">
        <v>23</v>
      </c>
      <c r="J5897" t="s">
        <v>23</v>
      </c>
      <c r="K5897" t="s">
        <v>30532</v>
      </c>
    </row>
    <row r="5898" spans="1:11" x14ac:dyDescent="0.35">
      <c r="A5898" t="s">
        <v>6323</v>
      </c>
      <c r="B5898" t="s">
        <v>23</v>
      </c>
      <c r="C5898" t="s">
        <v>23</v>
      </c>
      <c r="D5898" t="s">
        <v>5810</v>
      </c>
      <c r="E5898" t="s">
        <v>11496</v>
      </c>
      <c r="F5898" t="s">
        <v>23</v>
      </c>
      <c r="G5898" t="s">
        <v>23</v>
      </c>
      <c r="H5898" t="s">
        <v>6493</v>
      </c>
      <c r="I5898" t="s">
        <v>23</v>
      </c>
      <c r="J5898" t="s">
        <v>23</v>
      </c>
      <c r="K5898" t="s">
        <v>30532</v>
      </c>
    </row>
    <row r="5899" spans="1:11" x14ac:dyDescent="0.35">
      <c r="A5899" t="s">
        <v>11497</v>
      </c>
      <c r="B5899" t="s">
        <v>23</v>
      </c>
      <c r="C5899" t="s">
        <v>23</v>
      </c>
      <c r="D5899" t="s">
        <v>5810</v>
      </c>
      <c r="E5899" t="s">
        <v>11498</v>
      </c>
      <c r="F5899" t="s">
        <v>23</v>
      </c>
      <c r="G5899" t="s">
        <v>23</v>
      </c>
      <c r="H5899" t="s">
        <v>6746</v>
      </c>
      <c r="I5899" t="s">
        <v>23</v>
      </c>
      <c r="J5899" t="s">
        <v>23</v>
      </c>
      <c r="K5899" t="s">
        <v>30532</v>
      </c>
    </row>
    <row r="5900" spans="1:11" x14ac:dyDescent="0.35">
      <c r="A5900" t="s">
        <v>26800</v>
      </c>
      <c r="B5900" t="s">
        <v>23</v>
      </c>
      <c r="C5900" t="s">
        <v>23</v>
      </c>
      <c r="D5900" t="s">
        <v>5810</v>
      </c>
      <c r="E5900" t="s">
        <v>26801</v>
      </c>
      <c r="F5900" t="s">
        <v>23</v>
      </c>
      <c r="G5900" t="s">
        <v>23</v>
      </c>
      <c r="H5900" t="s">
        <v>6746</v>
      </c>
      <c r="I5900" t="s">
        <v>23</v>
      </c>
      <c r="J5900" t="s">
        <v>23</v>
      </c>
      <c r="K5900" t="s">
        <v>34748</v>
      </c>
    </row>
    <row r="5901" spans="1:11" x14ac:dyDescent="0.35">
      <c r="A5901" t="s">
        <v>6322</v>
      </c>
      <c r="B5901" t="s">
        <v>23</v>
      </c>
      <c r="C5901" t="s">
        <v>23</v>
      </c>
      <c r="D5901" t="s">
        <v>5810</v>
      </c>
      <c r="E5901" t="s">
        <v>11499</v>
      </c>
      <c r="F5901" t="s">
        <v>23</v>
      </c>
      <c r="G5901" t="s">
        <v>23</v>
      </c>
      <c r="H5901" t="s">
        <v>6502</v>
      </c>
      <c r="I5901" t="s">
        <v>23</v>
      </c>
      <c r="J5901" t="s">
        <v>23</v>
      </c>
      <c r="K5901" t="s">
        <v>30532</v>
      </c>
    </row>
    <row r="5902" spans="1:11" x14ac:dyDescent="0.35">
      <c r="A5902" t="s">
        <v>5467</v>
      </c>
      <c r="B5902" t="s">
        <v>23</v>
      </c>
      <c r="C5902" t="s">
        <v>23</v>
      </c>
      <c r="D5902" t="s">
        <v>23</v>
      </c>
      <c r="E5902" t="s">
        <v>11500</v>
      </c>
      <c r="F5902" t="s">
        <v>23</v>
      </c>
      <c r="G5902" t="s">
        <v>23</v>
      </c>
      <c r="H5902" t="s">
        <v>6522</v>
      </c>
      <c r="I5902" t="s">
        <v>23</v>
      </c>
      <c r="J5902" t="s">
        <v>23</v>
      </c>
      <c r="K5902" t="s">
        <v>30532</v>
      </c>
    </row>
    <row r="5903" spans="1:11" x14ac:dyDescent="0.35">
      <c r="A5903" t="s">
        <v>25264</v>
      </c>
      <c r="B5903" t="s">
        <v>23</v>
      </c>
      <c r="C5903" t="s">
        <v>23</v>
      </c>
      <c r="D5903" t="s">
        <v>5810</v>
      </c>
      <c r="E5903" t="s">
        <v>25265</v>
      </c>
      <c r="F5903" t="s">
        <v>23</v>
      </c>
      <c r="G5903" t="s">
        <v>23</v>
      </c>
      <c r="H5903" t="s">
        <v>6746</v>
      </c>
      <c r="I5903" t="s">
        <v>23</v>
      </c>
      <c r="J5903" t="s">
        <v>23</v>
      </c>
      <c r="K5903" t="s">
        <v>33999</v>
      </c>
    </row>
    <row r="5904" spans="1:11" x14ac:dyDescent="0.35">
      <c r="A5904" t="s">
        <v>4470</v>
      </c>
      <c r="B5904" t="s">
        <v>23</v>
      </c>
      <c r="C5904" t="s">
        <v>23</v>
      </c>
      <c r="D5904" t="s">
        <v>23</v>
      </c>
      <c r="E5904" t="s">
        <v>11501</v>
      </c>
      <c r="F5904" t="s">
        <v>23</v>
      </c>
      <c r="G5904" t="s">
        <v>23</v>
      </c>
      <c r="H5904" t="s">
        <v>6522</v>
      </c>
      <c r="I5904" t="s">
        <v>23</v>
      </c>
      <c r="J5904" t="s">
        <v>23</v>
      </c>
      <c r="K5904" t="s">
        <v>30532</v>
      </c>
    </row>
    <row r="5905" spans="1:11" x14ac:dyDescent="0.35">
      <c r="A5905" t="s">
        <v>11502</v>
      </c>
      <c r="B5905" t="s">
        <v>23</v>
      </c>
      <c r="C5905" t="s">
        <v>23</v>
      </c>
      <c r="D5905" t="s">
        <v>5810</v>
      </c>
      <c r="E5905" t="s">
        <v>11503</v>
      </c>
      <c r="F5905" t="s">
        <v>23</v>
      </c>
      <c r="G5905" t="s">
        <v>23</v>
      </c>
      <c r="H5905" t="s">
        <v>6746</v>
      </c>
      <c r="I5905" t="s">
        <v>23</v>
      </c>
      <c r="J5905" t="s">
        <v>23</v>
      </c>
      <c r="K5905" t="s">
        <v>30532</v>
      </c>
    </row>
    <row r="5906" spans="1:11" x14ac:dyDescent="0.35">
      <c r="A5906" t="s">
        <v>26802</v>
      </c>
      <c r="B5906" t="s">
        <v>23</v>
      </c>
      <c r="C5906" t="s">
        <v>23</v>
      </c>
      <c r="D5906" t="s">
        <v>5810</v>
      </c>
      <c r="E5906" t="s">
        <v>26803</v>
      </c>
      <c r="F5906" t="s">
        <v>23</v>
      </c>
      <c r="G5906" t="s">
        <v>23</v>
      </c>
      <c r="H5906" t="s">
        <v>6746</v>
      </c>
      <c r="I5906" t="s">
        <v>23</v>
      </c>
      <c r="J5906" t="s">
        <v>23</v>
      </c>
      <c r="K5906" t="s">
        <v>34749</v>
      </c>
    </row>
    <row r="5907" spans="1:11" x14ac:dyDescent="0.35">
      <c r="A5907" t="s">
        <v>5276</v>
      </c>
      <c r="B5907" t="s">
        <v>23</v>
      </c>
      <c r="C5907" t="s">
        <v>23</v>
      </c>
      <c r="D5907" t="s">
        <v>23</v>
      </c>
      <c r="E5907" t="s">
        <v>11504</v>
      </c>
      <c r="F5907" t="s">
        <v>23</v>
      </c>
      <c r="G5907" t="s">
        <v>23</v>
      </c>
      <c r="H5907" t="s">
        <v>6487</v>
      </c>
      <c r="I5907" t="s">
        <v>6485</v>
      </c>
      <c r="J5907" t="s">
        <v>23</v>
      </c>
      <c r="K5907" t="s">
        <v>30532</v>
      </c>
    </row>
    <row r="5908" spans="1:11" x14ac:dyDescent="0.35">
      <c r="A5908" t="s">
        <v>26804</v>
      </c>
      <c r="B5908" t="s">
        <v>23</v>
      </c>
      <c r="C5908" t="s">
        <v>23</v>
      </c>
      <c r="D5908" t="s">
        <v>5810</v>
      </c>
      <c r="E5908" t="s">
        <v>26805</v>
      </c>
      <c r="F5908" t="s">
        <v>23</v>
      </c>
      <c r="G5908" t="s">
        <v>23</v>
      </c>
      <c r="H5908" t="s">
        <v>6746</v>
      </c>
      <c r="I5908" t="s">
        <v>23</v>
      </c>
      <c r="J5908" t="s">
        <v>23</v>
      </c>
      <c r="K5908" t="s">
        <v>34750</v>
      </c>
    </row>
    <row r="5909" spans="1:11" x14ac:dyDescent="0.35">
      <c r="A5909" t="s">
        <v>5277</v>
      </c>
      <c r="B5909" t="s">
        <v>23</v>
      </c>
      <c r="C5909" t="s">
        <v>23</v>
      </c>
      <c r="D5909" t="s">
        <v>23</v>
      </c>
      <c r="E5909" t="s">
        <v>11505</v>
      </c>
      <c r="F5909" t="s">
        <v>23</v>
      </c>
      <c r="G5909" t="s">
        <v>23</v>
      </c>
      <c r="H5909" t="s">
        <v>6504</v>
      </c>
      <c r="I5909" t="s">
        <v>6485</v>
      </c>
      <c r="J5909" t="s">
        <v>23</v>
      </c>
      <c r="K5909" t="s">
        <v>30532</v>
      </c>
    </row>
    <row r="5910" spans="1:11" x14ac:dyDescent="0.35">
      <c r="A5910" t="s">
        <v>25282</v>
      </c>
      <c r="B5910" t="s">
        <v>23</v>
      </c>
      <c r="C5910" t="s">
        <v>23</v>
      </c>
      <c r="D5910" t="s">
        <v>5810</v>
      </c>
      <c r="E5910" t="s">
        <v>25283</v>
      </c>
      <c r="F5910" t="s">
        <v>23</v>
      </c>
      <c r="G5910" t="s">
        <v>23</v>
      </c>
      <c r="H5910" t="s">
        <v>6746</v>
      </c>
      <c r="I5910" t="s">
        <v>23</v>
      </c>
      <c r="J5910" t="s">
        <v>23</v>
      </c>
      <c r="K5910" t="s">
        <v>34008</v>
      </c>
    </row>
    <row r="5911" spans="1:11" x14ac:dyDescent="0.35">
      <c r="A5911" t="s">
        <v>4469</v>
      </c>
      <c r="B5911" t="s">
        <v>23</v>
      </c>
      <c r="C5911" t="s">
        <v>23</v>
      </c>
      <c r="D5911" t="s">
        <v>23</v>
      </c>
      <c r="E5911" t="s">
        <v>11506</v>
      </c>
      <c r="F5911" t="s">
        <v>23</v>
      </c>
      <c r="G5911" t="s">
        <v>23</v>
      </c>
      <c r="H5911" t="s">
        <v>6522</v>
      </c>
      <c r="I5911" t="s">
        <v>23</v>
      </c>
      <c r="J5911" t="s">
        <v>23</v>
      </c>
      <c r="K5911" t="s">
        <v>30532</v>
      </c>
    </row>
    <row r="5912" spans="1:11" x14ac:dyDescent="0.35">
      <c r="A5912" t="s">
        <v>11507</v>
      </c>
      <c r="B5912" t="s">
        <v>23</v>
      </c>
      <c r="C5912" t="s">
        <v>23</v>
      </c>
      <c r="D5912" t="s">
        <v>5810</v>
      </c>
      <c r="E5912" t="s">
        <v>11508</v>
      </c>
      <c r="F5912" t="s">
        <v>23</v>
      </c>
      <c r="G5912" t="s">
        <v>23</v>
      </c>
      <c r="H5912" t="s">
        <v>6746</v>
      </c>
      <c r="I5912" t="s">
        <v>23</v>
      </c>
      <c r="J5912" t="s">
        <v>23</v>
      </c>
      <c r="K5912" t="s">
        <v>30532</v>
      </c>
    </row>
    <row r="5913" spans="1:11" x14ac:dyDescent="0.35">
      <c r="A5913" t="s">
        <v>26806</v>
      </c>
      <c r="B5913" t="s">
        <v>23</v>
      </c>
      <c r="C5913" t="s">
        <v>23</v>
      </c>
      <c r="D5913" t="s">
        <v>5810</v>
      </c>
      <c r="E5913" t="s">
        <v>26807</v>
      </c>
      <c r="F5913" t="s">
        <v>23</v>
      </c>
      <c r="G5913" t="s">
        <v>23</v>
      </c>
      <c r="H5913" t="s">
        <v>6746</v>
      </c>
      <c r="I5913" t="s">
        <v>23</v>
      </c>
      <c r="J5913" t="s">
        <v>23</v>
      </c>
      <c r="K5913" t="s">
        <v>34751</v>
      </c>
    </row>
    <row r="5914" spans="1:11" x14ac:dyDescent="0.35">
      <c r="A5914" t="s">
        <v>4468</v>
      </c>
      <c r="B5914" t="s">
        <v>23</v>
      </c>
      <c r="C5914" t="s">
        <v>23</v>
      </c>
      <c r="D5914" t="s">
        <v>23</v>
      </c>
      <c r="E5914" t="s">
        <v>11509</v>
      </c>
      <c r="F5914" t="s">
        <v>23</v>
      </c>
      <c r="G5914" t="s">
        <v>23</v>
      </c>
      <c r="H5914" t="s">
        <v>6522</v>
      </c>
      <c r="I5914" t="s">
        <v>23</v>
      </c>
      <c r="J5914" t="s">
        <v>23</v>
      </c>
      <c r="K5914" t="s">
        <v>30532</v>
      </c>
    </row>
    <row r="5915" spans="1:11" x14ac:dyDescent="0.35">
      <c r="A5915" t="s">
        <v>26808</v>
      </c>
      <c r="B5915" t="s">
        <v>23</v>
      </c>
      <c r="C5915" t="s">
        <v>23</v>
      </c>
      <c r="D5915" t="s">
        <v>5810</v>
      </c>
      <c r="E5915" t="s">
        <v>26809</v>
      </c>
      <c r="F5915" t="s">
        <v>23</v>
      </c>
      <c r="G5915" t="s">
        <v>23</v>
      </c>
      <c r="H5915" t="s">
        <v>6746</v>
      </c>
      <c r="I5915" t="s">
        <v>23</v>
      </c>
      <c r="J5915" t="s">
        <v>23</v>
      </c>
      <c r="K5915" t="s">
        <v>34752</v>
      </c>
    </row>
    <row r="5916" spans="1:11" x14ac:dyDescent="0.35">
      <c r="A5916" t="s">
        <v>26810</v>
      </c>
      <c r="B5916" t="s">
        <v>23</v>
      </c>
      <c r="C5916" t="s">
        <v>23</v>
      </c>
      <c r="D5916" t="s">
        <v>5810</v>
      </c>
      <c r="E5916" t="s">
        <v>26811</v>
      </c>
      <c r="F5916" t="s">
        <v>23</v>
      </c>
      <c r="G5916" t="s">
        <v>23</v>
      </c>
      <c r="H5916" t="s">
        <v>6746</v>
      </c>
      <c r="I5916" t="s">
        <v>23</v>
      </c>
      <c r="J5916" t="s">
        <v>23</v>
      </c>
      <c r="K5916" t="s">
        <v>34753</v>
      </c>
    </row>
    <row r="5917" spans="1:11" x14ac:dyDescent="0.35">
      <c r="A5917" t="s">
        <v>26812</v>
      </c>
      <c r="B5917" t="s">
        <v>23</v>
      </c>
      <c r="C5917" t="s">
        <v>23</v>
      </c>
      <c r="D5917" t="s">
        <v>5810</v>
      </c>
      <c r="E5917" t="s">
        <v>26813</v>
      </c>
      <c r="F5917" t="s">
        <v>23</v>
      </c>
      <c r="G5917" t="s">
        <v>23</v>
      </c>
      <c r="H5917" t="s">
        <v>6746</v>
      </c>
      <c r="I5917" t="s">
        <v>23</v>
      </c>
      <c r="J5917" t="s">
        <v>23</v>
      </c>
      <c r="K5917" t="s">
        <v>34754</v>
      </c>
    </row>
    <row r="5918" spans="1:11" x14ac:dyDescent="0.35">
      <c r="A5918" t="s">
        <v>24340</v>
      </c>
      <c r="B5918" t="s">
        <v>23</v>
      </c>
      <c r="C5918" t="s">
        <v>23</v>
      </c>
      <c r="D5918" t="s">
        <v>5810</v>
      </c>
      <c r="E5918" t="s">
        <v>24341</v>
      </c>
      <c r="F5918" t="s">
        <v>23</v>
      </c>
      <c r="G5918" t="s">
        <v>23</v>
      </c>
      <c r="H5918" t="s">
        <v>6516</v>
      </c>
      <c r="I5918" t="s">
        <v>23</v>
      </c>
      <c r="J5918" t="s">
        <v>23</v>
      </c>
      <c r="K5918" t="s">
        <v>33591</v>
      </c>
    </row>
    <row r="5919" spans="1:11" x14ac:dyDescent="0.35">
      <c r="A5919" t="s">
        <v>4467</v>
      </c>
      <c r="B5919" t="s">
        <v>23</v>
      </c>
      <c r="C5919" t="s">
        <v>23</v>
      </c>
      <c r="D5919" t="s">
        <v>23</v>
      </c>
      <c r="E5919" t="s">
        <v>11510</v>
      </c>
      <c r="F5919" t="s">
        <v>23</v>
      </c>
      <c r="G5919" t="s">
        <v>23</v>
      </c>
      <c r="H5919" t="s">
        <v>6522</v>
      </c>
      <c r="I5919" t="s">
        <v>23</v>
      </c>
      <c r="J5919" t="s">
        <v>23</v>
      </c>
      <c r="K5919" t="s">
        <v>30532</v>
      </c>
    </row>
    <row r="5920" spans="1:11" x14ac:dyDescent="0.35">
      <c r="A5920" t="s">
        <v>5671</v>
      </c>
      <c r="B5920" t="s">
        <v>23</v>
      </c>
      <c r="C5920" t="s">
        <v>23</v>
      </c>
      <c r="D5920" t="s">
        <v>23</v>
      </c>
      <c r="E5920" t="s">
        <v>11511</v>
      </c>
      <c r="F5920" t="s">
        <v>23</v>
      </c>
      <c r="G5920" t="s">
        <v>23</v>
      </c>
      <c r="H5920" t="s">
        <v>6522</v>
      </c>
      <c r="I5920" t="s">
        <v>23</v>
      </c>
      <c r="J5920" t="s">
        <v>23</v>
      </c>
      <c r="K5920" t="s">
        <v>30532</v>
      </c>
    </row>
    <row r="5921" spans="1:11" x14ac:dyDescent="0.35">
      <c r="A5921" t="s">
        <v>6781</v>
      </c>
      <c r="B5921" t="s">
        <v>23</v>
      </c>
      <c r="C5921" t="s">
        <v>23</v>
      </c>
      <c r="D5921" t="s">
        <v>23</v>
      </c>
      <c r="E5921" t="s">
        <v>11512</v>
      </c>
      <c r="F5921" t="s">
        <v>23</v>
      </c>
      <c r="G5921" t="s">
        <v>23</v>
      </c>
      <c r="H5921" t="s">
        <v>6502</v>
      </c>
      <c r="I5921" t="s">
        <v>6485</v>
      </c>
      <c r="J5921" t="s">
        <v>23</v>
      </c>
      <c r="K5921" t="s">
        <v>30532</v>
      </c>
    </row>
    <row r="5922" spans="1:11" x14ac:dyDescent="0.35">
      <c r="A5922" t="s">
        <v>4466</v>
      </c>
      <c r="B5922" t="s">
        <v>23</v>
      </c>
      <c r="C5922" t="s">
        <v>23</v>
      </c>
      <c r="D5922" t="s">
        <v>23</v>
      </c>
      <c r="E5922" t="s">
        <v>11513</v>
      </c>
      <c r="F5922" t="s">
        <v>23</v>
      </c>
      <c r="G5922" t="s">
        <v>23</v>
      </c>
      <c r="H5922" t="s">
        <v>6522</v>
      </c>
      <c r="I5922" t="s">
        <v>23</v>
      </c>
      <c r="J5922" t="s">
        <v>23</v>
      </c>
      <c r="K5922" t="s">
        <v>30532</v>
      </c>
    </row>
    <row r="5923" spans="1:11" x14ac:dyDescent="0.35">
      <c r="A5923" t="s">
        <v>26816</v>
      </c>
      <c r="B5923" t="s">
        <v>23</v>
      </c>
      <c r="C5923" t="s">
        <v>23</v>
      </c>
      <c r="D5923" t="s">
        <v>5810</v>
      </c>
      <c r="E5923" t="s">
        <v>26817</v>
      </c>
      <c r="F5923" t="s">
        <v>23</v>
      </c>
      <c r="G5923" t="s">
        <v>23</v>
      </c>
      <c r="H5923" t="s">
        <v>6746</v>
      </c>
      <c r="I5923" t="s">
        <v>23</v>
      </c>
      <c r="J5923" t="s">
        <v>23</v>
      </c>
      <c r="K5923" t="s">
        <v>34756</v>
      </c>
    </row>
    <row r="5924" spans="1:11" x14ac:dyDescent="0.35">
      <c r="A5924" t="s">
        <v>1748</v>
      </c>
      <c r="B5924" t="s">
        <v>23</v>
      </c>
      <c r="C5924" t="s">
        <v>23</v>
      </c>
      <c r="D5924" t="s">
        <v>23</v>
      </c>
      <c r="E5924" t="s">
        <v>11514</v>
      </c>
      <c r="F5924" t="s">
        <v>23</v>
      </c>
      <c r="G5924" t="s">
        <v>23</v>
      </c>
      <c r="H5924" t="s">
        <v>6502</v>
      </c>
      <c r="I5924" t="s">
        <v>6499</v>
      </c>
      <c r="J5924" t="s">
        <v>23</v>
      </c>
      <c r="K5924" t="s">
        <v>30532</v>
      </c>
    </row>
    <row r="5925" spans="1:11" x14ac:dyDescent="0.35">
      <c r="A5925" t="s">
        <v>26819</v>
      </c>
      <c r="B5925" t="s">
        <v>23</v>
      </c>
      <c r="C5925" t="s">
        <v>23</v>
      </c>
      <c r="D5925" t="s">
        <v>5810</v>
      </c>
      <c r="E5925" t="s">
        <v>26820</v>
      </c>
      <c r="F5925" t="s">
        <v>23</v>
      </c>
      <c r="G5925" t="s">
        <v>23</v>
      </c>
      <c r="H5925" t="s">
        <v>6746</v>
      </c>
      <c r="I5925" t="s">
        <v>23</v>
      </c>
      <c r="J5925" t="s">
        <v>23</v>
      </c>
      <c r="K5925" t="s">
        <v>34757</v>
      </c>
    </row>
    <row r="5926" spans="1:11" x14ac:dyDescent="0.35">
      <c r="A5926" t="s">
        <v>11515</v>
      </c>
      <c r="B5926" t="s">
        <v>23</v>
      </c>
      <c r="C5926" t="s">
        <v>23</v>
      </c>
      <c r="D5926" t="s">
        <v>5810</v>
      </c>
      <c r="E5926" t="s">
        <v>11516</v>
      </c>
      <c r="F5926" t="s">
        <v>23</v>
      </c>
      <c r="G5926" t="s">
        <v>23</v>
      </c>
      <c r="H5926" t="s">
        <v>6746</v>
      </c>
      <c r="I5926" t="s">
        <v>23</v>
      </c>
      <c r="J5926" t="s">
        <v>23</v>
      </c>
      <c r="K5926" t="s">
        <v>30532</v>
      </c>
    </row>
    <row r="5927" spans="1:11" x14ac:dyDescent="0.35">
      <c r="A5927" t="s">
        <v>25805</v>
      </c>
      <c r="B5927" t="s">
        <v>23</v>
      </c>
      <c r="C5927" t="s">
        <v>23</v>
      </c>
      <c r="D5927" t="s">
        <v>5810</v>
      </c>
      <c r="E5927" t="s">
        <v>25806</v>
      </c>
      <c r="F5927" t="s">
        <v>23</v>
      </c>
      <c r="G5927" t="s">
        <v>23</v>
      </c>
      <c r="H5927" t="s">
        <v>6746</v>
      </c>
      <c r="I5927" t="s">
        <v>23</v>
      </c>
      <c r="J5927" t="s">
        <v>23</v>
      </c>
      <c r="K5927" t="s">
        <v>30532</v>
      </c>
    </row>
    <row r="5928" spans="1:11" x14ac:dyDescent="0.35">
      <c r="A5928" t="s">
        <v>3143</v>
      </c>
      <c r="B5928" t="s">
        <v>23</v>
      </c>
      <c r="C5928" t="s">
        <v>23</v>
      </c>
      <c r="D5928" t="s">
        <v>23</v>
      </c>
      <c r="E5928" t="s">
        <v>11517</v>
      </c>
      <c r="F5928" t="s">
        <v>23</v>
      </c>
      <c r="G5928" t="s">
        <v>23</v>
      </c>
      <c r="H5928" t="s">
        <v>6522</v>
      </c>
      <c r="I5928" t="s">
        <v>23</v>
      </c>
      <c r="J5928" t="s">
        <v>23</v>
      </c>
      <c r="K5928" t="s">
        <v>30532</v>
      </c>
    </row>
    <row r="5929" spans="1:11" x14ac:dyDescent="0.35">
      <c r="A5929" t="s">
        <v>208</v>
      </c>
      <c r="B5929" t="s">
        <v>23</v>
      </c>
      <c r="C5929" t="s">
        <v>23</v>
      </c>
      <c r="D5929" t="s">
        <v>23</v>
      </c>
      <c r="E5929" t="s">
        <v>11518</v>
      </c>
      <c r="F5929" t="s">
        <v>23</v>
      </c>
      <c r="G5929" t="s">
        <v>23</v>
      </c>
      <c r="H5929" t="s">
        <v>6522</v>
      </c>
      <c r="I5929" t="s">
        <v>23</v>
      </c>
      <c r="J5929" t="s">
        <v>23</v>
      </c>
      <c r="K5929" t="s">
        <v>30532</v>
      </c>
    </row>
    <row r="5930" spans="1:11" x14ac:dyDescent="0.35">
      <c r="A5930" t="s">
        <v>26823</v>
      </c>
      <c r="B5930" t="s">
        <v>23</v>
      </c>
      <c r="C5930" t="s">
        <v>23</v>
      </c>
      <c r="D5930" t="s">
        <v>5810</v>
      </c>
      <c r="E5930" t="s">
        <v>26824</v>
      </c>
      <c r="F5930" t="s">
        <v>23</v>
      </c>
      <c r="G5930" t="s">
        <v>23</v>
      </c>
      <c r="H5930" t="s">
        <v>6746</v>
      </c>
      <c r="I5930" t="s">
        <v>23</v>
      </c>
      <c r="J5930" t="s">
        <v>23</v>
      </c>
      <c r="K5930" t="s">
        <v>34759</v>
      </c>
    </row>
    <row r="5931" spans="1:11" x14ac:dyDescent="0.35">
      <c r="A5931" t="s">
        <v>26825</v>
      </c>
      <c r="B5931" t="s">
        <v>23</v>
      </c>
      <c r="C5931" t="s">
        <v>23</v>
      </c>
      <c r="D5931" t="s">
        <v>5810</v>
      </c>
      <c r="E5931" t="s">
        <v>26826</v>
      </c>
      <c r="F5931" t="s">
        <v>23</v>
      </c>
      <c r="G5931" t="s">
        <v>23</v>
      </c>
      <c r="H5931" t="s">
        <v>6746</v>
      </c>
      <c r="I5931" t="s">
        <v>23</v>
      </c>
      <c r="J5931" t="s">
        <v>23</v>
      </c>
      <c r="K5931" t="s">
        <v>34760</v>
      </c>
    </row>
    <row r="5932" spans="1:11" x14ac:dyDescent="0.35">
      <c r="A5932" t="s">
        <v>26835</v>
      </c>
      <c r="B5932" t="s">
        <v>23</v>
      </c>
      <c r="C5932" t="s">
        <v>23</v>
      </c>
      <c r="D5932" t="s">
        <v>5810</v>
      </c>
      <c r="E5932" t="s">
        <v>26836</v>
      </c>
      <c r="F5932" t="s">
        <v>23</v>
      </c>
      <c r="G5932" t="s">
        <v>23</v>
      </c>
      <c r="H5932" t="s">
        <v>6746</v>
      </c>
      <c r="I5932" t="s">
        <v>23</v>
      </c>
      <c r="J5932" t="s">
        <v>23</v>
      </c>
      <c r="K5932" t="s">
        <v>34765</v>
      </c>
    </row>
    <row r="5933" spans="1:11" x14ac:dyDescent="0.35">
      <c r="A5933" t="s">
        <v>26837</v>
      </c>
      <c r="B5933" t="s">
        <v>23</v>
      </c>
      <c r="C5933" t="s">
        <v>23</v>
      </c>
      <c r="D5933" t="s">
        <v>5810</v>
      </c>
      <c r="E5933" t="s">
        <v>26838</v>
      </c>
      <c r="F5933" t="s">
        <v>23</v>
      </c>
      <c r="G5933" t="s">
        <v>23</v>
      </c>
      <c r="H5933" t="s">
        <v>6746</v>
      </c>
      <c r="I5933" t="s">
        <v>23</v>
      </c>
      <c r="J5933" t="s">
        <v>23</v>
      </c>
      <c r="K5933" t="s">
        <v>34766</v>
      </c>
    </row>
    <row r="5934" spans="1:11" x14ac:dyDescent="0.35">
      <c r="A5934" t="s">
        <v>11519</v>
      </c>
      <c r="B5934" t="s">
        <v>23</v>
      </c>
      <c r="C5934" t="s">
        <v>23</v>
      </c>
      <c r="D5934" t="s">
        <v>5810</v>
      </c>
      <c r="E5934" t="s">
        <v>11520</v>
      </c>
      <c r="F5934" t="s">
        <v>23</v>
      </c>
      <c r="G5934" t="s">
        <v>23</v>
      </c>
      <c r="H5934" t="s">
        <v>6746</v>
      </c>
      <c r="I5934" t="s">
        <v>23</v>
      </c>
      <c r="J5934" t="s">
        <v>23</v>
      </c>
      <c r="K5934" t="s">
        <v>30532</v>
      </c>
    </row>
    <row r="5935" spans="1:11" x14ac:dyDescent="0.35">
      <c r="A5935" t="s">
        <v>26847</v>
      </c>
      <c r="B5935" t="s">
        <v>23</v>
      </c>
      <c r="C5935" t="s">
        <v>23</v>
      </c>
      <c r="D5935" t="s">
        <v>5810</v>
      </c>
      <c r="E5935" t="s">
        <v>26848</v>
      </c>
      <c r="F5935" t="s">
        <v>23</v>
      </c>
      <c r="G5935" t="s">
        <v>23</v>
      </c>
      <c r="H5935" t="s">
        <v>6746</v>
      </c>
      <c r="I5935" t="s">
        <v>23</v>
      </c>
      <c r="J5935" t="s">
        <v>23</v>
      </c>
      <c r="K5935" t="s">
        <v>34771</v>
      </c>
    </row>
    <row r="5936" spans="1:11" x14ac:dyDescent="0.35">
      <c r="A5936" t="s">
        <v>11521</v>
      </c>
      <c r="B5936" t="s">
        <v>23</v>
      </c>
      <c r="C5936" t="s">
        <v>23</v>
      </c>
      <c r="D5936" t="s">
        <v>5810</v>
      </c>
      <c r="E5936" t="s">
        <v>11522</v>
      </c>
      <c r="F5936" t="s">
        <v>23</v>
      </c>
      <c r="G5936" t="s">
        <v>23</v>
      </c>
      <c r="H5936" t="s">
        <v>6746</v>
      </c>
      <c r="I5936" t="s">
        <v>23</v>
      </c>
      <c r="J5936" t="s">
        <v>23</v>
      </c>
      <c r="K5936" t="s">
        <v>30532</v>
      </c>
    </row>
    <row r="5937" spans="1:11" x14ac:dyDescent="0.35">
      <c r="A5937" t="s">
        <v>698</v>
      </c>
      <c r="B5937" t="s">
        <v>23</v>
      </c>
      <c r="C5937" t="s">
        <v>23</v>
      </c>
      <c r="D5937" t="s">
        <v>23</v>
      </c>
      <c r="E5937" t="s">
        <v>11523</v>
      </c>
      <c r="F5937" t="s">
        <v>23</v>
      </c>
      <c r="G5937" t="s">
        <v>23</v>
      </c>
      <c r="H5937" t="s">
        <v>6522</v>
      </c>
      <c r="I5937" t="s">
        <v>23</v>
      </c>
      <c r="J5937" t="s">
        <v>23</v>
      </c>
      <c r="K5937" t="s">
        <v>30532</v>
      </c>
    </row>
    <row r="5938" spans="1:11" x14ac:dyDescent="0.35">
      <c r="A5938" t="s">
        <v>1619</v>
      </c>
      <c r="B5938" t="s">
        <v>23</v>
      </c>
      <c r="C5938" t="s">
        <v>23</v>
      </c>
      <c r="D5938" t="s">
        <v>23</v>
      </c>
      <c r="E5938" t="s">
        <v>11524</v>
      </c>
      <c r="F5938" t="s">
        <v>23</v>
      </c>
      <c r="G5938" t="s">
        <v>23</v>
      </c>
      <c r="H5938" t="s">
        <v>6502</v>
      </c>
      <c r="I5938" t="s">
        <v>2721</v>
      </c>
      <c r="J5938" t="s">
        <v>23</v>
      </c>
      <c r="K5938" t="s">
        <v>30532</v>
      </c>
    </row>
    <row r="5939" spans="1:11" x14ac:dyDescent="0.35">
      <c r="A5939" t="s">
        <v>26827</v>
      </c>
      <c r="B5939" t="s">
        <v>23</v>
      </c>
      <c r="C5939" t="s">
        <v>23</v>
      </c>
      <c r="D5939" t="s">
        <v>5810</v>
      </c>
      <c r="E5939" t="s">
        <v>26828</v>
      </c>
      <c r="F5939" t="s">
        <v>23</v>
      </c>
      <c r="G5939" t="s">
        <v>23</v>
      </c>
      <c r="H5939" t="s">
        <v>6746</v>
      </c>
      <c r="I5939" t="s">
        <v>23</v>
      </c>
      <c r="J5939" t="s">
        <v>23</v>
      </c>
      <c r="K5939" t="s">
        <v>34761</v>
      </c>
    </row>
    <row r="5940" spans="1:11" x14ac:dyDescent="0.35">
      <c r="A5940" t="s">
        <v>2952</v>
      </c>
      <c r="B5940" t="s">
        <v>23</v>
      </c>
      <c r="C5940" t="s">
        <v>23</v>
      </c>
      <c r="D5940" t="s">
        <v>23</v>
      </c>
      <c r="E5940" t="s">
        <v>11525</v>
      </c>
      <c r="F5940" t="s">
        <v>23</v>
      </c>
      <c r="G5940" t="s">
        <v>23</v>
      </c>
      <c r="H5940" t="s">
        <v>6522</v>
      </c>
      <c r="I5940" t="s">
        <v>23</v>
      </c>
      <c r="J5940" t="s">
        <v>23</v>
      </c>
      <c r="K5940" t="s">
        <v>30532</v>
      </c>
    </row>
    <row r="5941" spans="1:11" x14ac:dyDescent="0.35">
      <c r="A5941" t="s">
        <v>24342</v>
      </c>
      <c r="B5941" t="s">
        <v>23</v>
      </c>
      <c r="C5941" t="s">
        <v>23</v>
      </c>
      <c r="D5941" t="s">
        <v>5810</v>
      </c>
      <c r="E5941" t="s">
        <v>24343</v>
      </c>
      <c r="F5941" t="s">
        <v>23</v>
      </c>
      <c r="G5941" t="s">
        <v>23</v>
      </c>
      <c r="H5941" t="s">
        <v>6746</v>
      </c>
      <c r="I5941" t="s">
        <v>23</v>
      </c>
      <c r="J5941" t="s">
        <v>23</v>
      </c>
      <c r="K5941" t="s">
        <v>33592</v>
      </c>
    </row>
    <row r="5942" spans="1:11" x14ac:dyDescent="0.35">
      <c r="A5942" t="s">
        <v>2970</v>
      </c>
      <c r="B5942" t="s">
        <v>23</v>
      </c>
      <c r="C5942" t="s">
        <v>23</v>
      </c>
      <c r="D5942" t="s">
        <v>23</v>
      </c>
      <c r="E5942" t="s">
        <v>11526</v>
      </c>
      <c r="F5942" t="s">
        <v>23</v>
      </c>
      <c r="G5942" t="s">
        <v>23</v>
      </c>
      <c r="H5942" t="s">
        <v>6522</v>
      </c>
      <c r="I5942" t="s">
        <v>23</v>
      </c>
      <c r="J5942" t="s">
        <v>23</v>
      </c>
      <c r="K5942" t="s">
        <v>30532</v>
      </c>
    </row>
    <row r="5943" spans="1:11" x14ac:dyDescent="0.35">
      <c r="A5943" t="s">
        <v>11527</v>
      </c>
      <c r="B5943" t="s">
        <v>23</v>
      </c>
      <c r="C5943" t="s">
        <v>23</v>
      </c>
      <c r="D5943" t="s">
        <v>5810</v>
      </c>
      <c r="E5943" t="s">
        <v>11528</v>
      </c>
      <c r="F5943" t="s">
        <v>23</v>
      </c>
      <c r="G5943" t="s">
        <v>23</v>
      </c>
      <c r="H5943" t="s">
        <v>6746</v>
      </c>
      <c r="I5943" t="s">
        <v>23</v>
      </c>
      <c r="J5943" t="s">
        <v>23</v>
      </c>
      <c r="K5943" t="s">
        <v>30532</v>
      </c>
    </row>
    <row r="5944" spans="1:11" x14ac:dyDescent="0.35">
      <c r="A5944" t="s">
        <v>26841</v>
      </c>
      <c r="B5944" t="s">
        <v>23</v>
      </c>
      <c r="C5944" t="s">
        <v>23</v>
      </c>
      <c r="D5944" t="s">
        <v>5810</v>
      </c>
      <c r="E5944" t="s">
        <v>26842</v>
      </c>
      <c r="F5944" t="s">
        <v>23</v>
      </c>
      <c r="G5944" t="s">
        <v>23</v>
      </c>
      <c r="H5944" t="s">
        <v>6746</v>
      </c>
      <c r="I5944" t="s">
        <v>23</v>
      </c>
      <c r="J5944" t="s">
        <v>23</v>
      </c>
      <c r="K5944" t="s">
        <v>34768</v>
      </c>
    </row>
    <row r="5945" spans="1:11" x14ac:dyDescent="0.35">
      <c r="A5945" t="s">
        <v>26843</v>
      </c>
      <c r="B5945" t="s">
        <v>23</v>
      </c>
      <c r="C5945" t="s">
        <v>23</v>
      </c>
      <c r="D5945" t="s">
        <v>5810</v>
      </c>
      <c r="E5945" t="s">
        <v>26844</v>
      </c>
      <c r="F5945" t="s">
        <v>23</v>
      </c>
      <c r="G5945" t="s">
        <v>23</v>
      </c>
      <c r="H5945" t="s">
        <v>6746</v>
      </c>
      <c r="I5945" t="s">
        <v>23</v>
      </c>
      <c r="J5945" t="s">
        <v>23</v>
      </c>
      <c r="K5945" t="s">
        <v>34769</v>
      </c>
    </row>
    <row r="5946" spans="1:11" x14ac:dyDescent="0.35">
      <c r="A5946" t="s">
        <v>11529</v>
      </c>
      <c r="B5946" t="s">
        <v>23</v>
      </c>
      <c r="C5946" t="s">
        <v>23</v>
      </c>
      <c r="D5946" t="s">
        <v>5810</v>
      </c>
      <c r="E5946" t="s">
        <v>11530</v>
      </c>
      <c r="F5946" t="s">
        <v>23</v>
      </c>
      <c r="G5946" t="s">
        <v>23</v>
      </c>
      <c r="H5946" t="s">
        <v>6746</v>
      </c>
      <c r="I5946" t="s">
        <v>23</v>
      </c>
      <c r="J5946" t="s">
        <v>23</v>
      </c>
      <c r="K5946" t="s">
        <v>30532</v>
      </c>
    </row>
    <row r="5947" spans="1:11" x14ac:dyDescent="0.35">
      <c r="A5947" t="s">
        <v>26845</v>
      </c>
      <c r="B5947" t="s">
        <v>23</v>
      </c>
      <c r="C5947" t="s">
        <v>23</v>
      </c>
      <c r="D5947" t="s">
        <v>5810</v>
      </c>
      <c r="E5947" t="s">
        <v>26846</v>
      </c>
      <c r="F5947" t="s">
        <v>23</v>
      </c>
      <c r="G5947" t="s">
        <v>23</v>
      </c>
      <c r="H5947" t="s">
        <v>6746</v>
      </c>
      <c r="I5947" t="s">
        <v>23</v>
      </c>
      <c r="J5947" t="s">
        <v>23</v>
      </c>
      <c r="K5947" t="s">
        <v>34770</v>
      </c>
    </row>
    <row r="5948" spans="1:11" x14ac:dyDescent="0.35">
      <c r="A5948" t="s">
        <v>26849</v>
      </c>
      <c r="B5948" t="s">
        <v>23</v>
      </c>
      <c r="C5948" t="s">
        <v>23</v>
      </c>
      <c r="D5948" t="s">
        <v>5810</v>
      </c>
      <c r="E5948" t="s">
        <v>26850</v>
      </c>
      <c r="F5948" t="s">
        <v>23</v>
      </c>
      <c r="G5948" t="s">
        <v>23</v>
      </c>
      <c r="H5948" t="s">
        <v>6746</v>
      </c>
      <c r="I5948" t="s">
        <v>23</v>
      </c>
      <c r="J5948" t="s">
        <v>23</v>
      </c>
      <c r="K5948" t="s">
        <v>34772</v>
      </c>
    </row>
    <row r="5949" spans="1:11" x14ac:dyDescent="0.35">
      <c r="A5949" t="s">
        <v>4465</v>
      </c>
      <c r="B5949" t="s">
        <v>23</v>
      </c>
      <c r="C5949" t="s">
        <v>23</v>
      </c>
      <c r="D5949" t="s">
        <v>23</v>
      </c>
      <c r="E5949" t="s">
        <v>11531</v>
      </c>
      <c r="F5949" t="s">
        <v>23</v>
      </c>
      <c r="G5949" t="s">
        <v>23</v>
      </c>
      <c r="H5949" t="s">
        <v>6522</v>
      </c>
      <c r="I5949" t="s">
        <v>23</v>
      </c>
      <c r="J5949" t="s">
        <v>23</v>
      </c>
      <c r="K5949" t="s">
        <v>30532</v>
      </c>
    </row>
    <row r="5950" spans="1:11" x14ac:dyDescent="0.35">
      <c r="A5950" t="s">
        <v>3590</v>
      </c>
      <c r="B5950" t="s">
        <v>23</v>
      </c>
      <c r="C5950" t="s">
        <v>23</v>
      </c>
      <c r="D5950" t="s">
        <v>23</v>
      </c>
      <c r="E5950" t="s">
        <v>11532</v>
      </c>
      <c r="F5950" t="s">
        <v>23</v>
      </c>
      <c r="G5950" t="s">
        <v>23</v>
      </c>
      <c r="H5950" t="s">
        <v>6522</v>
      </c>
      <c r="I5950" t="s">
        <v>23</v>
      </c>
      <c r="J5950" t="s">
        <v>23</v>
      </c>
      <c r="K5950" t="s">
        <v>30532</v>
      </c>
    </row>
    <row r="5951" spans="1:11" x14ac:dyDescent="0.35">
      <c r="A5951" t="s">
        <v>26853</v>
      </c>
      <c r="B5951" t="s">
        <v>23</v>
      </c>
      <c r="C5951" t="s">
        <v>23</v>
      </c>
      <c r="D5951" t="s">
        <v>5810</v>
      </c>
      <c r="E5951" t="s">
        <v>26854</v>
      </c>
      <c r="F5951" t="s">
        <v>23</v>
      </c>
      <c r="G5951" t="s">
        <v>23</v>
      </c>
      <c r="H5951" t="s">
        <v>6746</v>
      </c>
      <c r="I5951" t="s">
        <v>23</v>
      </c>
      <c r="J5951" t="s">
        <v>23</v>
      </c>
      <c r="K5951" t="s">
        <v>34774</v>
      </c>
    </row>
    <row r="5952" spans="1:11" x14ac:dyDescent="0.35">
      <c r="A5952" t="s">
        <v>26857</v>
      </c>
      <c r="B5952" t="s">
        <v>23</v>
      </c>
      <c r="C5952" t="s">
        <v>23</v>
      </c>
      <c r="D5952" t="s">
        <v>5810</v>
      </c>
      <c r="E5952" t="s">
        <v>26858</v>
      </c>
      <c r="F5952" t="s">
        <v>23</v>
      </c>
      <c r="G5952" t="s">
        <v>23</v>
      </c>
      <c r="H5952" t="s">
        <v>6746</v>
      </c>
      <c r="I5952" t="s">
        <v>23</v>
      </c>
      <c r="J5952" t="s">
        <v>23</v>
      </c>
      <c r="K5952" t="s">
        <v>34776</v>
      </c>
    </row>
    <row r="5953" spans="1:11" x14ac:dyDescent="0.35">
      <c r="A5953" t="s">
        <v>26865</v>
      </c>
      <c r="B5953" t="s">
        <v>23</v>
      </c>
      <c r="C5953" t="s">
        <v>23</v>
      </c>
      <c r="D5953" t="s">
        <v>5810</v>
      </c>
      <c r="E5953" t="s">
        <v>26866</v>
      </c>
      <c r="F5953" t="s">
        <v>23</v>
      </c>
      <c r="G5953" t="s">
        <v>23</v>
      </c>
      <c r="H5953" t="s">
        <v>6746</v>
      </c>
      <c r="I5953" t="s">
        <v>23</v>
      </c>
      <c r="J5953" t="s">
        <v>23</v>
      </c>
      <c r="K5953" t="s">
        <v>34780</v>
      </c>
    </row>
    <row r="5954" spans="1:11" x14ac:dyDescent="0.35">
      <c r="A5954" t="s">
        <v>26869</v>
      </c>
      <c r="B5954" t="s">
        <v>23</v>
      </c>
      <c r="C5954" t="s">
        <v>23</v>
      </c>
      <c r="D5954" t="s">
        <v>5810</v>
      </c>
      <c r="E5954" t="s">
        <v>26870</v>
      </c>
      <c r="F5954" t="s">
        <v>23</v>
      </c>
      <c r="G5954" t="s">
        <v>23</v>
      </c>
      <c r="H5954" t="s">
        <v>6746</v>
      </c>
      <c r="I5954" t="s">
        <v>23</v>
      </c>
      <c r="J5954" t="s">
        <v>23</v>
      </c>
      <c r="K5954" t="s">
        <v>34782</v>
      </c>
    </row>
    <row r="5955" spans="1:11" x14ac:dyDescent="0.35">
      <c r="A5955" t="s">
        <v>3303</v>
      </c>
      <c r="B5955" t="s">
        <v>23</v>
      </c>
      <c r="C5955" t="s">
        <v>23</v>
      </c>
      <c r="D5955" t="s">
        <v>23</v>
      </c>
      <c r="E5955" t="s">
        <v>11533</v>
      </c>
      <c r="F5955" t="s">
        <v>23</v>
      </c>
      <c r="G5955" t="s">
        <v>23</v>
      </c>
      <c r="H5955" t="s">
        <v>23</v>
      </c>
      <c r="I5955" t="s">
        <v>23</v>
      </c>
      <c r="J5955" t="s">
        <v>23</v>
      </c>
      <c r="K5955" t="s">
        <v>30532</v>
      </c>
    </row>
    <row r="5956" spans="1:11" x14ac:dyDescent="0.35">
      <c r="A5956" t="s">
        <v>26851</v>
      </c>
      <c r="B5956" t="s">
        <v>23</v>
      </c>
      <c r="C5956" t="s">
        <v>23</v>
      </c>
      <c r="D5956" t="s">
        <v>5810</v>
      </c>
      <c r="E5956" t="s">
        <v>26852</v>
      </c>
      <c r="F5956" t="s">
        <v>23</v>
      </c>
      <c r="G5956" t="s">
        <v>23</v>
      </c>
      <c r="H5956" t="s">
        <v>6746</v>
      </c>
      <c r="I5956" t="s">
        <v>23</v>
      </c>
      <c r="J5956" t="s">
        <v>23</v>
      </c>
      <c r="K5956" t="s">
        <v>34773</v>
      </c>
    </row>
    <row r="5957" spans="1:11" x14ac:dyDescent="0.35">
      <c r="A5957" t="s">
        <v>26855</v>
      </c>
      <c r="B5957" t="s">
        <v>23</v>
      </c>
      <c r="C5957" t="s">
        <v>23</v>
      </c>
      <c r="D5957" t="s">
        <v>5810</v>
      </c>
      <c r="E5957" t="s">
        <v>26856</v>
      </c>
      <c r="F5957" t="s">
        <v>23</v>
      </c>
      <c r="G5957" t="s">
        <v>23</v>
      </c>
      <c r="H5957" t="s">
        <v>6746</v>
      </c>
      <c r="I5957" t="s">
        <v>23</v>
      </c>
      <c r="J5957" t="s">
        <v>23</v>
      </c>
      <c r="K5957" t="s">
        <v>34775</v>
      </c>
    </row>
    <row r="5958" spans="1:11" x14ac:dyDescent="0.35">
      <c r="A5958" t="s">
        <v>26861</v>
      </c>
      <c r="B5958" t="s">
        <v>23</v>
      </c>
      <c r="C5958" t="s">
        <v>23</v>
      </c>
      <c r="D5958" t="s">
        <v>5810</v>
      </c>
      <c r="E5958" t="s">
        <v>26862</v>
      </c>
      <c r="F5958" t="s">
        <v>23</v>
      </c>
      <c r="G5958" t="s">
        <v>23</v>
      </c>
      <c r="H5958" t="s">
        <v>6746</v>
      </c>
      <c r="I5958" t="s">
        <v>23</v>
      </c>
      <c r="J5958" t="s">
        <v>23</v>
      </c>
      <c r="K5958" t="s">
        <v>34778</v>
      </c>
    </row>
    <row r="5959" spans="1:11" x14ac:dyDescent="0.35">
      <c r="A5959" t="s">
        <v>26863</v>
      </c>
      <c r="B5959" t="s">
        <v>23</v>
      </c>
      <c r="C5959" t="s">
        <v>23</v>
      </c>
      <c r="D5959" t="s">
        <v>5810</v>
      </c>
      <c r="E5959" t="s">
        <v>26864</v>
      </c>
      <c r="F5959" t="s">
        <v>23</v>
      </c>
      <c r="G5959" t="s">
        <v>23</v>
      </c>
      <c r="H5959" t="s">
        <v>6746</v>
      </c>
      <c r="I5959" t="s">
        <v>23</v>
      </c>
      <c r="J5959" t="s">
        <v>23</v>
      </c>
      <c r="K5959" t="s">
        <v>34779</v>
      </c>
    </row>
    <row r="5960" spans="1:11" x14ac:dyDescent="0.35">
      <c r="A5960" t="s">
        <v>6782</v>
      </c>
      <c r="B5960" t="s">
        <v>23</v>
      </c>
      <c r="C5960" t="s">
        <v>23</v>
      </c>
      <c r="D5960" t="s">
        <v>23</v>
      </c>
      <c r="E5960" t="s">
        <v>11534</v>
      </c>
      <c r="F5960" t="s">
        <v>23</v>
      </c>
      <c r="G5960" t="s">
        <v>23</v>
      </c>
      <c r="H5960" t="s">
        <v>6605</v>
      </c>
      <c r="I5960" t="s">
        <v>2721</v>
      </c>
      <c r="J5960" t="s">
        <v>23</v>
      </c>
      <c r="K5960" t="s">
        <v>30532</v>
      </c>
    </row>
    <row r="5961" spans="1:11" x14ac:dyDescent="0.35">
      <c r="A5961" t="s">
        <v>5074</v>
      </c>
      <c r="B5961" t="s">
        <v>23</v>
      </c>
      <c r="C5961" t="s">
        <v>23</v>
      </c>
      <c r="D5961" t="s">
        <v>23</v>
      </c>
      <c r="E5961" t="s">
        <v>11535</v>
      </c>
      <c r="F5961" t="s">
        <v>23</v>
      </c>
      <c r="G5961" t="s">
        <v>23</v>
      </c>
      <c r="H5961" t="s">
        <v>6605</v>
      </c>
      <c r="I5961" t="s">
        <v>23</v>
      </c>
      <c r="J5961" t="s">
        <v>23</v>
      </c>
      <c r="K5961" t="s">
        <v>30532</v>
      </c>
    </row>
    <row r="5962" spans="1:11" x14ac:dyDescent="0.35">
      <c r="A5962" t="s">
        <v>26867</v>
      </c>
      <c r="B5962" t="s">
        <v>23</v>
      </c>
      <c r="C5962" t="s">
        <v>23</v>
      </c>
      <c r="D5962" t="s">
        <v>5810</v>
      </c>
      <c r="E5962" t="s">
        <v>26868</v>
      </c>
      <c r="F5962" t="s">
        <v>23</v>
      </c>
      <c r="G5962" t="s">
        <v>23</v>
      </c>
      <c r="H5962" t="s">
        <v>6746</v>
      </c>
      <c r="I5962" t="s">
        <v>23</v>
      </c>
      <c r="J5962" t="s">
        <v>23</v>
      </c>
      <c r="K5962" t="s">
        <v>34781</v>
      </c>
    </row>
    <row r="5963" spans="1:11" x14ac:dyDescent="0.35">
      <c r="A5963" t="s">
        <v>26871</v>
      </c>
      <c r="B5963" t="s">
        <v>23</v>
      </c>
      <c r="C5963" t="s">
        <v>23</v>
      </c>
      <c r="D5963" t="s">
        <v>5810</v>
      </c>
      <c r="E5963" t="s">
        <v>26872</v>
      </c>
      <c r="F5963" t="s">
        <v>23</v>
      </c>
      <c r="G5963" t="s">
        <v>23</v>
      </c>
      <c r="H5963" t="s">
        <v>6746</v>
      </c>
      <c r="I5963" t="s">
        <v>23</v>
      </c>
      <c r="J5963" t="s">
        <v>23</v>
      </c>
      <c r="K5963" t="s">
        <v>34783</v>
      </c>
    </row>
    <row r="5964" spans="1:11" x14ac:dyDescent="0.35">
      <c r="A5964" t="s">
        <v>26875</v>
      </c>
      <c r="B5964" t="s">
        <v>23</v>
      </c>
      <c r="C5964" t="s">
        <v>23</v>
      </c>
      <c r="D5964" t="s">
        <v>5810</v>
      </c>
      <c r="E5964" t="s">
        <v>26876</v>
      </c>
      <c r="F5964" t="s">
        <v>23</v>
      </c>
      <c r="G5964" t="s">
        <v>23</v>
      </c>
      <c r="H5964" t="s">
        <v>6746</v>
      </c>
      <c r="I5964" t="s">
        <v>23</v>
      </c>
      <c r="J5964" t="s">
        <v>23</v>
      </c>
      <c r="K5964" t="s">
        <v>34785</v>
      </c>
    </row>
    <row r="5965" spans="1:11" x14ac:dyDescent="0.35">
      <c r="A5965" t="s">
        <v>26877</v>
      </c>
      <c r="B5965" t="s">
        <v>23</v>
      </c>
      <c r="C5965" t="s">
        <v>23</v>
      </c>
      <c r="D5965" t="s">
        <v>5810</v>
      </c>
      <c r="E5965" t="s">
        <v>26878</v>
      </c>
      <c r="F5965" t="s">
        <v>23</v>
      </c>
      <c r="G5965" t="s">
        <v>23</v>
      </c>
      <c r="H5965" t="s">
        <v>6746</v>
      </c>
      <c r="I5965" t="s">
        <v>23</v>
      </c>
      <c r="J5965" t="s">
        <v>23</v>
      </c>
      <c r="K5965" t="s">
        <v>34786</v>
      </c>
    </row>
    <row r="5966" spans="1:11" x14ac:dyDescent="0.35">
      <c r="A5966" t="s">
        <v>26879</v>
      </c>
      <c r="B5966" t="s">
        <v>23</v>
      </c>
      <c r="C5966" t="s">
        <v>23</v>
      </c>
      <c r="D5966" t="s">
        <v>5810</v>
      </c>
      <c r="E5966" t="s">
        <v>26880</v>
      </c>
      <c r="F5966" t="s">
        <v>23</v>
      </c>
      <c r="G5966" t="s">
        <v>23</v>
      </c>
      <c r="H5966" t="s">
        <v>6746</v>
      </c>
      <c r="I5966" t="s">
        <v>23</v>
      </c>
      <c r="J5966" t="s">
        <v>23</v>
      </c>
      <c r="K5966" t="s">
        <v>34787</v>
      </c>
    </row>
    <row r="5967" spans="1:11" x14ac:dyDescent="0.35">
      <c r="A5967" t="s">
        <v>4464</v>
      </c>
      <c r="B5967" t="s">
        <v>23</v>
      </c>
      <c r="C5967" t="s">
        <v>23</v>
      </c>
      <c r="D5967" t="s">
        <v>23</v>
      </c>
      <c r="E5967" t="s">
        <v>11536</v>
      </c>
      <c r="F5967" t="s">
        <v>23</v>
      </c>
      <c r="G5967" t="s">
        <v>23</v>
      </c>
      <c r="H5967" t="s">
        <v>6522</v>
      </c>
      <c r="I5967" t="s">
        <v>23</v>
      </c>
      <c r="J5967" t="s">
        <v>23</v>
      </c>
      <c r="K5967" t="s">
        <v>30532</v>
      </c>
    </row>
    <row r="5968" spans="1:11" x14ac:dyDescent="0.35">
      <c r="A5968" t="s">
        <v>26881</v>
      </c>
      <c r="B5968" t="s">
        <v>23</v>
      </c>
      <c r="C5968" t="s">
        <v>23</v>
      </c>
      <c r="D5968" t="s">
        <v>5810</v>
      </c>
      <c r="E5968" t="s">
        <v>26882</v>
      </c>
      <c r="F5968" t="s">
        <v>23</v>
      </c>
      <c r="G5968" t="s">
        <v>23</v>
      </c>
      <c r="H5968" t="s">
        <v>6746</v>
      </c>
      <c r="I5968" t="s">
        <v>23</v>
      </c>
      <c r="J5968" t="s">
        <v>23</v>
      </c>
      <c r="K5968" t="s">
        <v>34788</v>
      </c>
    </row>
    <row r="5969" spans="1:11" x14ac:dyDescent="0.35">
      <c r="A5969" t="s">
        <v>26883</v>
      </c>
      <c r="B5969" t="s">
        <v>23</v>
      </c>
      <c r="C5969" t="s">
        <v>23</v>
      </c>
      <c r="D5969" t="s">
        <v>5810</v>
      </c>
      <c r="E5969" t="s">
        <v>26884</v>
      </c>
      <c r="F5969" t="s">
        <v>23</v>
      </c>
      <c r="G5969" t="s">
        <v>23</v>
      </c>
      <c r="H5969" t="s">
        <v>6746</v>
      </c>
      <c r="I5969" t="s">
        <v>23</v>
      </c>
      <c r="J5969" t="s">
        <v>23</v>
      </c>
      <c r="K5969" t="s">
        <v>34789</v>
      </c>
    </row>
    <row r="5970" spans="1:11" x14ac:dyDescent="0.35">
      <c r="A5970" t="s">
        <v>11537</v>
      </c>
      <c r="B5970" t="s">
        <v>23</v>
      </c>
      <c r="C5970" t="s">
        <v>23</v>
      </c>
      <c r="D5970" t="s">
        <v>5810</v>
      </c>
      <c r="E5970" t="s">
        <v>11538</v>
      </c>
      <c r="F5970" t="s">
        <v>23</v>
      </c>
      <c r="G5970" t="s">
        <v>23</v>
      </c>
      <c r="H5970" t="s">
        <v>6746</v>
      </c>
      <c r="I5970" t="s">
        <v>23</v>
      </c>
      <c r="J5970" t="s">
        <v>23</v>
      </c>
      <c r="K5970" t="s">
        <v>30532</v>
      </c>
    </row>
    <row r="5971" spans="1:11" x14ac:dyDescent="0.35">
      <c r="A5971" t="s">
        <v>26885</v>
      </c>
      <c r="B5971" t="s">
        <v>23</v>
      </c>
      <c r="C5971" t="s">
        <v>23</v>
      </c>
      <c r="D5971" t="s">
        <v>5810</v>
      </c>
      <c r="E5971" t="s">
        <v>26886</v>
      </c>
      <c r="F5971" t="s">
        <v>23</v>
      </c>
      <c r="G5971" t="s">
        <v>23</v>
      </c>
      <c r="H5971" t="s">
        <v>6746</v>
      </c>
      <c r="I5971" t="s">
        <v>23</v>
      </c>
      <c r="J5971" t="s">
        <v>23</v>
      </c>
      <c r="K5971" t="s">
        <v>34790</v>
      </c>
    </row>
    <row r="5972" spans="1:11" x14ac:dyDescent="0.35">
      <c r="A5972" t="s">
        <v>3231</v>
      </c>
      <c r="B5972" t="s">
        <v>23</v>
      </c>
      <c r="C5972" t="s">
        <v>23</v>
      </c>
      <c r="D5972" t="s">
        <v>23</v>
      </c>
      <c r="E5972" t="s">
        <v>11539</v>
      </c>
      <c r="F5972" t="s">
        <v>23</v>
      </c>
      <c r="G5972" t="s">
        <v>23</v>
      </c>
      <c r="H5972" t="s">
        <v>6522</v>
      </c>
      <c r="I5972" t="s">
        <v>23</v>
      </c>
      <c r="J5972" t="s">
        <v>23</v>
      </c>
      <c r="K5972" t="s">
        <v>30532</v>
      </c>
    </row>
    <row r="5973" spans="1:11" x14ac:dyDescent="0.35">
      <c r="A5973" t="s">
        <v>26887</v>
      </c>
      <c r="B5973" t="s">
        <v>23</v>
      </c>
      <c r="C5973" t="s">
        <v>23</v>
      </c>
      <c r="D5973" t="s">
        <v>5810</v>
      </c>
      <c r="E5973" t="s">
        <v>26888</v>
      </c>
      <c r="F5973" t="s">
        <v>23</v>
      </c>
      <c r="G5973" t="s">
        <v>23</v>
      </c>
      <c r="H5973" t="s">
        <v>6746</v>
      </c>
      <c r="I5973" t="s">
        <v>23</v>
      </c>
      <c r="J5973" t="s">
        <v>23</v>
      </c>
      <c r="K5973" t="s">
        <v>34791</v>
      </c>
    </row>
    <row r="5974" spans="1:11" x14ac:dyDescent="0.35">
      <c r="A5974" t="s">
        <v>23980</v>
      </c>
      <c r="B5974" t="s">
        <v>23</v>
      </c>
      <c r="C5974" t="s">
        <v>23</v>
      </c>
      <c r="D5974" t="s">
        <v>5810</v>
      </c>
      <c r="E5974" t="s">
        <v>23981</v>
      </c>
      <c r="F5974" t="s">
        <v>23</v>
      </c>
      <c r="G5974" t="s">
        <v>23</v>
      </c>
      <c r="H5974" t="s">
        <v>23951</v>
      </c>
      <c r="I5974" t="s">
        <v>23</v>
      </c>
      <c r="J5974" t="s">
        <v>23</v>
      </c>
      <c r="K5974" t="s">
        <v>30532</v>
      </c>
    </row>
    <row r="5975" spans="1:11" x14ac:dyDescent="0.35">
      <c r="A5975" t="s">
        <v>26895</v>
      </c>
      <c r="B5975" t="s">
        <v>23</v>
      </c>
      <c r="C5975" t="s">
        <v>23</v>
      </c>
      <c r="D5975" t="s">
        <v>5810</v>
      </c>
      <c r="E5975" t="s">
        <v>26896</v>
      </c>
      <c r="F5975" t="s">
        <v>23</v>
      </c>
      <c r="G5975" t="s">
        <v>23</v>
      </c>
      <c r="H5975" t="s">
        <v>6746</v>
      </c>
      <c r="I5975" t="s">
        <v>23</v>
      </c>
      <c r="J5975" t="s">
        <v>23</v>
      </c>
      <c r="K5975" t="s">
        <v>34794</v>
      </c>
    </row>
    <row r="5976" spans="1:11" x14ac:dyDescent="0.35">
      <c r="A5976" t="s">
        <v>26890</v>
      </c>
      <c r="B5976" t="s">
        <v>23</v>
      </c>
      <c r="C5976" t="s">
        <v>23</v>
      </c>
      <c r="D5976" t="s">
        <v>5810</v>
      </c>
      <c r="E5976" t="s">
        <v>26891</v>
      </c>
      <c r="F5976" t="s">
        <v>23</v>
      </c>
      <c r="G5976" t="s">
        <v>23</v>
      </c>
      <c r="H5976" t="s">
        <v>6746</v>
      </c>
      <c r="I5976" t="s">
        <v>23</v>
      </c>
      <c r="J5976" t="s">
        <v>23</v>
      </c>
      <c r="K5976" t="s">
        <v>34792</v>
      </c>
    </row>
    <row r="5977" spans="1:11" x14ac:dyDescent="0.35">
      <c r="A5977" t="s">
        <v>26893</v>
      </c>
      <c r="B5977" t="s">
        <v>23</v>
      </c>
      <c r="C5977" t="s">
        <v>23</v>
      </c>
      <c r="D5977" t="s">
        <v>5810</v>
      </c>
      <c r="E5977" t="s">
        <v>26894</v>
      </c>
      <c r="F5977" t="s">
        <v>23</v>
      </c>
      <c r="G5977" t="s">
        <v>23</v>
      </c>
      <c r="H5977" t="s">
        <v>6746</v>
      </c>
      <c r="I5977" t="s">
        <v>23</v>
      </c>
      <c r="J5977" t="s">
        <v>23</v>
      </c>
      <c r="K5977" t="s">
        <v>34793</v>
      </c>
    </row>
    <row r="5978" spans="1:11" x14ac:dyDescent="0.35">
      <c r="A5978" t="s">
        <v>26897</v>
      </c>
      <c r="B5978" t="s">
        <v>23</v>
      </c>
      <c r="C5978" t="s">
        <v>23</v>
      </c>
      <c r="D5978" t="s">
        <v>5810</v>
      </c>
      <c r="E5978" t="s">
        <v>26898</v>
      </c>
      <c r="F5978" t="s">
        <v>23</v>
      </c>
      <c r="G5978" t="s">
        <v>23</v>
      </c>
      <c r="H5978" t="s">
        <v>6746</v>
      </c>
      <c r="I5978" t="s">
        <v>23</v>
      </c>
      <c r="J5978" t="s">
        <v>23</v>
      </c>
      <c r="K5978" t="s">
        <v>34795</v>
      </c>
    </row>
    <row r="5979" spans="1:11" x14ac:dyDescent="0.35">
      <c r="A5979" t="s">
        <v>26899</v>
      </c>
      <c r="B5979" t="s">
        <v>23</v>
      </c>
      <c r="C5979" t="s">
        <v>23</v>
      </c>
      <c r="D5979" t="s">
        <v>5810</v>
      </c>
      <c r="E5979" t="s">
        <v>26900</v>
      </c>
      <c r="F5979" t="s">
        <v>23</v>
      </c>
      <c r="G5979" t="s">
        <v>23</v>
      </c>
      <c r="H5979" t="s">
        <v>6746</v>
      </c>
      <c r="I5979" t="s">
        <v>23</v>
      </c>
      <c r="J5979" t="s">
        <v>23</v>
      </c>
      <c r="K5979" t="s">
        <v>34796</v>
      </c>
    </row>
    <row r="5980" spans="1:11" x14ac:dyDescent="0.35">
      <c r="A5980" t="s">
        <v>26903</v>
      </c>
      <c r="B5980" t="s">
        <v>23</v>
      </c>
      <c r="C5980" t="s">
        <v>23</v>
      </c>
      <c r="D5980" t="s">
        <v>5810</v>
      </c>
      <c r="E5980" t="s">
        <v>26904</v>
      </c>
      <c r="F5980" t="s">
        <v>23</v>
      </c>
      <c r="G5980" t="s">
        <v>23</v>
      </c>
      <c r="H5980" t="s">
        <v>6746</v>
      </c>
      <c r="I5980" t="s">
        <v>23</v>
      </c>
      <c r="J5980" t="s">
        <v>23</v>
      </c>
      <c r="K5980" t="s">
        <v>34797</v>
      </c>
    </row>
    <row r="5981" spans="1:11" x14ac:dyDescent="0.35">
      <c r="A5981" t="s">
        <v>3591</v>
      </c>
      <c r="B5981" t="s">
        <v>23</v>
      </c>
      <c r="C5981" t="s">
        <v>23</v>
      </c>
      <c r="D5981" t="s">
        <v>23</v>
      </c>
      <c r="E5981" t="s">
        <v>11540</v>
      </c>
      <c r="F5981" t="s">
        <v>23</v>
      </c>
      <c r="G5981" t="s">
        <v>23</v>
      </c>
      <c r="H5981" t="s">
        <v>6522</v>
      </c>
      <c r="I5981" t="s">
        <v>23</v>
      </c>
      <c r="J5981" t="s">
        <v>23</v>
      </c>
      <c r="K5981" t="s">
        <v>30532</v>
      </c>
    </row>
    <row r="5982" spans="1:11" x14ac:dyDescent="0.35">
      <c r="A5982" t="s">
        <v>26905</v>
      </c>
      <c r="B5982" t="s">
        <v>23</v>
      </c>
      <c r="C5982" t="s">
        <v>23</v>
      </c>
      <c r="D5982" t="s">
        <v>5810</v>
      </c>
      <c r="E5982" t="s">
        <v>26906</v>
      </c>
      <c r="F5982" t="s">
        <v>23</v>
      </c>
      <c r="G5982" t="s">
        <v>23</v>
      </c>
      <c r="H5982" t="s">
        <v>6746</v>
      </c>
      <c r="I5982" t="s">
        <v>23</v>
      </c>
      <c r="J5982" t="s">
        <v>23</v>
      </c>
      <c r="K5982" t="s">
        <v>34798</v>
      </c>
    </row>
    <row r="5983" spans="1:11" x14ac:dyDescent="0.35">
      <c r="A5983" t="s">
        <v>26909</v>
      </c>
      <c r="B5983" t="s">
        <v>23</v>
      </c>
      <c r="C5983" t="s">
        <v>23</v>
      </c>
      <c r="D5983" t="s">
        <v>5810</v>
      </c>
      <c r="E5983" t="s">
        <v>26910</v>
      </c>
      <c r="F5983" t="s">
        <v>23</v>
      </c>
      <c r="G5983" t="s">
        <v>23</v>
      </c>
      <c r="H5983" t="s">
        <v>6746</v>
      </c>
      <c r="I5983" t="s">
        <v>23</v>
      </c>
      <c r="J5983" t="s">
        <v>23</v>
      </c>
      <c r="K5983" t="s">
        <v>34800</v>
      </c>
    </row>
    <row r="5984" spans="1:11" x14ac:dyDescent="0.35">
      <c r="A5984" t="s">
        <v>26911</v>
      </c>
      <c r="B5984" t="s">
        <v>23</v>
      </c>
      <c r="C5984" t="s">
        <v>23</v>
      </c>
      <c r="D5984" t="s">
        <v>5810</v>
      </c>
      <c r="E5984" t="s">
        <v>26912</v>
      </c>
      <c r="F5984" t="s">
        <v>23</v>
      </c>
      <c r="G5984" t="s">
        <v>23</v>
      </c>
      <c r="H5984" t="s">
        <v>6746</v>
      </c>
      <c r="I5984" t="s">
        <v>23</v>
      </c>
      <c r="J5984" t="s">
        <v>23</v>
      </c>
      <c r="K5984" t="s">
        <v>34801</v>
      </c>
    </row>
    <row r="5985" spans="1:11" x14ac:dyDescent="0.35">
      <c r="A5985" t="s">
        <v>26913</v>
      </c>
      <c r="B5985" t="s">
        <v>23</v>
      </c>
      <c r="C5985" t="s">
        <v>23</v>
      </c>
      <c r="D5985" t="s">
        <v>5810</v>
      </c>
      <c r="E5985" t="s">
        <v>26914</v>
      </c>
      <c r="F5985" t="s">
        <v>23</v>
      </c>
      <c r="G5985" t="s">
        <v>23</v>
      </c>
      <c r="H5985" t="s">
        <v>6746</v>
      </c>
      <c r="I5985" t="s">
        <v>23</v>
      </c>
      <c r="J5985" t="s">
        <v>23</v>
      </c>
      <c r="K5985" t="s">
        <v>34802</v>
      </c>
    </row>
    <row r="5986" spans="1:11" x14ac:dyDescent="0.35">
      <c r="A5986" t="s">
        <v>26915</v>
      </c>
      <c r="B5986" t="s">
        <v>23</v>
      </c>
      <c r="C5986" t="s">
        <v>23</v>
      </c>
      <c r="D5986" t="s">
        <v>5810</v>
      </c>
      <c r="E5986" t="s">
        <v>26916</v>
      </c>
      <c r="F5986" t="s">
        <v>23</v>
      </c>
      <c r="G5986" t="s">
        <v>23</v>
      </c>
      <c r="H5986" t="s">
        <v>6746</v>
      </c>
      <c r="I5986" t="s">
        <v>23</v>
      </c>
      <c r="J5986" t="s">
        <v>23</v>
      </c>
      <c r="K5986" t="s">
        <v>34803</v>
      </c>
    </row>
    <row r="5987" spans="1:11" x14ac:dyDescent="0.35">
      <c r="A5987" t="s">
        <v>6476</v>
      </c>
      <c r="B5987" t="s">
        <v>23</v>
      </c>
      <c r="C5987" t="s">
        <v>23</v>
      </c>
      <c r="D5987" t="s">
        <v>5810</v>
      </c>
      <c r="E5987" t="s">
        <v>11541</v>
      </c>
      <c r="F5987" t="s">
        <v>23</v>
      </c>
      <c r="G5987" t="s">
        <v>23</v>
      </c>
      <c r="H5987" t="s">
        <v>6493</v>
      </c>
      <c r="I5987" t="s">
        <v>6485</v>
      </c>
      <c r="J5987" t="s">
        <v>23</v>
      </c>
      <c r="K5987" t="s">
        <v>30532</v>
      </c>
    </row>
    <row r="5988" spans="1:11" x14ac:dyDescent="0.35">
      <c r="A5988" t="s">
        <v>4460</v>
      </c>
      <c r="B5988" t="s">
        <v>23</v>
      </c>
      <c r="C5988" t="s">
        <v>23</v>
      </c>
      <c r="D5988" t="s">
        <v>23</v>
      </c>
      <c r="E5988" t="s">
        <v>11542</v>
      </c>
      <c r="F5988" t="s">
        <v>23</v>
      </c>
      <c r="G5988" t="s">
        <v>23</v>
      </c>
      <c r="H5988" t="s">
        <v>6522</v>
      </c>
      <c r="I5988" t="s">
        <v>23</v>
      </c>
      <c r="J5988" t="s">
        <v>23</v>
      </c>
      <c r="K5988" t="s">
        <v>30532</v>
      </c>
    </row>
    <row r="5989" spans="1:11" x14ac:dyDescent="0.35">
      <c r="A5989" t="s">
        <v>26917</v>
      </c>
      <c r="B5989" t="s">
        <v>23</v>
      </c>
      <c r="C5989" t="s">
        <v>23</v>
      </c>
      <c r="D5989" t="s">
        <v>5810</v>
      </c>
      <c r="E5989" t="s">
        <v>26918</v>
      </c>
      <c r="F5989" t="s">
        <v>23</v>
      </c>
      <c r="G5989" t="s">
        <v>23</v>
      </c>
      <c r="H5989" t="s">
        <v>6746</v>
      </c>
      <c r="I5989" t="s">
        <v>23</v>
      </c>
      <c r="J5989" t="s">
        <v>23</v>
      </c>
      <c r="K5989" t="s">
        <v>34804</v>
      </c>
    </row>
    <row r="5990" spans="1:11" x14ac:dyDescent="0.35">
      <c r="A5990" t="s">
        <v>26919</v>
      </c>
      <c r="B5990" t="s">
        <v>23</v>
      </c>
      <c r="C5990" t="s">
        <v>23</v>
      </c>
      <c r="D5990" t="s">
        <v>5810</v>
      </c>
      <c r="E5990" t="s">
        <v>26920</v>
      </c>
      <c r="F5990" t="s">
        <v>23</v>
      </c>
      <c r="G5990" t="s">
        <v>23</v>
      </c>
      <c r="H5990" t="s">
        <v>6746</v>
      </c>
      <c r="I5990" t="s">
        <v>23</v>
      </c>
      <c r="J5990" t="s">
        <v>23</v>
      </c>
      <c r="K5990" t="s">
        <v>34805</v>
      </c>
    </row>
    <row r="5991" spans="1:11" x14ac:dyDescent="0.35">
      <c r="A5991" t="s">
        <v>384</v>
      </c>
      <c r="B5991" t="s">
        <v>23</v>
      </c>
      <c r="C5991" t="s">
        <v>23</v>
      </c>
      <c r="D5991" t="s">
        <v>23</v>
      </c>
      <c r="E5991" t="s">
        <v>11543</v>
      </c>
      <c r="F5991" t="s">
        <v>23</v>
      </c>
      <c r="G5991" t="s">
        <v>23</v>
      </c>
      <c r="H5991" t="s">
        <v>6522</v>
      </c>
      <c r="I5991" t="s">
        <v>23</v>
      </c>
      <c r="J5991" t="s">
        <v>23</v>
      </c>
      <c r="K5991" t="s">
        <v>30532</v>
      </c>
    </row>
    <row r="5992" spans="1:11" x14ac:dyDescent="0.35">
      <c r="A5992" t="s">
        <v>26921</v>
      </c>
      <c r="B5992" t="s">
        <v>23</v>
      </c>
      <c r="C5992" t="s">
        <v>23</v>
      </c>
      <c r="D5992" t="s">
        <v>5810</v>
      </c>
      <c r="E5992" t="s">
        <v>26922</v>
      </c>
      <c r="F5992" t="s">
        <v>23</v>
      </c>
      <c r="G5992" t="s">
        <v>23</v>
      </c>
      <c r="H5992" t="s">
        <v>6746</v>
      </c>
      <c r="I5992" t="s">
        <v>23</v>
      </c>
      <c r="J5992" t="s">
        <v>23</v>
      </c>
      <c r="K5992" t="s">
        <v>34806</v>
      </c>
    </row>
    <row r="5993" spans="1:11" x14ac:dyDescent="0.35">
      <c r="A5993" t="s">
        <v>26925</v>
      </c>
      <c r="B5993" t="s">
        <v>23</v>
      </c>
      <c r="C5993" t="s">
        <v>23</v>
      </c>
      <c r="D5993" t="s">
        <v>5810</v>
      </c>
      <c r="E5993" t="s">
        <v>26926</v>
      </c>
      <c r="F5993" t="s">
        <v>23</v>
      </c>
      <c r="G5993" t="s">
        <v>23</v>
      </c>
      <c r="H5993" t="s">
        <v>6746</v>
      </c>
      <c r="I5993" t="s">
        <v>23</v>
      </c>
      <c r="J5993" t="s">
        <v>23</v>
      </c>
      <c r="K5993" t="s">
        <v>34808</v>
      </c>
    </row>
    <row r="5994" spans="1:11" x14ac:dyDescent="0.35">
      <c r="A5994" t="s">
        <v>26927</v>
      </c>
      <c r="B5994" t="s">
        <v>23</v>
      </c>
      <c r="C5994" t="s">
        <v>23</v>
      </c>
      <c r="D5994" t="s">
        <v>5810</v>
      </c>
      <c r="E5994" t="s">
        <v>26928</v>
      </c>
      <c r="F5994" t="s">
        <v>23</v>
      </c>
      <c r="G5994" t="s">
        <v>23</v>
      </c>
      <c r="H5994" t="s">
        <v>6746</v>
      </c>
      <c r="I5994" t="s">
        <v>23</v>
      </c>
      <c r="J5994" t="s">
        <v>23</v>
      </c>
      <c r="K5994" t="s">
        <v>34809</v>
      </c>
    </row>
    <row r="5995" spans="1:11" x14ac:dyDescent="0.35">
      <c r="A5995" t="s">
        <v>4459</v>
      </c>
      <c r="B5995" t="s">
        <v>23</v>
      </c>
      <c r="C5995" t="s">
        <v>23</v>
      </c>
      <c r="D5995" t="s">
        <v>23</v>
      </c>
      <c r="E5995" t="s">
        <v>11544</v>
      </c>
      <c r="F5995" t="s">
        <v>23</v>
      </c>
      <c r="G5995" t="s">
        <v>23</v>
      </c>
      <c r="H5995" t="s">
        <v>6522</v>
      </c>
      <c r="I5995" t="s">
        <v>23</v>
      </c>
      <c r="J5995" t="s">
        <v>23</v>
      </c>
      <c r="K5995" t="s">
        <v>30532</v>
      </c>
    </row>
    <row r="5996" spans="1:11" x14ac:dyDescent="0.35">
      <c r="A5996" t="s">
        <v>26929</v>
      </c>
      <c r="B5996" t="s">
        <v>23</v>
      </c>
      <c r="C5996" t="s">
        <v>23</v>
      </c>
      <c r="D5996" t="s">
        <v>5810</v>
      </c>
      <c r="E5996" t="s">
        <v>26930</v>
      </c>
      <c r="F5996" t="s">
        <v>23</v>
      </c>
      <c r="G5996" t="s">
        <v>23</v>
      </c>
      <c r="H5996" t="s">
        <v>6746</v>
      </c>
      <c r="I5996" t="s">
        <v>23</v>
      </c>
      <c r="J5996" t="s">
        <v>23</v>
      </c>
      <c r="K5996" t="s">
        <v>34810</v>
      </c>
    </row>
    <row r="5997" spans="1:11" x14ac:dyDescent="0.35">
      <c r="A5997" t="s">
        <v>5376</v>
      </c>
      <c r="B5997" t="s">
        <v>23</v>
      </c>
      <c r="C5997" t="s">
        <v>23</v>
      </c>
      <c r="D5997" t="s">
        <v>23</v>
      </c>
      <c r="E5997" t="s">
        <v>11545</v>
      </c>
      <c r="F5997" t="s">
        <v>23</v>
      </c>
      <c r="G5997" t="s">
        <v>23</v>
      </c>
      <c r="H5997" t="s">
        <v>6522</v>
      </c>
      <c r="I5997" t="s">
        <v>23</v>
      </c>
      <c r="J5997" t="s">
        <v>23</v>
      </c>
      <c r="K5997" t="s">
        <v>30532</v>
      </c>
    </row>
    <row r="5998" spans="1:11" x14ac:dyDescent="0.35">
      <c r="A5998" t="s">
        <v>26931</v>
      </c>
      <c r="B5998" t="s">
        <v>23</v>
      </c>
      <c r="C5998" t="s">
        <v>23</v>
      </c>
      <c r="D5998" t="s">
        <v>5810</v>
      </c>
      <c r="E5998" t="s">
        <v>26932</v>
      </c>
      <c r="F5998" t="s">
        <v>23</v>
      </c>
      <c r="G5998" t="s">
        <v>23</v>
      </c>
      <c r="H5998" t="s">
        <v>6746</v>
      </c>
      <c r="I5998" t="s">
        <v>23</v>
      </c>
      <c r="J5998" t="s">
        <v>23</v>
      </c>
      <c r="K5998" t="s">
        <v>34811</v>
      </c>
    </row>
    <row r="5999" spans="1:11" x14ac:dyDescent="0.35">
      <c r="A5999" t="s">
        <v>26935</v>
      </c>
      <c r="B5999" t="s">
        <v>23</v>
      </c>
      <c r="C5999" t="s">
        <v>23</v>
      </c>
      <c r="D5999" t="s">
        <v>5810</v>
      </c>
      <c r="E5999" t="s">
        <v>26936</v>
      </c>
      <c r="F5999" t="s">
        <v>23</v>
      </c>
      <c r="G5999" t="s">
        <v>23</v>
      </c>
      <c r="H5999" t="s">
        <v>6746</v>
      </c>
      <c r="I5999" t="s">
        <v>23</v>
      </c>
      <c r="J5999" t="s">
        <v>23</v>
      </c>
      <c r="K5999" t="s">
        <v>34813</v>
      </c>
    </row>
    <row r="6000" spans="1:11" x14ac:dyDescent="0.35">
      <c r="A6000" t="s">
        <v>26937</v>
      </c>
      <c r="B6000" t="s">
        <v>23</v>
      </c>
      <c r="C6000" t="s">
        <v>23</v>
      </c>
      <c r="D6000" t="s">
        <v>5810</v>
      </c>
      <c r="E6000" t="s">
        <v>26938</v>
      </c>
      <c r="F6000" t="s">
        <v>23</v>
      </c>
      <c r="G6000" t="s">
        <v>23</v>
      </c>
      <c r="H6000" t="s">
        <v>6746</v>
      </c>
      <c r="I6000" t="s">
        <v>23</v>
      </c>
      <c r="J6000" t="s">
        <v>23</v>
      </c>
      <c r="K6000" t="s">
        <v>34814</v>
      </c>
    </row>
    <row r="6001" spans="1:11" x14ac:dyDescent="0.35">
      <c r="A6001" t="s">
        <v>4458</v>
      </c>
      <c r="B6001" t="s">
        <v>23</v>
      </c>
      <c r="C6001" t="s">
        <v>23</v>
      </c>
      <c r="D6001" t="s">
        <v>23</v>
      </c>
      <c r="E6001" t="s">
        <v>11546</v>
      </c>
      <c r="F6001" t="s">
        <v>23</v>
      </c>
      <c r="G6001" t="s">
        <v>23</v>
      </c>
      <c r="H6001" t="s">
        <v>6522</v>
      </c>
      <c r="I6001" t="s">
        <v>23</v>
      </c>
      <c r="J6001" t="s">
        <v>23</v>
      </c>
      <c r="K6001" t="s">
        <v>30532</v>
      </c>
    </row>
    <row r="6002" spans="1:11" x14ac:dyDescent="0.35">
      <c r="A6002" t="s">
        <v>3254</v>
      </c>
      <c r="B6002" t="s">
        <v>23</v>
      </c>
      <c r="C6002" t="s">
        <v>23</v>
      </c>
      <c r="D6002" t="s">
        <v>23</v>
      </c>
      <c r="E6002" t="s">
        <v>11547</v>
      </c>
      <c r="F6002" t="s">
        <v>23</v>
      </c>
      <c r="G6002" t="s">
        <v>23</v>
      </c>
      <c r="H6002" t="s">
        <v>6522</v>
      </c>
      <c r="I6002" t="s">
        <v>23</v>
      </c>
      <c r="J6002" t="s">
        <v>23</v>
      </c>
      <c r="K6002" t="s">
        <v>30532</v>
      </c>
    </row>
    <row r="6003" spans="1:11" x14ac:dyDescent="0.35">
      <c r="A6003" t="s">
        <v>3261</v>
      </c>
      <c r="B6003" t="s">
        <v>23</v>
      </c>
      <c r="C6003" t="s">
        <v>23</v>
      </c>
      <c r="D6003" t="s">
        <v>23</v>
      </c>
      <c r="E6003" t="s">
        <v>11548</v>
      </c>
      <c r="F6003" t="s">
        <v>23</v>
      </c>
      <c r="G6003" t="s">
        <v>23</v>
      </c>
      <c r="H6003" t="s">
        <v>6522</v>
      </c>
      <c r="I6003" t="s">
        <v>23</v>
      </c>
      <c r="J6003" t="s">
        <v>23</v>
      </c>
      <c r="K6003" t="s">
        <v>30532</v>
      </c>
    </row>
    <row r="6004" spans="1:11" x14ac:dyDescent="0.35">
      <c r="A6004" t="s">
        <v>820</v>
      </c>
      <c r="B6004" t="s">
        <v>23</v>
      </c>
      <c r="C6004" t="s">
        <v>23</v>
      </c>
      <c r="D6004" t="s">
        <v>23</v>
      </c>
      <c r="E6004" t="s">
        <v>11549</v>
      </c>
      <c r="F6004" t="s">
        <v>23</v>
      </c>
      <c r="G6004" t="s">
        <v>23</v>
      </c>
      <c r="H6004" t="s">
        <v>6522</v>
      </c>
      <c r="I6004" t="s">
        <v>23</v>
      </c>
      <c r="J6004" t="s">
        <v>23</v>
      </c>
      <c r="K6004" t="s">
        <v>30532</v>
      </c>
    </row>
    <row r="6005" spans="1:11" x14ac:dyDescent="0.35">
      <c r="A6005" t="s">
        <v>509</v>
      </c>
      <c r="B6005" t="s">
        <v>23</v>
      </c>
      <c r="C6005" t="s">
        <v>23</v>
      </c>
      <c r="D6005" t="s">
        <v>23</v>
      </c>
      <c r="E6005" t="s">
        <v>11550</v>
      </c>
      <c r="F6005" t="s">
        <v>23</v>
      </c>
      <c r="G6005" t="s">
        <v>23</v>
      </c>
      <c r="H6005" t="s">
        <v>6522</v>
      </c>
      <c r="I6005" t="s">
        <v>23</v>
      </c>
      <c r="J6005" t="s">
        <v>23</v>
      </c>
      <c r="K6005" t="s">
        <v>30532</v>
      </c>
    </row>
    <row r="6006" spans="1:11" x14ac:dyDescent="0.35">
      <c r="A6006" t="s">
        <v>26941</v>
      </c>
      <c r="B6006" t="s">
        <v>23</v>
      </c>
      <c r="C6006" t="s">
        <v>23</v>
      </c>
      <c r="D6006" t="s">
        <v>5810</v>
      </c>
      <c r="E6006" t="s">
        <v>26942</v>
      </c>
      <c r="F6006" t="s">
        <v>23</v>
      </c>
      <c r="G6006" t="s">
        <v>23</v>
      </c>
      <c r="H6006" t="s">
        <v>6746</v>
      </c>
      <c r="I6006" t="s">
        <v>23</v>
      </c>
      <c r="J6006" t="s">
        <v>23</v>
      </c>
      <c r="K6006" t="s">
        <v>34815</v>
      </c>
    </row>
    <row r="6007" spans="1:11" x14ac:dyDescent="0.35">
      <c r="A6007" t="s">
        <v>3592</v>
      </c>
      <c r="B6007" t="s">
        <v>23</v>
      </c>
      <c r="C6007" t="s">
        <v>23</v>
      </c>
      <c r="D6007" t="s">
        <v>23</v>
      </c>
      <c r="E6007" t="s">
        <v>11551</v>
      </c>
      <c r="F6007" t="s">
        <v>23</v>
      </c>
      <c r="G6007" t="s">
        <v>23</v>
      </c>
      <c r="H6007" t="s">
        <v>6522</v>
      </c>
      <c r="I6007" t="s">
        <v>23</v>
      </c>
      <c r="J6007" t="s">
        <v>23</v>
      </c>
      <c r="K6007" t="s">
        <v>30532</v>
      </c>
    </row>
    <row r="6008" spans="1:11" x14ac:dyDescent="0.35">
      <c r="A6008" t="s">
        <v>4457</v>
      </c>
      <c r="B6008" t="s">
        <v>23</v>
      </c>
      <c r="C6008" t="s">
        <v>23</v>
      </c>
      <c r="D6008" t="s">
        <v>23</v>
      </c>
      <c r="E6008" t="s">
        <v>11552</v>
      </c>
      <c r="F6008" t="s">
        <v>23</v>
      </c>
      <c r="G6008" t="s">
        <v>23</v>
      </c>
      <c r="H6008" t="s">
        <v>6522</v>
      </c>
      <c r="I6008" t="s">
        <v>23</v>
      </c>
      <c r="J6008" t="s">
        <v>23</v>
      </c>
      <c r="K6008" t="s">
        <v>30532</v>
      </c>
    </row>
    <row r="6009" spans="1:11" x14ac:dyDescent="0.35">
      <c r="A6009" t="s">
        <v>3593</v>
      </c>
      <c r="B6009" t="s">
        <v>23</v>
      </c>
      <c r="C6009" t="s">
        <v>23</v>
      </c>
      <c r="D6009" t="s">
        <v>23</v>
      </c>
      <c r="E6009" t="s">
        <v>11553</v>
      </c>
      <c r="F6009" t="s">
        <v>23</v>
      </c>
      <c r="G6009" t="s">
        <v>23</v>
      </c>
      <c r="H6009" t="s">
        <v>6493</v>
      </c>
      <c r="I6009" t="s">
        <v>6499</v>
      </c>
      <c r="J6009" t="s">
        <v>23</v>
      </c>
      <c r="K6009" t="s">
        <v>30532</v>
      </c>
    </row>
    <row r="6010" spans="1:11" x14ac:dyDescent="0.35">
      <c r="A6010" t="s">
        <v>6517</v>
      </c>
      <c r="B6010" t="s">
        <v>23</v>
      </c>
      <c r="C6010" t="s">
        <v>23</v>
      </c>
      <c r="D6010" t="s">
        <v>23</v>
      </c>
      <c r="E6010" t="s">
        <v>11554</v>
      </c>
      <c r="F6010" t="s">
        <v>23</v>
      </c>
      <c r="G6010" t="s">
        <v>23</v>
      </c>
      <c r="H6010" t="s">
        <v>6504</v>
      </c>
      <c r="I6010" t="s">
        <v>23</v>
      </c>
      <c r="J6010" t="s">
        <v>23</v>
      </c>
      <c r="K6010" t="s">
        <v>30532</v>
      </c>
    </row>
    <row r="6011" spans="1:11" x14ac:dyDescent="0.35">
      <c r="A6011" t="s">
        <v>26945</v>
      </c>
      <c r="B6011" t="s">
        <v>23</v>
      </c>
      <c r="C6011" t="s">
        <v>23</v>
      </c>
      <c r="D6011" t="s">
        <v>5810</v>
      </c>
      <c r="E6011" t="s">
        <v>26946</v>
      </c>
      <c r="F6011" t="s">
        <v>23</v>
      </c>
      <c r="G6011" t="s">
        <v>23</v>
      </c>
      <c r="H6011" t="s">
        <v>6746</v>
      </c>
      <c r="I6011" t="s">
        <v>23</v>
      </c>
      <c r="J6011" t="s">
        <v>23</v>
      </c>
      <c r="K6011" t="s">
        <v>34817</v>
      </c>
    </row>
    <row r="6012" spans="1:11" x14ac:dyDescent="0.35">
      <c r="A6012" t="s">
        <v>26947</v>
      </c>
      <c r="B6012" t="s">
        <v>23</v>
      </c>
      <c r="C6012" t="s">
        <v>23</v>
      </c>
      <c r="D6012" t="s">
        <v>5810</v>
      </c>
      <c r="E6012" t="s">
        <v>26948</v>
      </c>
      <c r="F6012" t="s">
        <v>23</v>
      </c>
      <c r="G6012" t="s">
        <v>23</v>
      </c>
      <c r="H6012" t="s">
        <v>6746</v>
      </c>
      <c r="I6012" t="s">
        <v>23</v>
      </c>
      <c r="J6012" t="s">
        <v>23</v>
      </c>
      <c r="K6012" t="s">
        <v>34818</v>
      </c>
    </row>
    <row r="6013" spans="1:11" x14ac:dyDescent="0.35">
      <c r="A6013" t="s">
        <v>26949</v>
      </c>
      <c r="B6013" t="s">
        <v>23</v>
      </c>
      <c r="C6013" t="s">
        <v>23</v>
      </c>
      <c r="D6013" t="s">
        <v>5810</v>
      </c>
      <c r="E6013" t="s">
        <v>26950</v>
      </c>
      <c r="F6013" t="s">
        <v>23</v>
      </c>
      <c r="G6013" t="s">
        <v>23</v>
      </c>
      <c r="H6013" t="s">
        <v>6746</v>
      </c>
      <c r="I6013" t="s">
        <v>23</v>
      </c>
      <c r="J6013" t="s">
        <v>23</v>
      </c>
      <c r="K6013" t="s">
        <v>34819</v>
      </c>
    </row>
    <row r="6014" spans="1:11" x14ac:dyDescent="0.35">
      <c r="A6014" t="s">
        <v>6321</v>
      </c>
      <c r="B6014" t="s">
        <v>23</v>
      </c>
      <c r="C6014" t="s">
        <v>23</v>
      </c>
      <c r="D6014" t="s">
        <v>5810</v>
      </c>
      <c r="E6014" t="s">
        <v>11555</v>
      </c>
      <c r="F6014" t="s">
        <v>23</v>
      </c>
      <c r="G6014" t="s">
        <v>23</v>
      </c>
      <c r="H6014" t="s">
        <v>6516</v>
      </c>
      <c r="I6014" t="s">
        <v>23</v>
      </c>
      <c r="J6014" t="s">
        <v>23</v>
      </c>
      <c r="K6014" t="s">
        <v>30532</v>
      </c>
    </row>
    <row r="6015" spans="1:11" x14ac:dyDescent="0.35">
      <c r="A6015" t="s">
        <v>26951</v>
      </c>
      <c r="B6015" t="s">
        <v>23</v>
      </c>
      <c r="C6015" t="s">
        <v>23</v>
      </c>
      <c r="D6015" t="s">
        <v>5810</v>
      </c>
      <c r="E6015" t="s">
        <v>26952</v>
      </c>
      <c r="F6015" t="s">
        <v>23</v>
      </c>
      <c r="G6015" t="s">
        <v>23</v>
      </c>
      <c r="H6015" t="s">
        <v>6746</v>
      </c>
      <c r="I6015" t="s">
        <v>23</v>
      </c>
      <c r="J6015" t="s">
        <v>23</v>
      </c>
      <c r="K6015" t="s">
        <v>34820</v>
      </c>
    </row>
    <row r="6016" spans="1:11" x14ac:dyDescent="0.35">
      <c r="A6016" t="s">
        <v>26953</v>
      </c>
      <c r="B6016" t="s">
        <v>23</v>
      </c>
      <c r="C6016" t="s">
        <v>23</v>
      </c>
      <c r="D6016" t="s">
        <v>5810</v>
      </c>
      <c r="E6016" t="s">
        <v>26954</v>
      </c>
      <c r="F6016" t="s">
        <v>23</v>
      </c>
      <c r="G6016" t="s">
        <v>23</v>
      </c>
      <c r="H6016" t="s">
        <v>6746</v>
      </c>
      <c r="I6016" t="s">
        <v>23</v>
      </c>
      <c r="J6016" t="s">
        <v>23</v>
      </c>
      <c r="K6016" t="s">
        <v>34821</v>
      </c>
    </row>
    <row r="6017" spans="1:11" x14ac:dyDescent="0.35">
      <c r="A6017" t="s">
        <v>26955</v>
      </c>
      <c r="B6017" t="s">
        <v>23</v>
      </c>
      <c r="C6017" t="s">
        <v>23</v>
      </c>
      <c r="D6017" t="s">
        <v>5810</v>
      </c>
      <c r="E6017" t="s">
        <v>26956</v>
      </c>
      <c r="F6017" t="s">
        <v>23</v>
      </c>
      <c r="G6017" t="s">
        <v>23</v>
      </c>
      <c r="H6017" t="s">
        <v>6746</v>
      </c>
      <c r="I6017" t="s">
        <v>23</v>
      </c>
      <c r="J6017" t="s">
        <v>23</v>
      </c>
      <c r="K6017" t="s">
        <v>34822</v>
      </c>
    </row>
    <row r="6018" spans="1:11" x14ac:dyDescent="0.35">
      <c r="A6018" t="s">
        <v>4456</v>
      </c>
      <c r="B6018" t="s">
        <v>23</v>
      </c>
      <c r="C6018" t="s">
        <v>23</v>
      </c>
      <c r="D6018" t="s">
        <v>23</v>
      </c>
      <c r="E6018" t="s">
        <v>11556</v>
      </c>
      <c r="F6018" t="s">
        <v>23</v>
      </c>
      <c r="G6018" t="s">
        <v>23</v>
      </c>
      <c r="H6018" t="s">
        <v>6522</v>
      </c>
      <c r="I6018" t="s">
        <v>23</v>
      </c>
      <c r="J6018" t="s">
        <v>23</v>
      </c>
      <c r="K6018" t="s">
        <v>30532</v>
      </c>
    </row>
    <row r="6019" spans="1:11" x14ac:dyDescent="0.35">
      <c r="A6019" t="s">
        <v>4455</v>
      </c>
      <c r="B6019" t="s">
        <v>23</v>
      </c>
      <c r="C6019" t="s">
        <v>23</v>
      </c>
      <c r="D6019" t="s">
        <v>23</v>
      </c>
      <c r="E6019" t="s">
        <v>11557</v>
      </c>
      <c r="F6019" t="s">
        <v>23</v>
      </c>
      <c r="G6019" t="s">
        <v>23</v>
      </c>
      <c r="H6019" t="s">
        <v>6522</v>
      </c>
      <c r="I6019" t="s">
        <v>23</v>
      </c>
      <c r="J6019" t="s">
        <v>23</v>
      </c>
      <c r="K6019" t="s">
        <v>30532</v>
      </c>
    </row>
    <row r="6020" spans="1:11" x14ac:dyDescent="0.35">
      <c r="A6020" t="s">
        <v>3594</v>
      </c>
      <c r="B6020" t="s">
        <v>23</v>
      </c>
      <c r="C6020" t="s">
        <v>23</v>
      </c>
      <c r="D6020" t="s">
        <v>23</v>
      </c>
      <c r="E6020" t="s">
        <v>11558</v>
      </c>
      <c r="F6020" t="s">
        <v>23</v>
      </c>
      <c r="G6020" t="s">
        <v>23</v>
      </c>
      <c r="H6020" t="s">
        <v>6522</v>
      </c>
      <c r="I6020" t="s">
        <v>23</v>
      </c>
      <c r="J6020" t="s">
        <v>23</v>
      </c>
      <c r="K6020" t="s">
        <v>30532</v>
      </c>
    </row>
    <row r="6021" spans="1:11" x14ac:dyDescent="0.35">
      <c r="A6021" t="s">
        <v>4454</v>
      </c>
      <c r="B6021" t="s">
        <v>23</v>
      </c>
      <c r="C6021" t="s">
        <v>23</v>
      </c>
      <c r="D6021" t="s">
        <v>23</v>
      </c>
      <c r="E6021" t="s">
        <v>11559</v>
      </c>
      <c r="F6021" t="s">
        <v>23</v>
      </c>
      <c r="G6021" t="s">
        <v>23</v>
      </c>
      <c r="H6021" t="s">
        <v>6502</v>
      </c>
      <c r="I6021" t="s">
        <v>2721</v>
      </c>
      <c r="J6021" t="s">
        <v>23</v>
      </c>
      <c r="K6021" t="s">
        <v>30532</v>
      </c>
    </row>
    <row r="6022" spans="1:11" x14ac:dyDescent="0.35">
      <c r="A6022" t="s">
        <v>3061</v>
      </c>
      <c r="B6022" t="s">
        <v>23</v>
      </c>
      <c r="C6022" t="s">
        <v>23</v>
      </c>
      <c r="D6022" t="s">
        <v>23</v>
      </c>
      <c r="E6022" t="s">
        <v>11561</v>
      </c>
      <c r="F6022" t="s">
        <v>23</v>
      </c>
      <c r="G6022" t="s">
        <v>23</v>
      </c>
      <c r="H6022" t="s">
        <v>6522</v>
      </c>
      <c r="I6022" t="s">
        <v>23</v>
      </c>
      <c r="J6022" t="s">
        <v>23</v>
      </c>
      <c r="K6022" t="s">
        <v>30532</v>
      </c>
    </row>
    <row r="6023" spans="1:11" x14ac:dyDescent="0.35">
      <c r="A6023" t="s">
        <v>3017</v>
      </c>
      <c r="B6023" t="s">
        <v>23</v>
      </c>
      <c r="C6023" t="s">
        <v>23</v>
      </c>
      <c r="D6023" t="s">
        <v>23</v>
      </c>
      <c r="E6023" t="s">
        <v>11562</v>
      </c>
      <c r="F6023" t="s">
        <v>23</v>
      </c>
      <c r="G6023" t="s">
        <v>23</v>
      </c>
      <c r="H6023" t="s">
        <v>6522</v>
      </c>
      <c r="I6023" t="s">
        <v>23</v>
      </c>
      <c r="J6023" t="s">
        <v>23</v>
      </c>
      <c r="K6023" t="s">
        <v>30532</v>
      </c>
    </row>
    <row r="6024" spans="1:11" x14ac:dyDescent="0.35">
      <c r="A6024" t="s">
        <v>4933</v>
      </c>
      <c r="B6024" t="s">
        <v>23</v>
      </c>
      <c r="C6024" t="s">
        <v>23</v>
      </c>
      <c r="D6024" t="s">
        <v>23</v>
      </c>
      <c r="E6024" t="s">
        <v>11563</v>
      </c>
      <c r="F6024" t="s">
        <v>23</v>
      </c>
      <c r="G6024" t="s">
        <v>23</v>
      </c>
      <c r="H6024" t="s">
        <v>6522</v>
      </c>
      <c r="I6024" t="s">
        <v>23</v>
      </c>
      <c r="J6024" t="s">
        <v>23</v>
      </c>
      <c r="K6024" t="s">
        <v>30532</v>
      </c>
    </row>
    <row r="6025" spans="1:11" x14ac:dyDescent="0.35">
      <c r="A6025" t="s">
        <v>5544</v>
      </c>
      <c r="B6025" t="s">
        <v>23</v>
      </c>
      <c r="C6025" t="s">
        <v>23</v>
      </c>
      <c r="D6025" t="s">
        <v>23</v>
      </c>
      <c r="E6025" t="s">
        <v>11564</v>
      </c>
      <c r="F6025" t="s">
        <v>23</v>
      </c>
      <c r="G6025" t="s">
        <v>23</v>
      </c>
      <c r="H6025" t="s">
        <v>6522</v>
      </c>
      <c r="I6025" t="s">
        <v>23</v>
      </c>
      <c r="J6025" t="s">
        <v>23</v>
      </c>
      <c r="K6025" t="s">
        <v>30532</v>
      </c>
    </row>
    <row r="6026" spans="1:11" x14ac:dyDescent="0.35">
      <c r="A6026" t="s">
        <v>26957</v>
      </c>
      <c r="B6026" t="s">
        <v>23</v>
      </c>
      <c r="C6026" t="s">
        <v>23</v>
      </c>
      <c r="D6026" t="s">
        <v>5810</v>
      </c>
      <c r="E6026" t="s">
        <v>26958</v>
      </c>
      <c r="F6026" t="s">
        <v>23</v>
      </c>
      <c r="G6026" t="s">
        <v>23</v>
      </c>
      <c r="H6026" t="s">
        <v>6746</v>
      </c>
      <c r="I6026" t="s">
        <v>23</v>
      </c>
      <c r="J6026" t="s">
        <v>23</v>
      </c>
      <c r="K6026" t="s">
        <v>34823</v>
      </c>
    </row>
    <row r="6027" spans="1:11" x14ac:dyDescent="0.35">
      <c r="A6027" t="s">
        <v>26959</v>
      </c>
      <c r="B6027" t="s">
        <v>23</v>
      </c>
      <c r="C6027" t="s">
        <v>23</v>
      </c>
      <c r="D6027" t="s">
        <v>5810</v>
      </c>
      <c r="E6027" t="s">
        <v>26960</v>
      </c>
      <c r="F6027" t="s">
        <v>23</v>
      </c>
      <c r="G6027" t="s">
        <v>23</v>
      </c>
      <c r="H6027" t="s">
        <v>6746</v>
      </c>
      <c r="I6027" t="s">
        <v>23</v>
      </c>
      <c r="J6027" t="s">
        <v>23</v>
      </c>
      <c r="K6027" t="s">
        <v>34824</v>
      </c>
    </row>
    <row r="6028" spans="1:11" x14ac:dyDescent="0.35">
      <c r="A6028" t="s">
        <v>26961</v>
      </c>
      <c r="B6028" t="s">
        <v>23</v>
      </c>
      <c r="C6028" t="s">
        <v>23</v>
      </c>
      <c r="D6028" t="s">
        <v>5810</v>
      </c>
      <c r="E6028" t="s">
        <v>26962</v>
      </c>
      <c r="F6028" t="s">
        <v>23</v>
      </c>
      <c r="G6028" t="s">
        <v>23</v>
      </c>
      <c r="H6028" t="s">
        <v>6746</v>
      </c>
      <c r="I6028" t="s">
        <v>23</v>
      </c>
      <c r="J6028" t="s">
        <v>23</v>
      </c>
      <c r="K6028" t="s">
        <v>34825</v>
      </c>
    </row>
    <row r="6029" spans="1:11" x14ac:dyDescent="0.35">
      <c r="A6029" t="s">
        <v>26963</v>
      </c>
      <c r="B6029" t="s">
        <v>23</v>
      </c>
      <c r="C6029" t="s">
        <v>23</v>
      </c>
      <c r="D6029" t="s">
        <v>5810</v>
      </c>
      <c r="E6029" t="s">
        <v>26964</v>
      </c>
      <c r="F6029" t="s">
        <v>23</v>
      </c>
      <c r="G6029" t="s">
        <v>23</v>
      </c>
      <c r="H6029" t="s">
        <v>6746</v>
      </c>
      <c r="I6029" t="s">
        <v>23</v>
      </c>
      <c r="J6029" t="s">
        <v>23</v>
      </c>
      <c r="K6029" t="s">
        <v>34826</v>
      </c>
    </row>
    <row r="6030" spans="1:11" x14ac:dyDescent="0.35">
      <c r="A6030" t="s">
        <v>26965</v>
      </c>
      <c r="B6030" t="s">
        <v>23</v>
      </c>
      <c r="C6030" t="s">
        <v>23</v>
      </c>
      <c r="D6030" t="s">
        <v>5810</v>
      </c>
      <c r="E6030" t="s">
        <v>26966</v>
      </c>
      <c r="F6030" t="s">
        <v>23</v>
      </c>
      <c r="G6030" t="s">
        <v>23</v>
      </c>
      <c r="H6030" t="s">
        <v>6746</v>
      </c>
      <c r="I6030" t="s">
        <v>23</v>
      </c>
      <c r="J6030" t="s">
        <v>23</v>
      </c>
      <c r="K6030" t="s">
        <v>34827</v>
      </c>
    </row>
    <row r="6031" spans="1:11" x14ac:dyDescent="0.35">
      <c r="A6031" t="s">
        <v>4864</v>
      </c>
      <c r="B6031" t="s">
        <v>23</v>
      </c>
      <c r="C6031" t="s">
        <v>23</v>
      </c>
      <c r="D6031" t="s">
        <v>23</v>
      </c>
      <c r="E6031" t="s">
        <v>11565</v>
      </c>
      <c r="F6031" t="s">
        <v>23</v>
      </c>
      <c r="G6031" t="s">
        <v>23</v>
      </c>
      <c r="H6031" t="s">
        <v>6493</v>
      </c>
      <c r="I6031" t="s">
        <v>6499</v>
      </c>
      <c r="J6031" t="s">
        <v>23</v>
      </c>
      <c r="K6031" t="s">
        <v>30532</v>
      </c>
    </row>
    <row r="6032" spans="1:11" x14ac:dyDescent="0.35">
      <c r="A6032" t="s">
        <v>26967</v>
      </c>
      <c r="B6032" t="s">
        <v>23</v>
      </c>
      <c r="C6032" t="s">
        <v>23</v>
      </c>
      <c r="D6032" t="s">
        <v>5810</v>
      </c>
      <c r="E6032" t="s">
        <v>26968</v>
      </c>
      <c r="F6032" t="s">
        <v>23</v>
      </c>
      <c r="G6032" t="s">
        <v>23</v>
      </c>
      <c r="H6032" t="s">
        <v>6746</v>
      </c>
      <c r="I6032" t="s">
        <v>23</v>
      </c>
      <c r="J6032" t="s">
        <v>23</v>
      </c>
      <c r="K6032" t="s">
        <v>34828</v>
      </c>
    </row>
    <row r="6033" spans="1:11" x14ac:dyDescent="0.35">
      <c r="A6033" t="s">
        <v>24346</v>
      </c>
      <c r="B6033" t="s">
        <v>23</v>
      </c>
      <c r="C6033" t="s">
        <v>23</v>
      </c>
      <c r="D6033" t="s">
        <v>5810</v>
      </c>
      <c r="E6033" t="s">
        <v>24347</v>
      </c>
      <c r="F6033" t="s">
        <v>23</v>
      </c>
      <c r="G6033" t="s">
        <v>23</v>
      </c>
      <c r="H6033" t="s">
        <v>6483</v>
      </c>
      <c r="I6033" t="s">
        <v>23</v>
      </c>
      <c r="J6033" t="s">
        <v>23</v>
      </c>
      <c r="K6033" t="s">
        <v>33594</v>
      </c>
    </row>
    <row r="6034" spans="1:11" x14ac:dyDescent="0.35">
      <c r="A6034" t="s">
        <v>5262</v>
      </c>
      <c r="B6034" t="s">
        <v>23</v>
      </c>
      <c r="C6034" t="s">
        <v>23</v>
      </c>
      <c r="D6034" t="s">
        <v>23</v>
      </c>
      <c r="E6034" t="s">
        <v>11566</v>
      </c>
      <c r="F6034" t="s">
        <v>23</v>
      </c>
      <c r="G6034" t="s">
        <v>23</v>
      </c>
      <c r="H6034" t="s">
        <v>6522</v>
      </c>
      <c r="I6034" t="s">
        <v>23</v>
      </c>
      <c r="J6034" t="s">
        <v>23</v>
      </c>
      <c r="K6034" t="s">
        <v>30532</v>
      </c>
    </row>
    <row r="6035" spans="1:11" x14ac:dyDescent="0.35">
      <c r="A6035" t="s">
        <v>4453</v>
      </c>
      <c r="B6035" t="s">
        <v>23</v>
      </c>
      <c r="C6035" t="s">
        <v>23</v>
      </c>
      <c r="D6035" t="s">
        <v>23</v>
      </c>
      <c r="E6035" t="s">
        <v>11567</v>
      </c>
      <c r="F6035" t="s">
        <v>23</v>
      </c>
      <c r="G6035" t="s">
        <v>23</v>
      </c>
      <c r="H6035" t="s">
        <v>6522</v>
      </c>
      <c r="I6035" t="s">
        <v>23</v>
      </c>
      <c r="J6035" t="s">
        <v>23</v>
      </c>
      <c r="K6035" t="s">
        <v>30532</v>
      </c>
    </row>
    <row r="6036" spans="1:11" x14ac:dyDescent="0.35">
      <c r="A6036" t="s">
        <v>26969</v>
      </c>
      <c r="B6036" t="s">
        <v>23</v>
      </c>
      <c r="C6036" t="s">
        <v>23</v>
      </c>
      <c r="D6036" t="s">
        <v>5810</v>
      </c>
      <c r="E6036" t="s">
        <v>26970</v>
      </c>
      <c r="F6036" t="s">
        <v>23</v>
      </c>
      <c r="G6036" t="s">
        <v>23</v>
      </c>
      <c r="H6036" t="s">
        <v>6746</v>
      </c>
      <c r="I6036" t="s">
        <v>23</v>
      </c>
      <c r="J6036" t="s">
        <v>23</v>
      </c>
      <c r="K6036" t="s">
        <v>34829</v>
      </c>
    </row>
    <row r="6037" spans="1:11" x14ac:dyDescent="0.35">
      <c r="A6037" t="s">
        <v>11568</v>
      </c>
      <c r="B6037" t="s">
        <v>23</v>
      </c>
      <c r="C6037" t="s">
        <v>23</v>
      </c>
      <c r="D6037" t="s">
        <v>5810</v>
      </c>
      <c r="E6037" t="s">
        <v>11569</v>
      </c>
      <c r="F6037" t="s">
        <v>23</v>
      </c>
      <c r="G6037" t="s">
        <v>23</v>
      </c>
      <c r="H6037" t="s">
        <v>6746</v>
      </c>
      <c r="I6037" t="s">
        <v>23</v>
      </c>
      <c r="J6037" t="s">
        <v>23</v>
      </c>
      <c r="K6037" t="s">
        <v>30532</v>
      </c>
    </row>
    <row r="6038" spans="1:11" x14ac:dyDescent="0.35">
      <c r="A6038" t="s">
        <v>26975</v>
      </c>
      <c r="B6038" t="s">
        <v>23</v>
      </c>
      <c r="C6038" t="s">
        <v>23</v>
      </c>
      <c r="D6038" t="s">
        <v>5810</v>
      </c>
      <c r="E6038" t="s">
        <v>26976</v>
      </c>
      <c r="F6038" t="s">
        <v>23</v>
      </c>
      <c r="G6038" t="s">
        <v>23</v>
      </c>
      <c r="H6038" t="s">
        <v>6746</v>
      </c>
      <c r="I6038" t="s">
        <v>23</v>
      </c>
      <c r="J6038" t="s">
        <v>23</v>
      </c>
      <c r="K6038" t="s">
        <v>34832</v>
      </c>
    </row>
    <row r="6039" spans="1:11" x14ac:dyDescent="0.35">
      <c r="A6039" t="s">
        <v>26977</v>
      </c>
      <c r="B6039" t="s">
        <v>23</v>
      </c>
      <c r="C6039" t="s">
        <v>23</v>
      </c>
      <c r="D6039" t="s">
        <v>5810</v>
      </c>
      <c r="E6039" t="s">
        <v>26978</v>
      </c>
      <c r="F6039" t="s">
        <v>23</v>
      </c>
      <c r="G6039" t="s">
        <v>23</v>
      </c>
      <c r="H6039" t="s">
        <v>6746</v>
      </c>
      <c r="I6039" t="s">
        <v>23</v>
      </c>
      <c r="J6039" t="s">
        <v>23</v>
      </c>
      <c r="K6039" t="s">
        <v>34833</v>
      </c>
    </row>
    <row r="6040" spans="1:11" x14ac:dyDescent="0.35">
      <c r="A6040" t="s">
        <v>6320</v>
      </c>
      <c r="B6040" t="s">
        <v>23</v>
      </c>
      <c r="C6040" t="s">
        <v>23</v>
      </c>
      <c r="D6040" t="s">
        <v>5810</v>
      </c>
      <c r="E6040" t="s">
        <v>11570</v>
      </c>
      <c r="F6040" t="s">
        <v>23</v>
      </c>
      <c r="G6040" t="s">
        <v>23</v>
      </c>
      <c r="H6040" t="s">
        <v>6483</v>
      </c>
      <c r="I6040" t="s">
        <v>23</v>
      </c>
      <c r="J6040" t="s">
        <v>23</v>
      </c>
      <c r="K6040" t="s">
        <v>30532</v>
      </c>
    </row>
    <row r="6041" spans="1:11" x14ac:dyDescent="0.35">
      <c r="A6041" t="s">
        <v>26983</v>
      </c>
      <c r="B6041" t="s">
        <v>23</v>
      </c>
      <c r="C6041" t="s">
        <v>23</v>
      </c>
      <c r="D6041" t="s">
        <v>5810</v>
      </c>
      <c r="E6041" t="s">
        <v>26984</v>
      </c>
      <c r="F6041" t="s">
        <v>23</v>
      </c>
      <c r="G6041" t="s">
        <v>23</v>
      </c>
      <c r="H6041" t="s">
        <v>6746</v>
      </c>
      <c r="I6041" t="s">
        <v>23</v>
      </c>
      <c r="J6041" t="s">
        <v>23</v>
      </c>
      <c r="K6041" t="s">
        <v>34836</v>
      </c>
    </row>
    <row r="6042" spans="1:11" x14ac:dyDescent="0.35">
      <c r="A6042" t="s">
        <v>129</v>
      </c>
      <c r="B6042" t="s">
        <v>23</v>
      </c>
      <c r="C6042" t="s">
        <v>23</v>
      </c>
      <c r="D6042" t="s">
        <v>23</v>
      </c>
      <c r="E6042" t="s">
        <v>11571</v>
      </c>
      <c r="F6042" t="s">
        <v>23</v>
      </c>
      <c r="G6042" t="s">
        <v>23</v>
      </c>
      <c r="H6042" t="s">
        <v>6522</v>
      </c>
      <c r="I6042" t="s">
        <v>23</v>
      </c>
      <c r="J6042" t="s">
        <v>23</v>
      </c>
      <c r="K6042" t="s">
        <v>30532</v>
      </c>
    </row>
    <row r="6043" spans="1:11" x14ac:dyDescent="0.35">
      <c r="A6043" t="s">
        <v>5670</v>
      </c>
      <c r="B6043" t="s">
        <v>23</v>
      </c>
      <c r="C6043" t="s">
        <v>23</v>
      </c>
      <c r="D6043" t="s">
        <v>23</v>
      </c>
      <c r="E6043" t="s">
        <v>11572</v>
      </c>
      <c r="F6043" t="s">
        <v>23</v>
      </c>
      <c r="G6043" t="s">
        <v>23</v>
      </c>
      <c r="H6043" t="s">
        <v>6522</v>
      </c>
      <c r="I6043" t="s">
        <v>23</v>
      </c>
      <c r="J6043" t="s">
        <v>23</v>
      </c>
      <c r="K6043" t="s">
        <v>30532</v>
      </c>
    </row>
    <row r="6044" spans="1:11" x14ac:dyDescent="0.35">
      <c r="A6044" t="s">
        <v>4452</v>
      </c>
      <c r="B6044" t="s">
        <v>23</v>
      </c>
      <c r="C6044" t="s">
        <v>23</v>
      </c>
      <c r="D6044" t="s">
        <v>23</v>
      </c>
      <c r="E6044" t="s">
        <v>11573</v>
      </c>
      <c r="F6044" t="s">
        <v>23</v>
      </c>
      <c r="G6044" t="s">
        <v>23</v>
      </c>
      <c r="H6044" t="s">
        <v>6514</v>
      </c>
      <c r="I6044" t="s">
        <v>23</v>
      </c>
      <c r="J6044" t="s">
        <v>23</v>
      </c>
      <c r="K6044" t="s">
        <v>30532</v>
      </c>
    </row>
    <row r="6045" spans="1:11" x14ac:dyDescent="0.35">
      <c r="A6045" t="s">
        <v>5570</v>
      </c>
      <c r="B6045" t="s">
        <v>23</v>
      </c>
      <c r="C6045" t="s">
        <v>23</v>
      </c>
      <c r="D6045" t="s">
        <v>23</v>
      </c>
      <c r="E6045" t="s">
        <v>11574</v>
      </c>
      <c r="F6045" t="s">
        <v>23</v>
      </c>
      <c r="G6045" t="s">
        <v>23</v>
      </c>
      <c r="H6045" t="s">
        <v>6502</v>
      </c>
      <c r="I6045" t="s">
        <v>23</v>
      </c>
      <c r="J6045" t="s">
        <v>23</v>
      </c>
      <c r="K6045" t="s">
        <v>30532</v>
      </c>
    </row>
    <row r="6046" spans="1:11" x14ac:dyDescent="0.35">
      <c r="A6046" t="s">
        <v>4451</v>
      </c>
      <c r="B6046" t="s">
        <v>23</v>
      </c>
      <c r="C6046" t="s">
        <v>23</v>
      </c>
      <c r="D6046" t="s">
        <v>23</v>
      </c>
      <c r="E6046" t="s">
        <v>11575</v>
      </c>
      <c r="F6046" t="s">
        <v>23</v>
      </c>
      <c r="G6046" t="s">
        <v>23</v>
      </c>
      <c r="H6046" t="s">
        <v>6522</v>
      </c>
      <c r="I6046" t="s">
        <v>23</v>
      </c>
      <c r="J6046" t="s">
        <v>23</v>
      </c>
      <c r="K6046" t="s">
        <v>30532</v>
      </c>
    </row>
    <row r="6047" spans="1:11" x14ac:dyDescent="0.35">
      <c r="A6047" t="s">
        <v>5386</v>
      </c>
      <c r="B6047" t="s">
        <v>23</v>
      </c>
      <c r="C6047" t="s">
        <v>23</v>
      </c>
      <c r="D6047" t="s">
        <v>23</v>
      </c>
      <c r="E6047" t="s">
        <v>11576</v>
      </c>
      <c r="F6047" t="s">
        <v>23</v>
      </c>
      <c r="G6047" t="s">
        <v>23</v>
      </c>
      <c r="H6047" t="s">
        <v>6522</v>
      </c>
      <c r="I6047" t="s">
        <v>23</v>
      </c>
      <c r="J6047" t="s">
        <v>23</v>
      </c>
      <c r="K6047" t="s">
        <v>30532</v>
      </c>
    </row>
    <row r="6048" spans="1:11" x14ac:dyDescent="0.35">
      <c r="A6048" t="s">
        <v>26985</v>
      </c>
      <c r="B6048" t="s">
        <v>23</v>
      </c>
      <c r="C6048" t="s">
        <v>23</v>
      </c>
      <c r="D6048" t="s">
        <v>5810</v>
      </c>
      <c r="E6048" t="s">
        <v>26986</v>
      </c>
      <c r="F6048" t="s">
        <v>23</v>
      </c>
      <c r="G6048" t="s">
        <v>23</v>
      </c>
      <c r="H6048" t="s">
        <v>6746</v>
      </c>
      <c r="I6048" t="s">
        <v>23</v>
      </c>
      <c r="J6048" t="s">
        <v>23</v>
      </c>
      <c r="K6048" t="s">
        <v>34837</v>
      </c>
    </row>
    <row r="6049" spans="1:11" x14ac:dyDescent="0.35">
      <c r="A6049" t="s">
        <v>26987</v>
      </c>
      <c r="B6049" t="s">
        <v>23</v>
      </c>
      <c r="C6049" t="s">
        <v>23</v>
      </c>
      <c r="D6049" t="s">
        <v>5810</v>
      </c>
      <c r="E6049" t="s">
        <v>26988</v>
      </c>
      <c r="F6049" t="s">
        <v>23</v>
      </c>
      <c r="G6049" t="s">
        <v>23</v>
      </c>
      <c r="H6049" t="s">
        <v>6746</v>
      </c>
      <c r="I6049" t="s">
        <v>23</v>
      </c>
      <c r="J6049" t="s">
        <v>23</v>
      </c>
      <c r="K6049" t="s">
        <v>34838</v>
      </c>
    </row>
    <row r="6050" spans="1:11" x14ac:dyDescent="0.35">
      <c r="A6050" t="s">
        <v>26989</v>
      </c>
      <c r="B6050" t="s">
        <v>23</v>
      </c>
      <c r="C6050" t="s">
        <v>23</v>
      </c>
      <c r="D6050" t="s">
        <v>5810</v>
      </c>
      <c r="E6050" t="s">
        <v>26990</v>
      </c>
      <c r="F6050" t="s">
        <v>23</v>
      </c>
      <c r="G6050" t="s">
        <v>23</v>
      </c>
      <c r="H6050" t="s">
        <v>6746</v>
      </c>
      <c r="I6050" t="s">
        <v>23</v>
      </c>
      <c r="J6050" t="s">
        <v>23</v>
      </c>
      <c r="K6050" t="s">
        <v>30532</v>
      </c>
    </row>
    <row r="6051" spans="1:11" x14ac:dyDescent="0.35">
      <c r="A6051" t="s">
        <v>6319</v>
      </c>
      <c r="B6051" t="s">
        <v>23</v>
      </c>
      <c r="C6051" t="s">
        <v>23</v>
      </c>
      <c r="D6051" t="s">
        <v>5810</v>
      </c>
      <c r="E6051" t="s">
        <v>11577</v>
      </c>
      <c r="F6051" t="s">
        <v>23</v>
      </c>
      <c r="G6051" t="s">
        <v>23</v>
      </c>
      <c r="H6051" t="s">
        <v>6502</v>
      </c>
      <c r="I6051" t="s">
        <v>23</v>
      </c>
      <c r="J6051" t="s">
        <v>23</v>
      </c>
      <c r="K6051" t="s">
        <v>30532</v>
      </c>
    </row>
    <row r="6052" spans="1:11" x14ac:dyDescent="0.35">
      <c r="A6052" t="s">
        <v>11578</v>
      </c>
      <c r="B6052" t="s">
        <v>23</v>
      </c>
      <c r="C6052" t="s">
        <v>23</v>
      </c>
      <c r="D6052" t="s">
        <v>5810</v>
      </c>
      <c r="E6052" t="s">
        <v>11579</v>
      </c>
      <c r="F6052" t="s">
        <v>23</v>
      </c>
      <c r="G6052" t="s">
        <v>23</v>
      </c>
      <c r="H6052" t="s">
        <v>6746</v>
      </c>
      <c r="I6052" t="s">
        <v>23</v>
      </c>
      <c r="J6052" t="s">
        <v>23</v>
      </c>
      <c r="K6052" t="s">
        <v>30532</v>
      </c>
    </row>
    <row r="6053" spans="1:11" x14ac:dyDescent="0.35">
      <c r="A6053" t="s">
        <v>4450</v>
      </c>
      <c r="B6053" t="s">
        <v>23</v>
      </c>
      <c r="C6053" t="s">
        <v>23</v>
      </c>
      <c r="D6053" t="s">
        <v>23</v>
      </c>
      <c r="E6053" t="s">
        <v>11580</v>
      </c>
      <c r="F6053" t="s">
        <v>23</v>
      </c>
      <c r="G6053" t="s">
        <v>23</v>
      </c>
      <c r="H6053" t="s">
        <v>6522</v>
      </c>
      <c r="I6053" t="s">
        <v>23</v>
      </c>
      <c r="J6053" t="s">
        <v>23</v>
      </c>
      <c r="K6053" t="s">
        <v>30532</v>
      </c>
    </row>
    <row r="6054" spans="1:11" x14ac:dyDescent="0.35">
      <c r="A6054" t="s">
        <v>4036</v>
      </c>
      <c r="B6054" t="s">
        <v>23</v>
      </c>
      <c r="C6054" t="s">
        <v>23</v>
      </c>
      <c r="D6054" t="s">
        <v>23</v>
      </c>
      <c r="E6054" t="s">
        <v>11581</v>
      </c>
      <c r="F6054" t="s">
        <v>23</v>
      </c>
      <c r="G6054" t="s">
        <v>23</v>
      </c>
      <c r="H6054" t="s">
        <v>6514</v>
      </c>
      <c r="I6054" t="s">
        <v>2721</v>
      </c>
      <c r="J6054" t="s">
        <v>23</v>
      </c>
      <c r="K6054" t="s">
        <v>30532</v>
      </c>
    </row>
    <row r="6055" spans="1:11" x14ac:dyDescent="0.35">
      <c r="A6055" t="s">
        <v>26992</v>
      </c>
      <c r="B6055" t="s">
        <v>23</v>
      </c>
      <c r="C6055" t="s">
        <v>23</v>
      </c>
      <c r="D6055" t="s">
        <v>5810</v>
      </c>
      <c r="E6055" t="s">
        <v>26993</v>
      </c>
      <c r="F6055" t="s">
        <v>23</v>
      </c>
      <c r="G6055" t="s">
        <v>23</v>
      </c>
      <c r="H6055" t="s">
        <v>6746</v>
      </c>
      <c r="I6055" t="s">
        <v>23</v>
      </c>
      <c r="J6055" t="s">
        <v>23</v>
      </c>
      <c r="K6055" t="s">
        <v>34839</v>
      </c>
    </row>
    <row r="6056" spans="1:11" x14ac:dyDescent="0.35">
      <c r="A6056" t="s">
        <v>26994</v>
      </c>
      <c r="B6056" t="s">
        <v>23</v>
      </c>
      <c r="C6056" t="s">
        <v>23</v>
      </c>
      <c r="D6056" t="s">
        <v>5810</v>
      </c>
      <c r="E6056" t="s">
        <v>26995</v>
      </c>
      <c r="F6056" t="s">
        <v>23</v>
      </c>
      <c r="G6056" t="s">
        <v>23</v>
      </c>
      <c r="H6056" t="s">
        <v>6746</v>
      </c>
      <c r="I6056" t="s">
        <v>23</v>
      </c>
      <c r="J6056" t="s">
        <v>23</v>
      </c>
      <c r="K6056" t="s">
        <v>34840</v>
      </c>
    </row>
    <row r="6057" spans="1:11" x14ac:dyDescent="0.35">
      <c r="A6057" t="s">
        <v>26996</v>
      </c>
      <c r="B6057" t="s">
        <v>23</v>
      </c>
      <c r="C6057" t="s">
        <v>23</v>
      </c>
      <c r="D6057" t="s">
        <v>5810</v>
      </c>
      <c r="E6057" t="s">
        <v>26997</v>
      </c>
      <c r="F6057" t="s">
        <v>23</v>
      </c>
      <c r="G6057" t="s">
        <v>23</v>
      </c>
      <c r="H6057" t="s">
        <v>6746</v>
      </c>
      <c r="I6057" t="s">
        <v>23</v>
      </c>
      <c r="J6057" t="s">
        <v>23</v>
      </c>
      <c r="K6057" t="s">
        <v>34841</v>
      </c>
    </row>
    <row r="6058" spans="1:11" x14ac:dyDescent="0.35">
      <c r="A6058" t="s">
        <v>6563</v>
      </c>
      <c r="B6058" t="s">
        <v>23</v>
      </c>
      <c r="C6058" t="s">
        <v>23</v>
      </c>
      <c r="D6058" t="s">
        <v>23</v>
      </c>
      <c r="E6058" t="s">
        <v>11582</v>
      </c>
      <c r="F6058" t="s">
        <v>23</v>
      </c>
      <c r="G6058" t="s">
        <v>23</v>
      </c>
      <c r="H6058" t="s">
        <v>6504</v>
      </c>
      <c r="I6058" t="s">
        <v>2721</v>
      </c>
      <c r="J6058" t="s">
        <v>6497</v>
      </c>
      <c r="K6058" t="s">
        <v>30532</v>
      </c>
    </row>
    <row r="6059" spans="1:11" x14ac:dyDescent="0.35">
      <c r="A6059" t="s">
        <v>26998</v>
      </c>
      <c r="B6059" t="s">
        <v>23</v>
      </c>
      <c r="C6059" t="s">
        <v>23</v>
      </c>
      <c r="D6059" t="s">
        <v>5810</v>
      </c>
      <c r="E6059" t="s">
        <v>26999</v>
      </c>
      <c r="F6059" t="s">
        <v>23</v>
      </c>
      <c r="G6059" t="s">
        <v>23</v>
      </c>
      <c r="H6059" t="s">
        <v>6746</v>
      </c>
      <c r="I6059" t="s">
        <v>23</v>
      </c>
      <c r="J6059" t="s">
        <v>23</v>
      </c>
      <c r="K6059" t="s">
        <v>34842</v>
      </c>
    </row>
    <row r="6060" spans="1:11" x14ac:dyDescent="0.35">
      <c r="A6060" t="s">
        <v>27000</v>
      </c>
      <c r="B6060" t="s">
        <v>23</v>
      </c>
      <c r="C6060" t="s">
        <v>23</v>
      </c>
      <c r="D6060" t="s">
        <v>5810</v>
      </c>
      <c r="E6060" t="s">
        <v>27001</v>
      </c>
      <c r="F6060" t="s">
        <v>23</v>
      </c>
      <c r="G6060" t="s">
        <v>23</v>
      </c>
      <c r="H6060" t="s">
        <v>6746</v>
      </c>
      <c r="I6060" t="s">
        <v>23</v>
      </c>
      <c r="J6060" t="s">
        <v>23</v>
      </c>
      <c r="K6060" t="s">
        <v>34843</v>
      </c>
    </row>
    <row r="6061" spans="1:11" x14ac:dyDescent="0.35">
      <c r="A6061" t="s">
        <v>5263</v>
      </c>
      <c r="B6061" t="s">
        <v>23</v>
      </c>
      <c r="C6061" t="s">
        <v>23</v>
      </c>
      <c r="D6061" t="s">
        <v>23</v>
      </c>
      <c r="E6061" t="s">
        <v>11584</v>
      </c>
      <c r="F6061" t="s">
        <v>23</v>
      </c>
      <c r="G6061" t="s">
        <v>23</v>
      </c>
      <c r="H6061" t="s">
        <v>6516</v>
      </c>
      <c r="I6061" t="s">
        <v>2721</v>
      </c>
      <c r="J6061" t="s">
        <v>23</v>
      </c>
      <c r="K6061" t="s">
        <v>30532</v>
      </c>
    </row>
    <row r="6062" spans="1:11" x14ac:dyDescent="0.35">
      <c r="A6062" t="s">
        <v>27002</v>
      </c>
      <c r="B6062" t="s">
        <v>23</v>
      </c>
      <c r="C6062" t="s">
        <v>23</v>
      </c>
      <c r="D6062" t="s">
        <v>5810</v>
      </c>
      <c r="E6062" t="s">
        <v>27003</v>
      </c>
      <c r="F6062" t="s">
        <v>23</v>
      </c>
      <c r="G6062" t="s">
        <v>23</v>
      </c>
      <c r="H6062" t="s">
        <v>6746</v>
      </c>
      <c r="I6062" t="s">
        <v>23</v>
      </c>
      <c r="J6062" t="s">
        <v>23</v>
      </c>
      <c r="K6062" t="s">
        <v>34844</v>
      </c>
    </row>
    <row r="6063" spans="1:11" x14ac:dyDescent="0.35">
      <c r="A6063" t="s">
        <v>27004</v>
      </c>
      <c r="B6063" t="s">
        <v>23</v>
      </c>
      <c r="C6063" t="s">
        <v>23</v>
      </c>
      <c r="D6063" t="s">
        <v>5810</v>
      </c>
      <c r="E6063" t="s">
        <v>27005</v>
      </c>
      <c r="F6063" t="s">
        <v>23</v>
      </c>
      <c r="G6063" t="s">
        <v>23</v>
      </c>
      <c r="H6063" t="s">
        <v>6746</v>
      </c>
      <c r="I6063" t="s">
        <v>23</v>
      </c>
      <c r="J6063" t="s">
        <v>23</v>
      </c>
      <c r="K6063" t="s">
        <v>34845</v>
      </c>
    </row>
    <row r="6064" spans="1:11" x14ac:dyDescent="0.35">
      <c r="A6064" t="s">
        <v>4449</v>
      </c>
      <c r="B6064" t="s">
        <v>23</v>
      </c>
      <c r="C6064" t="s">
        <v>23</v>
      </c>
      <c r="D6064" t="s">
        <v>23</v>
      </c>
      <c r="E6064" t="s">
        <v>11585</v>
      </c>
      <c r="F6064" t="s">
        <v>23</v>
      </c>
      <c r="G6064" t="s">
        <v>23</v>
      </c>
      <c r="H6064" t="s">
        <v>6522</v>
      </c>
      <c r="I6064" t="s">
        <v>23</v>
      </c>
      <c r="J6064" t="s">
        <v>23</v>
      </c>
      <c r="K6064" t="s">
        <v>30532</v>
      </c>
    </row>
    <row r="6065" spans="1:11" x14ac:dyDescent="0.35">
      <c r="A6065" t="s">
        <v>27008</v>
      </c>
      <c r="B6065" t="s">
        <v>23</v>
      </c>
      <c r="C6065" t="s">
        <v>23</v>
      </c>
      <c r="D6065" t="s">
        <v>5810</v>
      </c>
      <c r="E6065" t="s">
        <v>27009</v>
      </c>
      <c r="F6065" t="s">
        <v>23</v>
      </c>
      <c r="G6065" t="s">
        <v>23</v>
      </c>
      <c r="H6065" t="s">
        <v>6746</v>
      </c>
      <c r="I6065" t="s">
        <v>23</v>
      </c>
      <c r="J6065" t="s">
        <v>23</v>
      </c>
      <c r="K6065" t="s">
        <v>34847</v>
      </c>
    </row>
    <row r="6066" spans="1:11" x14ac:dyDescent="0.35">
      <c r="A6066" t="s">
        <v>24348</v>
      </c>
      <c r="B6066" t="s">
        <v>23</v>
      </c>
      <c r="C6066" t="s">
        <v>23</v>
      </c>
      <c r="D6066" t="s">
        <v>5810</v>
      </c>
      <c r="E6066" t="s">
        <v>24349</v>
      </c>
      <c r="F6066" t="s">
        <v>23</v>
      </c>
      <c r="G6066" t="s">
        <v>23</v>
      </c>
      <c r="H6066" t="s">
        <v>6746</v>
      </c>
      <c r="I6066" t="s">
        <v>23</v>
      </c>
      <c r="J6066" t="s">
        <v>23</v>
      </c>
      <c r="K6066" t="s">
        <v>30532</v>
      </c>
    </row>
    <row r="6067" spans="1:11" x14ac:dyDescent="0.35">
      <c r="A6067" t="s">
        <v>27012</v>
      </c>
      <c r="B6067" t="s">
        <v>23</v>
      </c>
      <c r="C6067" t="s">
        <v>23</v>
      </c>
      <c r="D6067" t="s">
        <v>5810</v>
      </c>
      <c r="E6067" t="s">
        <v>27013</v>
      </c>
      <c r="F6067" t="s">
        <v>23</v>
      </c>
      <c r="G6067" t="s">
        <v>23</v>
      </c>
      <c r="H6067" t="s">
        <v>6746</v>
      </c>
      <c r="I6067" t="s">
        <v>23</v>
      </c>
      <c r="J6067" t="s">
        <v>23</v>
      </c>
      <c r="K6067" t="s">
        <v>34849</v>
      </c>
    </row>
    <row r="6068" spans="1:11" x14ac:dyDescent="0.35">
      <c r="A6068" t="s">
        <v>6755</v>
      </c>
      <c r="B6068" t="s">
        <v>23</v>
      </c>
      <c r="C6068" t="s">
        <v>23</v>
      </c>
      <c r="D6068" t="s">
        <v>23</v>
      </c>
      <c r="E6068" t="s">
        <v>11586</v>
      </c>
      <c r="F6068" t="s">
        <v>23</v>
      </c>
      <c r="G6068" t="s">
        <v>23</v>
      </c>
      <c r="H6068" t="s">
        <v>6746</v>
      </c>
      <c r="I6068" t="s">
        <v>23</v>
      </c>
      <c r="J6068" t="s">
        <v>23</v>
      </c>
      <c r="K6068" t="s">
        <v>30532</v>
      </c>
    </row>
    <row r="6069" spans="1:11" x14ac:dyDescent="0.35">
      <c r="A6069" t="s">
        <v>858</v>
      </c>
      <c r="B6069" t="s">
        <v>23</v>
      </c>
      <c r="C6069" t="s">
        <v>23</v>
      </c>
      <c r="D6069" t="s">
        <v>23</v>
      </c>
      <c r="E6069" t="s">
        <v>11587</v>
      </c>
      <c r="F6069" t="s">
        <v>23</v>
      </c>
      <c r="G6069" t="s">
        <v>23</v>
      </c>
      <c r="H6069" t="s">
        <v>6522</v>
      </c>
      <c r="I6069" t="s">
        <v>23</v>
      </c>
      <c r="J6069" t="s">
        <v>23</v>
      </c>
      <c r="K6069" t="s">
        <v>30532</v>
      </c>
    </row>
    <row r="6070" spans="1:11" x14ac:dyDescent="0.35">
      <c r="A6070" t="s">
        <v>11588</v>
      </c>
      <c r="B6070" t="s">
        <v>23</v>
      </c>
      <c r="C6070" t="s">
        <v>23</v>
      </c>
      <c r="D6070" t="s">
        <v>5810</v>
      </c>
      <c r="E6070" t="s">
        <v>11589</v>
      </c>
      <c r="F6070" t="s">
        <v>23</v>
      </c>
      <c r="G6070" t="s">
        <v>23</v>
      </c>
      <c r="H6070" t="s">
        <v>6746</v>
      </c>
      <c r="I6070" t="s">
        <v>23</v>
      </c>
      <c r="J6070" t="s">
        <v>23</v>
      </c>
      <c r="K6070" t="s">
        <v>30532</v>
      </c>
    </row>
    <row r="6071" spans="1:11" x14ac:dyDescent="0.35">
      <c r="A6071" t="s">
        <v>6318</v>
      </c>
      <c r="B6071" t="s">
        <v>23</v>
      </c>
      <c r="C6071" t="s">
        <v>23</v>
      </c>
      <c r="D6071" t="s">
        <v>5810</v>
      </c>
      <c r="E6071" t="s">
        <v>11590</v>
      </c>
      <c r="F6071" t="s">
        <v>23</v>
      </c>
      <c r="G6071" t="s">
        <v>23</v>
      </c>
      <c r="H6071" t="s">
        <v>6493</v>
      </c>
      <c r="I6071" t="s">
        <v>23</v>
      </c>
      <c r="J6071" t="s">
        <v>23</v>
      </c>
      <c r="K6071" t="s">
        <v>30532</v>
      </c>
    </row>
    <row r="6072" spans="1:11" x14ac:dyDescent="0.35">
      <c r="A6072" t="s">
        <v>6317</v>
      </c>
      <c r="B6072" t="s">
        <v>23</v>
      </c>
      <c r="C6072" t="s">
        <v>23</v>
      </c>
      <c r="D6072" t="s">
        <v>5810</v>
      </c>
      <c r="E6072" t="s">
        <v>11591</v>
      </c>
      <c r="F6072" t="s">
        <v>23</v>
      </c>
      <c r="G6072" t="s">
        <v>23</v>
      </c>
      <c r="H6072" t="s">
        <v>6504</v>
      </c>
      <c r="I6072" t="s">
        <v>23</v>
      </c>
      <c r="J6072" t="s">
        <v>23</v>
      </c>
      <c r="K6072" t="s">
        <v>30532</v>
      </c>
    </row>
    <row r="6073" spans="1:11" x14ac:dyDescent="0.35">
      <c r="A6073" t="s">
        <v>4448</v>
      </c>
      <c r="B6073" t="s">
        <v>23</v>
      </c>
      <c r="C6073" t="s">
        <v>23</v>
      </c>
      <c r="D6073" t="s">
        <v>23</v>
      </c>
      <c r="E6073" t="s">
        <v>11592</v>
      </c>
      <c r="F6073" t="s">
        <v>23</v>
      </c>
      <c r="G6073" t="s">
        <v>23</v>
      </c>
      <c r="H6073" t="s">
        <v>6522</v>
      </c>
      <c r="I6073" t="s">
        <v>23</v>
      </c>
      <c r="J6073" t="s">
        <v>23</v>
      </c>
      <c r="K6073" t="s">
        <v>30532</v>
      </c>
    </row>
    <row r="6074" spans="1:11" x14ac:dyDescent="0.35">
      <c r="A6074" t="s">
        <v>23097</v>
      </c>
      <c r="B6074" t="s">
        <v>23</v>
      </c>
      <c r="C6074" t="s">
        <v>23</v>
      </c>
      <c r="D6074" t="s">
        <v>5810</v>
      </c>
      <c r="E6074" t="s">
        <v>23098</v>
      </c>
      <c r="F6074" t="s">
        <v>23</v>
      </c>
      <c r="G6074" t="s">
        <v>23</v>
      </c>
      <c r="H6074" t="s">
        <v>6493</v>
      </c>
      <c r="I6074" t="s">
        <v>6499</v>
      </c>
      <c r="J6074" t="s">
        <v>23</v>
      </c>
      <c r="K6074" t="s">
        <v>30532</v>
      </c>
    </row>
    <row r="6075" spans="1:11" x14ac:dyDescent="0.35">
      <c r="A6075" t="s">
        <v>5656</v>
      </c>
      <c r="B6075" t="s">
        <v>23</v>
      </c>
      <c r="C6075" t="s">
        <v>23</v>
      </c>
      <c r="D6075" t="s">
        <v>23</v>
      </c>
      <c r="E6075" t="s">
        <v>11593</v>
      </c>
      <c r="F6075" t="s">
        <v>23</v>
      </c>
      <c r="G6075" t="s">
        <v>23</v>
      </c>
      <c r="H6075" t="s">
        <v>6493</v>
      </c>
      <c r="I6075" t="s">
        <v>6485</v>
      </c>
      <c r="J6075" t="s">
        <v>23</v>
      </c>
      <c r="K6075" t="s">
        <v>30532</v>
      </c>
    </row>
    <row r="6076" spans="1:11" x14ac:dyDescent="0.35">
      <c r="A6076" t="s">
        <v>27014</v>
      </c>
      <c r="B6076" t="s">
        <v>23</v>
      </c>
      <c r="C6076" t="s">
        <v>23</v>
      </c>
      <c r="D6076" t="s">
        <v>5810</v>
      </c>
      <c r="E6076" t="s">
        <v>27015</v>
      </c>
      <c r="F6076" t="s">
        <v>23</v>
      </c>
      <c r="G6076" t="s">
        <v>23</v>
      </c>
      <c r="H6076" t="s">
        <v>6746</v>
      </c>
      <c r="I6076" t="s">
        <v>23</v>
      </c>
      <c r="J6076" t="s">
        <v>23</v>
      </c>
      <c r="K6076" t="s">
        <v>34850</v>
      </c>
    </row>
    <row r="6077" spans="1:11" x14ac:dyDescent="0.35">
      <c r="A6077" t="s">
        <v>11594</v>
      </c>
      <c r="B6077" t="s">
        <v>23</v>
      </c>
      <c r="C6077" t="s">
        <v>23</v>
      </c>
      <c r="D6077" t="s">
        <v>5810</v>
      </c>
      <c r="E6077" t="s">
        <v>11595</v>
      </c>
      <c r="F6077" t="s">
        <v>23</v>
      </c>
      <c r="G6077" t="s">
        <v>23</v>
      </c>
      <c r="H6077" t="s">
        <v>6746</v>
      </c>
      <c r="I6077" t="s">
        <v>23</v>
      </c>
      <c r="J6077" t="s">
        <v>23</v>
      </c>
      <c r="K6077" t="s">
        <v>30532</v>
      </c>
    </row>
    <row r="6078" spans="1:11" x14ac:dyDescent="0.35">
      <c r="A6078" t="s">
        <v>27016</v>
      </c>
      <c r="B6078" t="s">
        <v>23</v>
      </c>
      <c r="C6078" t="s">
        <v>23</v>
      </c>
      <c r="D6078" t="s">
        <v>5810</v>
      </c>
      <c r="E6078" t="s">
        <v>27017</v>
      </c>
      <c r="F6078" t="s">
        <v>23</v>
      </c>
      <c r="G6078" t="s">
        <v>23</v>
      </c>
      <c r="H6078" t="s">
        <v>6746</v>
      </c>
      <c r="I6078" t="s">
        <v>23</v>
      </c>
      <c r="J6078" t="s">
        <v>23</v>
      </c>
      <c r="K6078" t="s">
        <v>34851</v>
      </c>
    </row>
    <row r="6079" spans="1:11" x14ac:dyDescent="0.35">
      <c r="A6079" t="s">
        <v>27018</v>
      </c>
      <c r="B6079" t="s">
        <v>23</v>
      </c>
      <c r="C6079" t="s">
        <v>23</v>
      </c>
      <c r="D6079" t="s">
        <v>5810</v>
      </c>
      <c r="E6079" t="s">
        <v>27019</v>
      </c>
      <c r="F6079" t="s">
        <v>23</v>
      </c>
      <c r="G6079" t="s">
        <v>23</v>
      </c>
      <c r="H6079" t="s">
        <v>6746</v>
      </c>
      <c r="I6079" t="s">
        <v>23</v>
      </c>
      <c r="J6079" t="s">
        <v>23</v>
      </c>
      <c r="K6079" t="s">
        <v>34852</v>
      </c>
    </row>
    <row r="6080" spans="1:11" x14ac:dyDescent="0.35">
      <c r="A6080" t="s">
        <v>27020</v>
      </c>
      <c r="B6080" t="s">
        <v>23</v>
      </c>
      <c r="C6080" t="s">
        <v>23</v>
      </c>
      <c r="D6080" t="s">
        <v>5810</v>
      </c>
      <c r="E6080" t="s">
        <v>27021</v>
      </c>
      <c r="F6080" t="s">
        <v>23</v>
      </c>
      <c r="G6080" t="s">
        <v>23</v>
      </c>
      <c r="H6080" t="s">
        <v>6746</v>
      </c>
      <c r="I6080" t="s">
        <v>23</v>
      </c>
      <c r="J6080" t="s">
        <v>23</v>
      </c>
      <c r="K6080" t="s">
        <v>34853</v>
      </c>
    </row>
    <row r="6081" spans="1:11" x14ac:dyDescent="0.35">
      <c r="A6081" t="s">
        <v>27024</v>
      </c>
      <c r="B6081" t="s">
        <v>23</v>
      </c>
      <c r="C6081" t="s">
        <v>23</v>
      </c>
      <c r="D6081" t="s">
        <v>5810</v>
      </c>
      <c r="E6081" t="s">
        <v>27025</v>
      </c>
      <c r="F6081" t="s">
        <v>23</v>
      </c>
      <c r="G6081" t="s">
        <v>23</v>
      </c>
      <c r="H6081" t="s">
        <v>6746</v>
      </c>
      <c r="I6081" t="s">
        <v>23</v>
      </c>
      <c r="J6081" t="s">
        <v>23</v>
      </c>
      <c r="K6081" t="s">
        <v>34855</v>
      </c>
    </row>
    <row r="6082" spans="1:11" x14ac:dyDescent="0.35">
      <c r="A6082" t="s">
        <v>27026</v>
      </c>
      <c r="B6082" t="s">
        <v>23</v>
      </c>
      <c r="C6082" t="s">
        <v>23</v>
      </c>
      <c r="D6082" t="s">
        <v>5810</v>
      </c>
      <c r="E6082" t="s">
        <v>27027</v>
      </c>
      <c r="F6082" t="s">
        <v>23</v>
      </c>
      <c r="G6082" t="s">
        <v>23</v>
      </c>
      <c r="H6082" t="s">
        <v>6746</v>
      </c>
      <c r="I6082" t="s">
        <v>23</v>
      </c>
      <c r="J6082" t="s">
        <v>23</v>
      </c>
      <c r="K6082" t="s">
        <v>30532</v>
      </c>
    </row>
    <row r="6083" spans="1:11" x14ac:dyDescent="0.35">
      <c r="A6083" t="s">
        <v>11596</v>
      </c>
      <c r="B6083" t="s">
        <v>23</v>
      </c>
      <c r="C6083" t="s">
        <v>23</v>
      </c>
      <c r="D6083" t="s">
        <v>5810</v>
      </c>
      <c r="E6083" t="s">
        <v>11597</v>
      </c>
      <c r="F6083" t="s">
        <v>23</v>
      </c>
      <c r="G6083" t="s">
        <v>23</v>
      </c>
      <c r="H6083" t="s">
        <v>6746</v>
      </c>
      <c r="I6083" t="s">
        <v>23</v>
      </c>
      <c r="J6083" t="s">
        <v>23</v>
      </c>
      <c r="K6083" t="s">
        <v>30532</v>
      </c>
    </row>
    <row r="6084" spans="1:11" x14ac:dyDescent="0.35">
      <c r="A6084" t="s">
        <v>27028</v>
      </c>
      <c r="B6084" t="s">
        <v>23</v>
      </c>
      <c r="C6084" t="s">
        <v>23</v>
      </c>
      <c r="D6084" t="s">
        <v>5810</v>
      </c>
      <c r="E6084" t="s">
        <v>27029</v>
      </c>
      <c r="F6084" t="s">
        <v>23</v>
      </c>
      <c r="G6084" t="s">
        <v>23</v>
      </c>
      <c r="H6084" t="s">
        <v>6746</v>
      </c>
      <c r="I6084" t="s">
        <v>23</v>
      </c>
      <c r="J6084" t="s">
        <v>23</v>
      </c>
      <c r="K6084" t="s">
        <v>34856</v>
      </c>
    </row>
    <row r="6085" spans="1:11" x14ac:dyDescent="0.35">
      <c r="A6085" t="s">
        <v>27030</v>
      </c>
      <c r="B6085" t="s">
        <v>23</v>
      </c>
      <c r="C6085" t="s">
        <v>23</v>
      </c>
      <c r="D6085" t="s">
        <v>5810</v>
      </c>
      <c r="E6085" t="s">
        <v>27031</v>
      </c>
      <c r="F6085" t="s">
        <v>23</v>
      </c>
      <c r="G6085" t="s">
        <v>23</v>
      </c>
      <c r="H6085" t="s">
        <v>6746</v>
      </c>
      <c r="I6085" t="s">
        <v>23</v>
      </c>
      <c r="J6085" t="s">
        <v>23</v>
      </c>
      <c r="K6085" t="s">
        <v>34857</v>
      </c>
    </row>
    <row r="6086" spans="1:11" x14ac:dyDescent="0.35">
      <c r="A6086" t="s">
        <v>11598</v>
      </c>
      <c r="B6086" t="s">
        <v>23</v>
      </c>
      <c r="C6086" t="s">
        <v>23</v>
      </c>
      <c r="D6086" t="s">
        <v>5810</v>
      </c>
      <c r="E6086" t="s">
        <v>11599</v>
      </c>
      <c r="F6086" t="s">
        <v>23</v>
      </c>
      <c r="G6086" t="s">
        <v>23</v>
      </c>
      <c r="H6086" t="s">
        <v>6746</v>
      </c>
      <c r="I6086" t="s">
        <v>23</v>
      </c>
      <c r="J6086" t="s">
        <v>23</v>
      </c>
      <c r="K6086" t="s">
        <v>30532</v>
      </c>
    </row>
    <row r="6087" spans="1:11" x14ac:dyDescent="0.35">
      <c r="A6087" t="s">
        <v>2949</v>
      </c>
      <c r="B6087" t="s">
        <v>23</v>
      </c>
      <c r="C6087" t="s">
        <v>23</v>
      </c>
      <c r="D6087" t="s">
        <v>23</v>
      </c>
      <c r="E6087" t="s">
        <v>11600</v>
      </c>
      <c r="F6087" t="s">
        <v>23</v>
      </c>
      <c r="G6087" t="s">
        <v>23</v>
      </c>
      <c r="H6087" t="s">
        <v>6522</v>
      </c>
      <c r="I6087" t="s">
        <v>23</v>
      </c>
      <c r="J6087" t="s">
        <v>23</v>
      </c>
      <c r="K6087" t="s">
        <v>30532</v>
      </c>
    </row>
    <row r="6088" spans="1:11" x14ac:dyDescent="0.35">
      <c r="A6088" t="s">
        <v>707</v>
      </c>
      <c r="B6088" t="s">
        <v>23</v>
      </c>
      <c r="C6088" t="s">
        <v>23</v>
      </c>
      <c r="D6088" t="s">
        <v>23</v>
      </c>
      <c r="E6088" t="s">
        <v>11601</v>
      </c>
      <c r="F6088" t="s">
        <v>23</v>
      </c>
      <c r="G6088" t="s">
        <v>23</v>
      </c>
      <c r="H6088" t="s">
        <v>6522</v>
      </c>
      <c r="I6088" t="s">
        <v>23</v>
      </c>
      <c r="J6088" t="s">
        <v>23</v>
      </c>
      <c r="K6088" t="s">
        <v>30532</v>
      </c>
    </row>
    <row r="6089" spans="1:11" x14ac:dyDescent="0.35">
      <c r="A6089" t="s">
        <v>27032</v>
      </c>
      <c r="B6089" t="s">
        <v>23</v>
      </c>
      <c r="C6089" t="s">
        <v>23</v>
      </c>
      <c r="D6089" t="s">
        <v>5810</v>
      </c>
      <c r="E6089" t="s">
        <v>27033</v>
      </c>
      <c r="F6089" t="s">
        <v>23</v>
      </c>
      <c r="G6089" t="s">
        <v>23</v>
      </c>
      <c r="H6089" t="s">
        <v>6746</v>
      </c>
      <c r="I6089" t="s">
        <v>23</v>
      </c>
      <c r="J6089" t="s">
        <v>23</v>
      </c>
      <c r="K6089" t="s">
        <v>34858</v>
      </c>
    </row>
    <row r="6090" spans="1:11" x14ac:dyDescent="0.35">
      <c r="A6090" t="s">
        <v>3102</v>
      </c>
      <c r="B6090" t="s">
        <v>23</v>
      </c>
      <c r="C6090" t="s">
        <v>23</v>
      </c>
      <c r="D6090" t="s">
        <v>23</v>
      </c>
      <c r="E6090" t="s">
        <v>11602</v>
      </c>
      <c r="F6090" t="s">
        <v>23</v>
      </c>
      <c r="G6090" t="s">
        <v>23</v>
      </c>
      <c r="H6090" t="s">
        <v>6522</v>
      </c>
      <c r="I6090" t="s">
        <v>23</v>
      </c>
      <c r="J6090" t="s">
        <v>23</v>
      </c>
      <c r="K6090" t="s">
        <v>30532</v>
      </c>
    </row>
    <row r="6091" spans="1:11" x14ac:dyDescent="0.35">
      <c r="A6091" t="s">
        <v>3183</v>
      </c>
      <c r="B6091" t="s">
        <v>23</v>
      </c>
      <c r="C6091" t="s">
        <v>23</v>
      </c>
      <c r="D6091" t="s">
        <v>23</v>
      </c>
      <c r="E6091" t="s">
        <v>11603</v>
      </c>
      <c r="F6091" t="s">
        <v>23</v>
      </c>
      <c r="G6091" t="s">
        <v>23</v>
      </c>
      <c r="H6091" t="s">
        <v>6522</v>
      </c>
      <c r="I6091" t="s">
        <v>23</v>
      </c>
      <c r="J6091" t="s">
        <v>23</v>
      </c>
      <c r="K6091" t="s">
        <v>30532</v>
      </c>
    </row>
    <row r="6092" spans="1:11" x14ac:dyDescent="0.35">
      <c r="A6092" t="s">
        <v>4051</v>
      </c>
      <c r="B6092" t="s">
        <v>23</v>
      </c>
      <c r="C6092" t="s">
        <v>23</v>
      </c>
      <c r="D6092" t="s">
        <v>23</v>
      </c>
      <c r="E6092" t="s">
        <v>11604</v>
      </c>
      <c r="F6092" t="s">
        <v>23</v>
      </c>
      <c r="G6092" t="s">
        <v>23</v>
      </c>
      <c r="H6092" t="s">
        <v>6746</v>
      </c>
      <c r="I6092" t="s">
        <v>2721</v>
      </c>
      <c r="J6092" t="s">
        <v>23</v>
      </c>
      <c r="K6092" t="s">
        <v>30532</v>
      </c>
    </row>
    <row r="6093" spans="1:11" x14ac:dyDescent="0.35">
      <c r="A6093" t="s">
        <v>27036</v>
      </c>
      <c r="B6093" t="s">
        <v>23</v>
      </c>
      <c r="C6093" t="s">
        <v>23</v>
      </c>
      <c r="D6093" t="s">
        <v>5810</v>
      </c>
      <c r="E6093" t="s">
        <v>27037</v>
      </c>
      <c r="F6093" t="s">
        <v>23</v>
      </c>
      <c r="G6093" t="s">
        <v>23</v>
      </c>
      <c r="H6093" t="s">
        <v>6746</v>
      </c>
      <c r="I6093" t="s">
        <v>23</v>
      </c>
      <c r="J6093" t="s">
        <v>23</v>
      </c>
      <c r="K6093" t="s">
        <v>34860</v>
      </c>
    </row>
    <row r="6094" spans="1:11" x14ac:dyDescent="0.35">
      <c r="A6094" t="s">
        <v>27042</v>
      </c>
      <c r="B6094" t="s">
        <v>23</v>
      </c>
      <c r="C6094" t="s">
        <v>23</v>
      </c>
      <c r="D6094" t="s">
        <v>5810</v>
      </c>
      <c r="E6094" t="s">
        <v>27043</v>
      </c>
      <c r="F6094" t="s">
        <v>23</v>
      </c>
      <c r="G6094" t="s">
        <v>23</v>
      </c>
      <c r="H6094" t="s">
        <v>6746</v>
      </c>
      <c r="I6094" t="s">
        <v>23</v>
      </c>
      <c r="J6094" t="s">
        <v>23</v>
      </c>
      <c r="K6094" t="s">
        <v>34863</v>
      </c>
    </row>
    <row r="6095" spans="1:11" x14ac:dyDescent="0.35">
      <c r="A6095" t="s">
        <v>27034</v>
      </c>
      <c r="B6095" t="s">
        <v>23</v>
      </c>
      <c r="C6095" t="s">
        <v>23</v>
      </c>
      <c r="D6095" t="s">
        <v>5810</v>
      </c>
      <c r="E6095" t="s">
        <v>27035</v>
      </c>
      <c r="F6095" t="s">
        <v>23</v>
      </c>
      <c r="G6095" t="s">
        <v>23</v>
      </c>
      <c r="H6095" t="s">
        <v>6746</v>
      </c>
      <c r="I6095" t="s">
        <v>23</v>
      </c>
      <c r="J6095" t="s">
        <v>23</v>
      </c>
      <c r="K6095" t="s">
        <v>34859</v>
      </c>
    </row>
    <row r="6096" spans="1:11" x14ac:dyDescent="0.35">
      <c r="A6096" t="s">
        <v>6724</v>
      </c>
      <c r="B6096" t="s">
        <v>23</v>
      </c>
      <c r="C6096" t="s">
        <v>23</v>
      </c>
      <c r="D6096" t="s">
        <v>23</v>
      </c>
      <c r="E6096" t="s">
        <v>11605</v>
      </c>
      <c r="F6096" t="s">
        <v>23</v>
      </c>
      <c r="G6096" t="s">
        <v>23</v>
      </c>
      <c r="H6096" t="s">
        <v>6522</v>
      </c>
      <c r="I6096" t="s">
        <v>23</v>
      </c>
      <c r="J6096" t="s">
        <v>23</v>
      </c>
      <c r="K6096" t="s">
        <v>30532</v>
      </c>
    </row>
    <row r="6097" spans="1:11" x14ac:dyDescent="0.35">
      <c r="A6097" t="s">
        <v>27040</v>
      </c>
      <c r="B6097" t="s">
        <v>23</v>
      </c>
      <c r="C6097" t="s">
        <v>23</v>
      </c>
      <c r="D6097" t="s">
        <v>5810</v>
      </c>
      <c r="E6097" t="s">
        <v>27041</v>
      </c>
      <c r="F6097" t="s">
        <v>23</v>
      </c>
      <c r="G6097" t="s">
        <v>23</v>
      </c>
      <c r="H6097" t="s">
        <v>6746</v>
      </c>
      <c r="I6097" t="s">
        <v>23</v>
      </c>
      <c r="J6097" t="s">
        <v>23</v>
      </c>
      <c r="K6097" t="s">
        <v>34862</v>
      </c>
    </row>
    <row r="6098" spans="1:11" x14ac:dyDescent="0.35">
      <c r="A6098" t="s">
        <v>27044</v>
      </c>
      <c r="B6098" t="s">
        <v>23</v>
      </c>
      <c r="C6098" t="s">
        <v>23</v>
      </c>
      <c r="D6098" t="s">
        <v>5810</v>
      </c>
      <c r="E6098" t="s">
        <v>27045</v>
      </c>
      <c r="F6098" t="s">
        <v>23</v>
      </c>
      <c r="G6098" t="s">
        <v>23</v>
      </c>
      <c r="H6098" t="s">
        <v>6746</v>
      </c>
      <c r="I6098" t="s">
        <v>23</v>
      </c>
      <c r="J6098" t="s">
        <v>23</v>
      </c>
      <c r="K6098" t="s">
        <v>30532</v>
      </c>
    </row>
    <row r="6099" spans="1:11" x14ac:dyDescent="0.35">
      <c r="A6099" t="s">
        <v>27046</v>
      </c>
      <c r="B6099" t="s">
        <v>23</v>
      </c>
      <c r="C6099" t="s">
        <v>23</v>
      </c>
      <c r="D6099" t="s">
        <v>5810</v>
      </c>
      <c r="E6099" t="s">
        <v>27047</v>
      </c>
      <c r="F6099" t="s">
        <v>23</v>
      </c>
      <c r="G6099" t="s">
        <v>23</v>
      </c>
      <c r="H6099" t="s">
        <v>6746</v>
      </c>
      <c r="I6099" t="s">
        <v>23</v>
      </c>
      <c r="J6099" t="s">
        <v>23</v>
      </c>
      <c r="K6099" t="s">
        <v>34864</v>
      </c>
    </row>
    <row r="6100" spans="1:11" x14ac:dyDescent="0.35">
      <c r="A6100" t="s">
        <v>3140</v>
      </c>
      <c r="B6100" t="s">
        <v>23</v>
      </c>
      <c r="C6100" t="s">
        <v>23</v>
      </c>
      <c r="D6100" t="s">
        <v>23</v>
      </c>
      <c r="E6100" t="s">
        <v>11606</v>
      </c>
      <c r="F6100" t="s">
        <v>23</v>
      </c>
      <c r="G6100" t="s">
        <v>23</v>
      </c>
      <c r="H6100" t="s">
        <v>6483</v>
      </c>
      <c r="I6100" t="s">
        <v>2721</v>
      </c>
      <c r="J6100" t="s">
        <v>23</v>
      </c>
      <c r="K6100" t="s">
        <v>30532</v>
      </c>
    </row>
    <row r="6101" spans="1:11" x14ac:dyDescent="0.35">
      <c r="A6101" t="s">
        <v>6805</v>
      </c>
      <c r="B6101" t="s">
        <v>23</v>
      </c>
      <c r="C6101" t="s">
        <v>23</v>
      </c>
      <c r="D6101" t="s">
        <v>23</v>
      </c>
      <c r="E6101" t="s">
        <v>11607</v>
      </c>
      <c r="F6101" t="s">
        <v>23</v>
      </c>
      <c r="G6101" t="s">
        <v>23</v>
      </c>
      <c r="H6101" t="s">
        <v>6746</v>
      </c>
      <c r="I6101" t="s">
        <v>23</v>
      </c>
      <c r="J6101" t="s">
        <v>23</v>
      </c>
      <c r="K6101" t="s">
        <v>30532</v>
      </c>
    </row>
    <row r="6102" spans="1:11" x14ac:dyDescent="0.35">
      <c r="A6102" t="s">
        <v>4901</v>
      </c>
      <c r="B6102" t="s">
        <v>23</v>
      </c>
      <c r="C6102" t="s">
        <v>23</v>
      </c>
      <c r="D6102" t="s">
        <v>23</v>
      </c>
      <c r="E6102" t="s">
        <v>11608</v>
      </c>
      <c r="F6102" t="s">
        <v>23</v>
      </c>
      <c r="G6102" t="s">
        <v>23</v>
      </c>
      <c r="H6102" t="s">
        <v>6518</v>
      </c>
      <c r="I6102" t="s">
        <v>2721</v>
      </c>
      <c r="J6102" t="s">
        <v>23</v>
      </c>
      <c r="K6102" t="s">
        <v>30532</v>
      </c>
    </row>
    <row r="6103" spans="1:11" x14ac:dyDescent="0.35">
      <c r="A6103" t="s">
        <v>3388</v>
      </c>
      <c r="B6103" t="s">
        <v>23</v>
      </c>
      <c r="C6103" t="s">
        <v>23</v>
      </c>
      <c r="D6103" t="s">
        <v>23</v>
      </c>
      <c r="E6103" t="s">
        <v>11609</v>
      </c>
      <c r="F6103" t="s">
        <v>23</v>
      </c>
      <c r="G6103" t="s">
        <v>23</v>
      </c>
      <c r="H6103" t="s">
        <v>6522</v>
      </c>
      <c r="I6103" t="s">
        <v>23</v>
      </c>
      <c r="J6103" t="s">
        <v>23</v>
      </c>
      <c r="K6103" t="s">
        <v>30532</v>
      </c>
    </row>
    <row r="6104" spans="1:11" x14ac:dyDescent="0.35">
      <c r="A6104" t="s">
        <v>3597</v>
      </c>
      <c r="B6104" t="s">
        <v>23</v>
      </c>
      <c r="C6104" t="s">
        <v>23</v>
      </c>
      <c r="D6104" t="s">
        <v>23</v>
      </c>
      <c r="E6104" t="s">
        <v>11610</v>
      </c>
      <c r="F6104" t="s">
        <v>23</v>
      </c>
      <c r="G6104" t="s">
        <v>23</v>
      </c>
      <c r="H6104" t="s">
        <v>6522</v>
      </c>
      <c r="I6104" t="s">
        <v>23</v>
      </c>
      <c r="J6104" t="s">
        <v>23</v>
      </c>
      <c r="K6104" t="s">
        <v>30532</v>
      </c>
    </row>
    <row r="6105" spans="1:11" x14ac:dyDescent="0.35">
      <c r="A6105" t="s">
        <v>27048</v>
      </c>
      <c r="B6105" t="s">
        <v>23</v>
      </c>
      <c r="C6105" t="s">
        <v>23</v>
      </c>
      <c r="D6105" t="s">
        <v>5810</v>
      </c>
      <c r="E6105" t="s">
        <v>27049</v>
      </c>
      <c r="F6105" t="s">
        <v>23</v>
      </c>
      <c r="G6105" t="s">
        <v>23</v>
      </c>
      <c r="H6105" t="s">
        <v>6746</v>
      </c>
      <c r="I6105" t="s">
        <v>23</v>
      </c>
      <c r="J6105" t="s">
        <v>23</v>
      </c>
      <c r="K6105" t="s">
        <v>34865</v>
      </c>
    </row>
    <row r="6106" spans="1:11" x14ac:dyDescent="0.35">
      <c r="A6106" t="s">
        <v>11611</v>
      </c>
      <c r="B6106" t="s">
        <v>23</v>
      </c>
      <c r="C6106" t="s">
        <v>23</v>
      </c>
      <c r="D6106" t="s">
        <v>5810</v>
      </c>
      <c r="E6106" t="s">
        <v>11612</v>
      </c>
      <c r="F6106" t="s">
        <v>23</v>
      </c>
      <c r="G6106" t="s">
        <v>23</v>
      </c>
      <c r="H6106" t="s">
        <v>6746</v>
      </c>
      <c r="I6106" t="s">
        <v>23</v>
      </c>
      <c r="J6106" t="s">
        <v>23</v>
      </c>
      <c r="K6106" t="s">
        <v>30532</v>
      </c>
    </row>
    <row r="6107" spans="1:11" x14ac:dyDescent="0.35">
      <c r="A6107" t="s">
        <v>898</v>
      </c>
      <c r="B6107" t="s">
        <v>23</v>
      </c>
      <c r="C6107" t="s">
        <v>23</v>
      </c>
      <c r="D6107" t="s">
        <v>23</v>
      </c>
      <c r="E6107" t="s">
        <v>11613</v>
      </c>
      <c r="F6107" t="s">
        <v>23</v>
      </c>
      <c r="G6107" t="s">
        <v>23</v>
      </c>
      <c r="H6107" t="s">
        <v>6504</v>
      </c>
      <c r="I6107" t="s">
        <v>23</v>
      </c>
      <c r="J6107" t="s">
        <v>23</v>
      </c>
      <c r="K6107" t="s">
        <v>30532</v>
      </c>
    </row>
    <row r="6108" spans="1:11" x14ac:dyDescent="0.35">
      <c r="A6108" t="s">
        <v>27050</v>
      </c>
      <c r="B6108" t="s">
        <v>23</v>
      </c>
      <c r="C6108" t="s">
        <v>23</v>
      </c>
      <c r="D6108" t="s">
        <v>5810</v>
      </c>
      <c r="E6108" t="s">
        <v>27051</v>
      </c>
      <c r="F6108" t="s">
        <v>23</v>
      </c>
      <c r="G6108" t="s">
        <v>23</v>
      </c>
      <c r="H6108" t="s">
        <v>6746</v>
      </c>
      <c r="I6108" t="s">
        <v>23</v>
      </c>
      <c r="J6108" t="s">
        <v>23</v>
      </c>
      <c r="K6108" t="s">
        <v>34866</v>
      </c>
    </row>
    <row r="6109" spans="1:11" x14ac:dyDescent="0.35">
      <c r="A6109" t="s">
        <v>27052</v>
      </c>
      <c r="B6109" t="s">
        <v>23</v>
      </c>
      <c r="C6109" t="s">
        <v>23</v>
      </c>
      <c r="D6109" t="s">
        <v>5810</v>
      </c>
      <c r="E6109" t="s">
        <v>27053</v>
      </c>
      <c r="F6109" t="s">
        <v>23</v>
      </c>
      <c r="G6109" t="s">
        <v>23</v>
      </c>
      <c r="H6109" t="s">
        <v>6746</v>
      </c>
      <c r="I6109" t="s">
        <v>23</v>
      </c>
      <c r="J6109" t="s">
        <v>23</v>
      </c>
      <c r="K6109" t="s">
        <v>34867</v>
      </c>
    </row>
    <row r="6110" spans="1:11" x14ac:dyDescent="0.35">
      <c r="A6110" t="s">
        <v>27054</v>
      </c>
      <c r="B6110" t="s">
        <v>23</v>
      </c>
      <c r="C6110" t="s">
        <v>23</v>
      </c>
      <c r="D6110" t="s">
        <v>5810</v>
      </c>
      <c r="E6110" t="s">
        <v>27055</v>
      </c>
      <c r="F6110" t="s">
        <v>23</v>
      </c>
      <c r="G6110" t="s">
        <v>23</v>
      </c>
      <c r="H6110" t="s">
        <v>6746</v>
      </c>
      <c r="I6110" t="s">
        <v>23</v>
      </c>
      <c r="J6110" t="s">
        <v>23</v>
      </c>
      <c r="K6110" t="s">
        <v>34868</v>
      </c>
    </row>
    <row r="6111" spans="1:11" x14ac:dyDescent="0.35">
      <c r="A6111" t="s">
        <v>27056</v>
      </c>
      <c r="B6111" t="s">
        <v>23</v>
      </c>
      <c r="C6111" t="s">
        <v>23</v>
      </c>
      <c r="D6111" t="s">
        <v>5810</v>
      </c>
      <c r="E6111" t="s">
        <v>27057</v>
      </c>
      <c r="F6111" t="s">
        <v>23</v>
      </c>
      <c r="G6111" t="s">
        <v>23</v>
      </c>
      <c r="H6111" t="s">
        <v>6746</v>
      </c>
      <c r="I6111" t="s">
        <v>23</v>
      </c>
      <c r="J6111" t="s">
        <v>23</v>
      </c>
      <c r="K6111" t="s">
        <v>34869</v>
      </c>
    </row>
    <row r="6112" spans="1:11" x14ac:dyDescent="0.35">
      <c r="A6112" t="s">
        <v>5580</v>
      </c>
      <c r="B6112" t="s">
        <v>23</v>
      </c>
      <c r="C6112" t="s">
        <v>23</v>
      </c>
      <c r="D6112" t="s">
        <v>23</v>
      </c>
      <c r="E6112" t="s">
        <v>11614</v>
      </c>
      <c r="F6112" t="s">
        <v>23</v>
      </c>
      <c r="G6112" t="s">
        <v>23</v>
      </c>
      <c r="H6112" t="s">
        <v>6522</v>
      </c>
      <c r="I6112" t="s">
        <v>23</v>
      </c>
      <c r="J6112" t="s">
        <v>23</v>
      </c>
      <c r="K6112" t="s">
        <v>30532</v>
      </c>
    </row>
    <row r="6113" spans="1:11" x14ac:dyDescent="0.35">
      <c r="A6113" t="s">
        <v>27058</v>
      </c>
      <c r="B6113" t="s">
        <v>23</v>
      </c>
      <c r="C6113" t="s">
        <v>23</v>
      </c>
      <c r="D6113" t="s">
        <v>5810</v>
      </c>
      <c r="E6113" t="s">
        <v>27059</v>
      </c>
      <c r="F6113" t="s">
        <v>23</v>
      </c>
      <c r="G6113" t="s">
        <v>23</v>
      </c>
      <c r="H6113" t="s">
        <v>6746</v>
      </c>
      <c r="I6113" t="s">
        <v>23</v>
      </c>
      <c r="J6113" t="s">
        <v>23</v>
      </c>
      <c r="K6113" t="s">
        <v>34870</v>
      </c>
    </row>
    <row r="6114" spans="1:11" x14ac:dyDescent="0.35">
      <c r="A6114" t="s">
        <v>958</v>
      </c>
      <c r="B6114" t="s">
        <v>23</v>
      </c>
      <c r="C6114" t="s">
        <v>23</v>
      </c>
      <c r="D6114" t="s">
        <v>23</v>
      </c>
      <c r="E6114" t="s">
        <v>11615</v>
      </c>
      <c r="F6114" t="s">
        <v>23</v>
      </c>
      <c r="G6114" t="s">
        <v>23</v>
      </c>
      <c r="H6114" t="s">
        <v>6522</v>
      </c>
      <c r="I6114" t="s">
        <v>23</v>
      </c>
      <c r="J6114" t="s">
        <v>23</v>
      </c>
      <c r="K6114" t="s">
        <v>30532</v>
      </c>
    </row>
    <row r="6115" spans="1:11" x14ac:dyDescent="0.35">
      <c r="A6115" t="s">
        <v>353</v>
      </c>
      <c r="B6115" t="s">
        <v>23</v>
      </c>
      <c r="C6115" t="s">
        <v>23</v>
      </c>
      <c r="D6115" t="s">
        <v>23</v>
      </c>
      <c r="E6115" t="s">
        <v>11617</v>
      </c>
      <c r="F6115" t="s">
        <v>23</v>
      </c>
      <c r="G6115" t="s">
        <v>23</v>
      </c>
      <c r="H6115" t="s">
        <v>6502</v>
      </c>
      <c r="I6115" t="s">
        <v>2721</v>
      </c>
      <c r="J6115" t="s">
        <v>6486</v>
      </c>
      <c r="K6115" t="s">
        <v>30532</v>
      </c>
    </row>
    <row r="6116" spans="1:11" x14ac:dyDescent="0.35">
      <c r="A6116" t="s">
        <v>27060</v>
      </c>
      <c r="B6116" t="s">
        <v>23</v>
      </c>
      <c r="C6116" t="s">
        <v>23</v>
      </c>
      <c r="D6116" t="s">
        <v>5810</v>
      </c>
      <c r="E6116" t="s">
        <v>27061</v>
      </c>
      <c r="F6116" t="s">
        <v>23</v>
      </c>
      <c r="G6116" t="s">
        <v>23</v>
      </c>
      <c r="H6116" t="s">
        <v>6746</v>
      </c>
      <c r="I6116" t="s">
        <v>23</v>
      </c>
      <c r="J6116" t="s">
        <v>23</v>
      </c>
      <c r="K6116" t="s">
        <v>34871</v>
      </c>
    </row>
    <row r="6117" spans="1:11" x14ac:dyDescent="0.35">
      <c r="A6117" t="s">
        <v>27068</v>
      </c>
      <c r="B6117" t="s">
        <v>23</v>
      </c>
      <c r="C6117" t="s">
        <v>23</v>
      </c>
      <c r="D6117" t="s">
        <v>5810</v>
      </c>
      <c r="E6117" t="s">
        <v>27069</v>
      </c>
      <c r="F6117" t="s">
        <v>23</v>
      </c>
      <c r="G6117" t="s">
        <v>23</v>
      </c>
      <c r="H6117" t="s">
        <v>6746</v>
      </c>
      <c r="I6117" t="s">
        <v>23</v>
      </c>
      <c r="J6117" t="s">
        <v>23</v>
      </c>
      <c r="K6117" t="s">
        <v>34875</v>
      </c>
    </row>
    <row r="6118" spans="1:11" x14ac:dyDescent="0.35">
      <c r="A6118" t="s">
        <v>27062</v>
      </c>
      <c r="B6118" t="s">
        <v>23</v>
      </c>
      <c r="C6118" t="s">
        <v>23</v>
      </c>
      <c r="D6118" t="s">
        <v>5810</v>
      </c>
      <c r="E6118" t="s">
        <v>27063</v>
      </c>
      <c r="F6118" t="s">
        <v>23</v>
      </c>
      <c r="G6118" t="s">
        <v>23</v>
      </c>
      <c r="H6118" t="s">
        <v>6746</v>
      </c>
      <c r="I6118" t="s">
        <v>23</v>
      </c>
      <c r="J6118" t="s">
        <v>23</v>
      </c>
      <c r="K6118" t="s">
        <v>34872</v>
      </c>
    </row>
    <row r="6119" spans="1:11" x14ac:dyDescent="0.35">
      <c r="A6119" t="s">
        <v>4447</v>
      </c>
      <c r="B6119" t="s">
        <v>23</v>
      </c>
      <c r="C6119" t="s">
        <v>23</v>
      </c>
      <c r="D6119" t="s">
        <v>23</v>
      </c>
      <c r="E6119" t="s">
        <v>11619</v>
      </c>
      <c r="F6119" t="s">
        <v>23</v>
      </c>
      <c r="G6119" t="s">
        <v>23</v>
      </c>
      <c r="H6119" t="s">
        <v>6522</v>
      </c>
      <c r="I6119" t="s">
        <v>23</v>
      </c>
      <c r="J6119" t="s">
        <v>23</v>
      </c>
      <c r="K6119" t="s">
        <v>30532</v>
      </c>
    </row>
    <row r="6120" spans="1:11" x14ac:dyDescent="0.35">
      <c r="A6120" t="s">
        <v>1875</v>
      </c>
      <c r="B6120" t="s">
        <v>23</v>
      </c>
      <c r="C6120" t="s">
        <v>23</v>
      </c>
      <c r="D6120" t="s">
        <v>23</v>
      </c>
      <c r="E6120" t="s">
        <v>11620</v>
      </c>
      <c r="F6120" t="s">
        <v>23</v>
      </c>
      <c r="G6120" t="s">
        <v>23</v>
      </c>
      <c r="H6120" t="s">
        <v>6522</v>
      </c>
      <c r="I6120" t="s">
        <v>23</v>
      </c>
      <c r="J6120" t="s">
        <v>23</v>
      </c>
      <c r="K6120" t="s">
        <v>30532</v>
      </c>
    </row>
    <row r="6121" spans="1:11" x14ac:dyDescent="0.35">
      <c r="A6121" t="s">
        <v>27064</v>
      </c>
      <c r="B6121" t="s">
        <v>23</v>
      </c>
      <c r="C6121" t="s">
        <v>23</v>
      </c>
      <c r="D6121" t="s">
        <v>5810</v>
      </c>
      <c r="E6121" t="s">
        <v>27065</v>
      </c>
      <c r="F6121" t="s">
        <v>23</v>
      </c>
      <c r="G6121" t="s">
        <v>23</v>
      </c>
      <c r="H6121" t="s">
        <v>6746</v>
      </c>
      <c r="I6121" t="s">
        <v>23</v>
      </c>
      <c r="J6121" t="s">
        <v>23</v>
      </c>
      <c r="K6121" t="s">
        <v>34873</v>
      </c>
    </row>
    <row r="6122" spans="1:11" x14ac:dyDescent="0.35">
      <c r="A6122" t="s">
        <v>3598</v>
      </c>
      <c r="B6122" t="s">
        <v>23</v>
      </c>
      <c r="C6122" t="s">
        <v>23</v>
      </c>
      <c r="D6122" t="s">
        <v>23</v>
      </c>
      <c r="E6122" t="s">
        <v>11621</v>
      </c>
      <c r="F6122" t="s">
        <v>23</v>
      </c>
      <c r="G6122" t="s">
        <v>23</v>
      </c>
      <c r="H6122" t="s">
        <v>6522</v>
      </c>
      <c r="I6122" t="s">
        <v>23</v>
      </c>
      <c r="J6122" t="s">
        <v>23</v>
      </c>
      <c r="K6122" t="s">
        <v>30532</v>
      </c>
    </row>
    <row r="6123" spans="1:11" x14ac:dyDescent="0.35">
      <c r="A6123" t="s">
        <v>342</v>
      </c>
      <c r="B6123" t="s">
        <v>23</v>
      </c>
      <c r="C6123" t="s">
        <v>23</v>
      </c>
      <c r="D6123" t="s">
        <v>23</v>
      </c>
      <c r="E6123" t="s">
        <v>11622</v>
      </c>
      <c r="F6123" t="s">
        <v>23</v>
      </c>
      <c r="G6123" t="s">
        <v>23</v>
      </c>
      <c r="H6123" t="s">
        <v>6522</v>
      </c>
      <c r="I6123" t="s">
        <v>23</v>
      </c>
      <c r="J6123" t="s">
        <v>23</v>
      </c>
      <c r="K6123" t="s">
        <v>30532</v>
      </c>
    </row>
    <row r="6124" spans="1:11" x14ac:dyDescent="0.35">
      <c r="A6124" t="s">
        <v>27070</v>
      </c>
      <c r="B6124" t="s">
        <v>23</v>
      </c>
      <c r="C6124" t="s">
        <v>23</v>
      </c>
      <c r="D6124" t="s">
        <v>5810</v>
      </c>
      <c r="E6124" t="s">
        <v>27071</v>
      </c>
      <c r="F6124" t="s">
        <v>23</v>
      </c>
      <c r="G6124" t="s">
        <v>23</v>
      </c>
      <c r="H6124" t="s">
        <v>6746</v>
      </c>
      <c r="I6124" t="s">
        <v>23</v>
      </c>
      <c r="J6124" t="s">
        <v>23</v>
      </c>
      <c r="K6124" t="s">
        <v>34876</v>
      </c>
    </row>
    <row r="6125" spans="1:11" x14ac:dyDescent="0.35">
      <c r="A6125" t="s">
        <v>26923</v>
      </c>
      <c r="B6125" t="s">
        <v>23</v>
      </c>
      <c r="C6125" t="s">
        <v>23</v>
      </c>
      <c r="D6125" t="s">
        <v>5810</v>
      </c>
      <c r="E6125" t="s">
        <v>26924</v>
      </c>
      <c r="F6125" t="s">
        <v>23</v>
      </c>
      <c r="G6125" t="s">
        <v>23</v>
      </c>
      <c r="H6125" t="s">
        <v>6746</v>
      </c>
      <c r="I6125" t="s">
        <v>23</v>
      </c>
      <c r="J6125" t="s">
        <v>23</v>
      </c>
      <c r="K6125" t="s">
        <v>34807</v>
      </c>
    </row>
    <row r="6126" spans="1:11" x14ac:dyDescent="0.35">
      <c r="A6126" t="s">
        <v>27076</v>
      </c>
      <c r="B6126" t="s">
        <v>23</v>
      </c>
      <c r="C6126" t="s">
        <v>23</v>
      </c>
      <c r="D6126" t="s">
        <v>5810</v>
      </c>
      <c r="E6126" t="s">
        <v>27077</v>
      </c>
      <c r="F6126" t="s">
        <v>23</v>
      </c>
      <c r="G6126" t="s">
        <v>23</v>
      </c>
      <c r="H6126" t="s">
        <v>6746</v>
      </c>
      <c r="I6126" t="s">
        <v>23</v>
      </c>
      <c r="J6126" t="s">
        <v>23</v>
      </c>
      <c r="K6126" t="s">
        <v>34879</v>
      </c>
    </row>
    <row r="6127" spans="1:11" x14ac:dyDescent="0.35">
      <c r="A6127" t="s">
        <v>27078</v>
      </c>
      <c r="B6127" t="s">
        <v>23</v>
      </c>
      <c r="C6127" t="s">
        <v>23</v>
      </c>
      <c r="D6127" t="s">
        <v>5810</v>
      </c>
      <c r="E6127" t="s">
        <v>27079</v>
      </c>
      <c r="F6127" t="s">
        <v>23</v>
      </c>
      <c r="G6127" t="s">
        <v>23</v>
      </c>
      <c r="H6127" t="s">
        <v>6746</v>
      </c>
      <c r="I6127" t="s">
        <v>23</v>
      </c>
      <c r="J6127" t="s">
        <v>23</v>
      </c>
      <c r="K6127" t="s">
        <v>34880</v>
      </c>
    </row>
    <row r="6128" spans="1:11" x14ac:dyDescent="0.35">
      <c r="A6128" t="s">
        <v>1385</v>
      </c>
      <c r="B6128" t="s">
        <v>23</v>
      </c>
      <c r="C6128" t="s">
        <v>23</v>
      </c>
      <c r="D6128" t="s">
        <v>23</v>
      </c>
      <c r="E6128" t="s">
        <v>11623</v>
      </c>
      <c r="F6128" t="s">
        <v>23</v>
      </c>
      <c r="G6128" t="s">
        <v>23</v>
      </c>
      <c r="H6128" t="s">
        <v>6522</v>
      </c>
      <c r="I6128" t="s">
        <v>23</v>
      </c>
      <c r="J6128" t="s">
        <v>23</v>
      </c>
      <c r="K6128" t="s">
        <v>30532</v>
      </c>
    </row>
    <row r="6129" spans="1:11" x14ac:dyDescent="0.35">
      <c r="A6129" t="s">
        <v>27072</v>
      </c>
      <c r="B6129" t="s">
        <v>23</v>
      </c>
      <c r="C6129" t="s">
        <v>23</v>
      </c>
      <c r="D6129" t="s">
        <v>5810</v>
      </c>
      <c r="E6129" t="s">
        <v>27073</v>
      </c>
      <c r="F6129" t="s">
        <v>23</v>
      </c>
      <c r="G6129" t="s">
        <v>23</v>
      </c>
      <c r="H6129" t="s">
        <v>6746</v>
      </c>
      <c r="I6129" t="s">
        <v>23</v>
      </c>
      <c r="J6129" t="s">
        <v>23</v>
      </c>
      <c r="K6129" t="s">
        <v>34877</v>
      </c>
    </row>
    <row r="6130" spans="1:11" x14ac:dyDescent="0.35">
      <c r="A6130" t="s">
        <v>27074</v>
      </c>
      <c r="B6130" t="s">
        <v>23</v>
      </c>
      <c r="C6130" t="s">
        <v>23</v>
      </c>
      <c r="D6130" t="s">
        <v>5810</v>
      </c>
      <c r="E6130" t="s">
        <v>27075</v>
      </c>
      <c r="F6130" t="s">
        <v>23</v>
      </c>
      <c r="G6130" t="s">
        <v>23</v>
      </c>
      <c r="H6130" t="s">
        <v>6746</v>
      </c>
      <c r="I6130" t="s">
        <v>23</v>
      </c>
      <c r="J6130" t="s">
        <v>23</v>
      </c>
      <c r="K6130" t="s">
        <v>34878</v>
      </c>
    </row>
    <row r="6131" spans="1:11" x14ac:dyDescent="0.35">
      <c r="A6131" t="s">
        <v>6657</v>
      </c>
      <c r="B6131" t="s">
        <v>23</v>
      </c>
      <c r="C6131" t="s">
        <v>23</v>
      </c>
      <c r="D6131" t="s">
        <v>23</v>
      </c>
      <c r="E6131" t="s">
        <v>11624</v>
      </c>
      <c r="F6131" t="s">
        <v>23</v>
      </c>
      <c r="G6131" t="s">
        <v>23</v>
      </c>
      <c r="H6131" t="s">
        <v>6493</v>
      </c>
      <c r="I6131" t="s">
        <v>6485</v>
      </c>
      <c r="J6131" t="s">
        <v>23</v>
      </c>
      <c r="K6131" t="s">
        <v>30532</v>
      </c>
    </row>
    <row r="6132" spans="1:11" x14ac:dyDescent="0.35">
      <c r="A6132" t="s">
        <v>27080</v>
      </c>
      <c r="B6132" t="s">
        <v>23</v>
      </c>
      <c r="C6132" t="s">
        <v>23</v>
      </c>
      <c r="D6132" t="s">
        <v>5810</v>
      </c>
      <c r="E6132" t="s">
        <v>27081</v>
      </c>
      <c r="F6132" t="s">
        <v>23</v>
      </c>
      <c r="G6132" t="s">
        <v>23</v>
      </c>
      <c r="H6132" t="s">
        <v>6746</v>
      </c>
      <c r="I6132" t="s">
        <v>23</v>
      </c>
      <c r="J6132" t="s">
        <v>23</v>
      </c>
      <c r="K6132" t="s">
        <v>34881</v>
      </c>
    </row>
    <row r="6133" spans="1:11" x14ac:dyDescent="0.35">
      <c r="A6133" t="s">
        <v>6611</v>
      </c>
      <c r="B6133" t="s">
        <v>23</v>
      </c>
      <c r="C6133" t="s">
        <v>23</v>
      </c>
      <c r="D6133" t="s">
        <v>23</v>
      </c>
      <c r="E6133" t="s">
        <v>11625</v>
      </c>
      <c r="F6133" t="s">
        <v>23</v>
      </c>
      <c r="G6133" t="s">
        <v>23</v>
      </c>
      <c r="H6133" t="s">
        <v>6605</v>
      </c>
      <c r="I6133" t="s">
        <v>23</v>
      </c>
      <c r="J6133" t="s">
        <v>23</v>
      </c>
      <c r="K6133" t="s">
        <v>30532</v>
      </c>
    </row>
    <row r="6134" spans="1:11" x14ac:dyDescent="0.35">
      <c r="A6134" t="s">
        <v>27082</v>
      </c>
      <c r="B6134" t="s">
        <v>23</v>
      </c>
      <c r="C6134" t="s">
        <v>23</v>
      </c>
      <c r="D6134" t="s">
        <v>5810</v>
      </c>
      <c r="E6134" t="s">
        <v>27083</v>
      </c>
      <c r="F6134" t="s">
        <v>23</v>
      </c>
      <c r="G6134" t="s">
        <v>23</v>
      </c>
      <c r="H6134" t="s">
        <v>6746</v>
      </c>
      <c r="I6134" t="s">
        <v>23</v>
      </c>
      <c r="J6134" t="s">
        <v>23</v>
      </c>
      <c r="K6134" t="s">
        <v>34882</v>
      </c>
    </row>
    <row r="6135" spans="1:11" x14ac:dyDescent="0.35">
      <c r="A6135" t="s">
        <v>27086</v>
      </c>
      <c r="B6135" t="s">
        <v>23</v>
      </c>
      <c r="C6135" t="s">
        <v>23</v>
      </c>
      <c r="D6135" t="s">
        <v>5810</v>
      </c>
      <c r="E6135" t="s">
        <v>27087</v>
      </c>
      <c r="F6135" t="s">
        <v>23</v>
      </c>
      <c r="G6135" t="s">
        <v>23</v>
      </c>
      <c r="H6135" t="s">
        <v>6746</v>
      </c>
      <c r="I6135" t="s">
        <v>23</v>
      </c>
      <c r="J6135" t="s">
        <v>23</v>
      </c>
      <c r="K6135" t="s">
        <v>34884</v>
      </c>
    </row>
    <row r="6136" spans="1:11" x14ac:dyDescent="0.35">
      <c r="A6136" t="s">
        <v>27088</v>
      </c>
      <c r="B6136" t="s">
        <v>23</v>
      </c>
      <c r="C6136" t="s">
        <v>23</v>
      </c>
      <c r="D6136" t="s">
        <v>5810</v>
      </c>
      <c r="E6136" t="s">
        <v>27089</v>
      </c>
      <c r="F6136" t="s">
        <v>23</v>
      </c>
      <c r="G6136" t="s">
        <v>23</v>
      </c>
      <c r="H6136" t="s">
        <v>6746</v>
      </c>
      <c r="I6136" t="s">
        <v>23</v>
      </c>
      <c r="J6136" t="s">
        <v>23</v>
      </c>
      <c r="K6136" t="s">
        <v>34885</v>
      </c>
    </row>
    <row r="6137" spans="1:11" x14ac:dyDescent="0.35">
      <c r="A6137" t="s">
        <v>26973</v>
      </c>
      <c r="B6137" t="s">
        <v>23</v>
      </c>
      <c r="C6137" t="s">
        <v>23</v>
      </c>
      <c r="D6137" t="s">
        <v>5810</v>
      </c>
      <c r="E6137" t="s">
        <v>26974</v>
      </c>
      <c r="F6137" t="s">
        <v>23</v>
      </c>
      <c r="G6137" t="s">
        <v>23</v>
      </c>
      <c r="H6137" t="s">
        <v>6746</v>
      </c>
      <c r="I6137" t="s">
        <v>23</v>
      </c>
      <c r="J6137" t="s">
        <v>23</v>
      </c>
      <c r="K6137" t="s">
        <v>34831</v>
      </c>
    </row>
    <row r="6138" spans="1:11" x14ac:dyDescent="0.35">
      <c r="A6138" t="s">
        <v>5075</v>
      </c>
      <c r="B6138" t="s">
        <v>23</v>
      </c>
      <c r="C6138" t="s">
        <v>23</v>
      </c>
      <c r="D6138" t="s">
        <v>23</v>
      </c>
      <c r="E6138" t="s">
        <v>11626</v>
      </c>
      <c r="F6138" t="s">
        <v>23</v>
      </c>
      <c r="G6138" t="s">
        <v>23</v>
      </c>
      <c r="H6138" t="s">
        <v>6522</v>
      </c>
      <c r="I6138" t="s">
        <v>23</v>
      </c>
      <c r="J6138" t="s">
        <v>23</v>
      </c>
      <c r="K6138" t="s">
        <v>30532</v>
      </c>
    </row>
    <row r="6139" spans="1:11" x14ac:dyDescent="0.35">
      <c r="A6139" t="s">
        <v>27098</v>
      </c>
      <c r="B6139" t="s">
        <v>23</v>
      </c>
      <c r="C6139" t="s">
        <v>23</v>
      </c>
      <c r="D6139" t="s">
        <v>5810</v>
      </c>
      <c r="E6139" t="s">
        <v>27099</v>
      </c>
      <c r="F6139" t="s">
        <v>23</v>
      </c>
      <c r="G6139" t="s">
        <v>23</v>
      </c>
      <c r="H6139" t="s">
        <v>6746</v>
      </c>
      <c r="I6139" t="s">
        <v>23</v>
      </c>
      <c r="J6139" t="s">
        <v>23</v>
      </c>
      <c r="K6139" t="s">
        <v>34890</v>
      </c>
    </row>
    <row r="6140" spans="1:11" x14ac:dyDescent="0.35">
      <c r="A6140" t="s">
        <v>27092</v>
      </c>
      <c r="B6140" t="s">
        <v>23</v>
      </c>
      <c r="C6140" t="s">
        <v>23</v>
      </c>
      <c r="D6140" t="s">
        <v>5810</v>
      </c>
      <c r="E6140" t="s">
        <v>27093</v>
      </c>
      <c r="F6140" t="s">
        <v>23</v>
      </c>
      <c r="G6140" t="s">
        <v>23</v>
      </c>
      <c r="H6140" t="s">
        <v>6746</v>
      </c>
      <c r="I6140" t="s">
        <v>23</v>
      </c>
      <c r="J6140" t="s">
        <v>23</v>
      </c>
      <c r="K6140" t="s">
        <v>34887</v>
      </c>
    </row>
    <row r="6141" spans="1:11" x14ac:dyDescent="0.35">
      <c r="A6141" t="s">
        <v>6315</v>
      </c>
      <c r="B6141" t="s">
        <v>23</v>
      </c>
      <c r="C6141" t="s">
        <v>23</v>
      </c>
      <c r="D6141" t="s">
        <v>5810</v>
      </c>
      <c r="E6141" t="s">
        <v>11627</v>
      </c>
      <c r="F6141" t="s">
        <v>23</v>
      </c>
      <c r="G6141" t="s">
        <v>23</v>
      </c>
      <c r="H6141" t="s">
        <v>6483</v>
      </c>
      <c r="I6141" t="s">
        <v>23</v>
      </c>
      <c r="J6141" t="s">
        <v>23</v>
      </c>
      <c r="K6141" t="s">
        <v>30532</v>
      </c>
    </row>
    <row r="6142" spans="1:11" x14ac:dyDescent="0.35">
      <c r="A6142" t="s">
        <v>1178</v>
      </c>
      <c r="B6142" t="s">
        <v>23</v>
      </c>
      <c r="C6142" t="s">
        <v>23</v>
      </c>
      <c r="D6142" t="s">
        <v>23</v>
      </c>
      <c r="E6142" t="s">
        <v>11628</v>
      </c>
      <c r="F6142" t="s">
        <v>23</v>
      </c>
      <c r="G6142" t="s">
        <v>23</v>
      </c>
      <c r="H6142" t="s">
        <v>6518</v>
      </c>
      <c r="I6142" t="s">
        <v>2721</v>
      </c>
      <c r="J6142" t="s">
        <v>3894</v>
      </c>
      <c r="K6142" t="s">
        <v>30532</v>
      </c>
    </row>
    <row r="6143" spans="1:11" x14ac:dyDescent="0.35">
      <c r="A6143" t="s">
        <v>27094</v>
      </c>
      <c r="B6143" t="s">
        <v>23</v>
      </c>
      <c r="C6143" t="s">
        <v>23</v>
      </c>
      <c r="D6143" t="s">
        <v>5810</v>
      </c>
      <c r="E6143" t="s">
        <v>27095</v>
      </c>
      <c r="F6143" t="s">
        <v>23</v>
      </c>
      <c r="G6143" t="s">
        <v>23</v>
      </c>
      <c r="H6143" t="s">
        <v>6746</v>
      </c>
      <c r="I6143" t="s">
        <v>23</v>
      </c>
      <c r="J6143" t="s">
        <v>23</v>
      </c>
      <c r="K6143" t="s">
        <v>34888</v>
      </c>
    </row>
    <row r="6144" spans="1:11" x14ac:dyDescent="0.35">
      <c r="A6144" t="s">
        <v>27096</v>
      </c>
      <c r="B6144" t="s">
        <v>23</v>
      </c>
      <c r="C6144" t="s">
        <v>23</v>
      </c>
      <c r="D6144" t="s">
        <v>5810</v>
      </c>
      <c r="E6144" t="s">
        <v>27097</v>
      </c>
      <c r="F6144" t="s">
        <v>23</v>
      </c>
      <c r="G6144" t="s">
        <v>23</v>
      </c>
      <c r="H6144" t="s">
        <v>6746</v>
      </c>
      <c r="I6144" t="s">
        <v>23</v>
      </c>
      <c r="J6144" t="s">
        <v>23</v>
      </c>
      <c r="K6144" t="s">
        <v>34889</v>
      </c>
    </row>
    <row r="6145" spans="1:11" x14ac:dyDescent="0.35">
      <c r="A6145" t="s">
        <v>5076</v>
      </c>
      <c r="B6145" t="s">
        <v>23</v>
      </c>
      <c r="C6145" t="s">
        <v>23</v>
      </c>
      <c r="D6145" t="s">
        <v>23</v>
      </c>
      <c r="E6145" t="s">
        <v>11630</v>
      </c>
      <c r="F6145" t="s">
        <v>23</v>
      </c>
      <c r="G6145" t="s">
        <v>23</v>
      </c>
      <c r="H6145" t="s">
        <v>6522</v>
      </c>
      <c r="I6145" t="s">
        <v>23</v>
      </c>
      <c r="J6145" t="s">
        <v>23</v>
      </c>
      <c r="K6145" t="s">
        <v>30532</v>
      </c>
    </row>
    <row r="6146" spans="1:11" x14ac:dyDescent="0.35">
      <c r="A6146" t="s">
        <v>616</v>
      </c>
      <c r="B6146" t="s">
        <v>23</v>
      </c>
      <c r="C6146" t="s">
        <v>23</v>
      </c>
      <c r="D6146" t="s">
        <v>23</v>
      </c>
      <c r="E6146" t="s">
        <v>11631</v>
      </c>
      <c r="F6146" t="s">
        <v>23</v>
      </c>
      <c r="G6146" t="s">
        <v>23</v>
      </c>
      <c r="H6146" t="s">
        <v>23</v>
      </c>
      <c r="I6146" t="s">
        <v>6485</v>
      </c>
      <c r="J6146" t="s">
        <v>23</v>
      </c>
      <c r="K6146" t="s">
        <v>30532</v>
      </c>
    </row>
    <row r="6147" spans="1:11" x14ac:dyDescent="0.35">
      <c r="A6147" t="s">
        <v>27100</v>
      </c>
      <c r="B6147" t="s">
        <v>23</v>
      </c>
      <c r="C6147" t="s">
        <v>23</v>
      </c>
      <c r="D6147" t="s">
        <v>5810</v>
      </c>
      <c r="E6147" t="s">
        <v>27101</v>
      </c>
      <c r="F6147" t="s">
        <v>23</v>
      </c>
      <c r="G6147" t="s">
        <v>23</v>
      </c>
      <c r="H6147" t="s">
        <v>6746</v>
      </c>
      <c r="I6147" t="s">
        <v>23</v>
      </c>
      <c r="J6147" t="s">
        <v>23</v>
      </c>
      <c r="K6147" t="s">
        <v>34891</v>
      </c>
    </row>
    <row r="6148" spans="1:11" x14ac:dyDescent="0.35">
      <c r="A6148" t="s">
        <v>11632</v>
      </c>
      <c r="B6148" t="s">
        <v>23</v>
      </c>
      <c r="C6148" t="s">
        <v>23</v>
      </c>
      <c r="D6148" t="s">
        <v>5810</v>
      </c>
      <c r="E6148" t="s">
        <v>11633</v>
      </c>
      <c r="F6148" t="s">
        <v>23</v>
      </c>
      <c r="G6148" t="s">
        <v>23</v>
      </c>
      <c r="H6148" t="s">
        <v>6746</v>
      </c>
      <c r="I6148" t="s">
        <v>23</v>
      </c>
      <c r="J6148" t="s">
        <v>23</v>
      </c>
      <c r="K6148" t="s">
        <v>30532</v>
      </c>
    </row>
    <row r="6149" spans="1:11" x14ac:dyDescent="0.35">
      <c r="A6149" t="s">
        <v>27102</v>
      </c>
      <c r="B6149" t="s">
        <v>23</v>
      </c>
      <c r="C6149" t="s">
        <v>23</v>
      </c>
      <c r="D6149" t="s">
        <v>5810</v>
      </c>
      <c r="E6149" t="s">
        <v>27103</v>
      </c>
      <c r="F6149" t="s">
        <v>23</v>
      </c>
      <c r="G6149" t="s">
        <v>23</v>
      </c>
      <c r="H6149" t="s">
        <v>6746</v>
      </c>
      <c r="I6149" t="s">
        <v>23</v>
      </c>
      <c r="J6149" t="s">
        <v>23</v>
      </c>
      <c r="K6149" t="s">
        <v>34892</v>
      </c>
    </row>
    <row r="6150" spans="1:11" x14ac:dyDescent="0.35">
      <c r="A6150" t="s">
        <v>5077</v>
      </c>
      <c r="B6150" t="s">
        <v>23</v>
      </c>
      <c r="C6150" t="s">
        <v>23</v>
      </c>
      <c r="D6150" t="s">
        <v>23</v>
      </c>
      <c r="E6150" t="s">
        <v>11634</v>
      </c>
      <c r="F6150" t="s">
        <v>23</v>
      </c>
      <c r="G6150" t="s">
        <v>23</v>
      </c>
      <c r="H6150" t="s">
        <v>6522</v>
      </c>
      <c r="I6150" t="s">
        <v>23</v>
      </c>
      <c r="J6150" t="s">
        <v>23</v>
      </c>
      <c r="K6150" t="s">
        <v>30532</v>
      </c>
    </row>
    <row r="6151" spans="1:11" x14ac:dyDescent="0.35">
      <c r="A6151" t="s">
        <v>4446</v>
      </c>
      <c r="B6151" t="s">
        <v>23</v>
      </c>
      <c r="C6151" t="s">
        <v>23</v>
      </c>
      <c r="D6151" t="s">
        <v>23</v>
      </c>
      <c r="E6151" t="s">
        <v>11635</v>
      </c>
      <c r="F6151" t="s">
        <v>23</v>
      </c>
      <c r="G6151" t="s">
        <v>23</v>
      </c>
      <c r="H6151" t="s">
        <v>6522</v>
      </c>
      <c r="I6151" t="s">
        <v>23</v>
      </c>
      <c r="J6151" t="s">
        <v>23</v>
      </c>
      <c r="K6151" t="s">
        <v>30532</v>
      </c>
    </row>
    <row r="6152" spans="1:11" x14ac:dyDescent="0.35">
      <c r="A6152" t="s">
        <v>3599</v>
      </c>
      <c r="B6152" t="s">
        <v>23</v>
      </c>
      <c r="C6152" t="s">
        <v>23</v>
      </c>
      <c r="D6152" t="s">
        <v>23</v>
      </c>
      <c r="E6152" t="s">
        <v>11636</v>
      </c>
      <c r="F6152" t="s">
        <v>23</v>
      </c>
      <c r="G6152" t="s">
        <v>23</v>
      </c>
      <c r="H6152" t="s">
        <v>6522</v>
      </c>
      <c r="I6152" t="s">
        <v>23</v>
      </c>
      <c r="J6152" t="s">
        <v>23</v>
      </c>
      <c r="K6152" t="s">
        <v>30532</v>
      </c>
    </row>
    <row r="6153" spans="1:11" x14ac:dyDescent="0.35">
      <c r="A6153" t="s">
        <v>181</v>
      </c>
      <c r="B6153" t="s">
        <v>23</v>
      </c>
      <c r="C6153" t="s">
        <v>23</v>
      </c>
      <c r="D6153" t="s">
        <v>23</v>
      </c>
      <c r="E6153" t="s">
        <v>11637</v>
      </c>
      <c r="F6153" t="s">
        <v>23</v>
      </c>
      <c r="G6153" t="s">
        <v>23</v>
      </c>
      <c r="H6153" t="s">
        <v>6522</v>
      </c>
      <c r="I6153" t="s">
        <v>23</v>
      </c>
      <c r="J6153" t="s">
        <v>23</v>
      </c>
      <c r="K6153" t="s">
        <v>30532</v>
      </c>
    </row>
    <row r="6154" spans="1:11" x14ac:dyDescent="0.35">
      <c r="A6154" t="s">
        <v>3128</v>
      </c>
      <c r="B6154" t="s">
        <v>23</v>
      </c>
      <c r="C6154" t="s">
        <v>23</v>
      </c>
      <c r="D6154" t="s">
        <v>23</v>
      </c>
      <c r="E6154" t="s">
        <v>11638</v>
      </c>
      <c r="F6154" t="s">
        <v>23</v>
      </c>
      <c r="G6154" t="s">
        <v>23</v>
      </c>
      <c r="H6154" t="s">
        <v>6522</v>
      </c>
      <c r="I6154" t="s">
        <v>23</v>
      </c>
      <c r="J6154" t="s">
        <v>23</v>
      </c>
      <c r="K6154" t="s">
        <v>30532</v>
      </c>
    </row>
    <row r="6155" spans="1:11" x14ac:dyDescent="0.35">
      <c r="A6155" t="s">
        <v>27104</v>
      </c>
      <c r="B6155" t="s">
        <v>23</v>
      </c>
      <c r="C6155" t="s">
        <v>23</v>
      </c>
      <c r="D6155" t="s">
        <v>5810</v>
      </c>
      <c r="E6155" t="s">
        <v>27105</v>
      </c>
      <c r="F6155" t="s">
        <v>23</v>
      </c>
      <c r="G6155" t="s">
        <v>23</v>
      </c>
      <c r="H6155" t="s">
        <v>6746</v>
      </c>
      <c r="I6155" t="s">
        <v>23</v>
      </c>
      <c r="J6155" t="s">
        <v>23</v>
      </c>
      <c r="K6155" t="s">
        <v>34893</v>
      </c>
    </row>
    <row r="6156" spans="1:11" x14ac:dyDescent="0.35">
      <c r="A6156" t="s">
        <v>27106</v>
      </c>
      <c r="B6156" t="s">
        <v>23</v>
      </c>
      <c r="C6156" t="s">
        <v>23</v>
      </c>
      <c r="D6156" t="s">
        <v>5810</v>
      </c>
      <c r="E6156" t="s">
        <v>27107</v>
      </c>
      <c r="F6156" t="s">
        <v>23</v>
      </c>
      <c r="G6156" t="s">
        <v>23</v>
      </c>
      <c r="H6156" t="s">
        <v>6746</v>
      </c>
      <c r="I6156" t="s">
        <v>23</v>
      </c>
      <c r="J6156" t="s">
        <v>23</v>
      </c>
      <c r="K6156" t="s">
        <v>34894</v>
      </c>
    </row>
    <row r="6157" spans="1:11" x14ac:dyDescent="0.35">
      <c r="A6157" t="s">
        <v>27108</v>
      </c>
      <c r="B6157" t="s">
        <v>23</v>
      </c>
      <c r="C6157" t="s">
        <v>23</v>
      </c>
      <c r="D6157" t="s">
        <v>5810</v>
      </c>
      <c r="E6157" t="s">
        <v>27109</v>
      </c>
      <c r="F6157" t="s">
        <v>23</v>
      </c>
      <c r="G6157" t="s">
        <v>23</v>
      </c>
      <c r="H6157" t="s">
        <v>6746</v>
      </c>
      <c r="I6157" t="s">
        <v>23</v>
      </c>
      <c r="J6157" t="s">
        <v>23</v>
      </c>
      <c r="K6157" t="s">
        <v>34895</v>
      </c>
    </row>
    <row r="6158" spans="1:11" x14ac:dyDescent="0.35">
      <c r="A6158" t="s">
        <v>27110</v>
      </c>
      <c r="B6158" t="s">
        <v>23</v>
      </c>
      <c r="C6158" t="s">
        <v>23</v>
      </c>
      <c r="D6158" t="s">
        <v>5810</v>
      </c>
      <c r="E6158" t="s">
        <v>27111</v>
      </c>
      <c r="F6158" t="s">
        <v>23</v>
      </c>
      <c r="G6158" t="s">
        <v>23</v>
      </c>
      <c r="H6158" t="s">
        <v>6746</v>
      </c>
      <c r="I6158" t="s">
        <v>23</v>
      </c>
      <c r="J6158" t="s">
        <v>23</v>
      </c>
      <c r="K6158" t="s">
        <v>34896</v>
      </c>
    </row>
    <row r="6159" spans="1:11" x14ac:dyDescent="0.35">
      <c r="A6159" t="s">
        <v>2898</v>
      </c>
      <c r="B6159" t="s">
        <v>23</v>
      </c>
      <c r="C6159" t="s">
        <v>23</v>
      </c>
      <c r="D6159" t="s">
        <v>23</v>
      </c>
      <c r="E6159" t="s">
        <v>11639</v>
      </c>
      <c r="F6159" t="s">
        <v>23</v>
      </c>
      <c r="G6159" t="s">
        <v>23</v>
      </c>
      <c r="H6159" t="s">
        <v>6522</v>
      </c>
      <c r="I6159" t="s">
        <v>23</v>
      </c>
      <c r="J6159" t="s">
        <v>23</v>
      </c>
      <c r="K6159" t="s">
        <v>30532</v>
      </c>
    </row>
    <row r="6160" spans="1:11" x14ac:dyDescent="0.35">
      <c r="A6160" t="s">
        <v>27112</v>
      </c>
      <c r="B6160" t="s">
        <v>23</v>
      </c>
      <c r="C6160" t="s">
        <v>23</v>
      </c>
      <c r="D6160" t="s">
        <v>5810</v>
      </c>
      <c r="E6160" t="s">
        <v>27113</v>
      </c>
      <c r="F6160" t="s">
        <v>23</v>
      </c>
      <c r="G6160" t="s">
        <v>23</v>
      </c>
      <c r="H6160" t="s">
        <v>6746</v>
      </c>
      <c r="I6160" t="s">
        <v>23</v>
      </c>
      <c r="J6160" t="s">
        <v>23</v>
      </c>
      <c r="K6160" t="s">
        <v>34897</v>
      </c>
    </row>
    <row r="6161" spans="1:11" x14ac:dyDescent="0.35">
      <c r="A6161" t="s">
        <v>27114</v>
      </c>
      <c r="B6161" t="s">
        <v>23</v>
      </c>
      <c r="C6161" t="s">
        <v>23</v>
      </c>
      <c r="D6161" t="s">
        <v>5810</v>
      </c>
      <c r="E6161" t="s">
        <v>27115</v>
      </c>
      <c r="F6161" t="s">
        <v>23</v>
      </c>
      <c r="G6161" t="s">
        <v>23</v>
      </c>
      <c r="H6161" t="s">
        <v>6746</v>
      </c>
      <c r="I6161" t="s">
        <v>23</v>
      </c>
      <c r="J6161" t="s">
        <v>23</v>
      </c>
      <c r="K6161" t="s">
        <v>34898</v>
      </c>
    </row>
    <row r="6162" spans="1:11" x14ac:dyDescent="0.35">
      <c r="A6162" t="s">
        <v>27116</v>
      </c>
      <c r="B6162" t="s">
        <v>23</v>
      </c>
      <c r="C6162" t="s">
        <v>23</v>
      </c>
      <c r="D6162" t="s">
        <v>5810</v>
      </c>
      <c r="E6162" t="s">
        <v>27117</v>
      </c>
      <c r="F6162" t="s">
        <v>23</v>
      </c>
      <c r="G6162" t="s">
        <v>23</v>
      </c>
      <c r="H6162" t="s">
        <v>6746</v>
      </c>
      <c r="I6162" t="s">
        <v>23</v>
      </c>
      <c r="J6162" t="s">
        <v>23</v>
      </c>
      <c r="K6162" t="s">
        <v>34899</v>
      </c>
    </row>
    <row r="6163" spans="1:11" x14ac:dyDescent="0.35">
      <c r="A6163" t="s">
        <v>27120</v>
      </c>
      <c r="B6163" t="s">
        <v>23</v>
      </c>
      <c r="C6163" t="s">
        <v>23</v>
      </c>
      <c r="D6163" t="s">
        <v>5810</v>
      </c>
      <c r="E6163" t="s">
        <v>27121</v>
      </c>
      <c r="F6163" t="s">
        <v>23</v>
      </c>
      <c r="G6163" t="s">
        <v>23</v>
      </c>
      <c r="H6163" t="s">
        <v>6746</v>
      </c>
      <c r="I6163" t="s">
        <v>23</v>
      </c>
      <c r="J6163" t="s">
        <v>23</v>
      </c>
      <c r="K6163" t="s">
        <v>34901</v>
      </c>
    </row>
    <row r="6164" spans="1:11" x14ac:dyDescent="0.35">
      <c r="A6164" t="s">
        <v>1118</v>
      </c>
      <c r="B6164" t="s">
        <v>23</v>
      </c>
      <c r="C6164" t="s">
        <v>23</v>
      </c>
      <c r="D6164" t="s">
        <v>23</v>
      </c>
      <c r="E6164" t="s">
        <v>11640</v>
      </c>
      <c r="F6164" t="s">
        <v>23</v>
      </c>
      <c r="G6164" t="s">
        <v>23</v>
      </c>
      <c r="H6164" t="s">
        <v>6504</v>
      </c>
      <c r="I6164" t="s">
        <v>6499</v>
      </c>
      <c r="J6164" t="s">
        <v>6576</v>
      </c>
      <c r="K6164" t="s">
        <v>30532</v>
      </c>
    </row>
    <row r="6165" spans="1:11" x14ac:dyDescent="0.35">
      <c r="A6165" t="s">
        <v>27122</v>
      </c>
      <c r="B6165" t="s">
        <v>23</v>
      </c>
      <c r="C6165" t="s">
        <v>23</v>
      </c>
      <c r="D6165" t="s">
        <v>5810</v>
      </c>
      <c r="E6165" t="s">
        <v>27123</v>
      </c>
      <c r="F6165" t="s">
        <v>23</v>
      </c>
      <c r="G6165" t="s">
        <v>23</v>
      </c>
      <c r="H6165" t="s">
        <v>6746</v>
      </c>
      <c r="I6165" t="s">
        <v>23</v>
      </c>
      <c r="J6165" t="s">
        <v>23</v>
      </c>
      <c r="K6165" t="s">
        <v>34902</v>
      </c>
    </row>
    <row r="6166" spans="1:11" x14ac:dyDescent="0.35">
      <c r="A6166" t="s">
        <v>27124</v>
      </c>
      <c r="B6166" t="s">
        <v>23</v>
      </c>
      <c r="C6166" t="s">
        <v>23</v>
      </c>
      <c r="D6166" t="s">
        <v>5810</v>
      </c>
      <c r="E6166" t="s">
        <v>27125</v>
      </c>
      <c r="F6166" t="s">
        <v>23</v>
      </c>
      <c r="G6166" t="s">
        <v>23</v>
      </c>
      <c r="H6166" t="s">
        <v>6746</v>
      </c>
      <c r="I6166" t="s">
        <v>23</v>
      </c>
      <c r="J6166" t="s">
        <v>23</v>
      </c>
      <c r="K6166" t="s">
        <v>34903</v>
      </c>
    </row>
    <row r="6167" spans="1:11" x14ac:dyDescent="0.35">
      <c r="A6167" t="s">
        <v>2867</v>
      </c>
      <c r="B6167" t="s">
        <v>23</v>
      </c>
      <c r="C6167" t="s">
        <v>23</v>
      </c>
      <c r="D6167" t="s">
        <v>23</v>
      </c>
      <c r="E6167" t="s">
        <v>11641</v>
      </c>
      <c r="F6167" t="s">
        <v>23</v>
      </c>
      <c r="G6167" t="s">
        <v>23</v>
      </c>
      <c r="H6167" t="s">
        <v>6522</v>
      </c>
      <c r="I6167" t="s">
        <v>23</v>
      </c>
      <c r="J6167" t="s">
        <v>23</v>
      </c>
      <c r="K6167" t="s">
        <v>30532</v>
      </c>
    </row>
    <row r="6168" spans="1:11" x14ac:dyDescent="0.35">
      <c r="A6168" t="s">
        <v>6658</v>
      </c>
      <c r="B6168" t="s">
        <v>23</v>
      </c>
      <c r="C6168" t="s">
        <v>23</v>
      </c>
      <c r="D6168" t="s">
        <v>23</v>
      </c>
      <c r="E6168" t="s">
        <v>11642</v>
      </c>
      <c r="F6168" t="s">
        <v>23</v>
      </c>
      <c r="G6168" t="s">
        <v>23</v>
      </c>
      <c r="H6168" t="s">
        <v>23</v>
      </c>
      <c r="I6168" t="s">
        <v>23</v>
      </c>
      <c r="J6168" t="s">
        <v>23</v>
      </c>
      <c r="K6168" t="s">
        <v>30532</v>
      </c>
    </row>
    <row r="6169" spans="1:11" x14ac:dyDescent="0.35">
      <c r="A6169" t="s">
        <v>27126</v>
      </c>
      <c r="B6169" t="s">
        <v>23</v>
      </c>
      <c r="C6169" t="s">
        <v>23</v>
      </c>
      <c r="D6169" t="s">
        <v>5810</v>
      </c>
      <c r="E6169" t="s">
        <v>27127</v>
      </c>
      <c r="F6169" t="s">
        <v>23</v>
      </c>
      <c r="G6169" t="s">
        <v>23</v>
      </c>
      <c r="H6169" t="s">
        <v>6746</v>
      </c>
      <c r="I6169" t="s">
        <v>23</v>
      </c>
      <c r="J6169" t="s">
        <v>23</v>
      </c>
      <c r="K6169" t="s">
        <v>34904</v>
      </c>
    </row>
    <row r="6170" spans="1:11" x14ac:dyDescent="0.35">
      <c r="A6170" t="s">
        <v>3600</v>
      </c>
      <c r="B6170" t="s">
        <v>23</v>
      </c>
      <c r="C6170" t="s">
        <v>23</v>
      </c>
      <c r="D6170" t="s">
        <v>23</v>
      </c>
      <c r="E6170" t="s">
        <v>11643</v>
      </c>
      <c r="F6170" t="s">
        <v>23</v>
      </c>
      <c r="G6170" t="s">
        <v>23</v>
      </c>
      <c r="H6170" t="s">
        <v>6522</v>
      </c>
      <c r="I6170" t="s">
        <v>23</v>
      </c>
      <c r="J6170" t="s">
        <v>23</v>
      </c>
      <c r="K6170" t="s">
        <v>30532</v>
      </c>
    </row>
    <row r="6171" spans="1:11" x14ac:dyDescent="0.35">
      <c r="A6171" t="s">
        <v>4953</v>
      </c>
      <c r="B6171" t="s">
        <v>23</v>
      </c>
      <c r="C6171" t="s">
        <v>23</v>
      </c>
      <c r="D6171" t="s">
        <v>23</v>
      </c>
      <c r="E6171" t="s">
        <v>11644</v>
      </c>
      <c r="F6171" t="s">
        <v>23</v>
      </c>
      <c r="G6171" t="s">
        <v>23</v>
      </c>
      <c r="H6171" t="s">
        <v>6522</v>
      </c>
      <c r="I6171" t="s">
        <v>23</v>
      </c>
      <c r="J6171" t="s">
        <v>23</v>
      </c>
      <c r="K6171" t="s">
        <v>30532</v>
      </c>
    </row>
    <row r="6172" spans="1:11" x14ac:dyDescent="0.35">
      <c r="A6172" t="s">
        <v>5645</v>
      </c>
      <c r="B6172" t="s">
        <v>23</v>
      </c>
      <c r="C6172" t="s">
        <v>23</v>
      </c>
      <c r="D6172" t="s">
        <v>23</v>
      </c>
      <c r="E6172" t="s">
        <v>11645</v>
      </c>
      <c r="F6172" t="s">
        <v>23</v>
      </c>
      <c r="G6172" t="s">
        <v>23</v>
      </c>
      <c r="H6172" t="s">
        <v>6522</v>
      </c>
      <c r="I6172" t="s">
        <v>23</v>
      </c>
      <c r="J6172" t="s">
        <v>23</v>
      </c>
      <c r="K6172" t="s">
        <v>30532</v>
      </c>
    </row>
    <row r="6173" spans="1:11" x14ac:dyDescent="0.35">
      <c r="A6173" t="s">
        <v>27130</v>
      </c>
      <c r="B6173" t="s">
        <v>23</v>
      </c>
      <c r="C6173" t="s">
        <v>23</v>
      </c>
      <c r="D6173" t="s">
        <v>5810</v>
      </c>
      <c r="E6173" t="s">
        <v>27131</v>
      </c>
      <c r="F6173" t="s">
        <v>23</v>
      </c>
      <c r="G6173" t="s">
        <v>23</v>
      </c>
      <c r="H6173" t="s">
        <v>6746</v>
      </c>
      <c r="I6173" t="s">
        <v>23</v>
      </c>
      <c r="J6173" t="s">
        <v>23</v>
      </c>
      <c r="K6173" t="s">
        <v>34905</v>
      </c>
    </row>
    <row r="6174" spans="1:11" x14ac:dyDescent="0.35">
      <c r="A6174" t="s">
        <v>4445</v>
      </c>
      <c r="B6174" t="s">
        <v>23</v>
      </c>
      <c r="C6174" t="s">
        <v>23</v>
      </c>
      <c r="D6174" t="s">
        <v>23</v>
      </c>
      <c r="E6174" t="s">
        <v>11646</v>
      </c>
      <c r="F6174" t="s">
        <v>23</v>
      </c>
      <c r="G6174" t="s">
        <v>23</v>
      </c>
      <c r="H6174" t="s">
        <v>6522</v>
      </c>
      <c r="I6174" t="s">
        <v>23</v>
      </c>
      <c r="J6174" t="s">
        <v>23</v>
      </c>
      <c r="K6174" t="s">
        <v>30532</v>
      </c>
    </row>
    <row r="6175" spans="1:11" x14ac:dyDescent="0.35">
      <c r="A6175" t="s">
        <v>3601</v>
      </c>
      <c r="B6175" t="s">
        <v>23</v>
      </c>
      <c r="C6175" t="s">
        <v>23</v>
      </c>
      <c r="D6175" t="s">
        <v>23</v>
      </c>
      <c r="E6175" t="s">
        <v>11647</v>
      </c>
      <c r="F6175" t="s">
        <v>23</v>
      </c>
      <c r="G6175" t="s">
        <v>23</v>
      </c>
      <c r="H6175" t="s">
        <v>6522</v>
      </c>
      <c r="I6175" t="s">
        <v>23</v>
      </c>
      <c r="J6175" t="s">
        <v>23</v>
      </c>
      <c r="K6175" t="s">
        <v>30532</v>
      </c>
    </row>
    <row r="6176" spans="1:11" x14ac:dyDescent="0.35">
      <c r="A6176" t="s">
        <v>27132</v>
      </c>
      <c r="B6176" t="s">
        <v>23</v>
      </c>
      <c r="C6176" t="s">
        <v>23</v>
      </c>
      <c r="D6176" t="s">
        <v>5810</v>
      </c>
      <c r="E6176" t="s">
        <v>27133</v>
      </c>
      <c r="F6176" t="s">
        <v>23</v>
      </c>
      <c r="G6176" t="s">
        <v>23</v>
      </c>
      <c r="H6176" t="s">
        <v>6746</v>
      </c>
      <c r="I6176" t="s">
        <v>23</v>
      </c>
      <c r="J6176" t="s">
        <v>23</v>
      </c>
      <c r="K6176" t="s">
        <v>34906</v>
      </c>
    </row>
    <row r="6177" spans="1:11" x14ac:dyDescent="0.35">
      <c r="A6177" t="s">
        <v>6314</v>
      </c>
      <c r="B6177" t="s">
        <v>23</v>
      </c>
      <c r="C6177" t="s">
        <v>23</v>
      </c>
      <c r="D6177" t="s">
        <v>5810</v>
      </c>
      <c r="E6177" t="s">
        <v>11648</v>
      </c>
      <c r="F6177" t="s">
        <v>23</v>
      </c>
      <c r="G6177" t="s">
        <v>23</v>
      </c>
      <c r="H6177" t="s">
        <v>6502</v>
      </c>
      <c r="I6177" t="s">
        <v>23</v>
      </c>
      <c r="J6177" t="s">
        <v>23</v>
      </c>
      <c r="K6177" t="s">
        <v>30532</v>
      </c>
    </row>
    <row r="6178" spans="1:11" x14ac:dyDescent="0.35">
      <c r="A6178" t="s">
        <v>27134</v>
      </c>
      <c r="B6178" t="s">
        <v>23</v>
      </c>
      <c r="C6178" t="s">
        <v>23</v>
      </c>
      <c r="D6178" t="s">
        <v>5810</v>
      </c>
      <c r="E6178" t="s">
        <v>27135</v>
      </c>
      <c r="F6178" t="s">
        <v>23</v>
      </c>
      <c r="G6178" t="s">
        <v>23</v>
      </c>
      <c r="H6178" t="s">
        <v>6746</v>
      </c>
      <c r="I6178" t="s">
        <v>23</v>
      </c>
      <c r="J6178" t="s">
        <v>23</v>
      </c>
      <c r="K6178" t="s">
        <v>34907</v>
      </c>
    </row>
    <row r="6179" spans="1:11" x14ac:dyDescent="0.35">
      <c r="A6179" t="s">
        <v>4444</v>
      </c>
      <c r="B6179" t="s">
        <v>23</v>
      </c>
      <c r="C6179" t="s">
        <v>23</v>
      </c>
      <c r="D6179" t="s">
        <v>23</v>
      </c>
      <c r="E6179" t="s">
        <v>11649</v>
      </c>
      <c r="F6179" t="s">
        <v>23</v>
      </c>
      <c r="G6179" t="s">
        <v>23</v>
      </c>
      <c r="H6179" t="s">
        <v>6522</v>
      </c>
      <c r="I6179" t="s">
        <v>23</v>
      </c>
      <c r="J6179" t="s">
        <v>23</v>
      </c>
      <c r="K6179" t="s">
        <v>30532</v>
      </c>
    </row>
    <row r="6180" spans="1:11" x14ac:dyDescent="0.35">
      <c r="A6180" t="s">
        <v>27136</v>
      </c>
      <c r="B6180" t="s">
        <v>23</v>
      </c>
      <c r="C6180" t="s">
        <v>23</v>
      </c>
      <c r="D6180" t="s">
        <v>5810</v>
      </c>
      <c r="E6180" t="s">
        <v>27137</v>
      </c>
      <c r="F6180" t="s">
        <v>23</v>
      </c>
      <c r="G6180" t="s">
        <v>23</v>
      </c>
      <c r="H6180" t="s">
        <v>6746</v>
      </c>
      <c r="I6180" t="s">
        <v>23</v>
      </c>
      <c r="J6180" t="s">
        <v>23</v>
      </c>
      <c r="K6180" t="s">
        <v>34908</v>
      </c>
    </row>
    <row r="6181" spans="1:11" x14ac:dyDescent="0.35">
      <c r="A6181" t="s">
        <v>27138</v>
      </c>
      <c r="B6181" t="s">
        <v>23</v>
      </c>
      <c r="C6181" t="s">
        <v>23</v>
      </c>
      <c r="D6181" t="s">
        <v>5810</v>
      </c>
      <c r="E6181" t="s">
        <v>27139</v>
      </c>
      <c r="F6181" t="s">
        <v>23</v>
      </c>
      <c r="G6181" t="s">
        <v>23</v>
      </c>
      <c r="H6181" t="s">
        <v>6746</v>
      </c>
      <c r="I6181" t="s">
        <v>23</v>
      </c>
      <c r="J6181" t="s">
        <v>23</v>
      </c>
      <c r="K6181" t="s">
        <v>34909</v>
      </c>
    </row>
    <row r="6182" spans="1:11" x14ac:dyDescent="0.35">
      <c r="A6182" t="s">
        <v>11650</v>
      </c>
      <c r="B6182" t="s">
        <v>23</v>
      </c>
      <c r="C6182" t="s">
        <v>23</v>
      </c>
      <c r="D6182" t="s">
        <v>5810</v>
      </c>
      <c r="E6182" t="s">
        <v>11651</v>
      </c>
      <c r="F6182" t="s">
        <v>23</v>
      </c>
      <c r="G6182" t="s">
        <v>23</v>
      </c>
      <c r="H6182" t="s">
        <v>6746</v>
      </c>
      <c r="I6182" t="s">
        <v>23</v>
      </c>
      <c r="J6182" t="s">
        <v>23</v>
      </c>
      <c r="K6182" t="s">
        <v>30532</v>
      </c>
    </row>
    <row r="6183" spans="1:11" x14ac:dyDescent="0.35">
      <c r="A6183" t="s">
        <v>27140</v>
      </c>
      <c r="B6183" t="s">
        <v>23</v>
      </c>
      <c r="C6183" t="s">
        <v>23</v>
      </c>
      <c r="D6183" t="s">
        <v>5810</v>
      </c>
      <c r="E6183" t="s">
        <v>27141</v>
      </c>
      <c r="F6183" t="s">
        <v>23</v>
      </c>
      <c r="G6183" t="s">
        <v>23</v>
      </c>
      <c r="H6183" t="s">
        <v>6746</v>
      </c>
      <c r="I6183" t="s">
        <v>23</v>
      </c>
      <c r="J6183" t="s">
        <v>23</v>
      </c>
      <c r="K6183" t="s">
        <v>34910</v>
      </c>
    </row>
    <row r="6184" spans="1:11" x14ac:dyDescent="0.35">
      <c r="A6184" t="s">
        <v>27146</v>
      </c>
      <c r="B6184" t="s">
        <v>23</v>
      </c>
      <c r="C6184" t="s">
        <v>23</v>
      </c>
      <c r="D6184" t="s">
        <v>5810</v>
      </c>
      <c r="E6184" t="s">
        <v>27147</v>
      </c>
      <c r="F6184" t="s">
        <v>23</v>
      </c>
      <c r="G6184" t="s">
        <v>23</v>
      </c>
      <c r="H6184" t="s">
        <v>6746</v>
      </c>
      <c r="I6184" t="s">
        <v>23</v>
      </c>
      <c r="J6184" t="s">
        <v>23</v>
      </c>
      <c r="K6184" t="s">
        <v>34913</v>
      </c>
    </row>
    <row r="6185" spans="1:11" x14ac:dyDescent="0.35">
      <c r="A6185" t="s">
        <v>11652</v>
      </c>
      <c r="B6185" t="s">
        <v>23</v>
      </c>
      <c r="C6185" t="s">
        <v>23</v>
      </c>
      <c r="D6185" t="s">
        <v>5810</v>
      </c>
      <c r="E6185" t="s">
        <v>11653</v>
      </c>
      <c r="F6185" t="s">
        <v>23</v>
      </c>
      <c r="G6185" t="s">
        <v>23</v>
      </c>
      <c r="H6185" t="s">
        <v>6746</v>
      </c>
      <c r="I6185" t="s">
        <v>23</v>
      </c>
      <c r="J6185" t="s">
        <v>23</v>
      </c>
      <c r="K6185" t="s">
        <v>30532</v>
      </c>
    </row>
    <row r="6186" spans="1:11" x14ac:dyDescent="0.35">
      <c r="A6186" t="s">
        <v>27144</v>
      </c>
      <c r="B6186" t="s">
        <v>23</v>
      </c>
      <c r="C6186" t="s">
        <v>23</v>
      </c>
      <c r="D6186" t="s">
        <v>5810</v>
      </c>
      <c r="E6186" t="s">
        <v>27145</v>
      </c>
      <c r="F6186" t="s">
        <v>23</v>
      </c>
      <c r="G6186" t="s">
        <v>23</v>
      </c>
      <c r="H6186" t="s">
        <v>6746</v>
      </c>
      <c r="I6186" t="s">
        <v>23</v>
      </c>
      <c r="J6186" t="s">
        <v>23</v>
      </c>
      <c r="K6186" t="s">
        <v>34912</v>
      </c>
    </row>
    <row r="6187" spans="1:11" x14ac:dyDescent="0.35">
      <c r="A6187" t="s">
        <v>27142</v>
      </c>
      <c r="B6187" t="s">
        <v>23</v>
      </c>
      <c r="C6187" t="s">
        <v>23</v>
      </c>
      <c r="D6187" t="s">
        <v>5810</v>
      </c>
      <c r="E6187" t="s">
        <v>27143</v>
      </c>
      <c r="F6187" t="s">
        <v>23</v>
      </c>
      <c r="G6187" t="s">
        <v>23</v>
      </c>
      <c r="H6187" t="s">
        <v>6746</v>
      </c>
      <c r="I6187" t="s">
        <v>23</v>
      </c>
      <c r="J6187" t="s">
        <v>23</v>
      </c>
      <c r="K6187" t="s">
        <v>34911</v>
      </c>
    </row>
    <row r="6188" spans="1:11" x14ac:dyDescent="0.35">
      <c r="A6188" t="s">
        <v>5507</v>
      </c>
      <c r="B6188" t="s">
        <v>23</v>
      </c>
      <c r="C6188" t="s">
        <v>23</v>
      </c>
      <c r="D6188" t="s">
        <v>23</v>
      </c>
      <c r="E6188" t="s">
        <v>11654</v>
      </c>
      <c r="F6188" t="s">
        <v>23</v>
      </c>
      <c r="G6188" t="s">
        <v>23</v>
      </c>
      <c r="H6188" t="s">
        <v>6522</v>
      </c>
      <c r="I6188" t="s">
        <v>23</v>
      </c>
      <c r="J6188" t="s">
        <v>23</v>
      </c>
      <c r="K6188" t="s">
        <v>30532</v>
      </c>
    </row>
    <row r="6189" spans="1:11" x14ac:dyDescent="0.35">
      <c r="A6189" t="s">
        <v>27148</v>
      </c>
      <c r="B6189" t="s">
        <v>23</v>
      </c>
      <c r="C6189" t="s">
        <v>23</v>
      </c>
      <c r="D6189" t="s">
        <v>5810</v>
      </c>
      <c r="E6189" t="s">
        <v>27149</v>
      </c>
      <c r="F6189" t="s">
        <v>23</v>
      </c>
      <c r="G6189" t="s">
        <v>23</v>
      </c>
      <c r="H6189" t="s">
        <v>6746</v>
      </c>
      <c r="I6189" t="s">
        <v>23</v>
      </c>
      <c r="J6189" t="s">
        <v>23</v>
      </c>
      <c r="K6189" t="s">
        <v>34914</v>
      </c>
    </row>
    <row r="6190" spans="1:11" x14ac:dyDescent="0.35">
      <c r="A6190" t="s">
        <v>3200</v>
      </c>
      <c r="B6190" t="s">
        <v>23</v>
      </c>
      <c r="C6190" t="s">
        <v>23</v>
      </c>
      <c r="D6190" t="s">
        <v>23</v>
      </c>
      <c r="E6190" t="s">
        <v>11655</v>
      </c>
      <c r="F6190" t="s">
        <v>23</v>
      </c>
      <c r="G6190" t="s">
        <v>23</v>
      </c>
      <c r="H6190" t="s">
        <v>6522</v>
      </c>
      <c r="I6190" t="s">
        <v>23</v>
      </c>
      <c r="J6190" t="s">
        <v>23</v>
      </c>
      <c r="K6190" t="s">
        <v>30532</v>
      </c>
    </row>
    <row r="6191" spans="1:11" x14ac:dyDescent="0.35">
      <c r="A6191" t="s">
        <v>5791</v>
      </c>
      <c r="B6191" t="s">
        <v>23</v>
      </c>
      <c r="C6191" t="s">
        <v>23</v>
      </c>
      <c r="D6191" t="s">
        <v>23</v>
      </c>
      <c r="E6191" t="s">
        <v>11656</v>
      </c>
      <c r="F6191" t="s">
        <v>23</v>
      </c>
      <c r="G6191" t="s">
        <v>23</v>
      </c>
      <c r="H6191" t="s">
        <v>6504</v>
      </c>
      <c r="I6191" t="s">
        <v>6485</v>
      </c>
      <c r="J6191" t="s">
        <v>6486</v>
      </c>
      <c r="K6191" t="s">
        <v>30532</v>
      </c>
    </row>
    <row r="6192" spans="1:11" x14ac:dyDescent="0.35">
      <c r="A6192" t="s">
        <v>1769</v>
      </c>
      <c r="B6192" t="s">
        <v>23</v>
      </c>
      <c r="C6192" t="s">
        <v>23</v>
      </c>
      <c r="D6192" t="s">
        <v>5810</v>
      </c>
      <c r="E6192" t="s">
        <v>27151</v>
      </c>
      <c r="F6192" t="s">
        <v>23</v>
      </c>
      <c r="G6192" t="s">
        <v>23</v>
      </c>
      <c r="H6192" t="s">
        <v>6746</v>
      </c>
      <c r="I6192" t="s">
        <v>23</v>
      </c>
      <c r="J6192" t="s">
        <v>23</v>
      </c>
      <c r="K6192" t="s">
        <v>30532</v>
      </c>
    </row>
    <row r="6193" spans="1:11" x14ac:dyDescent="0.35">
      <c r="A6193" t="s">
        <v>27154</v>
      </c>
      <c r="B6193" t="s">
        <v>23</v>
      </c>
      <c r="C6193" t="s">
        <v>23</v>
      </c>
      <c r="D6193" t="s">
        <v>5810</v>
      </c>
      <c r="E6193" t="s">
        <v>27155</v>
      </c>
      <c r="F6193" t="s">
        <v>23</v>
      </c>
      <c r="G6193" t="s">
        <v>23</v>
      </c>
      <c r="H6193" t="s">
        <v>6746</v>
      </c>
      <c r="I6193" t="s">
        <v>23</v>
      </c>
      <c r="J6193" t="s">
        <v>23</v>
      </c>
      <c r="K6193" t="s">
        <v>34916</v>
      </c>
    </row>
    <row r="6194" spans="1:11" x14ac:dyDescent="0.35">
      <c r="A6194" t="s">
        <v>3602</v>
      </c>
      <c r="B6194" t="s">
        <v>23</v>
      </c>
      <c r="C6194" t="s">
        <v>23</v>
      </c>
      <c r="D6194" t="s">
        <v>23</v>
      </c>
      <c r="E6194" t="s">
        <v>11657</v>
      </c>
      <c r="F6194" t="s">
        <v>23</v>
      </c>
      <c r="G6194" t="s">
        <v>23</v>
      </c>
      <c r="H6194" t="s">
        <v>6522</v>
      </c>
      <c r="I6194" t="s">
        <v>23</v>
      </c>
      <c r="J6194" t="s">
        <v>23</v>
      </c>
      <c r="K6194" t="s">
        <v>30532</v>
      </c>
    </row>
    <row r="6195" spans="1:11" x14ac:dyDescent="0.35">
      <c r="A6195" t="s">
        <v>662</v>
      </c>
      <c r="B6195" t="s">
        <v>23</v>
      </c>
      <c r="C6195" t="s">
        <v>23</v>
      </c>
      <c r="D6195" t="s">
        <v>23</v>
      </c>
      <c r="E6195" t="s">
        <v>11658</v>
      </c>
      <c r="F6195" t="s">
        <v>23</v>
      </c>
      <c r="G6195" t="s">
        <v>23</v>
      </c>
      <c r="H6195" t="s">
        <v>6522</v>
      </c>
      <c r="I6195" t="s">
        <v>23</v>
      </c>
      <c r="J6195" t="s">
        <v>23</v>
      </c>
      <c r="K6195" t="s">
        <v>30532</v>
      </c>
    </row>
    <row r="6196" spans="1:11" x14ac:dyDescent="0.35">
      <c r="A6196" t="s">
        <v>27158</v>
      </c>
      <c r="B6196" t="s">
        <v>23</v>
      </c>
      <c r="C6196" t="s">
        <v>23</v>
      </c>
      <c r="D6196" t="s">
        <v>5810</v>
      </c>
      <c r="E6196" t="s">
        <v>27159</v>
      </c>
      <c r="F6196" t="s">
        <v>23</v>
      </c>
      <c r="G6196" t="s">
        <v>23</v>
      </c>
      <c r="H6196" t="s">
        <v>6746</v>
      </c>
      <c r="I6196" t="s">
        <v>23</v>
      </c>
      <c r="J6196" t="s">
        <v>23</v>
      </c>
      <c r="K6196" t="s">
        <v>34918</v>
      </c>
    </row>
    <row r="6197" spans="1:11" x14ac:dyDescent="0.35">
      <c r="A6197" t="s">
        <v>2893</v>
      </c>
      <c r="B6197" t="s">
        <v>23</v>
      </c>
      <c r="C6197" t="s">
        <v>23</v>
      </c>
      <c r="D6197" t="s">
        <v>23</v>
      </c>
      <c r="E6197" t="s">
        <v>11659</v>
      </c>
      <c r="F6197" t="s">
        <v>23</v>
      </c>
      <c r="G6197" t="s">
        <v>23</v>
      </c>
      <c r="H6197" t="s">
        <v>6516</v>
      </c>
      <c r="I6197" t="s">
        <v>2721</v>
      </c>
      <c r="J6197" t="s">
        <v>23</v>
      </c>
      <c r="K6197" t="s">
        <v>30532</v>
      </c>
    </row>
    <row r="6198" spans="1:11" x14ac:dyDescent="0.35">
      <c r="A6198" t="s">
        <v>11660</v>
      </c>
      <c r="B6198" t="s">
        <v>23</v>
      </c>
      <c r="C6198" t="s">
        <v>23</v>
      </c>
      <c r="D6198" t="s">
        <v>5810</v>
      </c>
      <c r="E6198" t="s">
        <v>11661</v>
      </c>
      <c r="F6198" t="s">
        <v>23</v>
      </c>
      <c r="G6198" t="s">
        <v>23</v>
      </c>
      <c r="H6198" t="s">
        <v>6746</v>
      </c>
      <c r="I6198" t="s">
        <v>23</v>
      </c>
      <c r="J6198" t="s">
        <v>23</v>
      </c>
      <c r="K6198" t="s">
        <v>30532</v>
      </c>
    </row>
    <row r="6199" spans="1:11" x14ac:dyDescent="0.35">
      <c r="A6199" t="s">
        <v>27156</v>
      </c>
      <c r="B6199" t="s">
        <v>23</v>
      </c>
      <c r="C6199" t="s">
        <v>23</v>
      </c>
      <c r="D6199" t="s">
        <v>5810</v>
      </c>
      <c r="E6199" t="s">
        <v>27157</v>
      </c>
      <c r="F6199" t="s">
        <v>23</v>
      </c>
      <c r="G6199" t="s">
        <v>23</v>
      </c>
      <c r="H6199" t="s">
        <v>6746</v>
      </c>
      <c r="I6199" t="s">
        <v>23</v>
      </c>
      <c r="J6199" t="s">
        <v>23</v>
      </c>
      <c r="K6199" t="s">
        <v>34917</v>
      </c>
    </row>
    <row r="6200" spans="1:11" x14ac:dyDescent="0.35">
      <c r="A6200" t="s">
        <v>27164</v>
      </c>
      <c r="B6200" t="s">
        <v>23</v>
      </c>
      <c r="C6200" t="s">
        <v>23</v>
      </c>
      <c r="D6200" t="s">
        <v>5810</v>
      </c>
      <c r="E6200" t="s">
        <v>27165</v>
      </c>
      <c r="F6200" t="s">
        <v>23</v>
      </c>
      <c r="G6200" t="s">
        <v>23</v>
      </c>
      <c r="H6200" t="s">
        <v>6746</v>
      </c>
      <c r="I6200" t="s">
        <v>23</v>
      </c>
      <c r="J6200" t="s">
        <v>23</v>
      </c>
      <c r="K6200" t="s">
        <v>34921</v>
      </c>
    </row>
    <row r="6201" spans="1:11" x14ac:dyDescent="0.35">
      <c r="A6201" t="s">
        <v>27168</v>
      </c>
      <c r="B6201" t="s">
        <v>23</v>
      </c>
      <c r="C6201" t="s">
        <v>23</v>
      </c>
      <c r="D6201" t="s">
        <v>5810</v>
      </c>
      <c r="E6201" t="s">
        <v>27169</v>
      </c>
      <c r="F6201" t="s">
        <v>23</v>
      </c>
      <c r="G6201" t="s">
        <v>23</v>
      </c>
      <c r="H6201" t="s">
        <v>6746</v>
      </c>
      <c r="I6201" t="s">
        <v>23</v>
      </c>
      <c r="J6201" t="s">
        <v>23</v>
      </c>
      <c r="K6201" t="s">
        <v>34923</v>
      </c>
    </row>
    <row r="6202" spans="1:11" x14ac:dyDescent="0.35">
      <c r="A6202" t="s">
        <v>27172</v>
      </c>
      <c r="B6202" t="s">
        <v>23</v>
      </c>
      <c r="C6202" t="s">
        <v>23</v>
      </c>
      <c r="D6202" t="s">
        <v>5810</v>
      </c>
      <c r="E6202" t="s">
        <v>27173</v>
      </c>
      <c r="F6202" t="s">
        <v>23</v>
      </c>
      <c r="G6202" t="s">
        <v>23</v>
      </c>
      <c r="H6202" t="s">
        <v>6746</v>
      </c>
      <c r="I6202" t="s">
        <v>23</v>
      </c>
      <c r="J6202" t="s">
        <v>23</v>
      </c>
      <c r="K6202" t="s">
        <v>34925</v>
      </c>
    </row>
    <row r="6203" spans="1:11" x14ac:dyDescent="0.35">
      <c r="A6203" t="s">
        <v>5571</v>
      </c>
      <c r="B6203" t="s">
        <v>23</v>
      </c>
      <c r="C6203" t="s">
        <v>23</v>
      </c>
      <c r="D6203" t="s">
        <v>23</v>
      </c>
      <c r="E6203" t="s">
        <v>11662</v>
      </c>
      <c r="F6203" t="s">
        <v>23</v>
      </c>
      <c r="G6203" t="s">
        <v>23</v>
      </c>
      <c r="H6203" t="s">
        <v>6605</v>
      </c>
      <c r="I6203" t="s">
        <v>23</v>
      </c>
      <c r="J6203" t="s">
        <v>23</v>
      </c>
      <c r="K6203" t="s">
        <v>30532</v>
      </c>
    </row>
    <row r="6204" spans="1:11" x14ac:dyDescent="0.35">
      <c r="A6204" t="s">
        <v>27166</v>
      </c>
      <c r="B6204" t="s">
        <v>23</v>
      </c>
      <c r="C6204" t="s">
        <v>23</v>
      </c>
      <c r="D6204" t="s">
        <v>5810</v>
      </c>
      <c r="E6204" t="s">
        <v>27167</v>
      </c>
      <c r="F6204" t="s">
        <v>23</v>
      </c>
      <c r="G6204" t="s">
        <v>23</v>
      </c>
      <c r="H6204" t="s">
        <v>6746</v>
      </c>
      <c r="I6204" t="s">
        <v>23</v>
      </c>
      <c r="J6204" t="s">
        <v>23</v>
      </c>
      <c r="K6204" t="s">
        <v>34922</v>
      </c>
    </row>
    <row r="6205" spans="1:11" x14ac:dyDescent="0.35">
      <c r="A6205" t="s">
        <v>27170</v>
      </c>
      <c r="B6205" t="s">
        <v>23</v>
      </c>
      <c r="C6205" t="s">
        <v>23</v>
      </c>
      <c r="D6205" t="s">
        <v>5810</v>
      </c>
      <c r="E6205" t="s">
        <v>27171</v>
      </c>
      <c r="F6205" t="s">
        <v>23</v>
      </c>
      <c r="G6205" t="s">
        <v>23</v>
      </c>
      <c r="H6205" t="s">
        <v>6746</v>
      </c>
      <c r="I6205" t="s">
        <v>23</v>
      </c>
      <c r="J6205" t="s">
        <v>23</v>
      </c>
      <c r="K6205" t="s">
        <v>34924</v>
      </c>
    </row>
    <row r="6206" spans="1:11" x14ac:dyDescent="0.35">
      <c r="A6206" t="s">
        <v>27176</v>
      </c>
      <c r="B6206" t="s">
        <v>23</v>
      </c>
      <c r="C6206" t="s">
        <v>23</v>
      </c>
      <c r="D6206" t="s">
        <v>5810</v>
      </c>
      <c r="E6206" t="s">
        <v>27177</v>
      </c>
      <c r="F6206" t="s">
        <v>23</v>
      </c>
      <c r="G6206" t="s">
        <v>23</v>
      </c>
      <c r="H6206" t="s">
        <v>6746</v>
      </c>
      <c r="I6206" t="s">
        <v>23</v>
      </c>
      <c r="J6206" t="s">
        <v>23</v>
      </c>
      <c r="K6206" t="s">
        <v>34927</v>
      </c>
    </row>
    <row r="6207" spans="1:11" x14ac:dyDescent="0.35">
      <c r="A6207" t="s">
        <v>27178</v>
      </c>
      <c r="B6207" t="s">
        <v>23</v>
      </c>
      <c r="C6207" t="s">
        <v>23</v>
      </c>
      <c r="D6207" t="s">
        <v>5810</v>
      </c>
      <c r="E6207" t="s">
        <v>27179</v>
      </c>
      <c r="F6207" t="s">
        <v>23</v>
      </c>
      <c r="G6207" t="s">
        <v>23</v>
      </c>
      <c r="H6207" t="s">
        <v>6746</v>
      </c>
      <c r="I6207" t="s">
        <v>23</v>
      </c>
      <c r="J6207" t="s">
        <v>23</v>
      </c>
      <c r="K6207" t="s">
        <v>34928</v>
      </c>
    </row>
    <row r="6208" spans="1:11" x14ac:dyDescent="0.35">
      <c r="A6208" t="s">
        <v>27182</v>
      </c>
      <c r="B6208" t="s">
        <v>23</v>
      </c>
      <c r="C6208" t="s">
        <v>23</v>
      </c>
      <c r="D6208" t="s">
        <v>5810</v>
      </c>
      <c r="E6208" t="s">
        <v>27183</v>
      </c>
      <c r="F6208" t="s">
        <v>23</v>
      </c>
      <c r="G6208" t="s">
        <v>23</v>
      </c>
      <c r="H6208" t="s">
        <v>6746</v>
      </c>
      <c r="I6208" t="s">
        <v>23</v>
      </c>
      <c r="J6208" t="s">
        <v>23</v>
      </c>
      <c r="K6208" t="s">
        <v>34930</v>
      </c>
    </row>
    <row r="6209" spans="1:11" x14ac:dyDescent="0.35">
      <c r="A6209" t="s">
        <v>346</v>
      </c>
      <c r="B6209" t="s">
        <v>23</v>
      </c>
      <c r="C6209" t="s">
        <v>23</v>
      </c>
      <c r="D6209" t="s">
        <v>23</v>
      </c>
      <c r="E6209" t="s">
        <v>11663</v>
      </c>
      <c r="F6209" t="s">
        <v>23</v>
      </c>
      <c r="G6209" t="s">
        <v>23</v>
      </c>
      <c r="H6209" t="s">
        <v>6522</v>
      </c>
      <c r="I6209" t="s">
        <v>23</v>
      </c>
      <c r="J6209" t="s">
        <v>23</v>
      </c>
      <c r="K6209" t="s">
        <v>30532</v>
      </c>
    </row>
    <row r="6210" spans="1:11" x14ac:dyDescent="0.35">
      <c r="A6210" t="s">
        <v>11664</v>
      </c>
      <c r="B6210" t="s">
        <v>23</v>
      </c>
      <c r="C6210" t="s">
        <v>23</v>
      </c>
      <c r="D6210" t="s">
        <v>5810</v>
      </c>
      <c r="E6210" t="s">
        <v>11665</v>
      </c>
      <c r="F6210" t="s">
        <v>23</v>
      </c>
      <c r="G6210" t="s">
        <v>23</v>
      </c>
      <c r="H6210" t="s">
        <v>6746</v>
      </c>
      <c r="I6210" t="s">
        <v>23</v>
      </c>
      <c r="J6210" t="s">
        <v>23</v>
      </c>
      <c r="K6210" t="s">
        <v>30532</v>
      </c>
    </row>
    <row r="6211" spans="1:11" x14ac:dyDescent="0.35">
      <c r="A6211" t="s">
        <v>3603</v>
      </c>
      <c r="B6211" t="s">
        <v>23</v>
      </c>
      <c r="C6211" t="s">
        <v>23</v>
      </c>
      <c r="D6211" t="s">
        <v>23</v>
      </c>
      <c r="E6211" t="s">
        <v>11666</v>
      </c>
      <c r="F6211" t="s">
        <v>23</v>
      </c>
      <c r="G6211" t="s">
        <v>23</v>
      </c>
      <c r="H6211" t="s">
        <v>6522</v>
      </c>
      <c r="I6211" t="s">
        <v>23</v>
      </c>
      <c r="J6211" t="s">
        <v>23</v>
      </c>
      <c r="K6211" t="s">
        <v>30532</v>
      </c>
    </row>
    <row r="6212" spans="1:11" x14ac:dyDescent="0.35">
      <c r="A6212" t="s">
        <v>27184</v>
      </c>
      <c r="B6212" t="s">
        <v>23</v>
      </c>
      <c r="C6212" t="s">
        <v>23</v>
      </c>
      <c r="D6212" t="s">
        <v>5810</v>
      </c>
      <c r="E6212" t="s">
        <v>27185</v>
      </c>
      <c r="F6212" t="s">
        <v>23</v>
      </c>
      <c r="G6212" t="s">
        <v>23</v>
      </c>
      <c r="H6212" t="s">
        <v>6746</v>
      </c>
      <c r="I6212" t="s">
        <v>23</v>
      </c>
      <c r="J6212" t="s">
        <v>23</v>
      </c>
      <c r="K6212" t="s">
        <v>34931</v>
      </c>
    </row>
    <row r="6213" spans="1:11" x14ac:dyDescent="0.35">
      <c r="A6213" t="s">
        <v>5278</v>
      </c>
      <c r="B6213" t="s">
        <v>23</v>
      </c>
      <c r="C6213" t="s">
        <v>23</v>
      </c>
      <c r="D6213" t="s">
        <v>23</v>
      </c>
      <c r="E6213" t="s">
        <v>11667</v>
      </c>
      <c r="F6213" t="s">
        <v>23</v>
      </c>
      <c r="G6213" t="s">
        <v>23</v>
      </c>
      <c r="H6213" t="s">
        <v>6487</v>
      </c>
      <c r="I6213" t="s">
        <v>6485</v>
      </c>
      <c r="J6213" t="s">
        <v>23</v>
      </c>
      <c r="K6213" t="s">
        <v>30532</v>
      </c>
    </row>
    <row r="6214" spans="1:11" x14ac:dyDescent="0.35">
      <c r="A6214" t="s">
        <v>27188</v>
      </c>
      <c r="B6214" t="s">
        <v>23</v>
      </c>
      <c r="C6214" t="s">
        <v>23</v>
      </c>
      <c r="D6214" t="s">
        <v>5810</v>
      </c>
      <c r="E6214" t="s">
        <v>27189</v>
      </c>
      <c r="F6214" t="s">
        <v>23</v>
      </c>
      <c r="G6214" t="s">
        <v>23</v>
      </c>
      <c r="H6214" t="s">
        <v>6746</v>
      </c>
      <c r="I6214" t="s">
        <v>23</v>
      </c>
      <c r="J6214" t="s">
        <v>23</v>
      </c>
      <c r="K6214" t="s">
        <v>34933</v>
      </c>
    </row>
    <row r="6215" spans="1:11" x14ac:dyDescent="0.35">
      <c r="A6215" t="s">
        <v>27190</v>
      </c>
      <c r="B6215" t="s">
        <v>23</v>
      </c>
      <c r="C6215" t="s">
        <v>23</v>
      </c>
      <c r="D6215" t="s">
        <v>5810</v>
      </c>
      <c r="E6215" t="s">
        <v>27191</v>
      </c>
      <c r="F6215" t="s">
        <v>23</v>
      </c>
      <c r="G6215" t="s">
        <v>23</v>
      </c>
      <c r="H6215" t="s">
        <v>6746</v>
      </c>
      <c r="I6215" t="s">
        <v>23</v>
      </c>
      <c r="J6215" t="s">
        <v>23</v>
      </c>
      <c r="K6215" t="s">
        <v>34934</v>
      </c>
    </row>
    <row r="6216" spans="1:11" x14ac:dyDescent="0.35">
      <c r="A6216" t="s">
        <v>27192</v>
      </c>
      <c r="B6216" t="s">
        <v>23</v>
      </c>
      <c r="C6216" t="s">
        <v>23</v>
      </c>
      <c r="D6216" t="s">
        <v>5810</v>
      </c>
      <c r="E6216" t="s">
        <v>27193</v>
      </c>
      <c r="F6216" t="s">
        <v>23</v>
      </c>
      <c r="G6216" t="s">
        <v>23</v>
      </c>
      <c r="H6216" t="s">
        <v>6746</v>
      </c>
      <c r="I6216" t="s">
        <v>23</v>
      </c>
      <c r="J6216" t="s">
        <v>23</v>
      </c>
      <c r="K6216" t="s">
        <v>34935</v>
      </c>
    </row>
    <row r="6217" spans="1:11" x14ac:dyDescent="0.35">
      <c r="A6217" t="s">
        <v>27194</v>
      </c>
      <c r="B6217" t="s">
        <v>23</v>
      </c>
      <c r="C6217" t="s">
        <v>23</v>
      </c>
      <c r="D6217" t="s">
        <v>5810</v>
      </c>
      <c r="E6217" t="s">
        <v>27195</v>
      </c>
      <c r="F6217" t="s">
        <v>23</v>
      </c>
      <c r="G6217" t="s">
        <v>23</v>
      </c>
      <c r="H6217" t="s">
        <v>6746</v>
      </c>
      <c r="I6217" t="s">
        <v>23</v>
      </c>
      <c r="J6217" t="s">
        <v>23</v>
      </c>
      <c r="K6217" t="s">
        <v>34936</v>
      </c>
    </row>
    <row r="6218" spans="1:11" x14ac:dyDescent="0.35">
      <c r="A6218" t="s">
        <v>27196</v>
      </c>
      <c r="B6218" t="s">
        <v>23</v>
      </c>
      <c r="C6218" t="s">
        <v>23</v>
      </c>
      <c r="D6218" t="s">
        <v>5810</v>
      </c>
      <c r="E6218" t="s">
        <v>27197</v>
      </c>
      <c r="F6218" t="s">
        <v>23</v>
      </c>
      <c r="G6218" t="s">
        <v>23</v>
      </c>
      <c r="H6218" t="s">
        <v>6746</v>
      </c>
      <c r="I6218" t="s">
        <v>23</v>
      </c>
      <c r="J6218" t="s">
        <v>23</v>
      </c>
      <c r="K6218" t="s">
        <v>34937</v>
      </c>
    </row>
    <row r="6219" spans="1:11" x14ac:dyDescent="0.35">
      <c r="A6219" t="s">
        <v>27198</v>
      </c>
      <c r="B6219" t="s">
        <v>23</v>
      </c>
      <c r="C6219" t="s">
        <v>23</v>
      </c>
      <c r="D6219" t="s">
        <v>5810</v>
      </c>
      <c r="E6219" t="s">
        <v>27199</v>
      </c>
      <c r="F6219" t="s">
        <v>23</v>
      </c>
      <c r="G6219" t="s">
        <v>23</v>
      </c>
      <c r="H6219" t="s">
        <v>6746</v>
      </c>
      <c r="I6219" t="s">
        <v>23</v>
      </c>
      <c r="J6219" t="s">
        <v>23</v>
      </c>
      <c r="K6219" t="s">
        <v>34938</v>
      </c>
    </row>
    <row r="6220" spans="1:11" x14ac:dyDescent="0.35">
      <c r="A6220" t="s">
        <v>5887</v>
      </c>
      <c r="B6220" t="s">
        <v>23</v>
      </c>
      <c r="C6220" t="s">
        <v>23</v>
      </c>
      <c r="D6220" t="s">
        <v>5810</v>
      </c>
      <c r="E6220" t="s">
        <v>11668</v>
      </c>
      <c r="F6220" t="s">
        <v>23</v>
      </c>
      <c r="G6220" t="s">
        <v>23</v>
      </c>
      <c r="H6220" t="s">
        <v>6483</v>
      </c>
      <c r="I6220" t="s">
        <v>23</v>
      </c>
      <c r="J6220" t="s">
        <v>23</v>
      </c>
      <c r="K6220" t="s">
        <v>30532</v>
      </c>
    </row>
    <row r="6221" spans="1:11" x14ac:dyDescent="0.35">
      <c r="A6221" t="s">
        <v>27204</v>
      </c>
      <c r="B6221" t="s">
        <v>23</v>
      </c>
      <c r="C6221" t="s">
        <v>23</v>
      </c>
      <c r="D6221" t="s">
        <v>5810</v>
      </c>
      <c r="E6221" t="s">
        <v>27205</v>
      </c>
      <c r="F6221" t="s">
        <v>23</v>
      </c>
      <c r="G6221" t="s">
        <v>23</v>
      </c>
      <c r="H6221" t="s">
        <v>6746</v>
      </c>
      <c r="I6221" t="s">
        <v>23</v>
      </c>
      <c r="J6221" t="s">
        <v>23</v>
      </c>
      <c r="K6221" t="s">
        <v>34941</v>
      </c>
    </row>
    <row r="6222" spans="1:11" x14ac:dyDescent="0.35">
      <c r="A6222" t="s">
        <v>27208</v>
      </c>
      <c r="B6222" t="s">
        <v>23</v>
      </c>
      <c r="C6222" t="s">
        <v>23</v>
      </c>
      <c r="D6222" t="s">
        <v>5810</v>
      </c>
      <c r="E6222" t="s">
        <v>27209</v>
      </c>
      <c r="F6222" t="s">
        <v>23</v>
      </c>
      <c r="G6222" t="s">
        <v>23</v>
      </c>
      <c r="H6222" t="s">
        <v>6746</v>
      </c>
      <c r="I6222" t="s">
        <v>23</v>
      </c>
      <c r="J6222" t="s">
        <v>23</v>
      </c>
      <c r="K6222" t="s">
        <v>34943</v>
      </c>
    </row>
    <row r="6223" spans="1:11" x14ac:dyDescent="0.35">
      <c r="A6223" t="s">
        <v>27206</v>
      </c>
      <c r="B6223" t="s">
        <v>23</v>
      </c>
      <c r="C6223" t="s">
        <v>23</v>
      </c>
      <c r="D6223" t="s">
        <v>5810</v>
      </c>
      <c r="E6223" t="s">
        <v>27207</v>
      </c>
      <c r="F6223" t="s">
        <v>23</v>
      </c>
      <c r="G6223" t="s">
        <v>23</v>
      </c>
      <c r="H6223" t="s">
        <v>6746</v>
      </c>
      <c r="I6223" t="s">
        <v>23</v>
      </c>
      <c r="J6223" t="s">
        <v>23</v>
      </c>
      <c r="K6223" t="s">
        <v>34942</v>
      </c>
    </row>
    <row r="6224" spans="1:11" x14ac:dyDescent="0.35">
      <c r="A6224" t="s">
        <v>4443</v>
      </c>
      <c r="B6224" t="s">
        <v>23</v>
      </c>
      <c r="C6224" t="s">
        <v>23</v>
      </c>
      <c r="D6224" t="s">
        <v>23</v>
      </c>
      <c r="E6224" t="s">
        <v>11669</v>
      </c>
      <c r="F6224" t="s">
        <v>23</v>
      </c>
      <c r="G6224" t="s">
        <v>23</v>
      </c>
      <c r="H6224" t="s">
        <v>6522</v>
      </c>
      <c r="I6224" t="s">
        <v>23</v>
      </c>
      <c r="J6224" t="s">
        <v>23</v>
      </c>
      <c r="K6224" t="s">
        <v>30532</v>
      </c>
    </row>
    <row r="6225" spans="1:11" x14ac:dyDescent="0.35">
      <c r="A6225" t="s">
        <v>3604</v>
      </c>
      <c r="B6225" t="s">
        <v>23</v>
      </c>
      <c r="C6225" t="s">
        <v>23</v>
      </c>
      <c r="D6225" t="s">
        <v>23</v>
      </c>
      <c r="E6225" t="s">
        <v>11670</v>
      </c>
      <c r="F6225" t="s">
        <v>23</v>
      </c>
      <c r="G6225" t="s">
        <v>23</v>
      </c>
      <c r="H6225" t="s">
        <v>6522</v>
      </c>
      <c r="I6225" t="s">
        <v>23</v>
      </c>
      <c r="J6225" t="s">
        <v>23</v>
      </c>
      <c r="K6225" t="s">
        <v>30532</v>
      </c>
    </row>
    <row r="6226" spans="1:11" x14ac:dyDescent="0.35">
      <c r="A6226" t="s">
        <v>6725</v>
      </c>
      <c r="B6226" t="s">
        <v>23</v>
      </c>
      <c r="C6226" t="s">
        <v>23</v>
      </c>
      <c r="D6226" t="s">
        <v>23</v>
      </c>
      <c r="E6226" t="s">
        <v>11671</v>
      </c>
      <c r="F6226" t="s">
        <v>23</v>
      </c>
      <c r="G6226" t="s">
        <v>23</v>
      </c>
      <c r="H6226" t="s">
        <v>6522</v>
      </c>
      <c r="I6226" t="s">
        <v>23</v>
      </c>
      <c r="J6226" t="s">
        <v>23</v>
      </c>
      <c r="K6226" t="s">
        <v>30532</v>
      </c>
    </row>
    <row r="6227" spans="1:11" x14ac:dyDescent="0.35">
      <c r="A6227" t="s">
        <v>27210</v>
      </c>
      <c r="B6227" t="s">
        <v>23</v>
      </c>
      <c r="C6227" t="s">
        <v>23</v>
      </c>
      <c r="D6227" t="s">
        <v>5810</v>
      </c>
      <c r="E6227" t="s">
        <v>27211</v>
      </c>
      <c r="F6227" t="s">
        <v>23</v>
      </c>
      <c r="G6227" t="s">
        <v>23</v>
      </c>
      <c r="H6227" t="s">
        <v>6746</v>
      </c>
      <c r="I6227" t="s">
        <v>23</v>
      </c>
      <c r="J6227" t="s">
        <v>23</v>
      </c>
      <c r="K6227" t="s">
        <v>34944</v>
      </c>
    </row>
    <row r="6228" spans="1:11" x14ac:dyDescent="0.35">
      <c r="A6228" t="s">
        <v>4442</v>
      </c>
      <c r="B6228" t="s">
        <v>23</v>
      </c>
      <c r="C6228" t="s">
        <v>23</v>
      </c>
      <c r="D6228" t="s">
        <v>23</v>
      </c>
      <c r="E6228" t="s">
        <v>11672</v>
      </c>
      <c r="F6228" t="s">
        <v>23</v>
      </c>
      <c r="G6228" t="s">
        <v>23</v>
      </c>
      <c r="H6228" t="s">
        <v>23</v>
      </c>
      <c r="I6228" t="s">
        <v>2721</v>
      </c>
      <c r="J6228" t="s">
        <v>23</v>
      </c>
      <c r="K6228" t="s">
        <v>30532</v>
      </c>
    </row>
    <row r="6229" spans="1:11" x14ac:dyDescent="0.35">
      <c r="A6229" t="s">
        <v>27212</v>
      </c>
      <c r="B6229" t="s">
        <v>23</v>
      </c>
      <c r="C6229" t="s">
        <v>23</v>
      </c>
      <c r="D6229" t="s">
        <v>5810</v>
      </c>
      <c r="E6229" t="s">
        <v>27213</v>
      </c>
      <c r="F6229" t="s">
        <v>23</v>
      </c>
      <c r="G6229" t="s">
        <v>23</v>
      </c>
      <c r="H6229" t="s">
        <v>6746</v>
      </c>
      <c r="I6229" t="s">
        <v>23</v>
      </c>
      <c r="J6229" t="s">
        <v>23</v>
      </c>
      <c r="K6229" t="s">
        <v>34945</v>
      </c>
    </row>
    <row r="6230" spans="1:11" x14ac:dyDescent="0.35">
      <c r="A6230" t="s">
        <v>26821</v>
      </c>
      <c r="B6230" t="s">
        <v>23</v>
      </c>
      <c r="C6230" t="s">
        <v>23</v>
      </c>
      <c r="D6230" t="s">
        <v>5810</v>
      </c>
      <c r="E6230" t="s">
        <v>26822</v>
      </c>
      <c r="F6230" t="s">
        <v>23</v>
      </c>
      <c r="G6230" t="s">
        <v>23</v>
      </c>
      <c r="H6230" t="s">
        <v>6746</v>
      </c>
      <c r="I6230" t="s">
        <v>23</v>
      </c>
      <c r="J6230" t="s">
        <v>23</v>
      </c>
      <c r="K6230" t="s">
        <v>34758</v>
      </c>
    </row>
    <row r="6231" spans="1:11" x14ac:dyDescent="0.35">
      <c r="A6231" t="s">
        <v>27216</v>
      </c>
      <c r="B6231" t="s">
        <v>23</v>
      </c>
      <c r="C6231" t="s">
        <v>23</v>
      </c>
      <c r="D6231" t="s">
        <v>5810</v>
      </c>
      <c r="E6231" t="s">
        <v>27217</v>
      </c>
      <c r="F6231" t="s">
        <v>23</v>
      </c>
      <c r="G6231" t="s">
        <v>23</v>
      </c>
      <c r="H6231" t="s">
        <v>6746</v>
      </c>
      <c r="I6231" t="s">
        <v>23</v>
      </c>
      <c r="J6231" t="s">
        <v>23</v>
      </c>
      <c r="K6231" t="s">
        <v>34947</v>
      </c>
    </row>
    <row r="6232" spans="1:11" x14ac:dyDescent="0.35">
      <c r="A6232" t="s">
        <v>27218</v>
      </c>
      <c r="B6232" t="s">
        <v>23</v>
      </c>
      <c r="C6232" t="s">
        <v>23</v>
      </c>
      <c r="D6232" t="s">
        <v>5810</v>
      </c>
      <c r="E6232" t="s">
        <v>27219</v>
      </c>
      <c r="F6232" t="s">
        <v>23</v>
      </c>
      <c r="G6232" t="s">
        <v>23</v>
      </c>
      <c r="H6232" t="s">
        <v>6746</v>
      </c>
      <c r="I6232" t="s">
        <v>23</v>
      </c>
      <c r="J6232" t="s">
        <v>23</v>
      </c>
      <c r="K6232" t="s">
        <v>34948</v>
      </c>
    </row>
    <row r="6233" spans="1:11" x14ac:dyDescent="0.35">
      <c r="A6233" t="s">
        <v>883</v>
      </c>
      <c r="B6233" t="s">
        <v>23</v>
      </c>
      <c r="C6233" t="s">
        <v>23</v>
      </c>
      <c r="D6233" t="s">
        <v>23</v>
      </c>
      <c r="E6233" t="s">
        <v>11674</v>
      </c>
      <c r="F6233" t="s">
        <v>23</v>
      </c>
      <c r="G6233" t="s">
        <v>23</v>
      </c>
      <c r="H6233" t="s">
        <v>6516</v>
      </c>
      <c r="I6233" t="s">
        <v>6499</v>
      </c>
      <c r="J6233" t="s">
        <v>23</v>
      </c>
      <c r="K6233" t="s">
        <v>30532</v>
      </c>
    </row>
    <row r="6234" spans="1:11" x14ac:dyDescent="0.35">
      <c r="A6234" t="s">
        <v>27220</v>
      </c>
      <c r="B6234" t="s">
        <v>23</v>
      </c>
      <c r="C6234" t="s">
        <v>23</v>
      </c>
      <c r="D6234" t="s">
        <v>5810</v>
      </c>
      <c r="E6234" t="s">
        <v>27221</v>
      </c>
      <c r="F6234" t="s">
        <v>23</v>
      </c>
      <c r="G6234" t="s">
        <v>23</v>
      </c>
      <c r="H6234" t="s">
        <v>6746</v>
      </c>
      <c r="I6234" t="s">
        <v>23</v>
      </c>
      <c r="J6234" t="s">
        <v>23</v>
      </c>
      <c r="K6234" t="s">
        <v>34949</v>
      </c>
    </row>
    <row r="6235" spans="1:11" x14ac:dyDescent="0.35">
      <c r="A6235" t="s">
        <v>27222</v>
      </c>
      <c r="B6235" t="s">
        <v>23</v>
      </c>
      <c r="C6235" t="s">
        <v>23</v>
      </c>
      <c r="D6235" t="s">
        <v>5810</v>
      </c>
      <c r="E6235" t="s">
        <v>27223</v>
      </c>
      <c r="F6235" t="s">
        <v>23</v>
      </c>
      <c r="G6235" t="s">
        <v>23</v>
      </c>
      <c r="H6235" t="s">
        <v>6746</v>
      </c>
      <c r="I6235" t="s">
        <v>23</v>
      </c>
      <c r="J6235" t="s">
        <v>23</v>
      </c>
      <c r="K6235" t="s">
        <v>34950</v>
      </c>
    </row>
    <row r="6236" spans="1:11" x14ac:dyDescent="0.35">
      <c r="A6236" t="s">
        <v>27224</v>
      </c>
      <c r="B6236" t="s">
        <v>23</v>
      </c>
      <c r="C6236" t="s">
        <v>23</v>
      </c>
      <c r="D6236" t="s">
        <v>5810</v>
      </c>
      <c r="E6236" t="s">
        <v>27225</v>
      </c>
      <c r="F6236" t="s">
        <v>23</v>
      </c>
      <c r="G6236" t="s">
        <v>23</v>
      </c>
      <c r="H6236" t="s">
        <v>6746</v>
      </c>
      <c r="I6236" t="s">
        <v>23</v>
      </c>
      <c r="J6236" t="s">
        <v>23</v>
      </c>
      <c r="K6236" t="s">
        <v>34951</v>
      </c>
    </row>
    <row r="6237" spans="1:11" x14ac:dyDescent="0.35">
      <c r="A6237" t="s">
        <v>27226</v>
      </c>
      <c r="B6237" t="s">
        <v>23</v>
      </c>
      <c r="C6237" t="s">
        <v>23</v>
      </c>
      <c r="D6237" t="s">
        <v>5810</v>
      </c>
      <c r="E6237" t="s">
        <v>27227</v>
      </c>
      <c r="F6237" t="s">
        <v>23</v>
      </c>
      <c r="G6237" t="s">
        <v>23</v>
      </c>
      <c r="H6237" t="s">
        <v>6746</v>
      </c>
      <c r="I6237" t="s">
        <v>23</v>
      </c>
      <c r="J6237" t="s">
        <v>23</v>
      </c>
      <c r="K6237" t="s">
        <v>34952</v>
      </c>
    </row>
    <row r="6238" spans="1:11" x14ac:dyDescent="0.35">
      <c r="A6238" t="s">
        <v>4441</v>
      </c>
      <c r="B6238" t="s">
        <v>23</v>
      </c>
      <c r="C6238" t="s">
        <v>23</v>
      </c>
      <c r="D6238" t="s">
        <v>23</v>
      </c>
      <c r="E6238" t="s">
        <v>11675</v>
      </c>
      <c r="F6238" t="s">
        <v>23</v>
      </c>
      <c r="G6238" t="s">
        <v>23</v>
      </c>
      <c r="H6238" t="s">
        <v>6522</v>
      </c>
      <c r="I6238" t="s">
        <v>23</v>
      </c>
      <c r="J6238" t="s">
        <v>23</v>
      </c>
      <c r="K6238" t="s">
        <v>30532</v>
      </c>
    </row>
    <row r="6239" spans="1:11" x14ac:dyDescent="0.35">
      <c r="A6239" t="s">
        <v>4440</v>
      </c>
      <c r="B6239" t="s">
        <v>23</v>
      </c>
      <c r="C6239" t="s">
        <v>23</v>
      </c>
      <c r="D6239" t="s">
        <v>23</v>
      </c>
      <c r="E6239" t="s">
        <v>11676</v>
      </c>
      <c r="F6239" t="s">
        <v>23</v>
      </c>
      <c r="G6239" t="s">
        <v>23</v>
      </c>
      <c r="H6239" t="s">
        <v>6522</v>
      </c>
      <c r="I6239" t="s">
        <v>23</v>
      </c>
      <c r="J6239" t="s">
        <v>23</v>
      </c>
      <c r="K6239" t="s">
        <v>30532</v>
      </c>
    </row>
    <row r="6240" spans="1:11" x14ac:dyDescent="0.35">
      <c r="A6240" t="s">
        <v>27228</v>
      </c>
      <c r="B6240" t="s">
        <v>23</v>
      </c>
      <c r="C6240" t="s">
        <v>23</v>
      </c>
      <c r="D6240" t="s">
        <v>5810</v>
      </c>
      <c r="E6240" t="s">
        <v>27229</v>
      </c>
      <c r="F6240" t="s">
        <v>23</v>
      </c>
      <c r="G6240" t="s">
        <v>23</v>
      </c>
      <c r="H6240" t="s">
        <v>6746</v>
      </c>
      <c r="I6240" t="s">
        <v>23</v>
      </c>
      <c r="J6240" t="s">
        <v>23</v>
      </c>
      <c r="K6240" t="s">
        <v>34953</v>
      </c>
    </row>
    <row r="6241" spans="1:11" x14ac:dyDescent="0.35">
      <c r="A6241" t="s">
        <v>4439</v>
      </c>
      <c r="B6241" t="s">
        <v>23</v>
      </c>
      <c r="C6241" t="s">
        <v>23</v>
      </c>
      <c r="D6241" t="s">
        <v>23</v>
      </c>
      <c r="E6241" t="s">
        <v>11677</v>
      </c>
      <c r="F6241" t="s">
        <v>23</v>
      </c>
      <c r="G6241" t="s">
        <v>23</v>
      </c>
      <c r="H6241" t="s">
        <v>6522</v>
      </c>
      <c r="I6241" t="s">
        <v>23</v>
      </c>
      <c r="J6241" t="s">
        <v>23</v>
      </c>
      <c r="K6241" t="s">
        <v>30532</v>
      </c>
    </row>
    <row r="6242" spans="1:11" x14ac:dyDescent="0.35">
      <c r="A6242" t="s">
        <v>27688</v>
      </c>
      <c r="B6242" t="s">
        <v>23</v>
      </c>
      <c r="C6242" t="s">
        <v>23</v>
      </c>
      <c r="D6242" t="s">
        <v>5810</v>
      </c>
      <c r="E6242" t="s">
        <v>27689</v>
      </c>
      <c r="F6242" t="s">
        <v>23</v>
      </c>
      <c r="G6242" t="s">
        <v>23</v>
      </c>
      <c r="H6242" t="s">
        <v>6746</v>
      </c>
      <c r="I6242" t="s">
        <v>23</v>
      </c>
      <c r="J6242" t="s">
        <v>23</v>
      </c>
      <c r="K6242" t="s">
        <v>35179</v>
      </c>
    </row>
    <row r="6243" spans="1:11" x14ac:dyDescent="0.35">
      <c r="A6243" t="s">
        <v>3605</v>
      </c>
      <c r="B6243" t="s">
        <v>23</v>
      </c>
      <c r="C6243" t="s">
        <v>23</v>
      </c>
      <c r="D6243" t="s">
        <v>23</v>
      </c>
      <c r="E6243" t="s">
        <v>11678</v>
      </c>
      <c r="F6243" t="s">
        <v>23</v>
      </c>
      <c r="G6243" t="s">
        <v>23</v>
      </c>
      <c r="H6243" t="s">
        <v>6522</v>
      </c>
      <c r="I6243" t="s">
        <v>23</v>
      </c>
      <c r="J6243" t="s">
        <v>23</v>
      </c>
      <c r="K6243" t="s">
        <v>30532</v>
      </c>
    </row>
    <row r="6244" spans="1:11" x14ac:dyDescent="0.35">
      <c r="A6244" t="s">
        <v>27232</v>
      </c>
      <c r="B6244" t="s">
        <v>23</v>
      </c>
      <c r="C6244" t="s">
        <v>23</v>
      </c>
      <c r="D6244" t="s">
        <v>5810</v>
      </c>
      <c r="E6244" t="s">
        <v>27233</v>
      </c>
      <c r="F6244" t="s">
        <v>23</v>
      </c>
      <c r="G6244" t="s">
        <v>23</v>
      </c>
      <c r="H6244" t="s">
        <v>6746</v>
      </c>
      <c r="I6244" t="s">
        <v>23</v>
      </c>
      <c r="J6244" t="s">
        <v>23</v>
      </c>
      <c r="K6244" t="s">
        <v>34955</v>
      </c>
    </row>
    <row r="6245" spans="1:11" x14ac:dyDescent="0.35">
      <c r="A6245" t="s">
        <v>4039</v>
      </c>
      <c r="B6245" t="s">
        <v>23</v>
      </c>
      <c r="C6245" t="s">
        <v>23</v>
      </c>
      <c r="D6245" t="s">
        <v>23</v>
      </c>
      <c r="E6245" t="s">
        <v>11679</v>
      </c>
      <c r="F6245" t="s">
        <v>23</v>
      </c>
      <c r="G6245" t="s">
        <v>23</v>
      </c>
      <c r="H6245" t="s">
        <v>6514</v>
      </c>
      <c r="I6245" t="s">
        <v>2721</v>
      </c>
      <c r="J6245" t="s">
        <v>23</v>
      </c>
      <c r="K6245" t="s">
        <v>30532</v>
      </c>
    </row>
    <row r="6246" spans="1:11" x14ac:dyDescent="0.35">
      <c r="A6246" t="s">
        <v>1322</v>
      </c>
      <c r="B6246" t="s">
        <v>23</v>
      </c>
      <c r="C6246" t="s">
        <v>23</v>
      </c>
      <c r="D6246" t="s">
        <v>23</v>
      </c>
      <c r="E6246" t="s">
        <v>11680</v>
      </c>
      <c r="F6246" t="s">
        <v>23</v>
      </c>
      <c r="G6246" t="s">
        <v>23</v>
      </c>
      <c r="H6246" t="s">
        <v>6502</v>
      </c>
      <c r="I6246" t="s">
        <v>2721</v>
      </c>
      <c r="J6246" t="s">
        <v>3894</v>
      </c>
      <c r="K6246" t="s">
        <v>30532</v>
      </c>
    </row>
    <row r="6247" spans="1:11" x14ac:dyDescent="0.35">
      <c r="A6247" t="s">
        <v>6726</v>
      </c>
      <c r="B6247" t="s">
        <v>23</v>
      </c>
      <c r="C6247" t="s">
        <v>23</v>
      </c>
      <c r="D6247" t="s">
        <v>23</v>
      </c>
      <c r="E6247" t="s">
        <v>11682</v>
      </c>
      <c r="F6247" t="s">
        <v>23</v>
      </c>
      <c r="G6247" t="s">
        <v>23</v>
      </c>
      <c r="H6247" t="s">
        <v>6522</v>
      </c>
      <c r="I6247" t="s">
        <v>23</v>
      </c>
      <c r="J6247" t="s">
        <v>23</v>
      </c>
      <c r="K6247" t="s">
        <v>30532</v>
      </c>
    </row>
    <row r="6248" spans="1:11" x14ac:dyDescent="0.35">
      <c r="A6248" t="s">
        <v>6727</v>
      </c>
      <c r="B6248" t="s">
        <v>23</v>
      </c>
      <c r="C6248" t="s">
        <v>23</v>
      </c>
      <c r="D6248" t="s">
        <v>23</v>
      </c>
      <c r="E6248" t="s">
        <v>11683</v>
      </c>
      <c r="F6248" t="s">
        <v>23</v>
      </c>
      <c r="G6248" t="s">
        <v>23</v>
      </c>
      <c r="H6248" t="s">
        <v>6522</v>
      </c>
      <c r="I6248" t="s">
        <v>23</v>
      </c>
      <c r="J6248" t="s">
        <v>23</v>
      </c>
      <c r="K6248" t="s">
        <v>30532</v>
      </c>
    </row>
    <row r="6249" spans="1:11" x14ac:dyDescent="0.35">
      <c r="A6249" t="s">
        <v>3285</v>
      </c>
      <c r="B6249" t="s">
        <v>23</v>
      </c>
      <c r="C6249" t="s">
        <v>23</v>
      </c>
      <c r="D6249" t="s">
        <v>23</v>
      </c>
      <c r="E6249" t="s">
        <v>11684</v>
      </c>
      <c r="F6249" t="s">
        <v>23</v>
      </c>
      <c r="G6249" t="s">
        <v>23</v>
      </c>
      <c r="H6249" t="s">
        <v>6522</v>
      </c>
      <c r="I6249" t="s">
        <v>23</v>
      </c>
      <c r="J6249" t="s">
        <v>23</v>
      </c>
      <c r="K6249" t="s">
        <v>30532</v>
      </c>
    </row>
    <row r="6250" spans="1:11" x14ac:dyDescent="0.35">
      <c r="A6250" t="s">
        <v>400</v>
      </c>
      <c r="B6250" t="s">
        <v>23</v>
      </c>
      <c r="C6250" t="s">
        <v>23</v>
      </c>
      <c r="D6250" t="s">
        <v>23</v>
      </c>
      <c r="E6250" t="s">
        <v>11685</v>
      </c>
      <c r="F6250" t="s">
        <v>23</v>
      </c>
      <c r="G6250" t="s">
        <v>23</v>
      </c>
      <c r="H6250" t="s">
        <v>23</v>
      </c>
      <c r="I6250" t="s">
        <v>23</v>
      </c>
      <c r="J6250" t="s">
        <v>23</v>
      </c>
      <c r="K6250" t="s">
        <v>30532</v>
      </c>
    </row>
    <row r="6251" spans="1:11" x14ac:dyDescent="0.35">
      <c r="A6251" t="s">
        <v>27234</v>
      </c>
      <c r="B6251" t="s">
        <v>23</v>
      </c>
      <c r="C6251" t="s">
        <v>23</v>
      </c>
      <c r="D6251" t="s">
        <v>5810</v>
      </c>
      <c r="E6251" t="s">
        <v>27235</v>
      </c>
      <c r="F6251" t="s">
        <v>23</v>
      </c>
      <c r="G6251" t="s">
        <v>23</v>
      </c>
      <c r="H6251" t="s">
        <v>6746</v>
      </c>
      <c r="I6251" t="s">
        <v>23</v>
      </c>
      <c r="J6251" t="s">
        <v>23</v>
      </c>
      <c r="K6251" t="s">
        <v>34956</v>
      </c>
    </row>
    <row r="6252" spans="1:11" x14ac:dyDescent="0.35">
      <c r="A6252" t="s">
        <v>27236</v>
      </c>
      <c r="B6252" t="s">
        <v>23</v>
      </c>
      <c r="C6252" t="s">
        <v>23</v>
      </c>
      <c r="D6252" t="s">
        <v>5810</v>
      </c>
      <c r="E6252" t="s">
        <v>27237</v>
      </c>
      <c r="F6252" t="s">
        <v>23</v>
      </c>
      <c r="G6252" t="s">
        <v>23</v>
      </c>
      <c r="H6252" t="s">
        <v>6746</v>
      </c>
      <c r="I6252" t="s">
        <v>23</v>
      </c>
      <c r="J6252" t="s">
        <v>23</v>
      </c>
      <c r="K6252" t="s">
        <v>34957</v>
      </c>
    </row>
    <row r="6253" spans="1:11" x14ac:dyDescent="0.35">
      <c r="A6253" t="s">
        <v>18325</v>
      </c>
      <c r="B6253" t="s">
        <v>23</v>
      </c>
      <c r="C6253" t="s">
        <v>23</v>
      </c>
      <c r="D6253" t="s">
        <v>5813</v>
      </c>
      <c r="E6253" t="s">
        <v>18326</v>
      </c>
      <c r="F6253" t="s">
        <v>23</v>
      </c>
      <c r="G6253" t="s">
        <v>23</v>
      </c>
      <c r="H6253" t="s">
        <v>6484</v>
      </c>
      <c r="I6253" t="s">
        <v>6499</v>
      </c>
      <c r="J6253" t="s">
        <v>6486</v>
      </c>
      <c r="K6253" t="s">
        <v>30532</v>
      </c>
    </row>
    <row r="6254" spans="1:11" x14ac:dyDescent="0.35">
      <c r="A6254" t="s">
        <v>27238</v>
      </c>
      <c r="B6254" t="s">
        <v>23</v>
      </c>
      <c r="C6254" t="s">
        <v>23</v>
      </c>
      <c r="D6254" t="s">
        <v>5810</v>
      </c>
      <c r="E6254" t="s">
        <v>27239</v>
      </c>
      <c r="F6254" t="s">
        <v>23</v>
      </c>
      <c r="G6254" t="s">
        <v>23</v>
      </c>
      <c r="H6254" t="s">
        <v>6746</v>
      </c>
      <c r="I6254" t="s">
        <v>23</v>
      </c>
      <c r="J6254" t="s">
        <v>23</v>
      </c>
      <c r="K6254" t="s">
        <v>34958</v>
      </c>
    </row>
    <row r="6255" spans="1:11" x14ac:dyDescent="0.35">
      <c r="A6255" t="s">
        <v>4438</v>
      </c>
      <c r="B6255" t="s">
        <v>23</v>
      </c>
      <c r="C6255" t="s">
        <v>23</v>
      </c>
      <c r="D6255" t="s">
        <v>23</v>
      </c>
      <c r="E6255" t="s">
        <v>11686</v>
      </c>
      <c r="F6255" t="s">
        <v>23</v>
      </c>
      <c r="G6255" t="s">
        <v>23</v>
      </c>
      <c r="H6255" t="s">
        <v>6746</v>
      </c>
      <c r="I6255" t="s">
        <v>23</v>
      </c>
      <c r="J6255" t="s">
        <v>23</v>
      </c>
      <c r="K6255" t="s">
        <v>30532</v>
      </c>
    </row>
    <row r="6256" spans="1:11" x14ac:dyDescent="0.35">
      <c r="A6256" t="s">
        <v>3333</v>
      </c>
      <c r="B6256" t="s">
        <v>23</v>
      </c>
      <c r="C6256" t="s">
        <v>23</v>
      </c>
      <c r="D6256" t="s">
        <v>23</v>
      </c>
      <c r="E6256" t="s">
        <v>11687</v>
      </c>
      <c r="F6256" t="s">
        <v>23</v>
      </c>
      <c r="G6256" t="s">
        <v>23</v>
      </c>
      <c r="H6256" t="s">
        <v>6522</v>
      </c>
      <c r="I6256" t="s">
        <v>23</v>
      </c>
      <c r="J6256" t="s">
        <v>23</v>
      </c>
      <c r="K6256" t="s">
        <v>30532</v>
      </c>
    </row>
    <row r="6257" spans="1:11" x14ac:dyDescent="0.35">
      <c r="A6257" t="s">
        <v>27242</v>
      </c>
      <c r="B6257" t="s">
        <v>23</v>
      </c>
      <c r="C6257" t="s">
        <v>23</v>
      </c>
      <c r="D6257" t="s">
        <v>5810</v>
      </c>
      <c r="E6257" t="s">
        <v>27243</v>
      </c>
      <c r="F6257" t="s">
        <v>23</v>
      </c>
      <c r="G6257" t="s">
        <v>23</v>
      </c>
      <c r="H6257" t="s">
        <v>6746</v>
      </c>
      <c r="I6257" t="s">
        <v>23</v>
      </c>
      <c r="J6257" t="s">
        <v>23</v>
      </c>
      <c r="K6257" t="s">
        <v>34960</v>
      </c>
    </row>
    <row r="6258" spans="1:11" x14ac:dyDescent="0.35">
      <c r="A6258" t="s">
        <v>27244</v>
      </c>
      <c r="B6258" t="s">
        <v>23</v>
      </c>
      <c r="C6258" t="s">
        <v>23</v>
      </c>
      <c r="D6258" t="s">
        <v>5810</v>
      </c>
      <c r="E6258" t="s">
        <v>27245</v>
      </c>
      <c r="F6258" t="s">
        <v>23</v>
      </c>
      <c r="G6258" t="s">
        <v>23</v>
      </c>
      <c r="H6258" t="s">
        <v>6746</v>
      </c>
      <c r="I6258" t="s">
        <v>23</v>
      </c>
      <c r="J6258" t="s">
        <v>23</v>
      </c>
      <c r="K6258" t="s">
        <v>34961</v>
      </c>
    </row>
    <row r="6259" spans="1:11" x14ac:dyDescent="0.35">
      <c r="A6259" t="s">
        <v>27246</v>
      </c>
      <c r="B6259" t="s">
        <v>23</v>
      </c>
      <c r="C6259" t="s">
        <v>23</v>
      </c>
      <c r="D6259" t="s">
        <v>5810</v>
      </c>
      <c r="E6259" t="s">
        <v>27247</v>
      </c>
      <c r="F6259" t="s">
        <v>23</v>
      </c>
      <c r="G6259" t="s">
        <v>23</v>
      </c>
      <c r="H6259" t="s">
        <v>6746</v>
      </c>
      <c r="I6259" t="s">
        <v>23</v>
      </c>
      <c r="J6259" t="s">
        <v>23</v>
      </c>
      <c r="K6259" t="s">
        <v>34962</v>
      </c>
    </row>
    <row r="6260" spans="1:11" x14ac:dyDescent="0.35">
      <c r="A6260" t="s">
        <v>27248</v>
      </c>
      <c r="B6260" t="s">
        <v>23</v>
      </c>
      <c r="C6260" t="s">
        <v>23</v>
      </c>
      <c r="D6260" t="s">
        <v>5810</v>
      </c>
      <c r="E6260" t="s">
        <v>27249</v>
      </c>
      <c r="F6260" t="s">
        <v>23</v>
      </c>
      <c r="G6260" t="s">
        <v>23</v>
      </c>
      <c r="H6260" t="s">
        <v>6746</v>
      </c>
      <c r="I6260" t="s">
        <v>23</v>
      </c>
      <c r="J6260" t="s">
        <v>23</v>
      </c>
      <c r="K6260" t="s">
        <v>34963</v>
      </c>
    </row>
    <row r="6261" spans="1:11" x14ac:dyDescent="0.35">
      <c r="A6261" t="s">
        <v>27250</v>
      </c>
      <c r="B6261" t="s">
        <v>23</v>
      </c>
      <c r="C6261" t="s">
        <v>23</v>
      </c>
      <c r="D6261" t="s">
        <v>5810</v>
      </c>
      <c r="E6261" t="s">
        <v>27251</v>
      </c>
      <c r="F6261" t="s">
        <v>23</v>
      </c>
      <c r="G6261" t="s">
        <v>23</v>
      </c>
      <c r="H6261" t="s">
        <v>6746</v>
      </c>
      <c r="I6261" t="s">
        <v>23</v>
      </c>
      <c r="J6261" t="s">
        <v>23</v>
      </c>
      <c r="K6261" t="s">
        <v>34964</v>
      </c>
    </row>
    <row r="6262" spans="1:11" x14ac:dyDescent="0.35">
      <c r="A6262" t="s">
        <v>2364</v>
      </c>
      <c r="B6262" t="s">
        <v>23</v>
      </c>
      <c r="C6262" t="s">
        <v>23</v>
      </c>
      <c r="D6262" t="s">
        <v>23</v>
      </c>
      <c r="E6262" t="s">
        <v>11688</v>
      </c>
      <c r="F6262" t="s">
        <v>23</v>
      </c>
      <c r="G6262" t="s">
        <v>23</v>
      </c>
      <c r="H6262" t="s">
        <v>6522</v>
      </c>
      <c r="I6262" t="s">
        <v>23</v>
      </c>
      <c r="J6262" t="s">
        <v>23</v>
      </c>
      <c r="K6262" t="s">
        <v>30532</v>
      </c>
    </row>
    <row r="6263" spans="1:11" x14ac:dyDescent="0.35">
      <c r="A6263" t="s">
        <v>4303</v>
      </c>
      <c r="B6263" t="s">
        <v>23</v>
      </c>
      <c r="C6263" t="s">
        <v>23</v>
      </c>
      <c r="D6263" t="s">
        <v>5810</v>
      </c>
      <c r="E6263" t="s">
        <v>11689</v>
      </c>
      <c r="F6263" t="s">
        <v>23</v>
      </c>
      <c r="G6263" t="s">
        <v>23</v>
      </c>
      <c r="H6263" t="s">
        <v>6746</v>
      </c>
      <c r="I6263" t="s">
        <v>23</v>
      </c>
      <c r="J6263" t="s">
        <v>23</v>
      </c>
      <c r="K6263" t="s">
        <v>30532</v>
      </c>
    </row>
    <row r="6264" spans="1:11" x14ac:dyDescent="0.35">
      <c r="A6264" t="s">
        <v>27252</v>
      </c>
      <c r="B6264" t="s">
        <v>23</v>
      </c>
      <c r="C6264" t="s">
        <v>23</v>
      </c>
      <c r="D6264" t="s">
        <v>5810</v>
      </c>
      <c r="E6264" t="s">
        <v>27253</v>
      </c>
      <c r="F6264" t="s">
        <v>23</v>
      </c>
      <c r="G6264" t="s">
        <v>23</v>
      </c>
      <c r="H6264" t="s">
        <v>6746</v>
      </c>
      <c r="I6264" t="s">
        <v>23</v>
      </c>
      <c r="J6264" t="s">
        <v>23</v>
      </c>
      <c r="K6264" t="s">
        <v>34965</v>
      </c>
    </row>
    <row r="6265" spans="1:11" x14ac:dyDescent="0.35">
      <c r="A6265" t="s">
        <v>3606</v>
      </c>
      <c r="B6265" t="s">
        <v>23</v>
      </c>
      <c r="C6265" t="s">
        <v>23</v>
      </c>
      <c r="D6265" t="s">
        <v>23</v>
      </c>
      <c r="E6265" t="s">
        <v>11690</v>
      </c>
      <c r="F6265" t="s">
        <v>23</v>
      </c>
      <c r="G6265" t="s">
        <v>23</v>
      </c>
      <c r="H6265" t="s">
        <v>6522</v>
      </c>
      <c r="I6265" t="s">
        <v>23</v>
      </c>
      <c r="J6265" t="s">
        <v>23</v>
      </c>
      <c r="K6265" t="s">
        <v>30532</v>
      </c>
    </row>
    <row r="6266" spans="1:11" x14ac:dyDescent="0.35">
      <c r="A6266" t="s">
        <v>454</v>
      </c>
      <c r="B6266" t="s">
        <v>23</v>
      </c>
      <c r="C6266" t="s">
        <v>23</v>
      </c>
      <c r="D6266" t="s">
        <v>23</v>
      </c>
      <c r="E6266" t="s">
        <v>11691</v>
      </c>
      <c r="F6266" t="s">
        <v>23</v>
      </c>
      <c r="G6266" t="s">
        <v>23</v>
      </c>
      <c r="H6266" t="s">
        <v>6522</v>
      </c>
      <c r="I6266" t="s">
        <v>23</v>
      </c>
      <c r="J6266" t="s">
        <v>23</v>
      </c>
      <c r="K6266" t="s">
        <v>30532</v>
      </c>
    </row>
    <row r="6267" spans="1:11" x14ac:dyDescent="0.35">
      <c r="A6267" t="s">
        <v>4894</v>
      </c>
      <c r="B6267" t="s">
        <v>23</v>
      </c>
      <c r="C6267" t="s">
        <v>23</v>
      </c>
      <c r="D6267" t="s">
        <v>23</v>
      </c>
      <c r="E6267" t="s">
        <v>11693</v>
      </c>
      <c r="F6267" t="s">
        <v>23</v>
      </c>
      <c r="G6267" t="s">
        <v>23</v>
      </c>
      <c r="H6267" t="s">
        <v>6502</v>
      </c>
      <c r="I6267" t="s">
        <v>23</v>
      </c>
      <c r="J6267" t="s">
        <v>23</v>
      </c>
      <c r="K6267" t="s">
        <v>30532</v>
      </c>
    </row>
    <row r="6268" spans="1:11" x14ac:dyDescent="0.35">
      <c r="A6268" t="s">
        <v>27254</v>
      </c>
      <c r="B6268" t="s">
        <v>23</v>
      </c>
      <c r="C6268" t="s">
        <v>23</v>
      </c>
      <c r="D6268" t="s">
        <v>5810</v>
      </c>
      <c r="E6268" t="s">
        <v>27255</v>
      </c>
      <c r="F6268" t="s">
        <v>23</v>
      </c>
      <c r="G6268" t="s">
        <v>23</v>
      </c>
      <c r="H6268" t="s">
        <v>6746</v>
      </c>
      <c r="I6268" t="s">
        <v>23</v>
      </c>
      <c r="J6268" t="s">
        <v>23</v>
      </c>
      <c r="K6268" t="s">
        <v>34966</v>
      </c>
    </row>
    <row r="6269" spans="1:11" x14ac:dyDescent="0.35">
      <c r="A6269" t="s">
        <v>3138</v>
      </c>
      <c r="B6269" t="s">
        <v>23</v>
      </c>
      <c r="C6269" t="s">
        <v>23</v>
      </c>
      <c r="D6269" t="s">
        <v>23</v>
      </c>
      <c r="E6269" t="s">
        <v>11694</v>
      </c>
      <c r="F6269" t="s">
        <v>23</v>
      </c>
      <c r="G6269" t="s">
        <v>23</v>
      </c>
      <c r="H6269" t="s">
        <v>6522</v>
      </c>
      <c r="I6269" t="s">
        <v>23</v>
      </c>
      <c r="J6269" t="s">
        <v>23</v>
      </c>
      <c r="K6269" t="s">
        <v>30532</v>
      </c>
    </row>
    <row r="6270" spans="1:11" x14ac:dyDescent="0.35">
      <c r="A6270" t="s">
        <v>27262</v>
      </c>
      <c r="B6270" t="s">
        <v>23</v>
      </c>
      <c r="C6270" t="s">
        <v>23</v>
      </c>
      <c r="D6270" t="s">
        <v>5810</v>
      </c>
      <c r="E6270" t="s">
        <v>27263</v>
      </c>
      <c r="F6270" t="s">
        <v>23</v>
      </c>
      <c r="G6270" t="s">
        <v>23</v>
      </c>
      <c r="H6270" t="s">
        <v>6746</v>
      </c>
      <c r="I6270" t="s">
        <v>23</v>
      </c>
      <c r="J6270" t="s">
        <v>23</v>
      </c>
      <c r="K6270" t="s">
        <v>34970</v>
      </c>
    </row>
    <row r="6271" spans="1:11" x14ac:dyDescent="0.35">
      <c r="A6271" t="s">
        <v>27256</v>
      </c>
      <c r="B6271" t="s">
        <v>23</v>
      </c>
      <c r="C6271" t="s">
        <v>23</v>
      </c>
      <c r="D6271" t="s">
        <v>5810</v>
      </c>
      <c r="E6271" t="s">
        <v>27257</v>
      </c>
      <c r="F6271" t="s">
        <v>23</v>
      </c>
      <c r="G6271" t="s">
        <v>23</v>
      </c>
      <c r="H6271" t="s">
        <v>6746</v>
      </c>
      <c r="I6271" t="s">
        <v>23</v>
      </c>
      <c r="J6271" t="s">
        <v>23</v>
      </c>
      <c r="K6271" t="s">
        <v>34967</v>
      </c>
    </row>
    <row r="6272" spans="1:11" x14ac:dyDescent="0.35">
      <c r="A6272" t="s">
        <v>27258</v>
      </c>
      <c r="B6272" t="s">
        <v>23</v>
      </c>
      <c r="C6272" t="s">
        <v>23</v>
      </c>
      <c r="D6272" t="s">
        <v>5810</v>
      </c>
      <c r="E6272" t="s">
        <v>27259</v>
      </c>
      <c r="F6272" t="s">
        <v>23</v>
      </c>
      <c r="G6272" t="s">
        <v>23</v>
      </c>
      <c r="H6272" t="s">
        <v>6746</v>
      </c>
      <c r="I6272" t="s">
        <v>23</v>
      </c>
      <c r="J6272" t="s">
        <v>23</v>
      </c>
      <c r="K6272" t="s">
        <v>34968</v>
      </c>
    </row>
    <row r="6273" spans="1:11" x14ac:dyDescent="0.35">
      <c r="A6273" t="s">
        <v>3607</v>
      </c>
      <c r="B6273" t="s">
        <v>23</v>
      </c>
      <c r="C6273" t="s">
        <v>23</v>
      </c>
      <c r="D6273" t="s">
        <v>23</v>
      </c>
      <c r="E6273" t="s">
        <v>11695</v>
      </c>
      <c r="F6273" t="s">
        <v>23</v>
      </c>
      <c r="G6273" t="s">
        <v>23</v>
      </c>
      <c r="H6273" t="s">
        <v>6522</v>
      </c>
      <c r="I6273" t="s">
        <v>23</v>
      </c>
      <c r="J6273" t="s">
        <v>23</v>
      </c>
      <c r="K6273" t="s">
        <v>30532</v>
      </c>
    </row>
    <row r="6274" spans="1:11" x14ac:dyDescent="0.35">
      <c r="A6274" t="s">
        <v>2363</v>
      </c>
      <c r="B6274" t="s">
        <v>23</v>
      </c>
      <c r="C6274" t="s">
        <v>23</v>
      </c>
      <c r="D6274" t="s">
        <v>23</v>
      </c>
      <c r="E6274" t="s">
        <v>11696</v>
      </c>
      <c r="F6274" t="s">
        <v>23</v>
      </c>
      <c r="G6274" t="s">
        <v>23</v>
      </c>
      <c r="H6274" t="s">
        <v>6522</v>
      </c>
      <c r="I6274" t="s">
        <v>23</v>
      </c>
      <c r="J6274" t="s">
        <v>23</v>
      </c>
      <c r="K6274" t="s">
        <v>30532</v>
      </c>
    </row>
    <row r="6275" spans="1:11" x14ac:dyDescent="0.35">
      <c r="A6275" t="s">
        <v>27266</v>
      </c>
      <c r="B6275" t="s">
        <v>23</v>
      </c>
      <c r="C6275" t="s">
        <v>23</v>
      </c>
      <c r="D6275" t="s">
        <v>5810</v>
      </c>
      <c r="E6275" t="s">
        <v>27267</v>
      </c>
      <c r="F6275" t="s">
        <v>23</v>
      </c>
      <c r="G6275" t="s">
        <v>23</v>
      </c>
      <c r="H6275" t="s">
        <v>6746</v>
      </c>
      <c r="I6275" t="s">
        <v>23</v>
      </c>
      <c r="J6275" t="s">
        <v>23</v>
      </c>
      <c r="K6275" t="s">
        <v>34972</v>
      </c>
    </row>
    <row r="6276" spans="1:11" x14ac:dyDescent="0.35">
      <c r="A6276" t="s">
        <v>2362</v>
      </c>
      <c r="B6276" t="s">
        <v>23</v>
      </c>
      <c r="C6276" t="s">
        <v>23</v>
      </c>
      <c r="D6276" t="s">
        <v>23</v>
      </c>
      <c r="E6276" t="s">
        <v>11697</v>
      </c>
      <c r="F6276" t="s">
        <v>23</v>
      </c>
      <c r="G6276" t="s">
        <v>23</v>
      </c>
      <c r="H6276" t="s">
        <v>6522</v>
      </c>
      <c r="I6276" t="s">
        <v>23</v>
      </c>
      <c r="J6276" t="s">
        <v>23</v>
      </c>
      <c r="K6276" t="s">
        <v>30532</v>
      </c>
    </row>
    <row r="6277" spans="1:11" x14ac:dyDescent="0.35">
      <c r="A6277" t="s">
        <v>27268</v>
      </c>
      <c r="B6277" t="s">
        <v>23</v>
      </c>
      <c r="C6277" t="s">
        <v>23</v>
      </c>
      <c r="D6277" t="s">
        <v>5810</v>
      </c>
      <c r="E6277" t="s">
        <v>27269</v>
      </c>
      <c r="F6277" t="s">
        <v>23</v>
      </c>
      <c r="G6277" t="s">
        <v>23</v>
      </c>
      <c r="H6277" t="s">
        <v>6746</v>
      </c>
      <c r="I6277" t="s">
        <v>23</v>
      </c>
      <c r="J6277" t="s">
        <v>23</v>
      </c>
      <c r="K6277" t="s">
        <v>34973</v>
      </c>
    </row>
    <row r="6278" spans="1:11" x14ac:dyDescent="0.35">
      <c r="A6278" t="s">
        <v>27270</v>
      </c>
      <c r="B6278" t="s">
        <v>23</v>
      </c>
      <c r="C6278" t="s">
        <v>23</v>
      </c>
      <c r="D6278" t="s">
        <v>5810</v>
      </c>
      <c r="E6278" t="s">
        <v>27271</v>
      </c>
      <c r="F6278" t="s">
        <v>23</v>
      </c>
      <c r="G6278" t="s">
        <v>23</v>
      </c>
      <c r="H6278" t="s">
        <v>6746</v>
      </c>
      <c r="I6278" t="s">
        <v>23</v>
      </c>
      <c r="J6278" t="s">
        <v>23</v>
      </c>
      <c r="K6278" t="s">
        <v>34974</v>
      </c>
    </row>
    <row r="6279" spans="1:11" x14ac:dyDescent="0.35">
      <c r="A6279" t="s">
        <v>27272</v>
      </c>
      <c r="B6279" t="s">
        <v>23</v>
      </c>
      <c r="C6279" t="s">
        <v>23</v>
      </c>
      <c r="D6279" t="s">
        <v>5810</v>
      </c>
      <c r="E6279" t="s">
        <v>27273</v>
      </c>
      <c r="F6279" t="s">
        <v>23</v>
      </c>
      <c r="G6279" t="s">
        <v>23</v>
      </c>
      <c r="H6279" t="s">
        <v>6746</v>
      </c>
      <c r="I6279" t="s">
        <v>23</v>
      </c>
      <c r="J6279" t="s">
        <v>23</v>
      </c>
      <c r="K6279" t="s">
        <v>34975</v>
      </c>
    </row>
    <row r="6280" spans="1:11" x14ac:dyDescent="0.35">
      <c r="A6280" t="s">
        <v>872</v>
      </c>
      <c r="B6280" t="s">
        <v>23</v>
      </c>
      <c r="C6280" t="s">
        <v>23</v>
      </c>
      <c r="D6280" t="s">
        <v>23</v>
      </c>
      <c r="E6280" t="s">
        <v>11698</v>
      </c>
      <c r="F6280" t="s">
        <v>23</v>
      </c>
      <c r="G6280" t="s">
        <v>23</v>
      </c>
      <c r="H6280" t="s">
        <v>6493</v>
      </c>
      <c r="I6280" t="s">
        <v>6485</v>
      </c>
      <c r="J6280" t="s">
        <v>23</v>
      </c>
      <c r="K6280" t="s">
        <v>30532</v>
      </c>
    </row>
    <row r="6281" spans="1:11" x14ac:dyDescent="0.35">
      <c r="A6281" t="s">
        <v>27274</v>
      </c>
      <c r="B6281" t="s">
        <v>23</v>
      </c>
      <c r="C6281" t="s">
        <v>23</v>
      </c>
      <c r="D6281" t="s">
        <v>5810</v>
      </c>
      <c r="E6281" t="s">
        <v>27275</v>
      </c>
      <c r="F6281" t="s">
        <v>23</v>
      </c>
      <c r="G6281" t="s">
        <v>23</v>
      </c>
      <c r="H6281" t="s">
        <v>6746</v>
      </c>
      <c r="I6281" t="s">
        <v>23</v>
      </c>
      <c r="J6281" t="s">
        <v>23</v>
      </c>
      <c r="K6281" t="s">
        <v>34976</v>
      </c>
    </row>
    <row r="6282" spans="1:11" x14ac:dyDescent="0.35">
      <c r="A6282" t="s">
        <v>27280</v>
      </c>
      <c r="B6282" t="s">
        <v>23</v>
      </c>
      <c r="C6282" t="s">
        <v>23</v>
      </c>
      <c r="D6282" t="s">
        <v>5810</v>
      </c>
      <c r="E6282" t="s">
        <v>27281</v>
      </c>
      <c r="F6282" t="s">
        <v>23</v>
      </c>
      <c r="G6282" t="s">
        <v>23</v>
      </c>
      <c r="H6282" t="s">
        <v>6746</v>
      </c>
      <c r="I6282" t="s">
        <v>23</v>
      </c>
      <c r="J6282" t="s">
        <v>23</v>
      </c>
      <c r="K6282" t="s">
        <v>34978</v>
      </c>
    </row>
    <row r="6283" spans="1:11" x14ac:dyDescent="0.35">
      <c r="A6283" t="s">
        <v>2361</v>
      </c>
      <c r="B6283" t="s">
        <v>23</v>
      </c>
      <c r="C6283" t="s">
        <v>23</v>
      </c>
      <c r="D6283" t="s">
        <v>23</v>
      </c>
      <c r="E6283" t="s">
        <v>11699</v>
      </c>
      <c r="F6283" t="s">
        <v>23</v>
      </c>
      <c r="G6283" t="s">
        <v>23</v>
      </c>
      <c r="H6283" t="s">
        <v>6493</v>
      </c>
      <c r="I6283" t="s">
        <v>6499</v>
      </c>
      <c r="J6283" t="s">
        <v>23</v>
      </c>
      <c r="K6283" t="s">
        <v>30532</v>
      </c>
    </row>
    <row r="6284" spans="1:11" x14ac:dyDescent="0.35">
      <c r="A6284" t="s">
        <v>169</v>
      </c>
      <c r="B6284" t="s">
        <v>23</v>
      </c>
      <c r="C6284" t="s">
        <v>23</v>
      </c>
      <c r="D6284" t="s">
        <v>23</v>
      </c>
      <c r="E6284" t="s">
        <v>11700</v>
      </c>
      <c r="F6284" t="s">
        <v>23</v>
      </c>
      <c r="G6284" t="s">
        <v>23</v>
      </c>
      <c r="H6284" t="s">
        <v>6504</v>
      </c>
      <c r="I6284" t="s">
        <v>2721</v>
      </c>
      <c r="J6284" t="s">
        <v>3894</v>
      </c>
      <c r="K6284" t="s">
        <v>30532</v>
      </c>
    </row>
    <row r="6285" spans="1:11" x14ac:dyDescent="0.35">
      <c r="A6285" t="s">
        <v>3238</v>
      </c>
      <c r="B6285" t="s">
        <v>23</v>
      </c>
      <c r="C6285" t="s">
        <v>23</v>
      </c>
      <c r="D6285" t="s">
        <v>23</v>
      </c>
      <c r="E6285" t="s">
        <v>11701</v>
      </c>
      <c r="F6285" t="s">
        <v>23</v>
      </c>
      <c r="G6285" t="s">
        <v>23</v>
      </c>
      <c r="H6285" t="s">
        <v>6522</v>
      </c>
      <c r="I6285" t="s">
        <v>23</v>
      </c>
      <c r="J6285" t="s">
        <v>23</v>
      </c>
      <c r="K6285" t="s">
        <v>30532</v>
      </c>
    </row>
    <row r="6286" spans="1:11" x14ac:dyDescent="0.35">
      <c r="A6286" t="s">
        <v>6659</v>
      </c>
      <c r="B6286" t="s">
        <v>23</v>
      </c>
      <c r="C6286" t="s">
        <v>23</v>
      </c>
      <c r="D6286" t="s">
        <v>23</v>
      </c>
      <c r="E6286" t="s">
        <v>11702</v>
      </c>
      <c r="F6286" t="s">
        <v>23</v>
      </c>
      <c r="G6286" t="s">
        <v>23</v>
      </c>
      <c r="H6286" t="s">
        <v>6504</v>
      </c>
      <c r="I6286" t="s">
        <v>23</v>
      </c>
      <c r="J6286" t="s">
        <v>23</v>
      </c>
      <c r="K6286" t="s">
        <v>30532</v>
      </c>
    </row>
    <row r="6287" spans="1:11" x14ac:dyDescent="0.35">
      <c r="A6287" t="s">
        <v>2359</v>
      </c>
      <c r="B6287" t="s">
        <v>23</v>
      </c>
      <c r="C6287" t="s">
        <v>23</v>
      </c>
      <c r="D6287" t="s">
        <v>23</v>
      </c>
      <c r="E6287" t="s">
        <v>11703</v>
      </c>
      <c r="F6287" t="s">
        <v>23</v>
      </c>
      <c r="G6287" t="s">
        <v>23</v>
      </c>
      <c r="H6287" t="s">
        <v>6522</v>
      </c>
      <c r="I6287" t="s">
        <v>23</v>
      </c>
      <c r="J6287" t="s">
        <v>23</v>
      </c>
      <c r="K6287" t="s">
        <v>30532</v>
      </c>
    </row>
    <row r="6288" spans="1:11" x14ac:dyDescent="0.35">
      <c r="A6288" t="s">
        <v>2358</v>
      </c>
      <c r="B6288" t="s">
        <v>23</v>
      </c>
      <c r="C6288" t="s">
        <v>23</v>
      </c>
      <c r="D6288" t="s">
        <v>23</v>
      </c>
      <c r="E6288" t="s">
        <v>11704</v>
      </c>
      <c r="F6288" t="s">
        <v>23</v>
      </c>
      <c r="G6288" t="s">
        <v>23</v>
      </c>
      <c r="H6288" t="s">
        <v>6522</v>
      </c>
      <c r="I6288" t="s">
        <v>23</v>
      </c>
      <c r="J6288" t="s">
        <v>23</v>
      </c>
      <c r="K6288" t="s">
        <v>30532</v>
      </c>
    </row>
    <row r="6289" spans="1:11" x14ac:dyDescent="0.35">
      <c r="A6289" t="s">
        <v>27288</v>
      </c>
      <c r="B6289" t="s">
        <v>23</v>
      </c>
      <c r="C6289" t="s">
        <v>23</v>
      </c>
      <c r="D6289" t="s">
        <v>5810</v>
      </c>
      <c r="E6289" t="s">
        <v>27289</v>
      </c>
      <c r="F6289" t="s">
        <v>23</v>
      </c>
      <c r="G6289" t="s">
        <v>23</v>
      </c>
      <c r="H6289" t="s">
        <v>6746</v>
      </c>
      <c r="I6289" t="s">
        <v>23</v>
      </c>
      <c r="J6289" t="s">
        <v>23</v>
      </c>
      <c r="K6289" t="s">
        <v>34982</v>
      </c>
    </row>
    <row r="6290" spans="1:11" x14ac:dyDescent="0.35">
      <c r="A6290" t="s">
        <v>27290</v>
      </c>
      <c r="B6290" t="s">
        <v>23</v>
      </c>
      <c r="C6290" t="s">
        <v>23</v>
      </c>
      <c r="D6290" t="s">
        <v>5810</v>
      </c>
      <c r="E6290" t="s">
        <v>27291</v>
      </c>
      <c r="F6290" t="s">
        <v>23</v>
      </c>
      <c r="G6290" t="s">
        <v>23</v>
      </c>
      <c r="H6290" t="s">
        <v>6746</v>
      </c>
      <c r="I6290" t="s">
        <v>23</v>
      </c>
      <c r="J6290" t="s">
        <v>23</v>
      </c>
      <c r="K6290" t="s">
        <v>34983</v>
      </c>
    </row>
    <row r="6291" spans="1:11" x14ac:dyDescent="0.35">
      <c r="A6291" t="s">
        <v>27292</v>
      </c>
      <c r="B6291" t="s">
        <v>23</v>
      </c>
      <c r="C6291" t="s">
        <v>23</v>
      </c>
      <c r="D6291" t="s">
        <v>5810</v>
      </c>
      <c r="E6291" t="s">
        <v>27293</v>
      </c>
      <c r="F6291" t="s">
        <v>23</v>
      </c>
      <c r="G6291" t="s">
        <v>23</v>
      </c>
      <c r="H6291" t="s">
        <v>6746</v>
      </c>
      <c r="I6291" t="s">
        <v>23</v>
      </c>
      <c r="J6291" t="s">
        <v>23</v>
      </c>
      <c r="K6291" t="s">
        <v>34984</v>
      </c>
    </row>
    <row r="6292" spans="1:11" x14ac:dyDescent="0.35">
      <c r="A6292" t="s">
        <v>11705</v>
      </c>
      <c r="B6292" t="s">
        <v>23</v>
      </c>
      <c r="C6292" t="s">
        <v>23</v>
      </c>
      <c r="D6292" t="s">
        <v>5810</v>
      </c>
      <c r="E6292" t="s">
        <v>11706</v>
      </c>
      <c r="F6292" t="s">
        <v>23</v>
      </c>
      <c r="G6292" t="s">
        <v>23</v>
      </c>
      <c r="H6292" t="s">
        <v>6746</v>
      </c>
      <c r="I6292" t="s">
        <v>23</v>
      </c>
      <c r="J6292" t="s">
        <v>23</v>
      </c>
      <c r="K6292" t="s">
        <v>30532</v>
      </c>
    </row>
    <row r="6293" spans="1:11" x14ac:dyDescent="0.35">
      <c r="A6293" t="s">
        <v>11707</v>
      </c>
      <c r="B6293" t="s">
        <v>23</v>
      </c>
      <c r="C6293" t="s">
        <v>23</v>
      </c>
      <c r="D6293" t="s">
        <v>5810</v>
      </c>
      <c r="E6293" t="s">
        <v>11708</v>
      </c>
      <c r="F6293" t="s">
        <v>23</v>
      </c>
      <c r="G6293" t="s">
        <v>23</v>
      </c>
      <c r="H6293" t="s">
        <v>6746</v>
      </c>
      <c r="I6293" t="s">
        <v>23</v>
      </c>
      <c r="J6293" t="s">
        <v>23</v>
      </c>
      <c r="K6293" t="s">
        <v>30532</v>
      </c>
    </row>
    <row r="6294" spans="1:11" x14ac:dyDescent="0.35">
      <c r="A6294" t="s">
        <v>603</v>
      </c>
      <c r="B6294" t="s">
        <v>23</v>
      </c>
      <c r="C6294" t="s">
        <v>23</v>
      </c>
      <c r="D6294" t="s">
        <v>23</v>
      </c>
      <c r="E6294" t="s">
        <v>11709</v>
      </c>
      <c r="F6294" t="s">
        <v>23</v>
      </c>
      <c r="G6294" t="s">
        <v>23</v>
      </c>
      <c r="H6294" t="s">
        <v>6522</v>
      </c>
      <c r="I6294" t="s">
        <v>23</v>
      </c>
      <c r="J6294" t="s">
        <v>23</v>
      </c>
      <c r="K6294" t="s">
        <v>30532</v>
      </c>
    </row>
    <row r="6295" spans="1:11" x14ac:dyDescent="0.35">
      <c r="A6295" t="s">
        <v>3608</v>
      </c>
      <c r="B6295" t="s">
        <v>23</v>
      </c>
      <c r="C6295" t="s">
        <v>23</v>
      </c>
      <c r="D6295" t="s">
        <v>23</v>
      </c>
      <c r="E6295" t="s">
        <v>11710</v>
      </c>
      <c r="F6295" t="s">
        <v>23</v>
      </c>
      <c r="G6295" t="s">
        <v>23</v>
      </c>
      <c r="H6295" t="s">
        <v>6522</v>
      </c>
      <c r="I6295" t="s">
        <v>23</v>
      </c>
      <c r="J6295" t="s">
        <v>23</v>
      </c>
      <c r="K6295" t="s">
        <v>30532</v>
      </c>
    </row>
    <row r="6296" spans="1:11" x14ac:dyDescent="0.35">
      <c r="A6296" t="s">
        <v>1001</v>
      </c>
      <c r="B6296" t="s">
        <v>23</v>
      </c>
      <c r="C6296" t="s">
        <v>23</v>
      </c>
      <c r="D6296" t="s">
        <v>23</v>
      </c>
      <c r="E6296" t="s">
        <v>11711</v>
      </c>
      <c r="F6296" t="s">
        <v>23</v>
      </c>
      <c r="G6296" t="s">
        <v>23</v>
      </c>
      <c r="H6296" t="s">
        <v>6522</v>
      </c>
      <c r="I6296" t="s">
        <v>23</v>
      </c>
      <c r="J6296" t="s">
        <v>23</v>
      </c>
      <c r="K6296" t="s">
        <v>30532</v>
      </c>
    </row>
    <row r="6297" spans="1:11" x14ac:dyDescent="0.35">
      <c r="A6297" t="s">
        <v>27294</v>
      </c>
      <c r="B6297" t="s">
        <v>23</v>
      </c>
      <c r="C6297" t="s">
        <v>23</v>
      </c>
      <c r="D6297" t="s">
        <v>5810</v>
      </c>
      <c r="E6297" t="s">
        <v>27295</v>
      </c>
      <c r="F6297" t="s">
        <v>23</v>
      </c>
      <c r="G6297" t="s">
        <v>23</v>
      </c>
      <c r="H6297" t="s">
        <v>6746</v>
      </c>
      <c r="I6297" t="s">
        <v>23</v>
      </c>
      <c r="J6297" t="s">
        <v>23</v>
      </c>
      <c r="K6297" t="s">
        <v>34985</v>
      </c>
    </row>
    <row r="6298" spans="1:11" x14ac:dyDescent="0.35">
      <c r="A6298" t="s">
        <v>27296</v>
      </c>
      <c r="B6298" t="s">
        <v>23</v>
      </c>
      <c r="C6298" t="s">
        <v>23</v>
      </c>
      <c r="D6298" t="s">
        <v>5810</v>
      </c>
      <c r="E6298" t="s">
        <v>27297</v>
      </c>
      <c r="F6298" t="s">
        <v>23</v>
      </c>
      <c r="G6298" t="s">
        <v>23</v>
      </c>
      <c r="H6298" t="s">
        <v>6746</v>
      </c>
      <c r="I6298" t="s">
        <v>23</v>
      </c>
      <c r="J6298" t="s">
        <v>23</v>
      </c>
      <c r="K6298" t="s">
        <v>34986</v>
      </c>
    </row>
    <row r="6299" spans="1:11" x14ac:dyDescent="0.35">
      <c r="A6299" t="s">
        <v>27298</v>
      </c>
      <c r="B6299" t="s">
        <v>23</v>
      </c>
      <c r="C6299" t="s">
        <v>23</v>
      </c>
      <c r="D6299" t="s">
        <v>5810</v>
      </c>
      <c r="E6299" t="s">
        <v>27299</v>
      </c>
      <c r="F6299" t="s">
        <v>23</v>
      </c>
      <c r="G6299" t="s">
        <v>23</v>
      </c>
      <c r="H6299" t="s">
        <v>6746</v>
      </c>
      <c r="I6299" t="s">
        <v>23</v>
      </c>
      <c r="J6299" t="s">
        <v>23</v>
      </c>
      <c r="K6299" t="s">
        <v>34987</v>
      </c>
    </row>
    <row r="6300" spans="1:11" x14ac:dyDescent="0.35">
      <c r="A6300" t="s">
        <v>27300</v>
      </c>
      <c r="B6300" t="s">
        <v>23</v>
      </c>
      <c r="C6300" t="s">
        <v>23</v>
      </c>
      <c r="D6300" t="s">
        <v>5810</v>
      </c>
      <c r="E6300" t="s">
        <v>27301</v>
      </c>
      <c r="F6300" t="s">
        <v>23</v>
      </c>
      <c r="G6300" t="s">
        <v>23</v>
      </c>
      <c r="H6300" t="s">
        <v>6746</v>
      </c>
      <c r="I6300" t="s">
        <v>23</v>
      </c>
      <c r="J6300" t="s">
        <v>23</v>
      </c>
      <c r="K6300" t="s">
        <v>34988</v>
      </c>
    </row>
    <row r="6301" spans="1:11" x14ac:dyDescent="0.35">
      <c r="A6301" t="s">
        <v>27302</v>
      </c>
      <c r="B6301" t="s">
        <v>23</v>
      </c>
      <c r="C6301" t="s">
        <v>23</v>
      </c>
      <c r="D6301" t="s">
        <v>5810</v>
      </c>
      <c r="E6301" t="s">
        <v>27303</v>
      </c>
      <c r="F6301" t="s">
        <v>23</v>
      </c>
      <c r="G6301" t="s">
        <v>23</v>
      </c>
      <c r="H6301" t="s">
        <v>6746</v>
      </c>
      <c r="I6301" t="s">
        <v>23</v>
      </c>
      <c r="J6301" t="s">
        <v>23</v>
      </c>
      <c r="K6301" t="s">
        <v>34989</v>
      </c>
    </row>
    <row r="6302" spans="1:11" x14ac:dyDescent="0.35">
      <c r="A6302" t="s">
        <v>11712</v>
      </c>
      <c r="B6302" t="s">
        <v>23</v>
      </c>
      <c r="C6302" t="s">
        <v>23</v>
      </c>
      <c r="D6302" t="s">
        <v>5810</v>
      </c>
      <c r="E6302" t="s">
        <v>11713</v>
      </c>
      <c r="F6302" t="s">
        <v>23</v>
      </c>
      <c r="G6302" t="s">
        <v>23</v>
      </c>
      <c r="H6302" t="s">
        <v>6746</v>
      </c>
      <c r="I6302" t="s">
        <v>23</v>
      </c>
      <c r="J6302" t="s">
        <v>23</v>
      </c>
      <c r="K6302" t="s">
        <v>30532</v>
      </c>
    </row>
    <row r="6303" spans="1:11" x14ac:dyDescent="0.35">
      <c r="A6303" t="s">
        <v>27304</v>
      </c>
      <c r="B6303" t="s">
        <v>23</v>
      </c>
      <c r="C6303" t="s">
        <v>23</v>
      </c>
      <c r="D6303" t="s">
        <v>5810</v>
      </c>
      <c r="E6303" t="s">
        <v>27305</v>
      </c>
      <c r="F6303" t="s">
        <v>23</v>
      </c>
      <c r="G6303" t="s">
        <v>23</v>
      </c>
      <c r="H6303" t="s">
        <v>6746</v>
      </c>
      <c r="I6303" t="s">
        <v>23</v>
      </c>
      <c r="J6303" t="s">
        <v>23</v>
      </c>
      <c r="K6303" t="s">
        <v>34990</v>
      </c>
    </row>
    <row r="6304" spans="1:11" x14ac:dyDescent="0.35">
      <c r="A6304" t="s">
        <v>27306</v>
      </c>
      <c r="B6304" t="s">
        <v>23</v>
      </c>
      <c r="C6304" t="s">
        <v>23</v>
      </c>
      <c r="D6304" t="s">
        <v>5810</v>
      </c>
      <c r="E6304" t="s">
        <v>27307</v>
      </c>
      <c r="F6304" t="s">
        <v>23</v>
      </c>
      <c r="G6304" t="s">
        <v>23</v>
      </c>
      <c r="H6304" t="s">
        <v>6746</v>
      </c>
      <c r="I6304" t="s">
        <v>23</v>
      </c>
      <c r="J6304" t="s">
        <v>23</v>
      </c>
      <c r="K6304" t="s">
        <v>34991</v>
      </c>
    </row>
    <row r="6305" spans="1:11" x14ac:dyDescent="0.35">
      <c r="A6305" t="s">
        <v>11714</v>
      </c>
      <c r="B6305" t="s">
        <v>23</v>
      </c>
      <c r="C6305" t="s">
        <v>23</v>
      </c>
      <c r="D6305" t="s">
        <v>5810</v>
      </c>
      <c r="E6305" t="s">
        <v>11715</v>
      </c>
      <c r="F6305" t="s">
        <v>23</v>
      </c>
      <c r="G6305" t="s">
        <v>23</v>
      </c>
      <c r="H6305" t="s">
        <v>6746</v>
      </c>
      <c r="I6305" t="s">
        <v>23</v>
      </c>
      <c r="J6305" t="s">
        <v>23</v>
      </c>
      <c r="K6305" t="s">
        <v>30532</v>
      </c>
    </row>
    <row r="6306" spans="1:11" x14ac:dyDescent="0.35">
      <c r="A6306" t="s">
        <v>269</v>
      </c>
      <c r="B6306" t="s">
        <v>23</v>
      </c>
      <c r="C6306" t="s">
        <v>23</v>
      </c>
      <c r="D6306" t="s">
        <v>23</v>
      </c>
      <c r="E6306" t="s">
        <v>11717</v>
      </c>
      <c r="F6306" t="s">
        <v>23</v>
      </c>
      <c r="G6306" t="s">
        <v>23</v>
      </c>
      <c r="H6306" t="s">
        <v>6484</v>
      </c>
      <c r="I6306" t="s">
        <v>6485</v>
      </c>
      <c r="J6306" t="s">
        <v>6488</v>
      </c>
      <c r="K6306" t="s">
        <v>30532</v>
      </c>
    </row>
    <row r="6307" spans="1:11" x14ac:dyDescent="0.35">
      <c r="A6307" t="s">
        <v>27308</v>
      </c>
      <c r="B6307" t="s">
        <v>23</v>
      </c>
      <c r="C6307" t="s">
        <v>23</v>
      </c>
      <c r="D6307" t="s">
        <v>5810</v>
      </c>
      <c r="E6307" t="s">
        <v>27309</v>
      </c>
      <c r="F6307" t="s">
        <v>23</v>
      </c>
      <c r="G6307" t="s">
        <v>23</v>
      </c>
      <c r="H6307" t="s">
        <v>6746</v>
      </c>
      <c r="I6307" t="s">
        <v>23</v>
      </c>
      <c r="J6307" t="s">
        <v>23</v>
      </c>
      <c r="K6307" t="s">
        <v>34992</v>
      </c>
    </row>
    <row r="6308" spans="1:11" x14ac:dyDescent="0.35">
      <c r="A6308" t="s">
        <v>27310</v>
      </c>
      <c r="B6308" t="s">
        <v>23</v>
      </c>
      <c r="C6308" t="s">
        <v>23</v>
      </c>
      <c r="D6308" t="s">
        <v>5810</v>
      </c>
      <c r="E6308" t="s">
        <v>27311</v>
      </c>
      <c r="F6308" t="s">
        <v>23</v>
      </c>
      <c r="G6308" t="s">
        <v>23</v>
      </c>
      <c r="H6308" t="s">
        <v>6746</v>
      </c>
      <c r="I6308" t="s">
        <v>23</v>
      </c>
      <c r="J6308" t="s">
        <v>23</v>
      </c>
      <c r="K6308" t="s">
        <v>34993</v>
      </c>
    </row>
    <row r="6309" spans="1:11" x14ac:dyDescent="0.35">
      <c r="A6309" t="s">
        <v>2357</v>
      </c>
      <c r="B6309" t="s">
        <v>23</v>
      </c>
      <c r="C6309" t="s">
        <v>23</v>
      </c>
      <c r="D6309" t="s">
        <v>23</v>
      </c>
      <c r="E6309" t="s">
        <v>11718</v>
      </c>
      <c r="F6309" t="s">
        <v>23</v>
      </c>
      <c r="G6309" t="s">
        <v>23</v>
      </c>
      <c r="H6309" t="s">
        <v>6522</v>
      </c>
      <c r="I6309" t="s">
        <v>23</v>
      </c>
      <c r="J6309" t="s">
        <v>23</v>
      </c>
      <c r="K6309" t="s">
        <v>30532</v>
      </c>
    </row>
    <row r="6310" spans="1:11" x14ac:dyDescent="0.35">
      <c r="A6310" t="s">
        <v>27312</v>
      </c>
      <c r="B6310" t="s">
        <v>23</v>
      </c>
      <c r="C6310" t="s">
        <v>23</v>
      </c>
      <c r="D6310" t="s">
        <v>5810</v>
      </c>
      <c r="E6310" t="s">
        <v>27313</v>
      </c>
      <c r="F6310" t="s">
        <v>23</v>
      </c>
      <c r="G6310" t="s">
        <v>23</v>
      </c>
      <c r="H6310" t="s">
        <v>6746</v>
      </c>
      <c r="I6310" t="s">
        <v>23</v>
      </c>
      <c r="J6310" t="s">
        <v>23</v>
      </c>
      <c r="K6310" t="s">
        <v>34994</v>
      </c>
    </row>
    <row r="6311" spans="1:11" x14ac:dyDescent="0.35">
      <c r="A6311" t="s">
        <v>2356</v>
      </c>
      <c r="B6311" t="s">
        <v>23</v>
      </c>
      <c r="C6311" t="s">
        <v>23</v>
      </c>
      <c r="D6311" t="s">
        <v>23</v>
      </c>
      <c r="E6311" t="s">
        <v>11719</v>
      </c>
      <c r="F6311" t="s">
        <v>23</v>
      </c>
      <c r="G6311" t="s">
        <v>23</v>
      </c>
      <c r="H6311" t="s">
        <v>6522</v>
      </c>
      <c r="I6311" t="s">
        <v>23</v>
      </c>
      <c r="J6311" t="s">
        <v>23</v>
      </c>
      <c r="K6311" t="s">
        <v>30532</v>
      </c>
    </row>
    <row r="6312" spans="1:11" x14ac:dyDescent="0.35">
      <c r="A6312" t="s">
        <v>27314</v>
      </c>
      <c r="B6312" t="s">
        <v>23</v>
      </c>
      <c r="C6312" t="s">
        <v>23</v>
      </c>
      <c r="D6312" t="s">
        <v>5810</v>
      </c>
      <c r="E6312" t="s">
        <v>27315</v>
      </c>
      <c r="F6312" t="s">
        <v>23</v>
      </c>
      <c r="G6312" t="s">
        <v>23</v>
      </c>
      <c r="H6312" t="s">
        <v>6746</v>
      </c>
      <c r="I6312" t="s">
        <v>23</v>
      </c>
      <c r="J6312" t="s">
        <v>23</v>
      </c>
      <c r="K6312" t="s">
        <v>34995</v>
      </c>
    </row>
    <row r="6313" spans="1:11" x14ac:dyDescent="0.35">
      <c r="A6313" t="s">
        <v>27316</v>
      </c>
      <c r="B6313" t="s">
        <v>23</v>
      </c>
      <c r="C6313" t="s">
        <v>23</v>
      </c>
      <c r="D6313" t="s">
        <v>5810</v>
      </c>
      <c r="E6313" t="s">
        <v>27317</v>
      </c>
      <c r="F6313" t="s">
        <v>23</v>
      </c>
      <c r="G6313" t="s">
        <v>23</v>
      </c>
      <c r="H6313" t="s">
        <v>6746</v>
      </c>
      <c r="I6313" t="s">
        <v>23</v>
      </c>
      <c r="J6313" t="s">
        <v>23</v>
      </c>
      <c r="K6313" t="s">
        <v>34996</v>
      </c>
    </row>
    <row r="6314" spans="1:11" x14ac:dyDescent="0.35">
      <c r="A6314" t="s">
        <v>27318</v>
      </c>
      <c r="B6314" t="s">
        <v>23</v>
      </c>
      <c r="C6314" t="s">
        <v>23</v>
      </c>
      <c r="D6314" t="s">
        <v>5810</v>
      </c>
      <c r="E6314" t="s">
        <v>27319</v>
      </c>
      <c r="F6314" t="s">
        <v>23</v>
      </c>
      <c r="G6314" t="s">
        <v>23</v>
      </c>
      <c r="H6314" t="s">
        <v>6746</v>
      </c>
      <c r="I6314" t="s">
        <v>23</v>
      </c>
      <c r="J6314" t="s">
        <v>23</v>
      </c>
      <c r="K6314" t="s">
        <v>34997</v>
      </c>
    </row>
    <row r="6315" spans="1:11" x14ac:dyDescent="0.35">
      <c r="A6315" t="s">
        <v>27320</v>
      </c>
      <c r="B6315" t="s">
        <v>23</v>
      </c>
      <c r="C6315" t="s">
        <v>23</v>
      </c>
      <c r="D6315" t="s">
        <v>5810</v>
      </c>
      <c r="E6315" t="s">
        <v>27321</v>
      </c>
      <c r="F6315" t="s">
        <v>23</v>
      </c>
      <c r="G6315" t="s">
        <v>23</v>
      </c>
      <c r="H6315" t="s">
        <v>6746</v>
      </c>
      <c r="I6315" t="s">
        <v>23</v>
      </c>
      <c r="J6315" t="s">
        <v>23</v>
      </c>
      <c r="K6315" t="s">
        <v>34998</v>
      </c>
    </row>
    <row r="6316" spans="1:11" x14ac:dyDescent="0.35">
      <c r="A6316" t="s">
        <v>27322</v>
      </c>
      <c r="B6316" t="s">
        <v>23</v>
      </c>
      <c r="C6316" t="s">
        <v>23</v>
      </c>
      <c r="D6316" t="s">
        <v>5810</v>
      </c>
      <c r="E6316" t="s">
        <v>27323</v>
      </c>
      <c r="F6316" t="s">
        <v>23</v>
      </c>
      <c r="G6316" t="s">
        <v>23</v>
      </c>
      <c r="H6316" t="s">
        <v>6746</v>
      </c>
      <c r="I6316" t="s">
        <v>23</v>
      </c>
      <c r="J6316" t="s">
        <v>23</v>
      </c>
      <c r="K6316" t="s">
        <v>34999</v>
      </c>
    </row>
    <row r="6317" spans="1:11" x14ac:dyDescent="0.35">
      <c r="A6317" t="s">
        <v>11720</v>
      </c>
      <c r="B6317" t="s">
        <v>23</v>
      </c>
      <c r="C6317" t="s">
        <v>23</v>
      </c>
      <c r="D6317" t="s">
        <v>5810</v>
      </c>
      <c r="E6317" t="s">
        <v>11721</v>
      </c>
      <c r="F6317" t="s">
        <v>23</v>
      </c>
      <c r="G6317" t="s">
        <v>23</v>
      </c>
      <c r="H6317" t="s">
        <v>6746</v>
      </c>
      <c r="I6317" t="s">
        <v>23</v>
      </c>
      <c r="J6317" t="s">
        <v>23</v>
      </c>
      <c r="K6317" t="s">
        <v>30532</v>
      </c>
    </row>
    <row r="6318" spans="1:11" x14ac:dyDescent="0.35">
      <c r="A6318" t="s">
        <v>6532</v>
      </c>
      <c r="B6318" t="s">
        <v>23</v>
      </c>
      <c r="C6318" t="s">
        <v>23</v>
      </c>
      <c r="D6318" t="s">
        <v>23</v>
      </c>
      <c r="E6318" t="s">
        <v>11722</v>
      </c>
      <c r="F6318" t="s">
        <v>23</v>
      </c>
      <c r="G6318" t="s">
        <v>23</v>
      </c>
      <c r="H6318" t="s">
        <v>6518</v>
      </c>
      <c r="I6318" t="s">
        <v>2721</v>
      </c>
      <c r="J6318" t="s">
        <v>23</v>
      </c>
      <c r="K6318" t="s">
        <v>30532</v>
      </c>
    </row>
    <row r="6319" spans="1:11" x14ac:dyDescent="0.35">
      <c r="A6319" t="s">
        <v>2355</v>
      </c>
      <c r="B6319" t="s">
        <v>23</v>
      </c>
      <c r="C6319" t="s">
        <v>23</v>
      </c>
      <c r="D6319" t="s">
        <v>23</v>
      </c>
      <c r="E6319" t="s">
        <v>11723</v>
      </c>
      <c r="F6319" t="s">
        <v>23</v>
      </c>
      <c r="G6319" t="s">
        <v>23</v>
      </c>
      <c r="H6319" t="s">
        <v>6522</v>
      </c>
      <c r="I6319" t="s">
        <v>23</v>
      </c>
      <c r="J6319" t="s">
        <v>23</v>
      </c>
      <c r="K6319" t="s">
        <v>30532</v>
      </c>
    </row>
    <row r="6320" spans="1:11" x14ac:dyDescent="0.35">
      <c r="A6320" t="s">
        <v>2354</v>
      </c>
      <c r="B6320" t="s">
        <v>23</v>
      </c>
      <c r="C6320" t="s">
        <v>23</v>
      </c>
      <c r="D6320" t="s">
        <v>23</v>
      </c>
      <c r="E6320" t="s">
        <v>11724</v>
      </c>
      <c r="F6320" t="s">
        <v>23</v>
      </c>
      <c r="G6320" t="s">
        <v>23</v>
      </c>
      <c r="H6320" t="s">
        <v>6522</v>
      </c>
      <c r="I6320" t="s">
        <v>23</v>
      </c>
      <c r="J6320" t="s">
        <v>23</v>
      </c>
      <c r="K6320" t="s">
        <v>30532</v>
      </c>
    </row>
    <row r="6321" spans="1:11" x14ac:dyDescent="0.35">
      <c r="A6321" t="s">
        <v>5853</v>
      </c>
      <c r="B6321" t="s">
        <v>23</v>
      </c>
      <c r="C6321" t="s">
        <v>23</v>
      </c>
      <c r="D6321" t="s">
        <v>23</v>
      </c>
      <c r="E6321" t="s">
        <v>29599</v>
      </c>
      <c r="F6321" t="s">
        <v>23</v>
      </c>
      <c r="G6321" t="s">
        <v>23</v>
      </c>
      <c r="H6321" t="s">
        <v>23</v>
      </c>
      <c r="I6321" t="s">
        <v>23</v>
      </c>
      <c r="J6321" t="s">
        <v>23</v>
      </c>
      <c r="K6321" t="s">
        <v>30532</v>
      </c>
    </row>
    <row r="6322" spans="1:11" x14ac:dyDescent="0.35">
      <c r="A6322" t="s">
        <v>5644</v>
      </c>
      <c r="B6322" t="s">
        <v>23</v>
      </c>
      <c r="C6322" t="s">
        <v>23</v>
      </c>
      <c r="D6322" t="s">
        <v>23</v>
      </c>
      <c r="E6322" t="s">
        <v>11725</v>
      </c>
      <c r="F6322" t="s">
        <v>23</v>
      </c>
      <c r="G6322" t="s">
        <v>23</v>
      </c>
      <c r="H6322" t="s">
        <v>6522</v>
      </c>
      <c r="I6322" t="s">
        <v>23</v>
      </c>
      <c r="J6322" t="s">
        <v>23</v>
      </c>
      <c r="K6322" t="s">
        <v>30532</v>
      </c>
    </row>
    <row r="6323" spans="1:11" x14ac:dyDescent="0.35">
      <c r="A6323" t="s">
        <v>27324</v>
      </c>
      <c r="B6323" t="s">
        <v>23</v>
      </c>
      <c r="C6323" t="s">
        <v>23</v>
      </c>
      <c r="D6323" t="s">
        <v>5810</v>
      </c>
      <c r="E6323" t="s">
        <v>27325</v>
      </c>
      <c r="F6323" t="s">
        <v>23</v>
      </c>
      <c r="G6323" t="s">
        <v>23</v>
      </c>
      <c r="H6323" t="s">
        <v>6746</v>
      </c>
      <c r="I6323" t="s">
        <v>23</v>
      </c>
      <c r="J6323" t="s">
        <v>23</v>
      </c>
      <c r="K6323" t="s">
        <v>35000</v>
      </c>
    </row>
    <row r="6324" spans="1:11" x14ac:dyDescent="0.35">
      <c r="A6324" t="s">
        <v>27328</v>
      </c>
      <c r="B6324" t="s">
        <v>23</v>
      </c>
      <c r="C6324" t="s">
        <v>23</v>
      </c>
      <c r="D6324" t="s">
        <v>5810</v>
      </c>
      <c r="E6324" t="s">
        <v>27329</v>
      </c>
      <c r="F6324" t="s">
        <v>23</v>
      </c>
      <c r="G6324" t="s">
        <v>23</v>
      </c>
      <c r="H6324" t="s">
        <v>6746</v>
      </c>
      <c r="I6324" t="s">
        <v>23</v>
      </c>
      <c r="J6324" t="s">
        <v>23</v>
      </c>
      <c r="K6324" t="s">
        <v>35002</v>
      </c>
    </row>
    <row r="6325" spans="1:11" x14ac:dyDescent="0.35">
      <c r="A6325" t="s">
        <v>2353</v>
      </c>
      <c r="B6325" t="s">
        <v>23</v>
      </c>
      <c r="C6325" t="s">
        <v>23</v>
      </c>
      <c r="D6325" t="s">
        <v>23</v>
      </c>
      <c r="E6325" t="s">
        <v>11726</v>
      </c>
      <c r="F6325" t="s">
        <v>23</v>
      </c>
      <c r="G6325" t="s">
        <v>23</v>
      </c>
      <c r="H6325" t="s">
        <v>6522</v>
      </c>
      <c r="I6325" t="s">
        <v>23</v>
      </c>
      <c r="J6325" t="s">
        <v>23</v>
      </c>
      <c r="K6325" t="s">
        <v>30532</v>
      </c>
    </row>
    <row r="6326" spans="1:11" x14ac:dyDescent="0.35">
      <c r="A6326" t="s">
        <v>27334</v>
      </c>
      <c r="B6326" t="s">
        <v>23</v>
      </c>
      <c r="C6326" t="s">
        <v>23</v>
      </c>
      <c r="D6326" t="s">
        <v>5810</v>
      </c>
      <c r="E6326" t="s">
        <v>27335</v>
      </c>
      <c r="F6326" t="s">
        <v>23</v>
      </c>
      <c r="G6326" t="s">
        <v>23</v>
      </c>
      <c r="H6326" t="s">
        <v>6746</v>
      </c>
      <c r="I6326" t="s">
        <v>23</v>
      </c>
      <c r="J6326" t="s">
        <v>23</v>
      </c>
      <c r="K6326" t="s">
        <v>35005</v>
      </c>
    </row>
    <row r="6327" spans="1:11" x14ac:dyDescent="0.35">
      <c r="A6327" t="s">
        <v>27332</v>
      </c>
      <c r="B6327" t="s">
        <v>23</v>
      </c>
      <c r="C6327" t="s">
        <v>23</v>
      </c>
      <c r="D6327" t="s">
        <v>5810</v>
      </c>
      <c r="E6327" t="s">
        <v>27333</v>
      </c>
      <c r="F6327" t="s">
        <v>23</v>
      </c>
      <c r="G6327" t="s">
        <v>23</v>
      </c>
      <c r="H6327" t="s">
        <v>6746</v>
      </c>
      <c r="I6327" t="s">
        <v>23</v>
      </c>
      <c r="J6327" t="s">
        <v>23</v>
      </c>
      <c r="K6327" t="s">
        <v>35004</v>
      </c>
    </row>
    <row r="6328" spans="1:11" x14ac:dyDescent="0.35">
      <c r="A6328" t="s">
        <v>225</v>
      </c>
      <c r="B6328" t="s">
        <v>23</v>
      </c>
      <c r="C6328" t="s">
        <v>23</v>
      </c>
      <c r="D6328" t="s">
        <v>23</v>
      </c>
      <c r="E6328" t="s">
        <v>11727</v>
      </c>
      <c r="F6328" t="s">
        <v>23</v>
      </c>
      <c r="G6328" t="s">
        <v>23</v>
      </c>
      <c r="H6328" t="s">
        <v>6522</v>
      </c>
      <c r="I6328" t="s">
        <v>23</v>
      </c>
      <c r="J6328" t="s">
        <v>23</v>
      </c>
      <c r="K6328" t="s">
        <v>30532</v>
      </c>
    </row>
    <row r="6329" spans="1:11" x14ac:dyDescent="0.35">
      <c r="A6329" t="s">
        <v>27336</v>
      </c>
      <c r="B6329" t="s">
        <v>23</v>
      </c>
      <c r="C6329" t="s">
        <v>23</v>
      </c>
      <c r="D6329" t="s">
        <v>5810</v>
      </c>
      <c r="E6329" t="s">
        <v>27337</v>
      </c>
      <c r="F6329" t="s">
        <v>23</v>
      </c>
      <c r="G6329" t="s">
        <v>23</v>
      </c>
      <c r="H6329" t="s">
        <v>6746</v>
      </c>
      <c r="I6329" t="s">
        <v>23</v>
      </c>
      <c r="J6329" t="s">
        <v>23</v>
      </c>
      <c r="K6329" t="s">
        <v>35006</v>
      </c>
    </row>
    <row r="6330" spans="1:11" x14ac:dyDescent="0.35">
      <c r="A6330" t="s">
        <v>27338</v>
      </c>
      <c r="B6330" t="s">
        <v>23</v>
      </c>
      <c r="C6330" t="s">
        <v>23</v>
      </c>
      <c r="D6330" t="s">
        <v>5810</v>
      </c>
      <c r="E6330" t="s">
        <v>27339</v>
      </c>
      <c r="F6330" t="s">
        <v>23</v>
      </c>
      <c r="G6330" t="s">
        <v>23</v>
      </c>
      <c r="H6330" t="s">
        <v>6746</v>
      </c>
      <c r="I6330" t="s">
        <v>23</v>
      </c>
      <c r="J6330" t="s">
        <v>23</v>
      </c>
      <c r="K6330" t="s">
        <v>35007</v>
      </c>
    </row>
    <row r="6331" spans="1:11" x14ac:dyDescent="0.35">
      <c r="A6331" t="s">
        <v>27340</v>
      </c>
      <c r="B6331" t="s">
        <v>23</v>
      </c>
      <c r="C6331" t="s">
        <v>23</v>
      </c>
      <c r="D6331" t="s">
        <v>5810</v>
      </c>
      <c r="E6331" t="s">
        <v>27341</v>
      </c>
      <c r="F6331" t="s">
        <v>23</v>
      </c>
      <c r="G6331" t="s">
        <v>23</v>
      </c>
      <c r="H6331" t="s">
        <v>6746</v>
      </c>
      <c r="I6331" t="s">
        <v>23</v>
      </c>
      <c r="J6331" t="s">
        <v>23</v>
      </c>
      <c r="K6331" t="s">
        <v>35008</v>
      </c>
    </row>
    <row r="6332" spans="1:11" x14ac:dyDescent="0.35">
      <c r="A6332" t="s">
        <v>27342</v>
      </c>
      <c r="B6332" t="s">
        <v>23</v>
      </c>
      <c r="C6332" t="s">
        <v>23</v>
      </c>
      <c r="D6332" t="s">
        <v>5810</v>
      </c>
      <c r="E6332" t="s">
        <v>27343</v>
      </c>
      <c r="F6332" t="s">
        <v>23</v>
      </c>
      <c r="G6332" t="s">
        <v>23</v>
      </c>
      <c r="H6332" t="s">
        <v>6746</v>
      </c>
      <c r="I6332" t="s">
        <v>23</v>
      </c>
      <c r="J6332" t="s">
        <v>23</v>
      </c>
      <c r="K6332" t="s">
        <v>35009</v>
      </c>
    </row>
    <row r="6333" spans="1:11" x14ac:dyDescent="0.35">
      <c r="A6333" t="s">
        <v>27346</v>
      </c>
      <c r="B6333" t="s">
        <v>23</v>
      </c>
      <c r="C6333" t="s">
        <v>23</v>
      </c>
      <c r="D6333" t="s">
        <v>5810</v>
      </c>
      <c r="E6333" t="s">
        <v>27347</v>
      </c>
      <c r="F6333" t="s">
        <v>23</v>
      </c>
      <c r="G6333" t="s">
        <v>23</v>
      </c>
      <c r="H6333" t="s">
        <v>6746</v>
      </c>
      <c r="I6333" t="s">
        <v>23</v>
      </c>
      <c r="J6333" t="s">
        <v>23</v>
      </c>
      <c r="K6333" t="s">
        <v>35011</v>
      </c>
    </row>
    <row r="6334" spans="1:11" x14ac:dyDescent="0.35">
      <c r="A6334" t="s">
        <v>27344</v>
      </c>
      <c r="B6334" t="s">
        <v>23</v>
      </c>
      <c r="C6334" t="s">
        <v>23</v>
      </c>
      <c r="D6334" t="s">
        <v>5810</v>
      </c>
      <c r="E6334" t="s">
        <v>27345</v>
      </c>
      <c r="F6334" t="s">
        <v>23</v>
      </c>
      <c r="G6334" t="s">
        <v>23</v>
      </c>
      <c r="H6334" t="s">
        <v>6746</v>
      </c>
      <c r="I6334" t="s">
        <v>23</v>
      </c>
      <c r="J6334" t="s">
        <v>23</v>
      </c>
      <c r="K6334" t="s">
        <v>35010</v>
      </c>
    </row>
    <row r="6335" spans="1:11" x14ac:dyDescent="0.35">
      <c r="A6335" t="s">
        <v>11728</v>
      </c>
      <c r="B6335" t="s">
        <v>23</v>
      </c>
      <c r="C6335" t="s">
        <v>23</v>
      </c>
      <c r="D6335" t="s">
        <v>5810</v>
      </c>
      <c r="E6335" t="s">
        <v>11729</v>
      </c>
      <c r="F6335" t="s">
        <v>23</v>
      </c>
      <c r="G6335" t="s">
        <v>23</v>
      </c>
      <c r="H6335" t="s">
        <v>6746</v>
      </c>
      <c r="I6335" t="s">
        <v>23</v>
      </c>
      <c r="J6335" t="s">
        <v>23</v>
      </c>
      <c r="K6335" t="s">
        <v>30532</v>
      </c>
    </row>
    <row r="6336" spans="1:11" x14ac:dyDescent="0.35">
      <c r="A6336" t="s">
        <v>27348</v>
      </c>
      <c r="B6336" t="s">
        <v>23</v>
      </c>
      <c r="C6336" t="s">
        <v>23</v>
      </c>
      <c r="D6336" t="s">
        <v>5810</v>
      </c>
      <c r="E6336" t="s">
        <v>27349</v>
      </c>
      <c r="F6336" t="s">
        <v>23</v>
      </c>
      <c r="G6336" t="s">
        <v>23</v>
      </c>
      <c r="H6336" t="s">
        <v>6746</v>
      </c>
      <c r="I6336" t="s">
        <v>23</v>
      </c>
      <c r="J6336" t="s">
        <v>23</v>
      </c>
      <c r="K6336" t="s">
        <v>35012</v>
      </c>
    </row>
    <row r="6337" spans="1:11" x14ac:dyDescent="0.35">
      <c r="A6337" t="s">
        <v>27350</v>
      </c>
      <c r="B6337" t="s">
        <v>23</v>
      </c>
      <c r="C6337" t="s">
        <v>23</v>
      </c>
      <c r="D6337" t="s">
        <v>5810</v>
      </c>
      <c r="E6337" t="s">
        <v>27351</v>
      </c>
      <c r="F6337" t="s">
        <v>23</v>
      </c>
      <c r="G6337" t="s">
        <v>23</v>
      </c>
      <c r="H6337" t="s">
        <v>6746</v>
      </c>
      <c r="I6337" t="s">
        <v>23</v>
      </c>
      <c r="J6337" t="s">
        <v>23</v>
      </c>
      <c r="K6337" t="s">
        <v>30532</v>
      </c>
    </row>
    <row r="6338" spans="1:11" x14ac:dyDescent="0.35">
      <c r="A6338" t="s">
        <v>27352</v>
      </c>
      <c r="B6338" t="s">
        <v>23</v>
      </c>
      <c r="C6338" t="s">
        <v>23</v>
      </c>
      <c r="D6338" t="s">
        <v>5810</v>
      </c>
      <c r="E6338" t="s">
        <v>27353</v>
      </c>
      <c r="F6338" t="s">
        <v>23</v>
      </c>
      <c r="G6338" t="s">
        <v>23</v>
      </c>
      <c r="H6338" t="s">
        <v>6746</v>
      </c>
      <c r="I6338" t="s">
        <v>23</v>
      </c>
      <c r="J6338" t="s">
        <v>23</v>
      </c>
      <c r="K6338" t="s">
        <v>35013</v>
      </c>
    </row>
    <row r="6339" spans="1:11" x14ac:dyDescent="0.35">
      <c r="A6339" t="s">
        <v>27356</v>
      </c>
      <c r="B6339" t="s">
        <v>23</v>
      </c>
      <c r="C6339" t="s">
        <v>23</v>
      </c>
      <c r="D6339" t="s">
        <v>5810</v>
      </c>
      <c r="E6339" t="s">
        <v>27357</v>
      </c>
      <c r="F6339" t="s">
        <v>23</v>
      </c>
      <c r="G6339" t="s">
        <v>23</v>
      </c>
      <c r="H6339" t="s">
        <v>6746</v>
      </c>
      <c r="I6339" t="s">
        <v>23</v>
      </c>
      <c r="J6339" t="s">
        <v>23</v>
      </c>
      <c r="K6339" t="s">
        <v>35015</v>
      </c>
    </row>
    <row r="6340" spans="1:11" x14ac:dyDescent="0.35">
      <c r="A6340" t="s">
        <v>5078</v>
      </c>
      <c r="B6340" t="s">
        <v>23</v>
      </c>
      <c r="C6340" t="s">
        <v>23</v>
      </c>
      <c r="D6340" t="s">
        <v>23</v>
      </c>
      <c r="E6340" t="s">
        <v>11730</v>
      </c>
      <c r="F6340" t="s">
        <v>23</v>
      </c>
      <c r="G6340" t="s">
        <v>23</v>
      </c>
      <c r="H6340" t="s">
        <v>6522</v>
      </c>
      <c r="I6340" t="s">
        <v>23</v>
      </c>
      <c r="J6340" t="s">
        <v>23</v>
      </c>
      <c r="K6340" t="s">
        <v>30532</v>
      </c>
    </row>
    <row r="6341" spans="1:11" x14ac:dyDescent="0.35">
      <c r="A6341" t="s">
        <v>27358</v>
      </c>
      <c r="B6341" t="s">
        <v>23</v>
      </c>
      <c r="C6341" t="s">
        <v>23</v>
      </c>
      <c r="D6341" t="s">
        <v>5810</v>
      </c>
      <c r="E6341" t="s">
        <v>27359</v>
      </c>
      <c r="F6341" t="s">
        <v>23</v>
      </c>
      <c r="G6341" t="s">
        <v>23</v>
      </c>
      <c r="H6341" t="s">
        <v>6746</v>
      </c>
      <c r="I6341" t="s">
        <v>23</v>
      </c>
      <c r="J6341" t="s">
        <v>23</v>
      </c>
      <c r="K6341" t="s">
        <v>35016</v>
      </c>
    </row>
    <row r="6342" spans="1:11" x14ac:dyDescent="0.35">
      <c r="A6342" t="s">
        <v>27360</v>
      </c>
      <c r="B6342" t="s">
        <v>23</v>
      </c>
      <c r="C6342" t="s">
        <v>23</v>
      </c>
      <c r="D6342" t="s">
        <v>5810</v>
      </c>
      <c r="E6342" t="s">
        <v>27361</v>
      </c>
      <c r="F6342" t="s">
        <v>23</v>
      </c>
      <c r="G6342" t="s">
        <v>23</v>
      </c>
      <c r="H6342" t="s">
        <v>6746</v>
      </c>
      <c r="I6342" t="s">
        <v>23</v>
      </c>
      <c r="J6342" t="s">
        <v>23</v>
      </c>
      <c r="K6342" t="s">
        <v>35017</v>
      </c>
    </row>
    <row r="6343" spans="1:11" x14ac:dyDescent="0.35">
      <c r="A6343" t="s">
        <v>27362</v>
      </c>
      <c r="B6343" t="s">
        <v>23</v>
      </c>
      <c r="C6343" t="s">
        <v>23</v>
      </c>
      <c r="D6343" t="s">
        <v>5810</v>
      </c>
      <c r="E6343" t="s">
        <v>27363</v>
      </c>
      <c r="F6343" t="s">
        <v>23</v>
      </c>
      <c r="G6343" t="s">
        <v>23</v>
      </c>
      <c r="H6343" t="s">
        <v>6746</v>
      </c>
      <c r="I6343" t="s">
        <v>23</v>
      </c>
      <c r="J6343" t="s">
        <v>23</v>
      </c>
      <c r="K6343" t="s">
        <v>35018</v>
      </c>
    </row>
    <row r="6344" spans="1:11" x14ac:dyDescent="0.35">
      <c r="A6344" t="s">
        <v>27364</v>
      </c>
      <c r="B6344" t="s">
        <v>23</v>
      </c>
      <c r="C6344" t="s">
        <v>23</v>
      </c>
      <c r="D6344" t="s">
        <v>5810</v>
      </c>
      <c r="E6344" t="s">
        <v>27365</v>
      </c>
      <c r="F6344" t="s">
        <v>23</v>
      </c>
      <c r="G6344" t="s">
        <v>23</v>
      </c>
      <c r="H6344" t="s">
        <v>6746</v>
      </c>
      <c r="I6344" t="s">
        <v>23</v>
      </c>
      <c r="J6344" t="s">
        <v>23</v>
      </c>
      <c r="K6344" t="s">
        <v>35019</v>
      </c>
    </row>
    <row r="6345" spans="1:11" x14ac:dyDescent="0.35">
      <c r="A6345" t="s">
        <v>102</v>
      </c>
      <c r="B6345" t="s">
        <v>23</v>
      </c>
      <c r="C6345" t="s">
        <v>23</v>
      </c>
      <c r="D6345" t="s">
        <v>23</v>
      </c>
      <c r="E6345" t="s">
        <v>11731</v>
      </c>
      <c r="F6345" t="s">
        <v>23</v>
      </c>
      <c r="G6345" t="s">
        <v>23</v>
      </c>
      <c r="H6345" t="s">
        <v>6522</v>
      </c>
      <c r="I6345" t="s">
        <v>23</v>
      </c>
      <c r="J6345" t="s">
        <v>23</v>
      </c>
      <c r="K6345" t="s">
        <v>30532</v>
      </c>
    </row>
    <row r="6346" spans="1:11" x14ac:dyDescent="0.35">
      <c r="A6346" t="s">
        <v>7679</v>
      </c>
      <c r="B6346" t="s">
        <v>23</v>
      </c>
      <c r="C6346" t="s">
        <v>23</v>
      </c>
      <c r="D6346" t="s">
        <v>5810</v>
      </c>
      <c r="E6346" t="s">
        <v>11732</v>
      </c>
      <c r="F6346" t="s">
        <v>23</v>
      </c>
      <c r="G6346" t="s">
        <v>23</v>
      </c>
      <c r="H6346" t="s">
        <v>6493</v>
      </c>
      <c r="I6346" t="s">
        <v>6485</v>
      </c>
      <c r="J6346" t="s">
        <v>23</v>
      </c>
      <c r="K6346" t="s">
        <v>30532</v>
      </c>
    </row>
    <row r="6347" spans="1:11" x14ac:dyDescent="0.35">
      <c r="A6347" t="s">
        <v>27378</v>
      </c>
      <c r="B6347" t="s">
        <v>23</v>
      </c>
      <c r="C6347" t="s">
        <v>23</v>
      </c>
      <c r="D6347" t="s">
        <v>5810</v>
      </c>
      <c r="E6347" t="s">
        <v>27379</v>
      </c>
      <c r="F6347" t="s">
        <v>23</v>
      </c>
      <c r="G6347" t="s">
        <v>23</v>
      </c>
      <c r="H6347" t="s">
        <v>6746</v>
      </c>
      <c r="I6347" t="s">
        <v>23</v>
      </c>
      <c r="J6347" t="s">
        <v>23</v>
      </c>
      <c r="K6347" t="s">
        <v>35026</v>
      </c>
    </row>
    <row r="6348" spans="1:11" x14ac:dyDescent="0.35">
      <c r="A6348" t="s">
        <v>5002</v>
      </c>
      <c r="B6348" t="s">
        <v>23</v>
      </c>
      <c r="C6348" t="s">
        <v>23</v>
      </c>
      <c r="D6348" t="s">
        <v>23</v>
      </c>
      <c r="E6348" t="s">
        <v>11733</v>
      </c>
      <c r="F6348" t="s">
        <v>23</v>
      </c>
      <c r="G6348" t="s">
        <v>23</v>
      </c>
      <c r="H6348" t="s">
        <v>6493</v>
      </c>
      <c r="I6348" t="s">
        <v>6485</v>
      </c>
      <c r="J6348" t="s">
        <v>23</v>
      </c>
      <c r="K6348" t="s">
        <v>30532</v>
      </c>
    </row>
    <row r="6349" spans="1:11" x14ac:dyDescent="0.35">
      <c r="A6349" t="s">
        <v>5834</v>
      </c>
      <c r="B6349" t="s">
        <v>23</v>
      </c>
      <c r="C6349" t="s">
        <v>23</v>
      </c>
      <c r="D6349" t="s">
        <v>23</v>
      </c>
      <c r="E6349" t="s">
        <v>21564</v>
      </c>
      <c r="F6349" t="s">
        <v>23</v>
      </c>
      <c r="G6349" t="s">
        <v>23</v>
      </c>
      <c r="H6349" t="s">
        <v>6484</v>
      </c>
      <c r="I6349" t="s">
        <v>2721</v>
      </c>
      <c r="J6349" t="s">
        <v>3894</v>
      </c>
      <c r="K6349" t="s">
        <v>30532</v>
      </c>
    </row>
    <row r="6350" spans="1:11" x14ac:dyDescent="0.35">
      <c r="A6350" t="s">
        <v>3611</v>
      </c>
      <c r="B6350" t="s">
        <v>23</v>
      </c>
      <c r="C6350" t="s">
        <v>23</v>
      </c>
      <c r="D6350" t="s">
        <v>23</v>
      </c>
      <c r="E6350" t="s">
        <v>11734</v>
      </c>
      <c r="F6350" t="s">
        <v>23</v>
      </c>
      <c r="G6350" t="s">
        <v>23</v>
      </c>
      <c r="H6350" t="s">
        <v>6522</v>
      </c>
      <c r="I6350" t="s">
        <v>23</v>
      </c>
      <c r="J6350" t="s">
        <v>23</v>
      </c>
      <c r="K6350" t="s">
        <v>30532</v>
      </c>
    </row>
    <row r="6351" spans="1:11" x14ac:dyDescent="0.35">
      <c r="A6351" t="s">
        <v>11735</v>
      </c>
      <c r="B6351" t="s">
        <v>23</v>
      </c>
      <c r="C6351" t="s">
        <v>23</v>
      </c>
      <c r="D6351" t="s">
        <v>5810</v>
      </c>
      <c r="E6351" t="s">
        <v>11736</v>
      </c>
      <c r="F6351" t="s">
        <v>23</v>
      </c>
      <c r="G6351" t="s">
        <v>23</v>
      </c>
      <c r="H6351" t="s">
        <v>6746</v>
      </c>
      <c r="I6351" t="s">
        <v>23</v>
      </c>
      <c r="J6351" t="s">
        <v>23</v>
      </c>
      <c r="K6351" t="s">
        <v>30532</v>
      </c>
    </row>
    <row r="6352" spans="1:11" x14ac:dyDescent="0.35">
      <c r="A6352" t="s">
        <v>27366</v>
      </c>
      <c r="B6352" t="s">
        <v>23</v>
      </c>
      <c r="C6352" t="s">
        <v>23</v>
      </c>
      <c r="D6352" t="s">
        <v>5810</v>
      </c>
      <c r="E6352" t="s">
        <v>27367</v>
      </c>
      <c r="F6352" t="s">
        <v>23</v>
      </c>
      <c r="G6352" t="s">
        <v>23</v>
      </c>
      <c r="H6352" t="s">
        <v>6746</v>
      </c>
      <c r="I6352" t="s">
        <v>23</v>
      </c>
      <c r="J6352" t="s">
        <v>23</v>
      </c>
      <c r="K6352" t="s">
        <v>35020</v>
      </c>
    </row>
    <row r="6353" spans="1:11" x14ac:dyDescent="0.35">
      <c r="A6353" t="s">
        <v>27368</v>
      </c>
      <c r="B6353" t="s">
        <v>23</v>
      </c>
      <c r="C6353" t="s">
        <v>23</v>
      </c>
      <c r="D6353" t="s">
        <v>5810</v>
      </c>
      <c r="E6353" t="s">
        <v>27369</v>
      </c>
      <c r="F6353" t="s">
        <v>23</v>
      </c>
      <c r="G6353" t="s">
        <v>23</v>
      </c>
      <c r="H6353" t="s">
        <v>6746</v>
      </c>
      <c r="I6353" t="s">
        <v>23</v>
      </c>
      <c r="J6353" t="s">
        <v>23</v>
      </c>
      <c r="K6353" t="s">
        <v>35021</v>
      </c>
    </row>
    <row r="6354" spans="1:11" x14ac:dyDescent="0.35">
      <c r="A6354" t="s">
        <v>27370</v>
      </c>
      <c r="B6354" t="s">
        <v>23</v>
      </c>
      <c r="C6354" t="s">
        <v>23</v>
      </c>
      <c r="D6354" t="s">
        <v>5810</v>
      </c>
      <c r="E6354" t="s">
        <v>27371</v>
      </c>
      <c r="F6354" t="s">
        <v>23</v>
      </c>
      <c r="G6354" t="s">
        <v>23</v>
      </c>
      <c r="H6354" t="s">
        <v>6746</v>
      </c>
      <c r="I6354" t="s">
        <v>23</v>
      </c>
      <c r="J6354" t="s">
        <v>23</v>
      </c>
      <c r="K6354" t="s">
        <v>35022</v>
      </c>
    </row>
    <row r="6355" spans="1:11" x14ac:dyDescent="0.35">
      <c r="A6355" t="s">
        <v>350</v>
      </c>
      <c r="B6355" t="s">
        <v>23</v>
      </c>
      <c r="C6355" t="s">
        <v>23</v>
      </c>
      <c r="D6355" t="s">
        <v>23</v>
      </c>
      <c r="E6355" t="s">
        <v>11737</v>
      </c>
      <c r="F6355" t="s">
        <v>23</v>
      </c>
      <c r="G6355" t="s">
        <v>23</v>
      </c>
      <c r="H6355" t="s">
        <v>6522</v>
      </c>
      <c r="I6355" t="s">
        <v>23</v>
      </c>
      <c r="J6355" t="s">
        <v>23</v>
      </c>
      <c r="K6355" t="s">
        <v>30532</v>
      </c>
    </row>
    <row r="6356" spans="1:11" x14ac:dyDescent="0.35">
      <c r="A6356" t="s">
        <v>27374</v>
      </c>
      <c r="B6356" t="s">
        <v>23</v>
      </c>
      <c r="C6356" t="s">
        <v>23</v>
      </c>
      <c r="D6356" t="s">
        <v>5810</v>
      </c>
      <c r="E6356" t="s">
        <v>27375</v>
      </c>
      <c r="F6356" t="s">
        <v>23</v>
      </c>
      <c r="G6356" t="s">
        <v>23</v>
      </c>
      <c r="H6356" t="s">
        <v>6746</v>
      </c>
      <c r="I6356" t="s">
        <v>23</v>
      </c>
      <c r="J6356" t="s">
        <v>23</v>
      </c>
      <c r="K6356" t="s">
        <v>35024</v>
      </c>
    </row>
    <row r="6357" spans="1:11" x14ac:dyDescent="0.35">
      <c r="A6357" t="s">
        <v>28105</v>
      </c>
      <c r="B6357" t="s">
        <v>23</v>
      </c>
      <c r="C6357" t="s">
        <v>23</v>
      </c>
      <c r="D6357" t="s">
        <v>5810</v>
      </c>
      <c r="E6357" t="s">
        <v>28106</v>
      </c>
      <c r="F6357" t="s">
        <v>23</v>
      </c>
      <c r="G6357" t="s">
        <v>23</v>
      </c>
      <c r="H6357" t="s">
        <v>6746</v>
      </c>
      <c r="I6357" t="s">
        <v>23</v>
      </c>
      <c r="J6357" t="s">
        <v>23</v>
      </c>
      <c r="K6357" t="s">
        <v>35381</v>
      </c>
    </row>
    <row r="6358" spans="1:11" x14ac:dyDescent="0.35">
      <c r="A6358" t="s">
        <v>2352</v>
      </c>
      <c r="B6358" t="s">
        <v>23</v>
      </c>
      <c r="C6358" t="s">
        <v>23</v>
      </c>
      <c r="D6358" t="s">
        <v>23</v>
      </c>
      <c r="E6358" t="s">
        <v>11738</v>
      </c>
      <c r="F6358" t="s">
        <v>23</v>
      </c>
      <c r="G6358" t="s">
        <v>23</v>
      </c>
      <c r="H6358" t="s">
        <v>6522</v>
      </c>
      <c r="I6358" t="s">
        <v>23</v>
      </c>
      <c r="J6358" t="s">
        <v>23</v>
      </c>
      <c r="K6358" t="s">
        <v>30532</v>
      </c>
    </row>
    <row r="6359" spans="1:11" x14ac:dyDescent="0.35">
      <c r="A6359" t="s">
        <v>27380</v>
      </c>
      <c r="B6359" t="s">
        <v>23</v>
      </c>
      <c r="C6359" t="s">
        <v>23</v>
      </c>
      <c r="D6359" t="s">
        <v>5810</v>
      </c>
      <c r="E6359" t="s">
        <v>27381</v>
      </c>
      <c r="F6359" t="s">
        <v>23</v>
      </c>
      <c r="G6359" t="s">
        <v>23</v>
      </c>
      <c r="H6359" t="s">
        <v>6746</v>
      </c>
      <c r="I6359" t="s">
        <v>23</v>
      </c>
      <c r="J6359" t="s">
        <v>23</v>
      </c>
      <c r="K6359" t="s">
        <v>35027</v>
      </c>
    </row>
    <row r="6360" spans="1:11" x14ac:dyDescent="0.35">
      <c r="A6360" t="s">
        <v>2351</v>
      </c>
      <c r="B6360" t="s">
        <v>23</v>
      </c>
      <c r="C6360" t="s">
        <v>23</v>
      </c>
      <c r="D6360" t="s">
        <v>23</v>
      </c>
      <c r="E6360" t="s">
        <v>11739</v>
      </c>
      <c r="F6360" t="s">
        <v>23</v>
      </c>
      <c r="G6360" t="s">
        <v>23</v>
      </c>
      <c r="H6360" t="s">
        <v>6522</v>
      </c>
      <c r="I6360" t="s">
        <v>23</v>
      </c>
      <c r="J6360" t="s">
        <v>23</v>
      </c>
      <c r="K6360" t="s">
        <v>30532</v>
      </c>
    </row>
    <row r="6361" spans="1:11" x14ac:dyDescent="0.35">
      <c r="A6361" t="s">
        <v>27382</v>
      </c>
      <c r="B6361" t="s">
        <v>23</v>
      </c>
      <c r="C6361" t="s">
        <v>23</v>
      </c>
      <c r="D6361" t="s">
        <v>5810</v>
      </c>
      <c r="E6361" t="s">
        <v>27383</v>
      </c>
      <c r="F6361" t="s">
        <v>23</v>
      </c>
      <c r="G6361" t="s">
        <v>23</v>
      </c>
      <c r="H6361" t="s">
        <v>6746</v>
      </c>
      <c r="I6361" t="s">
        <v>23</v>
      </c>
      <c r="J6361" t="s">
        <v>23</v>
      </c>
      <c r="K6361" t="s">
        <v>35028</v>
      </c>
    </row>
    <row r="6362" spans="1:11" x14ac:dyDescent="0.35">
      <c r="A6362" t="s">
        <v>3612</v>
      </c>
      <c r="B6362" t="s">
        <v>23</v>
      </c>
      <c r="C6362" t="s">
        <v>23</v>
      </c>
      <c r="D6362" t="s">
        <v>23</v>
      </c>
      <c r="E6362" t="s">
        <v>11740</v>
      </c>
      <c r="F6362" t="s">
        <v>23</v>
      </c>
      <c r="G6362" t="s">
        <v>23</v>
      </c>
      <c r="H6362" t="s">
        <v>6522</v>
      </c>
      <c r="I6362" t="s">
        <v>23</v>
      </c>
      <c r="J6362" t="s">
        <v>23</v>
      </c>
      <c r="K6362" t="s">
        <v>30532</v>
      </c>
    </row>
    <row r="6363" spans="1:11" x14ac:dyDescent="0.35">
      <c r="A6363" t="s">
        <v>27384</v>
      </c>
      <c r="B6363" t="s">
        <v>23</v>
      </c>
      <c r="C6363" t="s">
        <v>23</v>
      </c>
      <c r="D6363" t="s">
        <v>5810</v>
      </c>
      <c r="E6363" t="s">
        <v>27385</v>
      </c>
      <c r="F6363" t="s">
        <v>23</v>
      </c>
      <c r="G6363" t="s">
        <v>23</v>
      </c>
      <c r="H6363" t="s">
        <v>6746</v>
      </c>
      <c r="I6363" t="s">
        <v>23</v>
      </c>
      <c r="J6363" t="s">
        <v>23</v>
      </c>
      <c r="K6363" t="s">
        <v>35029</v>
      </c>
    </row>
    <row r="6364" spans="1:11" x14ac:dyDescent="0.35">
      <c r="A6364" t="s">
        <v>2347</v>
      </c>
      <c r="B6364" t="s">
        <v>23</v>
      </c>
      <c r="C6364" t="s">
        <v>23</v>
      </c>
      <c r="D6364" t="s">
        <v>23</v>
      </c>
      <c r="E6364" t="s">
        <v>11741</v>
      </c>
      <c r="F6364" t="s">
        <v>23</v>
      </c>
      <c r="G6364" t="s">
        <v>23</v>
      </c>
      <c r="H6364" t="s">
        <v>6522</v>
      </c>
      <c r="I6364" t="s">
        <v>23</v>
      </c>
      <c r="J6364" t="s">
        <v>23</v>
      </c>
      <c r="K6364" t="s">
        <v>30532</v>
      </c>
    </row>
    <row r="6365" spans="1:11" x14ac:dyDescent="0.35">
      <c r="A6365" t="s">
        <v>27386</v>
      </c>
      <c r="B6365" t="s">
        <v>23</v>
      </c>
      <c r="C6365" t="s">
        <v>23</v>
      </c>
      <c r="D6365" t="s">
        <v>5810</v>
      </c>
      <c r="E6365" t="s">
        <v>27387</v>
      </c>
      <c r="F6365" t="s">
        <v>23</v>
      </c>
      <c r="G6365" t="s">
        <v>23</v>
      </c>
      <c r="H6365" t="s">
        <v>6746</v>
      </c>
      <c r="I6365" t="s">
        <v>23</v>
      </c>
      <c r="J6365" t="s">
        <v>23</v>
      </c>
      <c r="K6365" t="s">
        <v>35030</v>
      </c>
    </row>
    <row r="6366" spans="1:11" x14ac:dyDescent="0.35">
      <c r="A6366" t="s">
        <v>27388</v>
      </c>
      <c r="B6366" t="s">
        <v>23</v>
      </c>
      <c r="C6366" t="s">
        <v>23</v>
      </c>
      <c r="D6366" t="s">
        <v>5810</v>
      </c>
      <c r="E6366" t="s">
        <v>27389</v>
      </c>
      <c r="F6366" t="s">
        <v>23</v>
      </c>
      <c r="G6366" t="s">
        <v>23</v>
      </c>
      <c r="H6366" t="s">
        <v>6746</v>
      </c>
      <c r="I6366" t="s">
        <v>23</v>
      </c>
      <c r="J6366" t="s">
        <v>23</v>
      </c>
      <c r="K6366" t="s">
        <v>35031</v>
      </c>
    </row>
    <row r="6367" spans="1:11" x14ac:dyDescent="0.35">
      <c r="A6367" t="s">
        <v>1692</v>
      </c>
      <c r="B6367" t="s">
        <v>23</v>
      </c>
      <c r="C6367" t="s">
        <v>23</v>
      </c>
      <c r="D6367" t="s">
        <v>5810</v>
      </c>
      <c r="E6367" t="s">
        <v>27390</v>
      </c>
      <c r="F6367" t="s">
        <v>23</v>
      </c>
      <c r="G6367" t="s">
        <v>23</v>
      </c>
      <c r="H6367" t="s">
        <v>6746</v>
      </c>
      <c r="I6367" t="s">
        <v>23</v>
      </c>
      <c r="J6367" t="s">
        <v>23</v>
      </c>
      <c r="K6367" t="s">
        <v>30532</v>
      </c>
    </row>
    <row r="6368" spans="1:11" x14ac:dyDescent="0.35">
      <c r="A6368" t="s">
        <v>27391</v>
      </c>
      <c r="B6368" t="s">
        <v>23</v>
      </c>
      <c r="C6368" t="s">
        <v>23</v>
      </c>
      <c r="D6368" t="s">
        <v>5810</v>
      </c>
      <c r="E6368" t="s">
        <v>27392</v>
      </c>
      <c r="F6368" t="s">
        <v>23</v>
      </c>
      <c r="G6368" t="s">
        <v>23</v>
      </c>
      <c r="H6368" t="s">
        <v>6746</v>
      </c>
      <c r="I6368" t="s">
        <v>23</v>
      </c>
      <c r="J6368" t="s">
        <v>23</v>
      </c>
      <c r="K6368" t="s">
        <v>35032</v>
      </c>
    </row>
    <row r="6369" spans="1:11" x14ac:dyDescent="0.35">
      <c r="A6369" t="s">
        <v>27393</v>
      </c>
      <c r="B6369" t="s">
        <v>23</v>
      </c>
      <c r="C6369" t="s">
        <v>23</v>
      </c>
      <c r="D6369" t="s">
        <v>5810</v>
      </c>
      <c r="E6369" t="s">
        <v>27394</v>
      </c>
      <c r="F6369" t="s">
        <v>23</v>
      </c>
      <c r="G6369" t="s">
        <v>23</v>
      </c>
      <c r="H6369" t="s">
        <v>6746</v>
      </c>
      <c r="I6369" t="s">
        <v>23</v>
      </c>
      <c r="J6369" t="s">
        <v>23</v>
      </c>
      <c r="K6369" t="s">
        <v>35033</v>
      </c>
    </row>
    <row r="6370" spans="1:11" x14ac:dyDescent="0.35">
      <c r="A6370" t="s">
        <v>3613</v>
      </c>
      <c r="B6370" t="s">
        <v>23</v>
      </c>
      <c r="C6370" t="s">
        <v>23</v>
      </c>
      <c r="D6370" t="s">
        <v>23</v>
      </c>
      <c r="E6370" t="s">
        <v>11742</v>
      </c>
      <c r="F6370" t="s">
        <v>23</v>
      </c>
      <c r="G6370" t="s">
        <v>23</v>
      </c>
      <c r="H6370" t="s">
        <v>6522</v>
      </c>
      <c r="I6370" t="s">
        <v>23</v>
      </c>
      <c r="J6370" t="s">
        <v>23</v>
      </c>
      <c r="K6370" t="s">
        <v>30532</v>
      </c>
    </row>
    <row r="6371" spans="1:11" x14ac:dyDescent="0.35">
      <c r="A6371" t="s">
        <v>11743</v>
      </c>
      <c r="B6371" t="s">
        <v>23</v>
      </c>
      <c r="C6371" t="s">
        <v>23</v>
      </c>
      <c r="D6371" t="s">
        <v>5810</v>
      </c>
      <c r="E6371" t="s">
        <v>11744</v>
      </c>
      <c r="F6371" t="s">
        <v>23</v>
      </c>
      <c r="G6371" t="s">
        <v>23</v>
      </c>
      <c r="H6371" t="s">
        <v>6746</v>
      </c>
      <c r="I6371" t="s">
        <v>23</v>
      </c>
      <c r="J6371" t="s">
        <v>23</v>
      </c>
      <c r="K6371" t="s">
        <v>30532</v>
      </c>
    </row>
    <row r="6372" spans="1:11" x14ac:dyDescent="0.35">
      <c r="A6372" t="s">
        <v>678</v>
      </c>
      <c r="B6372" t="s">
        <v>23</v>
      </c>
      <c r="C6372" t="s">
        <v>23</v>
      </c>
      <c r="D6372" t="s">
        <v>23</v>
      </c>
      <c r="E6372" t="s">
        <v>11745</v>
      </c>
      <c r="F6372" t="s">
        <v>23</v>
      </c>
      <c r="G6372" t="s">
        <v>23</v>
      </c>
      <c r="H6372" t="s">
        <v>6522</v>
      </c>
      <c r="I6372" t="s">
        <v>23</v>
      </c>
      <c r="J6372" t="s">
        <v>23</v>
      </c>
      <c r="K6372" t="s">
        <v>30532</v>
      </c>
    </row>
    <row r="6373" spans="1:11" x14ac:dyDescent="0.35">
      <c r="A6373" t="s">
        <v>3009</v>
      </c>
      <c r="B6373" t="s">
        <v>23</v>
      </c>
      <c r="C6373" t="s">
        <v>23</v>
      </c>
      <c r="D6373" t="s">
        <v>23</v>
      </c>
      <c r="E6373" t="s">
        <v>11746</v>
      </c>
      <c r="F6373" t="s">
        <v>23</v>
      </c>
      <c r="G6373" t="s">
        <v>23</v>
      </c>
      <c r="H6373" t="s">
        <v>6522</v>
      </c>
      <c r="I6373" t="s">
        <v>23</v>
      </c>
      <c r="J6373" t="s">
        <v>23</v>
      </c>
      <c r="K6373" t="s">
        <v>30532</v>
      </c>
    </row>
    <row r="6374" spans="1:11" x14ac:dyDescent="0.35">
      <c r="A6374" t="s">
        <v>11747</v>
      </c>
      <c r="B6374" t="s">
        <v>23</v>
      </c>
      <c r="C6374" t="s">
        <v>23</v>
      </c>
      <c r="D6374" t="s">
        <v>5810</v>
      </c>
      <c r="E6374" t="s">
        <v>11748</v>
      </c>
      <c r="F6374" t="s">
        <v>23</v>
      </c>
      <c r="G6374" t="s">
        <v>23</v>
      </c>
      <c r="H6374" t="s">
        <v>6746</v>
      </c>
      <c r="I6374" t="s">
        <v>23</v>
      </c>
      <c r="J6374" t="s">
        <v>23</v>
      </c>
      <c r="K6374" t="s">
        <v>30532</v>
      </c>
    </row>
    <row r="6375" spans="1:11" x14ac:dyDescent="0.35">
      <c r="A6375" t="s">
        <v>27397</v>
      </c>
      <c r="B6375" t="s">
        <v>23</v>
      </c>
      <c r="C6375" t="s">
        <v>23</v>
      </c>
      <c r="D6375" t="s">
        <v>5810</v>
      </c>
      <c r="E6375" t="s">
        <v>27398</v>
      </c>
      <c r="F6375" t="s">
        <v>23</v>
      </c>
      <c r="G6375" t="s">
        <v>23</v>
      </c>
      <c r="H6375" t="s">
        <v>6746</v>
      </c>
      <c r="I6375" t="s">
        <v>23</v>
      </c>
      <c r="J6375" t="s">
        <v>23</v>
      </c>
      <c r="K6375" t="s">
        <v>35035</v>
      </c>
    </row>
    <row r="6376" spans="1:11" x14ac:dyDescent="0.35">
      <c r="A6376" t="s">
        <v>27403</v>
      </c>
      <c r="B6376" t="s">
        <v>23</v>
      </c>
      <c r="C6376" t="s">
        <v>23</v>
      </c>
      <c r="D6376" t="s">
        <v>5810</v>
      </c>
      <c r="E6376" t="s">
        <v>27404</v>
      </c>
      <c r="F6376" t="s">
        <v>23</v>
      </c>
      <c r="G6376" t="s">
        <v>23</v>
      </c>
      <c r="H6376" t="s">
        <v>6746</v>
      </c>
      <c r="I6376" t="s">
        <v>23</v>
      </c>
      <c r="J6376" t="s">
        <v>23</v>
      </c>
      <c r="K6376" t="s">
        <v>35038</v>
      </c>
    </row>
    <row r="6377" spans="1:11" x14ac:dyDescent="0.35">
      <c r="A6377" t="s">
        <v>27395</v>
      </c>
      <c r="B6377" t="s">
        <v>23</v>
      </c>
      <c r="C6377" t="s">
        <v>23</v>
      </c>
      <c r="D6377" t="s">
        <v>5810</v>
      </c>
      <c r="E6377" t="s">
        <v>27396</v>
      </c>
      <c r="F6377" t="s">
        <v>23</v>
      </c>
      <c r="G6377" t="s">
        <v>23</v>
      </c>
      <c r="H6377" t="s">
        <v>6746</v>
      </c>
      <c r="I6377" t="s">
        <v>23</v>
      </c>
      <c r="J6377" t="s">
        <v>23</v>
      </c>
      <c r="K6377" t="s">
        <v>35034</v>
      </c>
    </row>
    <row r="6378" spans="1:11" x14ac:dyDescent="0.35">
      <c r="A6378" t="s">
        <v>27399</v>
      </c>
      <c r="B6378" t="s">
        <v>23</v>
      </c>
      <c r="C6378" t="s">
        <v>23</v>
      </c>
      <c r="D6378" t="s">
        <v>5810</v>
      </c>
      <c r="E6378" t="s">
        <v>27400</v>
      </c>
      <c r="F6378" t="s">
        <v>23</v>
      </c>
      <c r="G6378" t="s">
        <v>23</v>
      </c>
      <c r="H6378" t="s">
        <v>6746</v>
      </c>
      <c r="I6378" t="s">
        <v>23</v>
      </c>
      <c r="J6378" t="s">
        <v>23</v>
      </c>
      <c r="K6378" t="s">
        <v>35036</v>
      </c>
    </row>
    <row r="6379" spans="1:11" x14ac:dyDescent="0.35">
      <c r="A6379" t="s">
        <v>27401</v>
      </c>
      <c r="B6379" t="s">
        <v>23</v>
      </c>
      <c r="C6379" t="s">
        <v>23</v>
      </c>
      <c r="D6379" t="s">
        <v>5810</v>
      </c>
      <c r="E6379" t="s">
        <v>27402</v>
      </c>
      <c r="F6379" t="s">
        <v>23</v>
      </c>
      <c r="G6379" t="s">
        <v>23</v>
      </c>
      <c r="H6379" t="s">
        <v>6746</v>
      </c>
      <c r="I6379" t="s">
        <v>23</v>
      </c>
      <c r="J6379" t="s">
        <v>23</v>
      </c>
      <c r="K6379" t="s">
        <v>35037</v>
      </c>
    </row>
    <row r="6380" spans="1:11" x14ac:dyDescent="0.35">
      <c r="A6380" t="s">
        <v>27405</v>
      </c>
      <c r="B6380" t="s">
        <v>23</v>
      </c>
      <c r="C6380" t="s">
        <v>23</v>
      </c>
      <c r="D6380" t="s">
        <v>5810</v>
      </c>
      <c r="E6380" t="s">
        <v>27406</v>
      </c>
      <c r="F6380" t="s">
        <v>23</v>
      </c>
      <c r="G6380" t="s">
        <v>23</v>
      </c>
      <c r="H6380" t="s">
        <v>6746</v>
      </c>
      <c r="I6380" t="s">
        <v>23</v>
      </c>
      <c r="J6380" t="s">
        <v>23</v>
      </c>
      <c r="K6380" t="s">
        <v>35039</v>
      </c>
    </row>
    <row r="6381" spans="1:11" x14ac:dyDescent="0.35">
      <c r="A6381" t="s">
        <v>3178</v>
      </c>
      <c r="B6381" t="s">
        <v>23</v>
      </c>
      <c r="C6381" t="s">
        <v>23</v>
      </c>
      <c r="D6381" t="s">
        <v>23</v>
      </c>
      <c r="E6381" t="s">
        <v>11749</v>
      </c>
      <c r="F6381" t="s">
        <v>23</v>
      </c>
      <c r="G6381" t="s">
        <v>23</v>
      </c>
      <c r="H6381" t="s">
        <v>6522</v>
      </c>
      <c r="I6381" t="s">
        <v>23</v>
      </c>
      <c r="J6381" t="s">
        <v>23</v>
      </c>
      <c r="K6381" t="s">
        <v>30532</v>
      </c>
    </row>
    <row r="6382" spans="1:11" x14ac:dyDescent="0.35">
      <c r="A6382" t="s">
        <v>27475</v>
      </c>
      <c r="B6382" t="s">
        <v>23</v>
      </c>
      <c r="C6382" t="s">
        <v>23</v>
      </c>
      <c r="D6382" t="s">
        <v>5810</v>
      </c>
      <c r="E6382" t="s">
        <v>27476</v>
      </c>
      <c r="F6382" t="s">
        <v>23</v>
      </c>
      <c r="G6382" t="s">
        <v>23</v>
      </c>
      <c r="H6382" t="s">
        <v>6746</v>
      </c>
      <c r="I6382" t="s">
        <v>23</v>
      </c>
      <c r="J6382" t="s">
        <v>23</v>
      </c>
      <c r="K6382" t="s">
        <v>35074</v>
      </c>
    </row>
    <row r="6383" spans="1:11" x14ac:dyDescent="0.35">
      <c r="A6383" t="s">
        <v>27407</v>
      </c>
      <c r="B6383" t="s">
        <v>23</v>
      </c>
      <c r="C6383" t="s">
        <v>23</v>
      </c>
      <c r="D6383" t="s">
        <v>5810</v>
      </c>
      <c r="E6383" t="s">
        <v>27408</v>
      </c>
      <c r="F6383" t="s">
        <v>23</v>
      </c>
      <c r="G6383" t="s">
        <v>23</v>
      </c>
      <c r="H6383" t="s">
        <v>6746</v>
      </c>
      <c r="I6383" t="s">
        <v>23</v>
      </c>
      <c r="J6383" t="s">
        <v>23</v>
      </c>
      <c r="K6383" t="s">
        <v>35040</v>
      </c>
    </row>
    <row r="6384" spans="1:11" x14ac:dyDescent="0.35">
      <c r="A6384" t="s">
        <v>27409</v>
      </c>
      <c r="B6384" t="s">
        <v>23</v>
      </c>
      <c r="C6384" t="s">
        <v>23</v>
      </c>
      <c r="D6384" t="s">
        <v>5810</v>
      </c>
      <c r="E6384" t="s">
        <v>27410</v>
      </c>
      <c r="F6384" t="s">
        <v>23</v>
      </c>
      <c r="G6384" t="s">
        <v>23</v>
      </c>
      <c r="H6384" t="s">
        <v>6746</v>
      </c>
      <c r="I6384" t="s">
        <v>23</v>
      </c>
      <c r="J6384" t="s">
        <v>23</v>
      </c>
      <c r="K6384" t="s">
        <v>35041</v>
      </c>
    </row>
    <row r="6385" spans="1:11" x14ac:dyDescent="0.35">
      <c r="A6385" t="s">
        <v>27411</v>
      </c>
      <c r="B6385" t="s">
        <v>23</v>
      </c>
      <c r="C6385" t="s">
        <v>23</v>
      </c>
      <c r="D6385" t="s">
        <v>5810</v>
      </c>
      <c r="E6385" t="s">
        <v>27412</v>
      </c>
      <c r="F6385" t="s">
        <v>23</v>
      </c>
      <c r="G6385" t="s">
        <v>23</v>
      </c>
      <c r="H6385" t="s">
        <v>6746</v>
      </c>
      <c r="I6385" t="s">
        <v>23</v>
      </c>
      <c r="J6385" t="s">
        <v>23</v>
      </c>
      <c r="K6385" t="s">
        <v>35042</v>
      </c>
    </row>
    <row r="6386" spans="1:11" x14ac:dyDescent="0.35">
      <c r="A6386" t="s">
        <v>27413</v>
      </c>
      <c r="B6386" t="s">
        <v>23</v>
      </c>
      <c r="C6386" t="s">
        <v>23</v>
      </c>
      <c r="D6386" t="s">
        <v>5810</v>
      </c>
      <c r="E6386" t="s">
        <v>27414</v>
      </c>
      <c r="F6386" t="s">
        <v>23</v>
      </c>
      <c r="G6386" t="s">
        <v>23</v>
      </c>
      <c r="H6386" t="s">
        <v>6746</v>
      </c>
      <c r="I6386" t="s">
        <v>23</v>
      </c>
      <c r="J6386" t="s">
        <v>23</v>
      </c>
      <c r="K6386" t="s">
        <v>35043</v>
      </c>
    </row>
    <row r="6387" spans="1:11" x14ac:dyDescent="0.35">
      <c r="A6387" t="s">
        <v>27415</v>
      </c>
      <c r="B6387" t="s">
        <v>23</v>
      </c>
      <c r="C6387" t="s">
        <v>23</v>
      </c>
      <c r="D6387" t="s">
        <v>5810</v>
      </c>
      <c r="E6387" t="s">
        <v>27416</v>
      </c>
      <c r="F6387" t="s">
        <v>23</v>
      </c>
      <c r="G6387" t="s">
        <v>23</v>
      </c>
      <c r="H6387" t="s">
        <v>6746</v>
      </c>
      <c r="I6387" t="s">
        <v>23</v>
      </c>
      <c r="J6387" t="s">
        <v>23</v>
      </c>
      <c r="K6387" t="s">
        <v>35044</v>
      </c>
    </row>
    <row r="6388" spans="1:11" x14ac:dyDescent="0.35">
      <c r="A6388" t="s">
        <v>670</v>
      </c>
      <c r="B6388" t="s">
        <v>23</v>
      </c>
      <c r="C6388" t="s">
        <v>23</v>
      </c>
      <c r="D6388" t="s">
        <v>23</v>
      </c>
      <c r="E6388" t="s">
        <v>11750</v>
      </c>
      <c r="F6388" t="s">
        <v>23</v>
      </c>
      <c r="G6388" t="s">
        <v>23</v>
      </c>
      <c r="H6388" t="s">
        <v>6522</v>
      </c>
      <c r="I6388" t="s">
        <v>23</v>
      </c>
      <c r="J6388" t="s">
        <v>23</v>
      </c>
      <c r="K6388" t="s">
        <v>30532</v>
      </c>
    </row>
    <row r="6389" spans="1:11" x14ac:dyDescent="0.35">
      <c r="A6389" t="s">
        <v>27417</v>
      </c>
      <c r="B6389" t="s">
        <v>23</v>
      </c>
      <c r="C6389" t="s">
        <v>23</v>
      </c>
      <c r="D6389" t="s">
        <v>5810</v>
      </c>
      <c r="E6389" t="s">
        <v>27418</v>
      </c>
      <c r="F6389" t="s">
        <v>23</v>
      </c>
      <c r="G6389" t="s">
        <v>23</v>
      </c>
      <c r="H6389" t="s">
        <v>6746</v>
      </c>
      <c r="I6389" t="s">
        <v>23</v>
      </c>
      <c r="J6389" t="s">
        <v>23</v>
      </c>
      <c r="K6389" t="s">
        <v>35045</v>
      </c>
    </row>
    <row r="6390" spans="1:11" x14ac:dyDescent="0.35">
      <c r="A6390" t="s">
        <v>27419</v>
      </c>
      <c r="B6390" t="s">
        <v>23</v>
      </c>
      <c r="C6390" t="s">
        <v>23</v>
      </c>
      <c r="D6390" t="s">
        <v>5810</v>
      </c>
      <c r="E6390" t="s">
        <v>27420</v>
      </c>
      <c r="F6390" t="s">
        <v>23</v>
      </c>
      <c r="G6390" t="s">
        <v>23</v>
      </c>
      <c r="H6390" t="s">
        <v>6746</v>
      </c>
      <c r="I6390" t="s">
        <v>23</v>
      </c>
      <c r="J6390" t="s">
        <v>23</v>
      </c>
      <c r="K6390" t="s">
        <v>35046</v>
      </c>
    </row>
    <row r="6391" spans="1:11" x14ac:dyDescent="0.35">
      <c r="A6391" t="s">
        <v>27421</v>
      </c>
      <c r="B6391" t="s">
        <v>23</v>
      </c>
      <c r="C6391" t="s">
        <v>23</v>
      </c>
      <c r="D6391" t="s">
        <v>5810</v>
      </c>
      <c r="E6391" t="s">
        <v>27422</v>
      </c>
      <c r="F6391" t="s">
        <v>23</v>
      </c>
      <c r="G6391" t="s">
        <v>23</v>
      </c>
      <c r="H6391" t="s">
        <v>6746</v>
      </c>
      <c r="I6391" t="s">
        <v>23</v>
      </c>
      <c r="J6391" t="s">
        <v>23</v>
      </c>
      <c r="K6391" t="s">
        <v>35047</v>
      </c>
    </row>
    <row r="6392" spans="1:11" x14ac:dyDescent="0.35">
      <c r="A6392" t="s">
        <v>4979</v>
      </c>
      <c r="B6392" t="s">
        <v>23</v>
      </c>
      <c r="C6392" t="s">
        <v>23</v>
      </c>
      <c r="D6392" t="s">
        <v>23</v>
      </c>
      <c r="E6392" t="s">
        <v>11751</v>
      </c>
      <c r="F6392" t="s">
        <v>23</v>
      </c>
      <c r="G6392" t="s">
        <v>23</v>
      </c>
      <c r="H6392" t="s">
        <v>6522</v>
      </c>
      <c r="I6392" t="s">
        <v>23</v>
      </c>
      <c r="J6392" t="s">
        <v>23</v>
      </c>
      <c r="K6392" t="s">
        <v>30532</v>
      </c>
    </row>
    <row r="6393" spans="1:11" x14ac:dyDescent="0.35">
      <c r="A6393" t="s">
        <v>29038</v>
      </c>
      <c r="B6393" t="s">
        <v>23</v>
      </c>
      <c r="C6393" t="s">
        <v>23</v>
      </c>
      <c r="D6393" t="s">
        <v>5810</v>
      </c>
      <c r="E6393" t="s">
        <v>29039</v>
      </c>
      <c r="F6393" t="s">
        <v>23</v>
      </c>
      <c r="G6393" t="s">
        <v>23</v>
      </c>
      <c r="H6393" t="s">
        <v>6746</v>
      </c>
      <c r="I6393" t="s">
        <v>23</v>
      </c>
      <c r="J6393" t="s">
        <v>23</v>
      </c>
      <c r="K6393" t="s">
        <v>35839</v>
      </c>
    </row>
    <row r="6394" spans="1:11" x14ac:dyDescent="0.35">
      <c r="A6394" t="s">
        <v>517</v>
      </c>
      <c r="B6394" t="s">
        <v>23</v>
      </c>
      <c r="C6394" t="s">
        <v>23</v>
      </c>
      <c r="D6394" t="s">
        <v>23</v>
      </c>
      <c r="E6394" t="s">
        <v>11752</v>
      </c>
      <c r="F6394" t="s">
        <v>23</v>
      </c>
      <c r="G6394" t="s">
        <v>23</v>
      </c>
      <c r="H6394" t="s">
        <v>23</v>
      </c>
      <c r="I6394" t="s">
        <v>23</v>
      </c>
      <c r="J6394" t="s">
        <v>23</v>
      </c>
      <c r="K6394" t="s">
        <v>30532</v>
      </c>
    </row>
    <row r="6395" spans="1:11" x14ac:dyDescent="0.35">
      <c r="A6395" t="s">
        <v>1171</v>
      </c>
      <c r="B6395" t="s">
        <v>23</v>
      </c>
      <c r="C6395" t="s">
        <v>23</v>
      </c>
      <c r="D6395" t="s">
        <v>23</v>
      </c>
      <c r="E6395" t="s">
        <v>11753</v>
      </c>
      <c r="F6395" t="s">
        <v>23</v>
      </c>
      <c r="G6395" t="s">
        <v>23</v>
      </c>
      <c r="H6395" t="s">
        <v>6483</v>
      </c>
      <c r="I6395" t="s">
        <v>23</v>
      </c>
      <c r="J6395" t="s">
        <v>23</v>
      </c>
      <c r="K6395" t="s">
        <v>30532</v>
      </c>
    </row>
    <row r="6396" spans="1:11" x14ac:dyDescent="0.35">
      <c r="A6396" t="s">
        <v>27425</v>
      </c>
      <c r="B6396" t="s">
        <v>23</v>
      </c>
      <c r="C6396" t="s">
        <v>23</v>
      </c>
      <c r="D6396" t="s">
        <v>5810</v>
      </c>
      <c r="E6396" t="s">
        <v>27426</v>
      </c>
      <c r="F6396" t="s">
        <v>23</v>
      </c>
      <c r="G6396" t="s">
        <v>23</v>
      </c>
      <c r="H6396" t="s">
        <v>6746</v>
      </c>
      <c r="I6396" t="s">
        <v>23</v>
      </c>
      <c r="J6396" t="s">
        <v>23</v>
      </c>
      <c r="K6396" t="s">
        <v>35049</v>
      </c>
    </row>
    <row r="6397" spans="1:11" x14ac:dyDescent="0.35">
      <c r="A6397" t="s">
        <v>1823</v>
      </c>
      <c r="B6397" t="s">
        <v>23</v>
      </c>
      <c r="C6397" t="s">
        <v>23</v>
      </c>
      <c r="D6397" t="s">
        <v>23</v>
      </c>
      <c r="E6397" t="s">
        <v>11754</v>
      </c>
      <c r="F6397" t="s">
        <v>23</v>
      </c>
      <c r="G6397" t="s">
        <v>23</v>
      </c>
      <c r="H6397" t="s">
        <v>6518</v>
      </c>
      <c r="I6397" t="s">
        <v>2721</v>
      </c>
      <c r="J6397" t="s">
        <v>23</v>
      </c>
      <c r="K6397" t="s">
        <v>30532</v>
      </c>
    </row>
    <row r="6398" spans="1:11" x14ac:dyDescent="0.35">
      <c r="A6398" t="s">
        <v>27427</v>
      </c>
      <c r="B6398" t="s">
        <v>23</v>
      </c>
      <c r="C6398" t="s">
        <v>23</v>
      </c>
      <c r="D6398" t="s">
        <v>5810</v>
      </c>
      <c r="E6398" t="s">
        <v>27428</v>
      </c>
      <c r="F6398" t="s">
        <v>23</v>
      </c>
      <c r="G6398" t="s">
        <v>23</v>
      </c>
      <c r="H6398" t="s">
        <v>6746</v>
      </c>
      <c r="I6398" t="s">
        <v>23</v>
      </c>
      <c r="J6398" t="s">
        <v>23</v>
      </c>
      <c r="K6398" t="s">
        <v>35050</v>
      </c>
    </row>
    <row r="6399" spans="1:11" x14ac:dyDescent="0.35">
      <c r="A6399" t="s">
        <v>27429</v>
      </c>
      <c r="B6399" t="s">
        <v>23</v>
      </c>
      <c r="C6399" t="s">
        <v>23</v>
      </c>
      <c r="D6399" t="s">
        <v>5810</v>
      </c>
      <c r="E6399" t="s">
        <v>27430</v>
      </c>
      <c r="F6399" t="s">
        <v>23</v>
      </c>
      <c r="G6399" t="s">
        <v>23</v>
      </c>
      <c r="H6399" t="s">
        <v>6746</v>
      </c>
      <c r="I6399" t="s">
        <v>23</v>
      </c>
      <c r="J6399" t="s">
        <v>23</v>
      </c>
      <c r="K6399" t="s">
        <v>35051</v>
      </c>
    </row>
    <row r="6400" spans="1:11" x14ac:dyDescent="0.35">
      <c r="A6400" t="s">
        <v>27433</v>
      </c>
      <c r="B6400" t="s">
        <v>23</v>
      </c>
      <c r="C6400" t="s">
        <v>23</v>
      </c>
      <c r="D6400" t="s">
        <v>5810</v>
      </c>
      <c r="E6400" t="s">
        <v>27434</v>
      </c>
      <c r="F6400" t="s">
        <v>23</v>
      </c>
      <c r="G6400" t="s">
        <v>23</v>
      </c>
      <c r="H6400" t="s">
        <v>6746</v>
      </c>
      <c r="I6400" t="s">
        <v>23</v>
      </c>
      <c r="J6400" t="s">
        <v>23</v>
      </c>
      <c r="K6400" t="s">
        <v>35053</v>
      </c>
    </row>
    <row r="6401" spans="1:11" x14ac:dyDescent="0.35">
      <c r="A6401" t="s">
        <v>2346</v>
      </c>
      <c r="B6401" t="s">
        <v>23</v>
      </c>
      <c r="C6401" t="s">
        <v>23</v>
      </c>
      <c r="D6401" t="s">
        <v>23</v>
      </c>
      <c r="E6401" t="s">
        <v>11755</v>
      </c>
      <c r="F6401" t="s">
        <v>23</v>
      </c>
      <c r="G6401" t="s">
        <v>23</v>
      </c>
      <c r="H6401" t="s">
        <v>6522</v>
      </c>
      <c r="I6401" t="s">
        <v>23</v>
      </c>
      <c r="J6401" t="s">
        <v>23</v>
      </c>
      <c r="K6401" t="s">
        <v>30532</v>
      </c>
    </row>
    <row r="6402" spans="1:11" x14ac:dyDescent="0.35">
      <c r="A6402" t="s">
        <v>27431</v>
      </c>
      <c r="B6402" t="s">
        <v>23</v>
      </c>
      <c r="C6402" t="s">
        <v>23</v>
      </c>
      <c r="D6402" t="s">
        <v>5810</v>
      </c>
      <c r="E6402" t="s">
        <v>27432</v>
      </c>
      <c r="F6402" t="s">
        <v>23</v>
      </c>
      <c r="G6402" t="s">
        <v>23</v>
      </c>
      <c r="H6402" t="s">
        <v>6746</v>
      </c>
      <c r="I6402" t="s">
        <v>23</v>
      </c>
      <c r="J6402" t="s">
        <v>23</v>
      </c>
      <c r="K6402" t="s">
        <v>35052</v>
      </c>
    </row>
    <row r="6403" spans="1:11" x14ac:dyDescent="0.35">
      <c r="A6403" t="s">
        <v>11756</v>
      </c>
      <c r="B6403" t="s">
        <v>23</v>
      </c>
      <c r="C6403" t="s">
        <v>23</v>
      </c>
      <c r="D6403" t="s">
        <v>5810</v>
      </c>
      <c r="E6403" t="s">
        <v>11757</v>
      </c>
      <c r="F6403" t="s">
        <v>23</v>
      </c>
      <c r="G6403" t="s">
        <v>23</v>
      </c>
      <c r="H6403" t="s">
        <v>6746</v>
      </c>
      <c r="I6403" t="s">
        <v>23</v>
      </c>
      <c r="J6403" t="s">
        <v>23</v>
      </c>
      <c r="K6403" t="s">
        <v>30532</v>
      </c>
    </row>
    <row r="6404" spans="1:11" x14ac:dyDescent="0.35">
      <c r="A6404" t="s">
        <v>11758</v>
      </c>
      <c r="B6404" t="s">
        <v>23</v>
      </c>
      <c r="C6404" t="s">
        <v>23</v>
      </c>
      <c r="D6404" t="s">
        <v>5810</v>
      </c>
      <c r="E6404" t="s">
        <v>11759</v>
      </c>
      <c r="F6404" t="s">
        <v>23</v>
      </c>
      <c r="G6404" t="s">
        <v>23</v>
      </c>
      <c r="H6404" t="s">
        <v>6746</v>
      </c>
      <c r="I6404" t="s">
        <v>23</v>
      </c>
      <c r="J6404" t="s">
        <v>23</v>
      </c>
      <c r="K6404" t="s">
        <v>30532</v>
      </c>
    </row>
    <row r="6405" spans="1:11" x14ac:dyDescent="0.35">
      <c r="A6405" t="s">
        <v>27435</v>
      </c>
      <c r="B6405" t="s">
        <v>23</v>
      </c>
      <c r="C6405" t="s">
        <v>23</v>
      </c>
      <c r="D6405" t="s">
        <v>5810</v>
      </c>
      <c r="E6405" t="s">
        <v>27436</v>
      </c>
      <c r="F6405" t="s">
        <v>23</v>
      </c>
      <c r="G6405" t="s">
        <v>23</v>
      </c>
      <c r="H6405" t="s">
        <v>6746</v>
      </c>
      <c r="I6405" t="s">
        <v>23</v>
      </c>
      <c r="J6405" t="s">
        <v>23</v>
      </c>
      <c r="K6405" t="s">
        <v>35054</v>
      </c>
    </row>
    <row r="6406" spans="1:11" x14ac:dyDescent="0.35">
      <c r="A6406" t="s">
        <v>27437</v>
      </c>
      <c r="B6406" t="s">
        <v>23</v>
      </c>
      <c r="C6406" t="s">
        <v>23</v>
      </c>
      <c r="D6406" t="s">
        <v>5810</v>
      </c>
      <c r="E6406" t="s">
        <v>27438</v>
      </c>
      <c r="F6406" t="s">
        <v>23</v>
      </c>
      <c r="G6406" t="s">
        <v>23</v>
      </c>
      <c r="H6406" t="s">
        <v>6746</v>
      </c>
      <c r="I6406" t="s">
        <v>23</v>
      </c>
      <c r="J6406" t="s">
        <v>23</v>
      </c>
      <c r="K6406" t="s">
        <v>35055</v>
      </c>
    </row>
    <row r="6407" spans="1:11" x14ac:dyDescent="0.35">
      <c r="A6407" t="s">
        <v>26265</v>
      </c>
      <c r="B6407" t="s">
        <v>23</v>
      </c>
      <c r="C6407" t="s">
        <v>23</v>
      </c>
      <c r="D6407" t="s">
        <v>5810</v>
      </c>
      <c r="E6407" t="s">
        <v>26266</v>
      </c>
      <c r="F6407" t="s">
        <v>23</v>
      </c>
      <c r="G6407" t="s">
        <v>23</v>
      </c>
      <c r="H6407" t="s">
        <v>6746</v>
      </c>
      <c r="I6407" t="s">
        <v>23</v>
      </c>
      <c r="J6407" t="s">
        <v>23</v>
      </c>
      <c r="K6407" t="s">
        <v>34485</v>
      </c>
    </row>
    <row r="6408" spans="1:11" x14ac:dyDescent="0.35">
      <c r="A6408" t="s">
        <v>2345</v>
      </c>
      <c r="B6408" t="s">
        <v>23</v>
      </c>
      <c r="C6408" t="s">
        <v>23</v>
      </c>
      <c r="D6408" t="s">
        <v>23</v>
      </c>
      <c r="E6408" t="s">
        <v>11760</v>
      </c>
      <c r="F6408" t="s">
        <v>23</v>
      </c>
      <c r="G6408" t="s">
        <v>23</v>
      </c>
      <c r="H6408" t="s">
        <v>6522</v>
      </c>
      <c r="I6408" t="s">
        <v>23</v>
      </c>
      <c r="J6408" t="s">
        <v>23</v>
      </c>
      <c r="K6408" t="s">
        <v>30532</v>
      </c>
    </row>
    <row r="6409" spans="1:11" x14ac:dyDescent="0.35">
      <c r="A6409" t="s">
        <v>27451</v>
      </c>
      <c r="B6409" t="s">
        <v>23</v>
      </c>
      <c r="C6409" t="s">
        <v>23</v>
      </c>
      <c r="D6409" t="s">
        <v>5810</v>
      </c>
      <c r="E6409" t="s">
        <v>27452</v>
      </c>
      <c r="F6409" t="s">
        <v>23</v>
      </c>
      <c r="G6409" t="s">
        <v>23</v>
      </c>
      <c r="H6409" t="s">
        <v>6746</v>
      </c>
      <c r="I6409" t="s">
        <v>23</v>
      </c>
      <c r="J6409" t="s">
        <v>23</v>
      </c>
      <c r="K6409" t="s">
        <v>35062</v>
      </c>
    </row>
    <row r="6410" spans="1:11" x14ac:dyDescent="0.35">
      <c r="A6410" t="s">
        <v>3170</v>
      </c>
      <c r="B6410" t="s">
        <v>23</v>
      </c>
      <c r="C6410" t="s">
        <v>23</v>
      </c>
      <c r="D6410" t="s">
        <v>23</v>
      </c>
      <c r="E6410" t="s">
        <v>11761</v>
      </c>
      <c r="F6410" t="s">
        <v>23</v>
      </c>
      <c r="G6410" t="s">
        <v>23</v>
      </c>
      <c r="H6410" t="s">
        <v>6518</v>
      </c>
      <c r="I6410" t="s">
        <v>23</v>
      </c>
      <c r="J6410" t="s">
        <v>23</v>
      </c>
      <c r="K6410" t="s">
        <v>30532</v>
      </c>
    </row>
    <row r="6411" spans="1:11" x14ac:dyDescent="0.35">
      <c r="A6411" t="s">
        <v>5325</v>
      </c>
      <c r="B6411" t="s">
        <v>23</v>
      </c>
      <c r="C6411" t="s">
        <v>23</v>
      </c>
      <c r="D6411" t="s">
        <v>23</v>
      </c>
      <c r="E6411" t="s">
        <v>11762</v>
      </c>
      <c r="F6411" t="s">
        <v>23</v>
      </c>
      <c r="G6411" t="s">
        <v>23</v>
      </c>
      <c r="H6411" t="s">
        <v>23</v>
      </c>
      <c r="I6411" t="s">
        <v>23</v>
      </c>
      <c r="J6411" t="s">
        <v>23</v>
      </c>
      <c r="K6411" t="s">
        <v>30532</v>
      </c>
    </row>
    <row r="6412" spans="1:11" x14ac:dyDescent="0.35">
      <c r="A6412" t="s">
        <v>4043</v>
      </c>
      <c r="B6412" t="s">
        <v>23</v>
      </c>
      <c r="C6412" t="s">
        <v>23</v>
      </c>
      <c r="D6412" t="s">
        <v>23</v>
      </c>
      <c r="E6412" t="s">
        <v>11763</v>
      </c>
      <c r="F6412" t="s">
        <v>23</v>
      </c>
      <c r="G6412" t="s">
        <v>23</v>
      </c>
      <c r="H6412" t="s">
        <v>6746</v>
      </c>
      <c r="I6412" t="s">
        <v>23</v>
      </c>
      <c r="J6412" t="s">
        <v>23</v>
      </c>
      <c r="K6412" t="s">
        <v>30532</v>
      </c>
    </row>
    <row r="6413" spans="1:11" x14ac:dyDescent="0.35">
      <c r="A6413" t="s">
        <v>27443</v>
      </c>
      <c r="B6413" t="s">
        <v>23</v>
      </c>
      <c r="C6413" t="s">
        <v>23</v>
      </c>
      <c r="D6413" t="s">
        <v>5810</v>
      </c>
      <c r="E6413" t="s">
        <v>27444</v>
      </c>
      <c r="F6413" t="s">
        <v>23</v>
      </c>
      <c r="G6413" t="s">
        <v>23</v>
      </c>
      <c r="H6413" t="s">
        <v>6746</v>
      </c>
      <c r="I6413" t="s">
        <v>23</v>
      </c>
      <c r="J6413" t="s">
        <v>23</v>
      </c>
      <c r="K6413" t="s">
        <v>35058</v>
      </c>
    </row>
    <row r="6414" spans="1:11" x14ac:dyDescent="0.35">
      <c r="A6414" t="s">
        <v>29226</v>
      </c>
      <c r="B6414" t="s">
        <v>23</v>
      </c>
      <c r="C6414" t="s">
        <v>23</v>
      </c>
      <c r="D6414" t="s">
        <v>5810</v>
      </c>
      <c r="E6414" t="s">
        <v>29227</v>
      </c>
      <c r="F6414" t="s">
        <v>23</v>
      </c>
      <c r="G6414" t="s">
        <v>23</v>
      </c>
      <c r="H6414" t="s">
        <v>6746</v>
      </c>
      <c r="I6414" t="s">
        <v>23</v>
      </c>
      <c r="J6414" t="s">
        <v>23</v>
      </c>
      <c r="K6414" t="s">
        <v>35933</v>
      </c>
    </row>
    <row r="6415" spans="1:11" x14ac:dyDescent="0.35">
      <c r="A6415" t="s">
        <v>2913</v>
      </c>
      <c r="B6415" t="s">
        <v>23</v>
      </c>
      <c r="C6415" t="s">
        <v>23</v>
      </c>
      <c r="D6415" t="s">
        <v>23</v>
      </c>
      <c r="E6415" t="s">
        <v>11764</v>
      </c>
      <c r="F6415" t="s">
        <v>23</v>
      </c>
      <c r="G6415" t="s">
        <v>23</v>
      </c>
      <c r="H6415" t="s">
        <v>6516</v>
      </c>
      <c r="I6415" t="s">
        <v>6485</v>
      </c>
      <c r="J6415" t="s">
        <v>23</v>
      </c>
      <c r="K6415" t="s">
        <v>30532</v>
      </c>
    </row>
    <row r="6416" spans="1:11" x14ac:dyDescent="0.35">
      <c r="A6416" t="s">
        <v>11765</v>
      </c>
      <c r="B6416" t="s">
        <v>23</v>
      </c>
      <c r="C6416" t="s">
        <v>23</v>
      </c>
      <c r="D6416" t="s">
        <v>5810</v>
      </c>
      <c r="E6416" t="s">
        <v>11766</v>
      </c>
      <c r="F6416" t="s">
        <v>23</v>
      </c>
      <c r="G6416" t="s">
        <v>23</v>
      </c>
      <c r="H6416" t="s">
        <v>6746</v>
      </c>
      <c r="I6416" t="s">
        <v>23</v>
      </c>
      <c r="J6416" t="s">
        <v>23</v>
      </c>
      <c r="K6416" t="s">
        <v>30532</v>
      </c>
    </row>
    <row r="6417" spans="1:11" x14ac:dyDescent="0.35">
      <c r="A6417" t="s">
        <v>6700</v>
      </c>
      <c r="B6417" t="s">
        <v>23</v>
      </c>
      <c r="C6417" t="s">
        <v>23</v>
      </c>
      <c r="D6417" t="s">
        <v>23</v>
      </c>
      <c r="E6417" t="s">
        <v>11767</v>
      </c>
      <c r="F6417" t="s">
        <v>23</v>
      </c>
      <c r="G6417" t="s">
        <v>23</v>
      </c>
      <c r="H6417" t="s">
        <v>6522</v>
      </c>
      <c r="I6417" t="s">
        <v>23</v>
      </c>
      <c r="J6417" t="s">
        <v>23</v>
      </c>
      <c r="K6417" t="s">
        <v>30532</v>
      </c>
    </row>
    <row r="6418" spans="1:11" x14ac:dyDescent="0.35">
      <c r="A6418" t="s">
        <v>27441</v>
      </c>
      <c r="B6418" t="s">
        <v>23</v>
      </c>
      <c r="C6418" t="s">
        <v>23</v>
      </c>
      <c r="D6418" t="s">
        <v>5810</v>
      </c>
      <c r="E6418" t="s">
        <v>27442</v>
      </c>
      <c r="F6418" t="s">
        <v>23</v>
      </c>
      <c r="G6418" t="s">
        <v>23</v>
      </c>
      <c r="H6418" t="s">
        <v>6746</v>
      </c>
      <c r="I6418" t="s">
        <v>23</v>
      </c>
      <c r="J6418" t="s">
        <v>23</v>
      </c>
      <c r="K6418" t="s">
        <v>35057</v>
      </c>
    </row>
    <row r="6419" spans="1:11" x14ac:dyDescent="0.35">
      <c r="A6419" t="s">
        <v>3614</v>
      </c>
      <c r="B6419" t="s">
        <v>23</v>
      </c>
      <c r="C6419" t="s">
        <v>23</v>
      </c>
      <c r="D6419" t="s">
        <v>23</v>
      </c>
      <c r="E6419" t="s">
        <v>11768</v>
      </c>
      <c r="F6419" t="s">
        <v>23</v>
      </c>
      <c r="G6419" t="s">
        <v>23</v>
      </c>
      <c r="H6419" t="s">
        <v>6522</v>
      </c>
      <c r="I6419" t="s">
        <v>23</v>
      </c>
      <c r="J6419" t="s">
        <v>23</v>
      </c>
      <c r="K6419" t="s">
        <v>30532</v>
      </c>
    </row>
    <row r="6420" spans="1:11" x14ac:dyDescent="0.35">
      <c r="A6420" t="s">
        <v>11769</v>
      </c>
      <c r="B6420" t="s">
        <v>23</v>
      </c>
      <c r="C6420" t="s">
        <v>23</v>
      </c>
      <c r="D6420" t="s">
        <v>5810</v>
      </c>
      <c r="E6420" t="s">
        <v>11770</v>
      </c>
      <c r="F6420" t="s">
        <v>23</v>
      </c>
      <c r="G6420" t="s">
        <v>23</v>
      </c>
      <c r="H6420" t="s">
        <v>6746</v>
      </c>
      <c r="I6420" t="s">
        <v>23</v>
      </c>
      <c r="J6420" t="s">
        <v>23</v>
      </c>
      <c r="K6420" t="s">
        <v>30532</v>
      </c>
    </row>
    <row r="6421" spans="1:11" x14ac:dyDescent="0.35">
      <c r="A6421" t="s">
        <v>377</v>
      </c>
      <c r="B6421" t="s">
        <v>23</v>
      </c>
      <c r="C6421" t="s">
        <v>23</v>
      </c>
      <c r="D6421" t="s">
        <v>23</v>
      </c>
      <c r="E6421" t="s">
        <v>11771</v>
      </c>
      <c r="F6421" t="s">
        <v>23</v>
      </c>
      <c r="G6421" t="s">
        <v>23</v>
      </c>
      <c r="H6421" t="s">
        <v>6522</v>
      </c>
      <c r="I6421" t="s">
        <v>23</v>
      </c>
      <c r="J6421" t="s">
        <v>23</v>
      </c>
      <c r="K6421" t="s">
        <v>30532</v>
      </c>
    </row>
    <row r="6422" spans="1:11" x14ac:dyDescent="0.35">
      <c r="A6422" t="s">
        <v>11772</v>
      </c>
      <c r="B6422" t="s">
        <v>23</v>
      </c>
      <c r="C6422" t="s">
        <v>23</v>
      </c>
      <c r="D6422" t="s">
        <v>5810</v>
      </c>
      <c r="E6422" t="s">
        <v>11773</v>
      </c>
      <c r="F6422" t="s">
        <v>23</v>
      </c>
      <c r="G6422" t="s">
        <v>23</v>
      </c>
      <c r="H6422" t="s">
        <v>6746</v>
      </c>
      <c r="I6422" t="s">
        <v>23</v>
      </c>
      <c r="J6422" t="s">
        <v>23</v>
      </c>
      <c r="K6422" t="s">
        <v>30532</v>
      </c>
    </row>
    <row r="6423" spans="1:11" x14ac:dyDescent="0.35">
      <c r="A6423" t="s">
        <v>2344</v>
      </c>
      <c r="B6423" t="s">
        <v>23</v>
      </c>
      <c r="C6423" t="s">
        <v>23</v>
      </c>
      <c r="D6423" t="s">
        <v>23</v>
      </c>
      <c r="E6423" t="s">
        <v>11774</v>
      </c>
      <c r="F6423" t="s">
        <v>23</v>
      </c>
      <c r="G6423" t="s">
        <v>23</v>
      </c>
      <c r="H6423" t="s">
        <v>6522</v>
      </c>
      <c r="I6423" t="s">
        <v>23</v>
      </c>
      <c r="J6423" t="s">
        <v>23</v>
      </c>
      <c r="K6423" t="s">
        <v>30532</v>
      </c>
    </row>
    <row r="6424" spans="1:11" x14ac:dyDescent="0.35">
      <c r="A6424" t="s">
        <v>27447</v>
      </c>
      <c r="B6424" t="s">
        <v>23</v>
      </c>
      <c r="C6424" t="s">
        <v>23</v>
      </c>
      <c r="D6424" t="s">
        <v>5810</v>
      </c>
      <c r="E6424" t="s">
        <v>27448</v>
      </c>
      <c r="F6424" t="s">
        <v>23</v>
      </c>
      <c r="G6424" t="s">
        <v>23</v>
      </c>
      <c r="H6424" t="s">
        <v>6746</v>
      </c>
      <c r="I6424" t="s">
        <v>23</v>
      </c>
      <c r="J6424" t="s">
        <v>23</v>
      </c>
      <c r="K6424" t="s">
        <v>35060</v>
      </c>
    </row>
    <row r="6425" spans="1:11" x14ac:dyDescent="0.35">
      <c r="A6425" t="s">
        <v>24352</v>
      </c>
      <c r="B6425" t="s">
        <v>23</v>
      </c>
      <c r="C6425" t="s">
        <v>23</v>
      </c>
      <c r="D6425" t="s">
        <v>5810</v>
      </c>
      <c r="E6425" t="s">
        <v>24353</v>
      </c>
      <c r="F6425" t="s">
        <v>23</v>
      </c>
      <c r="G6425" t="s">
        <v>23</v>
      </c>
      <c r="H6425" t="s">
        <v>6502</v>
      </c>
      <c r="I6425" t="s">
        <v>23</v>
      </c>
      <c r="J6425" t="s">
        <v>23</v>
      </c>
      <c r="K6425" t="s">
        <v>30532</v>
      </c>
    </row>
    <row r="6426" spans="1:11" x14ac:dyDescent="0.35">
      <c r="A6426" t="s">
        <v>27453</v>
      </c>
      <c r="B6426" t="s">
        <v>23</v>
      </c>
      <c r="C6426" t="s">
        <v>23</v>
      </c>
      <c r="D6426" t="s">
        <v>5810</v>
      </c>
      <c r="E6426" t="s">
        <v>27454</v>
      </c>
      <c r="F6426" t="s">
        <v>23</v>
      </c>
      <c r="G6426" t="s">
        <v>23</v>
      </c>
      <c r="H6426" t="s">
        <v>6746</v>
      </c>
      <c r="I6426" t="s">
        <v>23</v>
      </c>
      <c r="J6426" t="s">
        <v>23</v>
      </c>
      <c r="K6426" t="s">
        <v>35063</v>
      </c>
    </row>
    <row r="6427" spans="1:11" x14ac:dyDescent="0.35">
      <c r="A6427" t="s">
        <v>27455</v>
      </c>
      <c r="B6427" t="s">
        <v>23</v>
      </c>
      <c r="C6427" t="s">
        <v>23</v>
      </c>
      <c r="D6427" t="s">
        <v>5810</v>
      </c>
      <c r="E6427" t="s">
        <v>27456</v>
      </c>
      <c r="F6427" t="s">
        <v>23</v>
      </c>
      <c r="G6427" t="s">
        <v>23</v>
      </c>
      <c r="H6427" t="s">
        <v>6746</v>
      </c>
      <c r="I6427" t="s">
        <v>23</v>
      </c>
      <c r="J6427" t="s">
        <v>23</v>
      </c>
      <c r="K6427" t="s">
        <v>35064</v>
      </c>
    </row>
    <row r="6428" spans="1:11" x14ac:dyDescent="0.35">
      <c r="A6428" t="s">
        <v>2343</v>
      </c>
      <c r="B6428" t="s">
        <v>23</v>
      </c>
      <c r="C6428" t="s">
        <v>23</v>
      </c>
      <c r="D6428" t="s">
        <v>23</v>
      </c>
      <c r="E6428" t="s">
        <v>11775</v>
      </c>
      <c r="F6428" t="s">
        <v>23</v>
      </c>
      <c r="G6428" t="s">
        <v>23</v>
      </c>
      <c r="H6428" t="s">
        <v>6522</v>
      </c>
      <c r="I6428" t="s">
        <v>23</v>
      </c>
      <c r="J6428" t="s">
        <v>23</v>
      </c>
      <c r="K6428" t="s">
        <v>30532</v>
      </c>
    </row>
    <row r="6429" spans="1:11" x14ac:dyDescent="0.35">
      <c r="A6429" t="s">
        <v>27457</v>
      </c>
      <c r="B6429" t="s">
        <v>23</v>
      </c>
      <c r="C6429" t="s">
        <v>23</v>
      </c>
      <c r="D6429" t="s">
        <v>5810</v>
      </c>
      <c r="E6429" t="s">
        <v>27458</v>
      </c>
      <c r="F6429" t="s">
        <v>23</v>
      </c>
      <c r="G6429" t="s">
        <v>23</v>
      </c>
      <c r="H6429" t="s">
        <v>6746</v>
      </c>
      <c r="I6429" t="s">
        <v>23</v>
      </c>
      <c r="J6429" t="s">
        <v>23</v>
      </c>
      <c r="K6429" t="s">
        <v>35065</v>
      </c>
    </row>
    <row r="6430" spans="1:11" x14ac:dyDescent="0.35">
      <c r="A6430" t="s">
        <v>27459</v>
      </c>
      <c r="B6430" t="s">
        <v>23</v>
      </c>
      <c r="C6430" t="s">
        <v>23</v>
      </c>
      <c r="D6430" t="s">
        <v>5810</v>
      </c>
      <c r="E6430" t="s">
        <v>27460</v>
      </c>
      <c r="F6430" t="s">
        <v>23</v>
      </c>
      <c r="G6430" t="s">
        <v>23</v>
      </c>
      <c r="H6430" t="s">
        <v>6746</v>
      </c>
      <c r="I6430" t="s">
        <v>23</v>
      </c>
      <c r="J6430" t="s">
        <v>23</v>
      </c>
      <c r="K6430" t="s">
        <v>35066</v>
      </c>
    </row>
    <row r="6431" spans="1:11" x14ac:dyDescent="0.35">
      <c r="A6431" t="s">
        <v>27463</v>
      </c>
      <c r="B6431" t="s">
        <v>23</v>
      </c>
      <c r="C6431" t="s">
        <v>23</v>
      </c>
      <c r="D6431" t="s">
        <v>5810</v>
      </c>
      <c r="E6431" t="s">
        <v>27464</v>
      </c>
      <c r="F6431" t="s">
        <v>23</v>
      </c>
      <c r="G6431" t="s">
        <v>23</v>
      </c>
      <c r="H6431" t="s">
        <v>6746</v>
      </c>
      <c r="I6431" t="s">
        <v>23</v>
      </c>
      <c r="J6431" t="s">
        <v>23</v>
      </c>
      <c r="K6431" t="s">
        <v>35068</v>
      </c>
    </row>
    <row r="6432" spans="1:11" x14ac:dyDescent="0.35">
      <c r="A6432" t="s">
        <v>3199</v>
      </c>
      <c r="B6432" t="s">
        <v>23</v>
      </c>
      <c r="C6432" t="s">
        <v>23</v>
      </c>
      <c r="D6432" t="s">
        <v>23</v>
      </c>
      <c r="E6432" t="s">
        <v>11776</v>
      </c>
      <c r="F6432" t="s">
        <v>23</v>
      </c>
      <c r="G6432" t="s">
        <v>23</v>
      </c>
      <c r="H6432" t="s">
        <v>6522</v>
      </c>
      <c r="I6432" t="s">
        <v>23</v>
      </c>
      <c r="J6432" t="s">
        <v>23</v>
      </c>
      <c r="K6432" t="s">
        <v>30532</v>
      </c>
    </row>
    <row r="6433" spans="1:11" x14ac:dyDescent="0.35">
      <c r="A6433" t="s">
        <v>2342</v>
      </c>
      <c r="B6433" t="s">
        <v>23</v>
      </c>
      <c r="C6433" t="s">
        <v>23</v>
      </c>
      <c r="D6433" t="s">
        <v>23</v>
      </c>
      <c r="E6433" t="s">
        <v>11777</v>
      </c>
      <c r="F6433" t="s">
        <v>23</v>
      </c>
      <c r="G6433" t="s">
        <v>23</v>
      </c>
      <c r="H6433" t="s">
        <v>6522</v>
      </c>
      <c r="I6433" t="s">
        <v>23</v>
      </c>
      <c r="J6433" t="s">
        <v>23</v>
      </c>
      <c r="K6433" t="s">
        <v>30532</v>
      </c>
    </row>
    <row r="6434" spans="1:11" x14ac:dyDescent="0.35">
      <c r="A6434" t="s">
        <v>11778</v>
      </c>
      <c r="B6434" t="s">
        <v>23</v>
      </c>
      <c r="C6434" t="s">
        <v>23</v>
      </c>
      <c r="D6434" t="s">
        <v>5810</v>
      </c>
      <c r="E6434" t="s">
        <v>11779</v>
      </c>
      <c r="F6434" t="s">
        <v>23</v>
      </c>
      <c r="G6434" t="s">
        <v>23</v>
      </c>
      <c r="H6434" t="s">
        <v>6746</v>
      </c>
      <c r="I6434" t="s">
        <v>23</v>
      </c>
      <c r="J6434" t="s">
        <v>23</v>
      </c>
      <c r="K6434" t="s">
        <v>30532</v>
      </c>
    </row>
    <row r="6435" spans="1:11" x14ac:dyDescent="0.35">
      <c r="A6435" t="s">
        <v>6311</v>
      </c>
      <c r="B6435" t="s">
        <v>23</v>
      </c>
      <c r="C6435" t="s">
        <v>23</v>
      </c>
      <c r="D6435" t="s">
        <v>5810</v>
      </c>
      <c r="E6435" t="s">
        <v>11780</v>
      </c>
      <c r="F6435" t="s">
        <v>23</v>
      </c>
      <c r="G6435" t="s">
        <v>23</v>
      </c>
      <c r="H6435" t="s">
        <v>6483</v>
      </c>
      <c r="I6435" t="s">
        <v>23</v>
      </c>
      <c r="J6435" t="s">
        <v>23</v>
      </c>
      <c r="K6435" t="s">
        <v>30532</v>
      </c>
    </row>
    <row r="6436" spans="1:11" x14ac:dyDescent="0.35">
      <c r="A6436" t="s">
        <v>27465</v>
      </c>
      <c r="B6436" t="s">
        <v>23</v>
      </c>
      <c r="C6436" t="s">
        <v>23</v>
      </c>
      <c r="D6436" t="s">
        <v>5810</v>
      </c>
      <c r="E6436" t="s">
        <v>27466</v>
      </c>
      <c r="F6436" t="s">
        <v>23</v>
      </c>
      <c r="G6436" t="s">
        <v>23</v>
      </c>
      <c r="H6436" t="s">
        <v>6746</v>
      </c>
      <c r="I6436" t="s">
        <v>23</v>
      </c>
      <c r="J6436" t="s">
        <v>23</v>
      </c>
      <c r="K6436" t="s">
        <v>35069</v>
      </c>
    </row>
    <row r="6437" spans="1:11" x14ac:dyDescent="0.35">
      <c r="A6437" t="s">
        <v>27467</v>
      </c>
      <c r="B6437" t="s">
        <v>23</v>
      </c>
      <c r="C6437" t="s">
        <v>23</v>
      </c>
      <c r="D6437" t="s">
        <v>5810</v>
      </c>
      <c r="E6437" t="s">
        <v>27468</v>
      </c>
      <c r="F6437" t="s">
        <v>23</v>
      </c>
      <c r="G6437" t="s">
        <v>23</v>
      </c>
      <c r="H6437" t="s">
        <v>6746</v>
      </c>
      <c r="I6437" t="s">
        <v>23</v>
      </c>
      <c r="J6437" t="s">
        <v>23</v>
      </c>
      <c r="K6437" t="s">
        <v>35070</v>
      </c>
    </row>
    <row r="6438" spans="1:11" x14ac:dyDescent="0.35">
      <c r="A6438" t="s">
        <v>27471</v>
      </c>
      <c r="B6438" t="s">
        <v>23</v>
      </c>
      <c r="C6438" t="s">
        <v>23</v>
      </c>
      <c r="D6438" t="s">
        <v>5810</v>
      </c>
      <c r="E6438" t="s">
        <v>27472</v>
      </c>
      <c r="F6438" t="s">
        <v>23</v>
      </c>
      <c r="G6438" t="s">
        <v>23</v>
      </c>
      <c r="H6438" t="s">
        <v>6746</v>
      </c>
      <c r="I6438" t="s">
        <v>23</v>
      </c>
      <c r="J6438" t="s">
        <v>23</v>
      </c>
      <c r="K6438" t="s">
        <v>35072</v>
      </c>
    </row>
    <row r="6439" spans="1:11" x14ac:dyDescent="0.35">
      <c r="A6439" t="s">
        <v>27469</v>
      </c>
      <c r="B6439" t="s">
        <v>23</v>
      </c>
      <c r="C6439" t="s">
        <v>23</v>
      </c>
      <c r="D6439" t="s">
        <v>5810</v>
      </c>
      <c r="E6439" t="s">
        <v>27470</v>
      </c>
      <c r="F6439" t="s">
        <v>23</v>
      </c>
      <c r="G6439" t="s">
        <v>23</v>
      </c>
      <c r="H6439" t="s">
        <v>6746</v>
      </c>
      <c r="I6439" t="s">
        <v>23</v>
      </c>
      <c r="J6439" t="s">
        <v>23</v>
      </c>
      <c r="K6439" t="s">
        <v>35071</v>
      </c>
    </row>
    <row r="6440" spans="1:11" x14ac:dyDescent="0.35">
      <c r="A6440" t="s">
        <v>27473</v>
      </c>
      <c r="B6440" t="s">
        <v>23</v>
      </c>
      <c r="C6440" t="s">
        <v>23</v>
      </c>
      <c r="D6440" t="s">
        <v>5810</v>
      </c>
      <c r="E6440" t="s">
        <v>27474</v>
      </c>
      <c r="F6440" t="s">
        <v>23</v>
      </c>
      <c r="G6440" t="s">
        <v>23</v>
      </c>
      <c r="H6440" t="s">
        <v>6746</v>
      </c>
      <c r="I6440" t="s">
        <v>23</v>
      </c>
      <c r="J6440" t="s">
        <v>23</v>
      </c>
      <c r="K6440" t="s">
        <v>35073</v>
      </c>
    </row>
    <row r="6441" spans="1:11" x14ac:dyDescent="0.35">
      <c r="A6441" t="s">
        <v>24121</v>
      </c>
      <c r="B6441" t="s">
        <v>23</v>
      </c>
      <c r="C6441" t="s">
        <v>23</v>
      </c>
      <c r="D6441" t="s">
        <v>23</v>
      </c>
      <c r="E6441" t="s">
        <v>24122</v>
      </c>
      <c r="F6441" t="s">
        <v>23</v>
      </c>
      <c r="G6441" t="s">
        <v>23</v>
      </c>
      <c r="H6441" t="s">
        <v>6502</v>
      </c>
      <c r="I6441" t="s">
        <v>2721</v>
      </c>
      <c r="J6441" t="s">
        <v>6505</v>
      </c>
      <c r="K6441" t="s">
        <v>30532</v>
      </c>
    </row>
    <row r="6442" spans="1:11" x14ac:dyDescent="0.35">
      <c r="A6442" t="s">
        <v>943</v>
      </c>
      <c r="B6442" t="s">
        <v>23</v>
      </c>
      <c r="C6442" t="s">
        <v>23</v>
      </c>
      <c r="D6442" t="s">
        <v>5810</v>
      </c>
      <c r="E6442" t="s">
        <v>29424</v>
      </c>
      <c r="F6442" t="s">
        <v>23</v>
      </c>
      <c r="G6442" t="s">
        <v>23</v>
      </c>
      <c r="H6442" t="s">
        <v>6746</v>
      </c>
      <c r="I6442" t="s">
        <v>23</v>
      </c>
      <c r="J6442" t="s">
        <v>23</v>
      </c>
      <c r="K6442" t="s">
        <v>30532</v>
      </c>
    </row>
    <row r="6443" spans="1:11" x14ac:dyDescent="0.35">
      <c r="A6443" t="s">
        <v>27477</v>
      </c>
      <c r="B6443" t="s">
        <v>23</v>
      </c>
      <c r="C6443" t="s">
        <v>23</v>
      </c>
      <c r="D6443" t="s">
        <v>5810</v>
      </c>
      <c r="E6443" t="s">
        <v>27478</v>
      </c>
      <c r="F6443" t="s">
        <v>23</v>
      </c>
      <c r="G6443" t="s">
        <v>23</v>
      </c>
      <c r="H6443" t="s">
        <v>6746</v>
      </c>
      <c r="I6443" t="s">
        <v>23</v>
      </c>
      <c r="J6443" t="s">
        <v>23</v>
      </c>
      <c r="K6443" t="s">
        <v>35075</v>
      </c>
    </row>
    <row r="6444" spans="1:11" x14ac:dyDescent="0.35">
      <c r="A6444" t="s">
        <v>3225</v>
      </c>
      <c r="B6444" t="s">
        <v>23</v>
      </c>
      <c r="C6444" t="s">
        <v>23</v>
      </c>
      <c r="D6444" t="s">
        <v>23</v>
      </c>
      <c r="E6444" t="s">
        <v>11781</v>
      </c>
      <c r="F6444" t="s">
        <v>23</v>
      </c>
      <c r="G6444" t="s">
        <v>23</v>
      </c>
      <c r="H6444" t="s">
        <v>6522</v>
      </c>
      <c r="I6444" t="s">
        <v>23</v>
      </c>
      <c r="J6444" t="s">
        <v>23</v>
      </c>
      <c r="K6444" t="s">
        <v>30532</v>
      </c>
    </row>
    <row r="6445" spans="1:11" x14ac:dyDescent="0.35">
      <c r="A6445" t="s">
        <v>2341</v>
      </c>
      <c r="B6445" t="s">
        <v>23</v>
      </c>
      <c r="C6445" t="s">
        <v>23</v>
      </c>
      <c r="D6445" t="s">
        <v>23</v>
      </c>
      <c r="E6445" t="s">
        <v>11782</v>
      </c>
      <c r="F6445" t="s">
        <v>23</v>
      </c>
      <c r="G6445" t="s">
        <v>23</v>
      </c>
      <c r="H6445" t="s">
        <v>6522</v>
      </c>
      <c r="I6445" t="s">
        <v>23</v>
      </c>
      <c r="J6445" t="s">
        <v>23</v>
      </c>
      <c r="K6445" t="s">
        <v>30532</v>
      </c>
    </row>
    <row r="6446" spans="1:11" x14ac:dyDescent="0.35">
      <c r="A6446" t="s">
        <v>27479</v>
      </c>
      <c r="B6446" t="s">
        <v>23</v>
      </c>
      <c r="C6446" t="s">
        <v>23</v>
      </c>
      <c r="D6446" t="s">
        <v>5810</v>
      </c>
      <c r="E6446" t="s">
        <v>27480</v>
      </c>
      <c r="F6446" t="s">
        <v>23</v>
      </c>
      <c r="G6446" t="s">
        <v>23</v>
      </c>
      <c r="H6446" t="s">
        <v>6746</v>
      </c>
      <c r="I6446" t="s">
        <v>23</v>
      </c>
      <c r="J6446" t="s">
        <v>23</v>
      </c>
      <c r="K6446" t="s">
        <v>35076</v>
      </c>
    </row>
    <row r="6447" spans="1:11" x14ac:dyDescent="0.35">
      <c r="A6447" t="s">
        <v>481</v>
      </c>
      <c r="B6447" t="s">
        <v>23</v>
      </c>
      <c r="C6447" t="s">
        <v>23</v>
      </c>
      <c r="D6447" t="s">
        <v>23</v>
      </c>
      <c r="E6447" t="s">
        <v>11783</v>
      </c>
      <c r="F6447" t="s">
        <v>23</v>
      </c>
      <c r="G6447" t="s">
        <v>23</v>
      </c>
      <c r="H6447" t="s">
        <v>6504</v>
      </c>
      <c r="I6447" t="s">
        <v>6485</v>
      </c>
      <c r="J6447" t="s">
        <v>23</v>
      </c>
      <c r="K6447" t="s">
        <v>30532</v>
      </c>
    </row>
    <row r="6448" spans="1:11" x14ac:dyDescent="0.35">
      <c r="A6448" t="s">
        <v>27481</v>
      </c>
      <c r="B6448" t="s">
        <v>23</v>
      </c>
      <c r="C6448" t="s">
        <v>23</v>
      </c>
      <c r="D6448" t="s">
        <v>5810</v>
      </c>
      <c r="E6448" t="s">
        <v>27482</v>
      </c>
      <c r="F6448" t="s">
        <v>23</v>
      </c>
      <c r="G6448" t="s">
        <v>23</v>
      </c>
      <c r="H6448" t="s">
        <v>6746</v>
      </c>
      <c r="I6448" t="s">
        <v>23</v>
      </c>
      <c r="J6448" t="s">
        <v>23</v>
      </c>
      <c r="K6448" t="s">
        <v>35077</v>
      </c>
    </row>
    <row r="6449" spans="1:11" x14ac:dyDescent="0.35">
      <c r="A6449" t="s">
        <v>27483</v>
      </c>
      <c r="B6449" t="s">
        <v>23</v>
      </c>
      <c r="C6449" t="s">
        <v>23</v>
      </c>
      <c r="D6449" t="s">
        <v>5810</v>
      </c>
      <c r="E6449" t="s">
        <v>27484</v>
      </c>
      <c r="F6449" t="s">
        <v>23</v>
      </c>
      <c r="G6449" t="s">
        <v>23</v>
      </c>
      <c r="H6449" t="s">
        <v>6746</v>
      </c>
      <c r="I6449" t="s">
        <v>23</v>
      </c>
      <c r="J6449" t="s">
        <v>23</v>
      </c>
      <c r="K6449" t="s">
        <v>35078</v>
      </c>
    </row>
    <row r="6450" spans="1:11" x14ac:dyDescent="0.35">
      <c r="A6450" t="s">
        <v>1810</v>
      </c>
      <c r="B6450" t="s">
        <v>23</v>
      </c>
      <c r="C6450" t="s">
        <v>23</v>
      </c>
      <c r="D6450" t="s">
        <v>23</v>
      </c>
      <c r="E6450" t="s">
        <v>11784</v>
      </c>
      <c r="F6450" t="s">
        <v>23</v>
      </c>
      <c r="G6450" t="s">
        <v>23</v>
      </c>
      <c r="H6450" t="s">
        <v>6504</v>
      </c>
      <c r="I6450" t="s">
        <v>6485</v>
      </c>
      <c r="J6450" t="s">
        <v>3894</v>
      </c>
      <c r="K6450" t="s">
        <v>30532</v>
      </c>
    </row>
    <row r="6451" spans="1:11" x14ac:dyDescent="0.35">
      <c r="A6451" t="s">
        <v>27485</v>
      </c>
      <c r="B6451" t="s">
        <v>23</v>
      </c>
      <c r="C6451" t="s">
        <v>23</v>
      </c>
      <c r="D6451" t="s">
        <v>5810</v>
      </c>
      <c r="E6451" t="s">
        <v>27486</v>
      </c>
      <c r="F6451" t="s">
        <v>23</v>
      </c>
      <c r="G6451" t="s">
        <v>23</v>
      </c>
      <c r="H6451" t="s">
        <v>6746</v>
      </c>
      <c r="I6451" t="s">
        <v>23</v>
      </c>
      <c r="J6451" t="s">
        <v>23</v>
      </c>
      <c r="K6451" t="s">
        <v>35079</v>
      </c>
    </row>
    <row r="6452" spans="1:11" x14ac:dyDescent="0.35">
      <c r="A6452" t="s">
        <v>27495</v>
      </c>
      <c r="B6452" t="s">
        <v>23</v>
      </c>
      <c r="C6452" t="s">
        <v>23</v>
      </c>
      <c r="D6452" t="s">
        <v>5810</v>
      </c>
      <c r="E6452" t="s">
        <v>27496</v>
      </c>
      <c r="F6452" t="s">
        <v>23</v>
      </c>
      <c r="G6452" t="s">
        <v>23</v>
      </c>
      <c r="H6452" t="s">
        <v>6746</v>
      </c>
      <c r="I6452" t="s">
        <v>23</v>
      </c>
      <c r="J6452" t="s">
        <v>23</v>
      </c>
      <c r="K6452" t="s">
        <v>35084</v>
      </c>
    </row>
    <row r="6453" spans="1:11" x14ac:dyDescent="0.35">
      <c r="A6453" t="s">
        <v>27493</v>
      </c>
      <c r="B6453" t="s">
        <v>23</v>
      </c>
      <c r="C6453" t="s">
        <v>23</v>
      </c>
      <c r="D6453" t="s">
        <v>5810</v>
      </c>
      <c r="E6453" t="s">
        <v>27494</v>
      </c>
      <c r="F6453" t="s">
        <v>23</v>
      </c>
      <c r="G6453" t="s">
        <v>23</v>
      </c>
      <c r="H6453" t="s">
        <v>6746</v>
      </c>
      <c r="I6453" t="s">
        <v>23</v>
      </c>
      <c r="J6453" t="s">
        <v>23</v>
      </c>
      <c r="K6453" t="s">
        <v>35083</v>
      </c>
    </row>
    <row r="6454" spans="1:11" x14ac:dyDescent="0.35">
      <c r="A6454" t="s">
        <v>163</v>
      </c>
      <c r="B6454" t="s">
        <v>23</v>
      </c>
      <c r="C6454" t="s">
        <v>23</v>
      </c>
      <c r="D6454" t="s">
        <v>23</v>
      </c>
      <c r="E6454" t="s">
        <v>11785</v>
      </c>
      <c r="F6454" t="s">
        <v>23</v>
      </c>
      <c r="G6454" t="s">
        <v>23</v>
      </c>
      <c r="H6454" t="s">
        <v>6514</v>
      </c>
      <c r="I6454" t="s">
        <v>6499</v>
      </c>
      <c r="J6454" t="s">
        <v>23</v>
      </c>
      <c r="K6454" t="s">
        <v>30532</v>
      </c>
    </row>
    <row r="6455" spans="1:11" x14ac:dyDescent="0.35">
      <c r="A6455" t="s">
        <v>27487</v>
      </c>
      <c r="B6455" t="s">
        <v>23</v>
      </c>
      <c r="C6455" t="s">
        <v>23</v>
      </c>
      <c r="D6455" t="s">
        <v>5810</v>
      </c>
      <c r="E6455" t="s">
        <v>27488</v>
      </c>
      <c r="F6455" t="s">
        <v>23</v>
      </c>
      <c r="G6455" t="s">
        <v>23</v>
      </c>
      <c r="H6455" t="s">
        <v>6746</v>
      </c>
      <c r="I6455" t="s">
        <v>23</v>
      </c>
      <c r="J6455" t="s">
        <v>23</v>
      </c>
      <c r="K6455" t="s">
        <v>35080</v>
      </c>
    </row>
    <row r="6456" spans="1:11" x14ac:dyDescent="0.35">
      <c r="A6456" t="s">
        <v>27489</v>
      </c>
      <c r="B6456" t="s">
        <v>23</v>
      </c>
      <c r="C6456" t="s">
        <v>23</v>
      </c>
      <c r="D6456" t="s">
        <v>5810</v>
      </c>
      <c r="E6456" t="s">
        <v>27490</v>
      </c>
      <c r="F6456" t="s">
        <v>23</v>
      </c>
      <c r="G6456" t="s">
        <v>23</v>
      </c>
      <c r="H6456" t="s">
        <v>6746</v>
      </c>
      <c r="I6456" t="s">
        <v>23</v>
      </c>
      <c r="J6456" t="s">
        <v>23</v>
      </c>
      <c r="K6456" t="s">
        <v>35081</v>
      </c>
    </row>
    <row r="6457" spans="1:11" x14ac:dyDescent="0.35">
      <c r="A6457" t="s">
        <v>6310</v>
      </c>
      <c r="B6457" t="s">
        <v>23</v>
      </c>
      <c r="C6457" t="s">
        <v>23</v>
      </c>
      <c r="D6457" t="s">
        <v>5810</v>
      </c>
      <c r="E6457" t="s">
        <v>11786</v>
      </c>
      <c r="F6457" t="s">
        <v>23</v>
      </c>
      <c r="G6457" t="s">
        <v>23</v>
      </c>
      <c r="H6457" t="s">
        <v>6483</v>
      </c>
      <c r="I6457" t="s">
        <v>23</v>
      </c>
      <c r="J6457" t="s">
        <v>23</v>
      </c>
      <c r="K6457" t="s">
        <v>30532</v>
      </c>
    </row>
    <row r="6458" spans="1:11" x14ac:dyDescent="0.35">
      <c r="A6458" t="s">
        <v>27491</v>
      </c>
      <c r="B6458" t="s">
        <v>23</v>
      </c>
      <c r="C6458" t="s">
        <v>23</v>
      </c>
      <c r="D6458" t="s">
        <v>5810</v>
      </c>
      <c r="E6458" t="s">
        <v>27492</v>
      </c>
      <c r="F6458" t="s">
        <v>23</v>
      </c>
      <c r="G6458" t="s">
        <v>23</v>
      </c>
      <c r="H6458" t="s">
        <v>6746</v>
      </c>
      <c r="I6458" t="s">
        <v>23</v>
      </c>
      <c r="J6458" t="s">
        <v>23</v>
      </c>
      <c r="K6458" t="s">
        <v>35082</v>
      </c>
    </row>
    <row r="6459" spans="1:11" x14ac:dyDescent="0.35">
      <c r="A6459" t="s">
        <v>2340</v>
      </c>
      <c r="B6459" t="s">
        <v>23</v>
      </c>
      <c r="C6459" t="s">
        <v>23</v>
      </c>
      <c r="D6459" t="s">
        <v>23</v>
      </c>
      <c r="E6459" t="s">
        <v>11787</v>
      </c>
      <c r="F6459" t="s">
        <v>23</v>
      </c>
      <c r="G6459" t="s">
        <v>23</v>
      </c>
      <c r="H6459" t="s">
        <v>6522</v>
      </c>
      <c r="I6459" t="s">
        <v>23</v>
      </c>
      <c r="J6459" t="s">
        <v>23</v>
      </c>
      <c r="K6459" t="s">
        <v>30532</v>
      </c>
    </row>
    <row r="6460" spans="1:11" x14ac:dyDescent="0.35">
      <c r="A6460" t="s">
        <v>23990</v>
      </c>
      <c r="B6460" t="s">
        <v>23</v>
      </c>
      <c r="C6460" t="s">
        <v>23</v>
      </c>
      <c r="D6460" t="s">
        <v>5810</v>
      </c>
      <c r="E6460" t="s">
        <v>23991</v>
      </c>
      <c r="F6460" t="s">
        <v>23</v>
      </c>
      <c r="G6460" t="s">
        <v>23</v>
      </c>
      <c r="H6460" t="s">
        <v>6746</v>
      </c>
      <c r="I6460" t="s">
        <v>23</v>
      </c>
      <c r="J6460" t="s">
        <v>23</v>
      </c>
      <c r="K6460" t="s">
        <v>33497</v>
      </c>
    </row>
    <row r="6461" spans="1:11" x14ac:dyDescent="0.35">
      <c r="A6461" t="s">
        <v>6309</v>
      </c>
      <c r="B6461" t="s">
        <v>23</v>
      </c>
      <c r="C6461" t="s">
        <v>23</v>
      </c>
      <c r="D6461" t="s">
        <v>5810</v>
      </c>
      <c r="E6461" t="s">
        <v>11788</v>
      </c>
      <c r="F6461" t="s">
        <v>23</v>
      </c>
      <c r="G6461" t="s">
        <v>23</v>
      </c>
      <c r="H6461" t="s">
        <v>6502</v>
      </c>
      <c r="I6461" t="s">
        <v>23</v>
      </c>
      <c r="J6461" t="s">
        <v>23</v>
      </c>
      <c r="K6461" t="s">
        <v>30532</v>
      </c>
    </row>
    <row r="6462" spans="1:11" x14ac:dyDescent="0.35">
      <c r="A6462" t="s">
        <v>2337</v>
      </c>
      <c r="B6462" t="s">
        <v>23</v>
      </c>
      <c r="C6462" t="s">
        <v>23</v>
      </c>
      <c r="D6462" t="s">
        <v>23</v>
      </c>
      <c r="E6462" t="s">
        <v>11789</v>
      </c>
      <c r="F6462" t="s">
        <v>23</v>
      </c>
      <c r="G6462" t="s">
        <v>23</v>
      </c>
      <c r="H6462" t="s">
        <v>6522</v>
      </c>
      <c r="I6462" t="s">
        <v>23</v>
      </c>
      <c r="J6462" t="s">
        <v>23</v>
      </c>
      <c r="K6462" t="s">
        <v>30532</v>
      </c>
    </row>
    <row r="6463" spans="1:11" x14ac:dyDescent="0.35">
      <c r="A6463" t="s">
        <v>27497</v>
      </c>
      <c r="B6463" t="s">
        <v>23</v>
      </c>
      <c r="C6463" t="s">
        <v>23</v>
      </c>
      <c r="D6463" t="s">
        <v>5810</v>
      </c>
      <c r="E6463" t="s">
        <v>27498</v>
      </c>
      <c r="F6463" t="s">
        <v>23</v>
      </c>
      <c r="G6463" t="s">
        <v>23</v>
      </c>
      <c r="H6463" t="s">
        <v>6746</v>
      </c>
      <c r="I6463" t="s">
        <v>23</v>
      </c>
      <c r="J6463" t="s">
        <v>23</v>
      </c>
      <c r="K6463" t="s">
        <v>35085</v>
      </c>
    </row>
    <row r="6464" spans="1:11" x14ac:dyDescent="0.35">
      <c r="A6464" t="s">
        <v>27499</v>
      </c>
      <c r="B6464" t="s">
        <v>23</v>
      </c>
      <c r="C6464" t="s">
        <v>23</v>
      </c>
      <c r="D6464" t="s">
        <v>5810</v>
      </c>
      <c r="E6464" t="s">
        <v>27500</v>
      </c>
      <c r="F6464" t="s">
        <v>23</v>
      </c>
      <c r="G6464" t="s">
        <v>23</v>
      </c>
      <c r="H6464" t="s">
        <v>6746</v>
      </c>
      <c r="I6464" t="s">
        <v>23</v>
      </c>
      <c r="J6464" t="s">
        <v>23</v>
      </c>
      <c r="K6464" t="s">
        <v>35086</v>
      </c>
    </row>
    <row r="6465" spans="1:11" x14ac:dyDescent="0.35">
      <c r="A6465" t="s">
        <v>6757</v>
      </c>
      <c r="B6465" t="s">
        <v>23</v>
      </c>
      <c r="C6465" t="s">
        <v>23</v>
      </c>
      <c r="D6465" t="s">
        <v>23</v>
      </c>
      <c r="E6465" t="s">
        <v>11790</v>
      </c>
      <c r="F6465" t="s">
        <v>23</v>
      </c>
      <c r="G6465" t="s">
        <v>23</v>
      </c>
      <c r="H6465" t="s">
        <v>6516</v>
      </c>
      <c r="I6465" t="s">
        <v>23</v>
      </c>
      <c r="J6465" t="s">
        <v>23</v>
      </c>
      <c r="K6465" t="s">
        <v>30532</v>
      </c>
    </row>
    <row r="6466" spans="1:11" x14ac:dyDescent="0.35">
      <c r="A6466" t="s">
        <v>27501</v>
      </c>
      <c r="B6466" t="s">
        <v>23</v>
      </c>
      <c r="C6466" t="s">
        <v>23</v>
      </c>
      <c r="D6466" t="s">
        <v>5810</v>
      </c>
      <c r="E6466" t="s">
        <v>27502</v>
      </c>
      <c r="F6466" t="s">
        <v>23</v>
      </c>
      <c r="G6466" t="s">
        <v>23</v>
      </c>
      <c r="H6466" t="s">
        <v>6746</v>
      </c>
      <c r="I6466" t="s">
        <v>23</v>
      </c>
      <c r="J6466" t="s">
        <v>23</v>
      </c>
      <c r="K6466" t="s">
        <v>35087</v>
      </c>
    </row>
    <row r="6467" spans="1:11" x14ac:dyDescent="0.35">
      <c r="A6467" t="s">
        <v>2336</v>
      </c>
      <c r="B6467" t="s">
        <v>23</v>
      </c>
      <c r="C6467" t="s">
        <v>23</v>
      </c>
      <c r="D6467" t="s">
        <v>23</v>
      </c>
      <c r="E6467" t="s">
        <v>11791</v>
      </c>
      <c r="F6467" t="s">
        <v>23</v>
      </c>
      <c r="G6467" t="s">
        <v>23</v>
      </c>
      <c r="H6467" t="s">
        <v>6522</v>
      </c>
      <c r="I6467" t="s">
        <v>23</v>
      </c>
      <c r="J6467" t="s">
        <v>23</v>
      </c>
      <c r="K6467" t="s">
        <v>30532</v>
      </c>
    </row>
    <row r="6468" spans="1:11" x14ac:dyDescent="0.35">
      <c r="A6468" t="s">
        <v>27503</v>
      </c>
      <c r="B6468" t="s">
        <v>23</v>
      </c>
      <c r="C6468" t="s">
        <v>23</v>
      </c>
      <c r="D6468" t="s">
        <v>5810</v>
      </c>
      <c r="E6468" t="s">
        <v>27504</v>
      </c>
      <c r="F6468" t="s">
        <v>23</v>
      </c>
      <c r="G6468" t="s">
        <v>23</v>
      </c>
      <c r="H6468" t="s">
        <v>6746</v>
      </c>
      <c r="I6468" t="s">
        <v>23</v>
      </c>
      <c r="J6468" t="s">
        <v>23</v>
      </c>
      <c r="K6468" t="s">
        <v>35088</v>
      </c>
    </row>
    <row r="6469" spans="1:11" x14ac:dyDescent="0.35">
      <c r="A6469" t="s">
        <v>27505</v>
      </c>
      <c r="B6469" t="s">
        <v>23</v>
      </c>
      <c r="C6469" t="s">
        <v>23</v>
      </c>
      <c r="D6469" t="s">
        <v>5810</v>
      </c>
      <c r="E6469" t="s">
        <v>27506</v>
      </c>
      <c r="F6469" t="s">
        <v>23</v>
      </c>
      <c r="G6469" t="s">
        <v>23</v>
      </c>
      <c r="H6469" t="s">
        <v>6746</v>
      </c>
      <c r="I6469" t="s">
        <v>23</v>
      </c>
      <c r="J6469" t="s">
        <v>23</v>
      </c>
      <c r="K6469" t="s">
        <v>35089</v>
      </c>
    </row>
    <row r="6470" spans="1:11" x14ac:dyDescent="0.35">
      <c r="A6470" t="s">
        <v>27507</v>
      </c>
      <c r="B6470" t="s">
        <v>23</v>
      </c>
      <c r="C6470" t="s">
        <v>23</v>
      </c>
      <c r="D6470" t="s">
        <v>5810</v>
      </c>
      <c r="E6470" t="s">
        <v>27508</v>
      </c>
      <c r="F6470" t="s">
        <v>23</v>
      </c>
      <c r="G6470" t="s">
        <v>23</v>
      </c>
      <c r="H6470" t="s">
        <v>6746</v>
      </c>
      <c r="I6470" t="s">
        <v>23</v>
      </c>
      <c r="J6470" t="s">
        <v>23</v>
      </c>
      <c r="K6470" t="s">
        <v>35090</v>
      </c>
    </row>
    <row r="6471" spans="1:11" x14ac:dyDescent="0.35">
      <c r="A6471" t="s">
        <v>6308</v>
      </c>
      <c r="B6471" t="s">
        <v>23</v>
      </c>
      <c r="C6471" t="s">
        <v>23</v>
      </c>
      <c r="D6471" t="s">
        <v>5810</v>
      </c>
      <c r="E6471" t="s">
        <v>11792</v>
      </c>
      <c r="F6471" t="s">
        <v>23</v>
      </c>
      <c r="G6471" t="s">
        <v>23</v>
      </c>
      <c r="H6471" t="s">
        <v>6502</v>
      </c>
      <c r="I6471" t="s">
        <v>23</v>
      </c>
      <c r="J6471" t="s">
        <v>23</v>
      </c>
      <c r="K6471" t="s">
        <v>30532</v>
      </c>
    </row>
    <row r="6472" spans="1:11" x14ac:dyDescent="0.35">
      <c r="A6472" t="s">
        <v>29686</v>
      </c>
      <c r="B6472" t="s">
        <v>23</v>
      </c>
      <c r="C6472" t="s">
        <v>23</v>
      </c>
      <c r="D6472" t="s">
        <v>5810</v>
      </c>
      <c r="E6472" t="s">
        <v>29687</v>
      </c>
      <c r="F6472" t="s">
        <v>23</v>
      </c>
      <c r="G6472" t="s">
        <v>23</v>
      </c>
      <c r="H6472" t="s">
        <v>6746</v>
      </c>
      <c r="I6472" t="s">
        <v>23</v>
      </c>
      <c r="J6472" t="s">
        <v>23</v>
      </c>
      <c r="K6472" t="s">
        <v>36156</v>
      </c>
    </row>
    <row r="6473" spans="1:11" x14ac:dyDescent="0.35">
      <c r="A6473" t="s">
        <v>27511</v>
      </c>
      <c r="B6473" t="s">
        <v>23</v>
      </c>
      <c r="C6473" t="s">
        <v>23</v>
      </c>
      <c r="D6473" t="s">
        <v>5810</v>
      </c>
      <c r="E6473" t="s">
        <v>27512</v>
      </c>
      <c r="F6473" t="s">
        <v>23</v>
      </c>
      <c r="G6473" t="s">
        <v>23</v>
      </c>
      <c r="H6473" t="s">
        <v>6746</v>
      </c>
      <c r="I6473" t="s">
        <v>23</v>
      </c>
      <c r="J6473" t="s">
        <v>23</v>
      </c>
      <c r="K6473" t="s">
        <v>35092</v>
      </c>
    </row>
    <row r="6474" spans="1:11" x14ac:dyDescent="0.35">
      <c r="A6474" t="s">
        <v>27517</v>
      </c>
      <c r="B6474" t="s">
        <v>23</v>
      </c>
      <c r="C6474" t="s">
        <v>23</v>
      </c>
      <c r="D6474" t="s">
        <v>5810</v>
      </c>
      <c r="E6474" t="s">
        <v>27518</v>
      </c>
      <c r="F6474" t="s">
        <v>23</v>
      </c>
      <c r="G6474" t="s">
        <v>23</v>
      </c>
      <c r="H6474" t="s">
        <v>6746</v>
      </c>
      <c r="I6474" t="s">
        <v>23</v>
      </c>
      <c r="J6474" t="s">
        <v>23</v>
      </c>
      <c r="K6474" t="s">
        <v>35095</v>
      </c>
    </row>
    <row r="6475" spans="1:11" x14ac:dyDescent="0.35">
      <c r="A6475" t="s">
        <v>29728</v>
      </c>
      <c r="B6475" t="s">
        <v>23</v>
      </c>
      <c r="C6475" t="s">
        <v>23</v>
      </c>
      <c r="D6475" t="s">
        <v>5810</v>
      </c>
      <c r="E6475" t="s">
        <v>29729</v>
      </c>
      <c r="F6475" t="s">
        <v>23</v>
      </c>
      <c r="G6475" t="s">
        <v>23</v>
      </c>
      <c r="H6475" t="s">
        <v>6746</v>
      </c>
      <c r="I6475" t="s">
        <v>23</v>
      </c>
      <c r="J6475" t="s">
        <v>23</v>
      </c>
      <c r="K6475" t="s">
        <v>36177</v>
      </c>
    </row>
    <row r="6476" spans="1:11" x14ac:dyDescent="0.35">
      <c r="A6476" t="s">
        <v>27513</v>
      </c>
      <c r="B6476" t="s">
        <v>23</v>
      </c>
      <c r="C6476" t="s">
        <v>23</v>
      </c>
      <c r="D6476" t="s">
        <v>5810</v>
      </c>
      <c r="E6476" t="s">
        <v>27514</v>
      </c>
      <c r="F6476" t="s">
        <v>23</v>
      </c>
      <c r="G6476" t="s">
        <v>23</v>
      </c>
      <c r="H6476" t="s">
        <v>6746</v>
      </c>
      <c r="I6476" t="s">
        <v>23</v>
      </c>
      <c r="J6476" t="s">
        <v>23</v>
      </c>
      <c r="K6476" t="s">
        <v>35093</v>
      </c>
    </row>
    <row r="6477" spans="1:11" x14ac:dyDescent="0.35">
      <c r="A6477" t="s">
        <v>27515</v>
      </c>
      <c r="B6477" t="s">
        <v>23</v>
      </c>
      <c r="C6477" t="s">
        <v>23</v>
      </c>
      <c r="D6477" t="s">
        <v>5810</v>
      </c>
      <c r="E6477" t="s">
        <v>27516</v>
      </c>
      <c r="F6477" t="s">
        <v>23</v>
      </c>
      <c r="G6477" t="s">
        <v>23</v>
      </c>
      <c r="H6477" t="s">
        <v>6746</v>
      </c>
      <c r="I6477" t="s">
        <v>23</v>
      </c>
      <c r="J6477" t="s">
        <v>23</v>
      </c>
      <c r="K6477" t="s">
        <v>35094</v>
      </c>
    </row>
    <row r="6478" spans="1:11" x14ac:dyDescent="0.35">
      <c r="A6478" t="s">
        <v>11793</v>
      </c>
      <c r="B6478" t="s">
        <v>23</v>
      </c>
      <c r="C6478" t="s">
        <v>23</v>
      </c>
      <c r="D6478" t="s">
        <v>5810</v>
      </c>
      <c r="E6478" t="s">
        <v>11794</v>
      </c>
      <c r="F6478" t="s">
        <v>23</v>
      </c>
      <c r="G6478" t="s">
        <v>23</v>
      </c>
      <c r="H6478" t="s">
        <v>6746</v>
      </c>
      <c r="I6478" t="s">
        <v>23</v>
      </c>
      <c r="J6478" t="s">
        <v>23</v>
      </c>
      <c r="K6478" t="s">
        <v>30532</v>
      </c>
    </row>
    <row r="6479" spans="1:11" x14ac:dyDescent="0.35">
      <c r="A6479" t="s">
        <v>27519</v>
      </c>
      <c r="B6479" t="s">
        <v>23</v>
      </c>
      <c r="C6479" t="s">
        <v>23</v>
      </c>
      <c r="D6479" t="s">
        <v>5810</v>
      </c>
      <c r="E6479" t="s">
        <v>27520</v>
      </c>
      <c r="F6479" t="s">
        <v>23</v>
      </c>
      <c r="G6479" t="s">
        <v>23</v>
      </c>
      <c r="H6479" t="s">
        <v>6746</v>
      </c>
      <c r="I6479" t="s">
        <v>23</v>
      </c>
      <c r="J6479" t="s">
        <v>23</v>
      </c>
      <c r="K6479" t="s">
        <v>35096</v>
      </c>
    </row>
    <row r="6480" spans="1:11" x14ac:dyDescent="0.35">
      <c r="A6480" t="s">
        <v>2335</v>
      </c>
      <c r="B6480" t="s">
        <v>23</v>
      </c>
      <c r="C6480" t="s">
        <v>23</v>
      </c>
      <c r="D6480" t="s">
        <v>23</v>
      </c>
      <c r="E6480" t="s">
        <v>11795</v>
      </c>
      <c r="F6480" t="s">
        <v>23</v>
      </c>
      <c r="G6480" t="s">
        <v>23</v>
      </c>
      <c r="H6480" t="s">
        <v>6483</v>
      </c>
      <c r="I6480" t="s">
        <v>2721</v>
      </c>
      <c r="J6480" t="s">
        <v>23</v>
      </c>
      <c r="K6480" t="s">
        <v>30532</v>
      </c>
    </row>
    <row r="6481" spans="1:11" x14ac:dyDescent="0.35">
      <c r="A6481" t="s">
        <v>27523</v>
      </c>
      <c r="B6481" t="s">
        <v>23</v>
      </c>
      <c r="C6481" t="s">
        <v>23</v>
      </c>
      <c r="D6481" t="s">
        <v>5810</v>
      </c>
      <c r="E6481" t="s">
        <v>27524</v>
      </c>
      <c r="F6481" t="s">
        <v>23</v>
      </c>
      <c r="G6481" t="s">
        <v>23</v>
      </c>
      <c r="H6481" t="s">
        <v>6746</v>
      </c>
      <c r="I6481" t="s">
        <v>23</v>
      </c>
      <c r="J6481" t="s">
        <v>23</v>
      </c>
      <c r="K6481" t="s">
        <v>35098</v>
      </c>
    </row>
    <row r="6482" spans="1:11" x14ac:dyDescent="0.35">
      <c r="A6482" t="s">
        <v>27525</v>
      </c>
      <c r="B6482" t="s">
        <v>23</v>
      </c>
      <c r="C6482" t="s">
        <v>23</v>
      </c>
      <c r="D6482" t="s">
        <v>5810</v>
      </c>
      <c r="E6482" t="s">
        <v>27526</v>
      </c>
      <c r="F6482" t="s">
        <v>23</v>
      </c>
      <c r="G6482" t="s">
        <v>23</v>
      </c>
      <c r="H6482" t="s">
        <v>6746</v>
      </c>
      <c r="I6482" t="s">
        <v>23</v>
      </c>
      <c r="J6482" t="s">
        <v>23</v>
      </c>
      <c r="K6482" t="s">
        <v>35099</v>
      </c>
    </row>
    <row r="6483" spans="1:11" x14ac:dyDescent="0.35">
      <c r="A6483" t="s">
        <v>27527</v>
      </c>
      <c r="B6483" t="s">
        <v>23</v>
      </c>
      <c r="C6483" t="s">
        <v>23</v>
      </c>
      <c r="D6483" t="s">
        <v>5810</v>
      </c>
      <c r="E6483" t="s">
        <v>27528</v>
      </c>
      <c r="F6483" t="s">
        <v>23</v>
      </c>
      <c r="G6483" t="s">
        <v>23</v>
      </c>
      <c r="H6483" t="s">
        <v>6746</v>
      </c>
      <c r="I6483" t="s">
        <v>23</v>
      </c>
      <c r="J6483" t="s">
        <v>23</v>
      </c>
      <c r="K6483" t="s">
        <v>35100</v>
      </c>
    </row>
    <row r="6484" spans="1:11" x14ac:dyDescent="0.35">
      <c r="A6484" t="s">
        <v>2334</v>
      </c>
      <c r="B6484" t="s">
        <v>23</v>
      </c>
      <c r="C6484" t="s">
        <v>23</v>
      </c>
      <c r="D6484" t="s">
        <v>23</v>
      </c>
      <c r="E6484" t="s">
        <v>11796</v>
      </c>
      <c r="F6484" t="s">
        <v>23</v>
      </c>
      <c r="G6484" t="s">
        <v>23</v>
      </c>
      <c r="H6484" t="s">
        <v>6522</v>
      </c>
      <c r="I6484" t="s">
        <v>23</v>
      </c>
      <c r="J6484" t="s">
        <v>23</v>
      </c>
      <c r="K6484" t="s">
        <v>30532</v>
      </c>
    </row>
    <row r="6485" spans="1:11" x14ac:dyDescent="0.35">
      <c r="A6485" t="s">
        <v>2333</v>
      </c>
      <c r="B6485" t="s">
        <v>23</v>
      </c>
      <c r="C6485" t="s">
        <v>23</v>
      </c>
      <c r="D6485" t="s">
        <v>23</v>
      </c>
      <c r="E6485" t="s">
        <v>11797</v>
      </c>
      <c r="F6485" t="s">
        <v>23</v>
      </c>
      <c r="G6485" t="s">
        <v>23</v>
      </c>
      <c r="H6485" t="s">
        <v>6522</v>
      </c>
      <c r="I6485" t="s">
        <v>23</v>
      </c>
      <c r="J6485" t="s">
        <v>23</v>
      </c>
      <c r="K6485" t="s">
        <v>30532</v>
      </c>
    </row>
    <row r="6486" spans="1:11" x14ac:dyDescent="0.35">
      <c r="A6486" t="s">
        <v>4982</v>
      </c>
      <c r="B6486" t="s">
        <v>23</v>
      </c>
      <c r="C6486" t="s">
        <v>23</v>
      </c>
      <c r="D6486" t="s">
        <v>23</v>
      </c>
      <c r="E6486" t="s">
        <v>11798</v>
      </c>
      <c r="F6486" t="s">
        <v>23</v>
      </c>
      <c r="G6486" t="s">
        <v>23</v>
      </c>
      <c r="H6486" t="s">
        <v>6522</v>
      </c>
      <c r="I6486" t="s">
        <v>23</v>
      </c>
      <c r="J6486" t="s">
        <v>23</v>
      </c>
      <c r="K6486" t="s">
        <v>30532</v>
      </c>
    </row>
    <row r="6487" spans="1:11" x14ac:dyDescent="0.35">
      <c r="A6487" t="s">
        <v>3616</v>
      </c>
      <c r="B6487" t="s">
        <v>23</v>
      </c>
      <c r="C6487" t="s">
        <v>23</v>
      </c>
      <c r="D6487" t="s">
        <v>23</v>
      </c>
      <c r="E6487" t="s">
        <v>11799</v>
      </c>
      <c r="F6487" t="s">
        <v>23</v>
      </c>
      <c r="G6487" t="s">
        <v>23</v>
      </c>
      <c r="H6487" t="s">
        <v>6522</v>
      </c>
      <c r="I6487" t="s">
        <v>23</v>
      </c>
      <c r="J6487" t="s">
        <v>23</v>
      </c>
      <c r="K6487" t="s">
        <v>30532</v>
      </c>
    </row>
    <row r="6488" spans="1:11" x14ac:dyDescent="0.35">
      <c r="A6488" t="s">
        <v>27529</v>
      </c>
      <c r="B6488" t="s">
        <v>23</v>
      </c>
      <c r="C6488" t="s">
        <v>23</v>
      </c>
      <c r="D6488" t="s">
        <v>5810</v>
      </c>
      <c r="E6488" t="s">
        <v>27530</v>
      </c>
      <c r="F6488" t="s">
        <v>23</v>
      </c>
      <c r="G6488" t="s">
        <v>23</v>
      </c>
      <c r="H6488" t="s">
        <v>6746</v>
      </c>
      <c r="I6488" t="s">
        <v>23</v>
      </c>
      <c r="J6488" t="s">
        <v>23</v>
      </c>
      <c r="K6488" t="s">
        <v>35101</v>
      </c>
    </row>
    <row r="6489" spans="1:11" x14ac:dyDescent="0.35">
      <c r="A6489" t="s">
        <v>3348</v>
      </c>
      <c r="B6489" t="s">
        <v>23</v>
      </c>
      <c r="C6489" t="s">
        <v>23</v>
      </c>
      <c r="D6489" t="s">
        <v>23</v>
      </c>
      <c r="E6489" t="s">
        <v>11800</v>
      </c>
      <c r="F6489" t="s">
        <v>23</v>
      </c>
      <c r="G6489" t="s">
        <v>23</v>
      </c>
      <c r="H6489" t="s">
        <v>6522</v>
      </c>
      <c r="I6489" t="s">
        <v>23</v>
      </c>
      <c r="J6489" t="s">
        <v>23</v>
      </c>
      <c r="K6489" t="s">
        <v>30532</v>
      </c>
    </row>
    <row r="6490" spans="1:11" x14ac:dyDescent="0.35">
      <c r="A6490" t="s">
        <v>6550</v>
      </c>
      <c r="B6490" t="s">
        <v>23</v>
      </c>
      <c r="C6490" t="s">
        <v>23</v>
      </c>
      <c r="D6490" t="s">
        <v>23</v>
      </c>
      <c r="E6490" t="s">
        <v>11801</v>
      </c>
      <c r="F6490" t="s">
        <v>23</v>
      </c>
      <c r="G6490" t="s">
        <v>23</v>
      </c>
      <c r="H6490" t="s">
        <v>6518</v>
      </c>
      <c r="I6490" t="s">
        <v>2721</v>
      </c>
      <c r="J6490" t="s">
        <v>23</v>
      </c>
      <c r="K6490" t="s">
        <v>30532</v>
      </c>
    </row>
    <row r="6491" spans="1:11" x14ac:dyDescent="0.35">
      <c r="A6491" t="s">
        <v>27531</v>
      </c>
      <c r="B6491" t="s">
        <v>23</v>
      </c>
      <c r="C6491" t="s">
        <v>23</v>
      </c>
      <c r="D6491" t="s">
        <v>5810</v>
      </c>
      <c r="E6491" t="s">
        <v>27532</v>
      </c>
      <c r="F6491" t="s">
        <v>23</v>
      </c>
      <c r="G6491" t="s">
        <v>23</v>
      </c>
      <c r="H6491" t="s">
        <v>6746</v>
      </c>
      <c r="I6491" t="s">
        <v>23</v>
      </c>
      <c r="J6491" t="s">
        <v>23</v>
      </c>
      <c r="K6491" t="s">
        <v>35102</v>
      </c>
    </row>
    <row r="6492" spans="1:11" x14ac:dyDescent="0.35">
      <c r="A6492" t="s">
        <v>1358</v>
      </c>
      <c r="B6492" t="s">
        <v>23</v>
      </c>
      <c r="C6492" t="s">
        <v>23</v>
      </c>
      <c r="D6492" t="s">
        <v>23</v>
      </c>
      <c r="E6492" t="s">
        <v>11802</v>
      </c>
      <c r="F6492" t="s">
        <v>23</v>
      </c>
      <c r="G6492" t="s">
        <v>23</v>
      </c>
      <c r="H6492" t="s">
        <v>6484</v>
      </c>
      <c r="I6492" t="s">
        <v>6499</v>
      </c>
      <c r="J6492" t="s">
        <v>23</v>
      </c>
      <c r="K6492" t="s">
        <v>30532</v>
      </c>
    </row>
    <row r="6493" spans="1:11" x14ac:dyDescent="0.35">
      <c r="A6493" t="s">
        <v>3079</v>
      </c>
      <c r="B6493" t="s">
        <v>23</v>
      </c>
      <c r="C6493" t="s">
        <v>23</v>
      </c>
      <c r="D6493" t="s">
        <v>23</v>
      </c>
      <c r="E6493" t="s">
        <v>11803</v>
      </c>
      <c r="F6493" t="s">
        <v>23</v>
      </c>
      <c r="G6493" t="s">
        <v>23</v>
      </c>
      <c r="H6493" t="s">
        <v>6522</v>
      </c>
      <c r="I6493" t="s">
        <v>23</v>
      </c>
      <c r="J6493" t="s">
        <v>23</v>
      </c>
      <c r="K6493" t="s">
        <v>30532</v>
      </c>
    </row>
    <row r="6494" spans="1:11" x14ac:dyDescent="0.35">
      <c r="A6494" t="s">
        <v>2332</v>
      </c>
      <c r="B6494" t="s">
        <v>23</v>
      </c>
      <c r="C6494" t="s">
        <v>23</v>
      </c>
      <c r="D6494" t="s">
        <v>23</v>
      </c>
      <c r="E6494" t="s">
        <v>11804</v>
      </c>
      <c r="F6494" t="s">
        <v>23</v>
      </c>
      <c r="G6494" t="s">
        <v>23</v>
      </c>
      <c r="H6494" t="s">
        <v>6522</v>
      </c>
      <c r="I6494" t="s">
        <v>23</v>
      </c>
      <c r="J6494" t="s">
        <v>23</v>
      </c>
      <c r="K6494" t="s">
        <v>30532</v>
      </c>
    </row>
    <row r="6495" spans="1:11" x14ac:dyDescent="0.35">
      <c r="A6495" t="s">
        <v>6307</v>
      </c>
      <c r="B6495" t="s">
        <v>23</v>
      </c>
      <c r="C6495" t="s">
        <v>23</v>
      </c>
      <c r="D6495" t="s">
        <v>23</v>
      </c>
      <c r="E6495" t="s">
        <v>11805</v>
      </c>
      <c r="F6495" t="s">
        <v>23</v>
      </c>
      <c r="G6495" t="s">
        <v>23</v>
      </c>
      <c r="H6495" t="s">
        <v>6518</v>
      </c>
      <c r="I6495" t="s">
        <v>2721</v>
      </c>
      <c r="J6495" t="s">
        <v>23</v>
      </c>
      <c r="K6495" t="s">
        <v>30532</v>
      </c>
    </row>
    <row r="6496" spans="1:11" x14ac:dyDescent="0.35">
      <c r="A6496" t="s">
        <v>27533</v>
      </c>
      <c r="B6496" t="s">
        <v>23</v>
      </c>
      <c r="C6496" t="s">
        <v>23</v>
      </c>
      <c r="D6496" t="s">
        <v>5810</v>
      </c>
      <c r="E6496" t="s">
        <v>27534</v>
      </c>
      <c r="F6496" t="s">
        <v>23</v>
      </c>
      <c r="G6496" t="s">
        <v>23</v>
      </c>
      <c r="H6496" t="s">
        <v>6746</v>
      </c>
      <c r="I6496" t="s">
        <v>23</v>
      </c>
      <c r="J6496" t="s">
        <v>23</v>
      </c>
      <c r="K6496" t="s">
        <v>35103</v>
      </c>
    </row>
    <row r="6497" spans="1:11" x14ac:dyDescent="0.35">
      <c r="A6497" t="s">
        <v>2331</v>
      </c>
      <c r="B6497" t="s">
        <v>23</v>
      </c>
      <c r="C6497" t="s">
        <v>23</v>
      </c>
      <c r="D6497" t="s">
        <v>23</v>
      </c>
      <c r="E6497" t="s">
        <v>11806</v>
      </c>
      <c r="F6497" t="s">
        <v>23</v>
      </c>
      <c r="G6497" t="s">
        <v>23</v>
      </c>
      <c r="H6497" t="s">
        <v>6522</v>
      </c>
      <c r="I6497" t="s">
        <v>23</v>
      </c>
      <c r="J6497" t="s">
        <v>23</v>
      </c>
      <c r="K6497" t="s">
        <v>30532</v>
      </c>
    </row>
    <row r="6498" spans="1:11" x14ac:dyDescent="0.35">
      <c r="A6498" t="s">
        <v>27539</v>
      </c>
      <c r="B6498" t="s">
        <v>23</v>
      </c>
      <c r="C6498" t="s">
        <v>23</v>
      </c>
      <c r="D6498" t="s">
        <v>5810</v>
      </c>
      <c r="E6498" t="s">
        <v>27540</v>
      </c>
      <c r="F6498" t="s">
        <v>23</v>
      </c>
      <c r="G6498" t="s">
        <v>23</v>
      </c>
      <c r="H6498" t="s">
        <v>6746</v>
      </c>
      <c r="I6498" t="s">
        <v>23</v>
      </c>
      <c r="J6498" t="s">
        <v>23</v>
      </c>
      <c r="K6498" t="s">
        <v>35106</v>
      </c>
    </row>
    <row r="6499" spans="1:11" x14ac:dyDescent="0.35">
      <c r="A6499" t="s">
        <v>27535</v>
      </c>
      <c r="B6499" t="s">
        <v>23</v>
      </c>
      <c r="C6499" t="s">
        <v>23</v>
      </c>
      <c r="D6499" t="s">
        <v>5810</v>
      </c>
      <c r="E6499" t="s">
        <v>27536</v>
      </c>
      <c r="F6499" t="s">
        <v>23</v>
      </c>
      <c r="G6499" t="s">
        <v>23</v>
      </c>
      <c r="H6499" t="s">
        <v>6746</v>
      </c>
      <c r="I6499" t="s">
        <v>23</v>
      </c>
      <c r="J6499" t="s">
        <v>23</v>
      </c>
      <c r="K6499" t="s">
        <v>35104</v>
      </c>
    </row>
    <row r="6500" spans="1:11" x14ac:dyDescent="0.35">
      <c r="A6500" t="s">
        <v>27537</v>
      </c>
      <c r="B6500" t="s">
        <v>23</v>
      </c>
      <c r="C6500" t="s">
        <v>23</v>
      </c>
      <c r="D6500" t="s">
        <v>5810</v>
      </c>
      <c r="E6500" t="s">
        <v>27538</v>
      </c>
      <c r="F6500" t="s">
        <v>23</v>
      </c>
      <c r="G6500" t="s">
        <v>23</v>
      </c>
      <c r="H6500" t="s">
        <v>6746</v>
      </c>
      <c r="I6500" t="s">
        <v>23</v>
      </c>
      <c r="J6500" t="s">
        <v>23</v>
      </c>
      <c r="K6500" t="s">
        <v>35105</v>
      </c>
    </row>
    <row r="6501" spans="1:11" x14ac:dyDescent="0.35">
      <c r="A6501" t="s">
        <v>2329</v>
      </c>
      <c r="B6501" t="s">
        <v>23</v>
      </c>
      <c r="C6501" t="s">
        <v>23</v>
      </c>
      <c r="D6501" t="s">
        <v>23</v>
      </c>
      <c r="E6501" t="s">
        <v>11807</v>
      </c>
      <c r="F6501" t="s">
        <v>23</v>
      </c>
      <c r="G6501" t="s">
        <v>23</v>
      </c>
      <c r="H6501" t="s">
        <v>6522</v>
      </c>
      <c r="I6501" t="s">
        <v>23</v>
      </c>
      <c r="J6501" t="s">
        <v>23</v>
      </c>
      <c r="K6501" t="s">
        <v>30532</v>
      </c>
    </row>
    <row r="6502" spans="1:11" x14ac:dyDescent="0.35">
      <c r="A6502" t="s">
        <v>29300</v>
      </c>
      <c r="B6502" t="s">
        <v>23</v>
      </c>
      <c r="C6502" t="s">
        <v>23</v>
      </c>
      <c r="D6502" t="s">
        <v>5810</v>
      </c>
      <c r="E6502" t="s">
        <v>29301</v>
      </c>
      <c r="F6502" t="s">
        <v>23</v>
      </c>
      <c r="G6502" t="s">
        <v>23</v>
      </c>
      <c r="H6502" t="s">
        <v>6746</v>
      </c>
      <c r="I6502" t="s">
        <v>23</v>
      </c>
      <c r="J6502" t="s">
        <v>23</v>
      </c>
      <c r="K6502" t="s">
        <v>35969</v>
      </c>
    </row>
    <row r="6503" spans="1:11" x14ac:dyDescent="0.35">
      <c r="A6503" t="s">
        <v>24354</v>
      </c>
      <c r="B6503" t="s">
        <v>23</v>
      </c>
      <c r="C6503" t="s">
        <v>23</v>
      </c>
      <c r="D6503" t="s">
        <v>5810</v>
      </c>
      <c r="E6503" t="s">
        <v>24355</v>
      </c>
      <c r="F6503" t="s">
        <v>23</v>
      </c>
      <c r="G6503" t="s">
        <v>23</v>
      </c>
      <c r="H6503" t="s">
        <v>6483</v>
      </c>
      <c r="I6503" t="s">
        <v>23</v>
      </c>
      <c r="J6503" t="s">
        <v>23</v>
      </c>
      <c r="K6503" t="s">
        <v>30532</v>
      </c>
    </row>
    <row r="6504" spans="1:11" x14ac:dyDescent="0.35">
      <c r="A6504" t="s">
        <v>3617</v>
      </c>
      <c r="B6504" t="s">
        <v>23</v>
      </c>
      <c r="C6504" t="s">
        <v>23</v>
      </c>
      <c r="D6504" t="s">
        <v>23</v>
      </c>
      <c r="E6504" t="s">
        <v>11809</v>
      </c>
      <c r="F6504" t="s">
        <v>23</v>
      </c>
      <c r="G6504" t="s">
        <v>23</v>
      </c>
      <c r="H6504" t="s">
        <v>6522</v>
      </c>
      <c r="I6504" t="s">
        <v>23</v>
      </c>
      <c r="J6504" t="s">
        <v>23</v>
      </c>
      <c r="K6504" t="s">
        <v>30532</v>
      </c>
    </row>
    <row r="6505" spans="1:11" x14ac:dyDescent="0.35">
      <c r="A6505" t="s">
        <v>3618</v>
      </c>
      <c r="B6505" t="s">
        <v>23</v>
      </c>
      <c r="C6505" t="s">
        <v>23</v>
      </c>
      <c r="D6505" t="s">
        <v>23</v>
      </c>
      <c r="E6505" t="s">
        <v>11810</v>
      </c>
      <c r="F6505" t="s">
        <v>23</v>
      </c>
      <c r="G6505" t="s">
        <v>23</v>
      </c>
      <c r="H6505" t="s">
        <v>6522</v>
      </c>
      <c r="I6505" t="s">
        <v>23</v>
      </c>
      <c r="J6505" t="s">
        <v>23</v>
      </c>
      <c r="K6505" t="s">
        <v>30532</v>
      </c>
    </row>
    <row r="6506" spans="1:11" x14ac:dyDescent="0.35">
      <c r="A6506" t="s">
        <v>27543</v>
      </c>
      <c r="B6506" t="s">
        <v>23</v>
      </c>
      <c r="C6506" t="s">
        <v>23</v>
      </c>
      <c r="D6506" t="s">
        <v>5810</v>
      </c>
      <c r="E6506" t="s">
        <v>27544</v>
      </c>
      <c r="F6506" t="s">
        <v>23</v>
      </c>
      <c r="G6506" t="s">
        <v>23</v>
      </c>
      <c r="H6506" t="s">
        <v>6746</v>
      </c>
      <c r="I6506" t="s">
        <v>23</v>
      </c>
      <c r="J6506" t="s">
        <v>23</v>
      </c>
      <c r="K6506" t="s">
        <v>35108</v>
      </c>
    </row>
    <row r="6507" spans="1:11" x14ac:dyDescent="0.35">
      <c r="A6507" t="s">
        <v>2328</v>
      </c>
      <c r="B6507" t="s">
        <v>23</v>
      </c>
      <c r="C6507" t="s">
        <v>23</v>
      </c>
      <c r="D6507" t="s">
        <v>23</v>
      </c>
      <c r="E6507" t="s">
        <v>11811</v>
      </c>
      <c r="F6507" t="s">
        <v>23</v>
      </c>
      <c r="G6507" t="s">
        <v>23</v>
      </c>
      <c r="H6507" t="s">
        <v>6522</v>
      </c>
      <c r="I6507" t="s">
        <v>23</v>
      </c>
      <c r="J6507" t="s">
        <v>23</v>
      </c>
      <c r="K6507" t="s">
        <v>30532</v>
      </c>
    </row>
    <row r="6508" spans="1:11" x14ac:dyDescent="0.35">
      <c r="A6508" t="s">
        <v>27545</v>
      </c>
      <c r="B6508" t="s">
        <v>23</v>
      </c>
      <c r="C6508" t="s">
        <v>23</v>
      </c>
      <c r="D6508" t="s">
        <v>5810</v>
      </c>
      <c r="E6508" t="s">
        <v>27546</v>
      </c>
      <c r="F6508" t="s">
        <v>23</v>
      </c>
      <c r="G6508" t="s">
        <v>23</v>
      </c>
      <c r="H6508" t="s">
        <v>6746</v>
      </c>
      <c r="I6508" t="s">
        <v>23</v>
      </c>
      <c r="J6508" t="s">
        <v>23</v>
      </c>
      <c r="K6508" t="s">
        <v>35109</v>
      </c>
    </row>
    <row r="6509" spans="1:11" x14ac:dyDescent="0.35">
      <c r="A6509" t="s">
        <v>27547</v>
      </c>
      <c r="B6509" t="s">
        <v>23</v>
      </c>
      <c r="C6509" t="s">
        <v>23</v>
      </c>
      <c r="D6509" t="s">
        <v>5810</v>
      </c>
      <c r="E6509" t="s">
        <v>27548</v>
      </c>
      <c r="F6509" t="s">
        <v>23</v>
      </c>
      <c r="G6509" t="s">
        <v>23</v>
      </c>
      <c r="H6509" t="s">
        <v>6746</v>
      </c>
      <c r="I6509" t="s">
        <v>23</v>
      </c>
      <c r="J6509" t="s">
        <v>23</v>
      </c>
      <c r="K6509" t="s">
        <v>35110</v>
      </c>
    </row>
    <row r="6510" spans="1:11" x14ac:dyDescent="0.35">
      <c r="A6510" t="s">
        <v>6806</v>
      </c>
      <c r="B6510" t="s">
        <v>23</v>
      </c>
      <c r="C6510" t="s">
        <v>23</v>
      </c>
      <c r="D6510" t="s">
        <v>23</v>
      </c>
      <c r="E6510" t="s">
        <v>11812</v>
      </c>
      <c r="F6510" t="s">
        <v>23</v>
      </c>
      <c r="G6510" t="s">
        <v>23</v>
      </c>
      <c r="H6510" t="s">
        <v>6522</v>
      </c>
      <c r="I6510" t="s">
        <v>23</v>
      </c>
      <c r="J6510" t="s">
        <v>23</v>
      </c>
      <c r="K6510" t="s">
        <v>30532</v>
      </c>
    </row>
    <row r="6511" spans="1:11" x14ac:dyDescent="0.35">
      <c r="A6511" t="s">
        <v>27549</v>
      </c>
      <c r="B6511" t="s">
        <v>23</v>
      </c>
      <c r="C6511" t="s">
        <v>23</v>
      </c>
      <c r="D6511" t="s">
        <v>5810</v>
      </c>
      <c r="E6511" t="s">
        <v>27550</v>
      </c>
      <c r="F6511" t="s">
        <v>23</v>
      </c>
      <c r="G6511" t="s">
        <v>23</v>
      </c>
      <c r="H6511" t="s">
        <v>6746</v>
      </c>
      <c r="I6511" t="s">
        <v>23</v>
      </c>
      <c r="J6511" t="s">
        <v>23</v>
      </c>
      <c r="K6511" t="s">
        <v>35111</v>
      </c>
    </row>
    <row r="6512" spans="1:11" x14ac:dyDescent="0.35">
      <c r="A6512" t="s">
        <v>27551</v>
      </c>
      <c r="B6512" t="s">
        <v>23</v>
      </c>
      <c r="C6512" t="s">
        <v>23</v>
      </c>
      <c r="D6512" t="s">
        <v>5810</v>
      </c>
      <c r="E6512" t="s">
        <v>27552</v>
      </c>
      <c r="F6512" t="s">
        <v>23</v>
      </c>
      <c r="G6512" t="s">
        <v>23</v>
      </c>
      <c r="H6512" t="s">
        <v>6746</v>
      </c>
      <c r="I6512" t="s">
        <v>23</v>
      </c>
      <c r="J6512" t="s">
        <v>23</v>
      </c>
      <c r="K6512" t="s">
        <v>35112</v>
      </c>
    </row>
    <row r="6513" spans="1:11" x14ac:dyDescent="0.35">
      <c r="A6513" t="s">
        <v>2325</v>
      </c>
      <c r="B6513" t="s">
        <v>23</v>
      </c>
      <c r="C6513" t="s">
        <v>23</v>
      </c>
      <c r="D6513" t="s">
        <v>23</v>
      </c>
      <c r="E6513" t="s">
        <v>11813</v>
      </c>
      <c r="F6513" t="s">
        <v>23</v>
      </c>
      <c r="G6513" t="s">
        <v>23</v>
      </c>
      <c r="H6513" t="s">
        <v>6522</v>
      </c>
      <c r="I6513" t="s">
        <v>23</v>
      </c>
      <c r="J6513" t="s">
        <v>23</v>
      </c>
      <c r="K6513" t="s">
        <v>30532</v>
      </c>
    </row>
    <row r="6514" spans="1:11" x14ac:dyDescent="0.35">
      <c r="A6514" t="s">
        <v>27553</v>
      </c>
      <c r="B6514" t="s">
        <v>23</v>
      </c>
      <c r="C6514" t="s">
        <v>23</v>
      </c>
      <c r="D6514" t="s">
        <v>5810</v>
      </c>
      <c r="E6514" t="s">
        <v>27554</v>
      </c>
      <c r="F6514" t="s">
        <v>23</v>
      </c>
      <c r="G6514" t="s">
        <v>23</v>
      </c>
      <c r="H6514" t="s">
        <v>6746</v>
      </c>
      <c r="I6514" t="s">
        <v>23</v>
      </c>
      <c r="J6514" t="s">
        <v>23</v>
      </c>
      <c r="K6514" t="s">
        <v>35113</v>
      </c>
    </row>
    <row r="6515" spans="1:11" x14ac:dyDescent="0.35">
      <c r="A6515" t="s">
        <v>27555</v>
      </c>
      <c r="B6515" t="s">
        <v>23</v>
      </c>
      <c r="C6515" t="s">
        <v>23</v>
      </c>
      <c r="D6515" t="s">
        <v>5810</v>
      </c>
      <c r="E6515" t="s">
        <v>27556</v>
      </c>
      <c r="F6515" t="s">
        <v>23</v>
      </c>
      <c r="G6515" t="s">
        <v>23</v>
      </c>
      <c r="H6515" t="s">
        <v>6746</v>
      </c>
      <c r="I6515" t="s">
        <v>23</v>
      </c>
      <c r="J6515" t="s">
        <v>23</v>
      </c>
      <c r="K6515" t="s">
        <v>35114</v>
      </c>
    </row>
    <row r="6516" spans="1:11" x14ac:dyDescent="0.35">
      <c r="A6516" t="s">
        <v>893</v>
      </c>
      <c r="B6516" t="s">
        <v>23</v>
      </c>
      <c r="C6516" t="s">
        <v>23</v>
      </c>
      <c r="D6516" t="s">
        <v>23</v>
      </c>
      <c r="E6516" t="s">
        <v>11814</v>
      </c>
      <c r="F6516" t="s">
        <v>23</v>
      </c>
      <c r="G6516" t="s">
        <v>23</v>
      </c>
      <c r="H6516" t="s">
        <v>6522</v>
      </c>
      <c r="I6516" t="s">
        <v>23</v>
      </c>
      <c r="J6516" t="s">
        <v>23</v>
      </c>
      <c r="K6516" t="s">
        <v>30532</v>
      </c>
    </row>
    <row r="6517" spans="1:11" x14ac:dyDescent="0.35">
      <c r="A6517" t="s">
        <v>27557</v>
      </c>
      <c r="B6517" t="s">
        <v>23</v>
      </c>
      <c r="C6517" t="s">
        <v>23</v>
      </c>
      <c r="D6517" t="s">
        <v>5810</v>
      </c>
      <c r="E6517" t="s">
        <v>27558</v>
      </c>
      <c r="F6517" t="s">
        <v>23</v>
      </c>
      <c r="G6517" t="s">
        <v>23</v>
      </c>
      <c r="H6517" t="s">
        <v>6746</v>
      </c>
      <c r="I6517" t="s">
        <v>23</v>
      </c>
      <c r="J6517" t="s">
        <v>23</v>
      </c>
      <c r="K6517" t="s">
        <v>35115</v>
      </c>
    </row>
    <row r="6518" spans="1:11" x14ac:dyDescent="0.35">
      <c r="A6518" t="s">
        <v>4881</v>
      </c>
      <c r="B6518" t="s">
        <v>23</v>
      </c>
      <c r="C6518" t="s">
        <v>23</v>
      </c>
      <c r="D6518" t="s">
        <v>23</v>
      </c>
      <c r="E6518" t="s">
        <v>11815</v>
      </c>
      <c r="F6518" t="s">
        <v>23</v>
      </c>
      <c r="G6518" t="s">
        <v>23</v>
      </c>
      <c r="H6518" t="s">
        <v>6502</v>
      </c>
      <c r="I6518" t="s">
        <v>6499</v>
      </c>
      <c r="J6518" t="s">
        <v>23</v>
      </c>
      <c r="K6518" t="s">
        <v>30532</v>
      </c>
    </row>
    <row r="6519" spans="1:11" x14ac:dyDescent="0.35">
      <c r="A6519" t="s">
        <v>2323</v>
      </c>
      <c r="B6519" t="s">
        <v>23</v>
      </c>
      <c r="C6519" t="s">
        <v>23</v>
      </c>
      <c r="D6519" t="s">
        <v>23</v>
      </c>
      <c r="E6519" t="s">
        <v>11816</v>
      </c>
      <c r="F6519" t="s">
        <v>23</v>
      </c>
      <c r="G6519" t="s">
        <v>23</v>
      </c>
      <c r="H6519" t="s">
        <v>6522</v>
      </c>
      <c r="I6519" t="s">
        <v>23</v>
      </c>
      <c r="J6519" t="s">
        <v>23</v>
      </c>
      <c r="K6519" t="s">
        <v>30532</v>
      </c>
    </row>
    <row r="6520" spans="1:11" x14ac:dyDescent="0.35">
      <c r="A6520" t="s">
        <v>27559</v>
      </c>
      <c r="B6520" t="s">
        <v>23</v>
      </c>
      <c r="C6520" t="s">
        <v>23</v>
      </c>
      <c r="D6520" t="s">
        <v>5810</v>
      </c>
      <c r="E6520" t="s">
        <v>27560</v>
      </c>
      <c r="F6520" t="s">
        <v>23</v>
      </c>
      <c r="G6520" t="s">
        <v>23</v>
      </c>
      <c r="H6520" t="s">
        <v>6746</v>
      </c>
      <c r="I6520" t="s">
        <v>23</v>
      </c>
      <c r="J6520" t="s">
        <v>23</v>
      </c>
      <c r="K6520" t="s">
        <v>35116</v>
      </c>
    </row>
    <row r="6521" spans="1:11" x14ac:dyDescent="0.35">
      <c r="A6521" t="s">
        <v>27561</v>
      </c>
      <c r="B6521" t="s">
        <v>23</v>
      </c>
      <c r="C6521" t="s">
        <v>23</v>
      </c>
      <c r="D6521" t="s">
        <v>5810</v>
      </c>
      <c r="E6521" t="s">
        <v>27562</v>
      </c>
      <c r="F6521" t="s">
        <v>23</v>
      </c>
      <c r="G6521" t="s">
        <v>23</v>
      </c>
      <c r="H6521" t="s">
        <v>6746</v>
      </c>
      <c r="I6521" t="s">
        <v>23</v>
      </c>
      <c r="J6521" t="s">
        <v>23</v>
      </c>
      <c r="K6521" t="s">
        <v>35117</v>
      </c>
    </row>
    <row r="6522" spans="1:11" x14ac:dyDescent="0.35">
      <c r="A6522" t="s">
        <v>27563</v>
      </c>
      <c r="B6522" t="s">
        <v>23</v>
      </c>
      <c r="C6522" t="s">
        <v>23</v>
      </c>
      <c r="D6522" t="s">
        <v>5810</v>
      </c>
      <c r="E6522" t="s">
        <v>27564</v>
      </c>
      <c r="F6522" t="s">
        <v>23</v>
      </c>
      <c r="G6522" t="s">
        <v>23</v>
      </c>
      <c r="H6522" t="s">
        <v>6746</v>
      </c>
      <c r="I6522" t="s">
        <v>23</v>
      </c>
      <c r="J6522" t="s">
        <v>23</v>
      </c>
      <c r="K6522" t="s">
        <v>35118</v>
      </c>
    </row>
    <row r="6523" spans="1:11" x14ac:dyDescent="0.35">
      <c r="A6523" t="s">
        <v>2322</v>
      </c>
      <c r="B6523" t="s">
        <v>23</v>
      </c>
      <c r="C6523" t="s">
        <v>23</v>
      </c>
      <c r="D6523" t="s">
        <v>23</v>
      </c>
      <c r="E6523" t="s">
        <v>11817</v>
      </c>
      <c r="F6523" t="s">
        <v>23</v>
      </c>
      <c r="G6523" t="s">
        <v>23</v>
      </c>
      <c r="H6523" t="s">
        <v>6522</v>
      </c>
      <c r="I6523" t="s">
        <v>23</v>
      </c>
      <c r="J6523" t="s">
        <v>23</v>
      </c>
      <c r="K6523" t="s">
        <v>30532</v>
      </c>
    </row>
    <row r="6524" spans="1:11" x14ac:dyDescent="0.35">
      <c r="A6524" t="s">
        <v>27565</v>
      </c>
      <c r="B6524" t="s">
        <v>23</v>
      </c>
      <c r="C6524" t="s">
        <v>23</v>
      </c>
      <c r="D6524" t="s">
        <v>5810</v>
      </c>
      <c r="E6524" t="s">
        <v>27566</v>
      </c>
      <c r="F6524" t="s">
        <v>23</v>
      </c>
      <c r="G6524" t="s">
        <v>23</v>
      </c>
      <c r="H6524" t="s">
        <v>6746</v>
      </c>
      <c r="I6524" t="s">
        <v>23</v>
      </c>
      <c r="J6524" t="s">
        <v>23</v>
      </c>
      <c r="K6524" t="s">
        <v>35119</v>
      </c>
    </row>
    <row r="6525" spans="1:11" x14ac:dyDescent="0.35">
      <c r="A6525" t="s">
        <v>3265</v>
      </c>
      <c r="B6525" t="s">
        <v>23</v>
      </c>
      <c r="C6525" t="s">
        <v>23</v>
      </c>
      <c r="D6525" t="s">
        <v>23</v>
      </c>
      <c r="E6525" t="s">
        <v>11818</v>
      </c>
      <c r="F6525" t="s">
        <v>23</v>
      </c>
      <c r="G6525" t="s">
        <v>23</v>
      </c>
      <c r="H6525" t="s">
        <v>6522</v>
      </c>
      <c r="I6525" t="s">
        <v>23</v>
      </c>
      <c r="J6525" t="s">
        <v>23</v>
      </c>
      <c r="K6525" t="s">
        <v>30532</v>
      </c>
    </row>
    <row r="6526" spans="1:11" x14ac:dyDescent="0.35">
      <c r="A6526" t="s">
        <v>27567</v>
      </c>
      <c r="B6526" t="s">
        <v>23</v>
      </c>
      <c r="C6526" t="s">
        <v>23</v>
      </c>
      <c r="D6526" t="s">
        <v>5810</v>
      </c>
      <c r="E6526" t="s">
        <v>27568</v>
      </c>
      <c r="F6526" t="s">
        <v>23</v>
      </c>
      <c r="G6526" t="s">
        <v>23</v>
      </c>
      <c r="H6526" t="s">
        <v>6746</v>
      </c>
      <c r="I6526" t="s">
        <v>23</v>
      </c>
      <c r="J6526" t="s">
        <v>23</v>
      </c>
      <c r="K6526" t="s">
        <v>35120</v>
      </c>
    </row>
    <row r="6527" spans="1:11" x14ac:dyDescent="0.35">
      <c r="A6527" t="s">
        <v>21936</v>
      </c>
      <c r="B6527" t="s">
        <v>23</v>
      </c>
      <c r="C6527" t="s">
        <v>23</v>
      </c>
      <c r="D6527" t="s">
        <v>5810</v>
      </c>
      <c r="E6527" t="s">
        <v>21937</v>
      </c>
      <c r="F6527" t="s">
        <v>23</v>
      </c>
      <c r="G6527" t="s">
        <v>23</v>
      </c>
      <c r="H6527" t="s">
        <v>6746</v>
      </c>
      <c r="I6527" t="s">
        <v>23</v>
      </c>
      <c r="J6527" t="s">
        <v>23</v>
      </c>
      <c r="K6527" t="s">
        <v>32487</v>
      </c>
    </row>
    <row r="6528" spans="1:11" x14ac:dyDescent="0.35">
      <c r="A6528" t="s">
        <v>3383</v>
      </c>
      <c r="B6528" t="s">
        <v>23</v>
      </c>
      <c r="C6528" t="s">
        <v>23</v>
      </c>
      <c r="D6528" t="s">
        <v>23</v>
      </c>
      <c r="E6528" t="s">
        <v>11819</v>
      </c>
      <c r="F6528" t="s">
        <v>23</v>
      </c>
      <c r="G6528" t="s">
        <v>23</v>
      </c>
      <c r="H6528" t="s">
        <v>6522</v>
      </c>
      <c r="I6528" t="s">
        <v>23</v>
      </c>
      <c r="J6528" t="s">
        <v>23</v>
      </c>
      <c r="K6528" t="s">
        <v>30532</v>
      </c>
    </row>
    <row r="6529" spans="1:11" x14ac:dyDescent="0.35">
      <c r="A6529" t="s">
        <v>191</v>
      </c>
      <c r="B6529" t="s">
        <v>23</v>
      </c>
      <c r="C6529" t="s">
        <v>23</v>
      </c>
      <c r="D6529" t="s">
        <v>23</v>
      </c>
      <c r="E6529" t="s">
        <v>11820</v>
      </c>
      <c r="F6529" t="s">
        <v>23</v>
      </c>
      <c r="G6529" t="s">
        <v>23</v>
      </c>
      <c r="H6529" t="s">
        <v>6522</v>
      </c>
      <c r="I6529" t="s">
        <v>23</v>
      </c>
      <c r="J6529" t="s">
        <v>23</v>
      </c>
      <c r="K6529" t="s">
        <v>30532</v>
      </c>
    </row>
    <row r="6530" spans="1:11" x14ac:dyDescent="0.35">
      <c r="A6530" t="s">
        <v>11821</v>
      </c>
      <c r="B6530" t="s">
        <v>23</v>
      </c>
      <c r="C6530" t="s">
        <v>23</v>
      </c>
      <c r="D6530" t="s">
        <v>5810</v>
      </c>
      <c r="E6530" t="s">
        <v>11822</v>
      </c>
      <c r="F6530" t="s">
        <v>23</v>
      </c>
      <c r="G6530" t="s">
        <v>23</v>
      </c>
      <c r="H6530" t="s">
        <v>6746</v>
      </c>
      <c r="I6530" t="s">
        <v>23</v>
      </c>
      <c r="J6530" t="s">
        <v>23</v>
      </c>
      <c r="K6530" t="s">
        <v>30532</v>
      </c>
    </row>
    <row r="6531" spans="1:11" x14ac:dyDescent="0.35">
      <c r="A6531" t="s">
        <v>27569</v>
      </c>
      <c r="B6531" t="s">
        <v>23</v>
      </c>
      <c r="C6531" t="s">
        <v>23</v>
      </c>
      <c r="D6531" t="s">
        <v>5810</v>
      </c>
      <c r="E6531" t="s">
        <v>27570</v>
      </c>
      <c r="F6531" t="s">
        <v>23</v>
      </c>
      <c r="G6531" t="s">
        <v>23</v>
      </c>
      <c r="H6531" t="s">
        <v>6746</v>
      </c>
      <c r="I6531" t="s">
        <v>23</v>
      </c>
      <c r="J6531" t="s">
        <v>23</v>
      </c>
      <c r="K6531" t="s">
        <v>35121</v>
      </c>
    </row>
    <row r="6532" spans="1:11" x14ac:dyDescent="0.35">
      <c r="A6532" t="s">
        <v>27571</v>
      </c>
      <c r="B6532" t="s">
        <v>23</v>
      </c>
      <c r="C6532" t="s">
        <v>23</v>
      </c>
      <c r="D6532" t="s">
        <v>5810</v>
      </c>
      <c r="E6532" t="s">
        <v>27572</v>
      </c>
      <c r="F6532" t="s">
        <v>23</v>
      </c>
      <c r="G6532" t="s">
        <v>23</v>
      </c>
      <c r="H6532" t="s">
        <v>6746</v>
      </c>
      <c r="I6532" t="s">
        <v>23</v>
      </c>
      <c r="J6532" t="s">
        <v>23</v>
      </c>
      <c r="K6532" t="s">
        <v>35122</v>
      </c>
    </row>
    <row r="6533" spans="1:11" x14ac:dyDescent="0.35">
      <c r="A6533" t="s">
        <v>5079</v>
      </c>
      <c r="B6533" t="s">
        <v>23</v>
      </c>
      <c r="C6533" t="s">
        <v>23</v>
      </c>
      <c r="D6533" t="s">
        <v>23</v>
      </c>
      <c r="E6533" t="s">
        <v>11823</v>
      </c>
      <c r="F6533" t="s">
        <v>23</v>
      </c>
      <c r="G6533" t="s">
        <v>23</v>
      </c>
      <c r="H6533" t="s">
        <v>6522</v>
      </c>
      <c r="I6533" t="s">
        <v>23</v>
      </c>
      <c r="J6533" t="s">
        <v>23</v>
      </c>
      <c r="K6533" t="s">
        <v>30532</v>
      </c>
    </row>
    <row r="6534" spans="1:11" x14ac:dyDescent="0.35">
      <c r="A6534" t="s">
        <v>6306</v>
      </c>
      <c r="B6534" t="s">
        <v>23</v>
      </c>
      <c r="C6534" t="s">
        <v>23</v>
      </c>
      <c r="D6534" t="s">
        <v>5810</v>
      </c>
      <c r="E6534" t="s">
        <v>11824</v>
      </c>
      <c r="F6534" t="s">
        <v>23</v>
      </c>
      <c r="G6534" t="s">
        <v>23</v>
      </c>
      <c r="H6534" t="s">
        <v>6493</v>
      </c>
      <c r="I6534" t="s">
        <v>23</v>
      </c>
      <c r="J6534" t="s">
        <v>23</v>
      </c>
      <c r="K6534" t="s">
        <v>30532</v>
      </c>
    </row>
    <row r="6535" spans="1:11" x14ac:dyDescent="0.35">
      <c r="A6535" t="s">
        <v>27573</v>
      </c>
      <c r="B6535" t="s">
        <v>23</v>
      </c>
      <c r="C6535" t="s">
        <v>23</v>
      </c>
      <c r="D6535" t="s">
        <v>5810</v>
      </c>
      <c r="E6535" t="s">
        <v>27574</v>
      </c>
      <c r="F6535" t="s">
        <v>23</v>
      </c>
      <c r="G6535" t="s">
        <v>23</v>
      </c>
      <c r="H6535" t="s">
        <v>6746</v>
      </c>
      <c r="I6535" t="s">
        <v>23</v>
      </c>
      <c r="J6535" t="s">
        <v>23</v>
      </c>
      <c r="K6535" t="s">
        <v>35123</v>
      </c>
    </row>
    <row r="6536" spans="1:11" x14ac:dyDescent="0.35">
      <c r="A6536" t="s">
        <v>27575</v>
      </c>
      <c r="B6536" t="s">
        <v>23</v>
      </c>
      <c r="C6536" t="s">
        <v>23</v>
      </c>
      <c r="D6536" t="s">
        <v>5810</v>
      </c>
      <c r="E6536" t="s">
        <v>27576</v>
      </c>
      <c r="F6536" t="s">
        <v>23</v>
      </c>
      <c r="G6536" t="s">
        <v>23</v>
      </c>
      <c r="H6536" t="s">
        <v>6746</v>
      </c>
      <c r="I6536" t="s">
        <v>23</v>
      </c>
      <c r="J6536" t="s">
        <v>23</v>
      </c>
      <c r="K6536" t="s">
        <v>35124</v>
      </c>
    </row>
    <row r="6537" spans="1:11" x14ac:dyDescent="0.35">
      <c r="A6537" t="s">
        <v>275</v>
      </c>
      <c r="B6537" t="s">
        <v>23</v>
      </c>
      <c r="C6537" t="s">
        <v>23</v>
      </c>
      <c r="D6537" t="s">
        <v>23</v>
      </c>
      <c r="E6537" t="s">
        <v>11825</v>
      </c>
      <c r="F6537" t="s">
        <v>23</v>
      </c>
      <c r="G6537" t="s">
        <v>23</v>
      </c>
      <c r="H6537" t="s">
        <v>6522</v>
      </c>
      <c r="I6537" t="s">
        <v>23</v>
      </c>
      <c r="J6537" t="s">
        <v>23</v>
      </c>
      <c r="K6537" t="s">
        <v>30532</v>
      </c>
    </row>
    <row r="6538" spans="1:11" x14ac:dyDescent="0.35">
      <c r="A6538" t="s">
        <v>27577</v>
      </c>
      <c r="B6538" t="s">
        <v>23</v>
      </c>
      <c r="C6538" t="s">
        <v>23</v>
      </c>
      <c r="D6538" t="s">
        <v>5810</v>
      </c>
      <c r="E6538" t="s">
        <v>27578</v>
      </c>
      <c r="F6538" t="s">
        <v>23</v>
      </c>
      <c r="G6538" t="s">
        <v>23</v>
      </c>
      <c r="H6538" t="s">
        <v>6746</v>
      </c>
      <c r="I6538" t="s">
        <v>23</v>
      </c>
      <c r="J6538" t="s">
        <v>23</v>
      </c>
      <c r="K6538" t="s">
        <v>35125</v>
      </c>
    </row>
    <row r="6539" spans="1:11" x14ac:dyDescent="0.35">
      <c r="A6539" t="s">
        <v>27579</v>
      </c>
      <c r="B6539" t="s">
        <v>23</v>
      </c>
      <c r="C6539" t="s">
        <v>23</v>
      </c>
      <c r="D6539" t="s">
        <v>5810</v>
      </c>
      <c r="E6539" t="s">
        <v>27580</v>
      </c>
      <c r="F6539" t="s">
        <v>23</v>
      </c>
      <c r="G6539" t="s">
        <v>23</v>
      </c>
      <c r="H6539" t="s">
        <v>6746</v>
      </c>
      <c r="I6539" t="s">
        <v>23</v>
      </c>
      <c r="J6539" t="s">
        <v>23</v>
      </c>
      <c r="K6539" t="s">
        <v>35126</v>
      </c>
    </row>
    <row r="6540" spans="1:11" x14ac:dyDescent="0.35">
      <c r="A6540" t="s">
        <v>27582</v>
      </c>
      <c r="B6540" t="s">
        <v>23</v>
      </c>
      <c r="C6540" t="s">
        <v>23</v>
      </c>
      <c r="D6540" t="s">
        <v>5810</v>
      </c>
      <c r="E6540" t="s">
        <v>27583</v>
      </c>
      <c r="F6540" t="s">
        <v>23</v>
      </c>
      <c r="G6540" t="s">
        <v>23</v>
      </c>
      <c r="H6540" t="s">
        <v>6746</v>
      </c>
      <c r="I6540" t="s">
        <v>23</v>
      </c>
      <c r="J6540" t="s">
        <v>23</v>
      </c>
      <c r="K6540" t="s">
        <v>35127</v>
      </c>
    </row>
    <row r="6541" spans="1:11" x14ac:dyDescent="0.35">
      <c r="A6541" t="s">
        <v>27584</v>
      </c>
      <c r="B6541" t="s">
        <v>23</v>
      </c>
      <c r="C6541" t="s">
        <v>23</v>
      </c>
      <c r="D6541" t="s">
        <v>5810</v>
      </c>
      <c r="E6541" t="s">
        <v>27585</v>
      </c>
      <c r="F6541" t="s">
        <v>23</v>
      </c>
      <c r="G6541" t="s">
        <v>23</v>
      </c>
      <c r="H6541" t="s">
        <v>6746</v>
      </c>
      <c r="I6541" t="s">
        <v>23</v>
      </c>
      <c r="J6541" t="s">
        <v>23</v>
      </c>
      <c r="K6541" t="s">
        <v>35128</v>
      </c>
    </row>
    <row r="6542" spans="1:11" x14ac:dyDescent="0.35">
      <c r="A6542" t="s">
        <v>27586</v>
      </c>
      <c r="B6542" t="s">
        <v>23</v>
      </c>
      <c r="C6542" t="s">
        <v>23</v>
      </c>
      <c r="D6542" t="s">
        <v>5810</v>
      </c>
      <c r="E6542" t="s">
        <v>27587</v>
      </c>
      <c r="F6542" t="s">
        <v>23</v>
      </c>
      <c r="G6542" t="s">
        <v>23</v>
      </c>
      <c r="H6542" t="s">
        <v>6746</v>
      </c>
      <c r="I6542" t="s">
        <v>23</v>
      </c>
      <c r="J6542" t="s">
        <v>23</v>
      </c>
      <c r="K6542" t="s">
        <v>35129</v>
      </c>
    </row>
    <row r="6543" spans="1:11" x14ac:dyDescent="0.35">
      <c r="A6543" t="s">
        <v>27588</v>
      </c>
      <c r="B6543" t="s">
        <v>23</v>
      </c>
      <c r="C6543" t="s">
        <v>23</v>
      </c>
      <c r="D6543" t="s">
        <v>5810</v>
      </c>
      <c r="E6543" t="s">
        <v>27589</v>
      </c>
      <c r="F6543" t="s">
        <v>23</v>
      </c>
      <c r="G6543" t="s">
        <v>23</v>
      </c>
      <c r="H6543" t="s">
        <v>6746</v>
      </c>
      <c r="I6543" t="s">
        <v>23</v>
      </c>
      <c r="J6543" t="s">
        <v>23</v>
      </c>
      <c r="K6543" t="s">
        <v>35130</v>
      </c>
    </row>
    <row r="6544" spans="1:11" x14ac:dyDescent="0.35">
      <c r="A6544" t="s">
        <v>3619</v>
      </c>
      <c r="B6544" t="s">
        <v>23</v>
      </c>
      <c r="C6544" t="s">
        <v>23</v>
      </c>
      <c r="D6544" t="s">
        <v>23</v>
      </c>
      <c r="E6544" t="s">
        <v>11826</v>
      </c>
      <c r="F6544" t="s">
        <v>23</v>
      </c>
      <c r="G6544" t="s">
        <v>23</v>
      </c>
      <c r="H6544" t="s">
        <v>6522</v>
      </c>
      <c r="I6544" t="s">
        <v>23</v>
      </c>
      <c r="J6544" t="s">
        <v>23</v>
      </c>
      <c r="K6544" t="s">
        <v>30532</v>
      </c>
    </row>
    <row r="6545" spans="1:11" x14ac:dyDescent="0.35">
      <c r="A6545" t="s">
        <v>27590</v>
      </c>
      <c r="B6545" t="s">
        <v>23</v>
      </c>
      <c r="C6545" t="s">
        <v>23</v>
      </c>
      <c r="D6545" t="s">
        <v>5810</v>
      </c>
      <c r="E6545" t="s">
        <v>27591</v>
      </c>
      <c r="F6545" t="s">
        <v>23</v>
      </c>
      <c r="G6545" t="s">
        <v>23</v>
      </c>
      <c r="H6545" t="s">
        <v>6746</v>
      </c>
      <c r="I6545" t="s">
        <v>23</v>
      </c>
      <c r="J6545" t="s">
        <v>23</v>
      </c>
      <c r="K6545" t="s">
        <v>35131</v>
      </c>
    </row>
    <row r="6546" spans="1:11" x14ac:dyDescent="0.35">
      <c r="A6546" t="s">
        <v>27592</v>
      </c>
      <c r="B6546" t="s">
        <v>23</v>
      </c>
      <c r="C6546" t="s">
        <v>23</v>
      </c>
      <c r="D6546" t="s">
        <v>5810</v>
      </c>
      <c r="E6546" t="s">
        <v>27593</v>
      </c>
      <c r="F6546" t="s">
        <v>23</v>
      </c>
      <c r="G6546" t="s">
        <v>23</v>
      </c>
      <c r="H6546" t="s">
        <v>6746</v>
      </c>
      <c r="I6546" t="s">
        <v>23</v>
      </c>
      <c r="J6546" t="s">
        <v>23</v>
      </c>
      <c r="K6546" t="s">
        <v>35132</v>
      </c>
    </row>
    <row r="6547" spans="1:11" x14ac:dyDescent="0.35">
      <c r="A6547" t="s">
        <v>2831</v>
      </c>
      <c r="B6547" t="s">
        <v>23</v>
      </c>
      <c r="C6547" t="s">
        <v>23</v>
      </c>
      <c r="D6547" t="s">
        <v>23</v>
      </c>
      <c r="E6547" t="s">
        <v>11827</v>
      </c>
      <c r="F6547" t="s">
        <v>23</v>
      </c>
      <c r="G6547" t="s">
        <v>23</v>
      </c>
      <c r="H6547" t="s">
        <v>6522</v>
      </c>
      <c r="I6547" t="s">
        <v>23</v>
      </c>
      <c r="J6547" t="s">
        <v>23</v>
      </c>
      <c r="K6547" t="s">
        <v>30532</v>
      </c>
    </row>
    <row r="6548" spans="1:11" x14ac:dyDescent="0.35">
      <c r="A6548" t="s">
        <v>11828</v>
      </c>
      <c r="B6548" t="s">
        <v>23</v>
      </c>
      <c r="C6548" t="s">
        <v>23</v>
      </c>
      <c r="D6548" t="s">
        <v>5810</v>
      </c>
      <c r="E6548" t="s">
        <v>11829</v>
      </c>
      <c r="F6548" t="s">
        <v>23</v>
      </c>
      <c r="G6548" t="s">
        <v>23</v>
      </c>
      <c r="H6548" t="s">
        <v>6746</v>
      </c>
      <c r="I6548" t="s">
        <v>23</v>
      </c>
      <c r="J6548" t="s">
        <v>23</v>
      </c>
      <c r="K6548" t="s">
        <v>30532</v>
      </c>
    </row>
    <row r="6549" spans="1:11" x14ac:dyDescent="0.35">
      <c r="A6549" t="s">
        <v>27594</v>
      </c>
      <c r="B6549" t="s">
        <v>23</v>
      </c>
      <c r="C6549" t="s">
        <v>23</v>
      </c>
      <c r="D6549" t="s">
        <v>5810</v>
      </c>
      <c r="E6549" t="s">
        <v>27595</v>
      </c>
      <c r="F6549" t="s">
        <v>23</v>
      </c>
      <c r="G6549" t="s">
        <v>23</v>
      </c>
      <c r="H6549" t="s">
        <v>6746</v>
      </c>
      <c r="I6549" t="s">
        <v>23</v>
      </c>
      <c r="J6549" t="s">
        <v>23</v>
      </c>
      <c r="K6549" t="s">
        <v>35133</v>
      </c>
    </row>
    <row r="6550" spans="1:11" x14ac:dyDescent="0.35">
      <c r="A6550" t="s">
        <v>583</v>
      </c>
      <c r="B6550" t="s">
        <v>23</v>
      </c>
      <c r="C6550" t="s">
        <v>23</v>
      </c>
      <c r="D6550" t="s">
        <v>23</v>
      </c>
      <c r="E6550" t="s">
        <v>11830</v>
      </c>
      <c r="F6550" t="s">
        <v>23</v>
      </c>
      <c r="G6550" t="s">
        <v>23</v>
      </c>
      <c r="H6550" t="s">
        <v>6522</v>
      </c>
      <c r="I6550" t="s">
        <v>23</v>
      </c>
      <c r="J6550" t="s">
        <v>23</v>
      </c>
      <c r="K6550" t="s">
        <v>30532</v>
      </c>
    </row>
    <row r="6551" spans="1:11" x14ac:dyDescent="0.35">
      <c r="A6551" t="s">
        <v>27596</v>
      </c>
      <c r="B6551" t="s">
        <v>23</v>
      </c>
      <c r="C6551" t="s">
        <v>23</v>
      </c>
      <c r="D6551" t="s">
        <v>5810</v>
      </c>
      <c r="E6551" t="s">
        <v>27597</v>
      </c>
      <c r="F6551" t="s">
        <v>23</v>
      </c>
      <c r="G6551" t="s">
        <v>23</v>
      </c>
      <c r="H6551" t="s">
        <v>6746</v>
      </c>
      <c r="I6551" t="s">
        <v>23</v>
      </c>
      <c r="J6551" t="s">
        <v>23</v>
      </c>
      <c r="K6551" t="s">
        <v>35134</v>
      </c>
    </row>
    <row r="6552" spans="1:11" x14ac:dyDescent="0.35">
      <c r="A6552" t="s">
        <v>2320</v>
      </c>
      <c r="B6552" t="s">
        <v>23</v>
      </c>
      <c r="C6552" t="s">
        <v>23</v>
      </c>
      <c r="D6552" t="s">
        <v>23</v>
      </c>
      <c r="E6552" t="s">
        <v>11831</v>
      </c>
      <c r="F6552" t="s">
        <v>23</v>
      </c>
      <c r="G6552" t="s">
        <v>23</v>
      </c>
      <c r="H6552" t="s">
        <v>6522</v>
      </c>
      <c r="I6552" t="s">
        <v>23</v>
      </c>
      <c r="J6552" t="s">
        <v>23</v>
      </c>
      <c r="K6552" t="s">
        <v>30532</v>
      </c>
    </row>
    <row r="6553" spans="1:11" x14ac:dyDescent="0.35">
      <c r="A6553" t="s">
        <v>11832</v>
      </c>
      <c r="B6553" t="s">
        <v>23</v>
      </c>
      <c r="C6553" t="s">
        <v>23</v>
      </c>
      <c r="D6553" t="s">
        <v>5810</v>
      </c>
      <c r="E6553" t="s">
        <v>11833</v>
      </c>
      <c r="F6553" t="s">
        <v>23</v>
      </c>
      <c r="G6553" t="s">
        <v>23</v>
      </c>
      <c r="H6553" t="s">
        <v>6746</v>
      </c>
      <c r="I6553" t="s">
        <v>23</v>
      </c>
      <c r="J6553" t="s">
        <v>23</v>
      </c>
      <c r="K6553" t="s">
        <v>30532</v>
      </c>
    </row>
    <row r="6554" spans="1:11" x14ac:dyDescent="0.35">
      <c r="A6554" t="s">
        <v>712</v>
      </c>
      <c r="B6554" t="s">
        <v>23</v>
      </c>
      <c r="C6554" t="s">
        <v>23</v>
      </c>
      <c r="D6554" t="s">
        <v>23</v>
      </c>
      <c r="E6554" t="s">
        <v>11834</v>
      </c>
      <c r="F6554" t="s">
        <v>23</v>
      </c>
      <c r="G6554" t="s">
        <v>23</v>
      </c>
      <c r="H6554" t="s">
        <v>6522</v>
      </c>
      <c r="I6554" t="s">
        <v>23</v>
      </c>
      <c r="J6554" t="s">
        <v>23</v>
      </c>
      <c r="K6554" t="s">
        <v>30532</v>
      </c>
    </row>
    <row r="6555" spans="1:11" x14ac:dyDescent="0.35">
      <c r="A6555" t="s">
        <v>2319</v>
      </c>
      <c r="B6555" t="s">
        <v>23</v>
      </c>
      <c r="C6555" t="s">
        <v>23</v>
      </c>
      <c r="D6555" t="s">
        <v>23</v>
      </c>
      <c r="E6555" t="s">
        <v>11835</v>
      </c>
      <c r="F6555" t="s">
        <v>23</v>
      </c>
      <c r="G6555" t="s">
        <v>23</v>
      </c>
      <c r="H6555" t="s">
        <v>6522</v>
      </c>
      <c r="I6555" t="s">
        <v>23</v>
      </c>
      <c r="J6555" t="s">
        <v>23</v>
      </c>
      <c r="K6555" t="s">
        <v>30532</v>
      </c>
    </row>
    <row r="6556" spans="1:11" x14ac:dyDescent="0.35">
      <c r="A6556" t="s">
        <v>3523</v>
      </c>
      <c r="B6556" t="s">
        <v>23</v>
      </c>
      <c r="C6556" t="s">
        <v>23</v>
      </c>
      <c r="D6556" t="s">
        <v>23</v>
      </c>
      <c r="E6556" t="s">
        <v>11836</v>
      </c>
      <c r="F6556" t="s">
        <v>23</v>
      </c>
      <c r="G6556" t="s">
        <v>23</v>
      </c>
      <c r="H6556" t="s">
        <v>6516</v>
      </c>
      <c r="I6556" t="s">
        <v>6485</v>
      </c>
      <c r="J6556" t="s">
        <v>23</v>
      </c>
      <c r="K6556" t="s">
        <v>30532</v>
      </c>
    </row>
    <row r="6557" spans="1:11" x14ac:dyDescent="0.35">
      <c r="A6557" t="s">
        <v>27598</v>
      </c>
      <c r="B6557" t="s">
        <v>23</v>
      </c>
      <c r="C6557" t="s">
        <v>23</v>
      </c>
      <c r="D6557" t="s">
        <v>5810</v>
      </c>
      <c r="E6557" t="s">
        <v>27599</v>
      </c>
      <c r="F6557" t="s">
        <v>23</v>
      </c>
      <c r="G6557" t="s">
        <v>23</v>
      </c>
      <c r="H6557" t="s">
        <v>6746</v>
      </c>
      <c r="I6557" t="s">
        <v>23</v>
      </c>
      <c r="J6557" t="s">
        <v>23</v>
      </c>
      <c r="K6557" t="s">
        <v>35135</v>
      </c>
    </row>
    <row r="6558" spans="1:11" x14ac:dyDescent="0.35">
      <c r="A6558" t="s">
        <v>27600</v>
      </c>
      <c r="B6558" t="s">
        <v>23</v>
      </c>
      <c r="C6558" t="s">
        <v>23</v>
      </c>
      <c r="D6558" t="s">
        <v>5810</v>
      </c>
      <c r="E6558" t="s">
        <v>27601</v>
      </c>
      <c r="F6558" t="s">
        <v>23</v>
      </c>
      <c r="G6558" t="s">
        <v>23</v>
      </c>
      <c r="H6558" t="s">
        <v>6746</v>
      </c>
      <c r="I6558" t="s">
        <v>23</v>
      </c>
      <c r="J6558" t="s">
        <v>23</v>
      </c>
      <c r="K6558" t="s">
        <v>35136</v>
      </c>
    </row>
    <row r="6559" spans="1:11" x14ac:dyDescent="0.35">
      <c r="A6559" t="s">
        <v>5385</v>
      </c>
      <c r="B6559" t="s">
        <v>23</v>
      </c>
      <c r="C6559" t="s">
        <v>23</v>
      </c>
      <c r="D6559" t="s">
        <v>23</v>
      </c>
      <c r="E6559" t="s">
        <v>11837</v>
      </c>
      <c r="F6559" t="s">
        <v>23</v>
      </c>
      <c r="G6559" t="s">
        <v>23</v>
      </c>
      <c r="H6559" t="s">
        <v>6522</v>
      </c>
      <c r="I6559" t="s">
        <v>23</v>
      </c>
      <c r="J6559" t="s">
        <v>23</v>
      </c>
      <c r="K6559" t="s">
        <v>30532</v>
      </c>
    </row>
    <row r="6560" spans="1:11" x14ac:dyDescent="0.35">
      <c r="A6560" t="s">
        <v>27602</v>
      </c>
      <c r="B6560" t="s">
        <v>23</v>
      </c>
      <c r="C6560" t="s">
        <v>23</v>
      </c>
      <c r="D6560" t="s">
        <v>5810</v>
      </c>
      <c r="E6560" t="s">
        <v>27603</v>
      </c>
      <c r="F6560" t="s">
        <v>23</v>
      </c>
      <c r="G6560" t="s">
        <v>23</v>
      </c>
      <c r="H6560" t="s">
        <v>6746</v>
      </c>
      <c r="I6560" t="s">
        <v>23</v>
      </c>
      <c r="J6560" t="s">
        <v>23</v>
      </c>
      <c r="K6560" t="s">
        <v>35137</v>
      </c>
    </row>
    <row r="6561" spans="1:11" x14ac:dyDescent="0.35">
      <c r="A6561" t="s">
        <v>2318</v>
      </c>
      <c r="B6561" t="s">
        <v>23</v>
      </c>
      <c r="C6561" t="s">
        <v>23</v>
      </c>
      <c r="D6561" t="s">
        <v>23</v>
      </c>
      <c r="E6561" t="s">
        <v>11838</v>
      </c>
      <c r="F6561" t="s">
        <v>23</v>
      </c>
      <c r="G6561" t="s">
        <v>23</v>
      </c>
      <c r="H6561" t="s">
        <v>6522</v>
      </c>
      <c r="I6561" t="s">
        <v>23</v>
      </c>
      <c r="J6561" t="s">
        <v>23</v>
      </c>
      <c r="K6561" t="s">
        <v>30532</v>
      </c>
    </row>
    <row r="6562" spans="1:11" x14ac:dyDescent="0.35">
      <c r="A6562" t="s">
        <v>11839</v>
      </c>
      <c r="B6562" t="s">
        <v>23</v>
      </c>
      <c r="C6562" t="s">
        <v>23</v>
      </c>
      <c r="D6562" t="s">
        <v>5810</v>
      </c>
      <c r="E6562" t="s">
        <v>11840</v>
      </c>
      <c r="F6562" t="s">
        <v>23</v>
      </c>
      <c r="G6562" t="s">
        <v>23</v>
      </c>
      <c r="H6562" t="s">
        <v>6746</v>
      </c>
      <c r="I6562" t="s">
        <v>23</v>
      </c>
      <c r="J6562" t="s">
        <v>23</v>
      </c>
      <c r="K6562" t="s">
        <v>30532</v>
      </c>
    </row>
    <row r="6563" spans="1:11" x14ac:dyDescent="0.35">
      <c r="A6563" t="s">
        <v>1864</v>
      </c>
      <c r="B6563" t="s">
        <v>23</v>
      </c>
      <c r="C6563" t="s">
        <v>23</v>
      </c>
      <c r="D6563" t="s">
        <v>23</v>
      </c>
      <c r="E6563" t="s">
        <v>11841</v>
      </c>
      <c r="F6563" t="s">
        <v>23</v>
      </c>
      <c r="G6563" t="s">
        <v>23</v>
      </c>
      <c r="H6563" t="s">
        <v>6493</v>
      </c>
      <c r="I6563" t="s">
        <v>6485</v>
      </c>
      <c r="J6563" t="s">
        <v>23</v>
      </c>
      <c r="K6563" t="s">
        <v>30532</v>
      </c>
    </row>
    <row r="6564" spans="1:11" x14ac:dyDescent="0.35">
      <c r="A6564" t="s">
        <v>24356</v>
      </c>
      <c r="B6564" t="s">
        <v>23</v>
      </c>
      <c r="C6564" t="s">
        <v>23</v>
      </c>
      <c r="D6564" t="s">
        <v>5810</v>
      </c>
      <c r="E6564" t="s">
        <v>24357</v>
      </c>
      <c r="F6564" t="s">
        <v>23</v>
      </c>
      <c r="G6564" t="s">
        <v>23</v>
      </c>
      <c r="H6564" t="s">
        <v>6746</v>
      </c>
      <c r="I6564" t="s">
        <v>23</v>
      </c>
      <c r="J6564" t="s">
        <v>23</v>
      </c>
      <c r="K6564" t="s">
        <v>33596</v>
      </c>
    </row>
    <row r="6565" spans="1:11" x14ac:dyDescent="0.35">
      <c r="A6565" t="s">
        <v>27604</v>
      </c>
      <c r="B6565" t="s">
        <v>23</v>
      </c>
      <c r="C6565" t="s">
        <v>23</v>
      </c>
      <c r="D6565" t="s">
        <v>5810</v>
      </c>
      <c r="E6565" t="s">
        <v>27605</v>
      </c>
      <c r="F6565" t="s">
        <v>23</v>
      </c>
      <c r="G6565" t="s">
        <v>23</v>
      </c>
      <c r="H6565" t="s">
        <v>6746</v>
      </c>
      <c r="I6565" t="s">
        <v>23</v>
      </c>
      <c r="J6565" t="s">
        <v>23</v>
      </c>
      <c r="K6565" t="s">
        <v>35138</v>
      </c>
    </row>
    <row r="6566" spans="1:11" x14ac:dyDescent="0.35">
      <c r="A6566" t="s">
        <v>27606</v>
      </c>
      <c r="B6566" t="s">
        <v>23</v>
      </c>
      <c r="C6566" t="s">
        <v>23</v>
      </c>
      <c r="D6566" t="s">
        <v>5810</v>
      </c>
      <c r="E6566" t="s">
        <v>27607</v>
      </c>
      <c r="F6566" t="s">
        <v>23</v>
      </c>
      <c r="G6566" t="s">
        <v>23</v>
      </c>
      <c r="H6566" t="s">
        <v>6746</v>
      </c>
      <c r="I6566" t="s">
        <v>23</v>
      </c>
      <c r="J6566" t="s">
        <v>23</v>
      </c>
      <c r="K6566" t="s">
        <v>35139</v>
      </c>
    </row>
    <row r="6567" spans="1:11" x14ac:dyDescent="0.35">
      <c r="A6567" t="s">
        <v>27608</v>
      </c>
      <c r="B6567" t="s">
        <v>23</v>
      </c>
      <c r="C6567" t="s">
        <v>23</v>
      </c>
      <c r="D6567" t="s">
        <v>5810</v>
      </c>
      <c r="E6567" t="s">
        <v>27609</v>
      </c>
      <c r="F6567" t="s">
        <v>23</v>
      </c>
      <c r="G6567" t="s">
        <v>23</v>
      </c>
      <c r="H6567" t="s">
        <v>6746</v>
      </c>
      <c r="I6567" t="s">
        <v>23</v>
      </c>
      <c r="J6567" t="s">
        <v>23</v>
      </c>
      <c r="K6567" t="s">
        <v>35140</v>
      </c>
    </row>
    <row r="6568" spans="1:11" x14ac:dyDescent="0.35">
      <c r="A6568" t="s">
        <v>11842</v>
      </c>
      <c r="B6568" t="s">
        <v>23</v>
      </c>
      <c r="C6568" t="s">
        <v>23</v>
      </c>
      <c r="D6568" t="s">
        <v>5810</v>
      </c>
      <c r="E6568" t="s">
        <v>11843</v>
      </c>
      <c r="F6568" t="s">
        <v>23</v>
      </c>
      <c r="G6568" t="s">
        <v>23</v>
      </c>
      <c r="H6568" t="s">
        <v>6746</v>
      </c>
      <c r="I6568" t="s">
        <v>23</v>
      </c>
      <c r="J6568" t="s">
        <v>23</v>
      </c>
      <c r="K6568" t="s">
        <v>30532</v>
      </c>
    </row>
    <row r="6569" spans="1:11" x14ac:dyDescent="0.35">
      <c r="A6569" t="s">
        <v>27612</v>
      </c>
      <c r="B6569" t="s">
        <v>23</v>
      </c>
      <c r="C6569" t="s">
        <v>23</v>
      </c>
      <c r="D6569" t="s">
        <v>5810</v>
      </c>
      <c r="E6569" t="s">
        <v>27613</v>
      </c>
      <c r="F6569" t="s">
        <v>23</v>
      </c>
      <c r="G6569" t="s">
        <v>23</v>
      </c>
      <c r="H6569" t="s">
        <v>6746</v>
      </c>
      <c r="I6569" t="s">
        <v>23</v>
      </c>
      <c r="J6569" t="s">
        <v>23</v>
      </c>
      <c r="K6569" t="s">
        <v>35142</v>
      </c>
    </row>
    <row r="6570" spans="1:11" x14ac:dyDescent="0.35">
      <c r="A6570" t="s">
        <v>669</v>
      </c>
      <c r="B6570" t="s">
        <v>23</v>
      </c>
      <c r="C6570" t="s">
        <v>23</v>
      </c>
      <c r="D6570" t="s">
        <v>23</v>
      </c>
      <c r="E6570" t="s">
        <v>11844</v>
      </c>
      <c r="F6570" t="s">
        <v>23</v>
      </c>
      <c r="G6570" t="s">
        <v>23</v>
      </c>
      <c r="H6570" t="s">
        <v>6522</v>
      </c>
      <c r="I6570" t="s">
        <v>23</v>
      </c>
      <c r="J6570" t="s">
        <v>23</v>
      </c>
      <c r="K6570" t="s">
        <v>30532</v>
      </c>
    </row>
    <row r="6571" spans="1:11" x14ac:dyDescent="0.35">
      <c r="A6571" t="s">
        <v>27610</v>
      </c>
      <c r="B6571" t="s">
        <v>23</v>
      </c>
      <c r="C6571" t="s">
        <v>23</v>
      </c>
      <c r="D6571" t="s">
        <v>5810</v>
      </c>
      <c r="E6571" t="s">
        <v>27611</v>
      </c>
      <c r="F6571" t="s">
        <v>23</v>
      </c>
      <c r="G6571" t="s">
        <v>23</v>
      </c>
      <c r="H6571" t="s">
        <v>6746</v>
      </c>
      <c r="I6571" t="s">
        <v>23</v>
      </c>
      <c r="J6571" t="s">
        <v>23</v>
      </c>
      <c r="K6571" t="s">
        <v>35141</v>
      </c>
    </row>
    <row r="6572" spans="1:11" x14ac:dyDescent="0.35">
      <c r="A6572" t="s">
        <v>657</v>
      </c>
      <c r="B6572" t="s">
        <v>23</v>
      </c>
      <c r="C6572" t="s">
        <v>23</v>
      </c>
      <c r="D6572" t="s">
        <v>23</v>
      </c>
      <c r="E6572" t="s">
        <v>11845</v>
      </c>
      <c r="F6572" t="s">
        <v>23</v>
      </c>
      <c r="G6572" t="s">
        <v>23</v>
      </c>
      <c r="H6572" t="s">
        <v>6522</v>
      </c>
      <c r="I6572" t="s">
        <v>23</v>
      </c>
      <c r="J6572" t="s">
        <v>23</v>
      </c>
      <c r="K6572" t="s">
        <v>30532</v>
      </c>
    </row>
    <row r="6573" spans="1:11" x14ac:dyDescent="0.35">
      <c r="A6573" t="s">
        <v>6305</v>
      </c>
      <c r="B6573" t="s">
        <v>23</v>
      </c>
      <c r="C6573" t="s">
        <v>23</v>
      </c>
      <c r="D6573" t="s">
        <v>5810</v>
      </c>
      <c r="E6573" t="s">
        <v>11846</v>
      </c>
      <c r="F6573" t="s">
        <v>23</v>
      </c>
      <c r="G6573" t="s">
        <v>23</v>
      </c>
      <c r="H6573" t="s">
        <v>6483</v>
      </c>
      <c r="I6573" t="s">
        <v>23</v>
      </c>
      <c r="J6573" t="s">
        <v>23</v>
      </c>
      <c r="K6573" t="s">
        <v>30532</v>
      </c>
    </row>
    <row r="6574" spans="1:11" x14ac:dyDescent="0.35">
      <c r="A6574" t="s">
        <v>27614</v>
      </c>
      <c r="B6574" t="s">
        <v>23</v>
      </c>
      <c r="C6574" t="s">
        <v>23</v>
      </c>
      <c r="D6574" t="s">
        <v>5810</v>
      </c>
      <c r="E6574" t="s">
        <v>27615</v>
      </c>
      <c r="F6574" t="s">
        <v>23</v>
      </c>
      <c r="G6574" t="s">
        <v>23</v>
      </c>
      <c r="H6574" t="s">
        <v>6746</v>
      </c>
      <c r="I6574" t="s">
        <v>23</v>
      </c>
      <c r="J6574" t="s">
        <v>23</v>
      </c>
      <c r="K6574" t="s">
        <v>35143</v>
      </c>
    </row>
    <row r="6575" spans="1:11" x14ac:dyDescent="0.35">
      <c r="A6575" t="s">
        <v>27616</v>
      </c>
      <c r="B6575" t="s">
        <v>23</v>
      </c>
      <c r="C6575" t="s">
        <v>23</v>
      </c>
      <c r="D6575" t="s">
        <v>5810</v>
      </c>
      <c r="E6575" t="s">
        <v>27617</v>
      </c>
      <c r="F6575" t="s">
        <v>23</v>
      </c>
      <c r="G6575" t="s">
        <v>23</v>
      </c>
      <c r="H6575" t="s">
        <v>6746</v>
      </c>
      <c r="I6575" t="s">
        <v>23</v>
      </c>
      <c r="J6575" t="s">
        <v>23</v>
      </c>
      <c r="K6575" t="s">
        <v>35144</v>
      </c>
    </row>
    <row r="6576" spans="1:11" x14ac:dyDescent="0.35">
      <c r="A6576" t="s">
        <v>27618</v>
      </c>
      <c r="B6576" t="s">
        <v>23</v>
      </c>
      <c r="C6576" t="s">
        <v>23</v>
      </c>
      <c r="D6576" t="s">
        <v>5810</v>
      </c>
      <c r="E6576" t="s">
        <v>27619</v>
      </c>
      <c r="F6576" t="s">
        <v>23</v>
      </c>
      <c r="G6576" t="s">
        <v>23</v>
      </c>
      <c r="H6576" t="s">
        <v>6746</v>
      </c>
      <c r="I6576" t="s">
        <v>23</v>
      </c>
      <c r="J6576" t="s">
        <v>23</v>
      </c>
      <c r="K6576" t="s">
        <v>35145</v>
      </c>
    </row>
    <row r="6577" spans="1:11" x14ac:dyDescent="0.35">
      <c r="A6577" t="s">
        <v>27620</v>
      </c>
      <c r="B6577" t="s">
        <v>23</v>
      </c>
      <c r="C6577" t="s">
        <v>23</v>
      </c>
      <c r="D6577" t="s">
        <v>5810</v>
      </c>
      <c r="E6577" t="s">
        <v>27621</v>
      </c>
      <c r="F6577" t="s">
        <v>23</v>
      </c>
      <c r="G6577" t="s">
        <v>23</v>
      </c>
      <c r="H6577" t="s">
        <v>6746</v>
      </c>
      <c r="I6577" t="s">
        <v>23</v>
      </c>
      <c r="J6577" t="s">
        <v>23</v>
      </c>
      <c r="K6577" t="s">
        <v>35146</v>
      </c>
    </row>
    <row r="6578" spans="1:11" x14ac:dyDescent="0.35">
      <c r="A6578" t="s">
        <v>27622</v>
      </c>
      <c r="B6578" t="s">
        <v>23</v>
      </c>
      <c r="C6578" t="s">
        <v>23</v>
      </c>
      <c r="D6578" t="s">
        <v>5810</v>
      </c>
      <c r="E6578" t="s">
        <v>27623</v>
      </c>
      <c r="F6578" t="s">
        <v>23</v>
      </c>
      <c r="G6578" t="s">
        <v>23</v>
      </c>
      <c r="H6578" t="s">
        <v>6746</v>
      </c>
      <c r="I6578" t="s">
        <v>23</v>
      </c>
      <c r="J6578" t="s">
        <v>23</v>
      </c>
      <c r="K6578" t="s">
        <v>35147</v>
      </c>
    </row>
    <row r="6579" spans="1:11" x14ac:dyDescent="0.35">
      <c r="A6579" t="s">
        <v>27624</v>
      </c>
      <c r="B6579" t="s">
        <v>23</v>
      </c>
      <c r="C6579" t="s">
        <v>23</v>
      </c>
      <c r="D6579" t="s">
        <v>5810</v>
      </c>
      <c r="E6579" t="s">
        <v>27625</v>
      </c>
      <c r="F6579" t="s">
        <v>23</v>
      </c>
      <c r="G6579" t="s">
        <v>23</v>
      </c>
      <c r="H6579" t="s">
        <v>6746</v>
      </c>
      <c r="I6579" t="s">
        <v>23</v>
      </c>
      <c r="J6579" t="s">
        <v>23</v>
      </c>
      <c r="K6579" t="s">
        <v>35148</v>
      </c>
    </row>
    <row r="6580" spans="1:11" x14ac:dyDescent="0.35">
      <c r="A6580" t="s">
        <v>27632</v>
      </c>
      <c r="B6580" t="s">
        <v>23</v>
      </c>
      <c r="C6580" t="s">
        <v>23</v>
      </c>
      <c r="D6580" t="s">
        <v>5810</v>
      </c>
      <c r="E6580" t="s">
        <v>27633</v>
      </c>
      <c r="F6580" t="s">
        <v>23</v>
      </c>
      <c r="G6580" t="s">
        <v>23</v>
      </c>
      <c r="H6580" t="s">
        <v>6746</v>
      </c>
      <c r="I6580" t="s">
        <v>23</v>
      </c>
      <c r="J6580" t="s">
        <v>23</v>
      </c>
      <c r="K6580" t="s">
        <v>35151</v>
      </c>
    </row>
    <row r="6581" spans="1:11" x14ac:dyDescent="0.35">
      <c r="A6581" t="s">
        <v>27628</v>
      </c>
      <c r="B6581" t="s">
        <v>23</v>
      </c>
      <c r="C6581" t="s">
        <v>23</v>
      </c>
      <c r="D6581" t="s">
        <v>5810</v>
      </c>
      <c r="E6581" t="s">
        <v>27629</v>
      </c>
      <c r="F6581" t="s">
        <v>23</v>
      </c>
      <c r="G6581" t="s">
        <v>23</v>
      </c>
      <c r="H6581" t="s">
        <v>6746</v>
      </c>
      <c r="I6581" t="s">
        <v>23</v>
      </c>
      <c r="J6581" t="s">
        <v>23</v>
      </c>
      <c r="K6581" t="s">
        <v>35149</v>
      </c>
    </row>
    <row r="6582" spans="1:11" x14ac:dyDescent="0.35">
      <c r="A6582" t="s">
        <v>27630</v>
      </c>
      <c r="B6582" t="s">
        <v>23</v>
      </c>
      <c r="C6582" t="s">
        <v>23</v>
      </c>
      <c r="D6582" t="s">
        <v>5810</v>
      </c>
      <c r="E6582" t="s">
        <v>27631</v>
      </c>
      <c r="F6582" t="s">
        <v>23</v>
      </c>
      <c r="G6582" t="s">
        <v>23</v>
      </c>
      <c r="H6582" t="s">
        <v>6746</v>
      </c>
      <c r="I6582" t="s">
        <v>23</v>
      </c>
      <c r="J6582" t="s">
        <v>23</v>
      </c>
      <c r="K6582" t="s">
        <v>35150</v>
      </c>
    </row>
    <row r="6583" spans="1:11" x14ac:dyDescent="0.35">
      <c r="A6583" t="s">
        <v>6304</v>
      </c>
      <c r="B6583" t="s">
        <v>23</v>
      </c>
      <c r="C6583" t="s">
        <v>23</v>
      </c>
      <c r="D6583" t="s">
        <v>5810</v>
      </c>
      <c r="E6583" t="s">
        <v>11847</v>
      </c>
      <c r="F6583" t="s">
        <v>23</v>
      </c>
      <c r="G6583" t="s">
        <v>23</v>
      </c>
      <c r="H6583" t="s">
        <v>6493</v>
      </c>
      <c r="I6583" t="s">
        <v>23</v>
      </c>
      <c r="J6583" t="s">
        <v>23</v>
      </c>
      <c r="K6583" t="s">
        <v>30532</v>
      </c>
    </row>
    <row r="6584" spans="1:11" x14ac:dyDescent="0.35">
      <c r="A6584" t="s">
        <v>27634</v>
      </c>
      <c r="B6584" t="s">
        <v>23</v>
      </c>
      <c r="C6584" t="s">
        <v>23</v>
      </c>
      <c r="D6584" t="s">
        <v>5810</v>
      </c>
      <c r="E6584" t="s">
        <v>27635</v>
      </c>
      <c r="F6584" t="s">
        <v>23</v>
      </c>
      <c r="G6584" t="s">
        <v>23</v>
      </c>
      <c r="H6584" t="s">
        <v>6746</v>
      </c>
      <c r="I6584" t="s">
        <v>23</v>
      </c>
      <c r="J6584" t="s">
        <v>23</v>
      </c>
      <c r="K6584" t="s">
        <v>35152</v>
      </c>
    </row>
    <row r="6585" spans="1:11" x14ac:dyDescent="0.35">
      <c r="A6585" t="s">
        <v>27636</v>
      </c>
      <c r="B6585" t="s">
        <v>23</v>
      </c>
      <c r="C6585" t="s">
        <v>23</v>
      </c>
      <c r="D6585" t="s">
        <v>5810</v>
      </c>
      <c r="E6585" t="s">
        <v>27637</v>
      </c>
      <c r="F6585" t="s">
        <v>23</v>
      </c>
      <c r="G6585" t="s">
        <v>23</v>
      </c>
      <c r="H6585" t="s">
        <v>6746</v>
      </c>
      <c r="I6585" t="s">
        <v>23</v>
      </c>
      <c r="J6585" t="s">
        <v>23</v>
      </c>
      <c r="K6585" t="s">
        <v>35153</v>
      </c>
    </row>
    <row r="6586" spans="1:11" x14ac:dyDescent="0.35">
      <c r="A6586" t="s">
        <v>27642</v>
      </c>
      <c r="B6586" t="s">
        <v>23</v>
      </c>
      <c r="C6586" t="s">
        <v>23</v>
      </c>
      <c r="D6586" t="s">
        <v>5810</v>
      </c>
      <c r="E6586" t="s">
        <v>27643</v>
      </c>
      <c r="F6586" t="s">
        <v>23</v>
      </c>
      <c r="G6586" t="s">
        <v>23</v>
      </c>
      <c r="H6586" t="s">
        <v>6746</v>
      </c>
      <c r="I6586" t="s">
        <v>23</v>
      </c>
      <c r="J6586" t="s">
        <v>23</v>
      </c>
      <c r="K6586" t="s">
        <v>35156</v>
      </c>
    </row>
    <row r="6587" spans="1:11" x14ac:dyDescent="0.35">
      <c r="A6587" t="s">
        <v>27644</v>
      </c>
      <c r="B6587" t="s">
        <v>23</v>
      </c>
      <c r="C6587" t="s">
        <v>23</v>
      </c>
      <c r="D6587" t="s">
        <v>5810</v>
      </c>
      <c r="E6587" t="s">
        <v>27645</v>
      </c>
      <c r="F6587" t="s">
        <v>23</v>
      </c>
      <c r="G6587" t="s">
        <v>23</v>
      </c>
      <c r="H6587" t="s">
        <v>6746</v>
      </c>
      <c r="I6587" t="s">
        <v>23</v>
      </c>
      <c r="J6587" t="s">
        <v>23</v>
      </c>
      <c r="K6587" t="s">
        <v>35157</v>
      </c>
    </row>
    <row r="6588" spans="1:11" x14ac:dyDescent="0.35">
      <c r="A6588" t="s">
        <v>2317</v>
      </c>
      <c r="B6588" t="s">
        <v>23</v>
      </c>
      <c r="C6588" t="s">
        <v>23</v>
      </c>
      <c r="D6588" t="s">
        <v>23</v>
      </c>
      <c r="E6588" t="s">
        <v>11848</v>
      </c>
      <c r="F6588" t="s">
        <v>23</v>
      </c>
      <c r="G6588" t="s">
        <v>23</v>
      </c>
      <c r="H6588" t="s">
        <v>6522</v>
      </c>
      <c r="I6588" t="s">
        <v>23</v>
      </c>
      <c r="J6588" t="s">
        <v>23</v>
      </c>
      <c r="K6588" t="s">
        <v>30532</v>
      </c>
    </row>
    <row r="6589" spans="1:11" x14ac:dyDescent="0.35">
      <c r="A6589" t="s">
        <v>27648</v>
      </c>
      <c r="B6589" t="s">
        <v>23</v>
      </c>
      <c r="C6589" t="s">
        <v>23</v>
      </c>
      <c r="D6589" t="s">
        <v>5810</v>
      </c>
      <c r="E6589" t="s">
        <v>27649</v>
      </c>
      <c r="F6589" t="s">
        <v>23</v>
      </c>
      <c r="G6589" t="s">
        <v>23</v>
      </c>
      <c r="H6589" t="s">
        <v>6746</v>
      </c>
      <c r="I6589" t="s">
        <v>23</v>
      </c>
      <c r="J6589" t="s">
        <v>23</v>
      </c>
      <c r="K6589" t="s">
        <v>35159</v>
      </c>
    </row>
    <row r="6590" spans="1:11" x14ac:dyDescent="0.35">
      <c r="A6590" t="s">
        <v>27650</v>
      </c>
      <c r="B6590" t="s">
        <v>23</v>
      </c>
      <c r="C6590" t="s">
        <v>23</v>
      </c>
      <c r="D6590" t="s">
        <v>5810</v>
      </c>
      <c r="E6590" t="s">
        <v>27651</v>
      </c>
      <c r="F6590" t="s">
        <v>23</v>
      </c>
      <c r="G6590" t="s">
        <v>23</v>
      </c>
      <c r="H6590" t="s">
        <v>6746</v>
      </c>
      <c r="I6590" t="s">
        <v>23</v>
      </c>
      <c r="J6590" t="s">
        <v>23</v>
      </c>
      <c r="K6590" t="s">
        <v>35160</v>
      </c>
    </row>
    <row r="6591" spans="1:11" x14ac:dyDescent="0.35">
      <c r="A6591" t="s">
        <v>27652</v>
      </c>
      <c r="B6591" t="s">
        <v>23</v>
      </c>
      <c r="C6591" t="s">
        <v>23</v>
      </c>
      <c r="D6591" t="s">
        <v>5810</v>
      </c>
      <c r="E6591" t="s">
        <v>27653</v>
      </c>
      <c r="F6591" t="s">
        <v>23</v>
      </c>
      <c r="G6591" t="s">
        <v>23</v>
      </c>
      <c r="H6591" t="s">
        <v>6746</v>
      </c>
      <c r="I6591" t="s">
        <v>23</v>
      </c>
      <c r="J6591" t="s">
        <v>23</v>
      </c>
      <c r="K6591" t="s">
        <v>35161</v>
      </c>
    </row>
    <row r="6592" spans="1:11" x14ac:dyDescent="0.35">
      <c r="A6592" t="s">
        <v>27654</v>
      </c>
      <c r="B6592" t="s">
        <v>23</v>
      </c>
      <c r="C6592" t="s">
        <v>23</v>
      </c>
      <c r="D6592" t="s">
        <v>5810</v>
      </c>
      <c r="E6592" t="s">
        <v>27655</v>
      </c>
      <c r="F6592" t="s">
        <v>23</v>
      </c>
      <c r="G6592" t="s">
        <v>23</v>
      </c>
      <c r="H6592" t="s">
        <v>6746</v>
      </c>
      <c r="I6592" t="s">
        <v>23</v>
      </c>
      <c r="J6592" t="s">
        <v>23</v>
      </c>
      <c r="K6592" t="s">
        <v>35162</v>
      </c>
    </row>
    <row r="6593" spans="1:11" x14ac:dyDescent="0.35">
      <c r="A6593" t="s">
        <v>2316</v>
      </c>
      <c r="B6593" t="s">
        <v>23</v>
      </c>
      <c r="C6593" t="s">
        <v>23</v>
      </c>
      <c r="D6593" t="s">
        <v>23</v>
      </c>
      <c r="E6593" t="s">
        <v>11849</v>
      </c>
      <c r="F6593" t="s">
        <v>23</v>
      </c>
      <c r="G6593" t="s">
        <v>23</v>
      </c>
      <c r="H6593" t="s">
        <v>6522</v>
      </c>
      <c r="I6593" t="s">
        <v>23</v>
      </c>
      <c r="J6593" t="s">
        <v>23</v>
      </c>
      <c r="K6593" t="s">
        <v>30532</v>
      </c>
    </row>
    <row r="6594" spans="1:11" x14ac:dyDescent="0.35">
      <c r="A6594" t="s">
        <v>27656</v>
      </c>
      <c r="B6594" t="s">
        <v>23</v>
      </c>
      <c r="C6594" t="s">
        <v>23</v>
      </c>
      <c r="D6594" t="s">
        <v>5810</v>
      </c>
      <c r="E6594" t="s">
        <v>27657</v>
      </c>
      <c r="F6594" t="s">
        <v>23</v>
      </c>
      <c r="G6594" t="s">
        <v>23</v>
      </c>
      <c r="H6594" t="s">
        <v>6746</v>
      </c>
      <c r="I6594" t="s">
        <v>23</v>
      </c>
      <c r="J6594" t="s">
        <v>23</v>
      </c>
      <c r="K6594" t="s">
        <v>35163</v>
      </c>
    </row>
    <row r="6595" spans="1:11" x14ac:dyDescent="0.35">
      <c r="A6595" t="s">
        <v>2315</v>
      </c>
      <c r="B6595" t="s">
        <v>23</v>
      </c>
      <c r="C6595" t="s">
        <v>23</v>
      </c>
      <c r="D6595" t="s">
        <v>23</v>
      </c>
      <c r="E6595" t="s">
        <v>11850</v>
      </c>
      <c r="F6595" t="s">
        <v>23</v>
      </c>
      <c r="G6595" t="s">
        <v>23</v>
      </c>
      <c r="H6595" t="s">
        <v>6522</v>
      </c>
      <c r="I6595" t="s">
        <v>23</v>
      </c>
      <c r="J6595" t="s">
        <v>23</v>
      </c>
      <c r="K6595" t="s">
        <v>30532</v>
      </c>
    </row>
    <row r="6596" spans="1:11" x14ac:dyDescent="0.35">
      <c r="A6596" t="s">
        <v>27668</v>
      </c>
      <c r="B6596" t="s">
        <v>23</v>
      </c>
      <c r="C6596" t="s">
        <v>23</v>
      </c>
      <c r="D6596" t="s">
        <v>5810</v>
      </c>
      <c r="E6596" t="s">
        <v>27669</v>
      </c>
      <c r="F6596" t="s">
        <v>23</v>
      </c>
      <c r="G6596" t="s">
        <v>23</v>
      </c>
      <c r="H6596" t="s">
        <v>6746</v>
      </c>
      <c r="I6596" t="s">
        <v>23</v>
      </c>
      <c r="J6596" t="s">
        <v>23</v>
      </c>
      <c r="K6596" t="s">
        <v>35169</v>
      </c>
    </row>
    <row r="6597" spans="1:11" x14ac:dyDescent="0.35">
      <c r="A6597" t="s">
        <v>97</v>
      </c>
      <c r="B6597" t="s">
        <v>23</v>
      </c>
      <c r="C6597" t="s">
        <v>23</v>
      </c>
      <c r="D6597" t="s">
        <v>23</v>
      </c>
      <c r="E6597" t="s">
        <v>11851</v>
      </c>
      <c r="F6597" t="s">
        <v>23</v>
      </c>
      <c r="G6597" t="s">
        <v>23</v>
      </c>
      <c r="H6597" t="s">
        <v>6522</v>
      </c>
      <c r="I6597" t="s">
        <v>23</v>
      </c>
      <c r="J6597" t="s">
        <v>23</v>
      </c>
      <c r="K6597" t="s">
        <v>30532</v>
      </c>
    </row>
    <row r="6598" spans="1:11" x14ac:dyDescent="0.35">
      <c r="A6598" t="s">
        <v>27658</v>
      </c>
      <c r="B6598" t="s">
        <v>23</v>
      </c>
      <c r="C6598" t="s">
        <v>23</v>
      </c>
      <c r="D6598" t="s">
        <v>5810</v>
      </c>
      <c r="E6598" t="s">
        <v>27659</v>
      </c>
      <c r="F6598" t="s">
        <v>23</v>
      </c>
      <c r="G6598" t="s">
        <v>23</v>
      </c>
      <c r="H6598" t="s">
        <v>6746</v>
      </c>
      <c r="I6598" t="s">
        <v>23</v>
      </c>
      <c r="J6598" t="s">
        <v>23</v>
      </c>
      <c r="K6598" t="s">
        <v>35164</v>
      </c>
    </row>
    <row r="6599" spans="1:11" x14ac:dyDescent="0.35">
      <c r="A6599" t="s">
        <v>2314</v>
      </c>
      <c r="B6599" t="s">
        <v>23</v>
      </c>
      <c r="C6599" t="s">
        <v>23</v>
      </c>
      <c r="D6599" t="s">
        <v>23</v>
      </c>
      <c r="E6599" t="s">
        <v>11852</v>
      </c>
      <c r="F6599" t="s">
        <v>23</v>
      </c>
      <c r="G6599" t="s">
        <v>23</v>
      </c>
      <c r="H6599" t="s">
        <v>6522</v>
      </c>
      <c r="I6599" t="s">
        <v>23</v>
      </c>
      <c r="J6599" t="s">
        <v>23</v>
      </c>
      <c r="K6599" t="s">
        <v>30532</v>
      </c>
    </row>
    <row r="6600" spans="1:11" x14ac:dyDescent="0.35">
      <c r="A6600" t="s">
        <v>27660</v>
      </c>
      <c r="B6600" t="s">
        <v>23</v>
      </c>
      <c r="C6600" t="s">
        <v>23</v>
      </c>
      <c r="D6600" t="s">
        <v>5810</v>
      </c>
      <c r="E6600" t="s">
        <v>27661</v>
      </c>
      <c r="F6600" t="s">
        <v>23</v>
      </c>
      <c r="G6600" t="s">
        <v>23</v>
      </c>
      <c r="H6600" t="s">
        <v>6746</v>
      </c>
      <c r="I6600" t="s">
        <v>23</v>
      </c>
      <c r="J6600" t="s">
        <v>23</v>
      </c>
      <c r="K6600" t="s">
        <v>35165</v>
      </c>
    </row>
    <row r="6601" spans="1:11" x14ac:dyDescent="0.35">
      <c r="A6601" t="s">
        <v>5447</v>
      </c>
      <c r="B6601" t="s">
        <v>23</v>
      </c>
      <c r="C6601" t="s">
        <v>23</v>
      </c>
      <c r="D6601" t="s">
        <v>23</v>
      </c>
      <c r="E6601" t="s">
        <v>11853</v>
      </c>
      <c r="F6601" t="s">
        <v>23</v>
      </c>
      <c r="G6601" t="s">
        <v>23</v>
      </c>
      <c r="H6601" t="s">
        <v>6522</v>
      </c>
      <c r="I6601" t="s">
        <v>23</v>
      </c>
      <c r="J6601" t="s">
        <v>23</v>
      </c>
      <c r="K6601" t="s">
        <v>30532</v>
      </c>
    </row>
    <row r="6602" spans="1:11" x14ac:dyDescent="0.35">
      <c r="A6602" t="s">
        <v>3397</v>
      </c>
      <c r="B6602" t="s">
        <v>23</v>
      </c>
      <c r="C6602" t="s">
        <v>23</v>
      </c>
      <c r="D6602" t="s">
        <v>23</v>
      </c>
      <c r="E6602" t="s">
        <v>11854</v>
      </c>
      <c r="F6602" t="s">
        <v>23</v>
      </c>
      <c r="G6602" t="s">
        <v>23</v>
      </c>
      <c r="H6602" t="s">
        <v>6522</v>
      </c>
      <c r="I6602" t="s">
        <v>23</v>
      </c>
      <c r="J6602" t="s">
        <v>23</v>
      </c>
      <c r="K6602" t="s">
        <v>30532</v>
      </c>
    </row>
    <row r="6603" spans="1:11" x14ac:dyDescent="0.35">
      <c r="A6603" t="s">
        <v>2991</v>
      </c>
      <c r="B6603" t="s">
        <v>23</v>
      </c>
      <c r="C6603" t="s">
        <v>23</v>
      </c>
      <c r="D6603" t="s">
        <v>23</v>
      </c>
      <c r="E6603" t="s">
        <v>11855</v>
      </c>
      <c r="F6603" t="s">
        <v>23</v>
      </c>
      <c r="G6603" t="s">
        <v>23</v>
      </c>
      <c r="H6603" t="s">
        <v>6522</v>
      </c>
      <c r="I6603" t="s">
        <v>23</v>
      </c>
      <c r="J6603" t="s">
        <v>23</v>
      </c>
      <c r="K6603" t="s">
        <v>30532</v>
      </c>
    </row>
    <row r="6604" spans="1:11" x14ac:dyDescent="0.35">
      <c r="A6604" t="s">
        <v>5003</v>
      </c>
      <c r="B6604" t="s">
        <v>23</v>
      </c>
      <c r="C6604" t="s">
        <v>23</v>
      </c>
      <c r="D6604" t="s">
        <v>23</v>
      </c>
      <c r="E6604" t="s">
        <v>11856</v>
      </c>
      <c r="F6604" t="s">
        <v>23</v>
      </c>
      <c r="G6604" t="s">
        <v>23</v>
      </c>
      <c r="H6604" t="s">
        <v>6522</v>
      </c>
      <c r="I6604" t="s">
        <v>23</v>
      </c>
      <c r="J6604" t="s">
        <v>23</v>
      </c>
      <c r="K6604" t="s">
        <v>30532</v>
      </c>
    </row>
    <row r="6605" spans="1:11" x14ac:dyDescent="0.35">
      <c r="A6605" t="s">
        <v>27662</v>
      </c>
      <c r="B6605" t="s">
        <v>23</v>
      </c>
      <c r="C6605" t="s">
        <v>23</v>
      </c>
      <c r="D6605" t="s">
        <v>5810</v>
      </c>
      <c r="E6605" t="s">
        <v>27663</v>
      </c>
      <c r="F6605" t="s">
        <v>23</v>
      </c>
      <c r="G6605" t="s">
        <v>23</v>
      </c>
      <c r="H6605" t="s">
        <v>6746</v>
      </c>
      <c r="I6605" t="s">
        <v>23</v>
      </c>
      <c r="J6605" t="s">
        <v>23</v>
      </c>
      <c r="K6605" t="s">
        <v>35166</v>
      </c>
    </row>
    <row r="6606" spans="1:11" x14ac:dyDescent="0.35">
      <c r="A6606" t="s">
        <v>11857</v>
      </c>
      <c r="B6606" t="s">
        <v>23</v>
      </c>
      <c r="C6606" t="s">
        <v>23</v>
      </c>
      <c r="D6606" t="s">
        <v>5810</v>
      </c>
      <c r="E6606" t="s">
        <v>11858</v>
      </c>
      <c r="F6606" t="s">
        <v>23</v>
      </c>
      <c r="G6606" t="s">
        <v>23</v>
      </c>
      <c r="H6606" t="s">
        <v>6746</v>
      </c>
      <c r="I6606" t="s">
        <v>23</v>
      </c>
      <c r="J6606" t="s">
        <v>23</v>
      </c>
      <c r="K6606" t="s">
        <v>30532</v>
      </c>
    </row>
    <row r="6607" spans="1:11" x14ac:dyDescent="0.35">
      <c r="A6607" t="s">
        <v>27666</v>
      </c>
      <c r="B6607" t="s">
        <v>23</v>
      </c>
      <c r="C6607" t="s">
        <v>23</v>
      </c>
      <c r="D6607" t="s">
        <v>5810</v>
      </c>
      <c r="E6607" t="s">
        <v>27667</v>
      </c>
      <c r="F6607" t="s">
        <v>23</v>
      </c>
      <c r="G6607" t="s">
        <v>23</v>
      </c>
      <c r="H6607" t="s">
        <v>6746</v>
      </c>
      <c r="I6607" t="s">
        <v>23</v>
      </c>
      <c r="J6607" t="s">
        <v>23</v>
      </c>
      <c r="K6607" t="s">
        <v>35168</v>
      </c>
    </row>
    <row r="6608" spans="1:11" x14ac:dyDescent="0.35">
      <c r="A6608" t="s">
        <v>27670</v>
      </c>
      <c r="B6608" t="s">
        <v>23</v>
      </c>
      <c r="C6608" t="s">
        <v>23</v>
      </c>
      <c r="D6608" t="s">
        <v>5810</v>
      </c>
      <c r="E6608" t="s">
        <v>27671</v>
      </c>
      <c r="F6608" t="s">
        <v>23</v>
      </c>
      <c r="G6608" t="s">
        <v>23</v>
      </c>
      <c r="H6608" t="s">
        <v>6746</v>
      </c>
      <c r="I6608" t="s">
        <v>23</v>
      </c>
      <c r="J6608" t="s">
        <v>23</v>
      </c>
      <c r="K6608" t="s">
        <v>35170</v>
      </c>
    </row>
    <row r="6609" spans="1:11" x14ac:dyDescent="0.35">
      <c r="A6609" t="s">
        <v>2312</v>
      </c>
      <c r="B6609" t="s">
        <v>23</v>
      </c>
      <c r="C6609" t="s">
        <v>23</v>
      </c>
      <c r="D6609" t="s">
        <v>23</v>
      </c>
      <c r="E6609" t="s">
        <v>11859</v>
      </c>
      <c r="F6609" t="s">
        <v>23</v>
      </c>
      <c r="G6609" t="s">
        <v>23</v>
      </c>
      <c r="H6609" t="s">
        <v>6522</v>
      </c>
      <c r="I6609" t="s">
        <v>23</v>
      </c>
      <c r="J6609" t="s">
        <v>23</v>
      </c>
      <c r="K6609" t="s">
        <v>30532</v>
      </c>
    </row>
    <row r="6610" spans="1:11" x14ac:dyDescent="0.35">
      <c r="A6610" t="s">
        <v>3620</v>
      </c>
      <c r="B6610" t="s">
        <v>23</v>
      </c>
      <c r="C6610" t="s">
        <v>23</v>
      </c>
      <c r="D6610" t="s">
        <v>23</v>
      </c>
      <c r="E6610" t="s">
        <v>11860</v>
      </c>
      <c r="F6610" t="s">
        <v>23</v>
      </c>
      <c r="G6610" t="s">
        <v>23</v>
      </c>
      <c r="H6610" t="s">
        <v>6522</v>
      </c>
      <c r="I6610" t="s">
        <v>23</v>
      </c>
      <c r="J6610" t="s">
        <v>23</v>
      </c>
      <c r="K6610" t="s">
        <v>30532</v>
      </c>
    </row>
    <row r="6611" spans="1:11" x14ac:dyDescent="0.35">
      <c r="A6611" t="s">
        <v>692</v>
      </c>
      <c r="B6611" t="s">
        <v>23</v>
      </c>
      <c r="C6611" t="s">
        <v>23</v>
      </c>
      <c r="D6611" t="s">
        <v>23</v>
      </c>
      <c r="E6611" t="s">
        <v>11861</v>
      </c>
      <c r="F6611" t="s">
        <v>23</v>
      </c>
      <c r="G6611" t="s">
        <v>23</v>
      </c>
      <c r="H6611" t="s">
        <v>6493</v>
      </c>
      <c r="I6611" t="s">
        <v>6485</v>
      </c>
      <c r="J6611" t="s">
        <v>23</v>
      </c>
      <c r="K6611" t="s">
        <v>30532</v>
      </c>
    </row>
    <row r="6612" spans="1:11" x14ac:dyDescent="0.35">
      <c r="A6612" t="s">
        <v>4924</v>
      </c>
      <c r="B6612" t="s">
        <v>23</v>
      </c>
      <c r="C6612" t="s">
        <v>23</v>
      </c>
      <c r="D6612" t="s">
        <v>23</v>
      </c>
      <c r="E6612" t="s">
        <v>11862</v>
      </c>
      <c r="F6612" t="s">
        <v>23</v>
      </c>
      <c r="G6612" t="s">
        <v>23</v>
      </c>
      <c r="H6612" t="s">
        <v>6522</v>
      </c>
      <c r="I6612" t="s">
        <v>23</v>
      </c>
      <c r="J6612" t="s">
        <v>23</v>
      </c>
      <c r="K6612" t="s">
        <v>30532</v>
      </c>
    </row>
    <row r="6613" spans="1:11" x14ac:dyDescent="0.35">
      <c r="A6613" t="s">
        <v>2311</v>
      </c>
      <c r="B6613" t="s">
        <v>23</v>
      </c>
      <c r="C6613" t="s">
        <v>23</v>
      </c>
      <c r="D6613" t="s">
        <v>23</v>
      </c>
      <c r="E6613" t="s">
        <v>11863</v>
      </c>
      <c r="F6613" t="s">
        <v>23</v>
      </c>
      <c r="G6613" t="s">
        <v>23</v>
      </c>
      <c r="H6613" t="s">
        <v>6504</v>
      </c>
      <c r="I6613" t="s">
        <v>6485</v>
      </c>
      <c r="J6613" t="s">
        <v>23</v>
      </c>
      <c r="K6613" t="s">
        <v>30532</v>
      </c>
    </row>
    <row r="6614" spans="1:11" x14ac:dyDescent="0.35">
      <c r="A6614" t="s">
        <v>27674</v>
      </c>
      <c r="B6614" t="s">
        <v>23</v>
      </c>
      <c r="C6614" t="s">
        <v>23</v>
      </c>
      <c r="D6614" t="s">
        <v>5810</v>
      </c>
      <c r="E6614" t="s">
        <v>27675</v>
      </c>
      <c r="F6614" t="s">
        <v>23</v>
      </c>
      <c r="G6614" t="s">
        <v>23</v>
      </c>
      <c r="H6614" t="s">
        <v>6746</v>
      </c>
      <c r="I6614" t="s">
        <v>23</v>
      </c>
      <c r="J6614" t="s">
        <v>23</v>
      </c>
      <c r="K6614" t="s">
        <v>35172</v>
      </c>
    </row>
    <row r="6615" spans="1:11" x14ac:dyDescent="0.35">
      <c r="A6615" t="s">
        <v>27682</v>
      </c>
      <c r="B6615" t="s">
        <v>23</v>
      </c>
      <c r="C6615" t="s">
        <v>23</v>
      </c>
      <c r="D6615" t="s">
        <v>5810</v>
      </c>
      <c r="E6615" t="s">
        <v>27683</v>
      </c>
      <c r="F6615" t="s">
        <v>23</v>
      </c>
      <c r="G6615" t="s">
        <v>23</v>
      </c>
      <c r="H6615" t="s">
        <v>6746</v>
      </c>
      <c r="I6615" t="s">
        <v>23</v>
      </c>
      <c r="J6615" t="s">
        <v>23</v>
      </c>
      <c r="K6615" t="s">
        <v>35176</v>
      </c>
    </row>
    <row r="6616" spans="1:11" x14ac:dyDescent="0.35">
      <c r="A6616" t="s">
        <v>27676</v>
      </c>
      <c r="B6616" t="s">
        <v>23</v>
      </c>
      <c r="C6616" t="s">
        <v>23</v>
      </c>
      <c r="D6616" t="s">
        <v>5810</v>
      </c>
      <c r="E6616" t="s">
        <v>27677</v>
      </c>
      <c r="F6616" t="s">
        <v>23</v>
      </c>
      <c r="G6616" t="s">
        <v>23</v>
      </c>
      <c r="H6616" t="s">
        <v>6746</v>
      </c>
      <c r="I6616" t="s">
        <v>23</v>
      </c>
      <c r="J6616" t="s">
        <v>23</v>
      </c>
      <c r="K6616" t="s">
        <v>35173</v>
      </c>
    </row>
    <row r="6617" spans="1:11" x14ac:dyDescent="0.35">
      <c r="A6617" t="s">
        <v>27678</v>
      </c>
      <c r="B6617" t="s">
        <v>23</v>
      </c>
      <c r="C6617" t="s">
        <v>23</v>
      </c>
      <c r="D6617" t="s">
        <v>5810</v>
      </c>
      <c r="E6617" t="s">
        <v>27679</v>
      </c>
      <c r="F6617" t="s">
        <v>23</v>
      </c>
      <c r="G6617" t="s">
        <v>23</v>
      </c>
      <c r="H6617" t="s">
        <v>6746</v>
      </c>
      <c r="I6617" t="s">
        <v>23</v>
      </c>
      <c r="J6617" t="s">
        <v>23</v>
      </c>
      <c r="K6617" t="s">
        <v>35174</v>
      </c>
    </row>
    <row r="6618" spans="1:11" x14ac:dyDescent="0.35">
      <c r="A6618" t="s">
        <v>27680</v>
      </c>
      <c r="B6618" t="s">
        <v>23</v>
      </c>
      <c r="C6618" t="s">
        <v>23</v>
      </c>
      <c r="D6618" t="s">
        <v>5810</v>
      </c>
      <c r="E6618" t="s">
        <v>27681</v>
      </c>
      <c r="F6618" t="s">
        <v>23</v>
      </c>
      <c r="G6618" t="s">
        <v>23</v>
      </c>
      <c r="H6618" t="s">
        <v>6746</v>
      </c>
      <c r="I6618" t="s">
        <v>23</v>
      </c>
      <c r="J6618" t="s">
        <v>23</v>
      </c>
      <c r="K6618" t="s">
        <v>35175</v>
      </c>
    </row>
    <row r="6619" spans="1:11" x14ac:dyDescent="0.35">
      <c r="A6619" t="s">
        <v>27684</v>
      </c>
      <c r="B6619" t="s">
        <v>23</v>
      </c>
      <c r="C6619" t="s">
        <v>23</v>
      </c>
      <c r="D6619" t="s">
        <v>5810</v>
      </c>
      <c r="E6619" t="s">
        <v>27685</v>
      </c>
      <c r="F6619" t="s">
        <v>23</v>
      </c>
      <c r="G6619" t="s">
        <v>23</v>
      </c>
      <c r="H6619" t="s">
        <v>6746</v>
      </c>
      <c r="I6619" t="s">
        <v>23</v>
      </c>
      <c r="J6619" t="s">
        <v>23</v>
      </c>
      <c r="K6619" t="s">
        <v>35177</v>
      </c>
    </row>
    <row r="6620" spans="1:11" x14ac:dyDescent="0.35">
      <c r="A6620" t="s">
        <v>27686</v>
      </c>
      <c r="B6620" t="s">
        <v>23</v>
      </c>
      <c r="C6620" t="s">
        <v>23</v>
      </c>
      <c r="D6620" t="s">
        <v>5810</v>
      </c>
      <c r="E6620" t="s">
        <v>27687</v>
      </c>
      <c r="F6620" t="s">
        <v>23</v>
      </c>
      <c r="G6620" t="s">
        <v>23</v>
      </c>
      <c r="H6620" t="s">
        <v>6746</v>
      </c>
      <c r="I6620" t="s">
        <v>23</v>
      </c>
      <c r="J6620" t="s">
        <v>23</v>
      </c>
      <c r="K6620" t="s">
        <v>35178</v>
      </c>
    </row>
    <row r="6621" spans="1:11" x14ac:dyDescent="0.35">
      <c r="A6621" t="s">
        <v>11864</v>
      </c>
      <c r="B6621" t="s">
        <v>23</v>
      </c>
      <c r="C6621" t="s">
        <v>23</v>
      </c>
      <c r="D6621" t="s">
        <v>5810</v>
      </c>
      <c r="E6621" t="s">
        <v>11865</v>
      </c>
      <c r="F6621" t="s">
        <v>23</v>
      </c>
      <c r="G6621" t="s">
        <v>23</v>
      </c>
      <c r="H6621" t="s">
        <v>6746</v>
      </c>
      <c r="I6621" t="s">
        <v>23</v>
      </c>
      <c r="J6621" t="s">
        <v>23</v>
      </c>
      <c r="K6621" t="s">
        <v>30532</v>
      </c>
    </row>
    <row r="6622" spans="1:11" x14ac:dyDescent="0.35">
      <c r="A6622" t="s">
        <v>27692</v>
      </c>
      <c r="B6622" t="s">
        <v>23</v>
      </c>
      <c r="C6622" t="s">
        <v>23</v>
      </c>
      <c r="D6622" t="s">
        <v>5810</v>
      </c>
      <c r="E6622" t="s">
        <v>27693</v>
      </c>
      <c r="F6622" t="s">
        <v>23</v>
      </c>
      <c r="G6622" t="s">
        <v>23</v>
      </c>
      <c r="H6622" t="s">
        <v>6746</v>
      </c>
      <c r="I6622" t="s">
        <v>23</v>
      </c>
      <c r="J6622" t="s">
        <v>23</v>
      </c>
      <c r="K6622" t="s">
        <v>35181</v>
      </c>
    </row>
    <row r="6623" spans="1:11" x14ac:dyDescent="0.35">
      <c r="A6623" t="s">
        <v>27694</v>
      </c>
      <c r="B6623" t="s">
        <v>23</v>
      </c>
      <c r="C6623" t="s">
        <v>23</v>
      </c>
      <c r="D6623" t="s">
        <v>5810</v>
      </c>
      <c r="E6623" t="s">
        <v>27695</v>
      </c>
      <c r="F6623" t="s">
        <v>23</v>
      </c>
      <c r="G6623" t="s">
        <v>23</v>
      </c>
      <c r="H6623" t="s">
        <v>6746</v>
      </c>
      <c r="I6623" t="s">
        <v>23</v>
      </c>
      <c r="J6623" t="s">
        <v>23</v>
      </c>
      <c r="K6623" t="s">
        <v>35182</v>
      </c>
    </row>
    <row r="6624" spans="1:11" x14ac:dyDescent="0.35">
      <c r="A6624" t="s">
        <v>6300</v>
      </c>
      <c r="B6624" t="s">
        <v>23</v>
      </c>
      <c r="C6624" t="s">
        <v>23</v>
      </c>
      <c r="D6624" t="s">
        <v>5810</v>
      </c>
      <c r="E6624" t="s">
        <v>11866</v>
      </c>
      <c r="F6624" t="s">
        <v>23</v>
      </c>
      <c r="G6624" t="s">
        <v>23</v>
      </c>
      <c r="H6624" t="s">
        <v>6483</v>
      </c>
      <c r="I6624" t="s">
        <v>23</v>
      </c>
      <c r="J6624" t="s">
        <v>23</v>
      </c>
      <c r="K6624" t="s">
        <v>30532</v>
      </c>
    </row>
    <row r="6625" spans="1:11" x14ac:dyDescent="0.35">
      <c r="A6625" t="s">
        <v>1167</v>
      </c>
      <c r="B6625" t="s">
        <v>23</v>
      </c>
      <c r="C6625" t="s">
        <v>23</v>
      </c>
      <c r="D6625" t="s">
        <v>23</v>
      </c>
      <c r="E6625" t="s">
        <v>11868</v>
      </c>
      <c r="F6625" t="s">
        <v>23</v>
      </c>
      <c r="G6625" t="s">
        <v>23</v>
      </c>
      <c r="H6625" t="s">
        <v>6493</v>
      </c>
      <c r="I6625" t="s">
        <v>6485</v>
      </c>
      <c r="J6625" t="s">
        <v>3894</v>
      </c>
      <c r="K6625" t="s">
        <v>30532</v>
      </c>
    </row>
    <row r="6626" spans="1:11" x14ac:dyDescent="0.35">
      <c r="A6626" t="s">
        <v>27696</v>
      </c>
      <c r="B6626" t="s">
        <v>23</v>
      </c>
      <c r="C6626" t="s">
        <v>23</v>
      </c>
      <c r="D6626" t="s">
        <v>5810</v>
      </c>
      <c r="E6626" t="s">
        <v>27697</v>
      </c>
      <c r="F6626" t="s">
        <v>23</v>
      </c>
      <c r="G6626" t="s">
        <v>23</v>
      </c>
      <c r="H6626" t="s">
        <v>6746</v>
      </c>
      <c r="I6626" t="s">
        <v>23</v>
      </c>
      <c r="J6626" t="s">
        <v>23</v>
      </c>
      <c r="K6626" t="s">
        <v>35183</v>
      </c>
    </row>
    <row r="6627" spans="1:11" x14ac:dyDescent="0.35">
      <c r="A6627" t="s">
        <v>27698</v>
      </c>
      <c r="B6627" t="s">
        <v>23</v>
      </c>
      <c r="C6627" t="s">
        <v>23</v>
      </c>
      <c r="D6627" t="s">
        <v>5810</v>
      </c>
      <c r="E6627" t="s">
        <v>27699</v>
      </c>
      <c r="F6627" t="s">
        <v>23</v>
      </c>
      <c r="G6627" t="s">
        <v>23</v>
      </c>
      <c r="H6627" t="s">
        <v>6746</v>
      </c>
      <c r="I6627" t="s">
        <v>23</v>
      </c>
      <c r="J6627" t="s">
        <v>23</v>
      </c>
      <c r="K6627" t="s">
        <v>35184</v>
      </c>
    </row>
    <row r="6628" spans="1:11" x14ac:dyDescent="0.35">
      <c r="A6628" t="s">
        <v>2310</v>
      </c>
      <c r="B6628" t="s">
        <v>23</v>
      </c>
      <c r="C6628" t="s">
        <v>23</v>
      </c>
      <c r="D6628" t="s">
        <v>23</v>
      </c>
      <c r="E6628" t="s">
        <v>11869</v>
      </c>
      <c r="F6628" t="s">
        <v>23</v>
      </c>
      <c r="G6628" t="s">
        <v>23</v>
      </c>
      <c r="H6628" t="s">
        <v>6516</v>
      </c>
      <c r="I6628" t="s">
        <v>23</v>
      </c>
      <c r="J6628" t="s">
        <v>23</v>
      </c>
      <c r="K6628" t="s">
        <v>30532</v>
      </c>
    </row>
    <row r="6629" spans="1:11" x14ac:dyDescent="0.35">
      <c r="A6629" t="s">
        <v>27700</v>
      </c>
      <c r="B6629" t="s">
        <v>23</v>
      </c>
      <c r="C6629" t="s">
        <v>23</v>
      </c>
      <c r="D6629" t="s">
        <v>5810</v>
      </c>
      <c r="E6629" t="s">
        <v>27701</v>
      </c>
      <c r="F6629" t="s">
        <v>23</v>
      </c>
      <c r="G6629" t="s">
        <v>23</v>
      </c>
      <c r="H6629" t="s">
        <v>6746</v>
      </c>
      <c r="I6629" t="s">
        <v>23</v>
      </c>
      <c r="J6629" t="s">
        <v>23</v>
      </c>
      <c r="K6629" t="s">
        <v>35185</v>
      </c>
    </row>
    <row r="6630" spans="1:11" x14ac:dyDescent="0.35">
      <c r="A6630" t="s">
        <v>27702</v>
      </c>
      <c r="B6630" t="s">
        <v>23</v>
      </c>
      <c r="C6630" t="s">
        <v>23</v>
      </c>
      <c r="D6630" t="s">
        <v>5810</v>
      </c>
      <c r="E6630" t="s">
        <v>27703</v>
      </c>
      <c r="F6630" t="s">
        <v>23</v>
      </c>
      <c r="G6630" t="s">
        <v>23</v>
      </c>
      <c r="H6630" t="s">
        <v>6746</v>
      </c>
      <c r="I6630" t="s">
        <v>23</v>
      </c>
      <c r="J6630" t="s">
        <v>23</v>
      </c>
      <c r="K6630" t="s">
        <v>35186</v>
      </c>
    </row>
    <row r="6631" spans="1:11" x14ac:dyDescent="0.35">
      <c r="A6631" t="s">
        <v>27704</v>
      </c>
      <c r="B6631" t="s">
        <v>23</v>
      </c>
      <c r="C6631" t="s">
        <v>23</v>
      </c>
      <c r="D6631" t="s">
        <v>5810</v>
      </c>
      <c r="E6631" t="s">
        <v>27705</v>
      </c>
      <c r="F6631" t="s">
        <v>23</v>
      </c>
      <c r="G6631" t="s">
        <v>23</v>
      </c>
      <c r="H6631" t="s">
        <v>6746</v>
      </c>
      <c r="I6631" t="s">
        <v>23</v>
      </c>
      <c r="J6631" t="s">
        <v>23</v>
      </c>
      <c r="K6631" t="s">
        <v>35187</v>
      </c>
    </row>
    <row r="6632" spans="1:11" x14ac:dyDescent="0.35">
      <c r="A6632" t="s">
        <v>2309</v>
      </c>
      <c r="B6632" t="s">
        <v>23</v>
      </c>
      <c r="C6632" t="s">
        <v>23</v>
      </c>
      <c r="D6632" t="s">
        <v>23</v>
      </c>
      <c r="E6632" t="s">
        <v>11870</v>
      </c>
      <c r="F6632" t="s">
        <v>23</v>
      </c>
      <c r="G6632" t="s">
        <v>23</v>
      </c>
      <c r="H6632" t="s">
        <v>6518</v>
      </c>
      <c r="I6632" t="s">
        <v>2721</v>
      </c>
      <c r="J6632" t="s">
        <v>23</v>
      </c>
      <c r="K6632" t="s">
        <v>30532</v>
      </c>
    </row>
    <row r="6633" spans="1:11" x14ac:dyDescent="0.35">
      <c r="A6633" t="s">
        <v>27708</v>
      </c>
      <c r="B6633" t="s">
        <v>23</v>
      </c>
      <c r="C6633" t="s">
        <v>23</v>
      </c>
      <c r="D6633" t="s">
        <v>5810</v>
      </c>
      <c r="E6633" t="s">
        <v>27709</v>
      </c>
      <c r="F6633" t="s">
        <v>23</v>
      </c>
      <c r="G6633" t="s">
        <v>23</v>
      </c>
      <c r="H6633" t="s">
        <v>6746</v>
      </c>
      <c r="I6633" t="s">
        <v>23</v>
      </c>
      <c r="J6633" t="s">
        <v>23</v>
      </c>
      <c r="K6633" t="s">
        <v>35189</v>
      </c>
    </row>
    <row r="6634" spans="1:11" x14ac:dyDescent="0.35">
      <c r="A6634" t="s">
        <v>6807</v>
      </c>
      <c r="B6634" t="s">
        <v>23</v>
      </c>
      <c r="C6634" t="s">
        <v>23</v>
      </c>
      <c r="D6634" t="s">
        <v>23</v>
      </c>
      <c r="E6634" t="s">
        <v>11871</v>
      </c>
      <c r="F6634" t="s">
        <v>23</v>
      </c>
      <c r="G6634" t="s">
        <v>23</v>
      </c>
      <c r="H6634" t="s">
        <v>6522</v>
      </c>
      <c r="I6634" t="s">
        <v>23</v>
      </c>
      <c r="J6634" t="s">
        <v>23</v>
      </c>
      <c r="K6634" t="s">
        <v>30532</v>
      </c>
    </row>
    <row r="6635" spans="1:11" x14ac:dyDescent="0.35">
      <c r="A6635" t="s">
        <v>27706</v>
      </c>
      <c r="B6635" t="s">
        <v>23</v>
      </c>
      <c r="C6635" t="s">
        <v>23</v>
      </c>
      <c r="D6635" t="s">
        <v>5810</v>
      </c>
      <c r="E6635" t="s">
        <v>27707</v>
      </c>
      <c r="F6635" t="s">
        <v>23</v>
      </c>
      <c r="G6635" t="s">
        <v>23</v>
      </c>
      <c r="H6635" t="s">
        <v>6746</v>
      </c>
      <c r="I6635" t="s">
        <v>23</v>
      </c>
      <c r="J6635" t="s">
        <v>23</v>
      </c>
      <c r="K6635" t="s">
        <v>35188</v>
      </c>
    </row>
    <row r="6636" spans="1:11" x14ac:dyDescent="0.35">
      <c r="A6636" t="s">
        <v>1617</v>
      </c>
      <c r="B6636" t="s">
        <v>23</v>
      </c>
      <c r="C6636" t="s">
        <v>23</v>
      </c>
      <c r="D6636" t="s">
        <v>23</v>
      </c>
      <c r="E6636" t="s">
        <v>11872</v>
      </c>
      <c r="F6636" t="s">
        <v>23</v>
      </c>
      <c r="G6636" t="s">
        <v>23</v>
      </c>
      <c r="H6636" t="s">
        <v>6502</v>
      </c>
      <c r="I6636" t="s">
        <v>6499</v>
      </c>
      <c r="J6636" t="s">
        <v>23</v>
      </c>
      <c r="K6636" t="s">
        <v>30532</v>
      </c>
    </row>
    <row r="6637" spans="1:11" x14ac:dyDescent="0.35">
      <c r="A6637" t="s">
        <v>2947</v>
      </c>
      <c r="B6637" t="s">
        <v>23</v>
      </c>
      <c r="C6637" t="s">
        <v>23</v>
      </c>
      <c r="D6637" t="s">
        <v>23</v>
      </c>
      <c r="E6637" t="s">
        <v>11873</v>
      </c>
      <c r="F6637" t="s">
        <v>23</v>
      </c>
      <c r="G6637" t="s">
        <v>23</v>
      </c>
      <c r="H6637" t="s">
        <v>6522</v>
      </c>
      <c r="I6637" t="s">
        <v>23</v>
      </c>
      <c r="J6637" t="s">
        <v>23</v>
      </c>
      <c r="K6637" t="s">
        <v>30532</v>
      </c>
    </row>
    <row r="6638" spans="1:11" x14ac:dyDescent="0.35">
      <c r="A6638" t="s">
        <v>6660</v>
      </c>
      <c r="B6638" t="s">
        <v>23</v>
      </c>
      <c r="C6638" t="s">
        <v>23</v>
      </c>
      <c r="D6638" t="s">
        <v>23</v>
      </c>
      <c r="E6638" t="s">
        <v>11874</v>
      </c>
      <c r="F6638" t="s">
        <v>23</v>
      </c>
      <c r="G6638" t="s">
        <v>23</v>
      </c>
      <c r="H6638" t="s">
        <v>6483</v>
      </c>
      <c r="I6638" t="s">
        <v>2721</v>
      </c>
      <c r="J6638" t="s">
        <v>23</v>
      </c>
      <c r="K6638" t="s">
        <v>30532</v>
      </c>
    </row>
    <row r="6639" spans="1:11" x14ac:dyDescent="0.35">
      <c r="A6639" t="s">
        <v>27712</v>
      </c>
      <c r="B6639" t="s">
        <v>23</v>
      </c>
      <c r="C6639" t="s">
        <v>23</v>
      </c>
      <c r="D6639" t="s">
        <v>5810</v>
      </c>
      <c r="E6639" t="s">
        <v>27713</v>
      </c>
      <c r="F6639" t="s">
        <v>23</v>
      </c>
      <c r="G6639" t="s">
        <v>23</v>
      </c>
      <c r="H6639" t="s">
        <v>6746</v>
      </c>
      <c r="I6639" t="s">
        <v>23</v>
      </c>
      <c r="J6639" t="s">
        <v>23</v>
      </c>
      <c r="K6639" t="s">
        <v>35191</v>
      </c>
    </row>
    <row r="6640" spans="1:11" x14ac:dyDescent="0.35">
      <c r="A6640" t="s">
        <v>256</v>
      </c>
      <c r="B6640" t="s">
        <v>23</v>
      </c>
      <c r="C6640" t="s">
        <v>23</v>
      </c>
      <c r="D6640" t="s">
        <v>23</v>
      </c>
      <c r="E6640" t="s">
        <v>11875</v>
      </c>
      <c r="F6640" t="s">
        <v>23</v>
      </c>
      <c r="G6640" t="s">
        <v>23</v>
      </c>
      <c r="H6640" t="s">
        <v>6522</v>
      </c>
      <c r="I6640" t="s">
        <v>23</v>
      </c>
      <c r="J6640" t="s">
        <v>23</v>
      </c>
      <c r="K6640" t="s">
        <v>30532</v>
      </c>
    </row>
    <row r="6641" spans="1:11" x14ac:dyDescent="0.35">
      <c r="A6641" t="s">
        <v>27714</v>
      </c>
      <c r="B6641" t="s">
        <v>23</v>
      </c>
      <c r="C6641" t="s">
        <v>23</v>
      </c>
      <c r="D6641" t="s">
        <v>5810</v>
      </c>
      <c r="E6641" t="s">
        <v>27715</v>
      </c>
      <c r="F6641" t="s">
        <v>23</v>
      </c>
      <c r="G6641" t="s">
        <v>23</v>
      </c>
      <c r="H6641" t="s">
        <v>6746</v>
      </c>
      <c r="I6641" t="s">
        <v>23</v>
      </c>
      <c r="J6641" t="s">
        <v>23</v>
      </c>
      <c r="K6641" t="s">
        <v>35192</v>
      </c>
    </row>
    <row r="6642" spans="1:11" x14ac:dyDescent="0.35">
      <c r="A6642" t="s">
        <v>27716</v>
      </c>
      <c r="B6642" t="s">
        <v>23</v>
      </c>
      <c r="C6642" t="s">
        <v>23</v>
      </c>
      <c r="D6642" t="s">
        <v>5810</v>
      </c>
      <c r="E6642" t="s">
        <v>27717</v>
      </c>
      <c r="F6642" t="s">
        <v>23</v>
      </c>
      <c r="G6642" t="s">
        <v>23</v>
      </c>
      <c r="H6642" t="s">
        <v>6746</v>
      </c>
      <c r="I6642" t="s">
        <v>23</v>
      </c>
      <c r="J6642" t="s">
        <v>23</v>
      </c>
      <c r="K6642" t="s">
        <v>35193</v>
      </c>
    </row>
    <row r="6643" spans="1:11" x14ac:dyDescent="0.35">
      <c r="A6643" t="s">
        <v>2305</v>
      </c>
      <c r="B6643" t="s">
        <v>23</v>
      </c>
      <c r="C6643" t="s">
        <v>23</v>
      </c>
      <c r="D6643" t="s">
        <v>23</v>
      </c>
      <c r="E6643" t="s">
        <v>11876</v>
      </c>
      <c r="F6643" t="s">
        <v>23</v>
      </c>
      <c r="G6643" t="s">
        <v>23</v>
      </c>
      <c r="H6643" t="s">
        <v>6522</v>
      </c>
      <c r="I6643" t="s">
        <v>23</v>
      </c>
      <c r="J6643" t="s">
        <v>23</v>
      </c>
      <c r="K6643" t="s">
        <v>30532</v>
      </c>
    </row>
    <row r="6644" spans="1:11" x14ac:dyDescent="0.35">
      <c r="A6644" t="s">
        <v>11877</v>
      </c>
      <c r="B6644" t="s">
        <v>23</v>
      </c>
      <c r="C6644" t="s">
        <v>23</v>
      </c>
      <c r="D6644" t="s">
        <v>5810</v>
      </c>
      <c r="E6644" t="s">
        <v>11878</v>
      </c>
      <c r="F6644" t="s">
        <v>23</v>
      </c>
      <c r="G6644" t="s">
        <v>23</v>
      </c>
      <c r="H6644" t="s">
        <v>6746</v>
      </c>
      <c r="I6644" t="s">
        <v>23</v>
      </c>
      <c r="J6644" t="s">
        <v>23</v>
      </c>
      <c r="K6644" t="s">
        <v>30532</v>
      </c>
    </row>
    <row r="6645" spans="1:11" x14ac:dyDescent="0.35">
      <c r="A6645" t="s">
        <v>27718</v>
      </c>
      <c r="B6645" t="s">
        <v>23</v>
      </c>
      <c r="C6645" t="s">
        <v>23</v>
      </c>
      <c r="D6645" t="s">
        <v>5810</v>
      </c>
      <c r="E6645" t="s">
        <v>27719</v>
      </c>
      <c r="F6645" t="s">
        <v>23</v>
      </c>
      <c r="G6645" t="s">
        <v>23</v>
      </c>
      <c r="H6645" t="s">
        <v>6746</v>
      </c>
      <c r="I6645" t="s">
        <v>23</v>
      </c>
      <c r="J6645" t="s">
        <v>23</v>
      </c>
      <c r="K6645" t="s">
        <v>35194</v>
      </c>
    </row>
    <row r="6646" spans="1:11" x14ac:dyDescent="0.35">
      <c r="A6646" t="s">
        <v>27720</v>
      </c>
      <c r="B6646" t="s">
        <v>23</v>
      </c>
      <c r="C6646" t="s">
        <v>23</v>
      </c>
      <c r="D6646" t="s">
        <v>5810</v>
      </c>
      <c r="E6646" t="s">
        <v>27721</v>
      </c>
      <c r="F6646" t="s">
        <v>23</v>
      </c>
      <c r="G6646" t="s">
        <v>23</v>
      </c>
      <c r="H6646" t="s">
        <v>6746</v>
      </c>
      <c r="I6646" t="s">
        <v>23</v>
      </c>
      <c r="J6646" t="s">
        <v>23</v>
      </c>
      <c r="K6646" t="s">
        <v>35195</v>
      </c>
    </row>
    <row r="6647" spans="1:11" x14ac:dyDescent="0.35">
      <c r="A6647" t="s">
        <v>27722</v>
      </c>
      <c r="B6647" t="s">
        <v>23</v>
      </c>
      <c r="C6647" t="s">
        <v>23</v>
      </c>
      <c r="D6647" t="s">
        <v>5810</v>
      </c>
      <c r="E6647" t="s">
        <v>27723</v>
      </c>
      <c r="F6647" t="s">
        <v>23</v>
      </c>
      <c r="G6647" t="s">
        <v>23</v>
      </c>
      <c r="H6647" t="s">
        <v>6746</v>
      </c>
      <c r="I6647" t="s">
        <v>23</v>
      </c>
      <c r="J6647" t="s">
        <v>23</v>
      </c>
      <c r="K6647" t="s">
        <v>35196</v>
      </c>
    </row>
    <row r="6648" spans="1:11" x14ac:dyDescent="0.35">
      <c r="A6648" t="s">
        <v>27727</v>
      </c>
      <c r="B6648" t="s">
        <v>23</v>
      </c>
      <c r="C6648" t="s">
        <v>23</v>
      </c>
      <c r="D6648" t="s">
        <v>5810</v>
      </c>
      <c r="E6648" t="s">
        <v>27728</v>
      </c>
      <c r="F6648" t="s">
        <v>23</v>
      </c>
      <c r="G6648" t="s">
        <v>23</v>
      </c>
      <c r="H6648" t="s">
        <v>6746</v>
      </c>
      <c r="I6648" t="s">
        <v>23</v>
      </c>
      <c r="J6648" t="s">
        <v>23</v>
      </c>
      <c r="K6648" t="s">
        <v>35198</v>
      </c>
    </row>
    <row r="6649" spans="1:11" x14ac:dyDescent="0.35">
      <c r="A6649" t="s">
        <v>27725</v>
      </c>
      <c r="B6649" t="s">
        <v>23</v>
      </c>
      <c r="C6649" t="s">
        <v>23</v>
      </c>
      <c r="D6649" t="s">
        <v>5810</v>
      </c>
      <c r="E6649" t="s">
        <v>27726</v>
      </c>
      <c r="F6649" t="s">
        <v>23</v>
      </c>
      <c r="G6649" t="s">
        <v>23</v>
      </c>
      <c r="H6649" t="s">
        <v>6746</v>
      </c>
      <c r="I6649" t="s">
        <v>23</v>
      </c>
      <c r="J6649" t="s">
        <v>23</v>
      </c>
      <c r="K6649" t="s">
        <v>35197</v>
      </c>
    </row>
    <row r="6650" spans="1:11" x14ac:dyDescent="0.35">
      <c r="A6650" t="s">
        <v>22815</v>
      </c>
      <c r="B6650" t="s">
        <v>23</v>
      </c>
      <c r="C6650" t="s">
        <v>23</v>
      </c>
      <c r="D6650" t="s">
        <v>5810</v>
      </c>
      <c r="E6650" t="s">
        <v>22816</v>
      </c>
      <c r="F6650" t="s">
        <v>23</v>
      </c>
      <c r="G6650" t="s">
        <v>23</v>
      </c>
      <c r="H6650" t="s">
        <v>6746</v>
      </c>
      <c r="I6650" t="s">
        <v>23</v>
      </c>
      <c r="J6650" t="s">
        <v>23</v>
      </c>
      <c r="K6650" t="s">
        <v>32929</v>
      </c>
    </row>
    <row r="6651" spans="1:11" x14ac:dyDescent="0.35">
      <c r="A6651" t="s">
        <v>27729</v>
      </c>
      <c r="B6651" t="s">
        <v>23</v>
      </c>
      <c r="C6651" t="s">
        <v>23</v>
      </c>
      <c r="D6651" t="s">
        <v>5810</v>
      </c>
      <c r="E6651" t="s">
        <v>27730</v>
      </c>
      <c r="F6651" t="s">
        <v>23</v>
      </c>
      <c r="G6651" t="s">
        <v>23</v>
      </c>
      <c r="H6651" t="s">
        <v>6746</v>
      </c>
      <c r="I6651" t="s">
        <v>23</v>
      </c>
      <c r="J6651" t="s">
        <v>23</v>
      </c>
      <c r="K6651" t="s">
        <v>35199</v>
      </c>
    </row>
    <row r="6652" spans="1:11" x14ac:dyDescent="0.35">
      <c r="A6652" t="s">
        <v>27733</v>
      </c>
      <c r="B6652" t="s">
        <v>23</v>
      </c>
      <c r="C6652" t="s">
        <v>23</v>
      </c>
      <c r="D6652" t="s">
        <v>5810</v>
      </c>
      <c r="E6652" t="s">
        <v>27734</v>
      </c>
      <c r="F6652" t="s">
        <v>23</v>
      </c>
      <c r="G6652" t="s">
        <v>23</v>
      </c>
      <c r="H6652" t="s">
        <v>6746</v>
      </c>
      <c r="I6652" t="s">
        <v>23</v>
      </c>
      <c r="J6652" t="s">
        <v>23</v>
      </c>
      <c r="K6652" t="s">
        <v>35201</v>
      </c>
    </row>
    <row r="6653" spans="1:11" x14ac:dyDescent="0.35">
      <c r="A6653" t="s">
        <v>27735</v>
      </c>
      <c r="B6653" t="s">
        <v>23</v>
      </c>
      <c r="C6653" t="s">
        <v>23</v>
      </c>
      <c r="D6653" t="s">
        <v>5810</v>
      </c>
      <c r="E6653" t="s">
        <v>27736</v>
      </c>
      <c r="F6653" t="s">
        <v>23</v>
      </c>
      <c r="G6653" t="s">
        <v>23</v>
      </c>
      <c r="H6653" t="s">
        <v>6746</v>
      </c>
      <c r="I6653" t="s">
        <v>23</v>
      </c>
      <c r="J6653" t="s">
        <v>23</v>
      </c>
      <c r="K6653" t="s">
        <v>35202</v>
      </c>
    </row>
    <row r="6654" spans="1:11" x14ac:dyDescent="0.35">
      <c r="A6654" t="s">
        <v>2304</v>
      </c>
      <c r="B6654" t="s">
        <v>23</v>
      </c>
      <c r="C6654" t="s">
        <v>23</v>
      </c>
      <c r="D6654" t="s">
        <v>23</v>
      </c>
      <c r="E6654" t="s">
        <v>11879</v>
      </c>
      <c r="F6654" t="s">
        <v>23</v>
      </c>
      <c r="G6654" t="s">
        <v>23</v>
      </c>
      <c r="H6654" t="s">
        <v>6487</v>
      </c>
      <c r="I6654" t="s">
        <v>23</v>
      </c>
      <c r="J6654" t="s">
        <v>23</v>
      </c>
      <c r="K6654" t="s">
        <v>30532</v>
      </c>
    </row>
    <row r="6655" spans="1:11" x14ac:dyDescent="0.35">
      <c r="A6655" t="s">
        <v>2303</v>
      </c>
      <c r="B6655" t="s">
        <v>23</v>
      </c>
      <c r="C6655" t="s">
        <v>23</v>
      </c>
      <c r="D6655" t="s">
        <v>23</v>
      </c>
      <c r="E6655" t="s">
        <v>11880</v>
      </c>
      <c r="F6655" t="s">
        <v>23</v>
      </c>
      <c r="G6655" t="s">
        <v>23</v>
      </c>
      <c r="H6655" t="s">
        <v>6518</v>
      </c>
      <c r="I6655" t="s">
        <v>2721</v>
      </c>
      <c r="J6655" t="s">
        <v>23</v>
      </c>
      <c r="K6655" t="s">
        <v>30532</v>
      </c>
    </row>
    <row r="6656" spans="1:11" x14ac:dyDescent="0.35">
      <c r="A6656" t="s">
        <v>5573</v>
      </c>
      <c r="B6656" t="s">
        <v>23</v>
      </c>
      <c r="C6656" t="s">
        <v>23</v>
      </c>
      <c r="D6656" t="s">
        <v>23</v>
      </c>
      <c r="E6656" t="s">
        <v>11881</v>
      </c>
      <c r="F6656" t="s">
        <v>23</v>
      </c>
      <c r="G6656" t="s">
        <v>23</v>
      </c>
      <c r="H6656" t="s">
        <v>6514</v>
      </c>
      <c r="I6656" t="s">
        <v>2721</v>
      </c>
      <c r="J6656" t="s">
        <v>23</v>
      </c>
      <c r="K6656" t="s">
        <v>30532</v>
      </c>
    </row>
    <row r="6657" spans="1:11" x14ac:dyDescent="0.35">
      <c r="A6657" t="s">
        <v>27737</v>
      </c>
      <c r="B6657" t="s">
        <v>23</v>
      </c>
      <c r="C6657" t="s">
        <v>23</v>
      </c>
      <c r="D6657" t="s">
        <v>5810</v>
      </c>
      <c r="E6657" t="s">
        <v>27738</v>
      </c>
      <c r="F6657" t="s">
        <v>23</v>
      </c>
      <c r="G6657" t="s">
        <v>23</v>
      </c>
      <c r="H6657" t="s">
        <v>6746</v>
      </c>
      <c r="I6657" t="s">
        <v>23</v>
      </c>
      <c r="J6657" t="s">
        <v>23</v>
      </c>
      <c r="K6657" t="s">
        <v>35203</v>
      </c>
    </row>
    <row r="6658" spans="1:11" x14ac:dyDescent="0.35">
      <c r="A6658" t="s">
        <v>27739</v>
      </c>
      <c r="B6658" t="s">
        <v>23</v>
      </c>
      <c r="C6658" t="s">
        <v>23</v>
      </c>
      <c r="D6658" t="s">
        <v>5810</v>
      </c>
      <c r="E6658" t="s">
        <v>27740</v>
      </c>
      <c r="F6658" t="s">
        <v>23</v>
      </c>
      <c r="G6658" t="s">
        <v>23</v>
      </c>
      <c r="H6658" t="s">
        <v>6746</v>
      </c>
      <c r="I6658" t="s">
        <v>23</v>
      </c>
      <c r="J6658" t="s">
        <v>23</v>
      </c>
      <c r="K6658" t="s">
        <v>35204</v>
      </c>
    </row>
    <row r="6659" spans="1:11" x14ac:dyDescent="0.35">
      <c r="A6659" t="s">
        <v>27741</v>
      </c>
      <c r="B6659" t="s">
        <v>23</v>
      </c>
      <c r="C6659" t="s">
        <v>23</v>
      </c>
      <c r="D6659" t="s">
        <v>5810</v>
      </c>
      <c r="E6659" t="s">
        <v>27742</v>
      </c>
      <c r="F6659" t="s">
        <v>23</v>
      </c>
      <c r="G6659" t="s">
        <v>23</v>
      </c>
      <c r="H6659" t="s">
        <v>6746</v>
      </c>
      <c r="I6659" t="s">
        <v>23</v>
      </c>
      <c r="J6659" t="s">
        <v>23</v>
      </c>
      <c r="K6659" t="s">
        <v>35205</v>
      </c>
    </row>
    <row r="6660" spans="1:11" x14ac:dyDescent="0.35">
      <c r="A6660" t="s">
        <v>27743</v>
      </c>
      <c r="B6660" t="s">
        <v>23</v>
      </c>
      <c r="C6660" t="s">
        <v>23</v>
      </c>
      <c r="D6660" t="s">
        <v>5810</v>
      </c>
      <c r="E6660" t="s">
        <v>27744</v>
      </c>
      <c r="F6660" t="s">
        <v>23</v>
      </c>
      <c r="G6660" t="s">
        <v>23</v>
      </c>
      <c r="H6660" t="s">
        <v>6746</v>
      </c>
      <c r="I6660" t="s">
        <v>23</v>
      </c>
      <c r="J6660" t="s">
        <v>23</v>
      </c>
      <c r="K6660" t="s">
        <v>35206</v>
      </c>
    </row>
    <row r="6661" spans="1:11" x14ac:dyDescent="0.35">
      <c r="A6661" t="s">
        <v>27745</v>
      </c>
      <c r="B6661" t="s">
        <v>23</v>
      </c>
      <c r="C6661" t="s">
        <v>23</v>
      </c>
      <c r="D6661" t="s">
        <v>5810</v>
      </c>
      <c r="E6661" t="s">
        <v>27746</v>
      </c>
      <c r="F6661" t="s">
        <v>23</v>
      </c>
      <c r="G6661" t="s">
        <v>23</v>
      </c>
      <c r="H6661" t="s">
        <v>6746</v>
      </c>
      <c r="I6661" t="s">
        <v>23</v>
      </c>
      <c r="J6661" t="s">
        <v>23</v>
      </c>
      <c r="K6661" t="s">
        <v>35207</v>
      </c>
    </row>
    <row r="6662" spans="1:11" x14ac:dyDescent="0.35">
      <c r="A6662" t="s">
        <v>1309</v>
      </c>
      <c r="B6662" t="s">
        <v>23</v>
      </c>
      <c r="C6662" t="s">
        <v>23</v>
      </c>
      <c r="D6662" t="s">
        <v>23</v>
      </c>
      <c r="E6662" t="s">
        <v>11882</v>
      </c>
      <c r="F6662" t="s">
        <v>23</v>
      </c>
      <c r="G6662" t="s">
        <v>23</v>
      </c>
      <c r="H6662" t="s">
        <v>6493</v>
      </c>
      <c r="I6662" t="s">
        <v>6499</v>
      </c>
      <c r="J6662" t="s">
        <v>23</v>
      </c>
      <c r="K6662" t="s">
        <v>30532</v>
      </c>
    </row>
    <row r="6663" spans="1:11" x14ac:dyDescent="0.35">
      <c r="A6663" t="s">
        <v>27749</v>
      </c>
      <c r="B6663" t="s">
        <v>23</v>
      </c>
      <c r="C6663" t="s">
        <v>23</v>
      </c>
      <c r="D6663" t="s">
        <v>5810</v>
      </c>
      <c r="E6663" t="s">
        <v>27750</v>
      </c>
      <c r="F6663" t="s">
        <v>23</v>
      </c>
      <c r="G6663" t="s">
        <v>23</v>
      </c>
      <c r="H6663" t="s">
        <v>6746</v>
      </c>
      <c r="I6663" t="s">
        <v>23</v>
      </c>
      <c r="J6663" t="s">
        <v>23</v>
      </c>
      <c r="K6663" t="s">
        <v>35209</v>
      </c>
    </row>
    <row r="6664" spans="1:11" x14ac:dyDescent="0.35">
      <c r="A6664" t="s">
        <v>27751</v>
      </c>
      <c r="B6664" t="s">
        <v>23</v>
      </c>
      <c r="C6664" t="s">
        <v>23</v>
      </c>
      <c r="D6664" t="s">
        <v>5810</v>
      </c>
      <c r="E6664" t="s">
        <v>27752</v>
      </c>
      <c r="F6664" t="s">
        <v>23</v>
      </c>
      <c r="G6664" t="s">
        <v>23</v>
      </c>
      <c r="H6664" t="s">
        <v>6746</v>
      </c>
      <c r="I6664" t="s">
        <v>23</v>
      </c>
      <c r="J6664" t="s">
        <v>23</v>
      </c>
      <c r="K6664" t="s">
        <v>35210</v>
      </c>
    </row>
    <row r="6665" spans="1:11" x14ac:dyDescent="0.35">
      <c r="A6665" t="s">
        <v>27753</v>
      </c>
      <c r="B6665" t="s">
        <v>23</v>
      </c>
      <c r="C6665" t="s">
        <v>23</v>
      </c>
      <c r="D6665" t="s">
        <v>5810</v>
      </c>
      <c r="E6665" t="s">
        <v>27754</v>
      </c>
      <c r="F6665" t="s">
        <v>23</v>
      </c>
      <c r="G6665" t="s">
        <v>23</v>
      </c>
      <c r="H6665" t="s">
        <v>6746</v>
      </c>
      <c r="I6665" t="s">
        <v>23</v>
      </c>
      <c r="J6665" t="s">
        <v>23</v>
      </c>
      <c r="K6665" t="s">
        <v>35211</v>
      </c>
    </row>
    <row r="6666" spans="1:11" x14ac:dyDescent="0.35">
      <c r="A6666" t="s">
        <v>11883</v>
      </c>
      <c r="B6666" t="s">
        <v>23</v>
      </c>
      <c r="C6666" t="s">
        <v>23</v>
      </c>
      <c r="D6666" t="s">
        <v>5810</v>
      </c>
      <c r="E6666" t="s">
        <v>11884</v>
      </c>
      <c r="F6666" t="s">
        <v>23</v>
      </c>
      <c r="G6666" t="s">
        <v>23</v>
      </c>
      <c r="H6666" t="s">
        <v>6746</v>
      </c>
      <c r="I6666" t="s">
        <v>23</v>
      </c>
      <c r="J6666" t="s">
        <v>23</v>
      </c>
      <c r="K6666" t="s">
        <v>30532</v>
      </c>
    </row>
    <row r="6667" spans="1:11" x14ac:dyDescent="0.35">
      <c r="A6667" t="s">
        <v>11885</v>
      </c>
      <c r="B6667" t="s">
        <v>23</v>
      </c>
      <c r="C6667" t="s">
        <v>23</v>
      </c>
      <c r="D6667" t="s">
        <v>5810</v>
      </c>
      <c r="E6667" t="s">
        <v>11886</v>
      </c>
      <c r="F6667" t="s">
        <v>23</v>
      </c>
      <c r="G6667" t="s">
        <v>23</v>
      </c>
      <c r="H6667" t="s">
        <v>6746</v>
      </c>
      <c r="I6667" t="s">
        <v>23</v>
      </c>
      <c r="J6667" t="s">
        <v>23</v>
      </c>
      <c r="K6667" t="s">
        <v>30532</v>
      </c>
    </row>
    <row r="6668" spans="1:11" x14ac:dyDescent="0.35">
      <c r="A6668" t="s">
        <v>27755</v>
      </c>
      <c r="B6668" t="s">
        <v>23</v>
      </c>
      <c r="C6668" t="s">
        <v>23</v>
      </c>
      <c r="D6668" t="s">
        <v>5810</v>
      </c>
      <c r="E6668" t="s">
        <v>27756</v>
      </c>
      <c r="F6668" t="s">
        <v>23</v>
      </c>
      <c r="G6668" t="s">
        <v>23</v>
      </c>
      <c r="H6668" t="s">
        <v>6746</v>
      </c>
      <c r="I6668" t="s">
        <v>23</v>
      </c>
      <c r="J6668" t="s">
        <v>23</v>
      </c>
      <c r="K6668" t="s">
        <v>35212</v>
      </c>
    </row>
    <row r="6669" spans="1:11" x14ac:dyDescent="0.35">
      <c r="A6669" t="s">
        <v>27757</v>
      </c>
      <c r="B6669" t="s">
        <v>23</v>
      </c>
      <c r="C6669" t="s">
        <v>23</v>
      </c>
      <c r="D6669" t="s">
        <v>5810</v>
      </c>
      <c r="E6669" t="s">
        <v>27758</v>
      </c>
      <c r="F6669" t="s">
        <v>23</v>
      </c>
      <c r="G6669" t="s">
        <v>23</v>
      </c>
      <c r="H6669" t="s">
        <v>6746</v>
      </c>
      <c r="I6669" t="s">
        <v>23</v>
      </c>
      <c r="J6669" t="s">
        <v>23</v>
      </c>
      <c r="K6669" t="s">
        <v>35213</v>
      </c>
    </row>
    <row r="6670" spans="1:11" x14ac:dyDescent="0.35">
      <c r="A6670" t="s">
        <v>2301</v>
      </c>
      <c r="B6670" t="s">
        <v>23</v>
      </c>
      <c r="C6670" t="s">
        <v>23</v>
      </c>
      <c r="D6670" t="s">
        <v>23</v>
      </c>
      <c r="E6670" t="s">
        <v>11887</v>
      </c>
      <c r="F6670" t="s">
        <v>23</v>
      </c>
      <c r="G6670" t="s">
        <v>23</v>
      </c>
      <c r="H6670" t="s">
        <v>6522</v>
      </c>
      <c r="I6670" t="s">
        <v>23</v>
      </c>
      <c r="J6670" t="s">
        <v>23</v>
      </c>
      <c r="K6670" t="s">
        <v>30532</v>
      </c>
    </row>
    <row r="6671" spans="1:11" x14ac:dyDescent="0.35">
      <c r="A6671" t="s">
        <v>2300</v>
      </c>
      <c r="B6671" t="s">
        <v>23</v>
      </c>
      <c r="C6671" t="s">
        <v>23</v>
      </c>
      <c r="D6671" t="s">
        <v>23</v>
      </c>
      <c r="E6671" t="s">
        <v>11888</v>
      </c>
      <c r="F6671" t="s">
        <v>23</v>
      </c>
      <c r="G6671" t="s">
        <v>23</v>
      </c>
      <c r="H6671" t="s">
        <v>6522</v>
      </c>
      <c r="I6671" t="s">
        <v>23</v>
      </c>
      <c r="J6671" t="s">
        <v>23</v>
      </c>
      <c r="K6671" t="s">
        <v>30532</v>
      </c>
    </row>
    <row r="6672" spans="1:11" x14ac:dyDescent="0.35">
      <c r="A6672" t="s">
        <v>6808</v>
      </c>
      <c r="B6672" t="s">
        <v>23</v>
      </c>
      <c r="C6672" t="s">
        <v>23</v>
      </c>
      <c r="D6672" t="s">
        <v>23</v>
      </c>
      <c r="E6672" t="s">
        <v>11889</v>
      </c>
      <c r="F6672" t="s">
        <v>23</v>
      </c>
      <c r="G6672" t="s">
        <v>23</v>
      </c>
      <c r="H6672" t="s">
        <v>6522</v>
      </c>
      <c r="I6672" t="s">
        <v>23</v>
      </c>
      <c r="J6672" t="s">
        <v>23</v>
      </c>
      <c r="K6672" t="s">
        <v>30532</v>
      </c>
    </row>
    <row r="6673" spans="1:11" x14ac:dyDescent="0.35">
      <c r="A6673" t="s">
        <v>3294</v>
      </c>
      <c r="B6673" t="s">
        <v>23</v>
      </c>
      <c r="C6673" t="s">
        <v>23</v>
      </c>
      <c r="D6673" t="s">
        <v>23</v>
      </c>
      <c r="E6673" t="s">
        <v>11890</v>
      </c>
      <c r="F6673" t="s">
        <v>23</v>
      </c>
      <c r="G6673" t="s">
        <v>23</v>
      </c>
      <c r="H6673" t="s">
        <v>6522</v>
      </c>
      <c r="I6673" t="s">
        <v>23</v>
      </c>
      <c r="J6673" t="s">
        <v>23</v>
      </c>
      <c r="K6673" t="s">
        <v>30532</v>
      </c>
    </row>
    <row r="6674" spans="1:11" x14ac:dyDescent="0.35">
      <c r="A6674" t="s">
        <v>27759</v>
      </c>
      <c r="B6674" t="s">
        <v>23</v>
      </c>
      <c r="C6674" t="s">
        <v>23</v>
      </c>
      <c r="D6674" t="s">
        <v>5810</v>
      </c>
      <c r="E6674" t="s">
        <v>27760</v>
      </c>
      <c r="F6674" t="s">
        <v>23</v>
      </c>
      <c r="G6674" t="s">
        <v>23</v>
      </c>
      <c r="H6674" t="s">
        <v>6746</v>
      </c>
      <c r="I6674" t="s">
        <v>23</v>
      </c>
      <c r="J6674" t="s">
        <v>23</v>
      </c>
      <c r="K6674" t="s">
        <v>35214</v>
      </c>
    </row>
    <row r="6675" spans="1:11" x14ac:dyDescent="0.35">
      <c r="A6675" t="s">
        <v>2299</v>
      </c>
      <c r="B6675" t="s">
        <v>23</v>
      </c>
      <c r="C6675" t="s">
        <v>23</v>
      </c>
      <c r="D6675" t="s">
        <v>23</v>
      </c>
      <c r="E6675" t="s">
        <v>11891</v>
      </c>
      <c r="F6675" t="s">
        <v>23</v>
      </c>
      <c r="G6675" t="s">
        <v>23</v>
      </c>
      <c r="H6675" t="s">
        <v>6522</v>
      </c>
      <c r="I6675" t="s">
        <v>23</v>
      </c>
      <c r="J6675" t="s">
        <v>23</v>
      </c>
      <c r="K6675" t="s">
        <v>30532</v>
      </c>
    </row>
    <row r="6676" spans="1:11" x14ac:dyDescent="0.35">
      <c r="A6676" t="s">
        <v>27763</v>
      </c>
      <c r="B6676" t="s">
        <v>23</v>
      </c>
      <c r="C6676" t="s">
        <v>23</v>
      </c>
      <c r="D6676" t="s">
        <v>5810</v>
      </c>
      <c r="E6676" t="s">
        <v>27764</v>
      </c>
      <c r="F6676" t="s">
        <v>23</v>
      </c>
      <c r="G6676" t="s">
        <v>23</v>
      </c>
      <c r="H6676" t="s">
        <v>6746</v>
      </c>
      <c r="I6676" t="s">
        <v>23</v>
      </c>
      <c r="J6676" t="s">
        <v>23</v>
      </c>
      <c r="K6676" t="s">
        <v>35216</v>
      </c>
    </row>
    <row r="6677" spans="1:11" x14ac:dyDescent="0.35">
      <c r="A6677" t="s">
        <v>6661</v>
      </c>
      <c r="B6677" t="s">
        <v>23</v>
      </c>
      <c r="C6677" t="s">
        <v>23</v>
      </c>
      <c r="D6677" t="s">
        <v>23</v>
      </c>
      <c r="E6677" t="s">
        <v>11892</v>
      </c>
      <c r="F6677" t="s">
        <v>23</v>
      </c>
      <c r="G6677" t="s">
        <v>23</v>
      </c>
      <c r="H6677" t="s">
        <v>6514</v>
      </c>
      <c r="I6677" t="s">
        <v>23</v>
      </c>
      <c r="J6677" t="s">
        <v>23</v>
      </c>
      <c r="K6677" t="s">
        <v>30532</v>
      </c>
    </row>
    <row r="6678" spans="1:11" x14ac:dyDescent="0.35">
      <c r="A6678" t="s">
        <v>3105</v>
      </c>
      <c r="B6678" t="s">
        <v>23</v>
      </c>
      <c r="C6678" t="s">
        <v>23</v>
      </c>
      <c r="D6678" t="s">
        <v>23</v>
      </c>
      <c r="E6678" t="s">
        <v>11893</v>
      </c>
      <c r="F6678" t="s">
        <v>23</v>
      </c>
      <c r="G6678" t="s">
        <v>23</v>
      </c>
      <c r="H6678" t="s">
        <v>6522</v>
      </c>
      <c r="I6678" t="s">
        <v>23</v>
      </c>
      <c r="J6678" t="s">
        <v>23</v>
      </c>
      <c r="K6678" t="s">
        <v>30532</v>
      </c>
    </row>
    <row r="6679" spans="1:11" x14ac:dyDescent="0.35">
      <c r="A6679" t="s">
        <v>6783</v>
      </c>
      <c r="B6679" t="s">
        <v>23</v>
      </c>
      <c r="C6679" t="s">
        <v>23</v>
      </c>
      <c r="D6679" t="s">
        <v>23</v>
      </c>
      <c r="E6679" t="s">
        <v>11894</v>
      </c>
      <c r="F6679" t="s">
        <v>23</v>
      </c>
      <c r="G6679" t="s">
        <v>23</v>
      </c>
      <c r="H6679" t="s">
        <v>6493</v>
      </c>
      <c r="I6679" t="s">
        <v>6485</v>
      </c>
      <c r="J6679" t="s">
        <v>23</v>
      </c>
      <c r="K6679" t="s">
        <v>30532</v>
      </c>
    </row>
    <row r="6680" spans="1:11" x14ac:dyDescent="0.35">
      <c r="A6680" t="s">
        <v>838</v>
      </c>
      <c r="B6680" t="s">
        <v>23</v>
      </c>
      <c r="C6680" t="s">
        <v>23</v>
      </c>
      <c r="D6680" t="s">
        <v>23</v>
      </c>
      <c r="E6680" t="s">
        <v>11895</v>
      </c>
      <c r="F6680" t="s">
        <v>23</v>
      </c>
      <c r="G6680" t="s">
        <v>23</v>
      </c>
      <c r="H6680" t="s">
        <v>6522</v>
      </c>
      <c r="I6680" t="s">
        <v>23</v>
      </c>
      <c r="J6680" t="s">
        <v>23</v>
      </c>
      <c r="K6680" t="s">
        <v>30532</v>
      </c>
    </row>
    <row r="6681" spans="1:11" x14ac:dyDescent="0.35">
      <c r="A6681" t="s">
        <v>27769</v>
      </c>
      <c r="B6681" t="s">
        <v>23</v>
      </c>
      <c r="C6681" t="s">
        <v>23</v>
      </c>
      <c r="D6681" t="s">
        <v>5810</v>
      </c>
      <c r="E6681" t="s">
        <v>27770</v>
      </c>
      <c r="F6681" t="s">
        <v>23</v>
      </c>
      <c r="G6681" t="s">
        <v>23</v>
      </c>
      <c r="H6681" t="s">
        <v>6746</v>
      </c>
      <c r="I6681" t="s">
        <v>23</v>
      </c>
      <c r="J6681" t="s">
        <v>23</v>
      </c>
      <c r="K6681" t="s">
        <v>35219</v>
      </c>
    </row>
    <row r="6682" spans="1:11" x14ac:dyDescent="0.35">
      <c r="A6682" t="s">
        <v>27771</v>
      </c>
      <c r="B6682" t="s">
        <v>23</v>
      </c>
      <c r="C6682" t="s">
        <v>23</v>
      </c>
      <c r="D6682" t="s">
        <v>5810</v>
      </c>
      <c r="E6682" t="s">
        <v>27772</v>
      </c>
      <c r="F6682" t="s">
        <v>23</v>
      </c>
      <c r="G6682" t="s">
        <v>23</v>
      </c>
      <c r="H6682" t="s">
        <v>6746</v>
      </c>
      <c r="I6682" t="s">
        <v>23</v>
      </c>
      <c r="J6682" t="s">
        <v>23</v>
      </c>
      <c r="K6682" t="s">
        <v>35220</v>
      </c>
    </row>
    <row r="6683" spans="1:11" x14ac:dyDescent="0.35">
      <c r="A6683" t="s">
        <v>1346</v>
      </c>
      <c r="B6683" t="s">
        <v>23</v>
      </c>
      <c r="C6683" t="s">
        <v>23</v>
      </c>
      <c r="D6683" t="s">
        <v>23</v>
      </c>
      <c r="E6683" t="s">
        <v>11896</v>
      </c>
      <c r="F6683" t="s">
        <v>23</v>
      </c>
      <c r="G6683" t="s">
        <v>23</v>
      </c>
      <c r="H6683" t="s">
        <v>6522</v>
      </c>
      <c r="I6683" t="s">
        <v>23</v>
      </c>
      <c r="J6683" t="s">
        <v>23</v>
      </c>
      <c r="K6683" t="s">
        <v>30532</v>
      </c>
    </row>
    <row r="6684" spans="1:11" x14ac:dyDescent="0.35">
      <c r="A6684" t="s">
        <v>27773</v>
      </c>
      <c r="B6684" t="s">
        <v>23</v>
      </c>
      <c r="C6684" t="s">
        <v>23</v>
      </c>
      <c r="D6684" t="s">
        <v>5810</v>
      </c>
      <c r="E6684" t="s">
        <v>27774</v>
      </c>
      <c r="F6684" t="s">
        <v>23</v>
      </c>
      <c r="G6684" t="s">
        <v>23</v>
      </c>
      <c r="H6684" t="s">
        <v>6746</v>
      </c>
      <c r="I6684" t="s">
        <v>23</v>
      </c>
      <c r="J6684" t="s">
        <v>23</v>
      </c>
      <c r="K6684" t="s">
        <v>35221</v>
      </c>
    </row>
    <row r="6685" spans="1:11" x14ac:dyDescent="0.35">
      <c r="A6685" t="s">
        <v>27775</v>
      </c>
      <c r="B6685" t="s">
        <v>23</v>
      </c>
      <c r="C6685" t="s">
        <v>23</v>
      </c>
      <c r="D6685" t="s">
        <v>5810</v>
      </c>
      <c r="E6685" t="s">
        <v>27776</v>
      </c>
      <c r="F6685" t="s">
        <v>23</v>
      </c>
      <c r="G6685" t="s">
        <v>23</v>
      </c>
      <c r="H6685" t="s">
        <v>6746</v>
      </c>
      <c r="I6685" t="s">
        <v>23</v>
      </c>
      <c r="J6685" t="s">
        <v>23</v>
      </c>
      <c r="K6685" t="s">
        <v>35222</v>
      </c>
    </row>
    <row r="6686" spans="1:11" x14ac:dyDescent="0.35">
      <c r="A6686" t="s">
        <v>27777</v>
      </c>
      <c r="B6686" t="s">
        <v>23</v>
      </c>
      <c r="C6686" t="s">
        <v>23</v>
      </c>
      <c r="D6686" t="s">
        <v>5810</v>
      </c>
      <c r="E6686" t="s">
        <v>27778</v>
      </c>
      <c r="F6686" t="s">
        <v>23</v>
      </c>
      <c r="G6686" t="s">
        <v>23</v>
      </c>
      <c r="H6686" t="s">
        <v>6746</v>
      </c>
      <c r="I6686" t="s">
        <v>23</v>
      </c>
      <c r="J6686" t="s">
        <v>23</v>
      </c>
      <c r="K6686" t="s">
        <v>35223</v>
      </c>
    </row>
    <row r="6687" spans="1:11" x14ac:dyDescent="0.35">
      <c r="A6687" t="s">
        <v>27779</v>
      </c>
      <c r="B6687" t="s">
        <v>23</v>
      </c>
      <c r="C6687" t="s">
        <v>23</v>
      </c>
      <c r="D6687" t="s">
        <v>5810</v>
      </c>
      <c r="E6687" t="s">
        <v>27780</v>
      </c>
      <c r="F6687" t="s">
        <v>23</v>
      </c>
      <c r="G6687" t="s">
        <v>23</v>
      </c>
      <c r="H6687" t="s">
        <v>6746</v>
      </c>
      <c r="I6687" t="s">
        <v>23</v>
      </c>
      <c r="J6687" t="s">
        <v>23</v>
      </c>
      <c r="K6687" t="s">
        <v>35224</v>
      </c>
    </row>
    <row r="6688" spans="1:11" x14ac:dyDescent="0.35">
      <c r="A6688" t="s">
        <v>2298</v>
      </c>
      <c r="B6688" t="s">
        <v>23</v>
      </c>
      <c r="C6688" t="s">
        <v>23</v>
      </c>
      <c r="D6688" t="s">
        <v>23</v>
      </c>
      <c r="E6688" t="s">
        <v>11897</v>
      </c>
      <c r="F6688" t="s">
        <v>23</v>
      </c>
      <c r="G6688" t="s">
        <v>23</v>
      </c>
      <c r="H6688" t="s">
        <v>6522</v>
      </c>
      <c r="I6688" t="s">
        <v>23</v>
      </c>
      <c r="J6688" t="s">
        <v>23</v>
      </c>
      <c r="K6688" t="s">
        <v>30532</v>
      </c>
    </row>
    <row r="6689" spans="1:11" x14ac:dyDescent="0.35">
      <c r="A6689" t="s">
        <v>27781</v>
      </c>
      <c r="B6689" t="s">
        <v>23</v>
      </c>
      <c r="C6689" t="s">
        <v>23</v>
      </c>
      <c r="D6689" t="s">
        <v>5810</v>
      </c>
      <c r="E6689" t="s">
        <v>27782</v>
      </c>
      <c r="F6689" t="s">
        <v>23</v>
      </c>
      <c r="G6689" t="s">
        <v>23</v>
      </c>
      <c r="H6689" t="s">
        <v>6746</v>
      </c>
      <c r="I6689" t="s">
        <v>23</v>
      </c>
      <c r="J6689" t="s">
        <v>23</v>
      </c>
      <c r="K6689" t="s">
        <v>35225</v>
      </c>
    </row>
    <row r="6690" spans="1:11" x14ac:dyDescent="0.35">
      <c r="A6690" t="s">
        <v>27783</v>
      </c>
      <c r="B6690" t="s">
        <v>23</v>
      </c>
      <c r="C6690" t="s">
        <v>23</v>
      </c>
      <c r="D6690" t="s">
        <v>5810</v>
      </c>
      <c r="E6690" t="s">
        <v>27784</v>
      </c>
      <c r="F6690" t="s">
        <v>23</v>
      </c>
      <c r="G6690" t="s">
        <v>23</v>
      </c>
      <c r="H6690" t="s">
        <v>6746</v>
      </c>
      <c r="I6690" t="s">
        <v>23</v>
      </c>
      <c r="J6690" t="s">
        <v>23</v>
      </c>
      <c r="K6690" t="s">
        <v>35226</v>
      </c>
    </row>
    <row r="6691" spans="1:11" x14ac:dyDescent="0.35">
      <c r="A6691" t="s">
        <v>27785</v>
      </c>
      <c r="B6691" t="s">
        <v>23</v>
      </c>
      <c r="C6691" t="s">
        <v>23</v>
      </c>
      <c r="D6691" t="s">
        <v>5810</v>
      </c>
      <c r="E6691" t="s">
        <v>27786</v>
      </c>
      <c r="F6691" t="s">
        <v>23</v>
      </c>
      <c r="G6691" t="s">
        <v>23</v>
      </c>
      <c r="H6691" t="s">
        <v>6746</v>
      </c>
      <c r="I6691" t="s">
        <v>23</v>
      </c>
      <c r="J6691" t="s">
        <v>23</v>
      </c>
      <c r="K6691" t="s">
        <v>35227</v>
      </c>
    </row>
    <row r="6692" spans="1:11" x14ac:dyDescent="0.35">
      <c r="A6692" t="s">
        <v>27787</v>
      </c>
      <c r="B6692" t="s">
        <v>23</v>
      </c>
      <c r="C6692" t="s">
        <v>23</v>
      </c>
      <c r="D6692" t="s">
        <v>5810</v>
      </c>
      <c r="E6692" t="s">
        <v>27788</v>
      </c>
      <c r="F6692" t="s">
        <v>23</v>
      </c>
      <c r="G6692" t="s">
        <v>23</v>
      </c>
      <c r="H6692" t="s">
        <v>6746</v>
      </c>
      <c r="I6692" t="s">
        <v>23</v>
      </c>
      <c r="J6692" t="s">
        <v>23</v>
      </c>
      <c r="K6692" t="s">
        <v>35228</v>
      </c>
    </row>
    <row r="6693" spans="1:11" x14ac:dyDescent="0.35">
      <c r="A6693" t="s">
        <v>27789</v>
      </c>
      <c r="B6693" t="s">
        <v>23</v>
      </c>
      <c r="C6693" t="s">
        <v>23</v>
      </c>
      <c r="D6693" t="s">
        <v>5810</v>
      </c>
      <c r="E6693" t="s">
        <v>27790</v>
      </c>
      <c r="F6693" t="s">
        <v>23</v>
      </c>
      <c r="G6693" t="s">
        <v>23</v>
      </c>
      <c r="H6693" t="s">
        <v>6746</v>
      </c>
      <c r="I6693" t="s">
        <v>23</v>
      </c>
      <c r="J6693" t="s">
        <v>23</v>
      </c>
      <c r="K6693" t="s">
        <v>35229</v>
      </c>
    </row>
    <row r="6694" spans="1:11" x14ac:dyDescent="0.35">
      <c r="A6694" t="s">
        <v>27791</v>
      </c>
      <c r="B6694" t="s">
        <v>23</v>
      </c>
      <c r="C6694" t="s">
        <v>23</v>
      </c>
      <c r="D6694" t="s">
        <v>5810</v>
      </c>
      <c r="E6694" t="s">
        <v>27792</v>
      </c>
      <c r="F6694" t="s">
        <v>23</v>
      </c>
      <c r="G6694" t="s">
        <v>23</v>
      </c>
      <c r="H6694" t="s">
        <v>6746</v>
      </c>
      <c r="I6694" t="s">
        <v>23</v>
      </c>
      <c r="J6694" t="s">
        <v>23</v>
      </c>
      <c r="K6694" t="s">
        <v>35230</v>
      </c>
    </row>
    <row r="6695" spans="1:11" x14ac:dyDescent="0.35">
      <c r="A6695" t="s">
        <v>2297</v>
      </c>
      <c r="B6695" t="s">
        <v>23</v>
      </c>
      <c r="C6695" t="s">
        <v>23</v>
      </c>
      <c r="D6695" t="s">
        <v>23</v>
      </c>
      <c r="E6695" t="s">
        <v>11898</v>
      </c>
      <c r="F6695" t="s">
        <v>23</v>
      </c>
      <c r="G6695" t="s">
        <v>23</v>
      </c>
      <c r="H6695" t="s">
        <v>6522</v>
      </c>
      <c r="I6695" t="s">
        <v>23</v>
      </c>
      <c r="J6695" t="s">
        <v>23</v>
      </c>
      <c r="K6695" t="s">
        <v>30532</v>
      </c>
    </row>
    <row r="6696" spans="1:11" x14ac:dyDescent="0.35">
      <c r="A6696" t="s">
        <v>27793</v>
      </c>
      <c r="B6696" t="s">
        <v>23</v>
      </c>
      <c r="C6696" t="s">
        <v>23</v>
      </c>
      <c r="D6696" t="s">
        <v>5810</v>
      </c>
      <c r="E6696" t="s">
        <v>27794</v>
      </c>
      <c r="F6696" t="s">
        <v>23</v>
      </c>
      <c r="G6696" t="s">
        <v>23</v>
      </c>
      <c r="H6696" t="s">
        <v>6746</v>
      </c>
      <c r="I6696" t="s">
        <v>23</v>
      </c>
      <c r="J6696" t="s">
        <v>23</v>
      </c>
      <c r="K6696" t="s">
        <v>35231</v>
      </c>
    </row>
    <row r="6697" spans="1:11" x14ac:dyDescent="0.35">
      <c r="A6697" t="s">
        <v>27795</v>
      </c>
      <c r="B6697" t="s">
        <v>23</v>
      </c>
      <c r="C6697" t="s">
        <v>23</v>
      </c>
      <c r="D6697" t="s">
        <v>5810</v>
      </c>
      <c r="E6697" t="s">
        <v>27796</v>
      </c>
      <c r="F6697" t="s">
        <v>23</v>
      </c>
      <c r="G6697" t="s">
        <v>23</v>
      </c>
      <c r="H6697" t="s">
        <v>6746</v>
      </c>
      <c r="I6697" t="s">
        <v>23</v>
      </c>
      <c r="J6697" t="s">
        <v>23</v>
      </c>
      <c r="K6697" t="s">
        <v>35232</v>
      </c>
    </row>
    <row r="6698" spans="1:11" x14ac:dyDescent="0.35">
      <c r="A6698" t="s">
        <v>6299</v>
      </c>
      <c r="B6698" t="s">
        <v>23</v>
      </c>
      <c r="C6698" t="s">
        <v>23</v>
      </c>
      <c r="D6698" t="s">
        <v>5810</v>
      </c>
      <c r="E6698" t="s">
        <v>11899</v>
      </c>
      <c r="F6698" t="s">
        <v>23</v>
      </c>
      <c r="G6698" t="s">
        <v>23</v>
      </c>
      <c r="H6698" t="s">
        <v>6502</v>
      </c>
      <c r="I6698" t="s">
        <v>23</v>
      </c>
      <c r="J6698" t="s">
        <v>23</v>
      </c>
      <c r="K6698" t="s">
        <v>30532</v>
      </c>
    </row>
    <row r="6699" spans="1:11" x14ac:dyDescent="0.35">
      <c r="A6699" t="s">
        <v>1981</v>
      </c>
      <c r="B6699" t="s">
        <v>23</v>
      </c>
      <c r="C6699" t="s">
        <v>23</v>
      </c>
      <c r="D6699" t="s">
        <v>23</v>
      </c>
      <c r="E6699" t="s">
        <v>11900</v>
      </c>
      <c r="F6699" t="s">
        <v>23</v>
      </c>
      <c r="G6699" t="s">
        <v>23</v>
      </c>
      <c r="H6699" t="s">
        <v>6522</v>
      </c>
      <c r="I6699" t="s">
        <v>23</v>
      </c>
      <c r="J6699" t="s">
        <v>23</v>
      </c>
      <c r="K6699" t="s">
        <v>30532</v>
      </c>
    </row>
    <row r="6700" spans="1:11" x14ac:dyDescent="0.35">
      <c r="A6700" t="s">
        <v>1285</v>
      </c>
      <c r="B6700" t="s">
        <v>23</v>
      </c>
      <c r="C6700" t="s">
        <v>23</v>
      </c>
      <c r="D6700" t="s">
        <v>23</v>
      </c>
      <c r="E6700" t="s">
        <v>11901</v>
      </c>
      <c r="F6700" t="s">
        <v>23</v>
      </c>
      <c r="G6700" t="s">
        <v>23</v>
      </c>
      <c r="H6700" t="s">
        <v>6484</v>
      </c>
      <c r="I6700" t="s">
        <v>6485</v>
      </c>
      <c r="J6700" t="s">
        <v>6496</v>
      </c>
      <c r="K6700" t="s">
        <v>30532</v>
      </c>
    </row>
    <row r="6701" spans="1:11" x14ac:dyDescent="0.35">
      <c r="A6701" t="s">
        <v>3621</v>
      </c>
      <c r="B6701" t="s">
        <v>23</v>
      </c>
      <c r="C6701" t="s">
        <v>23</v>
      </c>
      <c r="D6701" t="s">
        <v>23</v>
      </c>
      <c r="E6701" t="s">
        <v>11902</v>
      </c>
      <c r="F6701" t="s">
        <v>23</v>
      </c>
      <c r="G6701" t="s">
        <v>23</v>
      </c>
      <c r="H6701" t="s">
        <v>6522</v>
      </c>
      <c r="I6701" t="s">
        <v>23</v>
      </c>
      <c r="J6701" t="s">
        <v>23</v>
      </c>
      <c r="K6701" t="s">
        <v>30532</v>
      </c>
    </row>
    <row r="6702" spans="1:11" x14ac:dyDescent="0.35">
      <c r="A6702" t="s">
        <v>27797</v>
      </c>
      <c r="B6702" t="s">
        <v>23</v>
      </c>
      <c r="C6702" t="s">
        <v>23</v>
      </c>
      <c r="D6702" t="s">
        <v>5810</v>
      </c>
      <c r="E6702" t="s">
        <v>27798</v>
      </c>
      <c r="F6702" t="s">
        <v>23</v>
      </c>
      <c r="G6702" t="s">
        <v>23</v>
      </c>
      <c r="H6702" t="s">
        <v>6746</v>
      </c>
      <c r="I6702" t="s">
        <v>23</v>
      </c>
      <c r="J6702" t="s">
        <v>23</v>
      </c>
      <c r="K6702" t="s">
        <v>35233</v>
      </c>
    </row>
    <row r="6703" spans="1:11" x14ac:dyDescent="0.35">
      <c r="A6703" t="s">
        <v>27799</v>
      </c>
      <c r="B6703" t="s">
        <v>23</v>
      </c>
      <c r="C6703" t="s">
        <v>23</v>
      </c>
      <c r="D6703" t="s">
        <v>5810</v>
      </c>
      <c r="E6703" t="s">
        <v>27800</v>
      </c>
      <c r="F6703" t="s">
        <v>23</v>
      </c>
      <c r="G6703" t="s">
        <v>23</v>
      </c>
      <c r="H6703" t="s">
        <v>6746</v>
      </c>
      <c r="I6703" t="s">
        <v>23</v>
      </c>
      <c r="J6703" t="s">
        <v>23</v>
      </c>
      <c r="K6703" t="s">
        <v>35234</v>
      </c>
    </row>
    <row r="6704" spans="1:11" x14ac:dyDescent="0.35">
      <c r="A6704" t="s">
        <v>6298</v>
      </c>
      <c r="B6704" t="s">
        <v>23</v>
      </c>
      <c r="C6704" t="s">
        <v>23</v>
      </c>
      <c r="D6704" t="s">
        <v>23</v>
      </c>
      <c r="E6704" t="s">
        <v>11903</v>
      </c>
      <c r="F6704" t="s">
        <v>23</v>
      </c>
      <c r="G6704" t="s">
        <v>23</v>
      </c>
      <c r="H6704" t="s">
        <v>23</v>
      </c>
      <c r="I6704" t="s">
        <v>23</v>
      </c>
      <c r="J6704" t="s">
        <v>23</v>
      </c>
      <c r="K6704" t="s">
        <v>30532</v>
      </c>
    </row>
    <row r="6705" spans="1:11" x14ac:dyDescent="0.35">
      <c r="A6705" t="s">
        <v>24358</v>
      </c>
      <c r="B6705" t="s">
        <v>23</v>
      </c>
      <c r="C6705" t="s">
        <v>23</v>
      </c>
      <c r="D6705" t="s">
        <v>5810</v>
      </c>
      <c r="E6705" t="s">
        <v>24359</v>
      </c>
      <c r="F6705" t="s">
        <v>23</v>
      </c>
      <c r="G6705" t="s">
        <v>23</v>
      </c>
      <c r="H6705" t="s">
        <v>6484</v>
      </c>
      <c r="I6705" t="s">
        <v>23</v>
      </c>
      <c r="J6705" t="s">
        <v>23</v>
      </c>
      <c r="K6705" t="s">
        <v>30532</v>
      </c>
    </row>
    <row r="6706" spans="1:11" x14ac:dyDescent="0.35">
      <c r="A6706" t="s">
        <v>3622</v>
      </c>
      <c r="B6706" t="s">
        <v>23</v>
      </c>
      <c r="C6706" t="s">
        <v>23</v>
      </c>
      <c r="D6706" t="s">
        <v>23</v>
      </c>
      <c r="E6706" t="s">
        <v>11904</v>
      </c>
      <c r="F6706" t="s">
        <v>23</v>
      </c>
      <c r="G6706" t="s">
        <v>23</v>
      </c>
      <c r="H6706" t="s">
        <v>6522</v>
      </c>
      <c r="I6706" t="s">
        <v>23</v>
      </c>
      <c r="J6706" t="s">
        <v>23</v>
      </c>
      <c r="K6706" t="s">
        <v>30532</v>
      </c>
    </row>
    <row r="6707" spans="1:11" x14ac:dyDescent="0.35">
      <c r="A6707" t="s">
        <v>27803</v>
      </c>
      <c r="B6707" t="s">
        <v>23</v>
      </c>
      <c r="C6707" t="s">
        <v>23</v>
      </c>
      <c r="D6707" t="s">
        <v>5810</v>
      </c>
      <c r="E6707" t="s">
        <v>27804</v>
      </c>
      <c r="F6707" t="s">
        <v>23</v>
      </c>
      <c r="G6707" t="s">
        <v>23</v>
      </c>
      <c r="H6707" t="s">
        <v>6746</v>
      </c>
      <c r="I6707" t="s">
        <v>23</v>
      </c>
      <c r="J6707" t="s">
        <v>23</v>
      </c>
      <c r="K6707" t="s">
        <v>35236</v>
      </c>
    </row>
    <row r="6708" spans="1:11" x14ac:dyDescent="0.35">
      <c r="A6708" t="s">
        <v>27805</v>
      </c>
      <c r="B6708" t="s">
        <v>23</v>
      </c>
      <c r="C6708" t="s">
        <v>23</v>
      </c>
      <c r="D6708" t="s">
        <v>5810</v>
      </c>
      <c r="E6708" t="s">
        <v>27806</v>
      </c>
      <c r="F6708" t="s">
        <v>23</v>
      </c>
      <c r="G6708" t="s">
        <v>23</v>
      </c>
      <c r="H6708" t="s">
        <v>6746</v>
      </c>
      <c r="I6708" t="s">
        <v>23</v>
      </c>
      <c r="J6708" t="s">
        <v>23</v>
      </c>
      <c r="K6708" t="s">
        <v>35237</v>
      </c>
    </row>
    <row r="6709" spans="1:11" x14ac:dyDescent="0.35">
      <c r="A6709" t="s">
        <v>11905</v>
      </c>
      <c r="B6709" t="s">
        <v>23</v>
      </c>
      <c r="C6709" t="s">
        <v>23</v>
      </c>
      <c r="D6709" t="s">
        <v>5810</v>
      </c>
      <c r="E6709" t="s">
        <v>11906</v>
      </c>
      <c r="F6709" t="s">
        <v>23</v>
      </c>
      <c r="G6709" t="s">
        <v>23</v>
      </c>
      <c r="H6709" t="s">
        <v>6746</v>
      </c>
      <c r="I6709" t="s">
        <v>23</v>
      </c>
      <c r="J6709" t="s">
        <v>23</v>
      </c>
      <c r="K6709" t="s">
        <v>30532</v>
      </c>
    </row>
    <row r="6710" spans="1:11" x14ac:dyDescent="0.35">
      <c r="A6710" t="s">
        <v>2296</v>
      </c>
      <c r="B6710" t="s">
        <v>23</v>
      </c>
      <c r="C6710" t="s">
        <v>23</v>
      </c>
      <c r="D6710" t="s">
        <v>23</v>
      </c>
      <c r="E6710" t="s">
        <v>11907</v>
      </c>
      <c r="F6710" t="s">
        <v>23</v>
      </c>
      <c r="G6710" t="s">
        <v>23</v>
      </c>
      <c r="H6710" t="s">
        <v>6522</v>
      </c>
      <c r="I6710" t="s">
        <v>23</v>
      </c>
      <c r="J6710" t="s">
        <v>23</v>
      </c>
      <c r="K6710" t="s">
        <v>30532</v>
      </c>
    </row>
    <row r="6711" spans="1:11" x14ac:dyDescent="0.35">
      <c r="A6711" t="s">
        <v>27807</v>
      </c>
      <c r="B6711" t="s">
        <v>23</v>
      </c>
      <c r="C6711" t="s">
        <v>23</v>
      </c>
      <c r="D6711" t="s">
        <v>5810</v>
      </c>
      <c r="E6711" t="s">
        <v>27808</v>
      </c>
      <c r="F6711" t="s">
        <v>23</v>
      </c>
      <c r="G6711" t="s">
        <v>23</v>
      </c>
      <c r="H6711" t="s">
        <v>6746</v>
      </c>
      <c r="I6711" t="s">
        <v>23</v>
      </c>
      <c r="J6711" t="s">
        <v>23</v>
      </c>
      <c r="K6711" t="s">
        <v>35238</v>
      </c>
    </row>
    <row r="6712" spans="1:11" x14ac:dyDescent="0.35">
      <c r="A6712" t="s">
        <v>27809</v>
      </c>
      <c r="B6712" t="s">
        <v>23</v>
      </c>
      <c r="C6712" t="s">
        <v>23</v>
      </c>
      <c r="D6712" t="s">
        <v>5810</v>
      </c>
      <c r="E6712" t="s">
        <v>27810</v>
      </c>
      <c r="F6712" t="s">
        <v>23</v>
      </c>
      <c r="G6712" t="s">
        <v>23</v>
      </c>
      <c r="H6712" t="s">
        <v>6746</v>
      </c>
      <c r="I6712" t="s">
        <v>23</v>
      </c>
      <c r="J6712" t="s">
        <v>23</v>
      </c>
      <c r="K6712" t="s">
        <v>35239</v>
      </c>
    </row>
    <row r="6713" spans="1:11" x14ac:dyDescent="0.35">
      <c r="A6713" t="s">
        <v>27284</v>
      </c>
      <c r="B6713" t="s">
        <v>23</v>
      </c>
      <c r="C6713" t="s">
        <v>23</v>
      </c>
      <c r="D6713" t="s">
        <v>5810</v>
      </c>
      <c r="E6713" t="s">
        <v>27285</v>
      </c>
      <c r="F6713" t="s">
        <v>23</v>
      </c>
      <c r="G6713" t="s">
        <v>23</v>
      </c>
      <c r="H6713" t="s">
        <v>6746</v>
      </c>
      <c r="I6713" t="s">
        <v>23</v>
      </c>
      <c r="J6713" t="s">
        <v>23</v>
      </c>
      <c r="K6713" t="s">
        <v>34980</v>
      </c>
    </row>
    <row r="6714" spans="1:11" x14ac:dyDescent="0.35">
      <c r="A6714" t="s">
        <v>5080</v>
      </c>
      <c r="B6714" t="s">
        <v>23</v>
      </c>
      <c r="C6714" t="s">
        <v>23</v>
      </c>
      <c r="D6714" t="s">
        <v>23</v>
      </c>
      <c r="E6714" t="s">
        <v>11908</v>
      </c>
      <c r="F6714" t="s">
        <v>23</v>
      </c>
      <c r="G6714" t="s">
        <v>23</v>
      </c>
      <c r="H6714" t="s">
        <v>6522</v>
      </c>
      <c r="I6714" t="s">
        <v>23</v>
      </c>
      <c r="J6714" t="s">
        <v>23</v>
      </c>
      <c r="K6714" t="s">
        <v>30532</v>
      </c>
    </row>
    <row r="6715" spans="1:11" x14ac:dyDescent="0.35">
      <c r="A6715" t="s">
        <v>27811</v>
      </c>
      <c r="B6715" t="s">
        <v>23</v>
      </c>
      <c r="C6715" t="s">
        <v>23</v>
      </c>
      <c r="D6715" t="s">
        <v>5810</v>
      </c>
      <c r="E6715" t="s">
        <v>27812</v>
      </c>
      <c r="F6715" t="s">
        <v>23</v>
      </c>
      <c r="G6715" t="s">
        <v>23</v>
      </c>
      <c r="H6715" t="s">
        <v>6746</v>
      </c>
      <c r="I6715" t="s">
        <v>23</v>
      </c>
      <c r="J6715" t="s">
        <v>23</v>
      </c>
      <c r="K6715" t="s">
        <v>30532</v>
      </c>
    </row>
    <row r="6716" spans="1:11" x14ac:dyDescent="0.35">
      <c r="A6716" t="s">
        <v>27286</v>
      </c>
      <c r="B6716" t="s">
        <v>23</v>
      </c>
      <c r="C6716" t="s">
        <v>23</v>
      </c>
      <c r="D6716" t="s">
        <v>5810</v>
      </c>
      <c r="E6716" t="s">
        <v>27287</v>
      </c>
      <c r="F6716" t="s">
        <v>23</v>
      </c>
      <c r="G6716" t="s">
        <v>23</v>
      </c>
      <c r="H6716" t="s">
        <v>6746</v>
      </c>
      <c r="I6716" t="s">
        <v>23</v>
      </c>
      <c r="J6716" t="s">
        <v>23</v>
      </c>
      <c r="K6716" t="s">
        <v>34981</v>
      </c>
    </row>
    <row r="6717" spans="1:11" x14ac:dyDescent="0.35">
      <c r="A6717" t="s">
        <v>27276</v>
      </c>
      <c r="B6717" t="s">
        <v>23</v>
      </c>
      <c r="C6717" t="s">
        <v>23</v>
      </c>
      <c r="D6717" t="s">
        <v>5810</v>
      </c>
      <c r="E6717" t="s">
        <v>27277</v>
      </c>
      <c r="F6717" t="s">
        <v>23</v>
      </c>
      <c r="G6717" t="s">
        <v>23</v>
      </c>
      <c r="H6717" t="s">
        <v>6746</v>
      </c>
      <c r="I6717" t="s">
        <v>23</v>
      </c>
      <c r="J6717" t="s">
        <v>23</v>
      </c>
      <c r="K6717" t="s">
        <v>34977</v>
      </c>
    </row>
    <row r="6718" spans="1:11" x14ac:dyDescent="0.35">
      <c r="A6718" t="s">
        <v>2295</v>
      </c>
      <c r="B6718" t="s">
        <v>23</v>
      </c>
      <c r="C6718" t="s">
        <v>23</v>
      </c>
      <c r="D6718" t="s">
        <v>23</v>
      </c>
      <c r="E6718" t="s">
        <v>11909</v>
      </c>
      <c r="F6718" t="s">
        <v>23</v>
      </c>
      <c r="G6718" t="s">
        <v>23</v>
      </c>
      <c r="H6718" t="s">
        <v>6522</v>
      </c>
      <c r="I6718" t="s">
        <v>23</v>
      </c>
      <c r="J6718" t="s">
        <v>23</v>
      </c>
      <c r="K6718" t="s">
        <v>30532</v>
      </c>
    </row>
    <row r="6719" spans="1:11" x14ac:dyDescent="0.35">
      <c r="A6719" t="s">
        <v>3623</v>
      </c>
      <c r="B6719" t="s">
        <v>23</v>
      </c>
      <c r="C6719" t="s">
        <v>23</v>
      </c>
      <c r="D6719" t="s">
        <v>23</v>
      </c>
      <c r="E6719" t="s">
        <v>11910</v>
      </c>
      <c r="F6719" t="s">
        <v>23</v>
      </c>
      <c r="G6719" t="s">
        <v>23</v>
      </c>
      <c r="H6719" t="s">
        <v>6516</v>
      </c>
      <c r="I6719" t="s">
        <v>6485</v>
      </c>
      <c r="J6719" t="s">
        <v>23</v>
      </c>
      <c r="K6719" t="s">
        <v>30532</v>
      </c>
    </row>
    <row r="6720" spans="1:11" x14ac:dyDescent="0.35">
      <c r="A6720" t="s">
        <v>27813</v>
      </c>
      <c r="B6720" t="s">
        <v>23</v>
      </c>
      <c r="C6720" t="s">
        <v>23</v>
      </c>
      <c r="D6720" t="s">
        <v>5810</v>
      </c>
      <c r="E6720" t="s">
        <v>27814</v>
      </c>
      <c r="F6720" t="s">
        <v>23</v>
      </c>
      <c r="G6720" t="s">
        <v>23</v>
      </c>
      <c r="H6720" t="s">
        <v>6746</v>
      </c>
      <c r="I6720" t="s">
        <v>23</v>
      </c>
      <c r="J6720" t="s">
        <v>23</v>
      </c>
      <c r="K6720" t="s">
        <v>35240</v>
      </c>
    </row>
    <row r="6721" spans="1:11" x14ac:dyDescent="0.35">
      <c r="A6721" t="s">
        <v>27815</v>
      </c>
      <c r="B6721" t="s">
        <v>23</v>
      </c>
      <c r="C6721" t="s">
        <v>23</v>
      </c>
      <c r="D6721" t="s">
        <v>5810</v>
      </c>
      <c r="E6721" t="s">
        <v>27816</v>
      </c>
      <c r="F6721" t="s">
        <v>23</v>
      </c>
      <c r="G6721" t="s">
        <v>23</v>
      </c>
      <c r="H6721" t="s">
        <v>6746</v>
      </c>
      <c r="I6721" t="s">
        <v>23</v>
      </c>
      <c r="J6721" t="s">
        <v>23</v>
      </c>
      <c r="K6721" t="s">
        <v>35241</v>
      </c>
    </row>
    <row r="6722" spans="1:11" x14ac:dyDescent="0.35">
      <c r="A6722" t="s">
        <v>2294</v>
      </c>
      <c r="B6722" t="s">
        <v>23</v>
      </c>
      <c r="C6722" t="s">
        <v>23</v>
      </c>
      <c r="D6722" t="s">
        <v>23</v>
      </c>
      <c r="E6722" t="s">
        <v>11911</v>
      </c>
      <c r="F6722" t="s">
        <v>23</v>
      </c>
      <c r="G6722" t="s">
        <v>23</v>
      </c>
      <c r="H6722" t="s">
        <v>6522</v>
      </c>
      <c r="I6722" t="s">
        <v>23</v>
      </c>
      <c r="J6722" t="s">
        <v>23</v>
      </c>
      <c r="K6722" t="s">
        <v>30532</v>
      </c>
    </row>
    <row r="6723" spans="1:11" x14ac:dyDescent="0.35">
      <c r="A6723" t="s">
        <v>27817</v>
      </c>
      <c r="B6723" t="s">
        <v>23</v>
      </c>
      <c r="C6723" t="s">
        <v>23</v>
      </c>
      <c r="D6723" t="s">
        <v>5810</v>
      </c>
      <c r="E6723" t="s">
        <v>27818</v>
      </c>
      <c r="F6723" t="s">
        <v>23</v>
      </c>
      <c r="G6723" t="s">
        <v>23</v>
      </c>
      <c r="H6723" t="s">
        <v>6746</v>
      </c>
      <c r="I6723" t="s">
        <v>23</v>
      </c>
      <c r="J6723" t="s">
        <v>23</v>
      </c>
      <c r="K6723" t="s">
        <v>35242</v>
      </c>
    </row>
    <row r="6724" spans="1:11" x14ac:dyDescent="0.35">
      <c r="A6724" t="s">
        <v>4437</v>
      </c>
      <c r="B6724" t="s">
        <v>23</v>
      </c>
      <c r="C6724" t="s">
        <v>23</v>
      </c>
      <c r="D6724" t="s">
        <v>23</v>
      </c>
      <c r="E6724" t="s">
        <v>11912</v>
      </c>
      <c r="F6724" t="s">
        <v>23</v>
      </c>
      <c r="G6724" t="s">
        <v>23</v>
      </c>
      <c r="H6724" t="s">
        <v>6522</v>
      </c>
      <c r="I6724" t="s">
        <v>23</v>
      </c>
      <c r="J6724" t="s">
        <v>23</v>
      </c>
      <c r="K6724" t="s">
        <v>30532</v>
      </c>
    </row>
    <row r="6725" spans="1:11" x14ac:dyDescent="0.35">
      <c r="A6725" t="s">
        <v>4436</v>
      </c>
      <c r="B6725" t="s">
        <v>23</v>
      </c>
      <c r="C6725" t="s">
        <v>23</v>
      </c>
      <c r="D6725" t="s">
        <v>23</v>
      </c>
      <c r="E6725" t="s">
        <v>11913</v>
      </c>
      <c r="F6725" t="s">
        <v>23</v>
      </c>
      <c r="G6725" t="s">
        <v>23</v>
      </c>
      <c r="H6725" t="s">
        <v>6522</v>
      </c>
      <c r="I6725" t="s">
        <v>23</v>
      </c>
      <c r="J6725" t="s">
        <v>23</v>
      </c>
      <c r="K6725" t="s">
        <v>30532</v>
      </c>
    </row>
    <row r="6726" spans="1:11" x14ac:dyDescent="0.35">
      <c r="A6726" t="s">
        <v>3624</v>
      </c>
      <c r="B6726" t="s">
        <v>23</v>
      </c>
      <c r="C6726" t="s">
        <v>23</v>
      </c>
      <c r="D6726" t="s">
        <v>23</v>
      </c>
      <c r="E6726" t="s">
        <v>11914</v>
      </c>
      <c r="F6726" t="s">
        <v>23</v>
      </c>
      <c r="G6726" t="s">
        <v>23</v>
      </c>
      <c r="H6726" t="s">
        <v>6522</v>
      </c>
      <c r="I6726" t="s">
        <v>23</v>
      </c>
      <c r="J6726" t="s">
        <v>23</v>
      </c>
      <c r="K6726" t="s">
        <v>30532</v>
      </c>
    </row>
    <row r="6727" spans="1:11" x14ac:dyDescent="0.35">
      <c r="A6727" t="s">
        <v>11915</v>
      </c>
      <c r="B6727" t="s">
        <v>23</v>
      </c>
      <c r="C6727" t="s">
        <v>23</v>
      </c>
      <c r="D6727" t="s">
        <v>5810</v>
      </c>
      <c r="E6727" t="s">
        <v>11916</v>
      </c>
      <c r="F6727" t="s">
        <v>23</v>
      </c>
      <c r="G6727" t="s">
        <v>23</v>
      </c>
      <c r="H6727" t="s">
        <v>6746</v>
      </c>
      <c r="I6727" t="s">
        <v>23</v>
      </c>
      <c r="J6727" t="s">
        <v>23</v>
      </c>
      <c r="K6727" t="s">
        <v>30532</v>
      </c>
    </row>
    <row r="6728" spans="1:11" x14ac:dyDescent="0.35">
      <c r="A6728" t="s">
        <v>27819</v>
      </c>
      <c r="B6728" t="s">
        <v>23</v>
      </c>
      <c r="C6728" t="s">
        <v>23</v>
      </c>
      <c r="D6728" t="s">
        <v>5810</v>
      </c>
      <c r="E6728" t="s">
        <v>27820</v>
      </c>
      <c r="F6728" t="s">
        <v>23</v>
      </c>
      <c r="G6728" t="s">
        <v>23</v>
      </c>
      <c r="H6728" t="s">
        <v>6746</v>
      </c>
      <c r="I6728" t="s">
        <v>23</v>
      </c>
      <c r="J6728" t="s">
        <v>23</v>
      </c>
      <c r="K6728" t="s">
        <v>35243</v>
      </c>
    </row>
    <row r="6729" spans="1:11" x14ac:dyDescent="0.35">
      <c r="A6729" t="s">
        <v>6297</v>
      </c>
      <c r="B6729" t="s">
        <v>23</v>
      </c>
      <c r="C6729" t="s">
        <v>23</v>
      </c>
      <c r="D6729" t="s">
        <v>5810</v>
      </c>
      <c r="E6729" t="s">
        <v>11917</v>
      </c>
      <c r="F6729" t="s">
        <v>23</v>
      </c>
      <c r="G6729" t="s">
        <v>23</v>
      </c>
      <c r="H6729" t="s">
        <v>6483</v>
      </c>
      <c r="I6729" t="s">
        <v>23</v>
      </c>
      <c r="J6729" t="s">
        <v>23</v>
      </c>
      <c r="K6729" t="s">
        <v>30532</v>
      </c>
    </row>
    <row r="6730" spans="1:11" x14ac:dyDescent="0.35">
      <c r="A6730" t="s">
        <v>11918</v>
      </c>
      <c r="B6730" t="s">
        <v>23</v>
      </c>
      <c r="C6730" t="s">
        <v>23</v>
      </c>
      <c r="D6730" t="s">
        <v>5810</v>
      </c>
      <c r="E6730" t="s">
        <v>11919</v>
      </c>
      <c r="F6730" t="s">
        <v>23</v>
      </c>
      <c r="G6730" t="s">
        <v>23</v>
      </c>
      <c r="H6730" t="s">
        <v>6746</v>
      </c>
      <c r="I6730" t="s">
        <v>23</v>
      </c>
      <c r="J6730" t="s">
        <v>23</v>
      </c>
      <c r="K6730" t="s">
        <v>30532</v>
      </c>
    </row>
    <row r="6731" spans="1:11" x14ac:dyDescent="0.35">
      <c r="A6731" t="s">
        <v>896</v>
      </c>
      <c r="B6731" t="s">
        <v>23</v>
      </c>
      <c r="C6731" t="s">
        <v>23</v>
      </c>
      <c r="D6731" t="s">
        <v>23</v>
      </c>
      <c r="E6731" t="s">
        <v>11920</v>
      </c>
      <c r="F6731" t="s">
        <v>23</v>
      </c>
      <c r="G6731" t="s">
        <v>23</v>
      </c>
      <c r="H6731" t="s">
        <v>6522</v>
      </c>
      <c r="I6731" t="s">
        <v>23</v>
      </c>
      <c r="J6731" t="s">
        <v>23</v>
      </c>
      <c r="K6731" t="s">
        <v>30532</v>
      </c>
    </row>
    <row r="6732" spans="1:11" x14ac:dyDescent="0.35">
      <c r="A6732" t="s">
        <v>6296</v>
      </c>
      <c r="B6732" t="s">
        <v>23</v>
      </c>
      <c r="C6732" t="s">
        <v>23</v>
      </c>
      <c r="D6732" t="s">
        <v>5810</v>
      </c>
      <c r="E6732" t="s">
        <v>11921</v>
      </c>
      <c r="F6732" t="s">
        <v>23</v>
      </c>
      <c r="G6732" t="s">
        <v>23</v>
      </c>
      <c r="H6732" t="s">
        <v>6483</v>
      </c>
      <c r="I6732" t="s">
        <v>23</v>
      </c>
      <c r="J6732" t="s">
        <v>23</v>
      </c>
      <c r="K6732" t="s">
        <v>30532</v>
      </c>
    </row>
    <row r="6733" spans="1:11" x14ac:dyDescent="0.35">
      <c r="A6733" t="s">
        <v>27821</v>
      </c>
      <c r="B6733" t="s">
        <v>23</v>
      </c>
      <c r="C6733" t="s">
        <v>23</v>
      </c>
      <c r="D6733" t="s">
        <v>5810</v>
      </c>
      <c r="E6733" t="s">
        <v>27822</v>
      </c>
      <c r="F6733" t="s">
        <v>23</v>
      </c>
      <c r="G6733" t="s">
        <v>23</v>
      </c>
      <c r="H6733" t="s">
        <v>6746</v>
      </c>
      <c r="I6733" t="s">
        <v>23</v>
      </c>
      <c r="J6733" t="s">
        <v>23</v>
      </c>
      <c r="K6733" t="s">
        <v>35244</v>
      </c>
    </row>
    <row r="6734" spans="1:11" x14ac:dyDescent="0.35">
      <c r="A6734" t="s">
        <v>6662</v>
      </c>
      <c r="B6734" t="s">
        <v>23</v>
      </c>
      <c r="C6734" t="s">
        <v>23</v>
      </c>
      <c r="D6734" t="s">
        <v>23</v>
      </c>
      <c r="E6734" t="s">
        <v>11922</v>
      </c>
      <c r="F6734" t="s">
        <v>23</v>
      </c>
      <c r="G6734" t="s">
        <v>23</v>
      </c>
      <c r="H6734" t="s">
        <v>6504</v>
      </c>
      <c r="I6734" t="s">
        <v>23</v>
      </c>
      <c r="J6734" t="s">
        <v>23</v>
      </c>
      <c r="K6734" t="s">
        <v>30532</v>
      </c>
    </row>
    <row r="6735" spans="1:11" x14ac:dyDescent="0.35">
      <c r="A6735" t="s">
        <v>27823</v>
      </c>
      <c r="B6735" t="s">
        <v>23</v>
      </c>
      <c r="C6735" t="s">
        <v>23</v>
      </c>
      <c r="D6735" t="s">
        <v>5810</v>
      </c>
      <c r="E6735" t="s">
        <v>27824</v>
      </c>
      <c r="F6735" t="s">
        <v>23</v>
      </c>
      <c r="G6735" t="s">
        <v>23</v>
      </c>
      <c r="H6735" t="s">
        <v>6746</v>
      </c>
      <c r="I6735" t="s">
        <v>23</v>
      </c>
      <c r="J6735" t="s">
        <v>23</v>
      </c>
      <c r="K6735" t="s">
        <v>35245</v>
      </c>
    </row>
    <row r="6736" spans="1:11" x14ac:dyDescent="0.35">
      <c r="A6736" t="s">
        <v>6295</v>
      </c>
      <c r="B6736" t="s">
        <v>23</v>
      </c>
      <c r="C6736" t="s">
        <v>23</v>
      </c>
      <c r="D6736" t="s">
        <v>5810</v>
      </c>
      <c r="E6736" t="s">
        <v>11923</v>
      </c>
      <c r="F6736" t="s">
        <v>23</v>
      </c>
      <c r="G6736" t="s">
        <v>23</v>
      </c>
      <c r="H6736" t="s">
        <v>6483</v>
      </c>
      <c r="I6736" t="s">
        <v>23</v>
      </c>
      <c r="J6736" t="s">
        <v>23</v>
      </c>
      <c r="K6736" t="s">
        <v>30532</v>
      </c>
    </row>
    <row r="6737" spans="1:11" x14ac:dyDescent="0.35">
      <c r="A6737" t="s">
        <v>27827</v>
      </c>
      <c r="B6737" t="s">
        <v>23</v>
      </c>
      <c r="C6737" t="s">
        <v>23</v>
      </c>
      <c r="D6737" t="s">
        <v>5810</v>
      </c>
      <c r="E6737" t="s">
        <v>27828</v>
      </c>
      <c r="F6737" t="s">
        <v>23</v>
      </c>
      <c r="G6737" t="s">
        <v>23</v>
      </c>
      <c r="H6737" t="s">
        <v>6746</v>
      </c>
      <c r="I6737" t="s">
        <v>23</v>
      </c>
      <c r="J6737" t="s">
        <v>23</v>
      </c>
      <c r="K6737" t="s">
        <v>35247</v>
      </c>
    </row>
    <row r="6738" spans="1:11" x14ac:dyDescent="0.35">
      <c r="A6738" t="s">
        <v>11924</v>
      </c>
      <c r="B6738" t="s">
        <v>23</v>
      </c>
      <c r="C6738" t="s">
        <v>23</v>
      </c>
      <c r="D6738" t="s">
        <v>5810</v>
      </c>
      <c r="E6738" t="s">
        <v>11925</v>
      </c>
      <c r="F6738" t="s">
        <v>23</v>
      </c>
      <c r="G6738" t="s">
        <v>23</v>
      </c>
      <c r="H6738" t="s">
        <v>6746</v>
      </c>
      <c r="I6738" t="s">
        <v>23</v>
      </c>
      <c r="J6738" t="s">
        <v>23</v>
      </c>
      <c r="K6738" t="s">
        <v>30532</v>
      </c>
    </row>
    <row r="6739" spans="1:11" x14ac:dyDescent="0.35">
      <c r="A6739" t="s">
        <v>27831</v>
      </c>
      <c r="B6739" t="s">
        <v>23</v>
      </c>
      <c r="C6739" t="s">
        <v>23</v>
      </c>
      <c r="D6739" t="s">
        <v>5810</v>
      </c>
      <c r="E6739" t="s">
        <v>27832</v>
      </c>
      <c r="F6739" t="s">
        <v>23</v>
      </c>
      <c r="G6739" t="s">
        <v>23</v>
      </c>
      <c r="H6739" t="s">
        <v>6746</v>
      </c>
      <c r="I6739" t="s">
        <v>23</v>
      </c>
      <c r="J6739" t="s">
        <v>23</v>
      </c>
      <c r="K6739" t="s">
        <v>35249</v>
      </c>
    </row>
    <row r="6740" spans="1:11" x14ac:dyDescent="0.35">
      <c r="A6740" t="s">
        <v>3399</v>
      </c>
      <c r="B6740" t="s">
        <v>23</v>
      </c>
      <c r="C6740" t="s">
        <v>23</v>
      </c>
      <c r="D6740" t="s">
        <v>23</v>
      </c>
      <c r="E6740" t="s">
        <v>11926</v>
      </c>
      <c r="F6740" t="s">
        <v>23</v>
      </c>
      <c r="G6740" t="s">
        <v>23</v>
      </c>
      <c r="H6740" t="s">
        <v>6522</v>
      </c>
      <c r="I6740" t="s">
        <v>23</v>
      </c>
      <c r="J6740" t="s">
        <v>23</v>
      </c>
      <c r="K6740" t="s">
        <v>30532</v>
      </c>
    </row>
    <row r="6741" spans="1:11" x14ac:dyDescent="0.35">
      <c r="A6741" t="s">
        <v>24360</v>
      </c>
      <c r="B6741" t="s">
        <v>23</v>
      </c>
      <c r="C6741" t="s">
        <v>23</v>
      </c>
      <c r="D6741" t="s">
        <v>5810</v>
      </c>
      <c r="E6741" t="s">
        <v>24361</v>
      </c>
      <c r="F6741" t="s">
        <v>23</v>
      </c>
      <c r="G6741" t="s">
        <v>23</v>
      </c>
      <c r="H6741" t="s">
        <v>23951</v>
      </c>
      <c r="I6741" t="s">
        <v>23</v>
      </c>
      <c r="J6741" t="s">
        <v>23</v>
      </c>
      <c r="K6741" t="s">
        <v>33597</v>
      </c>
    </row>
    <row r="6742" spans="1:11" x14ac:dyDescent="0.35">
      <c r="A6742" t="s">
        <v>2985</v>
      </c>
      <c r="B6742" t="s">
        <v>23</v>
      </c>
      <c r="C6742" t="s">
        <v>23</v>
      </c>
      <c r="D6742" t="s">
        <v>23</v>
      </c>
      <c r="E6742" t="s">
        <v>11927</v>
      </c>
      <c r="F6742" t="s">
        <v>23</v>
      </c>
      <c r="G6742" t="s">
        <v>23</v>
      </c>
      <c r="H6742" t="s">
        <v>6522</v>
      </c>
      <c r="I6742" t="s">
        <v>23</v>
      </c>
      <c r="J6742" t="s">
        <v>23</v>
      </c>
      <c r="K6742" t="s">
        <v>30532</v>
      </c>
    </row>
    <row r="6743" spans="1:11" x14ac:dyDescent="0.35">
      <c r="A6743" t="s">
        <v>27833</v>
      </c>
      <c r="B6743" t="s">
        <v>23</v>
      </c>
      <c r="C6743" t="s">
        <v>23</v>
      </c>
      <c r="D6743" t="s">
        <v>5810</v>
      </c>
      <c r="E6743" t="s">
        <v>27834</v>
      </c>
      <c r="F6743" t="s">
        <v>23</v>
      </c>
      <c r="G6743" t="s">
        <v>23</v>
      </c>
      <c r="H6743" t="s">
        <v>6746</v>
      </c>
      <c r="I6743" t="s">
        <v>23</v>
      </c>
      <c r="J6743" t="s">
        <v>23</v>
      </c>
      <c r="K6743" t="s">
        <v>35250</v>
      </c>
    </row>
    <row r="6744" spans="1:11" x14ac:dyDescent="0.35">
      <c r="A6744" t="s">
        <v>27835</v>
      </c>
      <c r="B6744" t="s">
        <v>23</v>
      </c>
      <c r="C6744" t="s">
        <v>23</v>
      </c>
      <c r="D6744" t="s">
        <v>5810</v>
      </c>
      <c r="E6744" t="s">
        <v>27836</v>
      </c>
      <c r="F6744" t="s">
        <v>23</v>
      </c>
      <c r="G6744" t="s">
        <v>23</v>
      </c>
      <c r="H6744" t="s">
        <v>6746</v>
      </c>
      <c r="I6744" t="s">
        <v>23</v>
      </c>
      <c r="J6744" t="s">
        <v>23</v>
      </c>
      <c r="K6744" t="s">
        <v>35251</v>
      </c>
    </row>
    <row r="6745" spans="1:11" x14ac:dyDescent="0.35">
      <c r="A6745" t="s">
        <v>26167</v>
      </c>
      <c r="B6745" t="s">
        <v>23</v>
      </c>
      <c r="C6745" t="s">
        <v>23</v>
      </c>
      <c r="D6745" t="s">
        <v>5810</v>
      </c>
      <c r="E6745" t="s">
        <v>26168</v>
      </c>
      <c r="F6745" t="s">
        <v>23</v>
      </c>
      <c r="G6745" t="s">
        <v>23</v>
      </c>
      <c r="H6745" t="s">
        <v>6746</v>
      </c>
      <c r="I6745" t="s">
        <v>23</v>
      </c>
      <c r="J6745" t="s">
        <v>23</v>
      </c>
      <c r="K6745" t="s">
        <v>34437</v>
      </c>
    </row>
    <row r="6746" spans="1:11" x14ac:dyDescent="0.35">
      <c r="A6746" t="s">
        <v>716</v>
      </c>
      <c r="B6746" t="s">
        <v>23</v>
      </c>
      <c r="C6746" t="s">
        <v>23</v>
      </c>
      <c r="D6746" t="s">
        <v>23</v>
      </c>
      <c r="E6746" t="s">
        <v>11928</v>
      </c>
      <c r="F6746" t="s">
        <v>23</v>
      </c>
      <c r="G6746" t="s">
        <v>23</v>
      </c>
      <c r="H6746" t="s">
        <v>6522</v>
      </c>
      <c r="I6746" t="s">
        <v>23</v>
      </c>
      <c r="J6746" t="s">
        <v>23</v>
      </c>
      <c r="K6746" t="s">
        <v>30532</v>
      </c>
    </row>
    <row r="6747" spans="1:11" x14ac:dyDescent="0.35">
      <c r="A6747" t="s">
        <v>4434</v>
      </c>
      <c r="B6747" t="s">
        <v>23</v>
      </c>
      <c r="C6747" t="s">
        <v>23</v>
      </c>
      <c r="D6747" t="s">
        <v>23</v>
      </c>
      <c r="E6747" t="s">
        <v>11929</v>
      </c>
      <c r="F6747" t="s">
        <v>23</v>
      </c>
      <c r="G6747" t="s">
        <v>23</v>
      </c>
      <c r="H6747" t="s">
        <v>6522</v>
      </c>
      <c r="I6747" t="s">
        <v>23</v>
      </c>
      <c r="J6747" t="s">
        <v>23</v>
      </c>
      <c r="K6747" t="s">
        <v>30532</v>
      </c>
    </row>
    <row r="6748" spans="1:11" x14ac:dyDescent="0.35">
      <c r="A6748" t="s">
        <v>11930</v>
      </c>
      <c r="B6748" t="s">
        <v>23</v>
      </c>
      <c r="C6748" t="s">
        <v>23</v>
      </c>
      <c r="D6748" t="s">
        <v>5810</v>
      </c>
      <c r="E6748" t="s">
        <v>11931</v>
      </c>
      <c r="F6748" t="s">
        <v>23</v>
      </c>
      <c r="G6748" t="s">
        <v>23</v>
      </c>
      <c r="H6748" t="s">
        <v>6746</v>
      </c>
      <c r="I6748" t="s">
        <v>23</v>
      </c>
      <c r="J6748" t="s">
        <v>23</v>
      </c>
      <c r="K6748" t="s">
        <v>30532</v>
      </c>
    </row>
    <row r="6749" spans="1:11" x14ac:dyDescent="0.35">
      <c r="A6749" t="s">
        <v>4433</v>
      </c>
      <c r="B6749" t="s">
        <v>23</v>
      </c>
      <c r="C6749" t="s">
        <v>23</v>
      </c>
      <c r="D6749" t="s">
        <v>23</v>
      </c>
      <c r="E6749" t="s">
        <v>11932</v>
      </c>
      <c r="F6749" t="s">
        <v>23</v>
      </c>
      <c r="G6749" t="s">
        <v>23</v>
      </c>
      <c r="H6749" t="s">
        <v>6522</v>
      </c>
      <c r="I6749" t="s">
        <v>23</v>
      </c>
      <c r="J6749" t="s">
        <v>23</v>
      </c>
      <c r="K6749" t="s">
        <v>30532</v>
      </c>
    </row>
    <row r="6750" spans="1:11" x14ac:dyDescent="0.35">
      <c r="A6750" t="s">
        <v>27837</v>
      </c>
      <c r="B6750" t="s">
        <v>23</v>
      </c>
      <c r="C6750" t="s">
        <v>23</v>
      </c>
      <c r="D6750" t="s">
        <v>5810</v>
      </c>
      <c r="E6750" t="s">
        <v>27838</v>
      </c>
      <c r="F6750" t="s">
        <v>23</v>
      </c>
      <c r="G6750" t="s">
        <v>23</v>
      </c>
      <c r="H6750" t="s">
        <v>6746</v>
      </c>
      <c r="I6750" t="s">
        <v>23</v>
      </c>
      <c r="J6750" t="s">
        <v>23</v>
      </c>
      <c r="K6750" t="s">
        <v>35252</v>
      </c>
    </row>
    <row r="6751" spans="1:11" x14ac:dyDescent="0.35">
      <c r="A6751" t="s">
        <v>27839</v>
      </c>
      <c r="B6751" t="s">
        <v>23</v>
      </c>
      <c r="C6751" t="s">
        <v>23</v>
      </c>
      <c r="D6751" t="s">
        <v>5810</v>
      </c>
      <c r="E6751" t="s">
        <v>27840</v>
      </c>
      <c r="F6751" t="s">
        <v>23</v>
      </c>
      <c r="G6751" t="s">
        <v>23</v>
      </c>
      <c r="H6751" t="s">
        <v>6746</v>
      </c>
      <c r="I6751" t="s">
        <v>23</v>
      </c>
      <c r="J6751" t="s">
        <v>23</v>
      </c>
      <c r="K6751" t="s">
        <v>35253</v>
      </c>
    </row>
    <row r="6752" spans="1:11" x14ac:dyDescent="0.35">
      <c r="A6752" t="s">
        <v>4432</v>
      </c>
      <c r="B6752" t="s">
        <v>23</v>
      </c>
      <c r="C6752" t="s">
        <v>23</v>
      </c>
      <c r="D6752" t="s">
        <v>23</v>
      </c>
      <c r="E6752" t="s">
        <v>11933</v>
      </c>
      <c r="F6752" t="s">
        <v>23</v>
      </c>
      <c r="G6752" t="s">
        <v>23</v>
      </c>
      <c r="H6752" t="s">
        <v>6522</v>
      </c>
      <c r="I6752" t="s">
        <v>23</v>
      </c>
      <c r="J6752" t="s">
        <v>23</v>
      </c>
      <c r="K6752" t="s">
        <v>30532</v>
      </c>
    </row>
    <row r="6753" spans="1:11" x14ac:dyDescent="0.35">
      <c r="A6753" t="s">
        <v>27841</v>
      </c>
      <c r="B6753" t="s">
        <v>23</v>
      </c>
      <c r="C6753" t="s">
        <v>23</v>
      </c>
      <c r="D6753" t="s">
        <v>5810</v>
      </c>
      <c r="E6753" t="s">
        <v>27842</v>
      </c>
      <c r="F6753" t="s">
        <v>23</v>
      </c>
      <c r="G6753" t="s">
        <v>23</v>
      </c>
      <c r="H6753" t="s">
        <v>6746</v>
      </c>
      <c r="I6753" t="s">
        <v>23</v>
      </c>
      <c r="J6753" t="s">
        <v>23</v>
      </c>
      <c r="K6753" t="s">
        <v>35254</v>
      </c>
    </row>
    <row r="6754" spans="1:11" x14ac:dyDescent="0.35">
      <c r="A6754" t="s">
        <v>27843</v>
      </c>
      <c r="B6754" t="s">
        <v>23</v>
      </c>
      <c r="C6754" t="s">
        <v>23</v>
      </c>
      <c r="D6754" t="s">
        <v>5810</v>
      </c>
      <c r="E6754" t="s">
        <v>27844</v>
      </c>
      <c r="F6754" t="s">
        <v>23</v>
      </c>
      <c r="G6754" t="s">
        <v>23</v>
      </c>
      <c r="H6754" t="s">
        <v>6746</v>
      </c>
      <c r="I6754" t="s">
        <v>23</v>
      </c>
      <c r="J6754" t="s">
        <v>23</v>
      </c>
      <c r="K6754" t="s">
        <v>35255</v>
      </c>
    </row>
    <row r="6755" spans="1:11" x14ac:dyDescent="0.35">
      <c r="A6755" t="s">
        <v>4431</v>
      </c>
      <c r="B6755" t="s">
        <v>23</v>
      </c>
      <c r="C6755" t="s">
        <v>23</v>
      </c>
      <c r="D6755" t="s">
        <v>23</v>
      </c>
      <c r="E6755" t="s">
        <v>11934</v>
      </c>
      <c r="F6755" t="s">
        <v>23</v>
      </c>
      <c r="G6755" t="s">
        <v>23</v>
      </c>
      <c r="H6755" t="s">
        <v>6522</v>
      </c>
      <c r="I6755" t="s">
        <v>23</v>
      </c>
      <c r="J6755" t="s">
        <v>23</v>
      </c>
      <c r="K6755" t="s">
        <v>30532</v>
      </c>
    </row>
    <row r="6756" spans="1:11" x14ac:dyDescent="0.35">
      <c r="A6756" t="s">
        <v>11935</v>
      </c>
      <c r="B6756" t="s">
        <v>23</v>
      </c>
      <c r="C6756" t="s">
        <v>23</v>
      </c>
      <c r="D6756" t="s">
        <v>5810</v>
      </c>
      <c r="E6756" t="s">
        <v>11936</v>
      </c>
      <c r="F6756" t="s">
        <v>23</v>
      </c>
      <c r="G6756" t="s">
        <v>23</v>
      </c>
      <c r="H6756" t="s">
        <v>6746</v>
      </c>
      <c r="I6756" t="s">
        <v>23</v>
      </c>
      <c r="J6756" t="s">
        <v>23</v>
      </c>
      <c r="K6756" t="s">
        <v>30532</v>
      </c>
    </row>
    <row r="6757" spans="1:11" x14ac:dyDescent="0.35">
      <c r="A6757" t="s">
        <v>1734</v>
      </c>
      <c r="B6757" t="s">
        <v>23</v>
      </c>
      <c r="C6757" t="s">
        <v>23</v>
      </c>
      <c r="D6757" t="s">
        <v>23</v>
      </c>
      <c r="E6757" t="s">
        <v>11937</v>
      </c>
      <c r="F6757" t="s">
        <v>23</v>
      </c>
      <c r="G6757" t="s">
        <v>23</v>
      </c>
      <c r="H6757" t="s">
        <v>6514</v>
      </c>
      <c r="I6757" t="s">
        <v>23</v>
      </c>
      <c r="J6757" t="s">
        <v>23</v>
      </c>
      <c r="K6757" t="s">
        <v>30532</v>
      </c>
    </row>
    <row r="6758" spans="1:11" x14ac:dyDescent="0.35">
      <c r="A6758" t="s">
        <v>27845</v>
      </c>
      <c r="B6758" t="s">
        <v>23</v>
      </c>
      <c r="C6758" t="s">
        <v>23</v>
      </c>
      <c r="D6758" t="s">
        <v>5810</v>
      </c>
      <c r="E6758" t="s">
        <v>27846</v>
      </c>
      <c r="F6758" t="s">
        <v>23</v>
      </c>
      <c r="G6758" t="s">
        <v>23</v>
      </c>
      <c r="H6758" t="s">
        <v>6746</v>
      </c>
      <c r="I6758" t="s">
        <v>23</v>
      </c>
      <c r="J6758" t="s">
        <v>23</v>
      </c>
      <c r="K6758" t="s">
        <v>35256</v>
      </c>
    </row>
    <row r="6759" spans="1:11" x14ac:dyDescent="0.35">
      <c r="A6759" t="s">
        <v>27847</v>
      </c>
      <c r="B6759" t="s">
        <v>23</v>
      </c>
      <c r="C6759" t="s">
        <v>23</v>
      </c>
      <c r="D6759" t="s">
        <v>5810</v>
      </c>
      <c r="E6759" t="s">
        <v>27848</v>
      </c>
      <c r="F6759" t="s">
        <v>23</v>
      </c>
      <c r="G6759" t="s">
        <v>23</v>
      </c>
      <c r="H6759" t="s">
        <v>6746</v>
      </c>
      <c r="I6759" t="s">
        <v>23</v>
      </c>
      <c r="J6759" t="s">
        <v>23</v>
      </c>
      <c r="K6759" t="s">
        <v>35257</v>
      </c>
    </row>
    <row r="6760" spans="1:11" x14ac:dyDescent="0.35">
      <c r="A6760" t="s">
        <v>4430</v>
      </c>
      <c r="B6760" t="s">
        <v>23</v>
      </c>
      <c r="C6760" t="s">
        <v>23</v>
      </c>
      <c r="D6760" t="s">
        <v>23</v>
      </c>
      <c r="E6760" t="s">
        <v>11938</v>
      </c>
      <c r="F6760" t="s">
        <v>23</v>
      </c>
      <c r="G6760" t="s">
        <v>23</v>
      </c>
      <c r="H6760" t="s">
        <v>6522</v>
      </c>
      <c r="I6760" t="s">
        <v>23</v>
      </c>
      <c r="J6760" t="s">
        <v>23</v>
      </c>
      <c r="K6760" t="s">
        <v>30532</v>
      </c>
    </row>
    <row r="6761" spans="1:11" x14ac:dyDescent="0.35">
      <c r="A6761" t="s">
        <v>27849</v>
      </c>
      <c r="B6761" t="s">
        <v>23</v>
      </c>
      <c r="C6761" t="s">
        <v>23</v>
      </c>
      <c r="D6761" t="s">
        <v>5810</v>
      </c>
      <c r="E6761" t="s">
        <v>27850</v>
      </c>
      <c r="F6761" t="s">
        <v>23</v>
      </c>
      <c r="G6761" t="s">
        <v>23</v>
      </c>
      <c r="H6761" t="s">
        <v>6746</v>
      </c>
      <c r="I6761" t="s">
        <v>23</v>
      </c>
      <c r="J6761" t="s">
        <v>23</v>
      </c>
      <c r="K6761" t="s">
        <v>35258</v>
      </c>
    </row>
    <row r="6762" spans="1:11" x14ac:dyDescent="0.35">
      <c r="A6762" t="s">
        <v>11939</v>
      </c>
      <c r="B6762" t="s">
        <v>23</v>
      </c>
      <c r="C6762" t="s">
        <v>23</v>
      </c>
      <c r="D6762" t="s">
        <v>5810</v>
      </c>
      <c r="E6762" t="s">
        <v>11940</v>
      </c>
      <c r="F6762" t="s">
        <v>23</v>
      </c>
      <c r="G6762" t="s">
        <v>23</v>
      </c>
      <c r="H6762" t="s">
        <v>6746</v>
      </c>
      <c r="I6762" t="s">
        <v>23</v>
      </c>
      <c r="J6762" t="s">
        <v>23</v>
      </c>
      <c r="K6762" t="s">
        <v>30532</v>
      </c>
    </row>
    <row r="6763" spans="1:11" x14ac:dyDescent="0.35">
      <c r="A6763" t="s">
        <v>4429</v>
      </c>
      <c r="B6763" t="s">
        <v>23</v>
      </c>
      <c r="C6763" t="s">
        <v>23</v>
      </c>
      <c r="D6763" t="s">
        <v>23</v>
      </c>
      <c r="E6763" t="s">
        <v>11941</v>
      </c>
      <c r="F6763" t="s">
        <v>23</v>
      </c>
      <c r="G6763" t="s">
        <v>23</v>
      </c>
      <c r="H6763" t="s">
        <v>6522</v>
      </c>
      <c r="I6763" t="s">
        <v>23</v>
      </c>
      <c r="J6763" t="s">
        <v>23</v>
      </c>
      <c r="K6763" t="s">
        <v>30532</v>
      </c>
    </row>
    <row r="6764" spans="1:11" x14ac:dyDescent="0.35">
      <c r="A6764" t="s">
        <v>11942</v>
      </c>
      <c r="B6764" t="s">
        <v>23</v>
      </c>
      <c r="C6764" t="s">
        <v>23</v>
      </c>
      <c r="D6764" t="s">
        <v>5810</v>
      </c>
      <c r="E6764" t="s">
        <v>11943</v>
      </c>
      <c r="F6764" t="s">
        <v>23</v>
      </c>
      <c r="G6764" t="s">
        <v>23</v>
      </c>
      <c r="H6764" t="s">
        <v>6746</v>
      </c>
      <c r="I6764" t="s">
        <v>23</v>
      </c>
      <c r="J6764" t="s">
        <v>23</v>
      </c>
      <c r="K6764" t="s">
        <v>30532</v>
      </c>
    </row>
    <row r="6765" spans="1:11" x14ac:dyDescent="0.35">
      <c r="A6765" t="s">
        <v>3625</v>
      </c>
      <c r="B6765" t="s">
        <v>23</v>
      </c>
      <c r="C6765" t="s">
        <v>23</v>
      </c>
      <c r="D6765" t="s">
        <v>23</v>
      </c>
      <c r="E6765" t="s">
        <v>11944</v>
      </c>
      <c r="F6765" t="s">
        <v>23</v>
      </c>
      <c r="G6765" t="s">
        <v>23</v>
      </c>
      <c r="H6765" t="s">
        <v>6493</v>
      </c>
      <c r="I6765" t="s">
        <v>6485</v>
      </c>
      <c r="J6765" t="s">
        <v>23</v>
      </c>
      <c r="K6765" t="s">
        <v>30532</v>
      </c>
    </row>
    <row r="6766" spans="1:11" x14ac:dyDescent="0.35">
      <c r="A6766" t="s">
        <v>27855</v>
      </c>
      <c r="B6766" t="s">
        <v>23</v>
      </c>
      <c r="C6766" t="s">
        <v>23</v>
      </c>
      <c r="D6766" t="s">
        <v>5810</v>
      </c>
      <c r="E6766" t="s">
        <v>27856</v>
      </c>
      <c r="F6766" t="s">
        <v>23</v>
      </c>
      <c r="G6766" t="s">
        <v>23</v>
      </c>
      <c r="H6766" t="s">
        <v>6746</v>
      </c>
      <c r="I6766" t="s">
        <v>23</v>
      </c>
      <c r="J6766" t="s">
        <v>23</v>
      </c>
      <c r="K6766" t="s">
        <v>35261</v>
      </c>
    </row>
    <row r="6767" spans="1:11" x14ac:dyDescent="0.35">
      <c r="A6767" t="s">
        <v>4958</v>
      </c>
      <c r="B6767" t="s">
        <v>23</v>
      </c>
      <c r="C6767" t="s">
        <v>23</v>
      </c>
      <c r="D6767" t="s">
        <v>5810</v>
      </c>
      <c r="E6767" t="s">
        <v>27857</v>
      </c>
      <c r="F6767" t="s">
        <v>23</v>
      </c>
      <c r="G6767" t="s">
        <v>23</v>
      </c>
      <c r="H6767" t="s">
        <v>6746</v>
      </c>
      <c r="I6767" t="s">
        <v>23</v>
      </c>
      <c r="J6767" t="s">
        <v>23</v>
      </c>
      <c r="K6767" t="s">
        <v>30532</v>
      </c>
    </row>
    <row r="6768" spans="1:11" x14ac:dyDescent="0.35">
      <c r="A6768" t="s">
        <v>27858</v>
      </c>
      <c r="B6768" t="s">
        <v>23</v>
      </c>
      <c r="C6768" t="s">
        <v>23</v>
      </c>
      <c r="D6768" t="s">
        <v>5810</v>
      </c>
      <c r="E6768" t="s">
        <v>27859</v>
      </c>
      <c r="F6768" t="s">
        <v>23</v>
      </c>
      <c r="G6768" t="s">
        <v>23</v>
      </c>
      <c r="H6768" t="s">
        <v>6746</v>
      </c>
      <c r="I6768" t="s">
        <v>23</v>
      </c>
      <c r="J6768" t="s">
        <v>23</v>
      </c>
      <c r="K6768" t="s">
        <v>35262</v>
      </c>
    </row>
    <row r="6769" spans="1:11" x14ac:dyDescent="0.35">
      <c r="A6769" t="s">
        <v>27860</v>
      </c>
      <c r="B6769" t="s">
        <v>23</v>
      </c>
      <c r="C6769" t="s">
        <v>23</v>
      </c>
      <c r="D6769" t="s">
        <v>5810</v>
      </c>
      <c r="E6769" t="s">
        <v>27861</v>
      </c>
      <c r="F6769" t="s">
        <v>23</v>
      </c>
      <c r="G6769" t="s">
        <v>23</v>
      </c>
      <c r="H6769" t="s">
        <v>6746</v>
      </c>
      <c r="I6769" t="s">
        <v>23</v>
      </c>
      <c r="J6769" t="s">
        <v>23</v>
      </c>
      <c r="K6769" t="s">
        <v>35263</v>
      </c>
    </row>
    <row r="6770" spans="1:11" x14ac:dyDescent="0.35">
      <c r="A6770" t="s">
        <v>27862</v>
      </c>
      <c r="B6770" t="s">
        <v>23</v>
      </c>
      <c r="C6770" t="s">
        <v>23</v>
      </c>
      <c r="D6770" t="s">
        <v>5810</v>
      </c>
      <c r="E6770" t="s">
        <v>27863</v>
      </c>
      <c r="F6770" t="s">
        <v>23</v>
      </c>
      <c r="G6770" t="s">
        <v>23</v>
      </c>
      <c r="H6770" t="s">
        <v>6746</v>
      </c>
      <c r="I6770" t="s">
        <v>23</v>
      </c>
      <c r="J6770" t="s">
        <v>23</v>
      </c>
      <c r="K6770" t="s">
        <v>35264</v>
      </c>
    </row>
    <row r="6771" spans="1:11" x14ac:dyDescent="0.35">
      <c r="A6771" t="s">
        <v>5081</v>
      </c>
      <c r="B6771" t="s">
        <v>23</v>
      </c>
      <c r="C6771" t="s">
        <v>23</v>
      </c>
      <c r="D6771" t="s">
        <v>23</v>
      </c>
      <c r="E6771" t="s">
        <v>11945</v>
      </c>
      <c r="F6771" t="s">
        <v>23</v>
      </c>
      <c r="G6771" t="s">
        <v>23</v>
      </c>
      <c r="H6771" t="s">
        <v>6522</v>
      </c>
      <c r="I6771" t="s">
        <v>23</v>
      </c>
      <c r="J6771" t="s">
        <v>23</v>
      </c>
      <c r="K6771" t="s">
        <v>30532</v>
      </c>
    </row>
    <row r="6772" spans="1:11" x14ac:dyDescent="0.35">
      <c r="A6772" t="s">
        <v>11946</v>
      </c>
      <c r="B6772" t="s">
        <v>23</v>
      </c>
      <c r="C6772" t="s">
        <v>23</v>
      </c>
      <c r="D6772" t="s">
        <v>5810</v>
      </c>
      <c r="E6772" t="s">
        <v>11947</v>
      </c>
      <c r="F6772" t="s">
        <v>23</v>
      </c>
      <c r="G6772" t="s">
        <v>23</v>
      </c>
      <c r="H6772" t="s">
        <v>6746</v>
      </c>
      <c r="I6772" t="s">
        <v>23</v>
      </c>
      <c r="J6772" t="s">
        <v>23</v>
      </c>
      <c r="K6772" t="s">
        <v>30532</v>
      </c>
    </row>
    <row r="6773" spans="1:11" x14ac:dyDescent="0.35">
      <c r="A6773" t="s">
        <v>27864</v>
      </c>
      <c r="B6773" t="s">
        <v>23</v>
      </c>
      <c r="C6773" t="s">
        <v>23</v>
      </c>
      <c r="D6773" t="s">
        <v>5810</v>
      </c>
      <c r="E6773" t="s">
        <v>27865</v>
      </c>
      <c r="F6773" t="s">
        <v>23</v>
      </c>
      <c r="G6773" t="s">
        <v>23</v>
      </c>
      <c r="H6773" t="s">
        <v>6746</v>
      </c>
      <c r="I6773" t="s">
        <v>23</v>
      </c>
      <c r="J6773" t="s">
        <v>23</v>
      </c>
      <c r="K6773" t="s">
        <v>35265</v>
      </c>
    </row>
    <row r="6774" spans="1:11" x14ac:dyDescent="0.35">
      <c r="A6774" t="s">
        <v>27868</v>
      </c>
      <c r="B6774" t="s">
        <v>23</v>
      </c>
      <c r="C6774" t="s">
        <v>23</v>
      </c>
      <c r="D6774" t="s">
        <v>5810</v>
      </c>
      <c r="E6774" t="s">
        <v>27869</v>
      </c>
      <c r="F6774" t="s">
        <v>23</v>
      </c>
      <c r="G6774" t="s">
        <v>23</v>
      </c>
      <c r="H6774" t="s">
        <v>6746</v>
      </c>
      <c r="I6774" t="s">
        <v>23</v>
      </c>
      <c r="J6774" t="s">
        <v>23</v>
      </c>
      <c r="K6774" t="s">
        <v>35267</v>
      </c>
    </row>
    <row r="6775" spans="1:11" x14ac:dyDescent="0.35">
      <c r="A6775" t="s">
        <v>4428</v>
      </c>
      <c r="B6775" t="s">
        <v>23</v>
      </c>
      <c r="C6775" t="s">
        <v>23</v>
      </c>
      <c r="D6775" t="s">
        <v>23</v>
      </c>
      <c r="E6775" t="s">
        <v>11948</v>
      </c>
      <c r="F6775" t="s">
        <v>23</v>
      </c>
      <c r="G6775" t="s">
        <v>23</v>
      </c>
      <c r="H6775" t="s">
        <v>6522</v>
      </c>
      <c r="I6775" t="s">
        <v>23</v>
      </c>
      <c r="J6775" t="s">
        <v>23</v>
      </c>
      <c r="K6775" t="s">
        <v>30532</v>
      </c>
    </row>
    <row r="6776" spans="1:11" x14ac:dyDescent="0.35">
      <c r="A6776" t="s">
        <v>27870</v>
      </c>
      <c r="B6776" t="s">
        <v>23</v>
      </c>
      <c r="C6776" t="s">
        <v>23</v>
      </c>
      <c r="D6776" t="s">
        <v>5810</v>
      </c>
      <c r="E6776" t="s">
        <v>27871</v>
      </c>
      <c r="F6776" t="s">
        <v>23</v>
      </c>
      <c r="G6776" t="s">
        <v>23</v>
      </c>
      <c r="H6776" t="s">
        <v>6746</v>
      </c>
      <c r="I6776" t="s">
        <v>23</v>
      </c>
      <c r="J6776" t="s">
        <v>23</v>
      </c>
      <c r="K6776" t="s">
        <v>35268</v>
      </c>
    </row>
    <row r="6777" spans="1:11" x14ac:dyDescent="0.35">
      <c r="A6777" t="s">
        <v>27872</v>
      </c>
      <c r="B6777" t="s">
        <v>23</v>
      </c>
      <c r="C6777" t="s">
        <v>23</v>
      </c>
      <c r="D6777" t="s">
        <v>5810</v>
      </c>
      <c r="E6777" t="s">
        <v>27873</v>
      </c>
      <c r="F6777" t="s">
        <v>23</v>
      </c>
      <c r="G6777" t="s">
        <v>23</v>
      </c>
      <c r="H6777" t="s">
        <v>6746</v>
      </c>
      <c r="I6777" t="s">
        <v>23</v>
      </c>
      <c r="J6777" t="s">
        <v>23</v>
      </c>
      <c r="K6777" t="s">
        <v>35269</v>
      </c>
    </row>
    <row r="6778" spans="1:11" x14ac:dyDescent="0.35">
      <c r="A6778" t="s">
        <v>27874</v>
      </c>
      <c r="B6778" t="s">
        <v>23</v>
      </c>
      <c r="C6778" t="s">
        <v>23</v>
      </c>
      <c r="D6778" t="s">
        <v>5810</v>
      </c>
      <c r="E6778" t="s">
        <v>27875</v>
      </c>
      <c r="F6778" t="s">
        <v>23</v>
      </c>
      <c r="G6778" t="s">
        <v>23</v>
      </c>
      <c r="H6778" t="s">
        <v>6746</v>
      </c>
      <c r="I6778" t="s">
        <v>23</v>
      </c>
      <c r="J6778" t="s">
        <v>23</v>
      </c>
      <c r="K6778" t="s">
        <v>35270</v>
      </c>
    </row>
    <row r="6779" spans="1:11" x14ac:dyDescent="0.35">
      <c r="A6779" t="s">
        <v>27876</v>
      </c>
      <c r="B6779" t="s">
        <v>23</v>
      </c>
      <c r="C6779" t="s">
        <v>23</v>
      </c>
      <c r="D6779" t="s">
        <v>5810</v>
      </c>
      <c r="E6779" t="s">
        <v>27877</v>
      </c>
      <c r="F6779" t="s">
        <v>23</v>
      </c>
      <c r="G6779" t="s">
        <v>23</v>
      </c>
      <c r="H6779" t="s">
        <v>6746</v>
      </c>
      <c r="I6779" t="s">
        <v>23</v>
      </c>
      <c r="J6779" t="s">
        <v>23</v>
      </c>
      <c r="K6779" t="s">
        <v>35271</v>
      </c>
    </row>
    <row r="6780" spans="1:11" x14ac:dyDescent="0.35">
      <c r="A6780" t="s">
        <v>27878</v>
      </c>
      <c r="B6780" t="s">
        <v>23</v>
      </c>
      <c r="C6780" t="s">
        <v>23</v>
      </c>
      <c r="D6780" t="s">
        <v>5810</v>
      </c>
      <c r="E6780" t="s">
        <v>27879</v>
      </c>
      <c r="F6780" t="s">
        <v>23</v>
      </c>
      <c r="G6780" t="s">
        <v>23</v>
      </c>
      <c r="H6780" t="s">
        <v>6746</v>
      </c>
      <c r="I6780" t="s">
        <v>23</v>
      </c>
      <c r="J6780" t="s">
        <v>23</v>
      </c>
      <c r="K6780" t="s">
        <v>35272</v>
      </c>
    </row>
    <row r="6781" spans="1:11" x14ac:dyDescent="0.35">
      <c r="A6781" t="s">
        <v>27882</v>
      </c>
      <c r="B6781" t="s">
        <v>23</v>
      </c>
      <c r="C6781" t="s">
        <v>23</v>
      </c>
      <c r="D6781" t="s">
        <v>5810</v>
      </c>
      <c r="E6781" t="s">
        <v>27883</v>
      </c>
      <c r="F6781" t="s">
        <v>23</v>
      </c>
      <c r="G6781" t="s">
        <v>23</v>
      </c>
      <c r="H6781" t="s">
        <v>6746</v>
      </c>
      <c r="I6781" t="s">
        <v>23</v>
      </c>
      <c r="J6781" t="s">
        <v>23</v>
      </c>
      <c r="K6781" t="s">
        <v>35274</v>
      </c>
    </row>
    <row r="6782" spans="1:11" x14ac:dyDescent="0.35">
      <c r="A6782" t="s">
        <v>27884</v>
      </c>
      <c r="B6782" t="s">
        <v>23</v>
      </c>
      <c r="C6782" t="s">
        <v>23</v>
      </c>
      <c r="D6782" t="s">
        <v>5810</v>
      </c>
      <c r="E6782" t="s">
        <v>27885</v>
      </c>
      <c r="F6782" t="s">
        <v>23</v>
      </c>
      <c r="G6782" t="s">
        <v>23</v>
      </c>
      <c r="H6782" t="s">
        <v>6746</v>
      </c>
      <c r="I6782" t="s">
        <v>23</v>
      </c>
      <c r="J6782" t="s">
        <v>23</v>
      </c>
      <c r="K6782" t="s">
        <v>35275</v>
      </c>
    </row>
    <row r="6783" spans="1:11" x14ac:dyDescent="0.35">
      <c r="A6783" t="s">
        <v>11949</v>
      </c>
      <c r="B6783" t="s">
        <v>23</v>
      </c>
      <c r="C6783" t="s">
        <v>23</v>
      </c>
      <c r="D6783" t="s">
        <v>5810</v>
      </c>
      <c r="E6783" t="s">
        <v>11950</v>
      </c>
      <c r="F6783" t="s">
        <v>23</v>
      </c>
      <c r="G6783" t="s">
        <v>23</v>
      </c>
      <c r="H6783" t="s">
        <v>6746</v>
      </c>
      <c r="I6783" t="s">
        <v>23</v>
      </c>
      <c r="J6783" t="s">
        <v>23</v>
      </c>
      <c r="K6783" t="s">
        <v>30532</v>
      </c>
    </row>
    <row r="6784" spans="1:11" x14ac:dyDescent="0.35">
      <c r="A6784" t="s">
        <v>290</v>
      </c>
      <c r="B6784" t="s">
        <v>23</v>
      </c>
      <c r="C6784" t="s">
        <v>23</v>
      </c>
      <c r="D6784" t="s">
        <v>23</v>
      </c>
      <c r="E6784" t="s">
        <v>11952</v>
      </c>
      <c r="F6784" t="s">
        <v>23</v>
      </c>
      <c r="G6784" t="s">
        <v>23</v>
      </c>
      <c r="H6784" t="s">
        <v>6522</v>
      </c>
      <c r="I6784" t="s">
        <v>23</v>
      </c>
      <c r="J6784" t="s">
        <v>23</v>
      </c>
      <c r="K6784" t="s">
        <v>30532</v>
      </c>
    </row>
    <row r="6785" spans="1:11" x14ac:dyDescent="0.35">
      <c r="A6785" t="s">
        <v>4427</v>
      </c>
      <c r="B6785" t="s">
        <v>23</v>
      </c>
      <c r="C6785" t="s">
        <v>23</v>
      </c>
      <c r="D6785" t="s">
        <v>23</v>
      </c>
      <c r="E6785" t="s">
        <v>11953</v>
      </c>
      <c r="F6785" t="s">
        <v>23</v>
      </c>
      <c r="G6785" t="s">
        <v>23</v>
      </c>
      <c r="H6785" t="s">
        <v>6522</v>
      </c>
      <c r="I6785" t="s">
        <v>23</v>
      </c>
      <c r="J6785" t="s">
        <v>23</v>
      </c>
      <c r="K6785" t="s">
        <v>30532</v>
      </c>
    </row>
    <row r="6786" spans="1:11" x14ac:dyDescent="0.35">
      <c r="A6786" t="s">
        <v>1616</v>
      </c>
      <c r="B6786" t="s">
        <v>23</v>
      </c>
      <c r="C6786" t="s">
        <v>23</v>
      </c>
      <c r="D6786" t="s">
        <v>23</v>
      </c>
      <c r="E6786" t="s">
        <v>11955</v>
      </c>
      <c r="F6786" t="s">
        <v>23</v>
      </c>
      <c r="G6786" t="s">
        <v>23</v>
      </c>
      <c r="H6786" t="s">
        <v>6487</v>
      </c>
      <c r="I6786" t="s">
        <v>2721</v>
      </c>
      <c r="J6786" t="s">
        <v>23</v>
      </c>
      <c r="K6786" t="s">
        <v>30532</v>
      </c>
    </row>
    <row r="6787" spans="1:11" x14ac:dyDescent="0.35">
      <c r="A6787" t="s">
        <v>1060</v>
      </c>
      <c r="B6787" t="s">
        <v>23</v>
      </c>
      <c r="C6787" t="s">
        <v>23</v>
      </c>
      <c r="D6787" t="s">
        <v>23</v>
      </c>
      <c r="E6787" t="s">
        <v>11956</v>
      </c>
      <c r="F6787" t="s">
        <v>23</v>
      </c>
      <c r="G6787" t="s">
        <v>23</v>
      </c>
      <c r="H6787" t="s">
        <v>6518</v>
      </c>
      <c r="I6787" t="s">
        <v>2721</v>
      </c>
      <c r="J6787" t="s">
        <v>23</v>
      </c>
      <c r="K6787" t="s">
        <v>30532</v>
      </c>
    </row>
    <row r="6788" spans="1:11" x14ac:dyDescent="0.35">
      <c r="A6788" t="s">
        <v>26331</v>
      </c>
      <c r="B6788" t="s">
        <v>23</v>
      </c>
      <c r="C6788" t="s">
        <v>23</v>
      </c>
      <c r="D6788" t="s">
        <v>5810</v>
      </c>
      <c r="E6788" t="s">
        <v>26332</v>
      </c>
      <c r="F6788" t="s">
        <v>23</v>
      </c>
      <c r="G6788" t="s">
        <v>23</v>
      </c>
      <c r="H6788" t="s">
        <v>6746</v>
      </c>
      <c r="I6788" t="s">
        <v>23</v>
      </c>
      <c r="J6788" t="s">
        <v>23</v>
      </c>
      <c r="K6788" t="s">
        <v>30532</v>
      </c>
    </row>
    <row r="6789" spans="1:11" x14ac:dyDescent="0.35">
      <c r="A6789" t="s">
        <v>6663</v>
      </c>
      <c r="B6789" t="s">
        <v>23</v>
      </c>
      <c r="C6789" t="s">
        <v>23</v>
      </c>
      <c r="D6789" t="s">
        <v>23</v>
      </c>
      <c r="E6789" t="s">
        <v>11957</v>
      </c>
      <c r="F6789" t="s">
        <v>23</v>
      </c>
      <c r="G6789" t="s">
        <v>23</v>
      </c>
      <c r="H6789" t="s">
        <v>6483</v>
      </c>
      <c r="I6789" t="s">
        <v>2721</v>
      </c>
      <c r="J6789" t="s">
        <v>23</v>
      </c>
      <c r="K6789" t="s">
        <v>30532</v>
      </c>
    </row>
    <row r="6790" spans="1:11" x14ac:dyDescent="0.35">
      <c r="A6790" t="s">
        <v>27888</v>
      </c>
      <c r="B6790" t="s">
        <v>23</v>
      </c>
      <c r="C6790" t="s">
        <v>23</v>
      </c>
      <c r="D6790" t="s">
        <v>5810</v>
      </c>
      <c r="E6790" t="s">
        <v>27889</v>
      </c>
      <c r="F6790" t="s">
        <v>23</v>
      </c>
      <c r="G6790" t="s">
        <v>23</v>
      </c>
      <c r="H6790" t="s">
        <v>6746</v>
      </c>
      <c r="I6790" t="s">
        <v>23</v>
      </c>
      <c r="J6790" t="s">
        <v>23</v>
      </c>
      <c r="K6790" t="s">
        <v>35277</v>
      </c>
    </row>
    <row r="6791" spans="1:11" x14ac:dyDescent="0.35">
      <c r="A6791" t="s">
        <v>11958</v>
      </c>
      <c r="B6791" t="s">
        <v>23</v>
      </c>
      <c r="C6791" t="s">
        <v>23</v>
      </c>
      <c r="D6791" t="s">
        <v>5810</v>
      </c>
      <c r="E6791" t="s">
        <v>11959</v>
      </c>
      <c r="F6791" t="s">
        <v>23</v>
      </c>
      <c r="G6791" t="s">
        <v>23</v>
      </c>
      <c r="H6791" t="s">
        <v>6746</v>
      </c>
      <c r="I6791" t="s">
        <v>23</v>
      </c>
      <c r="J6791" t="s">
        <v>23</v>
      </c>
      <c r="K6791" t="s">
        <v>30532</v>
      </c>
    </row>
    <row r="6792" spans="1:11" x14ac:dyDescent="0.35">
      <c r="A6792" t="s">
        <v>27886</v>
      </c>
      <c r="B6792" t="s">
        <v>23</v>
      </c>
      <c r="C6792" t="s">
        <v>23</v>
      </c>
      <c r="D6792" t="s">
        <v>5810</v>
      </c>
      <c r="E6792" t="s">
        <v>27887</v>
      </c>
      <c r="F6792" t="s">
        <v>23</v>
      </c>
      <c r="G6792" t="s">
        <v>23</v>
      </c>
      <c r="H6792" t="s">
        <v>6746</v>
      </c>
      <c r="I6792" t="s">
        <v>23</v>
      </c>
      <c r="J6792" t="s">
        <v>23</v>
      </c>
      <c r="K6792" t="s">
        <v>35276</v>
      </c>
    </row>
    <row r="6793" spans="1:11" x14ac:dyDescent="0.35">
      <c r="A6793" t="s">
        <v>4426</v>
      </c>
      <c r="B6793" t="s">
        <v>23</v>
      </c>
      <c r="C6793" t="s">
        <v>23</v>
      </c>
      <c r="D6793" t="s">
        <v>23</v>
      </c>
      <c r="E6793" t="s">
        <v>11960</v>
      </c>
      <c r="F6793" t="s">
        <v>23</v>
      </c>
      <c r="G6793" t="s">
        <v>23</v>
      </c>
      <c r="H6793" t="s">
        <v>6522</v>
      </c>
      <c r="I6793" t="s">
        <v>23</v>
      </c>
      <c r="J6793" t="s">
        <v>23</v>
      </c>
      <c r="K6793" t="s">
        <v>30532</v>
      </c>
    </row>
    <row r="6794" spans="1:11" x14ac:dyDescent="0.35">
      <c r="A6794" t="s">
        <v>27892</v>
      </c>
      <c r="B6794" t="s">
        <v>23</v>
      </c>
      <c r="C6794" t="s">
        <v>23</v>
      </c>
      <c r="D6794" t="s">
        <v>5810</v>
      </c>
      <c r="E6794" t="s">
        <v>27893</v>
      </c>
      <c r="F6794" t="s">
        <v>23</v>
      </c>
      <c r="G6794" t="s">
        <v>23</v>
      </c>
      <c r="H6794" t="s">
        <v>6746</v>
      </c>
      <c r="I6794" t="s">
        <v>23</v>
      </c>
      <c r="J6794" t="s">
        <v>23</v>
      </c>
      <c r="K6794" t="s">
        <v>35279</v>
      </c>
    </row>
    <row r="6795" spans="1:11" x14ac:dyDescent="0.35">
      <c r="A6795" t="s">
        <v>27894</v>
      </c>
      <c r="B6795" t="s">
        <v>23</v>
      </c>
      <c r="C6795" t="s">
        <v>23</v>
      </c>
      <c r="D6795" t="s">
        <v>5810</v>
      </c>
      <c r="E6795" t="s">
        <v>27895</v>
      </c>
      <c r="F6795" t="s">
        <v>23</v>
      </c>
      <c r="G6795" t="s">
        <v>23</v>
      </c>
      <c r="H6795" t="s">
        <v>6746</v>
      </c>
      <c r="I6795" t="s">
        <v>23</v>
      </c>
      <c r="J6795" t="s">
        <v>23</v>
      </c>
      <c r="K6795" t="s">
        <v>35280</v>
      </c>
    </row>
    <row r="6796" spans="1:11" x14ac:dyDescent="0.35">
      <c r="A6796" t="s">
        <v>294</v>
      </c>
      <c r="B6796" t="s">
        <v>23</v>
      </c>
      <c r="C6796" t="s">
        <v>23</v>
      </c>
      <c r="D6796" t="s">
        <v>23</v>
      </c>
      <c r="E6796" t="s">
        <v>11961</v>
      </c>
      <c r="F6796" t="s">
        <v>23</v>
      </c>
      <c r="G6796" t="s">
        <v>23</v>
      </c>
      <c r="H6796" t="s">
        <v>6484</v>
      </c>
      <c r="I6796" t="s">
        <v>6499</v>
      </c>
      <c r="J6796" t="s">
        <v>3894</v>
      </c>
      <c r="K6796" t="s">
        <v>30532</v>
      </c>
    </row>
    <row r="6797" spans="1:11" x14ac:dyDescent="0.35">
      <c r="A6797" t="s">
        <v>4425</v>
      </c>
      <c r="B6797" t="s">
        <v>23</v>
      </c>
      <c r="C6797" t="s">
        <v>23</v>
      </c>
      <c r="D6797" t="s">
        <v>23</v>
      </c>
      <c r="E6797" t="s">
        <v>11962</v>
      </c>
      <c r="F6797" t="s">
        <v>23</v>
      </c>
      <c r="G6797" t="s">
        <v>23</v>
      </c>
      <c r="H6797" t="s">
        <v>6522</v>
      </c>
      <c r="I6797" t="s">
        <v>23</v>
      </c>
      <c r="J6797" t="s">
        <v>23</v>
      </c>
      <c r="K6797" t="s">
        <v>30532</v>
      </c>
    </row>
    <row r="6798" spans="1:11" x14ac:dyDescent="0.35">
      <c r="A6798" t="s">
        <v>27896</v>
      </c>
      <c r="B6798" t="s">
        <v>23</v>
      </c>
      <c r="C6798" t="s">
        <v>23</v>
      </c>
      <c r="D6798" t="s">
        <v>5810</v>
      </c>
      <c r="E6798" t="s">
        <v>27897</v>
      </c>
      <c r="F6798" t="s">
        <v>23</v>
      </c>
      <c r="G6798" t="s">
        <v>23</v>
      </c>
      <c r="H6798" t="s">
        <v>6746</v>
      </c>
      <c r="I6798" t="s">
        <v>23</v>
      </c>
      <c r="J6798" t="s">
        <v>23</v>
      </c>
      <c r="K6798" t="s">
        <v>35281</v>
      </c>
    </row>
    <row r="6799" spans="1:11" x14ac:dyDescent="0.35">
      <c r="A6799" t="s">
        <v>27898</v>
      </c>
      <c r="B6799" t="s">
        <v>23</v>
      </c>
      <c r="C6799" t="s">
        <v>23</v>
      </c>
      <c r="D6799" t="s">
        <v>5810</v>
      </c>
      <c r="E6799" t="s">
        <v>27899</v>
      </c>
      <c r="F6799" t="s">
        <v>23</v>
      </c>
      <c r="G6799" t="s">
        <v>23</v>
      </c>
      <c r="H6799" t="s">
        <v>6746</v>
      </c>
      <c r="I6799" t="s">
        <v>23</v>
      </c>
      <c r="J6799" t="s">
        <v>23</v>
      </c>
      <c r="K6799" t="s">
        <v>35282</v>
      </c>
    </row>
    <row r="6800" spans="1:11" x14ac:dyDescent="0.35">
      <c r="A6800" t="s">
        <v>4008</v>
      </c>
      <c r="B6800" t="s">
        <v>23</v>
      </c>
      <c r="C6800" t="s">
        <v>23</v>
      </c>
      <c r="D6800" t="s">
        <v>23</v>
      </c>
      <c r="E6800" t="s">
        <v>11963</v>
      </c>
      <c r="F6800" t="s">
        <v>23</v>
      </c>
      <c r="G6800" t="s">
        <v>23</v>
      </c>
      <c r="H6800" t="s">
        <v>6518</v>
      </c>
      <c r="I6800" t="s">
        <v>2721</v>
      </c>
      <c r="J6800" t="s">
        <v>23</v>
      </c>
      <c r="K6800" t="s">
        <v>30532</v>
      </c>
    </row>
    <row r="6801" spans="1:11" x14ac:dyDescent="0.35">
      <c r="A6801" t="s">
        <v>2766</v>
      </c>
      <c r="B6801" t="s">
        <v>23</v>
      </c>
      <c r="C6801" t="s">
        <v>23</v>
      </c>
      <c r="D6801" t="s">
        <v>23</v>
      </c>
      <c r="E6801" t="s">
        <v>11964</v>
      </c>
      <c r="F6801" t="s">
        <v>23</v>
      </c>
      <c r="G6801" t="s">
        <v>23</v>
      </c>
      <c r="H6801" t="s">
        <v>6522</v>
      </c>
      <c r="I6801" t="s">
        <v>23</v>
      </c>
      <c r="J6801" t="s">
        <v>23</v>
      </c>
      <c r="K6801" t="s">
        <v>30532</v>
      </c>
    </row>
    <row r="6802" spans="1:11" x14ac:dyDescent="0.35">
      <c r="A6802" t="s">
        <v>4424</v>
      </c>
      <c r="B6802" t="s">
        <v>23</v>
      </c>
      <c r="C6802" t="s">
        <v>23</v>
      </c>
      <c r="D6802" t="s">
        <v>23</v>
      </c>
      <c r="E6802" t="s">
        <v>11965</v>
      </c>
      <c r="F6802" t="s">
        <v>23</v>
      </c>
      <c r="G6802" t="s">
        <v>23</v>
      </c>
      <c r="H6802" t="s">
        <v>6522</v>
      </c>
      <c r="I6802" t="s">
        <v>23</v>
      </c>
      <c r="J6802" t="s">
        <v>23</v>
      </c>
      <c r="K6802" t="s">
        <v>30532</v>
      </c>
    </row>
    <row r="6803" spans="1:11" x14ac:dyDescent="0.35">
      <c r="A6803" t="s">
        <v>11966</v>
      </c>
      <c r="B6803" t="s">
        <v>23</v>
      </c>
      <c r="C6803" t="s">
        <v>23</v>
      </c>
      <c r="D6803" t="s">
        <v>5810</v>
      </c>
      <c r="E6803" t="s">
        <v>11967</v>
      </c>
      <c r="F6803" t="s">
        <v>23</v>
      </c>
      <c r="G6803" t="s">
        <v>23</v>
      </c>
      <c r="H6803" t="s">
        <v>6746</v>
      </c>
      <c r="I6803" t="s">
        <v>23</v>
      </c>
      <c r="J6803" t="s">
        <v>23</v>
      </c>
      <c r="K6803" t="s">
        <v>30532</v>
      </c>
    </row>
    <row r="6804" spans="1:11" x14ac:dyDescent="0.35">
      <c r="A6804" t="s">
        <v>27900</v>
      </c>
      <c r="B6804" t="s">
        <v>23</v>
      </c>
      <c r="C6804" t="s">
        <v>23</v>
      </c>
      <c r="D6804" t="s">
        <v>5810</v>
      </c>
      <c r="E6804" t="s">
        <v>27901</v>
      </c>
      <c r="F6804" t="s">
        <v>23</v>
      </c>
      <c r="G6804" t="s">
        <v>23</v>
      </c>
      <c r="H6804" t="s">
        <v>6746</v>
      </c>
      <c r="I6804" t="s">
        <v>23</v>
      </c>
      <c r="J6804" t="s">
        <v>23</v>
      </c>
      <c r="K6804" t="s">
        <v>35283</v>
      </c>
    </row>
    <row r="6805" spans="1:11" x14ac:dyDescent="0.35">
      <c r="A6805" t="s">
        <v>4423</v>
      </c>
      <c r="B6805" t="s">
        <v>23</v>
      </c>
      <c r="C6805" t="s">
        <v>23</v>
      </c>
      <c r="D6805" t="s">
        <v>23</v>
      </c>
      <c r="E6805" t="s">
        <v>11968</v>
      </c>
      <c r="F6805" t="s">
        <v>23</v>
      </c>
      <c r="G6805" t="s">
        <v>23</v>
      </c>
      <c r="H6805" t="s">
        <v>6522</v>
      </c>
      <c r="I6805" t="s">
        <v>23</v>
      </c>
      <c r="J6805" t="s">
        <v>23</v>
      </c>
      <c r="K6805" t="s">
        <v>30532</v>
      </c>
    </row>
    <row r="6806" spans="1:11" x14ac:dyDescent="0.35">
      <c r="A6806" t="s">
        <v>2911</v>
      </c>
      <c r="B6806" t="s">
        <v>23</v>
      </c>
      <c r="C6806" t="s">
        <v>23</v>
      </c>
      <c r="D6806" t="s">
        <v>23</v>
      </c>
      <c r="E6806" t="s">
        <v>11969</v>
      </c>
      <c r="F6806" t="s">
        <v>23</v>
      </c>
      <c r="G6806" t="s">
        <v>23</v>
      </c>
      <c r="H6806" t="s">
        <v>6522</v>
      </c>
      <c r="I6806" t="s">
        <v>23</v>
      </c>
      <c r="J6806" t="s">
        <v>23</v>
      </c>
      <c r="K6806" t="s">
        <v>30532</v>
      </c>
    </row>
    <row r="6807" spans="1:11" x14ac:dyDescent="0.35">
      <c r="A6807" t="s">
        <v>27902</v>
      </c>
      <c r="B6807" t="s">
        <v>23</v>
      </c>
      <c r="C6807" t="s">
        <v>23</v>
      </c>
      <c r="D6807" t="s">
        <v>5810</v>
      </c>
      <c r="E6807" t="s">
        <v>27903</v>
      </c>
      <c r="F6807" t="s">
        <v>23</v>
      </c>
      <c r="G6807" t="s">
        <v>23</v>
      </c>
      <c r="H6807" t="s">
        <v>6746</v>
      </c>
      <c r="I6807" t="s">
        <v>23</v>
      </c>
      <c r="J6807" t="s">
        <v>23</v>
      </c>
      <c r="K6807" t="s">
        <v>35284</v>
      </c>
    </row>
    <row r="6808" spans="1:11" x14ac:dyDescent="0.35">
      <c r="A6808" t="s">
        <v>4422</v>
      </c>
      <c r="B6808" t="s">
        <v>23</v>
      </c>
      <c r="C6808" t="s">
        <v>23</v>
      </c>
      <c r="D6808" t="s">
        <v>23</v>
      </c>
      <c r="E6808" t="s">
        <v>11970</v>
      </c>
      <c r="F6808" t="s">
        <v>23</v>
      </c>
      <c r="G6808" t="s">
        <v>23</v>
      </c>
      <c r="H6808" t="s">
        <v>6522</v>
      </c>
      <c r="I6808" t="s">
        <v>23</v>
      </c>
      <c r="J6808" t="s">
        <v>23</v>
      </c>
      <c r="K6808" t="s">
        <v>30532</v>
      </c>
    </row>
    <row r="6809" spans="1:11" x14ac:dyDescent="0.35">
      <c r="A6809" t="s">
        <v>27906</v>
      </c>
      <c r="B6809" t="s">
        <v>23</v>
      </c>
      <c r="C6809" t="s">
        <v>23</v>
      </c>
      <c r="D6809" t="s">
        <v>5810</v>
      </c>
      <c r="E6809" t="s">
        <v>27907</v>
      </c>
      <c r="F6809" t="s">
        <v>23</v>
      </c>
      <c r="G6809" t="s">
        <v>23</v>
      </c>
      <c r="H6809" t="s">
        <v>6746</v>
      </c>
      <c r="I6809" t="s">
        <v>23</v>
      </c>
      <c r="J6809" t="s">
        <v>23</v>
      </c>
      <c r="K6809" t="s">
        <v>35286</v>
      </c>
    </row>
    <row r="6810" spans="1:11" x14ac:dyDescent="0.35">
      <c r="A6810" t="s">
        <v>27908</v>
      </c>
      <c r="B6810" t="s">
        <v>23</v>
      </c>
      <c r="C6810" t="s">
        <v>23</v>
      </c>
      <c r="D6810" t="s">
        <v>5810</v>
      </c>
      <c r="E6810" t="s">
        <v>27909</v>
      </c>
      <c r="F6810" t="s">
        <v>23</v>
      </c>
      <c r="G6810" t="s">
        <v>23</v>
      </c>
      <c r="H6810" t="s">
        <v>6746</v>
      </c>
      <c r="I6810" t="s">
        <v>23</v>
      </c>
      <c r="J6810" t="s">
        <v>23</v>
      </c>
      <c r="K6810" t="s">
        <v>35287</v>
      </c>
    </row>
    <row r="6811" spans="1:11" x14ac:dyDescent="0.35">
      <c r="A6811" t="s">
        <v>27904</v>
      </c>
      <c r="B6811" t="s">
        <v>23</v>
      </c>
      <c r="C6811" t="s">
        <v>23</v>
      </c>
      <c r="D6811" t="s">
        <v>5810</v>
      </c>
      <c r="E6811" t="s">
        <v>27905</v>
      </c>
      <c r="F6811" t="s">
        <v>23</v>
      </c>
      <c r="G6811" t="s">
        <v>23</v>
      </c>
      <c r="H6811" t="s">
        <v>6746</v>
      </c>
      <c r="I6811" t="s">
        <v>23</v>
      </c>
      <c r="J6811" t="s">
        <v>23</v>
      </c>
      <c r="K6811" t="s">
        <v>35285</v>
      </c>
    </row>
    <row r="6812" spans="1:11" x14ac:dyDescent="0.35">
      <c r="A6812" t="s">
        <v>27912</v>
      </c>
      <c r="B6812" t="s">
        <v>23</v>
      </c>
      <c r="C6812" t="s">
        <v>23</v>
      </c>
      <c r="D6812" t="s">
        <v>5810</v>
      </c>
      <c r="E6812" t="s">
        <v>27913</v>
      </c>
      <c r="F6812" t="s">
        <v>23</v>
      </c>
      <c r="G6812" t="s">
        <v>23</v>
      </c>
      <c r="H6812" t="s">
        <v>6746</v>
      </c>
      <c r="I6812" t="s">
        <v>23</v>
      </c>
      <c r="J6812" t="s">
        <v>23</v>
      </c>
      <c r="K6812" t="s">
        <v>35289</v>
      </c>
    </row>
    <row r="6813" spans="1:11" x14ac:dyDescent="0.35">
      <c r="A6813" t="s">
        <v>27914</v>
      </c>
      <c r="B6813" t="s">
        <v>23</v>
      </c>
      <c r="C6813" t="s">
        <v>23</v>
      </c>
      <c r="D6813" t="s">
        <v>5810</v>
      </c>
      <c r="E6813" t="s">
        <v>27915</v>
      </c>
      <c r="F6813" t="s">
        <v>23</v>
      </c>
      <c r="G6813" t="s">
        <v>23</v>
      </c>
      <c r="H6813" t="s">
        <v>6746</v>
      </c>
      <c r="I6813" t="s">
        <v>23</v>
      </c>
      <c r="J6813" t="s">
        <v>23</v>
      </c>
      <c r="K6813" t="s">
        <v>35290</v>
      </c>
    </row>
    <row r="6814" spans="1:11" x14ac:dyDescent="0.35">
      <c r="A6814" t="s">
        <v>88</v>
      </c>
      <c r="B6814" t="s">
        <v>23</v>
      </c>
      <c r="C6814" t="s">
        <v>23</v>
      </c>
      <c r="D6814" t="s">
        <v>23</v>
      </c>
      <c r="E6814" t="s">
        <v>11971</v>
      </c>
      <c r="F6814" t="s">
        <v>23</v>
      </c>
      <c r="G6814" t="s">
        <v>23</v>
      </c>
      <c r="H6814" t="s">
        <v>6522</v>
      </c>
      <c r="I6814" t="s">
        <v>23</v>
      </c>
      <c r="J6814" t="s">
        <v>23</v>
      </c>
      <c r="K6814" t="s">
        <v>30532</v>
      </c>
    </row>
    <row r="6815" spans="1:11" x14ac:dyDescent="0.35">
      <c r="A6815" t="s">
        <v>5799</v>
      </c>
      <c r="B6815" t="s">
        <v>23</v>
      </c>
      <c r="C6815" t="s">
        <v>23</v>
      </c>
      <c r="D6815" t="s">
        <v>23</v>
      </c>
      <c r="E6815" t="s">
        <v>11972</v>
      </c>
      <c r="F6815" t="s">
        <v>23</v>
      </c>
      <c r="G6815" t="s">
        <v>23</v>
      </c>
      <c r="H6815" t="s">
        <v>6746</v>
      </c>
      <c r="I6815" t="s">
        <v>23</v>
      </c>
      <c r="J6815" t="s">
        <v>23</v>
      </c>
      <c r="K6815" t="s">
        <v>30532</v>
      </c>
    </row>
    <row r="6816" spans="1:11" x14ac:dyDescent="0.35">
      <c r="A6816" t="s">
        <v>3629</v>
      </c>
      <c r="B6816" t="s">
        <v>23</v>
      </c>
      <c r="C6816" t="s">
        <v>23</v>
      </c>
      <c r="D6816" t="s">
        <v>23</v>
      </c>
      <c r="E6816" t="s">
        <v>11974</v>
      </c>
      <c r="F6816" t="s">
        <v>23</v>
      </c>
      <c r="G6816" t="s">
        <v>23</v>
      </c>
      <c r="H6816" t="s">
        <v>6522</v>
      </c>
      <c r="I6816" t="s">
        <v>23</v>
      </c>
      <c r="J6816" t="s">
        <v>23</v>
      </c>
      <c r="K6816" t="s">
        <v>30532</v>
      </c>
    </row>
    <row r="6817" spans="1:11" x14ac:dyDescent="0.35">
      <c r="A6817" t="s">
        <v>2955</v>
      </c>
      <c r="B6817" t="s">
        <v>23</v>
      </c>
      <c r="C6817" t="s">
        <v>23</v>
      </c>
      <c r="D6817" t="s">
        <v>23</v>
      </c>
      <c r="E6817" t="s">
        <v>11975</v>
      </c>
      <c r="F6817" t="s">
        <v>23</v>
      </c>
      <c r="G6817" t="s">
        <v>23</v>
      </c>
      <c r="H6817" t="s">
        <v>6522</v>
      </c>
      <c r="I6817" t="s">
        <v>23</v>
      </c>
      <c r="J6817" t="s">
        <v>23</v>
      </c>
      <c r="K6817" t="s">
        <v>30532</v>
      </c>
    </row>
    <row r="6818" spans="1:11" x14ac:dyDescent="0.35">
      <c r="A6818" t="s">
        <v>5384</v>
      </c>
      <c r="B6818" t="s">
        <v>23</v>
      </c>
      <c r="C6818" t="s">
        <v>23</v>
      </c>
      <c r="D6818" t="s">
        <v>23</v>
      </c>
      <c r="E6818" t="s">
        <v>11976</v>
      </c>
      <c r="F6818" t="s">
        <v>23</v>
      </c>
      <c r="G6818" t="s">
        <v>23</v>
      </c>
      <c r="H6818" t="s">
        <v>6522</v>
      </c>
      <c r="I6818" t="s">
        <v>23</v>
      </c>
      <c r="J6818" t="s">
        <v>23</v>
      </c>
      <c r="K6818" t="s">
        <v>30532</v>
      </c>
    </row>
    <row r="6819" spans="1:11" x14ac:dyDescent="0.35">
      <c r="A6819" t="s">
        <v>4964</v>
      </c>
      <c r="B6819" t="s">
        <v>23</v>
      </c>
      <c r="C6819" t="s">
        <v>23</v>
      </c>
      <c r="D6819" t="s">
        <v>23</v>
      </c>
      <c r="E6819" t="s">
        <v>11977</v>
      </c>
      <c r="F6819" t="s">
        <v>23</v>
      </c>
      <c r="G6819" t="s">
        <v>23</v>
      </c>
      <c r="H6819" t="s">
        <v>6522</v>
      </c>
      <c r="I6819" t="s">
        <v>23</v>
      </c>
      <c r="J6819" t="s">
        <v>23</v>
      </c>
      <c r="K6819" t="s">
        <v>30532</v>
      </c>
    </row>
    <row r="6820" spans="1:11" x14ac:dyDescent="0.35">
      <c r="A6820" t="s">
        <v>27916</v>
      </c>
      <c r="B6820" t="s">
        <v>23</v>
      </c>
      <c r="C6820" t="s">
        <v>23</v>
      </c>
      <c r="D6820" t="s">
        <v>5810</v>
      </c>
      <c r="E6820" t="s">
        <v>27917</v>
      </c>
      <c r="F6820" t="s">
        <v>23</v>
      </c>
      <c r="G6820" t="s">
        <v>23</v>
      </c>
      <c r="H6820" t="s">
        <v>6746</v>
      </c>
      <c r="I6820" t="s">
        <v>23</v>
      </c>
      <c r="J6820" t="s">
        <v>23</v>
      </c>
      <c r="K6820" t="s">
        <v>35291</v>
      </c>
    </row>
    <row r="6821" spans="1:11" x14ac:dyDescent="0.35">
      <c r="A6821" t="s">
        <v>4421</v>
      </c>
      <c r="B6821" t="s">
        <v>23</v>
      </c>
      <c r="C6821" t="s">
        <v>23</v>
      </c>
      <c r="D6821" t="s">
        <v>23</v>
      </c>
      <c r="E6821" t="s">
        <v>11978</v>
      </c>
      <c r="F6821" t="s">
        <v>23</v>
      </c>
      <c r="G6821" t="s">
        <v>23</v>
      </c>
      <c r="H6821" t="s">
        <v>6522</v>
      </c>
      <c r="I6821" t="s">
        <v>23</v>
      </c>
      <c r="J6821" t="s">
        <v>23</v>
      </c>
      <c r="K6821" t="s">
        <v>30532</v>
      </c>
    </row>
    <row r="6822" spans="1:11" x14ac:dyDescent="0.35">
      <c r="A6822" t="s">
        <v>3299</v>
      </c>
      <c r="B6822" t="s">
        <v>23</v>
      </c>
      <c r="C6822" t="s">
        <v>23</v>
      </c>
      <c r="D6822" t="s">
        <v>23</v>
      </c>
      <c r="E6822" t="s">
        <v>11979</v>
      </c>
      <c r="F6822" t="s">
        <v>23</v>
      </c>
      <c r="G6822" t="s">
        <v>23</v>
      </c>
      <c r="H6822" t="s">
        <v>6522</v>
      </c>
      <c r="I6822" t="s">
        <v>23</v>
      </c>
      <c r="J6822" t="s">
        <v>23</v>
      </c>
      <c r="K6822" t="s">
        <v>30532</v>
      </c>
    </row>
    <row r="6823" spans="1:11" x14ac:dyDescent="0.35">
      <c r="A6823" t="s">
        <v>27918</v>
      </c>
      <c r="B6823" t="s">
        <v>23</v>
      </c>
      <c r="C6823" t="s">
        <v>23</v>
      </c>
      <c r="D6823" t="s">
        <v>5810</v>
      </c>
      <c r="E6823" t="s">
        <v>27919</v>
      </c>
      <c r="F6823" t="s">
        <v>23</v>
      </c>
      <c r="G6823" t="s">
        <v>23</v>
      </c>
      <c r="H6823" t="s">
        <v>6746</v>
      </c>
      <c r="I6823" t="s">
        <v>23</v>
      </c>
      <c r="J6823" t="s">
        <v>23</v>
      </c>
      <c r="K6823" t="s">
        <v>35292</v>
      </c>
    </row>
    <row r="6824" spans="1:11" x14ac:dyDescent="0.35">
      <c r="A6824" t="s">
        <v>27920</v>
      </c>
      <c r="B6824" t="s">
        <v>23</v>
      </c>
      <c r="C6824" t="s">
        <v>23</v>
      </c>
      <c r="D6824" t="s">
        <v>5810</v>
      </c>
      <c r="E6824" t="s">
        <v>27921</v>
      </c>
      <c r="F6824" t="s">
        <v>23</v>
      </c>
      <c r="G6824" t="s">
        <v>23</v>
      </c>
      <c r="H6824" t="s">
        <v>6746</v>
      </c>
      <c r="I6824" t="s">
        <v>23</v>
      </c>
      <c r="J6824" t="s">
        <v>23</v>
      </c>
      <c r="K6824" t="s">
        <v>35293</v>
      </c>
    </row>
    <row r="6825" spans="1:11" x14ac:dyDescent="0.35">
      <c r="A6825" t="s">
        <v>27942</v>
      </c>
      <c r="B6825" t="s">
        <v>23</v>
      </c>
      <c r="C6825" t="s">
        <v>23</v>
      </c>
      <c r="D6825" t="s">
        <v>5810</v>
      </c>
      <c r="E6825" t="s">
        <v>27943</v>
      </c>
      <c r="F6825" t="s">
        <v>23</v>
      </c>
      <c r="G6825" t="s">
        <v>23</v>
      </c>
      <c r="H6825" t="s">
        <v>6746</v>
      </c>
      <c r="I6825" t="s">
        <v>23</v>
      </c>
      <c r="J6825" t="s">
        <v>23</v>
      </c>
      <c r="K6825" t="s">
        <v>35303</v>
      </c>
    </row>
    <row r="6826" spans="1:11" x14ac:dyDescent="0.35">
      <c r="A6826" t="s">
        <v>4420</v>
      </c>
      <c r="B6826" t="s">
        <v>23</v>
      </c>
      <c r="C6826" t="s">
        <v>23</v>
      </c>
      <c r="D6826" t="s">
        <v>23</v>
      </c>
      <c r="E6826" t="s">
        <v>11980</v>
      </c>
      <c r="F6826" t="s">
        <v>23</v>
      </c>
      <c r="G6826" t="s">
        <v>23</v>
      </c>
      <c r="H6826" t="s">
        <v>6522</v>
      </c>
      <c r="I6826" t="s">
        <v>23</v>
      </c>
      <c r="J6826" t="s">
        <v>23</v>
      </c>
      <c r="K6826" t="s">
        <v>30532</v>
      </c>
    </row>
    <row r="6827" spans="1:11" x14ac:dyDescent="0.35">
      <c r="A6827" t="s">
        <v>6294</v>
      </c>
      <c r="B6827" t="s">
        <v>23</v>
      </c>
      <c r="C6827" t="s">
        <v>23</v>
      </c>
      <c r="D6827" t="s">
        <v>5810</v>
      </c>
      <c r="E6827" t="s">
        <v>11981</v>
      </c>
      <c r="F6827" t="s">
        <v>23</v>
      </c>
      <c r="G6827" t="s">
        <v>23</v>
      </c>
      <c r="H6827" t="s">
        <v>6483</v>
      </c>
      <c r="I6827" t="s">
        <v>23</v>
      </c>
      <c r="J6827" t="s">
        <v>23</v>
      </c>
      <c r="K6827" t="s">
        <v>30532</v>
      </c>
    </row>
    <row r="6828" spans="1:11" x14ac:dyDescent="0.35">
      <c r="A6828" t="s">
        <v>2758</v>
      </c>
      <c r="B6828" t="s">
        <v>23</v>
      </c>
      <c r="C6828" t="s">
        <v>23</v>
      </c>
      <c r="D6828" t="s">
        <v>23</v>
      </c>
      <c r="E6828" t="s">
        <v>11982</v>
      </c>
      <c r="F6828" t="s">
        <v>23</v>
      </c>
      <c r="G6828" t="s">
        <v>23</v>
      </c>
      <c r="H6828" t="s">
        <v>6522</v>
      </c>
      <c r="I6828" t="s">
        <v>23</v>
      </c>
      <c r="J6828" t="s">
        <v>23</v>
      </c>
      <c r="K6828" t="s">
        <v>30532</v>
      </c>
    </row>
    <row r="6829" spans="1:11" x14ac:dyDescent="0.35">
      <c r="A6829" t="s">
        <v>4419</v>
      </c>
      <c r="B6829" t="s">
        <v>23</v>
      </c>
      <c r="C6829" t="s">
        <v>23</v>
      </c>
      <c r="D6829" t="s">
        <v>23</v>
      </c>
      <c r="E6829" t="s">
        <v>11983</v>
      </c>
      <c r="F6829" t="s">
        <v>23</v>
      </c>
      <c r="G6829" t="s">
        <v>23</v>
      </c>
      <c r="H6829" t="s">
        <v>6522</v>
      </c>
      <c r="I6829" t="s">
        <v>23</v>
      </c>
      <c r="J6829" t="s">
        <v>23</v>
      </c>
      <c r="K6829" t="s">
        <v>30532</v>
      </c>
    </row>
    <row r="6830" spans="1:11" x14ac:dyDescent="0.35">
      <c r="A6830" t="s">
        <v>6835</v>
      </c>
      <c r="B6830" t="s">
        <v>23</v>
      </c>
      <c r="C6830" t="s">
        <v>23</v>
      </c>
      <c r="D6830" t="s">
        <v>23</v>
      </c>
      <c r="E6830" t="s">
        <v>11984</v>
      </c>
      <c r="F6830" t="s">
        <v>23</v>
      </c>
      <c r="G6830" t="s">
        <v>23</v>
      </c>
      <c r="H6830" t="s">
        <v>6522</v>
      </c>
      <c r="I6830" t="s">
        <v>23</v>
      </c>
      <c r="J6830" t="s">
        <v>23</v>
      </c>
      <c r="K6830" t="s">
        <v>30532</v>
      </c>
    </row>
    <row r="6831" spans="1:11" x14ac:dyDescent="0.35">
      <c r="A6831" t="s">
        <v>27282</v>
      </c>
      <c r="B6831" t="s">
        <v>23</v>
      </c>
      <c r="C6831" t="s">
        <v>23</v>
      </c>
      <c r="D6831" t="s">
        <v>5810</v>
      </c>
      <c r="E6831" t="s">
        <v>27283</v>
      </c>
      <c r="F6831" t="s">
        <v>23</v>
      </c>
      <c r="G6831" t="s">
        <v>23</v>
      </c>
      <c r="H6831" t="s">
        <v>6746</v>
      </c>
      <c r="I6831" t="s">
        <v>23</v>
      </c>
      <c r="J6831" t="s">
        <v>23</v>
      </c>
      <c r="K6831" t="s">
        <v>34979</v>
      </c>
    </row>
    <row r="6832" spans="1:11" x14ac:dyDescent="0.35">
      <c r="A6832" t="s">
        <v>27922</v>
      </c>
      <c r="B6832" t="s">
        <v>23</v>
      </c>
      <c r="C6832" t="s">
        <v>23</v>
      </c>
      <c r="D6832" t="s">
        <v>5810</v>
      </c>
      <c r="E6832" t="s">
        <v>27923</v>
      </c>
      <c r="F6832" t="s">
        <v>23</v>
      </c>
      <c r="G6832" t="s">
        <v>23</v>
      </c>
      <c r="H6832" t="s">
        <v>6746</v>
      </c>
      <c r="I6832" t="s">
        <v>23</v>
      </c>
      <c r="J6832" t="s">
        <v>23</v>
      </c>
      <c r="K6832" t="s">
        <v>35294</v>
      </c>
    </row>
    <row r="6833" spans="1:11" x14ac:dyDescent="0.35">
      <c r="A6833" t="s">
        <v>473</v>
      </c>
      <c r="B6833" t="s">
        <v>23</v>
      </c>
      <c r="C6833" t="s">
        <v>23</v>
      </c>
      <c r="D6833" t="s">
        <v>23</v>
      </c>
      <c r="E6833" t="s">
        <v>11985</v>
      </c>
      <c r="F6833" t="s">
        <v>23</v>
      </c>
      <c r="G6833" t="s">
        <v>23</v>
      </c>
      <c r="H6833" t="s">
        <v>6514</v>
      </c>
      <c r="I6833" t="s">
        <v>6499</v>
      </c>
      <c r="J6833" t="s">
        <v>23</v>
      </c>
      <c r="K6833" t="s">
        <v>30532</v>
      </c>
    </row>
    <row r="6834" spans="1:11" x14ac:dyDescent="0.35">
      <c r="A6834" t="s">
        <v>27924</v>
      </c>
      <c r="B6834" t="s">
        <v>23</v>
      </c>
      <c r="C6834" t="s">
        <v>23</v>
      </c>
      <c r="D6834" t="s">
        <v>5810</v>
      </c>
      <c r="E6834" t="s">
        <v>27925</v>
      </c>
      <c r="F6834" t="s">
        <v>23</v>
      </c>
      <c r="G6834" t="s">
        <v>23</v>
      </c>
      <c r="H6834" t="s">
        <v>6746</v>
      </c>
      <c r="I6834" t="s">
        <v>23</v>
      </c>
      <c r="J6834" t="s">
        <v>23</v>
      </c>
      <c r="K6834" t="s">
        <v>35295</v>
      </c>
    </row>
    <row r="6835" spans="1:11" x14ac:dyDescent="0.35">
      <c r="A6835" t="s">
        <v>27926</v>
      </c>
      <c r="B6835" t="s">
        <v>23</v>
      </c>
      <c r="C6835" t="s">
        <v>23</v>
      </c>
      <c r="D6835" t="s">
        <v>5810</v>
      </c>
      <c r="E6835" t="s">
        <v>27927</v>
      </c>
      <c r="F6835" t="s">
        <v>23</v>
      </c>
      <c r="G6835" t="s">
        <v>23</v>
      </c>
      <c r="H6835" t="s">
        <v>6746</v>
      </c>
      <c r="I6835" t="s">
        <v>23</v>
      </c>
      <c r="J6835" t="s">
        <v>23</v>
      </c>
      <c r="K6835" t="s">
        <v>35296</v>
      </c>
    </row>
    <row r="6836" spans="1:11" x14ac:dyDescent="0.35">
      <c r="A6836" t="s">
        <v>27928</v>
      </c>
      <c r="B6836" t="s">
        <v>23</v>
      </c>
      <c r="C6836" t="s">
        <v>23</v>
      </c>
      <c r="D6836" t="s">
        <v>5810</v>
      </c>
      <c r="E6836" t="s">
        <v>27929</v>
      </c>
      <c r="F6836" t="s">
        <v>23</v>
      </c>
      <c r="G6836" t="s">
        <v>23</v>
      </c>
      <c r="H6836" t="s">
        <v>6746</v>
      </c>
      <c r="I6836" t="s">
        <v>23</v>
      </c>
      <c r="J6836" t="s">
        <v>23</v>
      </c>
      <c r="K6836" t="s">
        <v>35297</v>
      </c>
    </row>
    <row r="6837" spans="1:11" x14ac:dyDescent="0.35">
      <c r="A6837" t="s">
        <v>27930</v>
      </c>
      <c r="B6837" t="s">
        <v>23</v>
      </c>
      <c r="C6837" t="s">
        <v>23</v>
      </c>
      <c r="D6837" t="s">
        <v>5810</v>
      </c>
      <c r="E6837" t="s">
        <v>27931</v>
      </c>
      <c r="F6837" t="s">
        <v>23</v>
      </c>
      <c r="G6837" t="s">
        <v>23</v>
      </c>
      <c r="H6837" t="s">
        <v>6746</v>
      </c>
      <c r="I6837" t="s">
        <v>23</v>
      </c>
      <c r="J6837" t="s">
        <v>23</v>
      </c>
      <c r="K6837" t="s">
        <v>35298</v>
      </c>
    </row>
    <row r="6838" spans="1:11" x14ac:dyDescent="0.35">
      <c r="A6838" t="s">
        <v>4418</v>
      </c>
      <c r="B6838" t="s">
        <v>23</v>
      </c>
      <c r="C6838" t="s">
        <v>23</v>
      </c>
      <c r="D6838" t="s">
        <v>23</v>
      </c>
      <c r="E6838" t="s">
        <v>11986</v>
      </c>
      <c r="F6838" t="s">
        <v>23</v>
      </c>
      <c r="G6838" t="s">
        <v>23</v>
      </c>
      <c r="H6838" t="s">
        <v>6522</v>
      </c>
      <c r="I6838" t="s">
        <v>23</v>
      </c>
      <c r="J6838" t="s">
        <v>23</v>
      </c>
      <c r="K6838" t="s">
        <v>30532</v>
      </c>
    </row>
    <row r="6839" spans="1:11" x14ac:dyDescent="0.35">
      <c r="A6839" t="s">
        <v>6589</v>
      </c>
      <c r="B6839" t="s">
        <v>23</v>
      </c>
      <c r="C6839" t="s">
        <v>23</v>
      </c>
      <c r="D6839" t="s">
        <v>23</v>
      </c>
      <c r="E6839" t="s">
        <v>11987</v>
      </c>
      <c r="F6839" t="s">
        <v>23</v>
      </c>
      <c r="G6839" t="s">
        <v>23</v>
      </c>
      <c r="H6839" t="s">
        <v>6516</v>
      </c>
      <c r="I6839" t="s">
        <v>2721</v>
      </c>
      <c r="J6839" t="s">
        <v>6486</v>
      </c>
      <c r="K6839" t="s">
        <v>30532</v>
      </c>
    </row>
    <row r="6840" spans="1:11" x14ac:dyDescent="0.35">
      <c r="A6840" t="s">
        <v>27934</v>
      </c>
      <c r="B6840" t="s">
        <v>23</v>
      </c>
      <c r="C6840" t="s">
        <v>23</v>
      </c>
      <c r="D6840" t="s">
        <v>5810</v>
      </c>
      <c r="E6840" t="s">
        <v>27935</v>
      </c>
      <c r="F6840" t="s">
        <v>23</v>
      </c>
      <c r="G6840" t="s">
        <v>23</v>
      </c>
      <c r="H6840" t="s">
        <v>6746</v>
      </c>
      <c r="I6840" t="s">
        <v>23</v>
      </c>
      <c r="J6840" t="s">
        <v>23</v>
      </c>
      <c r="K6840" t="s">
        <v>35300</v>
      </c>
    </row>
    <row r="6841" spans="1:11" x14ac:dyDescent="0.35">
      <c r="A6841" t="s">
        <v>27936</v>
      </c>
      <c r="B6841" t="s">
        <v>23</v>
      </c>
      <c r="C6841" t="s">
        <v>23</v>
      </c>
      <c r="D6841" t="s">
        <v>5810</v>
      </c>
      <c r="E6841" t="s">
        <v>27937</v>
      </c>
      <c r="F6841" t="s">
        <v>23</v>
      </c>
      <c r="G6841" t="s">
        <v>23</v>
      </c>
      <c r="H6841" t="s">
        <v>6746</v>
      </c>
      <c r="I6841" t="s">
        <v>23</v>
      </c>
      <c r="J6841" t="s">
        <v>23</v>
      </c>
      <c r="K6841" t="s">
        <v>35301</v>
      </c>
    </row>
    <row r="6842" spans="1:11" x14ac:dyDescent="0.35">
      <c r="A6842" t="s">
        <v>27938</v>
      </c>
      <c r="B6842" t="s">
        <v>23</v>
      </c>
      <c r="C6842" t="s">
        <v>23</v>
      </c>
      <c r="D6842" t="s">
        <v>5810</v>
      </c>
      <c r="E6842" t="s">
        <v>27939</v>
      </c>
      <c r="F6842" t="s">
        <v>23</v>
      </c>
      <c r="G6842" t="s">
        <v>23</v>
      </c>
      <c r="H6842" t="s">
        <v>6746</v>
      </c>
      <c r="I6842" t="s">
        <v>23</v>
      </c>
      <c r="J6842" t="s">
        <v>23</v>
      </c>
      <c r="K6842" t="s">
        <v>35302</v>
      </c>
    </row>
    <row r="6843" spans="1:11" x14ac:dyDescent="0.35">
      <c r="A6843" t="s">
        <v>1177</v>
      </c>
      <c r="B6843" t="s">
        <v>23</v>
      </c>
      <c r="C6843" t="s">
        <v>23</v>
      </c>
      <c r="D6843" t="s">
        <v>23</v>
      </c>
      <c r="E6843" t="s">
        <v>11988</v>
      </c>
      <c r="F6843" t="s">
        <v>23</v>
      </c>
      <c r="G6843" t="s">
        <v>23</v>
      </c>
      <c r="H6843" t="s">
        <v>6522</v>
      </c>
      <c r="I6843" t="s">
        <v>23</v>
      </c>
      <c r="J6843" t="s">
        <v>23</v>
      </c>
      <c r="K6843" t="s">
        <v>30532</v>
      </c>
    </row>
    <row r="6844" spans="1:11" x14ac:dyDescent="0.35">
      <c r="A6844" t="s">
        <v>360</v>
      </c>
      <c r="B6844" t="s">
        <v>23</v>
      </c>
      <c r="C6844" t="s">
        <v>23</v>
      </c>
      <c r="D6844" t="s">
        <v>23</v>
      </c>
      <c r="E6844" t="s">
        <v>11989</v>
      </c>
      <c r="F6844" t="s">
        <v>23</v>
      </c>
      <c r="G6844" t="s">
        <v>23</v>
      </c>
      <c r="H6844" t="s">
        <v>6483</v>
      </c>
      <c r="I6844" t="s">
        <v>6499</v>
      </c>
      <c r="J6844" t="s">
        <v>23</v>
      </c>
      <c r="K6844" t="s">
        <v>30532</v>
      </c>
    </row>
    <row r="6845" spans="1:11" x14ac:dyDescent="0.35">
      <c r="A6845" t="s">
        <v>27940</v>
      </c>
      <c r="B6845" t="s">
        <v>23</v>
      </c>
      <c r="C6845" t="s">
        <v>23</v>
      </c>
      <c r="D6845" t="s">
        <v>5810</v>
      </c>
      <c r="E6845" t="s">
        <v>27941</v>
      </c>
      <c r="F6845" t="s">
        <v>23</v>
      </c>
      <c r="G6845" t="s">
        <v>23</v>
      </c>
      <c r="H6845" t="s">
        <v>6746</v>
      </c>
      <c r="I6845" t="s">
        <v>23</v>
      </c>
      <c r="J6845" t="s">
        <v>23</v>
      </c>
      <c r="K6845" t="s">
        <v>30532</v>
      </c>
    </row>
    <row r="6846" spans="1:11" x14ac:dyDescent="0.35">
      <c r="A6846" t="s">
        <v>5535</v>
      </c>
      <c r="B6846" t="s">
        <v>23</v>
      </c>
      <c r="C6846" t="s">
        <v>23</v>
      </c>
      <c r="D6846" t="s">
        <v>23</v>
      </c>
      <c r="E6846" t="s">
        <v>11990</v>
      </c>
      <c r="F6846" t="s">
        <v>23</v>
      </c>
      <c r="G6846" t="s">
        <v>23</v>
      </c>
      <c r="H6846" t="s">
        <v>6522</v>
      </c>
      <c r="I6846" t="s">
        <v>23</v>
      </c>
      <c r="J6846" t="s">
        <v>23</v>
      </c>
      <c r="K6846" t="s">
        <v>30532</v>
      </c>
    </row>
    <row r="6847" spans="1:11" x14ac:dyDescent="0.35">
      <c r="A6847" t="s">
        <v>430</v>
      </c>
      <c r="B6847" t="s">
        <v>23</v>
      </c>
      <c r="C6847" t="s">
        <v>23</v>
      </c>
      <c r="D6847" t="s">
        <v>23</v>
      </c>
      <c r="E6847" t="s">
        <v>11991</v>
      </c>
      <c r="F6847" t="s">
        <v>23</v>
      </c>
      <c r="G6847" t="s">
        <v>23</v>
      </c>
      <c r="H6847" t="s">
        <v>6522</v>
      </c>
      <c r="I6847" t="s">
        <v>23</v>
      </c>
      <c r="J6847" t="s">
        <v>23</v>
      </c>
      <c r="K6847" t="s">
        <v>30532</v>
      </c>
    </row>
    <row r="6848" spans="1:11" x14ac:dyDescent="0.35">
      <c r="A6848" t="s">
        <v>4413</v>
      </c>
      <c r="B6848" t="s">
        <v>23</v>
      </c>
      <c r="C6848" t="s">
        <v>23</v>
      </c>
      <c r="D6848" t="s">
        <v>23</v>
      </c>
      <c r="E6848" t="s">
        <v>11992</v>
      </c>
      <c r="F6848" t="s">
        <v>23</v>
      </c>
      <c r="G6848" t="s">
        <v>23</v>
      </c>
      <c r="H6848" t="s">
        <v>6522</v>
      </c>
      <c r="I6848" t="s">
        <v>23</v>
      </c>
      <c r="J6848" t="s">
        <v>23</v>
      </c>
      <c r="K6848" t="s">
        <v>30532</v>
      </c>
    </row>
    <row r="6849" spans="1:11" x14ac:dyDescent="0.35">
      <c r="A6849" t="s">
        <v>27944</v>
      </c>
      <c r="B6849" t="s">
        <v>23</v>
      </c>
      <c r="C6849" t="s">
        <v>23</v>
      </c>
      <c r="D6849" t="s">
        <v>5810</v>
      </c>
      <c r="E6849" t="s">
        <v>27945</v>
      </c>
      <c r="F6849" t="s">
        <v>23</v>
      </c>
      <c r="G6849" t="s">
        <v>23</v>
      </c>
      <c r="H6849" t="s">
        <v>6746</v>
      </c>
      <c r="I6849" t="s">
        <v>23</v>
      </c>
      <c r="J6849" t="s">
        <v>23</v>
      </c>
      <c r="K6849" t="s">
        <v>35304</v>
      </c>
    </row>
    <row r="6850" spans="1:11" x14ac:dyDescent="0.35">
      <c r="A6850" t="s">
        <v>27946</v>
      </c>
      <c r="B6850" t="s">
        <v>23</v>
      </c>
      <c r="C6850" t="s">
        <v>23</v>
      </c>
      <c r="D6850" t="s">
        <v>5810</v>
      </c>
      <c r="E6850" t="s">
        <v>27947</v>
      </c>
      <c r="F6850" t="s">
        <v>23</v>
      </c>
      <c r="G6850" t="s">
        <v>23</v>
      </c>
      <c r="H6850" t="s">
        <v>6746</v>
      </c>
      <c r="I6850" t="s">
        <v>23</v>
      </c>
      <c r="J6850" t="s">
        <v>23</v>
      </c>
      <c r="K6850" t="s">
        <v>35305</v>
      </c>
    </row>
    <row r="6851" spans="1:11" x14ac:dyDescent="0.35">
      <c r="A6851" t="s">
        <v>27950</v>
      </c>
      <c r="B6851" t="s">
        <v>23</v>
      </c>
      <c r="C6851" t="s">
        <v>23</v>
      </c>
      <c r="D6851" t="s">
        <v>5810</v>
      </c>
      <c r="E6851" t="s">
        <v>27951</v>
      </c>
      <c r="F6851" t="s">
        <v>23</v>
      </c>
      <c r="G6851" t="s">
        <v>23</v>
      </c>
      <c r="H6851" t="s">
        <v>6746</v>
      </c>
      <c r="I6851" t="s">
        <v>23</v>
      </c>
      <c r="J6851" t="s">
        <v>23</v>
      </c>
      <c r="K6851" t="s">
        <v>35307</v>
      </c>
    </row>
    <row r="6852" spans="1:11" x14ac:dyDescent="0.35">
      <c r="A6852" t="s">
        <v>738</v>
      </c>
      <c r="B6852" t="s">
        <v>23</v>
      </c>
      <c r="C6852" t="s">
        <v>23</v>
      </c>
      <c r="D6852" t="s">
        <v>23</v>
      </c>
      <c r="E6852" t="s">
        <v>11993</v>
      </c>
      <c r="F6852" t="s">
        <v>23</v>
      </c>
      <c r="G6852" t="s">
        <v>23</v>
      </c>
      <c r="H6852" t="s">
        <v>6514</v>
      </c>
      <c r="I6852" t="s">
        <v>6485</v>
      </c>
      <c r="J6852" t="s">
        <v>23</v>
      </c>
      <c r="K6852" t="s">
        <v>30532</v>
      </c>
    </row>
    <row r="6853" spans="1:11" x14ac:dyDescent="0.35">
      <c r="A6853" t="s">
        <v>27952</v>
      </c>
      <c r="B6853" t="s">
        <v>23</v>
      </c>
      <c r="C6853" t="s">
        <v>23</v>
      </c>
      <c r="D6853" t="s">
        <v>5810</v>
      </c>
      <c r="E6853" t="s">
        <v>27953</v>
      </c>
      <c r="F6853" t="s">
        <v>23</v>
      </c>
      <c r="G6853" t="s">
        <v>23</v>
      </c>
      <c r="H6853" t="s">
        <v>6746</v>
      </c>
      <c r="I6853" t="s">
        <v>23</v>
      </c>
      <c r="J6853" t="s">
        <v>23</v>
      </c>
      <c r="K6853" t="s">
        <v>35308</v>
      </c>
    </row>
    <row r="6854" spans="1:11" x14ac:dyDescent="0.35">
      <c r="A6854" t="s">
        <v>27954</v>
      </c>
      <c r="B6854" t="s">
        <v>23</v>
      </c>
      <c r="C6854" t="s">
        <v>23</v>
      </c>
      <c r="D6854" t="s">
        <v>5810</v>
      </c>
      <c r="E6854" t="s">
        <v>27955</v>
      </c>
      <c r="F6854" t="s">
        <v>23</v>
      </c>
      <c r="G6854" t="s">
        <v>23</v>
      </c>
      <c r="H6854" t="s">
        <v>6746</v>
      </c>
      <c r="I6854" t="s">
        <v>23</v>
      </c>
      <c r="J6854" t="s">
        <v>23</v>
      </c>
      <c r="K6854" t="s">
        <v>35309</v>
      </c>
    </row>
    <row r="6855" spans="1:11" x14ac:dyDescent="0.35">
      <c r="A6855" t="s">
        <v>4412</v>
      </c>
      <c r="B6855" t="s">
        <v>23</v>
      </c>
      <c r="C6855" t="s">
        <v>23</v>
      </c>
      <c r="D6855" t="s">
        <v>23</v>
      </c>
      <c r="E6855" t="s">
        <v>11994</v>
      </c>
      <c r="F6855" t="s">
        <v>23</v>
      </c>
      <c r="G6855" t="s">
        <v>23</v>
      </c>
      <c r="H6855" t="s">
        <v>6522</v>
      </c>
      <c r="I6855" t="s">
        <v>23</v>
      </c>
      <c r="J6855" t="s">
        <v>23</v>
      </c>
      <c r="K6855" t="s">
        <v>30532</v>
      </c>
    </row>
    <row r="6856" spans="1:11" x14ac:dyDescent="0.35">
      <c r="A6856" t="s">
        <v>11995</v>
      </c>
      <c r="B6856" t="s">
        <v>23</v>
      </c>
      <c r="C6856" t="s">
        <v>23</v>
      </c>
      <c r="D6856" t="s">
        <v>5810</v>
      </c>
      <c r="E6856" t="s">
        <v>11996</v>
      </c>
      <c r="F6856" t="s">
        <v>23</v>
      </c>
      <c r="G6856" t="s">
        <v>23</v>
      </c>
      <c r="H6856" t="s">
        <v>6746</v>
      </c>
      <c r="I6856" t="s">
        <v>23</v>
      </c>
      <c r="J6856" t="s">
        <v>23</v>
      </c>
      <c r="K6856" t="s">
        <v>30532</v>
      </c>
    </row>
    <row r="6857" spans="1:11" x14ac:dyDescent="0.35">
      <c r="A6857" t="s">
        <v>27956</v>
      </c>
      <c r="B6857" t="s">
        <v>23</v>
      </c>
      <c r="C6857" t="s">
        <v>23</v>
      </c>
      <c r="D6857" t="s">
        <v>5810</v>
      </c>
      <c r="E6857" t="s">
        <v>27957</v>
      </c>
      <c r="F6857" t="s">
        <v>23</v>
      </c>
      <c r="G6857" t="s">
        <v>23</v>
      </c>
      <c r="H6857" t="s">
        <v>6746</v>
      </c>
      <c r="I6857" t="s">
        <v>23</v>
      </c>
      <c r="J6857" t="s">
        <v>23</v>
      </c>
      <c r="K6857" t="s">
        <v>35310</v>
      </c>
    </row>
    <row r="6858" spans="1:11" x14ac:dyDescent="0.35">
      <c r="A6858" t="s">
        <v>1812</v>
      </c>
      <c r="B6858" t="s">
        <v>23</v>
      </c>
      <c r="C6858" t="s">
        <v>23</v>
      </c>
      <c r="D6858" t="s">
        <v>23</v>
      </c>
      <c r="E6858" t="s">
        <v>11997</v>
      </c>
      <c r="F6858" t="s">
        <v>23</v>
      </c>
      <c r="G6858" t="s">
        <v>23</v>
      </c>
      <c r="H6858" t="s">
        <v>6502</v>
      </c>
      <c r="I6858" t="s">
        <v>6485</v>
      </c>
      <c r="J6858" t="s">
        <v>23</v>
      </c>
      <c r="K6858" t="s">
        <v>30532</v>
      </c>
    </row>
    <row r="6859" spans="1:11" x14ac:dyDescent="0.35">
      <c r="A6859" t="s">
        <v>27958</v>
      </c>
      <c r="B6859" t="s">
        <v>23</v>
      </c>
      <c r="C6859" t="s">
        <v>23</v>
      </c>
      <c r="D6859" t="s">
        <v>5810</v>
      </c>
      <c r="E6859" t="s">
        <v>27959</v>
      </c>
      <c r="F6859" t="s">
        <v>23</v>
      </c>
      <c r="G6859" t="s">
        <v>23</v>
      </c>
      <c r="H6859" t="s">
        <v>6746</v>
      </c>
      <c r="I6859" t="s">
        <v>23</v>
      </c>
      <c r="J6859" t="s">
        <v>23</v>
      </c>
      <c r="K6859" t="s">
        <v>35311</v>
      </c>
    </row>
    <row r="6860" spans="1:11" x14ac:dyDescent="0.35">
      <c r="A6860" t="s">
        <v>1266</v>
      </c>
      <c r="B6860" t="s">
        <v>23</v>
      </c>
      <c r="C6860" t="s">
        <v>23</v>
      </c>
      <c r="D6860" t="s">
        <v>5810</v>
      </c>
      <c r="E6860" t="s">
        <v>27960</v>
      </c>
      <c r="F6860" t="s">
        <v>23</v>
      </c>
      <c r="G6860" t="s">
        <v>23</v>
      </c>
      <c r="H6860" t="s">
        <v>6746</v>
      </c>
      <c r="I6860" t="s">
        <v>23</v>
      </c>
      <c r="J6860" t="s">
        <v>23</v>
      </c>
      <c r="K6860" t="s">
        <v>30532</v>
      </c>
    </row>
    <row r="6861" spans="1:11" x14ac:dyDescent="0.35">
      <c r="A6861" t="s">
        <v>27961</v>
      </c>
      <c r="B6861" t="s">
        <v>23</v>
      </c>
      <c r="C6861" t="s">
        <v>23</v>
      </c>
      <c r="D6861" t="s">
        <v>5810</v>
      </c>
      <c r="E6861" t="s">
        <v>27962</v>
      </c>
      <c r="F6861" t="s">
        <v>23</v>
      </c>
      <c r="G6861" t="s">
        <v>23</v>
      </c>
      <c r="H6861" t="s">
        <v>6746</v>
      </c>
      <c r="I6861" t="s">
        <v>23</v>
      </c>
      <c r="J6861" t="s">
        <v>23</v>
      </c>
      <c r="K6861" t="s">
        <v>35312</v>
      </c>
    </row>
    <row r="6862" spans="1:11" x14ac:dyDescent="0.35">
      <c r="A6862" t="s">
        <v>24002</v>
      </c>
      <c r="B6862" t="s">
        <v>23</v>
      </c>
      <c r="C6862" t="s">
        <v>23</v>
      </c>
      <c r="D6862" t="s">
        <v>5810</v>
      </c>
      <c r="E6862" t="s">
        <v>24003</v>
      </c>
      <c r="F6862" t="s">
        <v>23</v>
      </c>
      <c r="G6862" t="s">
        <v>23</v>
      </c>
      <c r="H6862" t="s">
        <v>6746</v>
      </c>
      <c r="I6862" t="s">
        <v>23</v>
      </c>
      <c r="J6862" t="s">
        <v>23</v>
      </c>
      <c r="K6862" t="s">
        <v>33503</v>
      </c>
    </row>
    <row r="6863" spans="1:11" x14ac:dyDescent="0.35">
      <c r="A6863" t="s">
        <v>24364</v>
      </c>
      <c r="B6863" t="s">
        <v>23</v>
      </c>
      <c r="C6863" t="s">
        <v>23</v>
      </c>
      <c r="D6863" t="s">
        <v>5810</v>
      </c>
      <c r="E6863" t="s">
        <v>24365</v>
      </c>
      <c r="F6863" t="s">
        <v>23</v>
      </c>
      <c r="G6863" t="s">
        <v>23</v>
      </c>
      <c r="H6863" t="s">
        <v>6746</v>
      </c>
      <c r="I6863" t="s">
        <v>23</v>
      </c>
      <c r="J6863" t="s">
        <v>23</v>
      </c>
      <c r="K6863" t="s">
        <v>33503</v>
      </c>
    </row>
    <row r="6864" spans="1:11" x14ac:dyDescent="0.35">
      <c r="A6864" t="s">
        <v>6664</v>
      </c>
      <c r="B6864" t="s">
        <v>23</v>
      </c>
      <c r="C6864" t="s">
        <v>23</v>
      </c>
      <c r="D6864" t="s">
        <v>23</v>
      </c>
      <c r="E6864" t="s">
        <v>11998</v>
      </c>
      <c r="F6864" t="s">
        <v>23</v>
      </c>
      <c r="G6864" t="s">
        <v>23</v>
      </c>
      <c r="H6864" t="s">
        <v>6483</v>
      </c>
      <c r="I6864" t="s">
        <v>2721</v>
      </c>
      <c r="J6864" t="s">
        <v>23</v>
      </c>
      <c r="K6864" t="s">
        <v>30532</v>
      </c>
    </row>
    <row r="6865" spans="1:11" x14ac:dyDescent="0.35">
      <c r="A6865" t="s">
        <v>4411</v>
      </c>
      <c r="B6865" t="s">
        <v>23</v>
      </c>
      <c r="C6865" t="s">
        <v>23</v>
      </c>
      <c r="D6865" t="s">
        <v>23</v>
      </c>
      <c r="E6865" t="s">
        <v>11999</v>
      </c>
      <c r="F6865" t="s">
        <v>23</v>
      </c>
      <c r="G6865" t="s">
        <v>23</v>
      </c>
      <c r="H6865" t="s">
        <v>6522</v>
      </c>
      <c r="I6865" t="s">
        <v>23</v>
      </c>
      <c r="J6865" t="s">
        <v>23</v>
      </c>
      <c r="K6865" t="s">
        <v>30532</v>
      </c>
    </row>
    <row r="6866" spans="1:11" x14ac:dyDescent="0.35">
      <c r="A6866" t="s">
        <v>3631</v>
      </c>
      <c r="B6866" t="s">
        <v>23</v>
      </c>
      <c r="C6866" t="s">
        <v>23</v>
      </c>
      <c r="D6866" t="s">
        <v>23</v>
      </c>
      <c r="E6866" t="s">
        <v>12000</v>
      </c>
      <c r="F6866" t="s">
        <v>23</v>
      </c>
      <c r="G6866" t="s">
        <v>23</v>
      </c>
      <c r="H6866" t="s">
        <v>6522</v>
      </c>
      <c r="I6866" t="s">
        <v>23</v>
      </c>
      <c r="J6866" t="s">
        <v>23</v>
      </c>
      <c r="K6866" t="s">
        <v>30532</v>
      </c>
    </row>
    <row r="6867" spans="1:11" x14ac:dyDescent="0.35">
      <c r="A6867" t="s">
        <v>27967</v>
      </c>
      <c r="B6867" t="s">
        <v>23</v>
      </c>
      <c r="C6867" t="s">
        <v>23</v>
      </c>
      <c r="D6867" t="s">
        <v>5810</v>
      </c>
      <c r="E6867" t="s">
        <v>27968</v>
      </c>
      <c r="F6867" t="s">
        <v>23</v>
      </c>
      <c r="G6867" t="s">
        <v>23</v>
      </c>
      <c r="H6867" t="s">
        <v>6746</v>
      </c>
      <c r="I6867" t="s">
        <v>23</v>
      </c>
      <c r="J6867" t="s">
        <v>23</v>
      </c>
      <c r="K6867" t="s">
        <v>35315</v>
      </c>
    </row>
    <row r="6868" spans="1:11" x14ac:dyDescent="0.35">
      <c r="A6868" t="s">
        <v>1370</v>
      </c>
      <c r="B6868" t="s">
        <v>23</v>
      </c>
      <c r="C6868" t="s">
        <v>23</v>
      </c>
      <c r="D6868" t="s">
        <v>23</v>
      </c>
      <c r="E6868" t="s">
        <v>12001</v>
      </c>
      <c r="F6868" t="s">
        <v>23</v>
      </c>
      <c r="G6868" t="s">
        <v>23</v>
      </c>
      <c r="H6868" t="s">
        <v>23</v>
      </c>
      <c r="I6868" t="s">
        <v>23</v>
      </c>
      <c r="J6868" t="s">
        <v>23</v>
      </c>
      <c r="K6868" t="s">
        <v>30532</v>
      </c>
    </row>
    <row r="6869" spans="1:11" x14ac:dyDescent="0.35">
      <c r="A6869" t="s">
        <v>27963</v>
      </c>
      <c r="B6869" t="s">
        <v>23</v>
      </c>
      <c r="C6869" t="s">
        <v>23</v>
      </c>
      <c r="D6869" t="s">
        <v>5810</v>
      </c>
      <c r="E6869" t="s">
        <v>27964</v>
      </c>
      <c r="F6869" t="s">
        <v>23</v>
      </c>
      <c r="G6869" t="s">
        <v>23</v>
      </c>
      <c r="H6869" t="s">
        <v>6746</v>
      </c>
      <c r="I6869" t="s">
        <v>23</v>
      </c>
      <c r="J6869" t="s">
        <v>23</v>
      </c>
      <c r="K6869" t="s">
        <v>35313</v>
      </c>
    </row>
    <row r="6870" spans="1:11" x14ac:dyDescent="0.35">
      <c r="A6870" t="s">
        <v>29476</v>
      </c>
      <c r="B6870" t="s">
        <v>23</v>
      </c>
      <c r="C6870" t="s">
        <v>23</v>
      </c>
      <c r="D6870" t="s">
        <v>5810</v>
      </c>
      <c r="E6870" t="s">
        <v>29477</v>
      </c>
      <c r="F6870" t="s">
        <v>23</v>
      </c>
      <c r="G6870" t="s">
        <v>23</v>
      </c>
      <c r="H6870" t="s">
        <v>6746</v>
      </c>
      <c r="I6870" t="s">
        <v>23</v>
      </c>
      <c r="J6870" t="s">
        <v>23</v>
      </c>
      <c r="K6870" t="s">
        <v>36054</v>
      </c>
    </row>
    <row r="6871" spans="1:11" x14ac:dyDescent="0.35">
      <c r="A6871" t="s">
        <v>12002</v>
      </c>
      <c r="B6871" t="s">
        <v>23</v>
      </c>
      <c r="C6871" t="s">
        <v>23</v>
      </c>
      <c r="D6871" t="s">
        <v>5810</v>
      </c>
      <c r="E6871" t="s">
        <v>12003</v>
      </c>
      <c r="F6871" t="s">
        <v>23</v>
      </c>
      <c r="G6871" t="s">
        <v>23</v>
      </c>
      <c r="H6871" t="s">
        <v>6746</v>
      </c>
      <c r="I6871" t="s">
        <v>23</v>
      </c>
      <c r="J6871" t="s">
        <v>23</v>
      </c>
      <c r="K6871" t="s">
        <v>30532</v>
      </c>
    </row>
    <row r="6872" spans="1:11" x14ac:dyDescent="0.35">
      <c r="A6872" t="s">
        <v>3632</v>
      </c>
      <c r="B6872" t="s">
        <v>23</v>
      </c>
      <c r="C6872" t="s">
        <v>23</v>
      </c>
      <c r="D6872" t="s">
        <v>23</v>
      </c>
      <c r="E6872" t="s">
        <v>12004</v>
      </c>
      <c r="F6872" t="s">
        <v>23</v>
      </c>
      <c r="G6872" t="s">
        <v>23</v>
      </c>
      <c r="H6872" t="s">
        <v>6522</v>
      </c>
      <c r="I6872" t="s">
        <v>23</v>
      </c>
      <c r="J6872" t="s">
        <v>23</v>
      </c>
      <c r="K6872" t="s">
        <v>30532</v>
      </c>
    </row>
    <row r="6873" spans="1:11" x14ac:dyDescent="0.35">
      <c r="A6873" t="s">
        <v>27971</v>
      </c>
      <c r="B6873" t="s">
        <v>23</v>
      </c>
      <c r="C6873" t="s">
        <v>23</v>
      </c>
      <c r="D6873" t="s">
        <v>5810</v>
      </c>
      <c r="E6873" t="s">
        <v>27972</v>
      </c>
      <c r="F6873" t="s">
        <v>23</v>
      </c>
      <c r="G6873" t="s">
        <v>23</v>
      </c>
      <c r="H6873" t="s">
        <v>6746</v>
      </c>
      <c r="I6873" t="s">
        <v>23</v>
      </c>
      <c r="J6873" t="s">
        <v>23</v>
      </c>
      <c r="K6873" t="s">
        <v>35317</v>
      </c>
    </row>
    <row r="6874" spans="1:11" x14ac:dyDescent="0.35">
      <c r="A6874" t="s">
        <v>27973</v>
      </c>
      <c r="B6874" t="s">
        <v>23</v>
      </c>
      <c r="C6874" t="s">
        <v>23</v>
      </c>
      <c r="D6874" t="s">
        <v>5810</v>
      </c>
      <c r="E6874" t="s">
        <v>27974</v>
      </c>
      <c r="F6874" t="s">
        <v>23</v>
      </c>
      <c r="G6874" t="s">
        <v>23</v>
      </c>
      <c r="H6874" t="s">
        <v>6746</v>
      </c>
      <c r="I6874" t="s">
        <v>23</v>
      </c>
      <c r="J6874" t="s">
        <v>23</v>
      </c>
      <c r="K6874" t="s">
        <v>35318</v>
      </c>
    </row>
    <row r="6875" spans="1:11" x14ac:dyDescent="0.35">
      <c r="A6875" t="s">
        <v>27977</v>
      </c>
      <c r="B6875" t="s">
        <v>23</v>
      </c>
      <c r="C6875" t="s">
        <v>23</v>
      </c>
      <c r="D6875" t="s">
        <v>5810</v>
      </c>
      <c r="E6875" t="s">
        <v>27978</v>
      </c>
      <c r="F6875" t="s">
        <v>23</v>
      </c>
      <c r="G6875" t="s">
        <v>23</v>
      </c>
      <c r="H6875" t="s">
        <v>6746</v>
      </c>
      <c r="I6875" t="s">
        <v>23</v>
      </c>
      <c r="J6875" t="s">
        <v>23</v>
      </c>
      <c r="K6875" t="s">
        <v>35320</v>
      </c>
    </row>
    <row r="6876" spans="1:11" x14ac:dyDescent="0.35">
      <c r="A6876" t="s">
        <v>27975</v>
      </c>
      <c r="B6876" t="s">
        <v>23</v>
      </c>
      <c r="C6876" t="s">
        <v>23</v>
      </c>
      <c r="D6876" t="s">
        <v>5810</v>
      </c>
      <c r="E6876" t="s">
        <v>27976</v>
      </c>
      <c r="F6876" t="s">
        <v>23</v>
      </c>
      <c r="G6876" t="s">
        <v>23</v>
      </c>
      <c r="H6876" t="s">
        <v>6746</v>
      </c>
      <c r="I6876" t="s">
        <v>23</v>
      </c>
      <c r="J6876" t="s">
        <v>23</v>
      </c>
      <c r="K6876" t="s">
        <v>35319</v>
      </c>
    </row>
    <row r="6877" spans="1:11" x14ac:dyDescent="0.35">
      <c r="A6877" t="s">
        <v>3222</v>
      </c>
      <c r="B6877" t="s">
        <v>23</v>
      </c>
      <c r="C6877" t="s">
        <v>23</v>
      </c>
      <c r="D6877" t="s">
        <v>23</v>
      </c>
      <c r="E6877" t="s">
        <v>12005</v>
      </c>
      <c r="F6877" t="s">
        <v>23</v>
      </c>
      <c r="G6877" t="s">
        <v>23</v>
      </c>
      <c r="H6877" t="s">
        <v>6522</v>
      </c>
      <c r="I6877" t="s">
        <v>23</v>
      </c>
      <c r="J6877" t="s">
        <v>23</v>
      </c>
      <c r="K6877" t="s">
        <v>30532</v>
      </c>
    </row>
    <row r="6878" spans="1:11" x14ac:dyDescent="0.35">
      <c r="A6878" t="s">
        <v>29664</v>
      </c>
      <c r="B6878" t="s">
        <v>23</v>
      </c>
      <c r="C6878" t="s">
        <v>23</v>
      </c>
      <c r="D6878" t="s">
        <v>5810</v>
      </c>
      <c r="E6878" t="s">
        <v>29665</v>
      </c>
      <c r="F6878" t="s">
        <v>23</v>
      </c>
      <c r="G6878" t="s">
        <v>23</v>
      </c>
      <c r="H6878" t="s">
        <v>6746</v>
      </c>
      <c r="I6878" t="s">
        <v>23</v>
      </c>
      <c r="J6878" t="s">
        <v>23</v>
      </c>
      <c r="K6878" t="s">
        <v>36146</v>
      </c>
    </row>
    <row r="6879" spans="1:11" x14ac:dyDescent="0.35">
      <c r="A6879" t="s">
        <v>27981</v>
      </c>
      <c r="B6879" t="s">
        <v>23</v>
      </c>
      <c r="C6879" t="s">
        <v>23</v>
      </c>
      <c r="D6879" t="s">
        <v>5810</v>
      </c>
      <c r="E6879" t="s">
        <v>27982</v>
      </c>
      <c r="F6879" t="s">
        <v>23</v>
      </c>
      <c r="G6879" t="s">
        <v>23</v>
      </c>
      <c r="H6879" t="s">
        <v>6746</v>
      </c>
      <c r="I6879" t="s">
        <v>23</v>
      </c>
      <c r="J6879" t="s">
        <v>23</v>
      </c>
      <c r="K6879" t="s">
        <v>35322</v>
      </c>
    </row>
    <row r="6880" spans="1:11" x14ac:dyDescent="0.35">
      <c r="A6880" t="s">
        <v>103</v>
      </c>
      <c r="B6880" t="s">
        <v>23</v>
      </c>
      <c r="C6880" t="s">
        <v>23</v>
      </c>
      <c r="D6880" t="s">
        <v>23</v>
      </c>
      <c r="E6880" t="s">
        <v>12006</v>
      </c>
      <c r="F6880" t="s">
        <v>23</v>
      </c>
      <c r="G6880" t="s">
        <v>23</v>
      </c>
      <c r="H6880" t="s">
        <v>6522</v>
      </c>
      <c r="I6880" t="s">
        <v>23</v>
      </c>
      <c r="J6880" t="s">
        <v>23</v>
      </c>
      <c r="K6880" t="s">
        <v>30532</v>
      </c>
    </row>
    <row r="6881" spans="1:11" x14ac:dyDescent="0.35">
      <c r="A6881" t="s">
        <v>5082</v>
      </c>
      <c r="B6881" t="s">
        <v>23</v>
      </c>
      <c r="C6881" t="s">
        <v>23</v>
      </c>
      <c r="D6881" t="s">
        <v>23</v>
      </c>
      <c r="E6881" t="s">
        <v>12007</v>
      </c>
      <c r="F6881" t="s">
        <v>23</v>
      </c>
      <c r="G6881" t="s">
        <v>23</v>
      </c>
      <c r="H6881" t="s">
        <v>6522</v>
      </c>
      <c r="I6881" t="s">
        <v>23</v>
      </c>
      <c r="J6881" t="s">
        <v>23</v>
      </c>
      <c r="K6881" t="s">
        <v>30532</v>
      </c>
    </row>
    <row r="6882" spans="1:11" x14ac:dyDescent="0.35">
      <c r="A6882" t="s">
        <v>28230</v>
      </c>
      <c r="B6882" t="s">
        <v>23</v>
      </c>
      <c r="C6882" t="s">
        <v>23</v>
      </c>
      <c r="D6882" t="s">
        <v>5810</v>
      </c>
      <c r="E6882" t="s">
        <v>28231</v>
      </c>
      <c r="F6882" t="s">
        <v>23</v>
      </c>
      <c r="G6882" t="s">
        <v>23</v>
      </c>
      <c r="H6882" t="s">
        <v>6746</v>
      </c>
      <c r="I6882" t="s">
        <v>23</v>
      </c>
      <c r="J6882" t="s">
        <v>23</v>
      </c>
      <c r="K6882" t="s">
        <v>35443</v>
      </c>
    </row>
    <row r="6883" spans="1:11" x14ac:dyDescent="0.35">
      <c r="A6883" t="s">
        <v>6728</v>
      </c>
      <c r="B6883" t="s">
        <v>23</v>
      </c>
      <c r="C6883" t="s">
        <v>23</v>
      </c>
      <c r="D6883" t="s">
        <v>23</v>
      </c>
      <c r="E6883" t="s">
        <v>12009</v>
      </c>
      <c r="F6883" t="s">
        <v>23</v>
      </c>
      <c r="G6883" t="s">
        <v>23</v>
      </c>
      <c r="H6883" t="s">
        <v>6522</v>
      </c>
      <c r="I6883" t="s">
        <v>23</v>
      </c>
      <c r="J6883" t="s">
        <v>23</v>
      </c>
      <c r="K6883" t="s">
        <v>30532</v>
      </c>
    </row>
    <row r="6884" spans="1:11" x14ac:dyDescent="0.35">
      <c r="A6884" t="s">
        <v>27983</v>
      </c>
      <c r="B6884" t="s">
        <v>23</v>
      </c>
      <c r="C6884" t="s">
        <v>23</v>
      </c>
      <c r="D6884" t="s">
        <v>5810</v>
      </c>
      <c r="E6884" t="s">
        <v>27984</v>
      </c>
      <c r="F6884" t="s">
        <v>23</v>
      </c>
      <c r="G6884" t="s">
        <v>23</v>
      </c>
      <c r="H6884" t="s">
        <v>6746</v>
      </c>
      <c r="I6884" t="s">
        <v>23</v>
      </c>
      <c r="J6884" t="s">
        <v>23</v>
      </c>
      <c r="K6884" t="s">
        <v>35323</v>
      </c>
    </row>
    <row r="6885" spans="1:11" x14ac:dyDescent="0.35">
      <c r="A6885" t="s">
        <v>4827</v>
      </c>
      <c r="B6885" t="s">
        <v>23</v>
      </c>
      <c r="C6885" t="s">
        <v>23</v>
      </c>
      <c r="D6885" t="s">
        <v>23</v>
      </c>
      <c r="E6885" t="s">
        <v>12010</v>
      </c>
      <c r="F6885" t="s">
        <v>23</v>
      </c>
      <c r="G6885" t="s">
        <v>23</v>
      </c>
      <c r="H6885" t="s">
        <v>6522</v>
      </c>
      <c r="I6885" t="s">
        <v>23</v>
      </c>
      <c r="J6885" t="s">
        <v>23</v>
      </c>
      <c r="K6885" t="s">
        <v>30532</v>
      </c>
    </row>
    <row r="6886" spans="1:11" x14ac:dyDescent="0.35">
      <c r="A6886" t="s">
        <v>4923</v>
      </c>
      <c r="B6886" t="s">
        <v>23</v>
      </c>
      <c r="C6886" t="s">
        <v>23</v>
      </c>
      <c r="D6886" t="s">
        <v>23</v>
      </c>
      <c r="E6886" t="s">
        <v>12011</v>
      </c>
      <c r="F6886" t="s">
        <v>23</v>
      </c>
      <c r="G6886" t="s">
        <v>23</v>
      </c>
      <c r="H6886" t="s">
        <v>6484</v>
      </c>
      <c r="I6886" t="s">
        <v>6499</v>
      </c>
      <c r="J6886" t="s">
        <v>23</v>
      </c>
      <c r="K6886" t="s">
        <v>30532</v>
      </c>
    </row>
    <row r="6887" spans="1:11" x14ac:dyDescent="0.35">
      <c r="A6887" t="s">
        <v>962</v>
      </c>
      <c r="B6887" t="s">
        <v>23</v>
      </c>
      <c r="C6887" t="s">
        <v>23</v>
      </c>
      <c r="D6887" t="s">
        <v>23</v>
      </c>
      <c r="E6887" t="s">
        <v>12012</v>
      </c>
      <c r="F6887" t="s">
        <v>23</v>
      </c>
      <c r="G6887" t="s">
        <v>23</v>
      </c>
      <c r="H6887" t="s">
        <v>6522</v>
      </c>
      <c r="I6887" t="s">
        <v>23</v>
      </c>
      <c r="J6887" t="s">
        <v>23</v>
      </c>
      <c r="K6887" t="s">
        <v>30532</v>
      </c>
    </row>
    <row r="6888" spans="1:11" x14ac:dyDescent="0.35">
      <c r="A6888" t="s">
        <v>12013</v>
      </c>
      <c r="B6888" t="s">
        <v>23</v>
      </c>
      <c r="C6888" t="s">
        <v>23</v>
      </c>
      <c r="D6888" t="s">
        <v>5810</v>
      </c>
      <c r="E6888" t="s">
        <v>12014</v>
      </c>
      <c r="F6888" t="s">
        <v>23</v>
      </c>
      <c r="G6888" t="s">
        <v>23</v>
      </c>
      <c r="H6888" t="s">
        <v>6746</v>
      </c>
      <c r="I6888" t="s">
        <v>23</v>
      </c>
      <c r="J6888" t="s">
        <v>23</v>
      </c>
      <c r="K6888" t="s">
        <v>30532</v>
      </c>
    </row>
    <row r="6889" spans="1:11" x14ac:dyDescent="0.35">
      <c r="A6889" t="s">
        <v>27985</v>
      </c>
      <c r="B6889" t="s">
        <v>23</v>
      </c>
      <c r="C6889" t="s">
        <v>23</v>
      </c>
      <c r="D6889" t="s">
        <v>5810</v>
      </c>
      <c r="E6889" t="s">
        <v>27986</v>
      </c>
      <c r="F6889" t="s">
        <v>23</v>
      </c>
      <c r="G6889" t="s">
        <v>23</v>
      </c>
      <c r="H6889" t="s">
        <v>6746</v>
      </c>
      <c r="I6889" t="s">
        <v>23</v>
      </c>
      <c r="J6889" t="s">
        <v>23</v>
      </c>
      <c r="K6889" t="s">
        <v>30532</v>
      </c>
    </row>
    <row r="6890" spans="1:11" x14ac:dyDescent="0.35">
      <c r="A6890" t="s">
        <v>5004</v>
      </c>
      <c r="B6890" t="s">
        <v>23</v>
      </c>
      <c r="C6890" t="s">
        <v>23</v>
      </c>
      <c r="D6890" t="s">
        <v>23</v>
      </c>
      <c r="E6890" t="s">
        <v>12015</v>
      </c>
      <c r="F6890" t="s">
        <v>23</v>
      </c>
      <c r="G6890" t="s">
        <v>23</v>
      </c>
      <c r="H6890" t="s">
        <v>6522</v>
      </c>
      <c r="I6890" t="s">
        <v>23</v>
      </c>
      <c r="J6890" t="s">
        <v>23</v>
      </c>
      <c r="K6890" t="s">
        <v>30532</v>
      </c>
    </row>
    <row r="6891" spans="1:11" x14ac:dyDescent="0.35">
      <c r="A6891" t="s">
        <v>27987</v>
      </c>
      <c r="B6891" t="s">
        <v>23</v>
      </c>
      <c r="C6891" t="s">
        <v>23</v>
      </c>
      <c r="D6891" t="s">
        <v>5810</v>
      </c>
      <c r="E6891" t="s">
        <v>27988</v>
      </c>
      <c r="F6891" t="s">
        <v>23</v>
      </c>
      <c r="G6891" t="s">
        <v>23</v>
      </c>
      <c r="H6891" t="s">
        <v>6746</v>
      </c>
      <c r="I6891" t="s">
        <v>23</v>
      </c>
      <c r="J6891" t="s">
        <v>23</v>
      </c>
      <c r="K6891" t="s">
        <v>35324</v>
      </c>
    </row>
    <row r="6892" spans="1:11" x14ac:dyDescent="0.35">
      <c r="A6892" t="s">
        <v>12016</v>
      </c>
      <c r="B6892" t="s">
        <v>23</v>
      </c>
      <c r="C6892" t="s">
        <v>23</v>
      </c>
      <c r="D6892" t="s">
        <v>5810</v>
      </c>
      <c r="E6892" t="s">
        <v>12017</v>
      </c>
      <c r="F6892" t="s">
        <v>23</v>
      </c>
      <c r="G6892" t="s">
        <v>23</v>
      </c>
      <c r="H6892" t="s">
        <v>6746</v>
      </c>
      <c r="I6892" t="s">
        <v>23</v>
      </c>
      <c r="J6892" t="s">
        <v>23</v>
      </c>
      <c r="K6892" t="s">
        <v>30532</v>
      </c>
    </row>
    <row r="6893" spans="1:11" x14ac:dyDescent="0.35">
      <c r="A6893" t="s">
        <v>12018</v>
      </c>
      <c r="B6893" t="s">
        <v>23</v>
      </c>
      <c r="C6893" t="s">
        <v>23</v>
      </c>
      <c r="D6893" t="s">
        <v>5810</v>
      </c>
      <c r="E6893" t="s">
        <v>12019</v>
      </c>
      <c r="F6893" t="s">
        <v>23</v>
      </c>
      <c r="G6893" t="s">
        <v>23</v>
      </c>
      <c r="H6893" t="s">
        <v>6746</v>
      </c>
      <c r="I6893" t="s">
        <v>23</v>
      </c>
      <c r="J6893" t="s">
        <v>23</v>
      </c>
      <c r="K6893" t="s">
        <v>30532</v>
      </c>
    </row>
    <row r="6894" spans="1:11" x14ac:dyDescent="0.35">
      <c r="A6894" t="s">
        <v>27989</v>
      </c>
      <c r="B6894" t="s">
        <v>23</v>
      </c>
      <c r="C6894" t="s">
        <v>23</v>
      </c>
      <c r="D6894" t="s">
        <v>5810</v>
      </c>
      <c r="E6894" t="s">
        <v>27990</v>
      </c>
      <c r="F6894" t="s">
        <v>23</v>
      </c>
      <c r="G6894" t="s">
        <v>23</v>
      </c>
      <c r="H6894" t="s">
        <v>6746</v>
      </c>
      <c r="I6894" t="s">
        <v>23</v>
      </c>
      <c r="J6894" t="s">
        <v>23</v>
      </c>
      <c r="K6894" t="s">
        <v>35325</v>
      </c>
    </row>
    <row r="6895" spans="1:11" x14ac:dyDescent="0.35">
      <c r="A6895" t="s">
        <v>27991</v>
      </c>
      <c r="B6895" t="s">
        <v>23</v>
      </c>
      <c r="C6895" t="s">
        <v>23</v>
      </c>
      <c r="D6895" t="s">
        <v>5810</v>
      </c>
      <c r="E6895" t="s">
        <v>27992</v>
      </c>
      <c r="F6895" t="s">
        <v>23</v>
      </c>
      <c r="G6895" t="s">
        <v>23</v>
      </c>
      <c r="H6895" t="s">
        <v>6746</v>
      </c>
      <c r="I6895" t="s">
        <v>23</v>
      </c>
      <c r="J6895" t="s">
        <v>23</v>
      </c>
      <c r="K6895" t="s">
        <v>35326</v>
      </c>
    </row>
    <row r="6896" spans="1:11" x14ac:dyDescent="0.35">
      <c r="A6896" t="s">
        <v>6479</v>
      </c>
      <c r="B6896" t="s">
        <v>13</v>
      </c>
      <c r="C6896" t="s">
        <v>14</v>
      </c>
      <c r="D6896" t="s">
        <v>12</v>
      </c>
      <c r="E6896" t="s">
        <v>7</v>
      </c>
      <c r="F6896" t="s">
        <v>36238</v>
      </c>
      <c r="G6896" t="s">
        <v>36239</v>
      </c>
      <c r="H6896" t="s">
        <v>6480</v>
      </c>
      <c r="I6896" t="s">
        <v>6481</v>
      </c>
      <c r="J6896" t="s">
        <v>6482</v>
      </c>
      <c r="K6896" t="s">
        <v>36222</v>
      </c>
    </row>
    <row r="6897" spans="1:11" x14ac:dyDescent="0.35">
      <c r="A6897" t="s">
        <v>27995</v>
      </c>
      <c r="B6897" t="s">
        <v>23</v>
      </c>
      <c r="C6897" t="s">
        <v>23</v>
      </c>
      <c r="D6897" t="s">
        <v>5810</v>
      </c>
      <c r="E6897" t="s">
        <v>27996</v>
      </c>
      <c r="F6897" t="s">
        <v>23</v>
      </c>
      <c r="G6897" t="s">
        <v>23</v>
      </c>
      <c r="H6897" t="s">
        <v>6746</v>
      </c>
      <c r="I6897" t="s">
        <v>23</v>
      </c>
      <c r="J6897" t="s">
        <v>23</v>
      </c>
      <c r="K6897" t="s">
        <v>35328</v>
      </c>
    </row>
    <row r="6898" spans="1:11" x14ac:dyDescent="0.35">
      <c r="A6898" t="s">
        <v>27993</v>
      </c>
      <c r="B6898" t="s">
        <v>23</v>
      </c>
      <c r="C6898" t="s">
        <v>23</v>
      </c>
      <c r="D6898" t="s">
        <v>5810</v>
      </c>
      <c r="E6898" t="s">
        <v>27994</v>
      </c>
      <c r="F6898" t="s">
        <v>23</v>
      </c>
      <c r="G6898" t="s">
        <v>23</v>
      </c>
      <c r="H6898" t="s">
        <v>6746</v>
      </c>
      <c r="I6898" t="s">
        <v>23</v>
      </c>
      <c r="J6898" t="s">
        <v>23</v>
      </c>
      <c r="K6898" t="s">
        <v>35327</v>
      </c>
    </row>
    <row r="6899" spans="1:11" x14ac:dyDescent="0.35">
      <c r="A6899" t="s">
        <v>6293</v>
      </c>
      <c r="B6899" t="s">
        <v>23</v>
      </c>
      <c r="C6899" t="s">
        <v>23</v>
      </c>
      <c r="D6899" t="s">
        <v>5810</v>
      </c>
      <c r="E6899" t="s">
        <v>12020</v>
      </c>
      <c r="F6899" t="s">
        <v>23</v>
      </c>
      <c r="G6899" t="s">
        <v>23</v>
      </c>
      <c r="H6899" t="s">
        <v>6483</v>
      </c>
      <c r="I6899" t="s">
        <v>23</v>
      </c>
      <c r="J6899" t="s">
        <v>23</v>
      </c>
      <c r="K6899" t="s">
        <v>30532</v>
      </c>
    </row>
    <row r="6900" spans="1:11" x14ac:dyDescent="0.35">
      <c r="A6900" t="s">
        <v>4410</v>
      </c>
      <c r="B6900" t="s">
        <v>23</v>
      </c>
      <c r="C6900" t="s">
        <v>23</v>
      </c>
      <c r="D6900" t="s">
        <v>23</v>
      </c>
      <c r="E6900" t="s">
        <v>12021</v>
      </c>
      <c r="F6900" t="s">
        <v>23</v>
      </c>
      <c r="G6900" t="s">
        <v>23</v>
      </c>
      <c r="H6900" t="s">
        <v>6522</v>
      </c>
      <c r="I6900" t="s">
        <v>23</v>
      </c>
      <c r="J6900" t="s">
        <v>23</v>
      </c>
      <c r="K6900" t="s">
        <v>30532</v>
      </c>
    </row>
    <row r="6901" spans="1:11" x14ac:dyDescent="0.35">
      <c r="A6901" t="s">
        <v>27999</v>
      </c>
      <c r="B6901" t="s">
        <v>23</v>
      </c>
      <c r="C6901" t="s">
        <v>23</v>
      </c>
      <c r="D6901" t="s">
        <v>5810</v>
      </c>
      <c r="E6901" t="s">
        <v>28000</v>
      </c>
      <c r="F6901" t="s">
        <v>23</v>
      </c>
      <c r="G6901" t="s">
        <v>23</v>
      </c>
      <c r="H6901" t="s">
        <v>6746</v>
      </c>
      <c r="I6901" t="s">
        <v>23</v>
      </c>
      <c r="J6901" t="s">
        <v>23</v>
      </c>
      <c r="K6901" t="s">
        <v>35330</v>
      </c>
    </row>
    <row r="6902" spans="1:11" x14ac:dyDescent="0.35">
      <c r="A6902" t="s">
        <v>4409</v>
      </c>
      <c r="B6902" t="s">
        <v>23</v>
      </c>
      <c r="C6902" t="s">
        <v>23</v>
      </c>
      <c r="D6902" t="s">
        <v>23</v>
      </c>
      <c r="E6902" t="s">
        <v>12022</v>
      </c>
      <c r="F6902" t="s">
        <v>23</v>
      </c>
      <c r="G6902" t="s">
        <v>23</v>
      </c>
      <c r="H6902" t="s">
        <v>6522</v>
      </c>
      <c r="I6902" t="s">
        <v>23</v>
      </c>
      <c r="J6902" t="s">
        <v>23</v>
      </c>
      <c r="K6902" t="s">
        <v>30532</v>
      </c>
    </row>
    <row r="6903" spans="1:11" x14ac:dyDescent="0.35">
      <c r="A6903" t="s">
        <v>857</v>
      </c>
      <c r="B6903" t="s">
        <v>23</v>
      </c>
      <c r="C6903" t="s">
        <v>23</v>
      </c>
      <c r="D6903" t="s">
        <v>23</v>
      </c>
      <c r="E6903" t="s">
        <v>12023</v>
      </c>
      <c r="F6903" t="s">
        <v>23</v>
      </c>
      <c r="G6903" t="s">
        <v>23</v>
      </c>
      <c r="H6903" t="s">
        <v>6522</v>
      </c>
      <c r="I6903" t="s">
        <v>23</v>
      </c>
      <c r="J6903" t="s">
        <v>23</v>
      </c>
      <c r="K6903" t="s">
        <v>30532</v>
      </c>
    </row>
    <row r="6904" spans="1:11" x14ac:dyDescent="0.35">
      <c r="A6904" t="s">
        <v>4405</v>
      </c>
      <c r="B6904" t="s">
        <v>23</v>
      </c>
      <c r="C6904" t="s">
        <v>23</v>
      </c>
      <c r="D6904" t="s">
        <v>23</v>
      </c>
      <c r="E6904" t="s">
        <v>12024</v>
      </c>
      <c r="F6904" t="s">
        <v>23</v>
      </c>
      <c r="G6904" t="s">
        <v>23</v>
      </c>
      <c r="H6904" t="s">
        <v>6522</v>
      </c>
      <c r="I6904" t="s">
        <v>23</v>
      </c>
      <c r="J6904" t="s">
        <v>23</v>
      </c>
      <c r="K6904" t="s">
        <v>30532</v>
      </c>
    </row>
    <row r="6905" spans="1:11" x14ac:dyDescent="0.35">
      <c r="A6905" t="s">
        <v>378</v>
      </c>
      <c r="B6905" t="s">
        <v>6849</v>
      </c>
      <c r="C6905" t="s">
        <v>23</v>
      </c>
      <c r="D6905" t="s">
        <v>23</v>
      </c>
      <c r="E6905" t="s">
        <v>12026</v>
      </c>
      <c r="F6905" t="s">
        <v>23</v>
      </c>
      <c r="G6905" t="s">
        <v>23</v>
      </c>
      <c r="H6905" t="s">
        <v>6516</v>
      </c>
      <c r="I6905" t="s">
        <v>6499</v>
      </c>
      <c r="J6905" t="s">
        <v>23</v>
      </c>
      <c r="K6905" t="s">
        <v>30532</v>
      </c>
    </row>
    <row r="6906" spans="1:11" x14ac:dyDescent="0.35">
      <c r="A6906" t="s">
        <v>28002</v>
      </c>
      <c r="B6906" t="s">
        <v>23</v>
      </c>
      <c r="C6906" t="s">
        <v>23</v>
      </c>
      <c r="D6906" t="s">
        <v>5810</v>
      </c>
      <c r="E6906" t="s">
        <v>28003</v>
      </c>
      <c r="F6906" t="s">
        <v>23</v>
      </c>
      <c r="G6906" t="s">
        <v>23</v>
      </c>
      <c r="H6906" t="s">
        <v>6746</v>
      </c>
      <c r="I6906" t="s">
        <v>23</v>
      </c>
      <c r="J6906" t="s">
        <v>23</v>
      </c>
      <c r="K6906" t="s">
        <v>35331</v>
      </c>
    </row>
    <row r="6907" spans="1:11" x14ac:dyDescent="0.35">
      <c r="A6907" t="s">
        <v>28004</v>
      </c>
      <c r="B6907" t="s">
        <v>23</v>
      </c>
      <c r="C6907" t="s">
        <v>23</v>
      </c>
      <c r="D6907" t="s">
        <v>5810</v>
      </c>
      <c r="E6907" t="s">
        <v>28005</v>
      </c>
      <c r="F6907" t="s">
        <v>23</v>
      </c>
      <c r="G6907" t="s">
        <v>23</v>
      </c>
      <c r="H6907" t="s">
        <v>6746</v>
      </c>
      <c r="I6907" t="s">
        <v>23</v>
      </c>
      <c r="J6907" t="s">
        <v>23</v>
      </c>
      <c r="K6907" t="s">
        <v>35332</v>
      </c>
    </row>
    <row r="6908" spans="1:11" x14ac:dyDescent="0.35">
      <c r="A6908" t="s">
        <v>28006</v>
      </c>
      <c r="B6908" t="s">
        <v>23</v>
      </c>
      <c r="C6908" t="s">
        <v>23</v>
      </c>
      <c r="D6908" t="s">
        <v>5810</v>
      </c>
      <c r="E6908" t="s">
        <v>28007</v>
      </c>
      <c r="F6908" t="s">
        <v>23</v>
      </c>
      <c r="G6908" t="s">
        <v>23</v>
      </c>
      <c r="H6908" t="s">
        <v>6746</v>
      </c>
      <c r="I6908" t="s">
        <v>23</v>
      </c>
      <c r="J6908" t="s">
        <v>23</v>
      </c>
      <c r="K6908" t="s">
        <v>35333</v>
      </c>
    </row>
    <row r="6909" spans="1:11" x14ac:dyDescent="0.35">
      <c r="A6909" t="s">
        <v>28008</v>
      </c>
      <c r="B6909" t="s">
        <v>23</v>
      </c>
      <c r="C6909" t="s">
        <v>23</v>
      </c>
      <c r="D6909" t="s">
        <v>5810</v>
      </c>
      <c r="E6909" t="s">
        <v>28009</v>
      </c>
      <c r="F6909" t="s">
        <v>23</v>
      </c>
      <c r="G6909" t="s">
        <v>23</v>
      </c>
      <c r="H6909" t="s">
        <v>6746</v>
      </c>
      <c r="I6909" t="s">
        <v>23</v>
      </c>
      <c r="J6909" t="s">
        <v>23</v>
      </c>
      <c r="K6909" t="s">
        <v>35334</v>
      </c>
    </row>
    <row r="6910" spans="1:11" x14ac:dyDescent="0.35">
      <c r="A6910" t="s">
        <v>28010</v>
      </c>
      <c r="B6910" t="s">
        <v>23</v>
      </c>
      <c r="C6910" t="s">
        <v>23</v>
      </c>
      <c r="D6910" t="s">
        <v>5810</v>
      </c>
      <c r="E6910" t="s">
        <v>28011</v>
      </c>
      <c r="F6910" t="s">
        <v>23</v>
      </c>
      <c r="G6910" t="s">
        <v>23</v>
      </c>
      <c r="H6910" t="s">
        <v>6746</v>
      </c>
      <c r="I6910" t="s">
        <v>23</v>
      </c>
      <c r="J6910" t="s">
        <v>23</v>
      </c>
      <c r="K6910" t="s">
        <v>35335</v>
      </c>
    </row>
    <row r="6911" spans="1:11" x14ac:dyDescent="0.35">
      <c r="A6911" t="s">
        <v>28012</v>
      </c>
      <c r="B6911" t="s">
        <v>23</v>
      </c>
      <c r="C6911" t="s">
        <v>23</v>
      </c>
      <c r="D6911" t="s">
        <v>5810</v>
      </c>
      <c r="E6911" t="s">
        <v>28013</v>
      </c>
      <c r="F6911" t="s">
        <v>23</v>
      </c>
      <c r="G6911" t="s">
        <v>23</v>
      </c>
      <c r="H6911" t="s">
        <v>6746</v>
      </c>
      <c r="I6911" t="s">
        <v>23</v>
      </c>
      <c r="J6911" t="s">
        <v>23</v>
      </c>
      <c r="K6911" t="s">
        <v>35336</v>
      </c>
    </row>
    <row r="6912" spans="1:11" x14ac:dyDescent="0.35">
      <c r="A6912" t="s">
        <v>28014</v>
      </c>
      <c r="B6912" t="s">
        <v>23</v>
      </c>
      <c r="C6912" t="s">
        <v>23</v>
      </c>
      <c r="D6912" t="s">
        <v>5810</v>
      </c>
      <c r="E6912" t="s">
        <v>28015</v>
      </c>
      <c r="F6912" t="s">
        <v>23</v>
      </c>
      <c r="G6912" t="s">
        <v>23</v>
      </c>
      <c r="H6912" t="s">
        <v>6746</v>
      </c>
      <c r="I6912" t="s">
        <v>23</v>
      </c>
      <c r="J6912" t="s">
        <v>23</v>
      </c>
      <c r="K6912" t="s">
        <v>35337</v>
      </c>
    </row>
    <row r="6913" spans="1:11" x14ac:dyDescent="0.35">
      <c r="A6913" t="s">
        <v>1982</v>
      </c>
      <c r="B6913" t="s">
        <v>23</v>
      </c>
      <c r="C6913" t="s">
        <v>23</v>
      </c>
      <c r="D6913" t="s">
        <v>23</v>
      </c>
      <c r="E6913" t="s">
        <v>12027</v>
      </c>
      <c r="F6913" t="s">
        <v>23</v>
      </c>
      <c r="G6913" t="s">
        <v>23</v>
      </c>
      <c r="H6913" t="s">
        <v>6504</v>
      </c>
      <c r="I6913" t="s">
        <v>6485</v>
      </c>
      <c r="J6913" t="s">
        <v>23</v>
      </c>
      <c r="K6913" t="s">
        <v>30532</v>
      </c>
    </row>
    <row r="6914" spans="1:11" x14ac:dyDescent="0.35">
      <c r="A6914" t="s">
        <v>12028</v>
      </c>
      <c r="B6914" t="s">
        <v>23</v>
      </c>
      <c r="C6914" t="s">
        <v>23</v>
      </c>
      <c r="D6914" t="s">
        <v>5810</v>
      </c>
      <c r="E6914" t="s">
        <v>12029</v>
      </c>
      <c r="F6914" t="s">
        <v>23</v>
      </c>
      <c r="G6914" t="s">
        <v>23</v>
      </c>
      <c r="H6914" t="s">
        <v>6746</v>
      </c>
      <c r="I6914" t="s">
        <v>23</v>
      </c>
      <c r="J6914" t="s">
        <v>23</v>
      </c>
      <c r="K6914" t="s">
        <v>30532</v>
      </c>
    </row>
    <row r="6915" spans="1:11" x14ac:dyDescent="0.35">
      <c r="A6915" t="s">
        <v>24366</v>
      </c>
      <c r="B6915" t="s">
        <v>23</v>
      </c>
      <c r="C6915" t="s">
        <v>23</v>
      </c>
      <c r="D6915" t="s">
        <v>5810</v>
      </c>
      <c r="E6915" t="s">
        <v>24367</v>
      </c>
      <c r="F6915" t="s">
        <v>23</v>
      </c>
      <c r="G6915" t="s">
        <v>23</v>
      </c>
      <c r="H6915" t="s">
        <v>6504</v>
      </c>
      <c r="I6915" t="s">
        <v>23</v>
      </c>
      <c r="J6915" t="s">
        <v>23</v>
      </c>
      <c r="K6915" t="s">
        <v>33599</v>
      </c>
    </row>
    <row r="6916" spans="1:11" x14ac:dyDescent="0.35">
      <c r="A6916" t="s">
        <v>24368</v>
      </c>
      <c r="B6916" t="s">
        <v>23</v>
      </c>
      <c r="C6916" t="s">
        <v>23</v>
      </c>
      <c r="D6916" t="s">
        <v>5810</v>
      </c>
      <c r="E6916" t="s">
        <v>24369</v>
      </c>
      <c r="F6916" t="s">
        <v>23</v>
      </c>
      <c r="G6916" t="s">
        <v>23</v>
      </c>
      <c r="H6916" t="s">
        <v>6504</v>
      </c>
      <c r="I6916" t="s">
        <v>23</v>
      </c>
      <c r="J6916" t="s">
        <v>23</v>
      </c>
      <c r="K6916" t="s">
        <v>33599</v>
      </c>
    </row>
    <row r="6917" spans="1:11" x14ac:dyDescent="0.35">
      <c r="A6917" t="s">
        <v>6291</v>
      </c>
      <c r="B6917" t="s">
        <v>23</v>
      </c>
      <c r="C6917" t="s">
        <v>23</v>
      </c>
      <c r="D6917" t="s">
        <v>5810</v>
      </c>
      <c r="E6917" t="s">
        <v>12030</v>
      </c>
      <c r="F6917" t="s">
        <v>23</v>
      </c>
      <c r="G6917" t="s">
        <v>23</v>
      </c>
      <c r="H6917" t="s">
        <v>6504</v>
      </c>
      <c r="I6917" t="s">
        <v>23</v>
      </c>
      <c r="J6917" t="s">
        <v>23</v>
      </c>
      <c r="K6917" t="s">
        <v>30532</v>
      </c>
    </row>
    <row r="6918" spans="1:11" x14ac:dyDescent="0.35">
      <c r="A6918" t="s">
        <v>5758</v>
      </c>
      <c r="B6918" t="s">
        <v>23</v>
      </c>
      <c r="C6918" t="s">
        <v>23</v>
      </c>
      <c r="D6918" t="s">
        <v>23</v>
      </c>
      <c r="E6918" t="s">
        <v>12031</v>
      </c>
      <c r="F6918" t="s">
        <v>23</v>
      </c>
      <c r="G6918" t="s">
        <v>23</v>
      </c>
      <c r="H6918" t="s">
        <v>6504</v>
      </c>
      <c r="I6918" t="s">
        <v>6485</v>
      </c>
      <c r="J6918" t="s">
        <v>23</v>
      </c>
      <c r="K6918" t="s">
        <v>30532</v>
      </c>
    </row>
    <row r="6919" spans="1:11" x14ac:dyDescent="0.35">
      <c r="A6919" t="s">
        <v>6288</v>
      </c>
      <c r="B6919" t="s">
        <v>23</v>
      </c>
      <c r="C6919" t="s">
        <v>23</v>
      </c>
      <c r="D6919" t="s">
        <v>5810</v>
      </c>
      <c r="E6919" t="s">
        <v>12032</v>
      </c>
      <c r="F6919" t="s">
        <v>23</v>
      </c>
      <c r="G6919" t="s">
        <v>23</v>
      </c>
      <c r="H6919" t="s">
        <v>6504</v>
      </c>
      <c r="I6919" t="s">
        <v>23</v>
      </c>
      <c r="J6919" t="s">
        <v>23</v>
      </c>
      <c r="K6919" t="s">
        <v>30532</v>
      </c>
    </row>
    <row r="6920" spans="1:11" x14ac:dyDescent="0.35">
      <c r="A6920" t="s">
        <v>6840</v>
      </c>
      <c r="B6920" t="s">
        <v>23</v>
      </c>
      <c r="C6920" t="s">
        <v>23</v>
      </c>
      <c r="D6920" t="s">
        <v>23</v>
      </c>
      <c r="E6920" t="s">
        <v>12033</v>
      </c>
      <c r="F6920" t="s">
        <v>23</v>
      </c>
      <c r="G6920" t="s">
        <v>23</v>
      </c>
      <c r="H6920" t="s">
        <v>6484</v>
      </c>
      <c r="I6920" t="s">
        <v>6485</v>
      </c>
      <c r="J6920" t="s">
        <v>6507</v>
      </c>
      <c r="K6920" t="s">
        <v>30532</v>
      </c>
    </row>
    <row r="6921" spans="1:11" x14ac:dyDescent="0.35">
      <c r="A6921" t="s">
        <v>622</v>
      </c>
      <c r="B6921" t="s">
        <v>23</v>
      </c>
      <c r="C6921" t="s">
        <v>23</v>
      </c>
      <c r="D6921" t="s">
        <v>23</v>
      </c>
      <c r="E6921" t="s">
        <v>12035</v>
      </c>
      <c r="F6921" t="s">
        <v>23</v>
      </c>
      <c r="G6921" t="s">
        <v>23</v>
      </c>
      <c r="H6921" t="s">
        <v>6504</v>
      </c>
      <c r="I6921" t="s">
        <v>6485</v>
      </c>
      <c r="J6921" t="s">
        <v>23</v>
      </c>
      <c r="K6921" t="s">
        <v>30532</v>
      </c>
    </row>
    <row r="6922" spans="1:11" x14ac:dyDescent="0.35">
      <c r="A6922" t="s">
        <v>2839</v>
      </c>
      <c r="B6922" t="s">
        <v>23</v>
      </c>
      <c r="C6922" t="s">
        <v>23</v>
      </c>
      <c r="D6922" t="s">
        <v>23</v>
      </c>
      <c r="E6922" t="s">
        <v>12036</v>
      </c>
      <c r="F6922" t="s">
        <v>23</v>
      </c>
      <c r="G6922" t="s">
        <v>23</v>
      </c>
      <c r="H6922" t="s">
        <v>6522</v>
      </c>
      <c r="I6922" t="s">
        <v>23</v>
      </c>
      <c r="J6922" t="s">
        <v>23</v>
      </c>
      <c r="K6922" t="s">
        <v>30532</v>
      </c>
    </row>
    <row r="6923" spans="1:11" x14ac:dyDescent="0.35">
      <c r="A6923" t="s">
        <v>28020</v>
      </c>
      <c r="B6923" t="s">
        <v>23</v>
      </c>
      <c r="C6923" t="s">
        <v>23</v>
      </c>
      <c r="D6923" t="s">
        <v>5810</v>
      </c>
      <c r="E6923" t="s">
        <v>28021</v>
      </c>
      <c r="F6923" t="s">
        <v>23</v>
      </c>
      <c r="G6923" t="s">
        <v>23</v>
      </c>
      <c r="H6923" t="s">
        <v>6746</v>
      </c>
      <c r="I6923" t="s">
        <v>23</v>
      </c>
      <c r="J6923" t="s">
        <v>23</v>
      </c>
      <c r="K6923" t="s">
        <v>35340</v>
      </c>
    </row>
    <row r="6924" spans="1:11" x14ac:dyDescent="0.35">
      <c r="A6924" t="s">
        <v>5383</v>
      </c>
      <c r="B6924" t="s">
        <v>23</v>
      </c>
      <c r="C6924" t="s">
        <v>23</v>
      </c>
      <c r="D6924" t="s">
        <v>23</v>
      </c>
      <c r="E6924" t="s">
        <v>12037</v>
      </c>
      <c r="F6924" t="s">
        <v>23</v>
      </c>
      <c r="G6924" t="s">
        <v>23</v>
      </c>
      <c r="H6924" t="s">
        <v>6522</v>
      </c>
      <c r="I6924" t="s">
        <v>23</v>
      </c>
      <c r="J6924" t="s">
        <v>23</v>
      </c>
      <c r="K6924" t="s">
        <v>30532</v>
      </c>
    </row>
    <row r="6925" spans="1:11" x14ac:dyDescent="0.35">
      <c r="A6925" t="s">
        <v>4939</v>
      </c>
      <c r="B6925" t="s">
        <v>23</v>
      </c>
      <c r="C6925" t="s">
        <v>23</v>
      </c>
      <c r="D6925" t="s">
        <v>23</v>
      </c>
      <c r="E6925" t="s">
        <v>12038</v>
      </c>
      <c r="F6925" t="s">
        <v>23</v>
      </c>
      <c r="G6925" t="s">
        <v>23</v>
      </c>
      <c r="H6925" t="s">
        <v>6522</v>
      </c>
      <c r="I6925" t="s">
        <v>23</v>
      </c>
      <c r="J6925" t="s">
        <v>23</v>
      </c>
      <c r="K6925" t="s">
        <v>30532</v>
      </c>
    </row>
    <row r="6926" spans="1:11" x14ac:dyDescent="0.35">
      <c r="A6926" t="s">
        <v>108</v>
      </c>
      <c r="B6926" t="s">
        <v>23</v>
      </c>
      <c r="C6926" t="s">
        <v>23</v>
      </c>
      <c r="D6926" t="s">
        <v>23</v>
      </c>
      <c r="E6926" t="s">
        <v>12039</v>
      </c>
      <c r="F6926" t="s">
        <v>23</v>
      </c>
      <c r="G6926" t="s">
        <v>23</v>
      </c>
      <c r="H6926" t="s">
        <v>6522</v>
      </c>
      <c r="I6926" t="s">
        <v>23</v>
      </c>
      <c r="J6926" t="s">
        <v>23</v>
      </c>
      <c r="K6926" t="s">
        <v>30532</v>
      </c>
    </row>
    <row r="6927" spans="1:11" x14ac:dyDescent="0.35">
      <c r="A6927" t="s">
        <v>28022</v>
      </c>
      <c r="B6927" t="s">
        <v>23</v>
      </c>
      <c r="C6927" t="s">
        <v>23</v>
      </c>
      <c r="D6927" t="s">
        <v>5810</v>
      </c>
      <c r="E6927" t="s">
        <v>28023</v>
      </c>
      <c r="F6927" t="s">
        <v>23</v>
      </c>
      <c r="G6927" t="s">
        <v>23</v>
      </c>
      <c r="H6927" t="s">
        <v>6746</v>
      </c>
      <c r="I6927" t="s">
        <v>23</v>
      </c>
      <c r="J6927" t="s">
        <v>23</v>
      </c>
      <c r="K6927" t="s">
        <v>35341</v>
      </c>
    </row>
    <row r="6928" spans="1:11" x14ac:dyDescent="0.35">
      <c r="A6928" t="s">
        <v>1311</v>
      </c>
      <c r="B6928" t="s">
        <v>23</v>
      </c>
      <c r="C6928" t="s">
        <v>23</v>
      </c>
      <c r="D6928" t="s">
        <v>23</v>
      </c>
      <c r="E6928" t="s">
        <v>12040</v>
      </c>
      <c r="F6928" t="s">
        <v>23</v>
      </c>
      <c r="G6928" t="s">
        <v>23</v>
      </c>
      <c r="H6928" t="s">
        <v>6514</v>
      </c>
      <c r="I6928" t="s">
        <v>6485</v>
      </c>
      <c r="J6928" t="s">
        <v>23</v>
      </c>
      <c r="K6928" t="s">
        <v>30532</v>
      </c>
    </row>
    <row r="6929" spans="1:11" x14ac:dyDescent="0.35">
      <c r="A6929" t="s">
        <v>6287</v>
      </c>
      <c r="B6929" t="s">
        <v>23</v>
      </c>
      <c r="C6929" t="s">
        <v>23</v>
      </c>
      <c r="D6929" t="s">
        <v>5810</v>
      </c>
      <c r="E6929" t="s">
        <v>12041</v>
      </c>
      <c r="F6929" t="s">
        <v>23</v>
      </c>
      <c r="G6929" t="s">
        <v>23</v>
      </c>
      <c r="H6929" t="s">
        <v>6516</v>
      </c>
      <c r="I6929" t="s">
        <v>23</v>
      </c>
      <c r="J6929" t="s">
        <v>23</v>
      </c>
      <c r="K6929" t="s">
        <v>30532</v>
      </c>
    </row>
    <row r="6930" spans="1:11" x14ac:dyDescent="0.35">
      <c r="A6930" t="s">
        <v>28016</v>
      </c>
      <c r="B6930" t="s">
        <v>23</v>
      </c>
      <c r="C6930" t="s">
        <v>23</v>
      </c>
      <c r="D6930" t="s">
        <v>5810</v>
      </c>
      <c r="E6930" t="s">
        <v>28017</v>
      </c>
      <c r="F6930" t="s">
        <v>23</v>
      </c>
      <c r="G6930" t="s">
        <v>23</v>
      </c>
      <c r="H6930" t="s">
        <v>6746</v>
      </c>
      <c r="I6930" t="s">
        <v>23</v>
      </c>
      <c r="J6930" t="s">
        <v>23</v>
      </c>
      <c r="K6930" t="s">
        <v>35338</v>
      </c>
    </row>
    <row r="6931" spans="1:11" x14ac:dyDescent="0.35">
      <c r="A6931" t="s">
        <v>28018</v>
      </c>
      <c r="B6931" t="s">
        <v>23</v>
      </c>
      <c r="C6931" t="s">
        <v>23</v>
      </c>
      <c r="D6931" t="s">
        <v>5810</v>
      </c>
      <c r="E6931" t="s">
        <v>28019</v>
      </c>
      <c r="F6931" t="s">
        <v>23</v>
      </c>
      <c r="G6931" t="s">
        <v>23</v>
      </c>
      <c r="H6931" t="s">
        <v>6746</v>
      </c>
      <c r="I6931" t="s">
        <v>23</v>
      </c>
      <c r="J6931" t="s">
        <v>23</v>
      </c>
      <c r="K6931" t="s">
        <v>35339</v>
      </c>
    </row>
    <row r="6932" spans="1:11" x14ac:dyDescent="0.35">
      <c r="A6932" t="s">
        <v>5643</v>
      </c>
      <c r="B6932" t="s">
        <v>23</v>
      </c>
      <c r="C6932" t="s">
        <v>23</v>
      </c>
      <c r="D6932" t="s">
        <v>23</v>
      </c>
      <c r="E6932" t="s">
        <v>12042</v>
      </c>
      <c r="F6932" t="s">
        <v>23</v>
      </c>
      <c r="G6932" t="s">
        <v>23</v>
      </c>
      <c r="H6932" t="s">
        <v>6522</v>
      </c>
      <c r="I6932" t="s">
        <v>23</v>
      </c>
      <c r="J6932" t="s">
        <v>23</v>
      </c>
      <c r="K6932" t="s">
        <v>30532</v>
      </c>
    </row>
    <row r="6933" spans="1:11" x14ac:dyDescent="0.35">
      <c r="A6933" t="s">
        <v>2720</v>
      </c>
      <c r="B6933" t="s">
        <v>23</v>
      </c>
      <c r="C6933" t="s">
        <v>23</v>
      </c>
      <c r="D6933" t="s">
        <v>23</v>
      </c>
      <c r="E6933" t="s">
        <v>12043</v>
      </c>
      <c r="F6933" t="s">
        <v>23</v>
      </c>
      <c r="G6933" t="s">
        <v>23</v>
      </c>
      <c r="H6933" t="s">
        <v>6493</v>
      </c>
      <c r="I6933" t="s">
        <v>6499</v>
      </c>
      <c r="J6933" t="s">
        <v>23</v>
      </c>
      <c r="K6933" t="s">
        <v>30532</v>
      </c>
    </row>
    <row r="6934" spans="1:11" x14ac:dyDescent="0.35">
      <c r="A6934" t="s">
        <v>28024</v>
      </c>
      <c r="B6934" t="s">
        <v>23</v>
      </c>
      <c r="C6934" t="s">
        <v>23</v>
      </c>
      <c r="D6934" t="s">
        <v>5810</v>
      </c>
      <c r="E6934" t="s">
        <v>28025</v>
      </c>
      <c r="F6934" t="s">
        <v>23</v>
      </c>
      <c r="G6934" t="s">
        <v>23</v>
      </c>
      <c r="H6934" t="s">
        <v>6746</v>
      </c>
      <c r="I6934" t="s">
        <v>23</v>
      </c>
      <c r="J6934" t="s">
        <v>23</v>
      </c>
      <c r="K6934" t="s">
        <v>35342</v>
      </c>
    </row>
    <row r="6935" spans="1:11" x14ac:dyDescent="0.35">
      <c r="A6935" t="s">
        <v>28026</v>
      </c>
      <c r="B6935" t="s">
        <v>23</v>
      </c>
      <c r="C6935" t="s">
        <v>23</v>
      </c>
      <c r="D6935" t="s">
        <v>5810</v>
      </c>
      <c r="E6935" t="s">
        <v>28027</v>
      </c>
      <c r="F6935" t="s">
        <v>23</v>
      </c>
      <c r="G6935" t="s">
        <v>23</v>
      </c>
      <c r="H6935" t="s">
        <v>6746</v>
      </c>
      <c r="I6935" t="s">
        <v>23</v>
      </c>
      <c r="J6935" t="s">
        <v>23</v>
      </c>
      <c r="K6935" t="s">
        <v>35343</v>
      </c>
    </row>
    <row r="6936" spans="1:11" x14ac:dyDescent="0.35">
      <c r="A6936" t="s">
        <v>6286</v>
      </c>
      <c r="B6936" t="s">
        <v>23</v>
      </c>
      <c r="C6936" t="s">
        <v>23</v>
      </c>
      <c r="D6936" t="s">
        <v>5810</v>
      </c>
      <c r="E6936" t="s">
        <v>12045</v>
      </c>
      <c r="F6936" t="s">
        <v>23</v>
      </c>
      <c r="G6936" t="s">
        <v>23</v>
      </c>
      <c r="H6936" t="s">
        <v>6493</v>
      </c>
      <c r="I6936" t="s">
        <v>23</v>
      </c>
      <c r="J6936" t="s">
        <v>23</v>
      </c>
      <c r="K6936" t="s">
        <v>30532</v>
      </c>
    </row>
    <row r="6937" spans="1:11" x14ac:dyDescent="0.35">
      <c r="A6937" t="s">
        <v>449</v>
      </c>
      <c r="B6937" t="s">
        <v>23</v>
      </c>
      <c r="C6937" t="s">
        <v>23</v>
      </c>
      <c r="D6937" t="s">
        <v>23</v>
      </c>
      <c r="E6937" t="s">
        <v>12046</v>
      </c>
      <c r="F6937" t="s">
        <v>23</v>
      </c>
      <c r="G6937" t="s">
        <v>23</v>
      </c>
      <c r="H6937" t="s">
        <v>6522</v>
      </c>
      <c r="I6937" t="s">
        <v>23</v>
      </c>
      <c r="J6937" t="s">
        <v>23</v>
      </c>
      <c r="K6937" t="s">
        <v>30532</v>
      </c>
    </row>
    <row r="6938" spans="1:11" x14ac:dyDescent="0.35">
      <c r="A6938" t="s">
        <v>28028</v>
      </c>
      <c r="B6938" t="s">
        <v>23</v>
      </c>
      <c r="C6938" t="s">
        <v>23</v>
      </c>
      <c r="D6938" t="s">
        <v>5810</v>
      </c>
      <c r="E6938" t="s">
        <v>28029</v>
      </c>
      <c r="F6938" t="s">
        <v>23</v>
      </c>
      <c r="G6938" t="s">
        <v>23</v>
      </c>
      <c r="H6938" t="s">
        <v>6746</v>
      </c>
      <c r="I6938" t="s">
        <v>23</v>
      </c>
      <c r="J6938" t="s">
        <v>23</v>
      </c>
      <c r="K6938" t="s">
        <v>30532</v>
      </c>
    </row>
    <row r="6939" spans="1:11" x14ac:dyDescent="0.35">
      <c r="A6939" t="s">
        <v>28032</v>
      </c>
      <c r="B6939" t="s">
        <v>23</v>
      </c>
      <c r="C6939" t="s">
        <v>23</v>
      </c>
      <c r="D6939" t="s">
        <v>5810</v>
      </c>
      <c r="E6939" t="s">
        <v>28033</v>
      </c>
      <c r="F6939" t="s">
        <v>23</v>
      </c>
      <c r="G6939" t="s">
        <v>23</v>
      </c>
      <c r="H6939" t="s">
        <v>6746</v>
      </c>
      <c r="I6939" t="s">
        <v>23</v>
      </c>
      <c r="J6939" t="s">
        <v>23</v>
      </c>
      <c r="K6939" t="s">
        <v>35345</v>
      </c>
    </row>
    <row r="6940" spans="1:11" x14ac:dyDescent="0.35">
      <c r="A6940" t="s">
        <v>28034</v>
      </c>
      <c r="B6940" t="s">
        <v>23</v>
      </c>
      <c r="C6940" t="s">
        <v>23</v>
      </c>
      <c r="D6940" t="s">
        <v>5810</v>
      </c>
      <c r="E6940" t="s">
        <v>28035</v>
      </c>
      <c r="F6940" t="s">
        <v>23</v>
      </c>
      <c r="G6940" t="s">
        <v>23</v>
      </c>
      <c r="H6940" t="s">
        <v>6746</v>
      </c>
      <c r="I6940" t="s">
        <v>23</v>
      </c>
      <c r="J6940" t="s">
        <v>23</v>
      </c>
      <c r="K6940" t="s">
        <v>35346</v>
      </c>
    </row>
    <row r="6941" spans="1:11" x14ac:dyDescent="0.35">
      <c r="A6941" t="s">
        <v>28036</v>
      </c>
      <c r="B6941" t="s">
        <v>23</v>
      </c>
      <c r="C6941" t="s">
        <v>23</v>
      </c>
      <c r="D6941" t="s">
        <v>5810</v>
      </c>
      <c r="E6941" t="s">
        <v>28037</v>
      </c>
      <c r="F6941" t="s">
        <v>23</v>
      </c>
      <c r="G6941" t="s">
        <v>23</v>
      </c>
      <c r="H6941" t="s">
        <v>6746</v>
      </c>
      <c r="I6941" t="s">
        <v>23</v>
      </c>
      <c r="J6941" t="s">
        <v>23</v>
      </c>
      <c r="K6941" t="s">
        <v>35347</v>
      </c>
    </row>
    <row r="6942" spans="1:11" x14ac:dyDescent="0.35">
      <c r="A6942" t="s">
        <v>4403</v>
      </c>
      <c r="B6942" t="s">
        <v>23</v>
      </c>
      <c r="C6942" t="s">
        <v>23</v>
      </c>
      <c r="D6942" t="s">
        <v>23</v>
      </c>
      <c r="E6942" t="s">
        <v>12047</v>
      </c>
      <c r="F6942" t="s">
        <v>23</v>
      </c>
      <c r="G6942" t="s">
        <v>23</v>
      </c>
      <c r="H6942" t="s">
        <v>6522</v>
      </c>
      <c r="I6942" t="s">
        <v>23</v>
      </c>
      <c r="J6942" t="s">
        <v>23</v>
      </c>
      <c r="K6942" t="s">
        <v>30532</v>
      </c>
    </row>
    <row r="6943" spans="1:11" x14ac:dyDescent="0.35">
      <c r="A6943" t="s">
        <v>24370</v>
      </c>
      <c r="B6943" t="s">
        <v>23</v>
      </c>
      <c r="C6943" t="s">
        <v>23</v>
      </c>
      <c r="D6943" t="s">
        <v>5810</v>
      </c>
      <c r="E6943" t="s">
        <v>24371</v>
      </c>
      <c r="F6943" t="s">
        <v>23</v>
      </c>
      <c r="G6943" t="s">
        <v>23</v>
      </c>
      <c r="H6943" t="s">
        <v>6504</v>
      </c>
      <c r="I6943" t="s">
        <v>23</v>
      </c>
      <c r="J6943" t="s">
        <v>23</v>
      </c>
      <c r="K6943" t="s">
        <v>33600</v>
      </c>
    </row>
    <row r="6944" spans="1:11" x14ac:dyDescent="0.35">
      <c r="A6944" t="s">
        <v>24372</v>
      </c>
      <c r="B6944" t="s">
        <v>23</v>
      </c>
      <c r="C6944" t="s">
        <v>23</v>
      </c>
      <c r="D6944" t="s">
        <v>5810</v>
      </c>
      <c r="E6944" t="s">
        <v>24373</v>
      </c>
      <c r="F6944" t="s">
        <v>23</v>
      </c>
      <c r="G6944" t="s">
        <v>23</v>
      </c>
      <c r="H6944" t="s">
        <v>6504</v>
      </c>
      <c r="I6944" t="s">
        <v>23</v>
      </c>
      <c r="J6944" t="s">
        <v>23</v>
      </c>
      <c r="K6944" t="s">
        <v>33601</v>
      </c>
    </row>
    <row r="6945" spans="1:11" x14ac:dyDescent="0.35">
      <c r="A6945" t="s">
        <v>28038</v>
      </c>
      <c r="B6945" t="s">
        <v>23</v>
      </c>
      <c r="C6945" t="s">
        <v>23</v>
      </c>
      <c r="D6945" t="s">
        <v>5810</v>
      </c>
      <c r="E6945" t="s">
        <v>28039</v>
      </c>
      <c r="F6945" t="s">
        <v>23</v>
      </c>
      <c r="G6945" t="s">
        <v>23</v>
      </c>
      <c r="H6945" t="s">
        <v>6746</v>
      </c>
      <c r="I6945" t="s">
        <v>23</v>
      </c>
      <c r="J6945" t="s">
        <v>23</v>
      </c>
      <c r="K6945" t="s">
        <v>35348</v>
      </c>
    </row>
    <row r="6946" spans="1:11" x14ac:dyDescent="0.35">
      <c r="A6946" t="s">
        <v>5279</v>
      </c>
      <c r="B6946" t="s">
        <v>23</v>
      </c>
      <c r="C6946" t="s">
        <v>23</v>
      </c>
      <c r="D6946" t="s">
        <v>23</v>
      </c>
      <c r="E6946" t="s">
        <v>12048</v>
      </c>
      <c r="F6946" t="s">
        <v>23</v>
      </c>
      <c r="G6946" t="s">
        <v>23</v>
      </c>
      <c r="H6946" t="s">
        <v>6504</v>
      </c>
      <c r="I6946" t="s">
        <v>6485</v>
      </c>
      <c r="J6946" t="s">
        <v>23</v>
      </c>
      <c r="K6946" t="s">
        <v>30532</v>
      </c>
    </row>
    <row r="6947" spans="1:11" x14ac:dyDescent="0.35">
      <c r="A6947" t="s">
        <v>28040</v>
      </c>
      <c r="B6947" t="s">
        <v>23</v>
      </c>
      <c r="C6947" t="s">
        <v>23</v>
      </c>
      <c r="D6947" t="s">
        <v>5810</v>
      </c>
      <c r="E6947" t="s">
        <v>28041</v>
      </c>
      <c r="F6947" t="s">
        <v>23</v>
      </c>
      <c r="G6947" t="s">
        <v>23</v>
      </c>
      <c r="H6947" t="s">
        <v>6746</v>
      </c>
      <c r="I6947" t="s">
        <v>23</v>
      </c>
      <c r="J6947" t="s">
        <v>23</v>
      </c>
      <c r="K6947" t="s">
        <v>35349</v>
      </c>
    </row>
    <row r="6948" spans="1:11" x14ac:dyDescent="0.35">
      <c r="A6948" t="s">
        <v>28042</v>
      </c>
      <c r="B6948" t="s">
        <v>23</v>
      </c>
      <c r="C6948" t="s">
        <v>23</v>
      </c>
      <c r="D6948" t="s">
        <v>5810</v>
      </c>
      <c r="E6948" t="s">
        <v>28043</v>
      </c>
      <c r="F6948" t="s">
        <v>23</v>
      </c>
      <c r="G6948" t="s">
        <v>23</v>
      </c>
      <c r="H6948" t="s">
        <v>6746</v>
      </c>
      <c r="I6948" t="s">
        <v>23</v>
      </c>
      <c r="J6948" t="s">
        <v>23</v>
      </c>
      <c r="K6948" t="s">
        <v>35350</v>
      </c>
    </row>
    <row r="6949" spans="1:11" x14ac:dyDescent="0.35">
      <c r="A6949" t="s">
        <v>28044</v>
      </c>
      <c r="B6949" t="s">
        <v>23</v>
      </c>
      <c r="C6949" t="s">
        <v>23</v>
      </c>
      <c r="D6949" t="s">
        <v>5810</v>
      </c>
      <c r="E6949" t="s">
        <v>28045</v>
      </c>
      <c r="F6949" t="s">
        <v>23</v>
      </c>
      <c r="G6949" t="s">
        <v>23</v>
      </c>
      <c r="H6949" t="s">
        <v>6746</v>
      </c>
      <c r="I6949" t="s">
        <v>23</v>
      </c>
      <c r="J6949" t="s">
        <v>23</v>
      </c>
      <c r="K6949" t="s">
        <v>35351</v>
      </c>
    </row>
    <row r="6950" spans="1:11" x14ac:dyDescent="0.35">
      <c r="A6950" t="s">
        <v>28046</v>
      </c>
      <c r="B6950" t="s">
        <v>23</v>
      </c>
      <c r="C6950" t="s">
        <v>23</v>
      </c>
      <c r="D6950" t="s">
        <v>5810</v>
      </c>
      <c r="E6950" t="s">
        <v>28047</v>
      </c>
      <c r="F6950" t="s">
        <v>23</v>
      </c>
      <c r="G6950" t="s">
        <v>23</v>
      </c>
      <c r="H6950" t="s">
        <v>6746</v>
      </c>
      <c r="I6950" t="s">
        <v>23</v>
      </c>
      <c r="J6950" t="s">
        <v>23</v>
      </c>
      <c r="K6950" t="s">
        <v>35352</v>
      </c>
    </row>
    <row r="6951" spans="1:11" x14ac:dyDescent="0.35">
      <c r="A6951" t="s">
        <v>28048</v>
      </c>
      <c r="B6951" t="s">
        <v>23</v>
      </c>
      <c r="C6951" t="s">
        <v>23</v>
      </c>
      <c r="D6951" t="s">
        <v>5810</v>
      </c>
      <c r="E6951" t="s">
        <v>28049</v>
      </c>
      <c r="F6951" t="s">
        <v>23</v>
      </c>
      <c r="G6951" t="s">
        <v>23</v>
      </c>
      <c r="H6951" t="s">
        <v>6746</v>
      </c>
      <c r="I6951" t="s">
        <v>23</v>
      </c>
      <c r="J6951" t="s">
        <v>23</v>
      </c>
      <c r="K6951" t="s">
        <v>35353</v>
      </c>
    </row>
    <row r="6952" spans="1:11" x14ac:dyDescent="0.35">
      <c r="A6952" t="s">
        <v>28050</v>
      </c>
      <c r="B6952" t="s">
        <v>23</v>
      </c>
      <c r="C6952" t="s">
        <v>23</v>
      </c>
      <c r="D6952" t="s">
        <v>5810</v>
      </c>
      <c r="E6952" t="s">
        <v>28051</v>
      </c>
      <c r="F6952" t="s">
        <v>23</v>
      </c>
      <c r="G6952" t="s">
        <v>23</v>
      </c>
      <c r="H6952" t="s">
        <v>6746</v>
      </c>
      <c r="I6952" t="s">
        <v>23</v>
      </c>
      <c r="J6952" t="s">
        <v>23</v>
      </c>
      <c r="K6952" t="s">
        <v>35354</v>
      </c>
    </row>
    <row r="6953" spans="1:11" x14ac:dyDescent="0.35">
      <c r="A6953" t="s">
        <v>4402</v>
      </c>
      <c r="B6953" t="s">
        <v>23</v>
      </c>
      <c r="C6953" t="s">
        <v>23</v>
      </c>
      <c r="D6953" t="s">
        <v>23</v>
      </c>
      <c r="E6953" t="s">
        <v>12049</v>
      </c>
      <c r="F6953" t="s">
        <v>23</v>
      </c>
      <c r="G6953" t="s">
        <v>23</v>
      </c>
      <c r="H6953" t="s">
        <v>6522</v>
      </c>
      <c r="I6953" t="s">
        <v>23</v>
      </c>
      <c r="J6953" t="s">
        <v>23</v>
      </c>
      <c r="K6953" t="s">
        <v>30532</v>
      </c>
    </row>
    <row r="6954" spans="1:11" x14ac:dyDescent="0.35">
      <c r="A6954" t="s">
        <v>5355</v>
      </c>
      <c r="B6954" t="s">
        <v>23</v>
      </c>
      <c r="C6954" t="s">
        <v>23</v>
      </c>
      <c r="D6954" t="s">
        <v>23</v>
      </c>
      <c r="E6954" t="s">
        <v>12050</v>
      </c>
      <c r="F6954" t="s">
        <v>23</v>
      </c>
      <c r="G6954" t="s">
        <v>23</v>
      </c>
      <c r="H6954" t="s">
        <v>6522</v>
      </c>
      <c r="I6954" t="s">
        <v>23</v>
      </c>
      <c r="J6954" t="s">
        <v>23</v>
      </c>
      <c r="K6954" t="s">
        <v>30532</v>
      </c>
    </row>
    <row r="6955" spans="1:11" x14ac:dyDescent="0.35">
      <c r="A6955" t="s">
        <v>6665</v>
      </c>
      <c r="B6955" t="s">
        <v>23</v>
      </c>
      <c r="C6955" t="s">
        <v>23</v>
      </c>
      <c r="D6955" t="s">
        <v>23</v>
      </c>
      <c r="E6955" t="s">
        <v>12051</v>
      </c>
      <c r="F6955" t="s">
        <v>23</v>
      </c>
      <c r="G6955" t="s">
        <v>23</v>
      </c>
      <c r="H6955" t="s">
        <v>6522</v>
      </c>
      <c r="I6955" t="s">
        <v>23</v>
      </c>
      <c r="J6955" t="s">
        <v>23</v>
      </c>
      <c r="K6955" t="s">
        <v>30532</v>
      </c>
    </row>
    <row r="6956" spans="1:11" x14ac:dyDescent="0.35">
      <c r="A6956" t="s">
        <v>3264</v>
      </c>
      <c r="B6956" t="s">
        <v>23</v>
      </c>
      <c r="C6956" t="s">
        <v>23</v>
      </c>
      <c r="D6956" t="s">
        <v>23</v>
      </c>
      <c r="E6956" t="s">
        <v>12052</v>
      </c>
      <c r="F6956" t="s">
        <v>23</v>
      </c>
      <c r="G6956" t="s">
        <v>23</v>
      </c>
      <c r="H6956" t="s">
        <v>6522</v>
      </c>
      <c r="I6956" t="s">
        <v>23</v>
      </c>
      <c r="J6956" t="s">
        <v>23</v>
      </c>
      <c r="K6956" t="s">
        <v>30532</v>
      </c>
    </row>
    <row r="6957" spans="1:11" x14ac:dyDescent="0.35">
      <c r="A6957" t="s">
        <v>12053</v>
      </c>
      <c r="B6957" t="s">
        <v>23</v>
      </c>
      <c r="C6957" t="s">
        <v>23</v>
      </c>
      <c r="D6957" t="s">
        <v>5810</v>
      </c>
      <c r="E6957" t="s">
        <v>12054</v>
      </c>
      <c r="F6957" t="s">
        <v>23</v>
      </c>
      <c r="G6957" t="s">
        <v>23</v>
      </c>
      <c r="H6957" t="s">
        <v>6746</v>
      </c>
      <c r="I6957" t="s">
        <v>23</v>
      </c>
      <c r="J6957" t="s">
        <v>23</v>
      </c>
      <c r="K6957" t="s">
        <v>30532</v>
      </c>
    </row>
    <row r="6958" spans="1:11" x14ac:dyDescent="0.35">
      <c r="A6958" t="s">
        <v>28054</v>
      </c>
      <c r="B6958" t="s">
        <v>23</v>
      </c>
      <c r="C6958" t="s">
        <v>23</v>
      </c>
      <c r="D6958" t="s">
        <v>5810</v>
      </c>
      <c r="E6958" t="s">
        <v>28055</v>
      </c>
      <c r="F6958" t="s">
        <v>23</v>
      </c>
      <c r="G6958" t="s">
        <v>23</v>
      </c>
      <c r="H6958" t="s">
        <v>6746</v>
      </c>
      <c r="I6958" t="s">
        <v>23</v>
      </c>
      <c r="J6958" t="s">
        <v>23</v>
      </c>
      <c r="K6958" t="s">
        <v>35356</v>
      </c>
    </row>
    <row r="6959" spans="1:11" x14ac:dyDescent="0.35">
      <c r="A6959" t="s">
        <v>2961</v>
      </c>
      <c r="B6959" t="s">
        <v>23</v>
      </c>
      <c r="C6959" t="s">
        <v>23</v>
      </c>
      <c r="D6959" t="s">
        <v>23</v>
      </c>
      <c r="E6959" t="s">
        <v>12055</v>
      </c>
      <c r="F6959" t="s">
        <v>23</v>
      </c>
      <c r="G6959" t="s">
        <v>23</v>
      </c>
      <c r="H6959" t="s">
        <v>6504</v>
      </c>
      <c r="I6959" t="s">
        <v>6485</v>
      </c>
      <c r="J6959" t="s">
        <v>23</v>
      </c>
      <c r="K6959" t="s">
        <v>30532</v>
      </c>
    </row>
    <row r="6960" spans="1:11" x14ac:dyDescent="0.35">
      <c r="A6960" t="s">
        <v>321</v>
      </c>
      <c r="B6960" t="s">
        <v>23</v>
      </c>
      <c r="C6960" t="s">
        <v>23</v>
      </c>
      <c r="D6960" t="s">
        <v>23</v>
      </c>
      <c r="E6960" t="s">
        <v>12056</v>
      </c>
      <c r="F6960" t="s">
        <v>23</v>
      </c>
      <c r="G6960" t="s">
        <v>23</v>
      </c>
      <c r="H6960" t="s">
        <v>6522</v>
      </c>
      <c r="I6960" t="s">
        <v>23</v>
      </c>
      <c r="J6960" t="s">
        <v>23</v>
      </c>
      <c r="K6960" t="s">
        <v>30532</v>
      </c>
    </row>
    <row r="6961" spans="1:11" x14ac:dyDescent="0.35">
      <c r="A6961" t="s">
        <v>28056</v>
      </c>
      <c r="B6961" t="s">
        <v>23</v>
      </c>
      <c r="C6961" t="s">
        <v>23</v>
      </c>
      <c r="D6961" t="s">
        <v>5810</v>
      </c>
      <c r="E6961" t="s">
        <v>28057</v>
      </c>
      <c r="F6961" t="s">
        <v>23</v>
      </c>
      <c r="G6961" t="s">
        <v>23</v>
      </c>
      <c r="H6961" t="s">
        <v>6746</v>
      </c>
      <c r="I6961" t="s">
        <v>23</v>
      </c>
      <c r="J6961" t="s">
        <v>23</v>
      </c>
      <c r="K6961" t="s">
        <v>35357</v>
      </c>
    </row>
    <row r="6962" spans="1:11" x14ac:dyDescent="0.35">
      <c r="A6962" t="s">
        <v>2892</v>
      </c>
      <c r="B6962" t="s">
        <v>23</v>
      </c>
      <c r="C6962" t="s">
        <v>23</v>
      </c>
      <c r="D6962" t="s">
        <v>23</v>
      </c>
      <c r="E6962" t="s">
        <v>12057</v>
      </c>
      <c r="F6962" t="s">
        <v>23</v>
      </c>
      <c r="G6962" t="s">
        <v>23</v>
      </c>
      <c r="H6962" t="s">
        <v>6522</v>
      </c>
      <c r="I6962" t="s">
        <v>23</v>
      </c>
      <c r="J6962" t="s">
        <v>23</v>
      </c>
      <c r="K6962" t="s">
        <v>30532</v>
      </c>
    </row>
    <row r="6963" spans="1:11" x14ac:dyDescent="0.35">
      <c r="A6963" t="s">
        <v>28058</v>
      </c>
      <c r="B6963" t="s">
        <v>23</v>
      </c>
      <c r="C6963" t="s">
        <v>23</v>
      </c>
      <c r="D6963" t="s">
        <v>5810</v>
      </c>
      <c r="E6963" t="s">
        <v>28059</v>
      </c>
      <c r="F6963" t="s">
        <v>23</v>
      </c>
      <c r="G6963" t="s">
        <v>23</v>
      </c>
      <c r="H6963" t="s">
        <v>6746</v>
      </c>
      <c r="I6963" t="s">
        <v>23</v>
      </c>
      <c r="J6963" t="s">
        <v>23</v>
      </c>
      <c r="K6963" t="s">
        <v>35358</v>
      </c>
    </row>
    <row r="6964" spans="1:11" x14ac:dyDescent="0.35">
      <c r="A6964" t="s">
        <v>579</v>
      </c>
      <c r="B6964" t="s">
        <v>23</v>
      </c>
      <c r="C6964" t="s">
        <v>23</v>
      </c>
      <c r="D6964" t="s">
        <v>23</v>
      </c>
      <c r="E6964" t="s">
        <v>12058</v>
      </c>
      <c r="F6964" t="s">
        <v>23</v>
      </c>
      <c r="G6964" t="s">
        <v>23</v>
      </c>
      <c r="H6964" t="s">
        <v>6522</v>
      </c>
      <c r="I6964" t="s">
        <v>23</v>
      </c>
      <c r="J6964" t="s">
        <v>23</v>
      </c>
      <c r="K6964" t="s">
        <v>30532</v>
      </c>
    </row>
    <row r="6965" spans="1:11" x14ac:dyDescent="0.35">
      <c r="A6965" t="s">
        <v>6200</v>
      </c>
      <c r="B6965" t="s">
        <v>23</v>
      </c>
      <c r="C6965" t="s">
        <v>23</v>
      </c>
      <c r="D6965" t="s">
        <v>5810</v>
      </c>
      <c r="E6965" t="s">
        <v>28060</v>
      </c>
      <c r="F6965" t="s">
        <v>23</v>
      </c>
      <c r="G6965" t="s">
        <v>23</v>
      </c>
      <c r="H6965" t="s">
        <v>6746</v>
      </c>
      <c r="I6965" t="s">
        <v>23</v>
      </c>
      <c r="J6965" t="s">
        <v>23</v>
      </c>
      <c r="K6965" t="s">
        <v>35359</v>
      </c>
    </row>
    <row r="6966" spans="1:11" x14ac:dyDescent="0.35">
      <c r="A6966" t="s">
        <v>19705</v>
      </c>
      <c r="B6966" t="s">
        <v>23</v>
      </c>
      <c r="C6966" t="s">
        <v>23</v>
      </c>
      <c r="D6966" t="s">
        <v>5810</v>
      </c>
      <c r="E6966" t="s">
        <v>19706</v>
      </c>
      <c r="F6966" t="s">
        <v>23</v>
      </c>
      <c r="G6966" t="s">
        <v>23</v>
      </c>
      <c r="H6966" t="s">
        <v>6746</v>
      </c>
      <c r="I6966" t="s">
        <v>23</v>
      </c>
      <c r="J6966" t="s">
        <v>23</v>
      </c>
      <c r="K6966" t="s">
        <v>31379</v>
      </c>
    </row>
    <row r="6967" spans="1:11" x14ac:dyDescent="0.35">
      <c r="A6967" t="s">
        <v>874</v>
      </c>
      <c r="B6967" t="s">
        <v>23</v>
      </c>
      <c r="C6967" t="s">
        <v>23</v>
      </c>
      <c r="D6967" t="s">
        <v>23</v>
      </c>
      <c r="E6967" t="s">
        <v>12059</v>
      </c>
      <c r="F6967" t="s">
        <v>23</v>
      </c>
      <c r="G6967" t="s">
        <v>23</v>
      </c>
      <c r="H6967" t="s">
        <v>6522</v>
      </c>
      <c r="I6967" t="s">
        <v>23</v>
      </c>
      <c r="J6967" t="s">
        <v>23</v>
      </c>
      <c r="K6967" t="s">
        <v>30532</v>
      </c>
    </row>
    <row r="6968" spans="1:11" x14ac:dyDescent="0.35">
      <c r="A6968" t="s">
        <v>5084</v>
      </c>
      <c r="B6968" t="s">
        <v>23</v>
      </c>
      <c r="C6968" t="s">
        <v>23</v>
      </c>
      <c r="D6968" t="s">
        <v>23</v>
      </c>
      <c r="E6968" t="s">
        <v>12060</v>
      </c>
      <c r="F6968" t="s">
        <v>23</v>
      </c>
      <c r="G6968" t="s">
        <v>23</v>
      </c>
      <c r="H6968" t="s">
        <v>6522</v>
      </c>
      <c r="I6968" t="s">
        <v>23</v>
      </c>
      <c r="J6968" t="s">
        <v>23</v>
      </c>
      <c r="K6968" t="s">
        <v>30532</v>
      </c>
    </row>
    <row r="6969" spans="1:11" x14ac:dyDescent="0.35">
      <c r="A6969" t="s">
        <v>28061</v>
      </c>
      <c r="B6969" t="s">
        <v>23</v>
      </c>
      <c r="C6969" t="s">
        <v>23</v>
      </c>
      <c r="D6969" t="s">
        <v>5810</v>
      </c>
      <c r="E6969" t="s">
        <v>28062</v>
      </c>
      <c r="F6969" t="s">
        <v>23</v>
      </c>
      <c r="G6969" t="s">
        <v>23</v>
      </c>
      <c r="H6969" t="s">
        <v>6746</v>
      </c>
      <c r="I6969" t="s">
        <v>23</v>
      </c>
      <c r="J6969" t="s">
        <v>23</v>
      </c>
      <c r="K6969" t="s">
        <v>35360</v>
      </c>
    </row>
    <row r="6970" spans="1:11" x14ac:dyDescent="0.35">
      <c r="A6970" t="s">
        <v>28063</v>
      </c>
      <c r="B6970" t="s">
        <v>23</v>
      </c>
      <c r="C6970" t="s">
        <v>23</v>
      </c>
      <c r="D6970" t="s">
        <v>5810</v>
      </c>
      <c r="E6970" t="s">
        <v>28064</v>
      </c>
      <c r="F6970" t="s">
        <v>23</v>
      </c>
      <c r="G6970" t="s">
        <v>23</v>
      </c>
      <c r="H6970" t="s">
        <v>6746</v>
      </c>
      <c r="I6970" t="s">
        <v>23</v>
      </c>
      <c r="J6970" t="s">
        <v>23</v>
      </c>
      <c r="K6970" t="s">
        <v>35361</v>
      </c>
    </row>
    <row r="6971" spans="1:11" x14ac:dyDescent="0.35">
      <c r="A6971" t="s">
        <v>5687</v>
      </c>
      <c r="B6971" t="s">
        <v>23</v>
      </c>
      <c r="C6971" t="s">
        <v>23</v>
      </c>
      <c r="D6971" t="s">
        <v>23</v>
      </c>
      <c r="E6971" t="s">
        <v>12061</v>
      </c>
      <c r="F6971" t="s">
        <v>23</v>
      </c>
      <c r="G6971" t="s">
        <v>23</v>
      </c>
      <c r="H6971" t="s">
        <v>6522</v>
      </c>
      <c r="I6971" t="s">
        <v>23</v>
      </c>
      <c r="J6971" t="s">
        <v>23</v>
      </c>
      <c r="K6971" t="s">
        <v>30532</v>
      </c>
    </row>
    <row r="6972" spans="1:11" x14ac:dyDescent="0.35">
      <c r="A6972" t="s">
        <v>6590</v>
      </c>
      <c r="B6972" t="s">
        <v>23</v>
      </c>
      <c r="C6972" t="s">
        <v>23</v>
      </c>
      <c r="D6972" t="s">
        <v>23</v>
      </c>
      <c r="E6972" t="s">
        <v>12062</v>
      </c>
      <c r="F6972" t="s">
        <v>23</v>
      </c>
      <c r="G6972" t="s">
        <v>23</v>
      </c>
      <c r="H6972" t="s">
        <v>6483</v>
      </c>
      <c r="I6972" t="s">
        <v>2721</v>
      </c>
      <c r="J6972" t="s">
        <v>23</v>
      </c>
      <c r="K6972" t="s">
        <v>30532</v>
      </c>
    </row>
    <row r="6973" spans="1:11" x14ac:dyDescent="0.35">
      <c r="A6973" t="s">
        <v>28065</v>
      </c>
      <c r="B6973" t="s">
        <v>23</v>
      </c>
      <c r="C6973" t="s">
        <v>23</v>
      </c>
      <c r="D6973" t="s">
        <v>5810</v>
      </c>
      <c r="E6973" t="s">
        <v>28066</v>
      </c>
      <c r="F6973" t="s">
        <v>23</v>
      </c>
      <c r="G6973" t="s">
        <v>23</v>
      </c>
      <c r="H6973" t="s">
        <v>6746</v>
      </c>
      <c r="I6973" t="s">
        <v>23</v>
      </c>
      <c r="J6973" t="s">
        <v>23</v>
      </c>
      <c r="K6973" t="s">
        <v>35362</v>
      </c>
    </row>
    <row r="6974" spans="1:11" x14ac:dyDescent="0.35">
      <c r="A6974" t="s">
        <v>12063</v>
      </c>
      <c r="B6974" t="s">
        <v>23</v>
      </c>
      <c r="C6974" t="s">
        <v>23</v>
      </c>
      <c r="D6974" t="s">
        <v>5810</v>
      </c>
      <c r="E6974" t="s">
        <v>12064</v>
      </c>
      <c r="F6974" t="s">
        <v>23</v>
      </c>
      <c r="G6974" t="s">
        <v>23</v>
      </c>
      <c r="H6974" t="s">
        <v>6746</v>
      </c>
      <c r="I6974" t="s">
        <v>23</v>
      </c>
      <c r="J6974" t="s">
        <v>23</v>
      </c>
      <c r="K6974" t="s">
        <v>30532</v>
      </c>
    </row>
    <row r="6975" spans="1:11" x14ac:dyDescent="0.35">
      <c r="A6975" t="s">
        <v>4401</v>
      </c>
      <c r="B6975" t="s">
        <v>23</v>
      </c>
      <c r="C6975" t="s">
        <v>23</v>
      </c>
      <c r="D6975" t="s">
        <v>23</v>
      </c>
      <c r="E6975" t="s">
        <v>12065</v>
      </c>
      <c r="F6975" t="s">
        <v>23</v>
      </c>
      <c r="G6975" t="s">
        <v>23</v>
      </c>
      <c r="H6975" t="s">
        <v>6522</v>
      </c>
      <c r="I6975" t="s">
        <v>23</v>
      </c>
      <c r="J6975" t="s">
        <v>23</v>
      </c>
      <c r="K6975" t="s">
        <v>30532</v>
      </c>
    </row>
    <row r="6976" spans="1:11" x14ac:dyDescent="0.35">
      <c r="A6976" t="s">
        <v>12066</v>
      </c>
      <c r="B6976" t="s">
        <v>23</v>
      </c>
      <c r="C6976" t="s">
        <v>23</v>
      </c>
      <c r="D6976" t="s">
        <v>5810</v>
      </c>
      <c r="E6976" t="s">
        <v>12067</v>
      </c>
      <c r="F6976" t="s">
        <v>23</v>
      </c>
      <c r="G6976" t="s">
        <v>23</v>
      </c>
      <c r="H6976" t="s">
        <v>6746</v>
      </c>
      <c r="I6976" t="s">
        <v>23</v>
      </c>
      <c r="J6976" t="s">
        <v>23</v>
      </c>
      <c r="K6976" t="s">
        <v>30532</v>
      </c>
    </row>
    <row r="6977" spans="1:11" x14ac:dyDescent="0.35">
      <c r="A6977" t="s">
        <v>5455</v>
      </c>
      <c r="B6977" t="s">
        <v>23</v>
      </c>
      <c r="C6977" t="s">
        <v>23</v>
      </c>
      <c r="D6977" t="s">
        <v>23</v>
      </c>
      <c r="E6977" t="s">
        <v>12068</v>
      </c>
      <c r="F6977" t="s">
        <v>23</v>
      </c>
      <c r="G6977" t="s">
        <v>23</v>
      </c>
      <c r="H6977" t="s">
        <v>6522</v>
      </c>
      <c r="I6977" t="s">
        <v>23</v>
      </c>
      <c r="J6977" t="s">
        <v>23</v>
      </c>
      <c r="K6977" t="s">
        <v>30532</v>
      </c>
    </row>
    <row r="6978" spans="1:11" x14ac:dyDescent="0.35">
      <c r="A6978" t="s">
        <v>28629</v>
      </c>
      <c r="B6978" t="s">
        <v>23</v>
      </c>
      <c r="C6978" t="s">
        <v>23</v>
      </c>
      <c r="D6978" t="s">
        <v>5810</v>
      </c>
      <c r="E6978" t="s">
        <v>28630</v>
      </c>
      <c r="F6978" t="s">
        <v>23</v>
      </c>
      <c r="G6978" t="s">
        <v>23</v>
      </c>
      <c r="H6978" t="s">
        <v>6746</v>
      </c>
      <c r="I6978" t="s">
        <v>23</v>
      </c>
      <c r="J6978" t="s">
        <v>23</v>
      </c>
      <c r="K6978" t="s">
        <v>35641</v>
      </c>
    </row>
    <row r="6979" spans="1:11" x14ac:dyDescent="0.35">
      <c r="A6979" t="s">
        <v>1359</v>
      </c>
      <c r="B6979" t="s">
        <v>23</v>
      </c>
      <c r="C6979" t="s">
        <v>23</v>
      </c>
      <c r="D6979" t="s">
        <v>23</v>
      </c>
      <c r="E6979" t="s">
        <v>12069</v>
      </c>
      <c r="F6979" t="s">
        <v>23</v>
      </c>
      <c r="G6979" t="s">
        <v>23</v>
      </c>
      <c r="H6979" t="s">
        <v>6487</v>
      </c>
      <c r="I6979" t="s">
        <v>2721</v>
      </c>
      <c r="J6979" t="s">
        <v>23</v>
      </c>
      <c r="K6979" t="s">
        <v>30532</v>
      </c>
    </row>
    <row r="6980" spans="1:11" x14ac:dyDescent="0.35">
      <c r="A6980" t="s">
        <v>5280</v>
      </c>
      <c r="B6980" t="s">
        <v>23</v>
      </c>
      <c r="C6980" t="s">
        <v>23</v>
      </c>
      <c r="D6980" t="s">
        <v>23</v>
      </c>
      <c r="E6980" t="s">
        <v>12070</v>
      </c>
      <c r="F6980" t="s">
        <v>23</v>
      </c>
      <c r="G6980" t="s">
        <v>23</v>
      </c>
      <c r="H6980" t="s">
        <v>6514</v>
      </c>
      <c r="I6980" t="s">
        <v>2721</v>
      </c>
      <c r="J6980" t="s">
        <v>23</v>
      </c>
      <c r="K6980" t="s">
        <v>30532</v>
      </c>
    </row>
    <row r="6981" spans="1:11" x14ac:dyDescent="0.35">
      <c r="A6981" t="s">
        <v>4400</v>
      </c>
      <c r="B6981" t="s">
        <v>23</v>
      </c>
      <c r="C6981" t="s">
        <v>23</v>
      </c>
      <c r="D6981" t="s">
        <v>23</v>
      </c>
      <c r="E6981" t="s">
        <v>12071</v>
      </c>
      <c r="F6981" t="s">
        <v>23</v>
      </c>
      <c r="G6981" t="s">
        <v>23</v>
      </c>
      <c r="H6981" t="s">
        <v>6522</v>
      </c>
      <c r="I6981" t="s">
        <v>23</v>
      </c>
      <c r="J6981" t="s">
        <v>23</v>
      </c>
      <c r="K6981" t="s">
        <v>30532</v>
      </c>
    </row>
    <row r="6982" spans="1:11" x14ac:dyDescent="0.35">
      <c r="A6982" t="s">
        <v>1366</v>
      </c>
      <c r="B6982" t="s">
        <v>23</v>
      </c>
      <c r="C6982" t="s">
        <v>23</v>
      </c>
      <c r="D6982" t="s">
        <v>23</v>
      </c>
      <c r="E6982" t="s">
        <v>12072</v>
      </c>
      <c r="F6982" t="s">
        <v>23</v>
      </c>
      <c r="G6982" t="s">
        <v>23</v>
      </c>
      <c r="H6982" t="s">
        <v>6502</v>
      </c>
      <c r="I6982" t="s">
        <v>2721</v>
      </c>
      <c r="J6982" t="s">
        <v>3894</v>
      </c>
      <c r="K6982" t="s">
        <v>30532</v>
      </c>
    </row>
    <row r="6983" spans="1:11" x14ac:dyDescent="0.35">
      <c r="A6983" t="s">
        <v>28071</v>
      </c>
      <c r="B6983" t="s">
        <v>23</v>
      </c>
      <c r="C6983" t="s">
        <v>23</v>
      </c>
      <c r="D6983" t="s">
        <v>5810</v>
      </c>
      <c r="E6983" t="s">
        <v>28072</v>
      </c>
      <c r="F6983" t="s">
        <v>23</v>
      </c>
      <c r="G6983" t="s">
        <v>23</v>
      </c>
      <c r="H6983" t="s">
        <v>6746</v>
      </c>
      <c r="I6983" t="s">
        <v>23</v>
      </c>
      <c r="J6983" t="s">
        <v>23</v>
      </c>
      <c r="K6983" t="s">
        <v>35365</v>
      </c>
    </row>
    <row r="6984" spans="1:11" x14ac:dyDescent="0.35">
      <c r="A6984" t="s">
        <v>28073</v>
      </c>
      <c r="B6984" t="s">
        <v>23</v>
      </c>
      <c r="C6984" t="s">
        <v>23</v>
      </c>
      <c r="D6984" t="s">
        <v>5810</v>
      </c>
      <c r="E6984" t="s">
        <v>28074</v>
      </c>
      <c r="F6984" t="s">
        <v>23</v>
      </c>
      <c r="G6984" t="s">
        <v>23</v>
      </c>
      <c r="H6984" t="s">
        <v>6746</v>
      </c>
      <c r="I6984" t="s">
        <v>23</v>
      </c>
      <c r="J6984" t="s">
        <v>23</v>
      </c>
      <c r="K6984" t="s">
        <v>35366</v>
      </c>
    </row>
    <row r="6985" spans="1:11" x14ac:dyDescent="0.35">
      <c r="A6985" t="s">
        <v>4399</v>
      </c>
      <c r="B6985" t="s">
        <v>23</v>
      </c>
      <c r="C6985" t="s">
        <v>23</v>
      </c>
      <c r="D6985" t="s">
        <v>23</v>
      </c>
      <c r="E6985" t="s">
        <v>12073</v>
      </c>
      <c r="F6985" t="s">
        <v>23</v>
      </c>
      <c r="G6985" t="s">
        <v>23</v>
      </c>
      <c r="H6985" t="s">
        <v>6522</v>
      </c>
      <c r="I6985" t="s">
        <v>23</v>
      </c>
      <c r="J6985" t="s">
        <v>23</v>
      </c>
      <c r="K6985" t="s">
        <v>30532</v>
      </c>
    </row>
    <row r="6986" spans="1:11" x14ac:dyDescent="0.35">
      <c r="A6986" t="s">
        <v>4398</v>
      </c>
      <c r="B6986" t="s">
        <v>23</v>
      </c>
      <c r="C6986" t="s">
        <v>23</v>
      </c>
      <c r="D6986" t="s">
        <v>23</v>
      </c>
      <c r="E6986" t="s">
        <v>12074</v>
      </c>
      <c r="F6986" t="s">
        <v>23</v>
      </c>
      <c r="G6986" t="s">
        <v>23</v>
      </c>
      <c r="H6986" t="s">
        <v>6522</v>
      </c>
      <c r="I6986" t="s">
        <v>23</v>
      </c>
      <c r="J6986" t="s">
        <v>23</v>
      </c>
      <c r="K6986" t="s">
        <v>30532</v>
      </c>
    </row>
    <row r="6987" spans="1:11" x14ac:dyDescent="0.35">
      <c r="A6987" t="s">
        <v>549</v>
      </c>
      <c r="B6987" t="s">
        <v>23</v>
      </c>
      <c r="C6987" t="s">
        <v>23</v>
      </c>
      <c r="D6987" t="s">
        <v>23</v>
      </c>
      <c r="E6987" t="s">
        <v>12075</v>
      </c>
      <c r="F6987" t="s">
        <v>23</v>
      </c>
      <c r="G6987" t="s">
        <v>23</v>
      </c>
      <c r="H6987" t="s">
        <v>6522</v>
      </c>
      <c r="I6987" t="s">
        <v>23</v>
      </c>
      <c r="J6987" t="s">
        <v>23</v>
      </c>
      <c r="K6987" t="s">
        <v>30532</v>
      </c>
    </row>
    <row r="6988" spans="1:11" x14ac:dyDescent="0.35">
      <c r="A6988" t="s">
        <v>2924</v>
      </c>
      <c r="B6988" t="s">
        <v>23</v>
      </c>
      <c r="C6988" t="s">
        <v>23</v>
      </c>
      <c r="D6988" t="s">
        <v>23</v>
      </c>
      <c r="E6988" t="s">
        <v>12076</v>
      </c>
      <c r="F6988" t="s">
        <v>23</v>
      </c>
      <c r="G6988" t="s">
        <v>23</v>
      </c>
      <c r="H6988" t="s">
        <v>23</v>
      </c>
      <c r="I6988" t="s">
        <v>23</v>
      </c>
      <c r="J6988" t="s">
        <v>23</v>
      </c>
      <c r="K6988" t="s">
        <v>30532</v>
      </c>
    </row>
    <row r="6989" spans="1:11" x14ac:dyDescent="0.35">
      <c r="A6989" t="s">
        <v>4397</v>
      </c>
      <c r="B6989" t="s">
        <v>23</v>
      </c>
      <c r="C6989" t="s">
        <v>23</v>
      </c>
      <c r="D6989" t="s">
        <v>23</v>
      </c>
      <c r="E6989" t="s">
        <v>12077</v>
      </c>
      <c r="F6989" t="s">
        <v>23</v>
      </c>
      <c r="G6989" t="s">
        <v>23</v>
      </c>
      <c r="H6989" t="s">
        <v>6522</v>
      </c>
      <c r="I6989" t="s">
        <v>23</v>
      </c>
      <c r="J6989" t="s">
        <v>23</v>
      </c>
      <c r="K6989" t="s">
        <v>30532</v>
      </c>
    </row>
    <row r="6990" spans="1:11" x14ac:dyDescent="0.35">
      <c r="A6990" t="s">
        <v>4394</v>
      </c>
      <c r="B6990" t="s">
        <v>23</v>
      </c>
      <c r="C6990" t="s">
        <v>23</v>
      </c>
      <c r="D6990" t="s">
        <v>23</v>
      </c>
      <c r="E6990" t="s">
        <v>12078</v>
      </c>
      <c r="F6990" t="s">
        <v>23</v>
      </c>
      <c r="G6990" t="s">
        <v>23</v>
      </c>
      <c r="H6990" t="s">
        <v>6522</v>
      </c>
      <c r="I6990" t="s">
        <v>23</v>
      </c>
      <c r="J6990" t="s">
        <v>23</v>
      </c>
      <c r="K6990" t="s">
        <v>30532</v>
      </c>
    </row>
    <row r="6991" spans="1:11" x14ac:dyDescent="0.35">
      <c r="A6991" t="s">
        <v>28075</v>
      </c>
      <c r="B6991" t="s">
        <v>23</v>
      </c>
      <c r="C6991" t="s">
        <v>23</v>
      </c>
      <c r="D6991" t="s">
        <v>5810</v>
      </c>
      <c r="E6991" t="s">
        <v>28076</v>
      </c>
      <c r="F6991" t="s">
        <v>23</v>
      </c>
      <c r="G6991" t="s">
        <v>23</v>
      </c>
      <c r="H6991" t="s">
        <v>6746</v>
      </c>
      <c r="I6991" t="s">
        <v>23</v>
      </c>
      <c r="J6991" t="s">
        <v>23</v>
      </c>
      <c r="K6991" t="s">
        <v>35367</v>
      </c>
    </row>
    <row r="6992" spans="1:11" x14ac:dyDescent="0.35">
      <c r="A6992" t="s">
        <v>28077</v>
      </c>
      <c r="B6992" t="s">
        <v>23</v>
      </c>
      <c r="C6992" t="s">
        <v>23</v>
      </c>
      <c r="D6992" t="s">
        <v>5810</v>
      </c>
      <c r="E6992" t="s">
        <v>28078</v>
      </c>
      <c r="F6992" t="s">
        <v>23</v>
      </c>
      <c r="G6992" t="s">
        <v>23</v>
      </c>
      <c r="H6992" t="s">
        <v>6746</v>
      </c>
      <c r="I6992" t="s">
        <v>23</v>
      </c>
      <c r="J6992" t="s">
        <v>23</v>
      </c>
      <c r="K6992" t="s">
        <v>35368</v>
      </c>
    </row>
    <row r="6993" spans="1:11" x14ac:dyDescent="0.35">
      <c r="A6993" t="s">
        <v>4393</v>
      </c>
      <c r="B6993" t="s">
        <v>23</v>
      </c>
      <c r="C6993" t="s">
        <v>23</v>
      </c>
      <c r="D6993" t="s">
        <v>23</v>
      </c>
      <c r="E6993" t="s">
        <v>12079</v>
      </c>
      <c r="F6993" t="s">
        <v>23</v>
      </c>
      <c r="G6993" t="s">
        <v>23</v>
      </c>
      <c r="H6993" t="s">
        <v>6522</v>
      </c>
      <c r="I6993" t="s">
        <v>23</v>
      </c>
      <c r="J6993" t="s">
        <v>23</v>
      </c>
      <c r="K6993" t="s">
        <v>30532</v>
      </c>
    </row>
    <row r="6994" spans="1:11" x14ac:dyDescent="0.35">
      <c r="A6994" t="s">
        <v>3350</v>
      </c>
      <c r="B6994" t="s">
        <v>23</v>
      </c>
      <c r="C6994" t="s">
        <v>23</v>
      </c>
      <c r="D6994" t="s">
        <v>23</v>
      </c>
      <c r="E6994" t="s">
        <v>12080</v>
      </c>
      <c r="F6994" t="s">
        <v>23</v>
      </c>
      <c r="G6994" t="s">
        <v>23</v>
      </c>
      <c r="H6994" t="s">
        <v>6522</v>
      </c>
      <c r="I6994" t="s">
        <v>23</v>
      </c>
      <c r="J6994" t="s">
        <v>23</v>
      </c>
      <c r="K6994" t="s">
        <v>30532</v>
      </c>
    </row>
    <row r="6995" spans="1:11" x14ac:dyDescent="0.35">
      <c r="A6995" t="s">
        <v>4392</v>
      </c>
      <c r="B6995" t="s">
        <v>23</v>
      </c>
      <c r="C6995" t="s">
        <v>23</v>
      </c>
      <c r="D6995" t="s">
        <v>23</v>
      </c>
      <c r="E6995" t="s">
        <v>12081</v>
      </c>
      <c r="F6995" t="s">
        <v>23</v>
      </c>
      <c r="G6995" t="s">
        <v>23</v>
      </c>
      <c r="H6995" t="s">
        <v>6522</v>
      </c>
      <c r="I6995" t="s">
        <v>23</v>
      </c>
      <c r="J6995" t="s">
        <v>23</v>
      </c>
      <c r="K6995" t="s">
        <v>30532</v>
      </c>
    </row>
    <row r="6996" spans="1:11" x14ac:dyDescent="0.35">
      <c r="A6996" t="s">
        <v>3633</v>
      </c>
      <c r="B6996" t="s">
        <v>23</v>
      </c>
      <c r="C6996" t="s">
        <v>23</v>
      </c>
      <c r="D6996" t="s">
        <v>23</v>
      </c>
      <c r="E6996" t="s">
        <v>12082</v>
      </c>
      <c r="F6996" t="s">
        <v>23</v>
      </c>
      <c r="G6996" t="s">
        <v>23</v>
      </c>
      <c r="H6996" t="s">
        <v>6522</v>
      </c>
      <c r="I6996" t="s">
        <v>23</v>
      </c>
      <c r="J6996" t="s">
        <v>23</v>
      </c>
      <c r="K6996" t="s">
        <v>30532</v>
      </c>
    </row>
    <row r="6997" spans="1:11" x14ac:dyDescent="0.35">
      <c r="A6997" t="s">
        <v>4391</v>
      </c>
      <c r="B6997" t="s">
        <v>23</v>
      </c>
      <c r="C6997" t="s">
        <v>23</v>
      </c>
      <c r="D6997" t="s">
        <v>23</v>
      </c>
      <c r="E6997" t="s">
        <v>12083</v>
      </c>
      <c r="F6997" t="s">
        <v>23</v>
      </c>
      <c r="G6997" t="s">
        <v>23</v>
      </c>
      <c r="H6997" t="s">
        <v>6522</v>
      </c>
      <c r="I6997" t="s">
        <v>23</v>
      </c>
      <c r="J6997" t="s">
        <v>23</v>
      </c>
      <c r="K6997" t="s">
        <v>30532</v>
      </c>
    </row>
    <row r="6998" spans="1:11" x14ac:dyDescent="0.35">
      <c r="A6998" t="s">
        <v>879</v>
      </c>
      <c r="B6998" t="s">
        <v>23</v>
      </c>
      <c r="C6998" t="s">
        <v>23</v>
      </c>
      <c r="D6998" t="s">
        <v>23</v>
      </c>
      <c r="E6998" t="s">
        <v>12084</v>
      </c>
      <c r="F6998" t="s">
        <v>23</v>
      </c>
      <c r="G6998" t="s">
        <v>23</v>
      </c>
      <c r="H6998" t="s">
        <v>6522</v>
      </c>
      <c r="I6998" t="s">
        <v>23</v>
      </c>
      <c r="J6998" t="s">
        <v>23</v>
      </c>
      <c r="K6998" t="s">
        <v>30532</v>
      </c>
    </row>
    <row r="6999" spans="1:11" x14ac:dyDescent="0.35">
      <c r="A6999" t="s">
        <v>1312</v>
      </c>
      <c r="B6999" t="s">
        <v>23</v>
      </c>
      <c r="C6999" t="s">
        <v>23</v>
      </c>
      <c r="D6999" t="s">
        <v>23</v>
      </c>
      <c r="E6999" t="s">
        <v>12085</v>
      </c>
      <c r="F6999" t="s">
        <v>23</v>
      </c>
      <c r="G6999" t="s">
        <v>23</v>
      </c>
      <c r="H6999" t="s">
        <v>6483</v>
      </c>
      <c r="I6999" t="s">
        <v>6485</v>
      </c>
      <c r="J6999" t="s">
        <v>23</v>
      </c>
      <c r="K6999" t="s">
        <v>30532</v>
      </c>
    </row>
    <row r="7000" spans="1:11" x14ac:dyDescent="0.35">
      <c r="A7000" t="s">
        <v>28081</v>
      </c>
      <c r="B7000" t="s">
        <v>23</v>
      </c>
      <c r="C7000" t="s">
        <v>23</v>
      </c>
      <c r="D7000" t="s">
        <v>5810</v>
      </c>
      <c r="E7000" t="s">
        <v>28082</v>
      </c>
      <c r="F7000" t="s">
        <v>23</v>
      </c>
      <c r="G7000" t="s">
        <v>23</v>
      </c>
      <c r="H7000" t="s">
        <v>6746</v>
      </c>
      <c r="I7000" t="s">
        <v>23</v>
      </c>
      <c r="J7000" t="s">
        <v>23</v>
      </c>
      <c r="K7000" t="s">
        <v>35370</v>
      </c>
    </row>
    <row r="7001" spans="1:11" x14ac:dyDescent="0.35">
      <c r="A7001" t="s">
        <v>28083</v>
      </c>
      <c r="B7001" t="s">
        <v>23</v>
      </c>
      <c r="C7001" t="s">
        <v>23</v>
      </c>
      <c r="D7001" t="s">
        <v>5810</v>
      </c>
      <c r="E7001" t="s">
        <v>28084</v>
      </c>
      <c r="F7001" t="s">
        <v>23</v>
      </c>
      <c r="G7001" t="s">
        <v>23</v>
      </c>
      <c r="H7001" t="s">
        <v>6746</v>
      </c>
      <c r="I7001" t="s">
        <v>23</v>
      </c>
      <c r="J7001" t="s">
        <v>23</v>
      </c>
      <c r="K7001" t="s">
        <v>35371</v>
      </c>
    </row>
    <row r="7002" spans="1:11" x14ac:dyDescent="0.35">
      <c r="A7002" t="s">
        <v>28085</v>
      </c>
      <c r="B7002" t="s">
        <v>23</v>
      </c>
      <c r="C7002" t="s">
        <v>23</v>
      </c>
      <c r="D7002" t="s">
        <v>5810</v>
      </c>
      <c r="E7002" t="s">
        <v>28086</v>
      </c>
      <c r="F7002" t="s">
        <v>23</v>
      </c>
      <c r="G7002" t="s">
        <v>23</v>
      </c>
      <c r="H7002" t="s">
        <v>6746</v>
      </c>
      <c r="I7002" t="s">
        <v>23</v>
      </c>
      <c r="J7002" t="s">
        <v>23</v>
      </c>
      <c r="K7002" t="s">
        <v>35372</v>
      </c>
    </row>
    <row r="7003" spans="1:11" x14ac:dyDescent="0.35">
      <c r="A7003" t="s">
        <v>28087</v>
      </c>
      <c r="B7003" t="s">
        <v>23</v>
      </c>
      <c r="C7003" t="s">
        <v>23</v>
      </c>
      <c r="D7003" t="s">
        <v>5810</v>
      </c>
      <c r="E7003" t="s">
        <v>28088</v>
      </c>
      <c r="F7003" t="s">
        <v>23</v>
      </c>
      <c r="G7003" t="s">
        <v>23</v>
      </c>
      <c r="H7003" t="s">
        <v>6746</v>
      </c>
      <c r="I7003" t="s">
        <v>23</v>
      </c>
      <c r="J7003" t="s">
        <v>23</v>
      </c>
      <c r="K7003" t="s">
        <v>35373</v>
      </c>
    </row>
    <row r="7004" spans="1:11" x14ac:dyDescent="0.35">
      <c r="A7004" t="s">
        <v>3636</v>
      </c>
      <c r="B7004" t="s">
        <v>23</v>
      </c>
      <c r="C7004" t="s">
        <v>23</v>
      </c>
      <c r="D7004" t="s">
        <v>23</v>
      </c>
      <c r="E7004" t="s">
        <v>12086</v>
      </c>
      <c r="F7004" t="s">
        <v>23</v>
      </c>
      <c r="G7004" t="s">
        <v>23</v>
      </c>
      <c r="H7004" t="s">
        <v>6522</v>
      </c>
      <c r="I7004" t="s">
        <v>23</v>
      </c>
      <c r="J7004" t="s">
        <v>23</v>
      </c>
      <c r="K7004" t="s">
        <v>30532</v>
      </c>
    </row>
    <row r="7005" spans="1:11" x14ac:dyDescent="0.35">
      <c r="A7005" t="s">
        <v>3347</v>
      </c>
      <c r="B7005" t="s">
        <v>23</v>
      </c>
      <c r="C7005" t="s">
        <v>23</v>
      </c>
      <c r="D7005" t="s">
        <v>23</v>
      </c>
      <c r="E7005" t="s">
        <v>12087</v>
      </c>
      <c r="F7005" t="s">
        <v>23</v>
      </c>
      <c r="G7005" t="s">
        <v>23</v>
      </c>
      <c r="H7005" t="s">
        <v>6522</v>
      </c>
      <c r="I7005" t="s">
        <v>23</v>
      </c>
      <c r="J7005" t="s">
        <v>23</v>
      </c>
      <c r="K7005" t="s">
        <v>30532</v>
      </c>
    </row>
    <row r="7006" spans="1:11" x14ac:dyDescent="0.35">
      <c r="A7006" t="s">
        <v>4390</v>
      </c>
      <c r="B7006" t="s">
        <v>23</v>
      </c>
      <c r="C7006" t="s">
        <v>23</v>
      </c>
      <c r="D7006" t="s">
        <v>23</v>
      </c>
      <c r="E7006" t="s">
        <v>12088</v>
      </c>
      <c r="F7006" t="s">
        <v>23</v>
      </c>
      <c r="G7006" t="s">
        <v>23</v>
      </c>
      <c r="H7006" t="s">
        <v>6522</v>
      </c>
      <c r="I7006" t="s">
        <v>23</v>
      </c>
      <c r="J7006" t="s">
        <v>23</v>
      </c>
      <c r="K7006" t="s">
        <v>30532</v>
      </c>
    </row>
    <row r="7007" spans="1:11" x14ac:dyDescent="0.35">
      <c r="A7007" t="s">
        <v>28089</v>
      </c>
      <c r="B7007" t="s">
        <v>23</v>
      </c>
      <c r="C7007" t="s">
        <v>23</v>
      </c>
      <c r="D7007" t="s">
        <v>5810</v>
      </c>
      <c r="E7007" t="s">
        <v>28090</v>
      </c>
      <c r="F7007" t="s">
        <v>23</v>
      </c>
      <c r="G7007" t="s">
        <v>23</v>
      </c>
      <c r="H7007" t="s">
        <v>6746</v>
      </c>
      <c r="I7007" t="s">
        <v>23</v>
      </c>
      <c r="J7007" t="s">
        <v>23</v>
      </c>
      <c r="K7007" t="s">
        <v>35374</v>
      </c>
    </row>
    <row r="7008" spans="1:11" x14ac:dyDescent="0.35">
      <c r="A7008" t="s">
        <v>28091</v>
      </c>
      <c r="B7008" t="s">
        <v>23</v>
      </c>
      <c r="C7008" t="s">
        <v>23</v>
      </c>
      <c r="D7008" t="s">
        <v>5810</v>
      </c>
      <c r="E7008" t="s">
        <v>28092</v>
      </c>
      <c r="F7008" t="s">
        <v>23</v>
      </c>
      <c r="G7008" t="s">
        <v>23</v>
      </c>
      <c r="H7008" t="s">
        <v>6746</v>
      </c>
      <c r="I7008" t="s">
        <v>23</v>
      </c>
      <c r="J7008" t="s">
        <v>23</v>
      </c>
      <c r="K7008" t="s">
        <v>35375</v>
      </c>
    </row>
    <row r="7009" spans="1:11" x14ac:dyDescent="0.35">
      <c r="A7009" t="s">
        <v>28095</v>
      </c>
      <c r="B7009" t="s">
        <v>23</v>
      </c>
      <c r="C7009" t="s">
        <v>23</v>
      </c>
      <c r="D7009" t="s">
        <v>5810</v>
      </c>
      <c r="E7009" t="s">
        <v>28096</v>
      </c>
      <c r="F7009" t="s">
        <v>23</v>
      </c>
      <c r="G7009" t="s">
        <v>23</v>
      </c>
      <c r="H7009" t="s">
        <v>6746</v>
      </c>
      <c r="I7009" t="s">
        <v>23</v>
      </c>
      <c r="J7009" t="s">
        <v>23</v>
      </c>
      <c r="K7009" t="s">
        <v>35377</v>
      </c>
    </row>
    <row r="7010" spans="1:11" x14ac:dyDescent="0.35">
      <c r="A7010" t="s">
        <v>28109</v>
      </c>
      <c r="B7010" t="s">
        <v>23</v>
      </c>
      <c r="C7010" t="s">
        <v>23</v>
      </c>
      <c r="D7010" t="s">
        <v>5810</v>
      </c>
      <c r="E7010" t="s">
        <v>28110</v>
      </c>
      <c r="F7010" t="s">
        <v>23</v>
      </c>
      <c r="G7010" t="s">
        <v>23</v>
      </c>
      <c r="H7010" t="s">
        <v>6746</v>
      </c>
      <c r="I7010" t="s">
        <v>23</v>
      </c>
      <c r="J7010" t="s">
        <v>23</v>
      </c>
      <c r="K7010" t="s">
        <v>35383</v>
      </c>
    </row>
    <row r="7011" spans="1:11" x14ac:dyDescent="0.35">
      <c r="A7011" t="s">
        <v>3637</v>
      </c>
      <c r="B7011" t="s">
        <v>23</v>
      </c>
      <c r="C7011" t="s">
        <v>23</v>
      </c>
      <c r="D7011" t="s">
        <v>23</v>
      </c>
      <c r="E7011" t="s">
        <v>12089</v>
      </c>
      <c r="F7011" t="s">
        <v>23</v>
      </c>
      <c r="G7011" t="s">
        <v>23</v>
      </c>
      <c r="H7011" t="s">
        <v>6522</v>
      </c>
      <c r="I7011" t="s">
        <v>23</v>
      </c>
      <c r="J7011" t="s">
        <v>23</v>
      </c>
      <c r="K7011" t="s">
        <v>30532</v>
      </c>
    </row>
    <row r="7012" spans="1:11" x14ac:dyDescent="0.35">
      <c r="A7012" t="s">
        <v>28119</v>
      </c>
      <c r="B7012" t="s">
        <v>23</v>
      </c>
      <c r="C7012" t="s">
        <v>23</v>
      </c>
      <c r="D7012" t="s">
        <v>5810</v>
      </c>
      <c r="E7012" t="s">
        <v>28120</v>
      </c>
      <c r="F7012" t="s">
        <v>23</v>
      </c>
      <c r="G7012" t="s">
        <v>23</v>
      </c>
      <c r="H7012" t="s">
        <v>6746</v>
      </c>
      <c r="I7012" t="s">
        <v>23</v>
      </c>
      <c r="J7012" t="s">
        <v>23</v>
      </c>
      <c r="K7012" t="s">
        <v>35388</v>
      </c>
    </row>
    <row r="7013" spans="1:11" x14ac:dyDescent="0.35">
      <c r="A7013" t="s">
        <v>626</v>
      </c>
      <c r="B7013" t="s">
        <v>23</v>
      </c>
      <c r="C7013" t="s">
        <v>23</v>
      </c>
      <c r="D7013" t="s">
        <v>23</v>
      </c>
      <c r="E7013" t="s">
        <v>12090</v>
      </c>
      <c r="F7013" t="s">
        <v>23</v>
      </c>
      <c r="G7013" t="s">
        <v>23</v>
      </c>
      <c r="H7013" t="s">
        <v>6522</v>
      </c>
      <c r="I7013" t="s">
        <v>23</v>
      </c>
      <c r="J7013" t="s">
        <v>23</v>
      </c>
      <c r="K7013" t="s">
        <v>30532</v>
      </c>
    </row>
    <row r="7014" spans="1:11" x14ac:dyDescent="0.35">
      <c r="A7014" t="s">
        <v>3269</v>
      </c>
      <c r="B7014" t="s">
        <v>23</v>
      </c>
      <c r="C7014" t="s">
        <v>23</v>
      </c>
      <c r="D7014" t="s">
        <v>23</v>
      </c>
      <c r="E7014" t="s">
        <v>12091</v>
      </c>
      <c r="F7014" t="s">
        <v>23</v>
      </c>
      <c r="G7014" t="s">
        <v>23</v>
      </c>
      <c r="H7014" t="s">
        <v>6522</v>
      </c>
      <c r="I7014" t="s">
        <v>23</v>
      </c>
      <c r="J7014" t="s">
        <v>23</v>
      </c>
      <c r="K7014" t="s">
        <v>30532</v>
      </c>
    </row>
    <row r="7015" spans="1:11" x14ac:dyDescent="0.35">
      <c r="A7015" t="s">
        <v>24374</v>
      </c>
      <c r="B7015" t="s">
        <v>23</v>
      </c>
      <c r="C7015" t="s">
        <v>23</v>
      </c>
      <c r="D7015" t="s">
        <v>5810</v>
      </c>
      <c r="E7015" t="s">
        <v>24375</v>
      </c>
      <c r="F7015" t="s">
        <v>23</v>
      </c>
      <c r="G7015" t="s">
        <v>23</v>
      </c>
      <c r="H7015" t="s">
        <v>23951</v>
      </c>
      <c r="I7015" t="s">
        <v>23</v>
      </c>
      <c r="J7015" t="s">
        <v>23</v>
      </c>
      <c r="K7015" t="s">
        <v>31909</v>
      </c>
    </row>
    <row r="7016" spans="1:11" x14ac:dyDescent="0.35">
      <c r="A7016" t="s">
        <v>5394</v>
      </c>
      <c r="B7016" t="s">
        <v>23</v>
      </c>
      <c r="C7016" t="s">
        <v>23</v>
      </c>
      <c r="D7016" t="s">
        <v>23</v>
      </c>
      <c r="E7016" t="s">
        <v>12092</v>
      </c>
      <c r="F7016" t="s">
        <v>23</v>
      </c>
      <c r="G7016" t="s">
        <v>23</v>
      </c>
      <c r="H7016" t="s">
        <v>6522</v>
      </c>
      <c r="I7016" t="s">
        <v>23</v>
      </c>
      <c r="J7016" t="s">
        <v>23</v>
      </c>
      <c r="K7016" t="s">
        <v>30532</v>
      </c>
    </row>
    <row r="7017" spans="1:11" x14ac:dyDescent="0.35">
      <c r="A7017" t="s">
        <v>28125</v>
      </c>
      <c r="B7017" t="s">
        <v>23</v>
      </c>
      <c r="C7017" t="s">
        <v>23</v>
      </c>
      <c r="D7017" t="s">
        <v>5810</v>
      </c>
      <c r="E7017" t="s">
        <v>28126</v>
      </c>
      <c r="F7017" t="s">
        <v>23</v>
      </c>
      <c r="G7017" t="s">
        <v>23</v>
      </c>
      <c r="H7017" t="s">
        <v>6746</v>
      </c>
      <c r="I7017" t="s">
        <v>23</v>
      </c>
      <c r="J7017" t="s">
        <v>23</v>
      </c>
      <c r="K7017" t="s">
        <v>35391</v>
      </c>
    </row>
    <row r="7018" spans="1:11" x14ac:dyDescent="0.35">
      <c r="A7018" t="s">
        <v>28127</v>
      </c>
      <c r="B7018" t="s">
        <v>23</v>
      </c>
      <c r="C7018" t="s">
        <v>23</v>
      </c>
      <c r="D7018" t="s">
        <v>5810</v>
      </c>
      <c r="E7018" t="s">
        <v>28128</v>
      </c>
      <c r="F7018" t="s">
        <v>23</v>
      </c>
      <c r="G7018" t="s">
        <v>23</v>
      </c>
      <c r="H7018" t="s">
        <v>6746</v>
      </c>
      <c r="I7018" t="s">
        <v>23</v>
      </c>
      <c r="J7018" t="s">
        <v>23</v>
      </c>
      <c r="K7018" t="s">
        <v>35392</v>
      </c>
    </row>
    <row r="7019" spans="1:11" x14ac:dyDescent="0.35">
      <c r="A7019" t="s">
        <v>4389</v>
      </c>
      <c r="B7019" t="s">
        <v>23</v>
      </c>
      <c r="C7019" t="s">
        <v>23</v>
      </c>
      <c r="D7019" t="s">
        <v>23</v>
      </c>
      <c r="E7019" t="s">
        <v>12093</v>
      </c>
      <c r="F7019" t="s">
        <v>23</v>
      </c>
      <c r="G7019" t="s">
        <v>23</v>
      </c>
      <c r="H7019" t="s">
        <v>6522</v>
      </c>
      <c r="I7019" t="s">
        <v>23</v>
      </c>
      <c r="J7019" t="s">
        <v>23</v>
      </c>
      <c r="K7019" t="s">
        <v>30532</v>
      </c>
    </row>
    <row r="7020" spans="1:11" x14ac:dyDescent="0.35">
      <c r="A7020" t="s">
        <v>28129</v>
      </c>
      <c r="B7020" t="s">
        <v>23</v>
      </c>
      <c r="C7020" t="s">
        <v>23</v>
      </c>
      <c r="D7020" t="s">
        <v>5810</v>
      </c>
      <c r="E7020" t="s">
        <v>28130</v>
      </c>
      <c r="F7020" t="s">
        <v>23</v>
      </c>
      <c r="G7020" t="s">
        <v>23</v>
      </c>
      <c r="H7020" t="s">
        <v>6746</v>
      </c>
      <c r="I7020" t="s">
        <v>23</v>
      </c>
      <c r="J7020" t="s">
        <v>23</v>
      </c>
      <c r="K7020" t="s">
        <v>35393</v>
      </c>
    </row>
    <row r="7021" spans="1:11" x14ac:dyDescent="0.35">
      <c r="A7021" t="s">
        <v>28131</v>
      </c>
      <c r="B7021" t="s">
        <v>23</v>
      </c>
      <c r="C7021" t="s">
        <v>23</v>
      </c>
      <c r="D7021" t="s">
        <v>5810</v>
      </c>
      <c r="E7021" t="s">
        <v>28132</v>
      </c>
      <c r="F7021" t="s">
        <v>23</v>
      </c>
      <c r="G7021" t="s">
        <v>23</v>
      </c>
      <c r="H7021" t="s">
        <v>6746</v>
      </c>
      <c r="I7021" t="s">
        <v>23</v>
      </c>
      <c r="J7021" t="s">
        <v>23</v>
      </c>
      <c r="K7021" t="s">
        <v>35394</v>
      </c>
    </row>
    <row r="7022" spans="1:11" x14ac:dyDescent="0.35">
      <c r="A7022" t="s">
        <v>28135</v>
      </c>
      <c r="B7022" t="s">
        <v>23</v>
      </c>
      <c r="C7022" t="s">
        <v>23</v>
      </c>
      <c r="D7022" t="s">
        <v>5810</v>
      </c>
      <c r="E7022" t="s">
        <v>28136</v>
      </c>
      <c r="F7022" t="s">
        <v>23</v>
      </c>
      <c r="G7022" t="s">
        <v>23</v>
      </c>
      <c r="H7022" t="s">
        <v>6746</v>
      </c>
      <c r="I7022" t="s">
        <v>23</v>
      </c>
      <c r="J7022" t="s">
        <v>23</v>
      </c>
      <c r="K7022" t="s">
        <v>35396</v>
      </c>
    </row>
    <row r="7023" spans="1:11" x14ac:dyDescent="0.35">
      <c r="A7023" t="s">
        <v>28137</v>
      </c>
      <c r="B7023" t="s">
        <v>23</v>
      </c>
      <c r="C7023" t="s">
        <v>23</v>
      </c>
      <c r="D7023" t="s">
        <v>5810</v>
      </c>
      <c r="E7023" t="s">
        <v>28138</v>
      </c>
      <c r="F7023" t="s">
        <v>23</v>
      </c>
      <c r="G7023" t="s">
        <v>23</v>
      </c>
      <c r="H7023" t="s">
        <v>6746</v>
      </c>
      <c r="I7023" t="s">
        <v>23</v>
      </c>
      <c r="J7023" t="s">
        <v>23</v>
      </c>
      <c r="K7023" t="s">
        <v>35397</v>
      </c>
    </row>
    <row r="7024" spans="1:11" x14ac:dyDescent="0.35">
      <c r="A7024" t="s">
        <v>28139</v>
      </c>
      <c r="B7024" t="s">
        <v>23</v>
      </c>
      <c r="C7024" t="s">
        <v>23</v>
      </c>
      <c r="D7024" t="s">
        <v>5810</v>
      </c>
      <c r="E7024" t="s">
        <v>28140</v>
      </c>
      <c r="F7024" t="s">
        <v>23</v>
      </c>
      <c r="G7024" t="s">
        <v>23</v>
      </c>
      <c r="H7024" t="s">
        <v>6746</v>
      </c>
      <c r="I7024" t="s">
        <v>23</v>
      </c>
      <c r="J7024" t="s">
        <v>23</v>
      </c>
      <c r="K7024" t="s">
        <v>35398</v>
      </c>
    </row>
    <row r="7025" spans="1:11" x14ac:dyDescent="0.35">
      <c r="A7025" t="s">
        <v>28143</v>
      </c>
      <c r="B7025" t="s">
        <v>23</v>
      </c>
      <c r="C7025" t="s">
        <v>23</v>
      </c>
      <c r="D7025" t="s">
        <v>5810</v>
      </c>
      <c r="E7025" t="s">
        <v>28144</v>
      </c>
      <c r="F7025" t="s">
        <v>23</v>
      </c>
      <c r="G7025" t="s">
        <v>23</v>
      </c>
      <c r="H7025" t="s">
        <v>6746</v>
      </c>
      <c r="I7025" t="s">
        <v>23</v>
      </c>
      <c r="J7025" t="s">
        <v>23</v>
      </c>
      <c r="K7025" t="s">
        <v>35400</v>
      </c>
    </row>
    <row r="7026" spans="1:11" x14ac:dyDescent="0.35">
      <c r="A7026" t="s">
        <v>28145</v>
      </c>
      <c r="B7026" t="s">
        <v>23</v>
      </c>
      <c r="C7026" t="s">
        <v>23</v>
      </c>
      <c r="D7026" t="s">
        <v>5810</v>
      </c>
      <c r="E7026" t="s">
        <v>28146</v>
      </c>
      <c r="F7026" t="s">
        <v>23</v>
      </c>
      <c r="G7026" t="s">
        <v>23</v>
      </c>
      <c r="H7026" t="s">
        <v>6746</v>
      </c>
      <c r="I7026" t="s">
        <v>23</v>
      </c>
      <c r="J7026" t="s">
        <v>23</v>
      </c>
      <c r="K7026" t="s">
        <v>35401</v>
      </c>
    </row>
    <row r="7027" spans="1:11" x14ac:dyDescent="0.35">
      <c r="A7027" t="s">
        <v>5400</v>
      </c>
      <c r="B7027" t="s">
        <v>23</v>
      </c>
      <c r="C7027" t="s">
        <v>23</v>
      </c>
      <c r="D7027" t="s">
        <v>23</v>
      </c>
      <c r="E7027" t="s">
        <v>12094</v>
      </c>
      <c r="F7027" t="s">
        <v>23</v>
      </c>
      <c r="G7027" t="s">
        <v>23</v>
      </c>
      <c r="H7027" t="s">
        <v>6522</v>
      </c>
      <c r="I7027" t="s">
        <v>23</v>
      </c>
      <c r="J7027" t="s">
        <v>23</v>
      </c>
      <c r="K7027" t="s">
        <v>30532</v>
      </c>
    </row>
    <row r="7028" spans="1:11" x14ac:dyDescent="0.35">
      <c r="A7028" t="s">
        <v>758</v>
      </c>
      <c r="B7028" t="s">
        <v>23</v>
      </c>
      <c r="C7028" t="s">
        <v>23</v>
      </c>
      <c r="D7028" t="s">
        <v>23</v>
      </c>
      <c r="E7028" t="s">
        <v>12095</v>
      </c>
      <c r="F7028" t="s">
        <v>23</v>
      </c>
      <c r="G7028" t="s">
        <v>23</v>
      </c>
      <c r="H7028" t="s">
        <v>6504</v>
      </c>
      <c r="I7028" t="s">
        <v>6485</v>
      </c>
      <c r="J7028" t="s">
        <v>3894</v>
      </c>
      <c r="K7028" t="s">
        <v>30532</v>
      </c>
    </row>
    <row r="7029" spans="1:11" x14ac:dyDescent="0.35">
      <c r="A7029" t="s">
        <v>4388</v>
      </c>
      <c r="B7029" t="s">
        <v>23</v>
      </c>
      <c r="C7029" t="s">
        <v>23</v>
      </c>
      <c r="D7029" t="s">
        <v>23</v>
      </c>
      <c r="E7029" t="s">
        <v>12096</v>
      </c>
      <c r="F7029" t="s">
        <v>23</v>
      </c>
      <c r="G7029" t="s">
        <v>23</v>
      </c>
      <c r="H7029" t="s">
        <v>6522</v>
      </c>
      <c r="I7029" t="s">
        <v>23</v>
      </c>
      <c r="J7029" t="s">
        <v>23</v>
      </c>
      <c r="K7029" t="s">
        <v>30532</v>
      </c>
    </row>
    <row r="7030" spans="1:11" x14ac:dyDescent="0.35">
      <c r="A7030" t="s">
        <v>28093</v>
      </c>
      <c r="B7030" t="s">
        <v>23</v>
      </c>
      <c r="C7030" t="s">
        <v>23</v>
      </c>
      <c r="D7030" t="s">
        <v>5810</v>
      </c>
      <c r="E7030" t="s">
        <v>28094</v>
      </c>
      <c r="F7030" t="s">
        <v>23</v>
      </c>
      <c r="G7030" t="s">
        <v>23</v>
      </c>
      <c r="H7030" t="s">
        <v>6746</v>
      </c>
      <c r="I7030" t="s">
        <v>23</v>
      </c>
      <c r="J7030" t="s">
        <v>23</v>
      </c>
      <c r="K7030" t="s">
        <v>35376</v>
      </c>
    </row>
    <row r="7031" spans="1:11" x14ac:dyDescent="0.35">
      <c r="A7031" t="s">
        <v>4387</v>
      </c>
      <c r="B7031" t="s">
        <v>23</v>
      </c>
      <c r="C7031" t="s">
        <v>23</v>
      </c>
      <c r="D7031" t="s">
        <v>23</v>
      </c>
      <c r="E7031" t="s">
        <v>12097</v>
      </c>
      <c r="F7031" t="s">
        <v>23</v>
      </c>
      <c r="G7031" t="s">
        <v>23</v>
      </c>
      <c r="H7031" t="s">
        <v>6522</v>
      </c>
      <c r="I7031" t="s">
        <v>23</v>
      </c>
      <c r="J7031" t="s">
        <v>23</v>
      </c>
      <c r="K7031" t="s">
        <v>30532</v>
      </c>
    </row>
    <row r="7032" spans="1:11" x14ac:dyDescent="0.35">
      <c r="A7032" t="s">
        <v>36241</v>
      </c>
      <c r="B7032" t="s">
        <v>23</v>
      </c>
      <c r="C7032" t="s">
        <v>23</v>
      </c>
      <c r="D7032" t="s">
        <v>5810</v>
      </c>
      <c r="E7032" t="s">
        <v>36247</v>
      </c>
      <c r="F7032" t="s">
        <v>23</v>
      </c>
      <c r="G7032" t="s">
        <v>23</v>
      </c>
      <c r="H7032" t="s">
        <v>6514</v>
      </c>
      <c r="I7032" t="s">
        <v>6485</v>
      </c>
      <c r="J7032" t="s">
        <v>6486</v>
      </c>
      <c r="K7032" t="s">
        <v>36248</v>
      </c>
    </row>
    <row r="7033" spans="1:11" x14ac:dyDescent="0.35">
      <c r="A7033" t="s">
        <v>28097</v>
      </c>
      <c r="B7033" t="s">
        <v>23</v>
      </c>
      <c r="C7033" t="s">
        <v>23</v>
      </c>
      <c r="D7033" t="s">
        <v>5810</v>
      </c>
      <c r="E7033" t="s">
        <v>28098</v>
      </c>
      <c r="F7033" t="s">
        <v>23</v>
      </c>
      <c r="G7033" t="s">
        <v>23</v>
      </c>
      <c r="H7033" t="s">
        <v>6746</v>
      </c>
      <c r="I7033" t="s">
        <v>23</v>
      </c>
      <c r="J7033" t="s">
        <v>23</v>
      </c>
      <c r="K7033" t="s">
        <v>35378</v>
      </c>
    </row>
    <row r="7034" spans="1:11" x14ac:dyDescent="0.35">
      <c r="A7034" t="s">
        <v>28099</v>
      </c>
      <c r="B7034" t="s">
        <v>23</v>
      </c>
      <c r="C7034" t="s">
        <v>23</v>
      </c>
      <c r="D7034" t="s">
        <v>5810</v>
      </c>
      <c r="E7034" t="s">
        <v>28100</v>
      </c>
      <c r="F7034" t="s">
        <v>23</v>
      </c>
      <c r="G7034" t="s">
        <v>23</v>
      </c>
      <c r="H7034" t="s">
        <v>6746</v>
      </c>
      <c r="I7034" t="s">
        <v>23</v>
      </c>
      <c r="J7034" t="s">
        <v>23</v>
      </c>
      <c r="K7034" t="s">
        <v>35379</v>
      </c>
    </row>
    <row r="7035" spans="1:11" x14ac:dyDescent="0.35">
      <c r="A7035" t="s">
        <v>28111</v>
      </c>
      <c r="B7035" t="s">
        <v>23</v>
      </c>
      <c r="C7035" t="s">
        <v>23</v>
      </c>
      <c r="D7035" t="s">
        <v>5810</v>
      </c>
      <c r="E7035" t="s">
        <v>28112</v>
      </c>
      <c r="F7035" t="s">
        <v>23</v>
      </c>
      <c r="G7035" t="s">
        <v>23</v>
      </c>
      <c r="H7035" t="s">
        <v>6746</v>
      </c>
      <c r="I7035" t="s">
        <v>23</v>
      </c>
      <c r="J7035" t="s">
        <v>23</v>
      </c>
      <c r="K7035" t="s">
        <v>35384</v>
      </c>
    </row>
    <row r="7036" spans="1:11" x14ac:dyDescent="0.35">
      <c r="A7036" t="s">
        <v>12098</v>
      </c>
      <c r="B7036" t="s">
        <v>23</v>
      </c>
      <c r="C7036" t="s">
        <v>23</v>
      </c>
      <c r="D7036" t="s">
        <v>5810</v>
      </c>
      <c r="E7036" t="s">
        <v>12099</v>
      </c>
      <c r="F7036" t="s">
        <v>23</v>
      </c>
      <c r="G7036" t="s">
        <v>23</v>
      </c>
      <c r="H7036" t="s">
        <v>6746</v>
      </c>
      <c r="I7036" t="s">
        <v>23</v>
      </c>
      <c r="J7036" t="s">
        <v>23</v>
      </c>
      <c r="K7036" t="s">
        <v>30532</v>
      </c>
    </row>
    <row r="7037" spans="1:11" x14ac:dyDescent="0.35">
      <c r="A7037" t="s">
        <v>28113</v>
      </c>
      <c r="B7037" t="s">
        <v>23</v>
      </c>
      <c r="C7037" t="s">
        <v>23</v>
      </c>
      <c r="D7037" t="s">
        <v>5810</v>
      </c>
      <c r="E7037" t="s">
        <v>28114</v>
      </c>
      <c r="F7037" t="s">
        <v>23</v>
      </c>
      <c r="G7037" t="s">
        <v>23</v>
      </c>
      <c r="H7037" t="s">
        <v>6746</v>
      </c>
      <c r="I7037" t="s">
        <v>23</v>
      </c>
      <c r="J7037" t="s">
        <v>23</v>
      </c>
      <c r="K7037" t="s">
        <v>35385</v>
      </c>
    </row>
    <row r="7038" spans="1:11" x14ac:dyDescent="0.35">
      <c r="A7038" t="s">
        <v>28117</v>
      </c>
      <c r="B7038" t="s">
        <v>23</v>
      </c>
      <c r="C7038" t="s">
        <v>23</v>
      </c>
      <c r="D7038" t="s">
        <v>5810</v>
      </c>
      <c r="E7038" t="s">
        <v>28118</v>
      </c>
      <c r="F7038" t="s">
        <v>23</v>
      </c>
      <c r="G7038" t="s">
        <v>23</v>
      </c>
      <c r="H7038" t="s">
        <v>6746</v>
      </c>
      <c r="I7038" t="s">
        <v>23</v>
      </c>
      <c r="J7038" t="s">
        <v>23</v>
      </c>
      <c r="K7038" t="s">
        <v>35387</v>
      </c>
    </row>
    <row r="7039" spans="1:11" x14ac:dyDescent="0.35">
      <c r="A7039" t="s">
        <v>4386</v>
      </c>
      <c r="B7039" t="s">
        <v>23</v>
      </c>
      <c r="C7039" t="s">
        <v>23</v>
      </c>
      <c r="D7039" t="s">
        <v>23</v>
      </c>
      <c r="E7039" t="s">
        <v>12100</v>
      </c>
      <c r="F7039" t="s">
        <v>23</v>
      </c>
      <c r="G7039" t="s">
        <v>23</v>
      </c>
      <c r="H7039" t="s">
        <v>6522</v>
      </c>
      <c r="I7039" t="s">
        <v>23</v>
      </c>
      <c r="J7039" t="s">
        <v>23</v>
      </c>
      <c r="K7039" t="s">
        <v>30532</v>
      </c>
    </row>
    <row r="7040" spans="1:11" x14ac:dyDescent="0.35">
      <c r="A7040" t="s">
        <v>4877</v>
      </c>
      <c r="B7040" t="s">
        <v>23</v>
      </c>
      <c r="C7040" t="s">
        <v>23</v>
      </c>
      <c r="D7040" t="s">
        <v>5810</v>
      </c>
      <c r="E7040" t="s">
        <v>12101</v>
      </c>
      <c r="F7040" t="s">
        <v>23</v>
      </c>
      <c r="G7040" t="s">
        <v>23</v>
      </c>
      <c r="H7040" t="s">
        <v>6746</v>
      </c>
      <c r="I7040" t="s">
        <v>23</v>
      </c>
      <c r="J7040" t="s">
        <v>23</v>
      </c>
      <c r="K7040" t="s">
        <v>30532</v>
      </c>
    </row>
    <row r="7041" spans="1:11" x14ac:dyDescent="0.35">
      <c r="A7041" t="s">
        <v>6666</v>
      </c>
      <c r="B7041" t="s">
        <v>23</v>
      </c>
      <c r="C7041" t="s">
        <v>23</v>
      </c>
      <c r="D7041" t="s">
        <v>23</v>
      </c>
      <c r="E7041" t="s">
        <v>12102</v>
      </c>
      <c r="F7041" t="s">
        <v>23</v>
      </c>
      <c r="G7041" t="s">
        <v>23</v>
      </c>
      <c r="H7041" t="s">
        <v>6522</v>
      </c>
      <c r="I7041" t="s">
        <v>23</v>
      </c>
      <c r="J7041" t="s">
        <v>23</v>
      </c>
      <c r="K7041" t="s">
        <v>30532</v>
      </c>
    </row>
    <row r="7042" spans="1:11" x14ac:dyDescent="0.35">
      <c r="A7042" t="s">
        <v>529</v>
      </c>
      <c r="B7042" t="s">
        <v>23</v>
      </c>
      <c r="C7042" t="s">
        <v>23</v>
      </c>
      <c r="D7042" t="s">
        <v>23</v>
      </c>
      <c r="E7042" t="s">
        <v>12103</v>
      </c>
      <c r="F7042" t="s">
        <v>23</v>
      </c>
      <c r="G7042" t="s">
        <v>23</v>
      </c>
      <c r="H7042" t="s">
        <v>6522</v>
      </c>
      <c r="I7042" t="s">
        <v>23</v>
      </c>
      <c r="J7042" t="s">
        <v>23</v>
      </c>
      <c r="K7042" t="s">
        <v>30532</v>
      </c>
    </row>
    <row r="7043" spans="1:11" x14ac:dyDescent="0.35">
      <c r="A7043" t="s">
        <v>28133</v>
      </c>
      <c r="B7043" t="s">
        <v>23</v>
      </c>
      <c r="C7043" t="s">
        <v>23</v>
      </c>
      <c r="D7043" t="s">
        <v>5810</v>
      </c>
      <c r="E7043" t="s">
        <v>28134</v>
      </c>
      <c r="F7043" t="s">
        <v>23</v>
      </c>
      <c r="G7043" t="s">
        <v>23</v>
      </c>
      <c r="H7043" t="s">
        <v>6746</v>
      </c>
      <c r="I7043" t="s">
        <v>23</v>
      </c>
      <c r="J7043" t="s">
        <v>23</v>
      </c>
      <c r="K7043" t="s">
        <v>35395</v>
      </c>
    </row>
    <row r="7044" spans="1:11" x14ac:dyDescent="0.35">
      <c r="A7044" t="s">
        <v>12104</v>
      </c>
      <c r="B7044" t="s">
        <v>23</v>
      </c>
      <c r="C7044" t="s">
        <v>23</v>
      </c>
      <c r="D7044" t="s">
        <v>5810</v>
      </c>
      <c r="E7044" t="s">
        <v>12105</v>
      </c>
      <c r="F7044" t="s">
        <v>23</v>
      </c>
      <c r="G7044" t="s">
        <v>23</v>
      </c>
      <c r="H7044" t="s">
        <v>6746</v>
      </c>
      <c r="I7044" t="s">
        <v>23</v>
      </c>
      <c r="J7044" t="s">
        <v>23</v>
      </c>
      <c r="K7044" t="s">
        <v>30532</v>
      </c>
    </row>
    <row r="7045" spans="1:11" x14ac:dyDescent="0.35">
      <c r="A7045" t="s">
        <v>3638</v>
      </c>
      <c r="B7045" t="s">
        <v>23</v>
      </c>
      <c r="C7045" t="s">
        <v>23</v>
      </c>
      <c r="D7045" t="s">
        <v>23</v>
      </c>
      <c r="E7045" t="s">
        <v>12106</v>
      </c>
      <c r="F7045" t="s">
        <v>23</v>
      </c>
      <c r="G7045" t="s">
        <v>23</v>
      </c>
      <c r="H7045" t="s">
        <v>6522</v>
      </c>
      <c r="I7045" t="s">
        <v>23</v>
      </c>
      <c r="J7045" t="s">
        <v>23</v>
      </c>
      <c r="K7045" t="s">
        <v>30532</v>
      </c>
    </row>
    <row r="7046" spans="1:11" x14ac:dyDescent="0.35">
      <c r="A7046" t="s">
        <v>28141</v>
      </c>
      <c r="B7046" t="s">
        <v>23</v>
      </c>
      <c r="C7046" t="s">
        <v>23</v>
      </c>
      <c r="D7046" t="s">
        <v>5810</v>
      </c>
      <c r="E7046" t="s">
        <v>28142</v>
      </c>
      <c r="F7046" t="s">
        <v>23</v>
      </c>
      <c r="G7046" t="s">
        <v>23</v>
      </c>
      <c r="H7046" t="s">
        <v>6746</v>
      </c>
      <c r="I7046" t="s">
        <v>23</v>
      </c>
      <c r="J7046" t="s">
        <v>23</v>
      </c>
      <c r="K7046" t="s">
        <v>35399</v>
      </c>
    </row>
    <row r="7047" spans="1:11" x14ac:dyDescent="0.35">
      <c r="A7047" t="s">
        <v>28147</v>
      </c>
      <c r="B7047" t="s">
        <v>23</v>
      </c>
      <c r="C7047" t="s">
        <v>23</v>
      </c>
      <c r="D7047" t="s">
        <v>5810</v>
      </c>
      <c r="E7047" t="s">
        <v>28148</v>
      </c>
      <c r="F7047" t="s">
        <v>23</v>
      </c>
      <c r="G7047" t="s">
        <v>23</v>
      </c>
      <c r="H7047" t="s">
        <v>6746</v>
      </c>
      <c r="I7047" t="s">
        <v>23</v>
      </c>
      <c r="J7047" t="s">
        <v>23</v>
      </c>
      <c r="K7047" t="s">
        <v>35402</v>
      </c>
    </row>
    <row r="7048" spans="1:11" x14ac:dyDescent="0.35">
      <c r="A7048" t="s">
        <v>1046</v>
      </c>
      <c r="B7048" t="s">
        <v>23</v>
      </c>
      <c r="C7048" t="s">
        <v>23</v>
      </c>
      <c r="D7048" t="s">
        <v>23</v>
      </c>
      <c r="E7048" t="s">
        <v>12107</v>
      </c>
      <c r="F7048" t="s">
        <v>23</v>
      </c>
      <c r="G7048" t="s">
        <v>23</v>
      </c>
      <c r="H7048" t="s">
        <v>6483</v>
      </c>
      <c r="I7048" t="s">
        <v>2721</v>
      </c>
      <c r="J7048" t="s">
        <v>23</v>
      </c>
      <c r="K7048" t="s">
        <v>30532</v>
      </c>
    </row>
    <row r="7049" spans="1:11" x14ac:dyDescent="0.35">
      <c r="A7049" t="s">
        <v>28153</v>
      </c>
      <c r="B7049" t="s">
        <v>23</v>
      </c>
      <c r="C7049" t="s">
        <v>23</v>
      </c>
      <c r="D7049" t="s">
        <v>5810</v>
      </c>
      <c r="E7049" t="s">
        <v>28154</v>
      </c>
      <c r="F7049" t="s">
        <v>23</v>
      </c>
      <c r="G7049" t="s">
        <v>23</v>
      </c>
      <c r="H7049" t="s">
        <v>6746</v>
      </c>
      <c r="I7049" t="s">
        <v>23</v>
      </c>
      <c r="J7049" t="s">
        <v>23</v>
      </c>
      <c r="K7049" t="s">
        <v>35405</v>
      </c>
    </row>
    <row r="7050" spans="1:11" x14ac:dyDescent="0.35">
      <c r="A7050" t="s">
        <v>28155</v>
      </c>
      <c r="B7050" t="s">
        <v>23</v>
      </c>
      <c r="C7050" t="s">
        <v>23</v>
      </c>
      <c r="D7050" t="s">
        <v>5810</v>
      </c>
      <c r="E7050" t="s">
        <v>28156</v>
      </c>
      <c r="F7050" t="s">
        <v>23</v>
      </c>
      <c r="G7050" t="s">
        <v>23</v>
      </c>
      <c r="H7050" t="s">
        <v>6746</v>
      </c>
      <c r="I7050" t="s">
        <v>23</v>
      </c>
      <c r="J7050" t="s">
        <v>23</v>
      </c>
      <c r="K7050" t="s">
        <v>35406</v>
      </c>
    </row>
    <row r="7051" spans="1:11" x14ac:dyDescent="0.35">
      <c r="A7051" t="s">
        <v>46</v>
      </c>
      <c r="B7051" t="s">
        <v>23</v>
      </c>
      <c r="C7051" t="s">
        <v>23</v>
      </c>
      <c r="D7051" t="s">
        <v>23</v>
      </c>
      <c r="E7051" t="s">
        <v>12108</v>
      </c>
      <c r="F7051" t="s">
        <v>23</v>
      </c>
      <c r="G7051" t="s">
        <v>23</v>
      </c>
      <c r="H7051" t="s">
        <v>6522</v>
      </c>
      <c r="I7051" t="s">
        <v>23</v>
      </c>
      <c r="J7051" t="s">
        <v>23</v>
      </c>
      <c r="K7051" t="s">
        <v>30532</v>
      </c>
    </row>
    <row r="7052" spans="1:11" x14ac:dyDescent="0.35">
      <c r="A7052" t="s">
        <v>28149</v>
      </c>
      <c r="B7052" t="s">
        <v>23</v>
      </c>
      <c r="C7052" t="s">
        <v>23</v>
      </c>
      <c r="D7052" t="s">
        <v>5810</v>
      </c>
      <c r="E7052" t="s">
        <v>28150</v>
      </c>
      <c r="F7052" t="s">
        <v>23</v>
      </c>
      <c r="G7052" t="s">
        <v>23</v>
      </c>
      <c r="H7052" t="s">
        <v>6746</v>
      </c>
      <c r="I7052" t="s">
        <v>23</v>
      </c>
      <c r="J7052" t="s">
        <v>23</v>
      </c>
      <c r="K7052" t="s">
        <v>35403</v>
      </c>
    </row>
    <row r="7053" spans="1:11" x14ac:dyDescent="0.35">
      <c r="A7053" t="s">
        <v>3639</v>
      </c>
      <c r="B7053" t="s">
        <v>23</v>
      </c>
      <c r="C7053" t="s">
        <v>23</v>
      </c>
      <c r="D7053" t="s">
        <v>23</v>
      </c>
      <c r="E7053" t="s">
        <v>12109</v>
      </c>
      <c r="F7053" t="s">
        <v>23</v>
      </c>
      <c r="G7053" t="s">
        <v>23</v>
      </c>
      <c r="H7053" t="s">
        <v>6522</v>
      </c>
      <c r="I7053" t="s">
        <v>23</v>
      </c>
      <c r="J7053" t="s">
        <v>23</v>
      </c>
      <c r="K7053" t="s">
        <v>30532</v>
      </c>
    </row>
    <row r="7054" spans="1:11" x14ac:dyDescent="0.35">
      <c r="A7054" t="s">
        <v>12110</v>
      </c>
      <c r="B7054" t="s">
        <v>23</v>
      </c>
      <c r="C7054" t="s">
        <v>23</v>
      </c>
      <c r="D7054" t="s">
        <v>5810</v>
      </c>
      <c r="E7054" t="s">
        <v>12111</v>
      </c>
      <c r="F7054" t="s">
        <v>23</v>
      </c>
      <c r="G7054" t="s">
        <v>23</v>
      </c>
      <c r="H7054" t="s">
        <v>6746</v>
      </c>
      <c r="I7054" t="s">
        <v>23</v>
      </c>
      <c r="J7054" t="s">
        <v>23</v>
      </c>
      <c r="K7054" t="s">
        <v>30532</v>
      </c>
    </row>
    <row r="7055" spans="1:11" x14ac:dyDescent="0.35">
      <c r="A7055" t="s">
        <v>28161</v>
      </c>
      <c r="B7055" t="s">
        <v>23</v>
      </c>
      <c r="C7055" t="s">
        <v>23</v>
      </c>
      <c r="D7055" t="s">
        <v>5810</v>
      </c>
      <c r="E7055" t="s">
        <v>28162</v>
      </c>
      <c r="F7055" t="s">
        <v>23</v>
      </c>
      <c r="G7055" t="s">
        <v>23</v>
      </c>
      <c r="H7055" t="s">
        <v>6746</v>
      </c>
      <c r="I7055" t="s">
        <v>23</v>
      </c>
      <c r="J7055" t="s">
        <v>23</v>
      </c>
      <c r="K7055" t="s">
        <v>35409</v>
      </c>
    </row>
    <row r="7056" spans="1:11" x14ac:dyDescent="0.35">
      <c r="A7056" t="s">
        <v>6667</v>
      </c>
      <c r="B7056" t="s">
        <v>23</v>
      </c>
      <c r="C7056" t="s">
        <v>23</v>
      </c>
      <c r="D7056" t="s">
        <v>23</v>
      </c>
      <c r="E7056" t="s">
        <v>12112</v>
      </c>
      <c r="F7056" t="s">
        <v>23</v>
      </c>
      <c r="G7056" t="s">
        <v>23</v>
      </c>
      <c r="H7056" t="s">
        <v>6483</v>
      </c>
      <c r="I7056" t="s">
        <v>2721</v>
      </c>
      <c r="J7056" t="s">
        <v>23</v>
      </c>
      <c r="K7056" t="s">
        <v>30532</v>
      </c>
    </row>
    <row r="7057" spans="1:11" x14ac:dyDescent="0.35">
      <c r="A7057" t="s">
        <v>28163</v>
      </c>
      <c r="B7057" t="s">
        <v>23</v>
      </c>
      <c r="C7057" t="s">
        <v>23</v>
      </c>
      <c r="D7057" t="s">
        <v>5810</v>
      </c>
      <c r="E7057" t="s">
        <v>28164</v>
      </c>
      <c r="F7057" t="s">
        <v>23</v>
      </c>
      <c r="G7057" t="s">
        <v>23</v>
      </c>
      <c r="H7057" t="s">
        <v>6746</v>
      </c>
      <c r="I7057" t="s">
        <v>23</v>
      </c>
      <c r="J7057" t="s">
        <v>23</v>
      </c>
      <c r="K7057" t="s">
        <v>35410</v>
      </c>
    </row>
    <row r="7058" spans="1:11" x14ac:dyDescent="0.35">
      <c r="A7058" t="s">
        <v>3142</v>
      </c>
      <c r="B7058" t="s">
        <v>23</v>
      </c>
      <c r="C7058" t="s">
        <v>23</v>
      </c>
      <c r="D7058" t="s">
        <v>23</v>
      </c>
      <c r="E7058" t="s">
        <v>12113</v>
      </c>
      <c r="F7058" t="s">
        <v>23</v>
      </c>
      <c r="G7058" t="s">
        <v>23</v>
      </c>
      <c r="H7058" t="s">
        <v>6522</v>
      </c>
      <c r="I7058" t="s">
        <v>23</v>
      </c>
      <c r="J7058" t="s">
        <v>23</v>
      </c>
      <c r="K7058" t="s">
        <v>30532</v>
      </c>
    </row>
    <row r="7059" spans="1:11" x14ac:dyDescent="0.35">
      <c r="A7059" t="s">
        <v>28159</v>
      </c>
      <c r="B7059" t="s">
        <v>23</v>
      </c>
      <c r="C7059" t="s">
        <v>23</v>
      </c>
      <c r="D7059" t="s">
        <v>5810</v>
      </c>
      <c r="E7059" t="s">
        <v>28160</v>
      </c>
      <c r="F7059" t="s">
        <v>23</v>
      </c>
      <c r="G7059" t="s">
        <v>23</v>
      </c>
      <c r="H7059" t="s">
        <v>6746</v>
      </c>
      <c r="I7059" t="s">
        <v>23</v>
      </c>
      <c r="J7059" t="s">
        <v>23</v>
      </c>
      <c r="K7059" t="s">
        <v>35408</v>
      </c>
    </row>
    <row r="7060" spans="1:11" x14ac:dyDescent="0.35">
      <c r="A7060" t="s">
        <v>2826</v>
      </c>
      <c r="B7060" t="s">
        <v>23</v>
      </c>
      <c r="C7060" t="s">
        <v>23</v>
      </c>
      <c r="D7060" t="s">
        <v>23</v>
      </c>
      <c r="E7060" t="s">
        <v>12114</v>
      </c>
      <c r="F7060" t="s">
        <v>23</v>
      </c>
      <c r="G7060" t="s">
        <v>23</v>
      </c>
      <c r="H7060" t="s">
        <v>6522</v>
      </c>
      <c r="I7060" t="s">
        <v>23</v>
      </c>
      <c r="J7060" t="s">
        <v>23</v>
      </c>
      <c r="K7060" t="s">
        <v>30532</v>
      </c>
    </row>
    <row r="7061" spans="1:11" x14ac:dyDescent="0.35">
      <c r="A7061" t="s">
        <v>4884</v>
      </c>
      <c r="B7061" t="s">
        <v>23</v>
      </c>
      <c r="C7061" t="s">
        <v>23</v>
      </c>
      <c r="D7061" t="s">
        <v>23</v>
      </c>
      <c r="E7061" t="s">
        <v>12115</v>
      </c>
      <c r="F7061" t="s">
        <v>23</v>
      </c>
      <c r="G7061" t="s">
        <v>23</v>
      </c>
      <c r="H7061" t="s">
        <v>6487</v>
      </c>
      <c r="I7061" t="s">
        <v>2721</v>
      </c>
      <c r="J7061" t="s">
        <v>23</v>
      </c>
      <c r="K7061" t="s">
        <v>30532</v>
      </c>
    </row>
    <row r="7062" spans="1:11" x14ac:dyDescent="0.35">
      <c r="A7062" t="s">
        <v>28165</v>
      </c>
      <c r="B7062" t="s">
        <v>23</v>
      </c>
      <c r="C7062" t="s">
        <v>23</v>
      </c>
      <c r="D7062" t="s">
        <v>5810</v>
      </c>
      <c r="E7062" t="s">
        <v>28166</v>
      </c>
      <c r="F7062" t="s">
        <v>23</v>
      </c>
      <c r="G7062" t="s">
        <v>23</v>
      </c>
      <c r="H7062" t="s">
        <v>6746</v>
      </c>
      <c r="I7062" t="s">
        <v>23</v>
      </c>
      <c r="J7062" t="s">
        <v>23</v>
      </c>
      <c r="K7062" t="s">
        <v>35411</v>
      </c>
    </row>
    <row r="7063" spans="1:11" x14ac:dyDescent="0.35">
      <c r="A7063" t="s">
        <v>6285</v>
      </c>
      <c r="B7063" t="s">
        <v>23</v>
      </c>
      <c r="C7063" t="s">
        <v>23</v>
      </c>
      <c r="D7063" t="s">
        <v>5810</v>
      </c>
      <c r="E7063" t="s">
        <v>12116</v>
      </c>
      <c r="F7063" t="s">
        <v>23</v>
      </c>
      <c r="G7063" t="s">
        <v>23</v>
      </c>
      <c r="H7063" t="s">
        <v>6483</v>
      </c>
      <c r="I7063" t="s">
        <v>23</v>
      </c>
      <c r="J7063" t="s">
        <v>23</v>
      </c>
      <c r="K7063" t="s">
        <v>30532</v>
      </c>
    </row>
    <row r="7064" spans="1:11" x14ac:dyDescent="0.35">
      <c r="A7064" t="s">
        <v>4385</v>
      </c>
      <c r="B7064" t="s">
        <v>23</v>
      </c>
      <c r="C7064" t="s">
        <v>23</v>
      </c>
      <c r="D7064" t="s">
        <v>23</v>
      </c>
      <c r="E7064" t="s">
        <v>12117</v>
      </c>
      <c r="F7064" t="s">
        <v>23</v>
      </c>
      <c r="G7064" t="s">
        <v>23</v>
      </c>
      <c r="H7064" t="s">
        <v>6522</v>
      </c>
      <c r="I7064" t="s">
        <v>23</v>
      </c>
      <c r="J7064" t="s">
        <v>23</v>
      </c>
      <c r="K7064" t="s">
        <v>30532</v>
      </c>
    </row>
    <row r="7065" spans="1:11" x14ac:dyDescent="0.35">
      <c r="A7065" t="s">
        <v>6836</v>
      </c>
      <c r="B7065" t="s">
        <v>23</v>
      </c>
      <c r="C7065" t="s">
        <v>23</v>
      </c>
      <c r="D7065" t="s">
        <v>23</v>
      </c>
      <c r="E7065" t="s">
        <v>12118</v>
      </c>
      <c r="F7065" t="s">
        <v>23</v>
      </c>
      <c r="G7065" t="s">
        <v>23</v>
      </c>
      <c r="H7065" t="s">
        <v>6522</v>
      </c>
      <c r="I7065" t="s">
        <v>23</v>
      </c>
      <c r="J7065" t="s">
        <v>23</v>
      </c>
      <c r="K7065" t="s">
        <v>30532</v>
      </c>
    </row>
    <row r="7066" spans="1:11" x14ac:dyDescent="0.35">
      <c r="A7066" t="s">
        <v>28167</v>
      </c>
      <c r="B7066" t="s">
        <v>23</v>
      </c>
      <c r="C7066" t="s">
        <v>23</v>
      </c>
      <c r="D7066" t="s">
        <v>5810</v>
      </c>
      <c r="E7066" t="s">
        <v>28168</v>
      </c>
      <c r="F7066" t="s">
        <v>23</v>
      </c>
      <c r="G7066" t="s">
        <v>23</v>
      </c>
      <c r="H7066" t="s">
        <v>6746</v>
      </c>
      <c r="I7066" t="s">
        <v>23</v>
      </c>
      <c r="J7066" t="s">
        <v>23</v>
      </c>
      <c r="K7066" t="s">
        <v>35412</v>
      </c>
    </row>
    <row r="7067" spans="1:11" x14ac:dyDescent="0.35">
      <c r="A7067" t="s">
        <v>28169</v>
      </c>
      <c r="B7067" t="s">
        <v>23</v>
      </c>
      <c r="C7067" t="s">
        <v>23</v>
      </c>
      <c r="D7067" t="s">
        <v>5810</v>
      </c>
      <c r="E7067" t="s">
        <v>28170</v>
      </c>
      <c r="F7067" t="s">
        <v>23</v>
      </c>
      <c r="G7067" t="s">
        <v>23</v>
      </c>
      <c r="H7067" t="s">
        <v>6746</v>
      </c>
      <c r="I7067" t="s">
        <v>23</v>
      </c>
      <c r="J7067" t="s">
        <v>23</v>
      </c>
      <c r="K7067" t="s">
        <v>35413</v>
      </c>
    </row>
    <row r="7068" spans="1:11" x14ac:dyDescent="0.35">
      <c r="A7068" t="s">
        <v>28176</v>
      </c>
      <c r="B7068" t="s">
        <v>23</v>
      </c>
      <c r="C7068" t="s">
        <v>23</v>
      </c>
      <c r="D7068" t="s">
        <v>5810</v>
      </c>
      <c r="E7068" t="s">
        <v>28177</v>
      </c>
      <c r="F7068" t="s">
        <v>23</v>
      </c>
      <c r="G7068" t="s">
        <v>23</v>
      </c>
      <c r="H7068" t="s">
        <v>6746</v>
      </c>
      <c r="I7068" t="s">
        <v>23</v>
      </c>
      <c r="J7068" t="s">
        <v>23</v>
      </c>
      <c r="K7068" t="s">
        <v>35416</v>
      </c>
    </row>
    <row r="7069" spans="1:11" x14ac:dyDescent="0.35">
      <c r="A7069" t="s">
        <v>28171</v>
      </c>
      <c r="B7069" t="s">
        <v>23</v>
      </c>
      <c r="C7069" t="s">
        <v>23</v>
      </c>
      <c r="D7069" t="s">
        <v>5810</v>
      </c>
      <c r="E7069" t="s">
        <v>28172</v>
      </c>
      <c r="F7069" t="s">
        <v>23</v>
      </c>
      <c r="G7069" t="s">
        <v>23</v>
      </c>
      <c r="H7069" t="s">
        <v>6746</v>
      </c>
      <c r="I7069" t="s">
        <v>23</v>
      </c>
      <c r="J7069" t="s">
        <v>23</v>
      </c>
      <c r="K7069" t="s">
        <v>35414</v>
      </c>
    </row>
    <row r="7070" spans="1:11" x14ac:dyDescent="0.35">
      <c r="A7070" t="s">
        <v>28173</v>
      </c>
      <c r="B7070" t="s">
        <v>23</v>
      </c>
      <c r="C7070" t="s">
        <v>23</v>
      </c>
      <c r="D7070" t="s">
        <v>5810</v>
      </c>
      <c r="E7070" t="s">
        <v>28174</v>
      </c>
      <c r="F7070" t="s">
        <v>23</v>
      </c>
      <c r="G7070" t="s">
        <v>23</v>
      </c>
      <c r="H7070" t="s">
        <v>6746</v>
      </c>
      <c r="I7070" t="s">
        <v>23</v>
      </c>
      <c r="J7070" t="s">
        <v>23</v>
      </c>
      <c r="K7070" t="s">
        <v>35415</v>
      </c>
    </row>
    <row r="7071" spans="1:11" x14ac:dyDescent="0.35">
      <c r="A7071" t="s">
        <v>21028</v>
      </c>
      <c r="B7071" t="s">
        <v>23</v>
      </c>
      <c r="C7071" t="s">
        <v>23</v>
      </c>
      <c r="D7071" t="s">
        <v>5810</v>
      </c>
      <c r="E7071" t="s">
        <v>21029</v>
      </c>
      <c r="F7071" t="s">
        <v>23</v>
      </c>
      <c r="G7071" t="s">
        <v>23</v>
      </c>
      <c r="H7071" t="s">
        <v>6746</v>
      </c>
      <c r="I7071" t="s">
        <v>23</v>
      </c>
      <c r="J7071" t="s">
        <v>23</v>
      </c>
      <c r="K7071" t="s">
        <v>32034</v>
      </c>
    </row>
    <row r="7072" spans="1:11" x14ac:dyDescent="0.35">
      <c r="A7072" t="s">
        <v>2844</v>
      </c>
      <c r="B7072" t="s">
        <v>23</v>
      </c>
      <c r="C7072" t="s">
        <v>23</v>
      </c>
      <c r="D7072" t="s">
        <v>23</v>
      </c>
      <c r="E7072" t="s">
        <v>12119</v>
      </c>
      <c r="F7072" t="s">
        <v>23</v>
      </c>
      <c r="G7072" t="s">
        <v>23</v>
      </c>
      <c r="H7072" t="s">
        <v>6522</v>
      </c>
      <c r="I7072" t="s">
        <v>23</v>
      </c>
      <c r="J7072" t="s">
        <v>23</v>
      </c>
      <c r="K7072" t="s">
        <v>30532</v>
      </c>
    </row>
    <row r="7073" spans="1:11" x14ac:dyDescent="0.35">
      <c r="A7073" t="s">
        <v>6668</v>
      </c>
      <c r="B7073" t="s">
        <v>23</v>
      </c>
      <c r="C7073" t="s">
        <v>23</v>
      </c>
      <c r="D7073" t="s">
        <v>23</v>
      </c>
      <c r="E7073" t="s">
        <v>12120</v>
      </c>
      <c r="F7073" t="s">
        <v>23</v>
      </c>
      <c r="G7073" t="s">
        <v>23</v>
      </c>
      <c r="H7073" t="s">
        <v>6483</v>
      </c>
      <c r="I7073" t="s">
        <v>2721</v>
      </c>
      <c r="J7073" t="s">
        <v>23</v>
      </c>
      <c r="K7073" t="s">
        <v>30532</v>
      </c>
    </row>
    <row r="7074" spans="1:11" x14ac:dyDescent="0.35">
      <c r="A7074" t="s">
        <v>28178</v>
      </c>
      <c r="B7074" t="s">
        <v>23</v>
      </c>
      <c r="C7074" t="s">
        <v>23</v>
      </c>
      <c r="D7074" t="s">
        <v>5810</v>
      </c>
      <c r="E7074" t="s">
        <v>28179</v>
      </c>
      <c r="F7074" t="s">
        <v>23</v>
      </c>
      <c r="G7074" t="s">
        <v>23</v>
      </c>
      <c r="H7074" t="s">
        <v>6746</v>
      </c>
      <c r="I7074" t="s">
        <v>23</v>
      </c>
      <c r="J7074" t="s">
        <v>23</v>
      </c>
      <c r="K7074" t="s">
        <v>35417</v>
      </c>
    </row>
    <row r="7075" spans="1:11" x14ac:dyDescent="0.35">
      <c r="A7075" t="s">
        <v>12121</v>
      </c>
      <c r="B7075" t="s">
        <v>23</v>
      </c>
      <c r="C7075" t="s">
        <v>23</v>
      </c>
      <c r="D7075" t="s">
        <v>5810</v>
      </c>
      <c r="E7075" t="s">
        <v>12122</v>
      </c>
      <c r="F7075" t="s">
        <v>23</v>
      </c>
      <c r="G7075" t="s">
        <v>23</v>
      </c>
      <c r="H7075" t="s">
        <v>6746</v>
      </c>
      <c r="I7075" t="s">
        <v>23</v>
      </c>
      <c r="J7075" t="s">
        <v>23</v>
      </c>
      <c r="K7075" t="s">
        <v>30532</v>
      </c>
    </row>
    <row r="7076" spans="1:11" x14ac:dyDescent="0.35">
      <c r="A7076" t="s">
        <v>28180</v>
      </c>
      <c r="B7076" t="s">
        <v>23</v>
      </c>
      <c r="C7076" t="s">
        <v>23</v>
      </c>
      <c r="D7076" t="s">
        <v>5810</v>
      </c>
      <c r="E7076" t="s">
        <v>28181</v>
      </c>
      <c r="F7076" t="s">
        <v>23</v>
      </c>
      <c r="G7076" t="s">
        <v>23</v>
      </c>
      <c r="H7076" t="s">
        <v>6746</v>
      </c>
      <c r="I7076" t="s">
        <v>23</v>
      </c>
      <c r="J7076" t="s">
        <v>23</v>
      </c>
      <c r="K7076" t="s">
        <v>35418</v>
      </c>
    </row>
    <row r="7077" spans="1:11" x14ac:dyDescent="0.35">
      <c r="A7077" t="s">
        <v>28184</v>
      </c>
      <c r="B7077" t="s">
        <v>23</v>
      </c>
      <c r="C7077" t="s">
        <v>23</v>
      </c>
      <c r="D7077" t="s">
        <v>5810</v>
      </c>
      <c r="E7077" t="s">
        <v>28185</v>
      </c>
      <c r="F7077" t="s">
        <v>23</v>
      </c>
      <c r="G7077" t="s">
        <v>23</v>
      </c>
      <c r="H7077" t="s">
        <v>6746</v>
      </c>
      <c r="I7077" t="s">
        <v>23</v>
      </c>
      <c r="J7077" t="s">
        <v>23</v>
      </c>
      <c r="K7077" t="s">
        <v>35420</v>
      </c>
    </row>
    <row r="7078" spans="1:11" x14ac:dyDescent="0.35">
      <c r="A7078" t="s">
        <v>28186</v>
      </c>
      <c r="B7078" t="s">
        <v>23</v>
      </c>
      <c r="C7078" t="s">
        <v>23</v>
      </c>
      <c r="D7078" t="s">
        <v>5810</v>
      </c>
      <c r="E7078" t="s">
        <v>28187</v>
      </c>
      <c r="F7078" t="s">
        <v>23</v>
      </c>
      <c r="G7078" t="s">
        <v>23</v>
      </c>
      <c r="H7078" t="s">
        <v>6746</v>
      </c>
      <c r="I7078" t="s">
        <v>23</v>
      </c>
      <c r="J7078" t="s">
        <v>23</v>
      </c>
      <c r="K7078" t="s">
        <v>35421</v>
      </c>
    </row>
    <row r="7079" spans="1:11" x14ac:dyDescent="0.35">
      <c r="A7079" t="s">
        <v>6284</v>
      </c>
      <c r="B7079" t="s">
        <v>23</v>
      </c>
      <c r="C7079" t="s">
        <v>23</v>
      </c>
      <c r="D7079" t="s">
        <v>5810</v>
      </c>
      <c r="E7079" t="s">
        <v>12123</v>
      </c>
      <c r="F7079" t="s">
        <v>23</v>
      </c>
      <c r="G7079" t="s">
        <v>23</v>
      </c>
      <c r="H7079" t="s">
        <v>6483</v>
      </c>
      <c r="I7079" t="s">
        <v>23</v>
      </c>
      <c r="J7079" t="s">
        <v>23</v>
      </c>
      <c r="K7079" t="s">
        <v>30532</v>
      </c>
    </row>
    <row r="7080" spans="1:11" x14ac:dyDescent="0.35">
      <c r="A7080" t="s">
        <v>28188</v>
      </c>
      <c r="B7080" t="s">
        <v>23</v>
      </c>
      <c r="C7080" t="s">
        <v>23</v>
      </c>
      <c r="D7080" t="s">
        <v>5810</v>
      </c>
      <c r="E7080" t="s">
        <v>28189</v>
      </c>
      <c r="F7080" t="s">
        <v>23</v>
      </c>
      <c r="G7080" t="s">
        <v>23</v>
      </c>
      <c r="H7080" t="s">
        <v>6746</v>
      </c>
      <c r="I7080" t="s">
        <v>23</v>
      </c>
      <c r="J7080" t="s">
        <v>23</v>
      </c>
      <c r="K7080" t="s">
        <v>35422</v>
      </c>
    </row>
    <row r="7081" spans="1:11" x14ac:dyDescent="0.35">
      <c r="A7081" t="s">
        <v>5085</v>
      </c>
      <c r="B7081" t="s">
        <v>23</v>
      </c>
      <c r="C7081" t="s">
        <v>23</v>
      </c>
      <c r="D7081" t="s">
        <v>23</v>
      </c>
      <c r="E7081" t="s">
        <v>12124</v>
      </c>
      <c r="F7081" t="s">
        <v>23</v>
      </c>
      <c r="G7081" t="s">
        <v>23</v>
      </c>
      <c r="H7081" t="s">
        <v>6522</v>
      </c>
      <c r="I7081" t="s">
        <v>23</v>
      </c>
      <c r="J7081" t="s">
        <v>23</v>
      </c>
      <c r="K7081" t="s">
        <v>30532</v>
      </c>
    </row>
    <row r="7082" spans="1:11" x14ac:dyDescent="0.35">
      <c r="A7082" t="s">
        <v>28190</v>
      </c>
      <c r="B7082" t="s">
        <v>23</v>
      </c>
      <c r="C7082" t="s">
        <v>23</v>
      </c>
      <c r="D7082" t="s">
        <v>5810</v>
      </c>
      <c r="E7082" t="s">
        <v>28191</v>
      </c>
      <c r="F7082" t="s">
        <v>23</v>
      </c>
      <c r="G7082" t="s">
        <v>23</v>
      </c>
      <c r="H7082" t="s">
        <v>6746</v>
      </c>
      <c r="I7082" t="s">
        <v>23</v>
      </c>
      <c r="J7082" t="s">
        <v>23</v>
      </c>
      <c r="K7082" t="s">
        <v>35423</v>
      </c>
    </row>
    <row r="7083" spans="1:11" x14ac:dyDescent="0.35">
      <c r="A7083" t="s">
        <v>5086</v>
      </c>
      <c r="B7083" t="s">
        <v>23</v>
      </c>
      <c r="C7083" t="s">
        <v>23</v>
      </c>
      <c r="D7083" t="s">
        <v>23</v>
      </c>
      <c r="E7083" t="s">
        <v>12125</v>
      </c>
      <c r="F7083" t="s">
        <v>23</v>
      </c>
      <c r="G7083" t="s">
        <v>23</v>
      </c>
      <c r="H7083" t="s">
        <v>6522</v>
      </c>
      <c r="I7083" t="s">
        <v>23</v>
      </c>
      <c r="J7083" t="s">
        <v>23</v>
      </c>
      <c r="K7083" t="s">
        <v>30532</v>
      </c>
    </row>
    <row r="7084" spans="1:11" x14ac:dyDescent="0.35">
      <c r="A7084" t="s">
        <v>28192</v>
      </c>
      <c r="B7084" t="s">
        <v>23</v>
      </c>
      <c r="C7084" t="s">
        <v>23</v>
      </c>
      <c r="D7084" t="s">
        <v>5810</v>
      </c>
      <c r="E7084" t="s">
        <v>28193</v>
      </c>
      <c r="F7084" t="s">
        <v>23</v>
      </c>
      <c r="G7084" t="s">
        <v>23</v>
      </c>
      <c r="H7084" t="s">
        <v>6746</v>
      </c>
      <c r="I7084" t="s">
        <v>23</v>
      </c>
      <c r="J7084" t="s">
        <v>23</v>
      </c>
      <c r="K7084" t="s">
        <v>35424</v>
      </c>
    </row>
    <row r="7085" spans="1:11" x14ac:dyDescent="0.35">
      <c r="A7085" t="s">
        <v>28194</v>
      </c>
      <c r="B7085" t="s">
        <v>23</v>
      </c>
      <c r="C7085" t="s">
        <v>23</v>
      </c>
      <c r="D7085" t="s">
        <v>5810</v>
      </c>
      <c r="E7085" t="s">
        <v>28195</v>
      </c>
      <c r="F7085" t="s">
        <v>23</v>
      </c>
      <c r="G7085" t="s">
        <v>23</v>
      </c>
      <c r="H7085" t="s">
        <v>6746</v>
      </c>
      <c r="I7085" t="s">
        <v>23</v>
      </c>
      <c r="J7085" t="s">
        <v>23</v>
      </c>
      <c r="K7085" t="s">
        <v>35425</v>
      </c>
    </row>
    <row r="7086" spans="1:11" x14ac:dyDescent="0.35">
      <c r="A7086" t="s">
        <v>28196</v>
      </c>
      <c r="B7086" t="s">
        <v>23</v>
      </c>
      <c r="C7086" t="s">
        <v>23</v>
      </c>
      <c r="D7086" t="s">
        <v>5810</v>
      </c>
      <c r="E7086" t="s">
        <v>28197</v>
      </c>
      <c r="F7086" t="s">
        <v>23</v>
      </c>
      <c r="G7086" t="s">
        <v>23</v>
      </c>
      <c r="H7086" t="s">
        <v>6746</v>
      </c>
      <c r="I7086" t="s">
        <v>23</v>
      </c>
      <c r="J7086" t="s">
        <v>23</v>
      </c>
      <c r="K7086" t="s">
        <v>35426</v>
      </c>
    </row>
    <row r="7087" spans="1:11" x14ac:dyDescent="0.35">
      <c r="A7087" t="s">
        <v>2931</v>
      </c>
      <c r="B7087" t="s">
        <v>23</v>
      </c>
      <c r="C7087" t="s">
        <v>23</v>
      </c>
      <c r="D7087" t="s">
        <v>23</v>
      </c>
      <c r="E7087" t="s">
        <v>12126</v>
      </c>
      <c r="F7087" t="s">
        <v>23</v>
      </c>
      <c r="G7087" t="s">
        <v>23</v>
      </c>
      <c r="H7087" t="s">
        <v>6522</v>
      </c>
      <c r="I7087" t="s">
        <v>23</v>
      </c>
      <c r="J7087" t="s">
        <v>23</v>
      </c>
      <c r="K7087" t="s">
        <v>30532</v>
      </c>
    </row>
    <row r="7088" spans="1:11" x14ac:dyDescent="0.35">
      <c r="A7088" t="s">
        <v>28198</v>
      </c>
      <c r="B7088" t="s">
        <v>23</v>
      </c>
      <c r="C7088" t="s">
        <v>23</v>
      </c>
      <c r="D7088" t="s">
        <v>5810</v>
      </c>
      <c r="E7088" t="s">
        <v>28199</v>
      </c>
      <c r="F7088" t="s">
        <v>23</v>
      </c>
      <c r="G7088" t="s">
        <v>23</v>
      </c>
      <c r="H7088" t="s">
        <v>6746</v>
      </c>
      <c r="I7088" t="s">
        <v>23</v>
      </c>
      <c r="J7088" t="s">
        <v>23</v>
      </c>
      <c r="K7088" t="s">
        <v>35427</v>
      </c>
    </row>
    <row r="7089" spans="1:11" x14ac:dyDescent="0.35">
      <c r="A7089" t="s">
        <v>28200</v>
      </c>
      <c r="B7089" t="s">
        <v>23</v>
      </c>
      <c r="C7089" t="s">
        <v>23</v>
      </c>
      <c r="D7089" t="s">
        <v>5810</v>
      </c>
      <c r="E7089" t="s">
        <v>28201</v>
      </c>
      <c r="F7089" t="s">
        <v>23</v>
      </c>
      <c r="G7089" t="s">
        <v>23</v>
      </c>
      <c r="H7089" t="s">
        <v>6746</v>
      </c>
      <c r="I7089" t="s">
        <v>23</v>
      </c>
      <c r="J7089" t="s">
        <v>23</v>
      </c>
      <c r="K7089" t="s">
        <v>35428</v>
      </c>
    </row>
    <row r="7090" spans="1:11" x14ac:dyDescent="0.35">
      <c r="A7090" t="s">
        <v>6758</v>
      </c>
      <c r="B7090" t="s">
        <v>23</v>
      </c>
      <c r="C7090" t="s">
        <v>23</v>
      </c>
      <c r="D7090" t="s">
        <v>23</v>
      </c>
      <c r="E7090" t="s">
        <v>12127</v>
      </c>
      <c r="F7090" t="s">
        <v>23</v>
      </c>
      <c r="G7090" t="s">
        <v>23</v>
      </c>
      <c r="H7090" t="s">
        <v>23</v>
      </c>
      <c r="I7090" t="s">
        <v>23</v>
      </c>
      <c r="J7090" t="s">
        <v>23</v>
      </c>
      <c r="K7090" t="s">
        <v>30532</v>
      </c>
    </row>
    <row r="7091" spans="1:11" x14ac:dyDescent="0.35">
      <c r="A7091" t="s">
        <v>28202</v>
      </c>
      <c r="B7091" t="s">
        <v>23</v>
      </c>
      <c r="C7091" t="s">
        <v>23</v>
      </c>
      <c r="D7091" t="s">
        <v>5810</v>
      </c>
      <c r="E7091" t="s">
        <v>28203</v>
      </c>
      <c r="F7091" t="s">
        <v>23</v>
      </c>
      <c r="G7091" t="s">
        <v>23</v>
      </c>
      <c r="H7091" t="s">
        <v>6746</v>
      </c>
      <c r="I7091" t="s">
        <v>23</v>
      </c>
      <c r="J7091" t="s">
        <v>23</v>
      </c>
      <c r="K7091" t="s">
        <v>35429</v>
      </c>
    </row>
    <row r="7092" spans="1:11" x14ac:dyDescent="0.35">
      <c r="A7092" t="s">
        <v>5005</v>
      </c>
      <c r="B7092" t="s">
        <v>23</v>
      </c>
      <c r="C7092" t="s">
        <v>23</v>
      </c>
      <c r="D7092" t="s">
        <v>23</v>
      </c>
      <c r="E7092" t="s">
        <v>12128</v>
      </c>
      <c r="F7092" t="s">
        <v>23</v>
      </c>
      <c r="G7092" t="s">
        <v>23</v>
      </c>
      <c r="H7092" t="s">
        <v>6483</v>
      </c>
      <c r="I7092" t="s">
        <v>2721</v>
      </c>
      <c r="J7092" t="s">
        <v>23</v>
      </c>
      <c r="K7092" t="s">
        <v>30532</v>
      </c>
    </row>
    <row r="7093" spans="1:11" x14ac:dyDescent="0.35">
      <c r="A7093" t="s">
        <v>28204</v>
      </c>
      <c r="B7093" t="s">
        <v>23</v>
      </c>
      <c r="C7093" t="s">
        <v>23</v>
      </c>
      <c r="D7093" t="s">
        <v>5810</v>
      </c>
      <c r="E7093" t="s">
        <v>28205</v>
      </c>
      <c r="F7093" t="s">
        <v>23</v>
      </c>
      <c r="G7093" t="s">
        <v>23</v>
      </c>
      <c r="H7093" t="s">
        <v>6746</v>
      </c>
      <c r="I7093" t="s">
        <v>23</v>
      </c>
      <c r="J7093" t="s">
        <v>23</v>
      </c>
      <c r="K7093" t="s">
        <v>35430</v>
      </c>
    </row>
    <row r="7094" spans="1:11" x14ac:dyDescent="0.35">
      <c r="A7094" t="s">
        <v>5642</v>
      </c>
      <c r="B7094" t="s">
        <v>23</v>
      </c>
      <c r="C7094" t="s">
        <v>23</v>
      </c>
      <c r="D7094" t="s">
        <v>23</v>
      </c>
      <c r="E7094" t="s">
        <v>12129</v>
      </c>
      <c r="F7094" t="s">
        <v>23</v>
      </c>
      <c r="G7094" t="s">
        <v>23</v>
      </c>
      <c r="H7094" t="s">
        <v>6522</v>
      </c>
      <c r="I7094" t="s">
        <v>23</v>
      </c>
      <c r="J7094" t="s">
        <v>23</v>
      </c>
      <c r="K7094" t="s">
        <v>30532</v>
      </c>
    </row>
    <row r="7095" spans="1:11" x14ac:dyDescent="0.35">
      <c r="A7095" t="s">
        <v>6283</v>
      </c>
      <c r="B7095" t="s">
        <v>23</v>
      </c>
      <c r="C7095" t="s">
        <v>23</v>
      </c>
      <c r="D7095" t="s">
        <v>5810</v>
      </c>
      <c r="E7095" t="s">
        <v>12130</v>
      </c>
      <c r="F7095" t="s">
        <v>23</v>
      </c>
      <c r="G7095" t="s">
        <v>23</v>
      </c>
      <c r="H7095" t="s">
        <v>6483</v>
      </c>
      <c r="I7095" t="s">
        <v>23</v>
      </c>
      <c r="J7095" t="s">
        <v>23</v>
      </c>
      <c r="K7095" t="s">
        <v>30532</v>
      </c>
    </row>
    <row r="7096" spans="1:11" x14ac:dyDescent="0.35">
      <c r="A7096" t="s">
        <v>28206</v>
      </c>
      <c r="B7096" t="s">
        <v>23</v>
      </c>
      <c r="C7096" t="s">
        <v>23</v>
      </c>
      <c r="D7096" t="s">
        <v>5810</v>
      </c>
      <c r="E7096" t="s">
        <v>28207</v>
      </c>
      <c r="F7096" t="s">
        <v>23</v>
      </c>
      <c r="G7096" t="s">
        <v>23</v>
      </c>
      <c r="H7096" t="s">
        <v>6746</v>
      </c>
      <c r="I7096" t="s">
        <v>23</v>
      </c>
      <c r="J7096" t="s">
        <v>23</v>
      </c>
      <c r="K7096" t="s">
        <v>35431</v>
      </c>
    </row>
    <row r="7097" spans="1:11" x14ac:dyDescent="0.35">
      <c r="A7097" t="s">
        <v>1055</v>
      </c>
      <c r="B7097" t="s">
        <v>23</v>
      </c>
      <c r="C7097" t="s">
        <v>23</v>
      </c>
      <c r="D7097" t="s">
        <v>23</v>
      </c>
      <c r="E7097" t="s">
        <v>12131</v>
      </c>
      <c r="F7097" t="s">
        <v>23</v>
      </c>
      <c r="G7097" t="s">
        <v>23</v>
      </c>
      <c r="H7097" t="s">
        <v>6518</v>
      </c>
      <c r="I7097" t="s">
        <v>2721</v>
      </c>
      <c r="J7097" t="s">
        <v>23</v>
      </c>
      <c r="K7097" t="s">
        <v>30532</v>
      </c>
    </row>
    <row r="7098" spans="1:11" x14ac:dyDescent="0.35">
      <c r="A7098" t="s">
        <v>12132</v>
      </c>
      <c r="B7098" t="s">
        <v>23</v>
      </c>
      <c r="C7098" t="s">
        <v>23</v>
      </c>
      <c r="D7098" t="s">
        <v>5810</v>
      </c>
      <c r="E7098" t="s">
        <v>12133</v>
      </c>
      <c r="F7098" t="s">
        <v>23</v>
      </c>
      <c r="G7098" t="s">
        <v>23</v>
      </c>
      <c r="H7098" t="s">
        <v>6746</v>
      </c>
      <c r="I7098" t="s">
        <v>23</v>
      </c>
      <c r="J7098" t="s">
        <v>23</v>
      </c>
      <c r="K7098" t="s">
        <v>30532</v>
      </c>
    </row>
    <row r="7099" spans="1:11" x14ac:dyDescent="0.35">
      <c r="A7099" t="s">
        <v>435</v>
      </c>
      <c r="B7099" t="s">
        <v>23</v>
      </c>
      <c r="C7099" t="s">
        <v>23</v>
      </c>
      <c r="D7099" t="s">
        <v>23</v>
      </c>
      <c r="E7099" t="s">
        <v>12134</v>
      </c>
      <c r="F7099" t="s">
        <v>23</v>
      </c>
      <c r="G7099" t="s">
        <v>23</v>
      </c>
      <c r="H7099" t="s">
        <v>6522</v>
      </c>
      <c r="I7099" t="s">
        <v>23</v>
      </c>
      <c r="J7099" t="s">
        <v>23</v>
      </c>
      <c r="K7099" t="s">
        <v>30532</v>
      </c>
    </row>
    <row r="7100" spans="1:11" x14ac:dyDescent="0.35">
      <c r="A7100" t="s">
        <v>28208</v>
      </c>
      <c r="B7100" t="s">
        <v>23</v>
      </c>
      <c r="C7100" t="s">
        <v>23</v>
      </c>
      <c r="D7100" t="s">
        <v>5810</v>
      </c>
      <c r="E7100" t="s">
        <v>28209</v>
      </c>
      <c r="F7100" t="s">
        <v>23</v>
      </c>
      <c r="G7100" t="s">
        <v>23</v>
      </c>
      <c r="H7100" t="s">
        <v>6746</v>
      </c>
      <c r="I7100" t="s">
        <v>23</v>
      </c>
      <c r="J7100" t="s">
        <v>23</v>
      </c>
      <c r="K7100" t="s">
        <v>35432</v>
      </c>
    </row>
    <row r="7101" spans="1:11" x14ac:dyDescent="0.35">
      <c r="A7101" t="s">
        <v>28210</v>
      </c>
      <c r="B7101" t="s">
        <v>23</v>
      </c>
      <c r="C7101" t="s">
        <v>23</v>
      </c>
      <c r="D7101" t="s">
        <v>5810</v>
      </c>
      <c r="E7101" t="s">
        <v>28211</v>
      </c>
      <c r="F7101" t="s">
        <v>23</v>
      </c>
      <c r="G7101" t="s">
        <v>23</v>
      </c>
      <c r="H7101" t="s">
        <v>6746</v>
      </c>
      <c r="I7101" t="s">
        <v>23</v>
      </c>
      <c r="J7101" t="s">
        <v>23</v>
      </c>
      <c r="K7101" t="s">
        <v>35433</v>
      </c>
    </row>
    <row r="7102" spans="1:11" x14ac:dyDescent="0.35">
      <c r="A7102" t="s">
        <v>28212</v>
      </c>
      <c r="B7102" t="s">
        <v>23</v>
      </c>
      <c r="C7102" t="s">
        <v>23</v>
      </c>
      <c r="D7102" t="s">
        <v>5810</v>
      </c>
      <c r="E7102" t="s">
        <v>28213</v>
      </c>
      <c r="F7102" t="s">
        <v>23</v>
      </c>
      <c r="G7102" t="s">
        <v>23</v>
      </c>
      <c r="H7102" t="s">
        <v>6746</v>
      </c>
      <c r="I7102" t="s">
        <v>23</v>
      </c>
      <c r="J7102" t="s">
        <v>23</v>
      </c>
      <c r="K7102" t="s">
        <v>35434</v>
      </c>
    </row>
    <row r="7103" spans="1:11" x14ac:dyDescent="0.35">
      <c r="A7103" t="s">
        <v>12135</v>
      </c>
      <c r="B7103" t="s">
        <v>23</v>
      </c>
      <c r="C7103" t="s">
        <v>23</v>
      </c>
      <c r="D7103" t="s">
        <v>5810</v>
      </c>
      <c r="E7103" t="s">
        <v>12136</v>
      </c>
      <c r="F7103" t="s">
        <v>23</v>
      </c>
      <c r="G7103" t="s">
        <v>23</v>
      </c>
      <c r="H7103" t="s">
        <v>6746</v>
      </c>
      <c r="I7103" t="s">
        <v>23</v>
      </c>
      <c r="J7103" t="s">
        <v>23</v>
      </c>
      <c r="K7103" t="s">
        <v>30532</v>
      </c>
    </row>
    <row r="7104" spans="1:11" x14ac:dyDescent="0.35">
      <c r="A7104" t="s">
        <v>4384</v>
      </c>
      <c r="B7104" t="s">
        <v>23</v>
      </c>
      <c r="C7104" t="s">
        <v>23</v>
      </c>
      <c r="D7104" t="s">
        <v>23</v>
      </c>
      <c r="E7104" t="s">
        <v>12137</v>
      </c>
      <c r="F7104" t="s">
        <v>23</v>
      </c>
      <c r="G7104" t="s">
        <v>23</v>
      </c>
      <c r="H7104" t="s">
        <v>6522</v>
      </c>
      <c r="I7104" t="s">
        <v>23</v>
      </c>
      <c r="J7104" t="s">
        <v>23</v>
      </c>
      <c r="K7104" t="s">
        <v>30532</v>
      </c>
    </row>
    <row r="7105" spans="1:11" x14ac:dyDescent="0.35">
      <c r="A7105" t="s">
        <v>28214</v>
      </c>
      <c r="B7105" t="s">
        <v>23</v>
      </c>
      <c r="C7105" t="s">
        <v>23</v>
      </c>
      <c r="D7105" t="s">
        <v>5810</v>
      </c>
      <c r="E7105" t="s">
        <v>28215</v>
      </c>
      <c r="F7105" t="s">
        <v>23</v>
      </c>
      <c r="G7105" t="s">
        <v>23</v>
      </c>
      <c r="H7105" t="s">
        <v>6746</v>
      </c>
      <c r="I7105" t="s">
        <v>23</v>
      </c>
      <c r="J7105" t="s">
        <v>23</v>
      </c>
      <c r="K7105" t="s">
        <v>35435</v>
      </c>
    </row>
    <row r="7106" spans="1:11" x14ac:dyDescent="0.35">
      <c r="A7106" t="s">
        <v>28218</v>
      </c>
      <c r="B7106" t="s">
        <v>23</v>
      </c>
      <c r="C7106" t="s">
        <v>23</v>
      </c>
      <c r="D7106" t="s">
        <v>5810</v>
      </c>
      <c r="E7106" t="s">
        <v>28219</v>
      </c>
      <c r="F7106" t="s">
        <v>23</v>
      </c>
      <c r="G7106" t="s">
        <v>23</v>
      </c>
      <c r="H7106" t="s">
        <v>6746</v>
      </c>
      <c r="I7106" t="s">
        <v>23</v>
      </c>
      <c r="J7106" t="s">
        <v>23</v>
      </c>
      <c r="K7106" t="s">
        <v>35437</v>
      </c>
    </row>
    <row r="7107" spans="1:11" x14ac:dyDescent="0.35">
      <c r="A7107" t="s">
        <v>28220</v>
      </c>
      <c r="B7107" t="s">
        <v>23</v>
      </c>
      <c r="C7107" t="s">
        <v>23</v>
      </c>
      <c r="D7107" t="s">
        <v>5810</v>
      </c>
      <c r="E7107" t="s">
        <v>28221</v>
      </c>
      <c r="F7107" t="s">
        <v>23</v>
      </c>
      <c r="G7107" t="s">
        <v>23</v>
      </c>
      <c r="H7107" t="s">
        <v>6746</v>
      </c>
      <c r="I7107" t="s">
        <v>23</v>
      </c>
      <c r="J7107" t="s">
        <v>23</v>
      </c>
      <c r="K7107" t="s">
        <v>35438</v>
      </c>
    </row>
    <row r="7108" spans="1:11" x14ac:dyDescent="0.35">
      <c r="A7108" t="s">
        <v>3291</v>
      </c>
      <c r="B7108" t="s">
        <v>23</v>
      </c>
      <c r="C7108" t="s">
        <v>23</v>
      </c>
      <c r="D7108" t="s">
        <v>23</v>
      </c>
      <c r="E7108" t="s">
        <v>12138</v>
      </c>
      <c r="F7108" t="s">
        <v>23</v>
      </c>
      <c r="G7108" t="s">
        <v>23</v>
      </c>
      <c r="H7108" t="s">
        <v>6522</v>
      </c>
      <c r="I7108" t="s">
        <v>23</v>
      </c>
      <c r="J7108" t="s">
        <v>23</v>
      </c>
      <c r="K7108" t="s">
        <v>30532</v>
      </c>
    </row>
    <row r="7109" spans="1:11" x14ac:dyDescent="0.35">
      <c r="A7109" t="s">
        <v>28222</v>
      </c>
      <c r="B7109" t="s">
        <v>23</v>
      </c>
      <c r="C7109" t="s">
        <v>23</v>
      </c>
      <c r="D7109" t="s">
        <v>5810</v>
      </c>
      <c r="E7109" t="s">
        <v>28223</v>
      </c>
      <c r="F7109" t="s">
        <v>23</v>
      </c>
      <c r="G7109" t="s">
        <v>23</v>
      </c>
      <c r="H7109" t="s">
        <v>6746</v>
      </c>
      <c r="I7109" t="s">
        <v>23</v>
      </c>
      <c r="J7109" t="s">
        <v>23</v>
      </c>
      <c r="K7109" t="s">
        <v>35439</v>
      </c>
    </row>
    <row r="7110" spans="1:11" x14ac:dyDescent="0.35">
      <c r="A7110" t="s">
        <v>28224</v>
      </c>
      <c r="B7110" t="s">
        <v>23</v>
      </c>
      <c r="C7110" t="s">
        <v>23</v>
      </c>
      <c r="D7110" t="s">
        <v>5810</v>
      </c>
      <c r="E7110" t="s">
        <v>28225</v>
      </c>
      <c r="F7110" t="s">
        <v>23</v>
      </c>
      <c r="G7110" t="s">
        <v>23</v>
      </c>
      <c r="H7110" t="s">
        <v>6746</v>
      </c>
      <c r="I7110" t="s">
        <v>23</v>
      </c>
      <c r="J7110" t="s">
        <v>23</v>
      </c>
      <c r="K7110" t="s">
        <v>35440</v>
      </c>
    </row>
    <row r="7111" spans="1:11" x14ac:dyDescent="0.35">
      <c r="A7111" t="s">
        <v>28226</v>
      </c>
      <c r="B7111" t="s">
        <v>23</v>
      </c>
      <c r="C7111" t="s">
        <v>23</v>
      </c>
      <c r="D7111" t="s">
        <v>5810</v>
      </c>
      <c r="E7111" t="s">
        <v>28227</v>
      </c>
      <c r="F7111" t="s">
        <v>23</v>
      </c>
      <c r="G7111" t="s">
        <v>23</v>
      </c>
      <c r="H7111" t="s">
        <v>6746</v>
      </c>
      <c r="I7111" t="s">
        <v>23</v>
      </c>
      <c r="J7111" t="s">
        <v>23</v>
      </c>
      <c r="K7111" t="s">
        <v>35441</v>
      </c>
    </row>
    <row r="7112" spans="1:11" x14ac:dyDescent="0.35">
      <c r="A7112" t="s">
        <v>28228</v>
      </c>
      <c r="B7112" t="s">
        <v>23</v>
      </c>
      <c r="C7112" t="s">
        <v>23</v>
      </c>
      <c r="D7112" t="s">
        <v>5810</v>
      </c>
      <c r="E7112" t="s">
        <v>28229</v>
      </c>
      <c r="F7112" t="s">
        <v>23</v>
      </c>
      <c r="G7112" t="s">
        <v>23</v>
      </c>
      <c r="H7112" t="s">
        <v>6746</v>
      </c>
      <c r="I7112" t="s">
        <v>23</v>
      </c>
      <c r="J7112" t="s">
        <v>23</v>
      </c>
      <c r="K7112" t="s">
        <v>35442</v>
      </c>
    </row>
    <row r="7113" spans="1:11" x14ac:dyDescent="0.35">
      <c r="A7113" t="s">
        <v>4383</v>
      </c>
      <c r="B7113" t="s">
        <v>23</v>
      </c>
      <c r="C7113" t="s">
        <v>23</v>
      </c>
      <c r="D7113" t="s">
        <v>23</v>
      </c>
      <c r="E7113" t="s">
        <v>12139</v>
      </c>
      <c r="F7113" t="s">
        <v>23</v>
      </c>
      <c r="G7113" t="s">
        <v>23</v>
      </c>
      <c r="H7113" t="s">
        <v>6522</v>
      </c>
      <c r="I7113" t="s">
        <v>23</v>
      </c>
      <c r="J7113" t="s">
        <v>23</v>
      </c>
      <c r="K7113" t="s">
        <v>30532</v>
      </c>
    </row>
    <row r="7114" spans="1:11" x14ac:dyDescent="0.35">
      <c r="A7114" t="s">
        <v>3094</v>
      </c>
      <c r="B7114" t="s">
        <v>23</v>
      </c>
      <c r="C7114" t="s">
        <v>23</v>
      </c>
      <c r="D7114" t="s">
        <v>23</v>
      </c>
      <c r="E7114" t="s">
        <v>12140</v>
      </c>
      <c r="F7114" t="s">
        <v>23</v>
      </c>
      <c r="G7114" t="s">
        <v>23</v>
      </c>
      <c r="H7114" t="s">
        <v>6522</v>
      </c>
      <c r="I7114" t="s">
        <v>23</v>
      </c>
      <c r="J7114" t="s">
        <v>23</v>
      </c>
      <c r="K7114" t="s">
        <v>30532</v>
      </c>
    </row>
    <row r="7115" spans="1:11" x14ac:dyDescent="0.35">
      <c r="A7115" t="s">
        <v>28234</v>
      </c>
      <c r="B7115" t="s">
        <v>23</v>
      </c>
      <c r="C7115" t="s">
        <v>23</v>
      </c>
      <c r="D7115" t="s">
        <v>5810</v>
      </c>
      <c r="E7115" t="s">
        <v>28235</v>
      </c>
      <c r="F7115" t="s">
        <v>23</v>
      </c>
      <c r="G7115" t="s">
        <v>23</v>
      </c>
      <c r="H7115" t="s">
        <v>6746</v>
      </c>
      <c r="I7115" t="s">
        <v>23</v>
      </c>
      <c r="J7115" t="s">
        <v>23</v>
      </c>
      <c r="K7115" t="s">
        <v>35445</v>
      </c>
    </row>
    <row r="7116" spans="1:11" x14ac:dyDescent="0.35">
      <c r="A7116" t="s">
        <v>6125</v>
      </c>
      <c r="B7116" t="s">
        <v>23</v>
      </c>
      <c r="C7116" t="s">
        <v>23</v>
      </c>
      <c r="D7116" t="s">
        <v>5810</v>
      </c>
      <c r="E7116" t="s">
        <v>12141</v>
      </c>
      <c r="F7116" t="s">
        <v>23</v>
      </c>
      <c r="G7116" t="s">
        <v>23</v>
      </c>
      <c r="H7116" t="s">
        <v>6504</v>
      </c>
      <c r="I7116" t="s">
        <v>23</v>
      </c>
      <c r="J7116" t="s">
        <v>23</v>
      </c>
      <c r="K7116" t="s">
        <v>30532</v>
      </c>
    </row>
    <row r="7117" spans="1:11" x14ac:dyDescent="0.35">
      <c r="A7117" t="s">
        <v>28232</v>
      </c>
      <c r="B7117" t="s">
        <v>23</v>
      </c>
      <c r="C7117" t="s">
        <v>23</v>
      </c>
      <c r="D7117" t="s">
        <v>5810</v>
      </c>
      <c r="E7117" t="s">
        <v>28233</v>
      </c>
      <c r="F7117" t="s">
        <v>23</v>
      </c>
      <c r="G7117" t="s">
        <v>23</v>
      </c>
      <c r="H7117" t="s">
        <v>6746</v>
      </c>
      <c r="I7117" t="s">
        <v>23</v>
      </c>
      <c r="J7117" t="s">
        <v>23</v>
      </c>
      <c r="K7117" t="s">
        <v>35444</v>
      </c>
    </row>
    <row r="7118" spans="1:11" x14ac:dyDescent="0.35">
      <c r="A7118" t="s">
        <v>3640</v>
      </c>
      <c r="B7118" t="s">
        <v>23</v>
      </c>
      <c r="C7118" t="s">
        <v>23</v>
      </c>
      <c r="D7118" t="s">
        <v>23</v>
      </c>
      <c r="E7118" t="s">
        <v>12142</v>
      </c>
      <c r="F7118" t="s">
        <v>23</v>
      </c>
      <c r="G7118" t="s">
        <v>23</v>
      </c>
      <c r="H7118" t="s">
        <v>6522</v>
      </c>
      <c r="I7118" t="s">
        <v>23</v>
      </c>
      <c r="J7118" t="s">
        <v>23</v>
      </c>
      <c r="K7118" t="s">
        <v>30532</v>
      </c>
    </row>
    <row r="7119" spans="1:11" x14ac:dyDescent="0.35">
      <c r="A7119" t="s">
        <v>28310</v>
      </c>
      <c r="B7119" t="s">
        <v>23</v>
      </c>
      <c r="C7119" t="s">
        <v>23</v>
      </c>
      <c r="D7119" t="s">
        <v>5810</v>
      </c>
      <c r="E7119" t="s">
        <v>28311</v>
      </c>
      <c r="F7119" t="s">
        <v>23</v>
      </c>
      <c r="G7119" t="s">
        <v>23</v>
      </c>
      <c r="H7119" t="s">
        <v>6746</v>
      </c>
      <c r="I7119" t="s">
        <v>23</v>
      </c>
      <c r="J7119" t="s">
        <v>23</v>
      </c>
      <c r="K7119" t="s">
        <v>35483</v>
      </c>
    </row>
    <row r="7120" spans="1:11" x14ac:dyDescent="0.35">
      <c r="A7120" t="s">
        <v>28236</v>
      </c>
      <c r="B7120" t="s">
        <v>23</v>
      </c>
      <c r="C7120" t="s">
        <v>23</v>
      </c>
      <c r="D7120" t="s">
        <v>5810</v>
      </c>
      <c r="E7120" t="s">
        <v>28237</v>
      </c>
      <c r="F7120" t="s">
        <v>23</v>
      </c>
      <c r="G7120" t="s">
        <v>23</v>
      </c>
      <c r="H7120" t="s">
        <v>6746</v>
      </c>
      <c r="I7120" t="s">
        <v>23</v>
      </c>
      <c r="J7120" t="s">
        <v>23</v>
      </c>
      <c r="K7120" t="s">
        <v>35446</v>
      </c>
    </row>
    <row r="7121" spans="1:11" x14ac:dyDescent="0.35">
      <c r="A7121" t="s">
        <v>2733</v>
      </c>
      <c r="B7121" t="s">
        <v>23</v>
      </c>
      <c r="C7121" t="s">
        <v>23</v>
      </c>
      <c r="D7121" t="s">
        <v>23</v>
      </c>
      <c r="E7121" t="s">
        <v>12144</v>
      </c>
      <c r="F7121" t="s">
        <v>23</v>
      </c>
      <c r="G7121" t="s">
        <v>23</v>
      </c>
      <c r="H7121" t="s">
        <v>6504</v>
      </c>
      <c r="I7121" t="s">
        <v>2721</v>
      </c>
      <c r="J7121" t="s">
        <v>3894</v>
      </c>
      <c r="K7121" t="s">
        <v>30532</v>
      </c>
    </row>
    <row r="7122" spans="1:11" x14ac:dyDescent="0.35">
      <c r="A7122" t="s">
        <v>4382</v>
      </c>
      <c r="B7122" t="s">
        <v>23</v>
      </c>
      <c r="C7122" t="s">
        <v>23</v>
      </c>
      <c r="D7122" t="s">
        <v>23</v>
      </c>
      <c r="E7122" t="s">
        <v>12145</v>
      </c>
      <c r="F7122" t="s">
        <v>23</v>
      </c>
      <c r="G7122" t="s">
        <v>23</v>
      </c>
      <c r="H7122" t="s">
        <v>6522</v>
      </c>
      <c r="I7122" t="s">
        <v>23</v>
      </c>
      <c r="J7122" t="s">
        <v>23</v>
      </c>
      <c r="K7122" t="s">
        <v>30532</v>
      </c>
    </row>
    <row r="7123" spans="1:11" x14ac:dyDescent="0.35">
      <c r="A7123" t="s">
        <v>28238</v>
      </c>
      <c r="B7123" t="s">
        <v>23</v>
      </c>
      <c r="C7123" t="s">
        <v>23</v>
      </c>
      <c r="D7123" t="s">
        <v>5810</v>
      </c>
      <c r="E7123" t="s">
        <v>28239</v>
      </c>
      <c r="F7123" t="s">
        <v>23</v>
      </c>
      <c r="G7123" t="s">
        <v>23</v>
      </c>
      <c r="H7123" t="s">
        <v>6746</v>
      </c>
      <c r="I7123" t="s">
        <v>23</v>
      </c>
      <c r="J7123" t="s">
        <v>23</v>
      </c>
      <c r="K7123" t="s">
        <v>35447</v>
      </c>
    </row>
    <row r="7124" spans="1:11" x14ac:dyDescent="0.35">
      <c r="A7124" t="s">
        <v>4381</v>
      </c>
      <c r="B7124" t="s">
        <v>23</v>
      </c>
      <c r="C7124" t="s">
        <v>23</v>
      </c>
      <c r="D7124" t="s">
        <v>23</v>
      </c>
      <c r="E7124" t="s">
        <v>12143</v>
      </c>
      <c r="F7124" t="s">
        <v>23</v>
      </c>
      <c r="G7124" t="s">
        <v>23</v>
      </c>
      <c r="H7124" t="s">
        <v>6522</v>
      </c>
      <c r="I7124" t="s">
        <v>23</v>
      </c>
      <c r="J7124" t="s">
        <v>23</v>
      </c>
      <c r="K7124" t="s">
        <v>30532</v>
      </c>
    </row>
    <row r="7125" spans="1:11" x14ac:dyDescent="0.35">
      <c r="A7125" t="s">
        <v>4380</v>
      </c>
      <c r="B7125" t="s">
        <v>23</v>
      </c>
      <c r="C7125" t="s">
        <v>23</v>
      </c>
      <c r="D7125" t="s">
        <v>23</v>
      </c>
      <c r="E7125" t="s">
        <v>12146</v>
      </c>
      <c r="F7125" t="s">
        <v>23</v>
      </c>
      <c r="G7125" t="s">
        <v>23</v>
      </c>
      <c r="H7125" t="s">
        <v>6522</v>
      </c>
      <c r="I7125" t="s">
        <v>23</v>
      </c>
      <c r="J7125" t="s">
        <v>23</v>
      </c>
      <c r="K7125" t="s">
        <v>30532</v>
      </c>
    </row>
    <row r="7126" spans="1:11" x14ac:dyDescent="0.35">
      <c r="A7126" t="s">
        <v>28240</v>
      </c>
      <c r="B7126" t="s">
        <v>23</v>
      </c>
      <c r="C7126" t="s">
        <v>23</v>
      </c>
      <c r="D7126" t="s">
        <v>5810</v>
      </c>
      <c r="E7126" t="s">
        <v>28241</v>
      </c>
      <c r="F7126" t="s">
        <v>23</v>
      </c>
      <c r="G7126" t="s">
        <v>23</v>
      </c>
      <c r="H7126" t="s">
        <v>6746</v>
      </c>
      <c r="I7126" t="s">
        <v>23</v>
      </c>
      <c r="J7126" t="s">
        <v>23</v>
      </c>
      <c r="K7126" t="s">
        <v>35448</v>
      </c>
    </row>
    <row r="7127" spans="1:11" x14ac:dyDescent="0.35">
      <c r="A7127" t="s">
        <v>6669</v>
      </c>
      <c r="B7127" t="s">
        <v>23</v>
      </c>
      <c r="C7127" t="s">
        <v>23</v>
      </c>
      <c r="D7127" t="s">
        <v>23</v>
      </c>
      <c r="E7127" t="s">
        <v>12147</v>
      </c>
      <c r="F7127" t="s">
        <v>23</v>
      </c>
      <c r="G7127" t="s">
        <v>23</v>
      </c>
      <c r="H7127" t="s">
        <v>23</v>
      </c>
      <c r="I7127" t="s">
        <v>23</v>
      </c>
      <c r="J7127" t="s">
        <v>23</v>
      </c>
      <c r="K7127" t="s">
        <v>30532</v>
      </c>
    </row>
    <row r="7128" spans="1:11" x14ac:dyDescent="0.35">
      <c r="A7128" t="s">
        <v>28242</v>
      </c>
      <c r="B7128" t="s">
        <v>23</v>
      </c>
      <c r="C7128" t="s">
        <v>23</v>
      </c>
      <c r="D7128" t="s">
        <v>5810</v>
      </c>
      <c r="E7128" t="s">
        <v>28243</v>
      </c>
      <c r="F7128" t="s">
        <v>23</v>
      </c>
      <c r="G7128" t="s">
        <v>23</v>
      </c>
      <c r="H7128" t="s">
        <v>6746</v>
      </c>
      <c r="I7128" t="s">
        <v>23</v>
      </c>
      <c r="J7128" t="s">
        <v>23</v>
      </c>
      <c r="K7128" t="s">
        <v>35449</v>
      </c>
    </row>
    <row r="7129" spans="1:11" x14ac:dyDescent="0.35">
      <c r="A7129" t="s">
        <v>1199</v>
      </c>
      <c r="B7129" t="s">
        <v>23</v>
      </c>
      <c r="C7129" t="s">
        <v>23</v>
      </c>
      <c r="D7129" t="s">
        <v>23</v>
      </c>
      <c r="E7129" t="s">
        <v>12148</v>
      </c>
      <c r="F7129" t="s">
        <v>23</v>
      </c>
      <c r="G7129" t="s">
        <v>23</v>
      </c>
      <c r="H7129" t="s">
        <v>6483</v>
      </c>
      <c r="I7129" t="s">
        <v>6499</v>
      </c>
      <c r="J7129" t="s">
        <v>6496</v>
      </c>
      <c r="K7129" t="s">
        <v>30532</v>
      </c>
    </row>
    <row r="7130" spans="1:11" x14ac:dyDescent="0.35">
      <c r="A7130" t="s">
        <v>5679</v>
      </c>
      <c r="B7130" t="s">
        <v>23</v>
      </c>
      <c r="C7130" t="s">
        <v>23</v>
      </c>
      <c r="D7130" t="s">
        <v>23</v>
      </c>
      <c r="E7130" t="s">
        <v>12149</v>
      </c>
      <c r="F7130" t="s">
        <v>23</v>
      </c>
      <c r="G7130" t="s">
        <v>23</v>
      </c>
      <c r="H7130" t="s">
        <v>6522</v>
      </c>
      <c r="I7130" t="s">
        <v>23</v>
      </c>
      <c r="J7130" t="s">
        <v>23</v>
      </c>
      <c r="K7130" t="s">
        <v>30532</v>
      </c>
    </row>
    <row r="7131" spans="1:11" x14ac:dyDescent="0.35">
      <c r="A7131" t="s">
        <v>25348</v>
      </c>
      <c r="B7131" t="s">
        <v>23</v>
      </c>
      <c r="C7131" t="s">
        <v>23</v>
      </c>
      <c r="D7131" t="s">
        <v>5810</v>
      </c>
      <c r="E7131" t="s">
        <v>25349</v>
      </c>
      <c r="F7131" t="s">
        <v>23</v>
      </c>
      <c r="G7131" t="s">
        <v>23</v>
      </c>
      <c r="H7131" t="s">
        <v>6746</v>
      </c>
      <c r="I7131" t="s">
        <v>23</v>
      </c>
      <c r="J7131" t="s">
        <v>23</v>
      </c>
      <c r="K7131" t="s">
        <v>34041</v>
      </c>
    </row>
    <row r="7132" spans="1:11" x14ac:dyDescent="0.35">
      <c r="A7132" t="s">
        <v>6557</v>
      </c>
      <c r="B7132" t="s">
        <v>23</v>
      </c>
      <c r="C7132" t="s">
        <v>23</v>
      </c>
      <c r="D7132" t="s">
        <v>23</v>
      </c>
      <c r="E7132" t="s">
        <v>12150</v>
      </c>
      <c r="F7132" t="s">
        <v>23</v>
      </c>
      <c r="G7132" t="s">
        <v>23</v>
      </c>
      <c r="H7132" t="s">
        <v>6504</v>
      </c>
      <c r="I7132" t="s">
        <v>6485</v>
      </c>
      <c r="J7132" t="s">
        <v>23</v>
      </c>
      <c r="K7132" t="s">
        <v>30532</v>
      </c>
    </row>
    <row r="7133" spans="1:11" x14ac:dyDescent="0.35">
      <c r="A7133" t="s">
        <v>6463</v>
      </c>
      <c r="B7133" t="s">
        <v>23</v>
      </c>
      <c r="C7133" t="s">
        <v>23</v>
      </c>
      <c r="D7133" t="s">
        <v>5810</v>
      </c>
      <c r="E7133" t="s">
        <v>12151</v>
      </c>
      <c r="F7133" t="s">
        <v>23</v>
      </c>
      <c r="G7133" t="s">
        <v>23</v>
      </c>
      <c r="H7133" t="s">
        <v>6484</v>
      </c>
      <c r="I7133" t="s">
        <v>6499</v>
      </c>
      <c r="J7133" t="s">
        <v>23</v>
      </c>
      <c r="K7133" t="s">
        <v>30532</v>
      </c>
    </row>
    <row r="7134" spans="1:11" x14ac:dyDescent="0.35">
      <c r="A7134" t="s">
        <v>1131</v>
      </c>
      <c r="B7134" t="s">
        <v>23</v>
      </c>
      <c r="C7134" t="s">
        <v>23</v>
      </c>
      <c r="D7134" t="s">
        <v>23</v>
      </c>
      <c r="E7134" t="s">
        <v>12152</v>
      </c>
      <c r="F7134" t="s">
        <v>23</v>
      </c>
      <c r="G7134" t="s">
        <v>23</v>
      </c>
      <c r="H7134" t="s">
        <v>6484</v>
      </c>
      <c r="I7134" t="s">
        <v>6485</v>
      </c>
      <c r="J7134" t="s">
        <v>6497</v>
      </c>
      <c r="K7134" t="s">
        <v>30532</v>
      </c>
    </row>
    <row r="7135" spans="1:11" x14ac:dyDescent="0.35">
      <c r="A7135" t="s">
        <v>17935</v>
      </c>
      <c r="B7135" t="s">
        <v>23</v>
      </c>
      <c r="C7135" t="s">
        <v>23</v>
      </c>
      <c r="D7135" t="s">
        <v>5810</v>
      </c>
      <c r="E7135" t="s">
        <v>17936</v>
      </c>
      <c r="F7135" t="s">
        <v>23</v>
      </c>
      <c r="G7135" t="s">
        <v>23</v>
      </c>
      <c r="H7135" t="s">
        <v>6514</v>
      </c>
      <c r="I7135" t="s">
        <v>6485</v>
      </c>
      <c r="J7135" t="s">
        <v>6497</v>
      </c>
      <c r="K7135" t="s">
        <v>30532</v>
      </c>
    </row>
    <row r="7136" spans="1:11" x14ac:dyDescent="0.35">
      <c r="A7136" t="s">
        <v>12153</v>
      </c>
      <c r="B7136" t="s">
        <v>23</v>
      </c>
      <c r="C7136" t="s">
        <v>23</v>
      </c>
      <c r="D7136" t="s">
        <v>5810</v>
      </c>
      <c r="E7136" t="s">
        <v>12154</v>
      </c>
      <c r="F7136" t="s">
        <v>23</v>
      </c>
      <c r="G7136" t="s">
        <v>23</v>
      </c>
      <c r="H7136" t="s">
        <v>6746</v>
      </c>
      <c r="I7136" t="s">
        <v>23</v>
      </c>
      <c r="J7136" t="s">
        <v>23</v>
      </c>
      <c r="K7136" t="s">
        <v>30532</v>
      </c>
    </row>
    <row r="7137" spans="1:11" x14ac:dyDescent="0.35">
      <c r="A7137" t="s">
        <v>6551</v>
      </c>
      <c r="B7137" t="s">
        <v>23</v>
      </c>
      <c r="C7137" t="s">
        <v>23</v>
      </c>
      <c r="D7137" t="s">
        <v>23</v>
      </c>
      <c r="E7137" t="s">
        <v>12155</v>
      </c>
      <c r="F7137" t="s">
        <v>23</v>
      </c>
      <c r="G7137" t="s">
        <v>23</v>
      </c>
      <c r="H7137" t="s">
        <v>6518</v>
      </c>
      <c r="I7137" t="s">
        <v>2721</v>
      </c>
      <c r="J7137" t="s">
        <v>23</v>
      </c>
      <c r="K7137" t="s">
        <v>30532</v>
      </c>
    </row>
    <row r="7138" spans="1:11" x14ac:dyDescent="0.35">
      <c r="A7138" t="s">
        <v>28246</v>
      </c>
      <c r="B7138" t="s">
        <v>23</v>
      </c>
      <c r="C7138" t="s">
        <v>23</v>
      </c>
      <c r="D7138" t="s">
        <v>5810</v>
      </c>
      <c r="E7138" t="s">
        <v>28247</v>
      </c>
      <c r="F7138" t="s">
        <v>23</v>
      </c>
      <c r="G7138" t="s">
        <v>23</v>
      </c>
      <c r="H7138" t="s">
        <v>6746</v>
      </c>
      <c r="I7138" t="s">
        <v>23</v>
      </c>
      <c r="J7138" t="s">
        <v>23</v>
      </c>
      <c r="K7138" t="s">
        <v>35451</v>
      </c>
    </row>
    <row r="7139" spans="1:11" x14ac:dyDescent="0.35">
      <c r="A7139" t="s">
        <v>28248</v>
      </c>
      <c r="B7139" t="s">
        <v>23</v>
      </c>
      <c r="C7139" t="s">
        <v>23</v>
      </c>
      <c r="D7139" t="s">
        <v>5810</v>
      </c>
      <c r="E7139" t="s">
        <v>28249</v>
      </c>
      <c r="F7139" t="s">
        <v>23</v>
      </c>
      <c r="G7139" t="s">
        <v>23</v>
      </c>
      <c r="H7139" t="s">
        <v>6746</v>
      </c>
      <c r="I7139" t="s">
        <v>23</v>
      </c>
      <c r="J7139" t="s">
        <v>23</v>
      </c>
      <c r="K7139" t="s">
        <v>35452</v>
      </c>
    </row>
    <row r="7140" spans="1:11" x14ac:dyDescent="0.35">
      <c r="A7140" t="s">
        <v>28250</v>
      </c>
      <c r="B7140" t="s">
        <v>23</v>
      </c>
      <c r="C7140" t="s">
        <v>23</v>
      </c>
      <c r="D7140" t="s">
        <v>5810</v>
      </c>
      <c r="E7140" t="s">
        <v>28251</v>
      </c>
      <c r="F7140" t="s">
        <v>23</v>
      </c>
      <c r="G7140" t="s">
        <v>23</v>
      </c>
      <c r="H7140" t="s">
        <v>6746</v>
      </c>
      <c r="I7140" t="s">
        <v>23</v>
      </c>
      <c r="J7140" t="s">
        <v>23</v>
      </c>
      <c r="K7140" t="s">
        <v>35453</v>
      </c>
    </row>
    <row r="7141" spans="1:11" x14ac:dyDescent="0.35">
      <c r="A7141" t="s">
        <v>28254</v>
      </c>
      <c r="B7141" t="s">
        <v>23</v>
      </c>
      <c r="C7141" t="s">
        <v>23</v>
      </c>
      <c r="D7141" t="s">
        <v>5810</v>
      </c>
      <c r="E7141" t="s">
        <v>28255</v>
      </c>
      <c r="F7141" t="s">
        <v>23</v>
      </c>
      <c r="G7141" t="s">
        <v>23</v>
      </c>
      <c r="H7141" t="s">
        <v>6746</v>
      </c>
      <c r="I7141" t="s">
        <v>23</v>
      </c>
      <c r="J7141" t="s">
        <v>23</v>
      </c>
      <c r="K7141" t="s">
        <v>35455</v>
      </c>
    </row>
    <row r="7142" spans="1:11" x14ac:dyDescent="0.35">
      <c r="A7142" t="s">
        <v>278</v>
      </c>
      <c r="B7142" t="s">
        <v>23</v>
      </c>
      <c r="C7142" t="s">
        <v>23</v>
      </c>
      <c r="D7142" t="s">
        <v>23</v>
      </c>
      <c r="E7142" t="s">
        <v>12156</v>
      </c>
      <c r="F7142" t="s">
        <v>23</v>
      </c>
      <c r="G7142" t="s">
        <v>23</v>
      </c>
      <c r="H7142" t="s">
        <v>6493</v>
      </c>
      <c r="I7142" t="s">
        <v>6485</v>
      </c>
      <c r="J7142" t="s">
        <v>23</v>
      </c>
      <c r="K7142" t="s">
        <v>30532</v>
      </c>
    </row>
    <row r="7143" spans="1:11" x14ac:dyDescent="0.35">
      <c r="A7143" t="s">
        <v>2293</v>
      </c>
      <c r="B7143" t="s">
        <v>23</v>
      </c>
      <c r="C7143" t="s">
        <v>23</v>
      </c>
      <c r="D7143" t="s">
        <v>23</v>
      </c>
      <c r="E7143" t="s">
        <v>12157</v>
      </c>
      <c r="F7143" t="s">
        <v>23</v>
      </c>
      <c r="G7143" t="s">
        <v>23</v>
      </c>
      <c r="H7143" t="s">
        <v>6522</v>
      </c>
      <c r="I7143" t="s">
        <v>23</v>
      </c>
      <c r="J7143" t="s">
        <v>23</v>
      </c>
      <c r="K7143" t="s">
        <v>30532</v>
      </c>
    </row>
    <row r="7144" spans="1:11" x14ac:dyDescent="0.35">
      <c r="A7144" t="s">
        <v>28256</v>
      </c>
      <c r="B7144" t="s">
        <v>23</v>
      </c>
      <c r="C7144" t="s">
        <v>23</v>
      </c>
      <c r="D7144" t="s">
        <v>5810</v>
      </c>
      <c r="E7144" t="s">
        <v>28257</v>
      </c>
      <c r="F7144" t="s">
        <v>23</v>
      </c>
      <c r="G7144" t="s">
        <v>23</v>
      </c>
      <c r="H7144" t="s">
        <v>6746</v>
      </c>
      <c r="I7144" t="s">
        <v>23</v>
      </c>
      <c r="J7144" t="s">
        <v>23</v>
      </c>
      <c r="K7144" t="s">
        <v>35456</v>
      </c>
    </row>
    <row r="7145" spans="1:11" x14ac:dyDescent="0.35">
      <c r="A7145" t="s">
        <v>28260</v>
      </c>
      <c r="B7145" t="s">
        <v>23</v>
      </c>
      <c r="C7145" t="s">
        <v>23</v>
      </c>
      <c r="D7145" t="s">
        <v>5810</v>
      </c>
      <c r="E7145" t="s">
        <v>28261</v>
      </c>
      <c r="F7145" t="s">
        <v>23</v>
      </c>
      <c r="G7145" t="s">
        <v>23</v>
      </c>
      <c r="H7145" t="s">
        <v>6746</v>
      </c>
      <c r="I7145" t="s">
        <v>23</v>
      </c>
      <c r="J7145" t="s">
        <v>23</v>
      </c>
      <c r="K7145" t="s">
        <v>35458</v>
      </c>
    </row>
    <row r="7146" spans="1:11" x14ac:dyDescent="0.35">
      <c r="A7146" t="s">
        <v>4993</v>
      </c>
      <c r="B7146" t="s">
        <v>23</v>
      </c>
      <c r="C7146" t="s">
        <v>23</v>
      </c>
      <c r="D7146" t="s">
        <v>23</v>
      </c>
      <c r="E7146" t="s">
        <v>12158</v>
      </c>
      <c r="F7146" t="s">
        <v>23</v>
      </c>
      <c r="G7146" t="s">
        <v>23</v>
      </c>
      <c r="H7146" t="s">
        <v>6502</v>
      </c>
      <c r="I7146" t="s">
        <v>2721</v>
      </c>
      <c r="J7146" t="s">
        <v>6486</v>
      </c>
      <c r="K7146" t="s">
        <v>30532</v>
      </c>
    </row>
    <row r="7147" spans="1:11" x14ac:dyDescent="0.35">
      <c r="A7147" t="s">
        <v>28262</v>
      </c>
      <c r="B7147" t="s">
        <v>23</v>
      </c>
      <c r="C7147" t="s">
        <v>23</v>
      </c>
      <c r="D7147" t="s">
        <v>5810</v>
      </c>
      <c r="E7147" t="s">
        <v>28263</v>
      </c>
      <c r="F7147" t="s">
        <v>23</v>
      </c>
      <c r="G7147" t="s">
        <v>23</v>
      </c>
      <c r="H7147" t="s">
        <v>6746</v>
      </c>
      <c r="I7147" t="s">
        <v>23</v>
      </c>
      <c r="J7147" t="s">
        <v>23</v>
      </c>
      <c r="K7147" t="s">
        <v>35459</v>
      </c>
    </row>
    <row r="7148" spans="1:11" x14ac:dyDescent="0.35">
      <c r="A7148" t="s">
        <v>28266</v>
      </c>
      <c r="B7148" t="s">
        <v>23</v>
      </c>
      <c r="C7148" t="s">
        <v>23</v>
      </c>
      <c r="D7148" t="s">
        <v>5810</v>
      </c>
      <c r="E7148" t="s">
        <v>28267</v>
      </c>
      <c r="F7148" t="s">
        <v>23</v>
      </c>
      <c r="G7148" t="s">
        <v>23</v>
      </c>
      <c r="H7148" t="s">
        <v>6746</v>
      </c>
      <c r="I7148" t="s">
        <v>23</v>
      </c>
      <c r="J7148" t="s">
        <v>23</v>
      </c>
      <c r="K7148" t="s">
        <v>35461</v>
      </c>
    </row>
    <row r="7149" spans="1:11" x14ac:dyDescent="0.35">
      <c r="A7149" t="s">
        <v>28268</v>
      </c>
      <c r="B7149" t="s">
        <v>23</v>
      </c>
      <c r="C7149" t="s">
        <v>23</v>
      </c>
      <c r="D7149" t="s">
        <v>5810</v>
      </c>
      <c r="E7149" t="s">
        <v>28269</v>
      </c>
      <c r="F7149" t="s">
        <v>23</v>
      </c>
      <c r="G7149" t="s">
        <v>23</v>
      </c>
      <c r="H7149" t="s">
        <v>6746</v>
      </c>
      <c r="I7149" t="s">
        <v>23</v>
      </c>
      <c r="J7149" t="s">
        <v>23</v>
      </c>
      <c r="K7149" t="s">
        <v>35462</v>
      </c>
    </row>
    <row r="7150" spans="1:11" x14ac:dyDescent="0.35">
      <c r="A7150" t="s">
        <v>28270</v>
      </c>
      <c r="B7150" t="s">
        <v>23</v>
      </c>
      <c r="C7150" t="s">
        <v>23</v>
      </c>
      <c r="D7150" t="s">
        <v>5810</v>
      </c>
      <c r="E7150" t="s">
        <v>28271</v>
      </c>
      <c r="F7150" t="s">
        <v>23</v>
      </c>
      <c r="G7150" t="s">
        <v>23</v>
      </c>
      <c r="H7150" t="s">
        <v>6746</v>
      </c>
      <c r="I7150" t="s">
        <v>23</v>
      </c>
      <c r="J7150" t="s">
        <v>23</v>
      </c>
      <c r="K7150" t="s">
        <v>35463</v>
      </c>
    </row>
    <row r="7151" spans="1:11" x14ac:dyDescent="0.35">
      <c r="A7151" t="s">
        <v>12160</v>
      </c>
      <c r="B7151" t="s">
        <v>23</v>
      </c>
      <c r="C7151" t="s">
        <v>23</v>
      </c>
      <c r="D7151" t="s">
        <v>5810</v>
      </c>
      <c r="E7151" t="s">
        <v>12161</v>
      </c>
      <c r="F7151" t="s">
        <v>23</v>
      </c>
      <c r="G7151" t="s">
        <v>23</v>
      </c>
      <c r="H7151" t="s">
        <v>6746</v>
      </c>
      <c r="I7151" t="s">
        <v>23</v>
      </c>
      <c r="J7151" t="s">
        <v>23</v>
      </c>
      <c r="K7151" t="s">
        <v>30532</v>
      </c>
    </row>
    <row r="7152" spans="1:11" x14ac:dyDescent="0.35">
      <c r="A7152" t="s">
        <v>3133</v>
      </c>
      <c r="B7152" t="s">
        <v>23</v>
      </c>
      <c r="C7152" t="s">
        <v>23</v>
      </c>
      <c r="D7152" t="s">
        <v>23</v>
      </c>
      <c r="E7152" t="s">
        <v>12162</v>
      </c>
      <c r="F7152" t="s">
        <v>23</v>
      </c>
      <c r="G7152" t="s">
        <v>23</v>
      </c>
      <c r="H7152" t="s">
        <v>6522</v>
      </c>
      <c r="I7152" t="s">
        <v>23</v>
      </c>
      <c r="J7152" t="s">
        <v>23</v>
      </c>
      <c r="K7152" t="s">
        <v>30532</v>
      </c>
    </row>
    <row r="7153" spans="1:11" x14ac:dyDescent="0.35">
      <c r="A7153" t="s">
        <v>3356</v>
      </c>
      <c r="B7153" t="s">
        <v>23</v>
      </c>
      <c r="C7153" t="s">
        <v>23</v>
      </c>
      <c r="D7153" t="s">
        <v>23</v>
      </c>
      <c r="E7153" t="s">
        <v>12163</v>
      </c>
      <c r="F7153" t="s">
        <v>23</v>
      </c>
      <c r="G7153" t="s">
        <v>23</v>
      </c>
      <c r="H7153" t="s">
        <v>6522</v>
      </c>
      <c r="I7153" t="s">
        <v>23</v>
      </c>
      <c r="J7153" t="s">
        <v>23</v>
      </c>
      <c r="K7153" t="s">
        <v>30532</v>
      </c>
    </row>
    <row r="7154" spans="1:11" x14ac:dyDescent="0.35">
      <c r="A7154" t="s">
        <v>3247</v>
      </c>
      <c r="B7154" t="s">
        <v>23</v>
      </c>
      <c r="C7154" t="s">
        <v>23</v>
      </c>
      <c r="D7154" t="s">
        <v>23</v>
      </c>
      <c r="E7154" t="s">
        <v>12164</v>
      </c>
      <c r="F7154" t="s">
        <v>23</v>
      </c>
      <c r="G7154" t="s">
        <v>23</v>
      </c>
      <c r="H7154" t="s">
        <v>23</v>
      </c>
      <c r="I7154" t="s">
        <v>23</v>
      </c>
      <c r="J7154" t="s">
        <v>23</v>
      </c>
      <c r="K7154" t="s">
        <v>30532</v>
      </c>
    </row>
    <row r="7155" spans="1:11" x14ac:dyDescent="0.35">
      <c r="A7155" t="s">
        <v>28278</v>
      </c>
      <c r="B7155" t="s">
        <v>23</v>
      </c>
      <c r="C7155" t="s">
        <v>23</v>
      </c>
      <c r="D7155" t="s">
        <v>5810</v>
      </c>
      <c r="E7155" t="s">
        <v>28279</v>
      </c>
      <c r="F7155" t="s">
        <v>23</v>
      </c>
      <c r="G7155" t="s">
        <v>23</v>
      </c>
      <c r="H7155" t="s">
        <v>6746</v>
      </c>
      <c r="I7155" t="s">
        <v>23</v>
      </c>
      <c r="J7155" t="s">
        <v>23</v>
      </c>
      <c r="K7155" t="s">
        <v>35467</v>
      </c>
    </row>
    <row r="7156" spans="1:11" x14ac:dyDescent="0.35">
      <c r="A7156" t="s">
        <v>28280</v>
      </c>
      <c r="B7156" t="s">
        <v>23</v>
      </c>
      <c r="C7156" t="s">
        <v>23</v>
      </c>
      <c r="D7156" t="s">
        <v>5810</v>
      </c>
      <c r="E7156" t="s">
        <v>28281</v>
      </c>
      <c r="F7156" t="s">
        <v>23</v>
      </c>
      <c r="G7156" t="s">
        <v>23</v>
      </c>
      <c r="H7156" t="s">
        <v>6746</v>
      </c>
      <c r="I7156" t="s">
        <v>23</v>
      </c>
      <c r="J7156" t="s">
        <v>23</v>
      </c>
      <c r="K7156" t="s">
        <v>35468</v>
      </c>
    </row>
    <row r="7157" spans="1:11" x14ac:dyDescent="0.35">
      <c r="A7157" t="s">
        <v>3312</v>
      </c>
      <c r="B7157" t="s">
        <v>23</v>
      </c>
      <c r="C7157" t="s">
        <v>23</v>
      </c>
      <c r="D7157" t="s">
        <v>23</v>
      </c>
      <c r="E7157" t="s">
        <v>12165</v>
      </c>
      <c r="F7157" t="s">
        <v>23</v>
      </c>
      <c r="G7157" t="s">
        <v>23</v>
      </c>
      <c r="H7157" t="s">
        <v>6522</v>
      </c>
      <c r="I7157" t="s">
        <v>23</v>
      </c>
      <c r="J7157" t="s">
        <v>23</v>
      </c>
      <c r="K7157" t="s">
        <v>30532</v>
      </c>
    </row>
    <row r="7158" spans="1:11" x14ac:dyDescent="0.35">
      <c r="A7158" t="s">
        <v>28286</v>
      </c>
      <c r="B7158" t="s">
        <v>23</v>
      </c>
      <c r="C7158" t="s">
        <v>23</v>
      </c>
      <c r="D7158" t="s">
        <v>5810</v>
      </c>
      <c r="E7158" t="s">
        <v>28287</v>
      </c>
      <c r="F7158" t="s">
        <v>23</v>
      </c>
      <c r="G7158" t="s">
        <v>23</v>
      </c>
      <c r="H7158" t="s">
        <v>6746</v>
      </c>
      <c r="I7158" t="s">
        <v>23</v>
      </c>
      <c r="J7158" t="s">
        <v>23</v>
      </c>
      <c r="K7158" t="s">
        <v>35471</v>
      </c>
    </row>
    <row r="7159" spans="1:11" x14ac:dyDescent="0.35">
      <c r="A7159" t="s">
        <v>28290</v>
      </c>
      <c r="B7159" t="s">
        <v>23</v>
      </c>
      <c r="C7159" t="s">
        <v>23</v>
      </c>
      <c r="D7159" t="s">
        <v>5810</v>
      </c>
      <c r="E7159" t="s">
        <v>28291</v>
      </c>
      <c r="F7159" t="s">
        <v>23</v>
      </c>
      <c r="G7159" t="s">
        <v>23</v>
      </c>
      <c r="H7159" t="s">
        <v>6746</v>
      </c>
      <c r="I7159" t="s">
        <v>23</v>
      </c>
      <c r="J7159" t="s">
        <v>23</v>
      </c>
      <c r="K7159" t="s">
        <v>35473</v>
      </c>
    </row>
    <row r="7160" spans="1:11" x14ac:dyDescent="0.35">
      <c r="A7160" t="s">
        <v>12166</v>
      </c>
      <c r="B7160" t="s">
        <v>23</v>
      </c>
      <c r="C7160" t="s">
        <v>23</v>
      </c>
      <c r="D7160" t="s">
        <v>5810</v>
      </c>
      <c r="E7160" t="s">
        <v>12167</v>
      </c>
      <c r="F7160" t="s">
        <v>23</v>
      </c>
      <c r="G7160" t="s">
        <v>23</v>
      </c>
      <c r="H7160" t="s">
        <v>6746</v>
      </c>
      <c r="I7160" t="s">
        <v>23</v>
      </c>
      <c r="J7160" t="s">
        <v>23</v>
      </c>
      <c r="K7160" t="s">
        <v>30532</v>
      </c>
    </row>
    <row r="7161" spans="1:11" x14ac:dyDescent="0.35">
      <c r="A7161" t="s">
        <v>28292</v>
      </c>
      <c r="B7161" t="s">
        <v>23</v>
      </c>
      <c r="C7161" t="s">
        <v>23</v>
      </c>
      <c r="D7161" t="s">
        <v>5810</v>
      </c>
      <c r="E7161" t="s">
        <v>28293</v>
      </c>
      <c r="F7161" t="s">
        <v>23</v>
      </c>
      <c r="G7161" t="s">
        <v>23</v>
      </c>
      <c r="H7161" t="s">
        <v>6746</v>
      </c>
      <c r="I7161" t="s">
        <v>23</v>
      </c>
      <c r="J7161" t="s">
        <v>23</v>
      </c>
      <c r="K7161" t="s">
        <v>35474</v>
      </c>
    </row>
    <row r="7162" spans="1:11" x14ac:dyDescent="0.35">
      <c r="A7162" t="s">
        <v>28294</v>
      </c>
      <c r="B7162" t="s">
        <v>23</v>
      </c>
      <c r="C7162" t="s">
        <v>23</v>
      </c>
      <c r="D7162" t="s">
        <v>5810</v>
      </c>
      <c r="E7162" t="s">
        <v>28295</v>
      </c>
      <c r="F7162" t="s">
        <v>23</v>
      </c>
      <c r="G7162" t="s">
        <v>23</v>
      </c>
      <c r="H7162" t="s">
        <v>6746</v>
      </c>
      <c r="I7162" t="s">
        <v>23</v>
      </c>
      <c r="J7162" t="s">
        <v>23</v>
      </c>
      <c r="K7162" t="s">
        <v>35475</v>
      </c>
    </row>
    <row r="7163" spans="1:11" x14ac:dyDescent="0.35">
      <c r="A7163" t="s">
        <v>28296</v>
      </c>
      <c r="B7163" t="s">
        <v>23</v>
      </c>
      <c r="C7163" t="s">
        <v>23</v>
      </c>
      <c r="D7163" t="s">
        <v>5810</v>
      </c>
      <c r="E7163" t="s">
        <v>28297</v>
      </c>
      <c r="F7163" t="s">
        <v>23</v>
      </c>
      <c r="G7163" t="s">
        <v>23</v>
      </c>
      <c r="H7163" t="s">
        <v>6746</v>
      </c>
      <c r="I7163" t="s">
        <v>23</v>
      </c>
      <c r="J7163" t="s">
        <v>23</v>
      </c>
      <c r="K7163" t="s">
        <v>35476</v>
      </c>
    </row>
    <row r="7164" spans="1:11" x14ac:dyDescent="0.35">
      <c r="A7164" t="s">
        <v>2956</v>
      </c>
      <c r="B7164" t="s">
        <v>23</v>
      </c>
      <c r="C7164" t="s">
        <v>23</v>
      </c>
      <c r="D7164" t="s">
        <v>23</v>
      </c>
      <c r="E7164" t="s">
        <v>12168</v>
      </c>
      <c r="F7164" t="s">
        <v>23</v>
      </c>
      <c r="G7164" t="s">
        <v>23</v>
      </c>
      <c r="H7164" t="s">
        <v>6522</v>
      </c>
      <c r="I7164" t="s">
        <v>23</v>
      </c>
      <c r="J7164" t="s">
        <v>23</v>
      </c>
      <c r="K7164" t="s">
        <v>30532</v>
      </c>
    </row>
    <row r="7165" spans="1:11" x14ac:dyDescent="0.35">
      <c r="A7165" t="s">
        <v>28300</v>
      </c>
      <c r="B7165" t="s">
        <v>23</v>
      </c>
      <c r="C7165" t="s">
        <v>23</v>
      </c>
      <c r="D7165" t="s">
        <v>5810</v>
      </c>
      <c r="E7165" t="s">
        <v>28301</v>
      </c>
      <c r="F7165" t="s">
        <v>23</v>
      </c>
      <c r="G7165" t="s">
        <v>23</v>
      </c>
      <c r="H7165" t="s">
        <v>6746</v>
      </c>
      <c r="I7165" t="s">
        <v>23</v>
      </c>
      <c r="J7165" t="s">
        <v>23</v>
      </c>
      <c r="K7165" t="s">
        <v>35478</v>
      </c>
    </row>
    <row r="7166" spans="1:11" x14ac:dyDescent="0.35">
      <c r="A7166" t="s">
        <v>28272</v>
      </c>
      <c r="B7166" t="s">
        <v>23</v>
      </c>
      <c r="C7166" t="s">
        <v>23</v>
      </c>
      <c r="D7166" t="s">
        <v>5810</v>
      </c>
      <c r="E7166" t="s">
        <v>28273</v>
      </c>
      <c r="F7166" t="s">
        <v>23</v>
      </c>
      <c r="G7166" t="s">
        <v>23</v>
      </c>
      <c r="H7166" t="s">
        <v>6746</v>
      </c>
      <c r="I7166" t="s">
        <v>23</v>
      </c>
      <c r="J7166" t="s">
        <v>23</v>
      </c>
      <c r="K7166" t="s">
        <v>35464</v>
      </c>
    </row>
    <row r="7167" spans="1:11" x14ac:dyDescent="0.35">
      <c r="A7167" t="s">
        <v>12169</v>
      </c>
      <c r="B7167" t="s">
        <v>23</v>
      </c>
      <c r="C7167" t="s">
        <v>23</v>
      </c>
      <c r="D7167" t="s">
        <v>5810</v>
      </c>
      <c r="E7167" t="s">
        <v>12170</v>
      </c>
      <c r="F7167" t="s">
        <v>23</v>
      </c>
      <c r="G7167" t="s">
        <v>23</v>
      </c>
      <c r="H7167" t="s">
        <v>6746</v>
      </c>
      <c r="I7167" t="s">
        <v>23</v>
      </c>
      <c r="J7167" t="s">
        <v>23</v>
      </c>
      <c r="K7167" t="s">
        <v>30532</v>
      </c>
    </row>
    <row r="7168" spans="1:11" x14ac:dyDescent="0.35">
      <c r="A7168" t="s">
        <v>21550</v>
      </c>
      <c r="B7168" t="s">
        <v>23</v>
      </c>
      <c r="C7168" t="s">
        <v>23</v>
      </c>
      <c r="D7168" t="s">
        <v>5810</v>
      </c>
      <c r="E7168" t="s">
        <v>21551</v>
      </c>
      <c r="F7168" t="s">
        <v>23</v>
      </c>
      <c r="G7168" t="s">
        <v>23</v>
      </c>
      <c r="H7168" t="s">
        <v>6746</v>
      </c>
      <c r="I7168" t="s">
        <v>23</v>
      </c>
      <c r="J7168" t="s">
        <v>23</v>
      </c>
      <c r="K7168" t="s">
        <v>32292</v>
      </c>
    </row>
    <row r="7169" spans="1:11" x14ac:dyDescent="0.35">
      <c r="A7169" t="s">
        <v>262</v>
      </c>
      <c r="B7169" t="s">
        <v>23</v>
      </c>
      <c r="C7169" t="s">
        <v>23</v>
      </c>
      <c r="D7169" t="s">
        <v>23</v>
      </c>
      <c r="E7169" t="s">
        <v>12171</v>
      </c>
      <c r="F7169" t="s">
        <v>23</v>
      </c>
      <c r="G7169" t="s">
        <v>23</v>
      </c>
      <c r="H7169" t="s">
        <v>6493</v>
      </c>
      <c r="I7169" t="s">
        <v>6499</v>
      </c>
      <c r="J7169" t="s">
        <v>23</v>
      </c>
      <c r="K7169" t="s">
        <v>30532</v>
      </c>
    </row>
    <row r="7170" spans="1:11" x14ac:dyDescent="0.35">
      <c r="A7170" t="s">
        <v>28282</v>
      </c>
      <c r="B7170" t="s">
        <v>23</v>
      </c>
      <c r="C7170" t="s">
        <v>23</v>
      </c>
      <c r="D7170" t="s">
        <v>5810</v>
      </c>
      <c r="E7170" t="s">
        <v>28283</v>
      </c>
      <c r="F7170" t="s">
        <v>23</v>
      </c>
      <c r="G7170" t="s">
        <v>23</v>
      </c>
      <c r="H7170" t="s">
        <v>6746</v>
      </c>
      <c r="I7170" t="s">
        <v>23</v>
      </c>
      <c r="J7170" t="s">
        <v>23</v>
      </c>
      <c r="K7170" t="s">
        <v>35469</v>
      </c>
    </row>
    <row r="7171" spans="1:11" x14ac:dyDescent="0.35">
      <c r="A7171" t="s">
        <v>28284</v>
      </c>
      <c r="B7171" t="s">
        <v>23</v>
      </c>
      <c r="C7171" t="s">
        <v>23</v>
      </c>
      <c r="D7171" t="s">
        <v>5810</v>
      </c>
      <c r="E7171" t="s">
        <v>28285</v>
      </c>
      <c r="F7171" t="s">
        <v>23</v>
      </c>
      <c r="G7171" t="s">
        <v>23</v>
      </c>
      <c r="H7171" t="s">
        <v>6746</v>
      </c>
      <c r="I7171" t="s">
        <v>23</v>
      </c>
      <c r="J7171" t="s">
        <v>23</v>
      </c>
      <c r="K7171" t="s">
        <v>35470</v>
      </c>
    </row>
    <row r="7172" spans="1:11" x14ac:dyDescent="0.35">
      <c r="A7172" t="s">
        <v>28288</v>
      </c>
      <c r="B7172" t="s">
        <v>23</v>
      </c>
      <c r="C7172" t="s">
        <v>23</v>
      </c>
      <c r="D7172" t="s">
        <v>5810</v>
      </c>
      <c r="E7172" t="s">
        <v>28289</v>
      </c>
      <c r="F7172" t="s">
        <v>23</v>
      </c>
      <c r="G7172" t="s">
        <v>23</v>
      </c>
      <c r="H7172" t="s">
        <v>6746</v>
      </c>
      <c r="I7172" t="s">
        <v>23</v>
      </c>
      <c r="J7172" t="s">
        <v>23</v>
      </c>
      <c r="K7172" t="s">
        <v>35472</v>
      </c>
    </row>
    <row r="7173" spans="1:11" x14ac:dyDescent="0.35">
      <c r="A7173" t="s">
        <v>28298</v>
      </c>
      <c r="B7173" t="s">
        <v>23</v>
      </c>
      <c r="C7173" t="s">
        <v>23</v>
      </c>
      <c r="D7173" t="s">
        <v>5810</v>
      </c>
      <c r="E7173" t="s">
        <v>28299</v>
      </c>
      <c r="F7173" t="s">
        <v>23</v>
      </c>
      <c r="G7173" t="s">
        <v>23</v>
      </c>
      <c r="H7173" t="s">
        <v>6746</v>
      </c>
      <c r="I7173" t="s">
        <v>23</v>
      </c>
      <c r="J7173" t="s">
        <v>23</v>
      </c>
      <c r="K7173" t="s">
        <v>35477</v>
      </c>
    </row>
    <row r="7174" spans="1:11" x14ac:dyDescent="0.35">
      <c r="A7174" t="s">
        <v>28302</v>
      </c>
      <c r="B7174" t="s">
        <v>23</v>
      </c>
      <c r="C7174" t="s">
        <v>23</v>
      </c>
      <c r="D7174" t="s">
        <v>5810</v>
      </c>
      <c r="E7174" t="s">
        <v>28303</v>
      </c>
      <c r="F7174" t="s">
        <v>23</v>
      </c>
      <c r="G7174" t="s">
        <v>23</v>
      </c>
      <c r="H7174" t="s">
        <v>6746</v>
      </c>
      <c r="I7174" t="s">
        <v>23</v>
      </c>
      <c r="J7174" t="s">
        <v>23</v>
      </c>
      <c r="K7174" t="s">
        <v>35479</v>
      </c>
    </row>
    <row r="7175" spans="1:11" x14ac:dyDescent="0.35">
      <c r="A7175" t="s">
        <v>2292</v>
      </c>
      <c r="B7175" t="s">
        <v>23</v>
      </c>
      <c r="C7175" t="s">
        <v>23</v>
      </c>
      <c r="D7175" t="s">
        <v>23</v>
      </c>
      <c r="E7175" t="s">
        <v>12172</v>
      </c>
      <c r="F7175" t="s">
        <v>23</v>
      </c>
      <c r="G7175" t="s">
        <v>23</v>
      </c>
      <c r="H7175" t="s">
        <v>6522</v>
      </c>
      <c r="I7175" t="s">
        <v>23</v>
      </c>
      <c r="J7175" t="s">
        <v>23</v>
      </c>
      <c r="K7175" t="s">
        <v>30532</v>
      </c>
    </row>
    <row r="7176" spans="1:11" x14ac:dyDescent="0.35">
      <c r="A7176" t="s">
        <v>28304</v>
      </c>
      <c r="B7176" t="s">
        <v>23</v>
      </c>
      <c r="C7176" t="s">
        <v>23</v>
      </c>
      <c r="D7176" t="s">
        <v>5810</v>
      </c>
      <c r="E7176" t="s">
        <v>28305</v>
      </c>
      <c r="F7176" t="s">
        <v>23</v>
      </c>
      <c r="G7176" t="s">
        <v>23</v>
      </c>
      <c r="H7176" t="s">
        <v>6746</v>
      </c>
      <c r="I7176" t="s">
        <v>23</v>
      </c>
      <c r="J7176" t="s">
        <v>23</v>
      </c>
      <c r="K7176" t="s">
        <v>35480</v>
      </c>
    </row>
    <row r="7177" spans="1:11" x14ac:dyDescent="0.35">
      <c r="A7177" t="s">
        <v>848</v>
      </c>
      <c r="B7177" t="s">
        <v>23</v>
      </c>
      <c r="C7177" t="s">
        <v>23</v>
      </c>
      <c r="D7177" t="s">
        <v>23</v>
      </c>
      <c r="E7177" t="s">
        <v>12173</v>
      </c>
      <c r="F7177" t="s">
        <v>23</v>
      </c>
      <c r="G7177" t="s">
        <v>23</v>
      </c>
      <c r="H7177" t="s">
        <v>6504</v>
      </c>
      <c r="I7177" t="s">
        <v>6485</v>
      </c>
      <c r="J7177" t="s">
        <v>3894</v>
      </c>
      <c r="K7177" t="s">
        <v>30532</v>
      </c>
    </row>
    <row r="7178" spans="1:11" x14ac:dyDescent="0.35">
      <c r="A7178" t="s">
        <v>24020</v>
      </c>
      <c r="B7178" t="s">
        <v>23</v>
      </c>
      <c r="C7178" t="s">
        <v>23</v>
      </c>
      <c r="D7178" t="s">
        <v>5810</v>
      </c>
      <c r="E7178" t="s">
        <v>24021</v>
      </c>
      <c r="F7178" t="s">
        <v>23</v>
      </c>
      <c r="G7178" t="s">
        <v>23</v>
      </c>
      <c r="H7178" t="s">
        <v>6522</v>
      </c>
      <c r="I7178" t="s">
        <v>23</v>
      </c>
      <c r="J7178" t="s">
        <v>23</v>
      </c>
      <c r="K7178" t="s">
        <v>30532</v>
      </c>
    </row>
    <row r="7179" spans="1:11" x14ac:dyDescent="0.35">
      <c r="A7179" t="s">
        <v>28306</v>
      </c>
      <c r="B7179" t="s">
        <v>23</v>
      </c>
      <c r="C7179" t="s">
        <v>23</v>
      </c>
      <c r="D7179" t="s">
        <v>5810</v>
      </c>
      <c r="E7179" t="s">
        <v>28307</v>
      </c>
      <c r="F7179" t="s">
        <v>23</v>
      </c>
      <c r="G7179" t="s">
        <v>23</v>
      </c>
      <c r="H7179" t="s">
        <v>6746</v>
      </c>
      <c r="I7179" t="s">
        <v>23</v>
      </c>
      <c r="J7179" t="s">
        <v>23</v>
      </c>
      <c r="K7179" t="s">
        <v>35481</v>
      </c>
    </row>
    <row r="7180" spans="1:11" x14ac:dyDescent="0.35">
      <c r="A7180" t="s">
        <v>28308</v>
      </c>
      <c r="B7180" t="s">
        <v>23</v>
      </c>
      <c r="C7180" t="s">
        <v>23</v>
      </c>
      <c r="D7180" t="s">
        <v>5810</v>
      </c>
      <c r="E7180" t="s">
        <v>28309</v>
      </c>
      <c r="F7180" t="s">
        <v>23</v>
      </c>
      <c r="G7180" t="s">
        <v>23</v>
      </c>
      <c r="H7180" t="s">
        <v>6746</v>
      </c>
      <c r="I7180" t="s">
        <v>23</v>
      </c>
      <c r="J7180" t="s">
        <v>23</v>
      </c>
      <c r="K7180" t="s">
        <v>35482</v>
      </c>
    </row>
    <row r="7181" spans="1:11" x14ac:dyDescent="0.35">
      <c r="A7181" t="s">
        <v>12174</v>
      </c>
      <c r="B7181" t="s">
        <v>23</v>
      </c>
      <c r="C7181" t="s">
        <v>23</v>
      </c>
      <c r="D7181" t="s">
        <v>5810</v>
      </c>
      <c r="E7181" t="s">
        <v>12175</v>
      </c>
      <c r="F7181" t="s">
        <v>23</v>
      </c>
      <c r="G7181" t="s">
        <v>23</v>
      </c>
      <c r="H7181" t="s">
        <v>6746</v>
      </c>
      <c r="I7181" t="s">
        <v>23</v>
      </c>
      <c r="J7181" t="s">
        <v>23</v>
      </c>
      <c r="K7181" t="s">
        <v>30532</v>
      </c>
    </row>
    <row r="7182" spans="1:11" x14ac:dyDescent="0.35">
      <c r="A7182" t="s">
        <v>12176</v>
      </c>
      <c r="B7182" t="s">
        <v>23</v>
      </c>
      <c r="C7182" t="s">
        <v>23</v>
      </c>
      <c r="D7182" t="s">
        <v>5810</v>
      </c>
      <c r="E7182" t="s">
        <v>12177</v>
      </c>
      <c r="F7182" t="s">
        <v>23</v>
      </c>
      <c r="G7182" t="s">
        <v>23</v>
      </c>
      <c r="H7182" t="s">
        <v>6746</v>
      </c>
      <c r="I7182" t="s">
        <v>23</v>
      </c>
      <c r="J7182" t="s">
        <v>23</v>
      </c>
      <c r="K7182" t="s">
        <v>30532</v>
      </c>
    </row>
    <row r="7183" spans="1:11" x14ac:dyDescent="0.35">
      <c r="A7183" t="s">
        <v>471</v>
      </c>
      <c r="B7183" t="s">
        <v>23</v>
      </c>
      <c r="C7183" t="s">
        <v>23</v>
      </c>
      <c r="D7183" t="s">
        <v>23</v>
      </c>
      <c r="E7183" t="s">
        <v>12178</v>
      </c>
      <c r="F7183" t="s">
        <v>23</v>
      </c>
      <c r="G7183" t="s">
        <v>23</v>
      </c>
      <c r="H7183" t="s">
        <v>6522</v>
      </c>
      <c r="I7183" t="s">
        <v>23</v>
      </c>
      <c r="J7183" t="s">
        <v>23</v>
      </c>
      <c r="K7183" t="s">
        <v>30532</v>
      </c>
    </row>
    <row r="7184" spans="1:11" x14ac:dyDescent="0.35">
      <c r="A7184" t="s">
        <v>6555</v>
      </c>
      <c r="B7184" t="s">
        <v>23</v>
      </c>
      <c r="C7184" t="s">
        <v>23</v>
      </c>
      <c r="D7184" t="s">
        <v>23</v>
      </c>
      <c r="E7184" t="s">
        <v>12179</v>
      </c>
      <c r="F7184" t="s">
        <v>23</v>
      </c>
      <c r="G7184" t="s">
        <v>23</v>
      </c>
      <c r="H7184" t="s">
        <v>23</v>
      </c>
      <c r="I7184" t="s">
        <v>23</v>
      </c>
      <c r="J7184" t="s">
        <v>23</v>
      </c>
      <c r="K7184" t="s">
        <v>30532</v>
      </c>
    </row>
    <row r="7185" spans="1:11" x14ac:dyDescent="0.35">
      <c r="A7185" t="s">
        <v>3641</v>
      </c>
      <c r="B7185" t="s">
        <v>23</v>
      </c>
      <c r="C7185" t="s">
        <v>23</v>
      </c>
      <c r="D7185" t="s">
        <v>23</v>
      </c>
      <c r="E7185" t="s">
        <v>12180</v>
      </c>
      <c r="F7185" t="s">
        <v>23</v>
      </c>
      <c r="G7185" t="s">
        <v>23</v>
      </c>
      <c r="H7185" t="s">
        <v>6522</v>
      </c>
      <c r="I7185" t="s">
        <v>23</v>
      </c>
      <c r="J7185" t="s">
        <v>23</v>
      </c>
      <c r="K7185" t="s">
        <v>30532</v>
      </c>
    </row>
    <row r="7186" spans="1:11" x14ac:dyDescent="0.35">
      <c r="A7186" t="s">
        <v>4925</v>
      </c>
      <c r="B7186" t="s">
        <v>23</v>
      </c>
      <c r="C7186" t="s">
        <v>23</v>
      </c>
      <c r="D7186" t="s">
        <v>23</v>
      </c>
      <c r="E7186" t="s">
        <v>12181</v>
      </c>
      <c r="F7186" t="s">
        <v>23</v>
      </c>
      <c r="G7186" t="s">
        <v>23</v>
      </c>
      <c r="H7186" t="s">
        <v>6522</v>
      </c>
      <c r="I7186" t="s">
        <v>23</v>
      </c>
      <c r="J7186" t="s">
        <v>23</v>
      </c>
      <c r="K7186" t="s">
        <v>30532</v>
      </c>
    </row>
    <row r="7187" spans="1:11" x14ac:dyDescent="0.35">
      <c r="A7187" t="s">
        <v>23</v>
      </c>
      <c r="B7187" t="s">
        <v>23</v>
      </c>
      <c r="C7187" t="s">
        <v>23</v>
      </c>
      <c r="D7187" t="s">
        <v>23</v>
      </c>
      <c r="E7187" t="s">
        <v>12182</v>
      </c>
      <c r="F7187" t="s">
        <v>23</v>
      </c>
      <c r="G7187" t="s">
        <v>23</v>
      </c>
      <c r="H7187" t="s">
        <v>23</v>
      </c>
      <c r="I7187" t="s">
        <v>23</v>
      </c>
      <c r="J7187" t="s">
        <v>23</v>
      </c>
      <c r="K7187" t="s">
        <v>30532</v>
      </c>
    </row>
    <row r="7188" spans="1:11" x14ac:dyDescent="0.35">
      <c r="A7188" t="s">
        <v>12183</v>
      </c>
      <c r="B7188" t="s">
        <v>23</v>
      </c>
      <c r="C7188" t="s">
        <v>23</v>
      </c>
      <c r="D7188" t="s">
        <v>5810</v>
      </c>
      <c r="E7188" t="s">
        <v>12184</v>
      </c>
      <c r="F7188" t="s">
        <v>23</v>
      </c>
      <c r="G7188" t="s">
        <v>23</v>
      </c>
      <c r="H7188" t="s">
        <v>6746</v>
      </c>
      <c r="I7188" t="s">
        <v>23</v>
      </c>
      <c r="J7188" t="s">
        <v>23</v>
      </c>
      <c r="K7188" t="s">
        <v>30532</v>
      </c>
    </row>
    <row r="7189" spans="1:11" x14ac:dyDescent="0.35">
      <c r="A7189" t="s">
        <v>28314</v>
      </c>
      <c r="B7189" t="s">
        <v>23</v>
      </c>
      <c r="C7189" t="s">
        <v>23</v>
      </c>
      <c r="D7189" t="s">
        <v>5810</v>
      </c>
      <c r="E7189" t="s">
        <v>28315</v>
      </c>
      <c r="F7189" t="s">
        <v>23</v>
      </c>
      <c r="G7189" t="s">
        <v>23</v>
      </c>
      <c r="H7189" t="s">
        <v>6746</v>
      </c>
      <c r="I7189" t="s">
        <v>23</v>
      </c>
      <c r="J7189" t="s">
        <v>23</v>
      </c>
      <c r="K7189" t="s">
        <v>35485</v>
      </c>
    </row>
    <row r="7190" spans="1:11" x14ac:dyDescent="0.35">
      <c r="A7190" t="s">
        <v>28312</v>
      </c>
      <c r="B7190" t="s">
        <v>23</v>
      </c>
      <c r="C7190" t="s">
        <v>23</v>
      </c>
      <c r="D7190" t="s">
        <v>5810</v>
      </c>
      <c r="E7190" t="s">
        <v>28313</v>
      </c>
      <c r="F7190" t="s">
        <v>23</v>
      </c>
      <c r="G7190" t="s">
        <v>23</v>
      </c>
      <c r="H7190" t="s">
        <v>6746</v>
      </c>
      <c r="I7190" t="s">
        <v>23</v>
      </c>
      <c r="J7190" t="s">
        <v>23</v>
      </c>
      <c r="K7190" t="s">
        <v>35484</v>
      </c>
    </row>
    <row r="7191" spans="1:11" x14ac:dyDescent="0.35">
      <c r="A7191" t="s">
        <v>28316</v>
      </c>
      <c r="B7191" t="s">
        <v>23</v>
      </c>
      <c r="C7191" t="s">
        <v>23</v>
      </c>
      <c r="D7191" t="s">
        <v>5810</v>
      </c>
      <c r="E7191" t="s">
        <v>28317</v>
      </c>
      <c r="F7191" t="s">
        <v>23</v>
      </c>
      <c r="G7191" t="s">
        <v>23</v>
      </c>
      <c r="H7191" t="s">
        <v>6746</v>
      </c>
      <c r="I7191" t="s">
        <v>23</v>
      </c>
      <c r="J7191" t="s">
        <v>23</v>
      </c>
      <c r="K7191" t="s">
        <v>35486</v>
      </c>
    </row>
    <row r="7192" spans="1:11" x14ac:dyDescent="0.35">
      <c r="A7192" t="s">
        <v>28318</v>
      </c>
      <c r="B7192" t="s">
        <v>23</v>
      </c>
      <c r="C7192" t="s">
        <v>23</v>
      </c>
      <c r="D7192" t="s">
        <v>5810</v>
      </c>
      <c r="E7192" t="s">
        <v>28319</v>
      </c>
      <c r="F7192" t="s">
        <v>23</v>
      </c>
      <c r="G7192" t="s">
        <v>23</v>
      </c>
      <c r="H7192" t="s">
        <v>6746</v>
      </c>
      <c r="I7192" t="s">
        <v>23</v>
      </c>
      <c r="J7192" t="s">
        <v>23</v>
      </c>
      <c r="K7192" t="s">
        <v>35487</v>
      </c>
    </row>
    <row r="7193" spans="1:11" x14ac:dyDescent="0.35">
      <c r="A7193" t="s">
        <v>6281</v>
      </c>
      <c r="B7193" t="s">
        <v>23</v>
      </c>
      <c r="C7193" t="s">
        <v>23</v>
      </c>
      <c r="D7193" t="s">
        <v>23</v>
      </c>
      <c r="E7193" t="s">
        <v>12185</v>
      </c>
      <c r="F7193" t="s">
        <v>23</v>
      </c>
      <c r="G7193" t="s">
        <v>23</v>
      </c>
      <c r="H7193" t="s">
        <v>6522</v>
      </c>
      <c r="I7193" t="s">
        <v>23</v>
      </c>
      <c r="J7193" t="s">
        <v>23</v>
      </c>
      <c r="K7193" t="s">
        <v>30532</v>
      </c>
    </row>
    <row r="7194" spans="1:11" x14ac:dyDescent="0.35">
      <c r="A7194" t="s">
        <v>28320</v>
      </c>
      <c r="B7194" t="s">
        <v>23</v>
      </c>
      <c r="C7194" t="s">
        <v>23</v>
      </c>
      <c r="D7194" t="s">
        <v>5810</v>
      </c>
      <c r="E7194" t="s">
        <v>28321</v>
      </c>
      <c r="F7194" t="s">
        <v>23</v>
      </c>
      <c r="G7194" t="s">
        <v>23</v>
      </c>
      <c r="H7194" t="s">
        <v>6746</v>
      </c>
      <c r="I7194" t="s">
        <v>23</v>
      </c>
      <c r="J7194" t="s">
        <v>23</v>
      </c>
      <c r="K7194" t="s">
        <v>35488</v>
      </c>
    </row>
    <row r="7195" spans="1:11" x14ac:dyDescent="0.35">
      <c r="A7195" t="s">
        <v>28322</v>
      </c>
      <c r="B7195" t="s">
        <v>23</v>
      </c>
      <c r="C7195" t="s">
        <v>23</v>
      </c>
      <c r="D7195" t="s">
        <v>5810</v>
      </c>
      <c r="E7195" t="s">
        <v>28323</v>
      </c>
      <c r="F7195" t="s">
        <v>23</v>
      </c>
      <c r="G7195" t="s">
        <v>23</v>
      </c>
      <c r="H7195" t="s">
        <v>6746</v>
      </c>
      <c r="I7195" t="s">
        <v>23</v>
      </c>
      <c r="J7195" t="s">
        <v>23</v>
      </c>
      <c r="K7195" t="s">
        <v>35489</v>
      </c>
    </row>
    <row r="7196" spans="1:11" x14ac:dyDescent="0.35">
      <c r="A7196" t="s">
        <v>28324</v>
      </c>
      <c r="B7196" t="s">
        <v>23</v>
      </c>
      <c r="C7196" t="s">
        <v>23</v>
      </c>
      <c r="D7196" t="s">
        <v>5810</v>
      </c>
      <c r="E7196" t="s">
        <v>28325</v>
      </c>
      <c r="F7196" t="s">
        <v>23</v>
      </c>
      <c r="G7196" t="s">
        <v>23</v>
      </c>
      <c r="H7196" t="s">
        <v>6746</v>
      </c>
      <c r="I7196" t="s">
        <v>23</v>
      </c>
      <c r="J7196" t="s">
        <v>23</v>
      </c>
      <c r="K7196" t="s">
        <v>35490</v>
      </c>
    </row>
    <row r="7197" spans="1:11" x14ac:dyDescent="0.35">
      <c r="A7197" t="s">
        <v>28328</v>
      </c>
      <c r="B7197" t="s">
        <v>23</v>
      </c>
      <c r="C7197" t="s">
        <v>23</v>
      </c>
      <c r="D7197" t="s">
        <v>5810</v>
      </c>
      <c r="E7197" t="s">
        <v>28329</v>
      </c>
      <c r="F7197" t="s">
        <v>23</v>
      </c>
      <c r="G7197" t="s">
        <v>23</v>
      </c>
      <c r="H7197" t="s">
        <v>6746</v>
      </c>
      <c r="I7197" t="s">
        <v>23</v>
      </c>
      <c r="J7197" t="s">
        <v>23</v>
      </c>
      <c r="K7197" t="s">
        <v>35492</v>
      </c>
    </row>
    <row r="7198" spans="1:11" x14ac:dyDescent="0.35">
      <c r="A7198" t="s">
        <v>2289</v>
      </c>
      <c r="B7198" t="s">
        <v>23</v>
      </c>
      <c r="C7198" t="s">
        <v>23</v>
      </c>
      <c r="D7198" t="s">
        <v>23</v>
      </c>
      <c r="E7198" t="s">
        <v>12186</v>
      </c>
      <c r="F7198" t="s">
        <v>23</v>
      </c>
      <c r="G7198" t="s">
        <v>23</v>
      </c>
      <c r="H7198" t="s">
        <v>6522</v>
      </c>
      <c r="I7198" t="s">
        <v>23</v>
      </c>
      <c r="J7198" t="s">
        <v>23</v>
      </c>
      <c r="K7198" t="s">
        <v>30532</v>
      </c>
    </row>
    <row r="7199" spans="1:11" x14ac:dyDescent="0.35">
      <c r="A7199" t="s">
        <v>28330</v>
      </c>
      <c r="B7199" t="s">
        <v>23</v>
      </c>
      <c r="C7199" t="s">
        <v>23</v>
      </c>
      <c r="D7199" t="s">
        <v>5810</v>
      </c>
      <c r="E7199" t="s">
        <v>28331</v>
      </c>
      <c r="F7199" t="s">
        <v>23</v>
      </c>
      <c r="G7199" t="s">
        <v>23</v>
      </c>
      <c r="H7199" t="s">
        <v>6746</v>
      </c>
      <c r="I7199" t="s">
        <v>23</v>
      </c>
      <c r="J7199" t="s">
        <v>23</v>
      </c>
      <c r="K7199" t="s">
        <v>35493</v>
      </c>
    </row>
    <row r="7200" spans="1:11" x14ac:dyDescent="0.35">
      <c r="A7200" t="s">
        <v>28332</v>
      </c>
      <c r="B7200" t="s">
        <v>23</v>
      </c>
      <c r="C7200" t="s">
        <v>23</v>
      </c>
      <c r="D7200" t="s">
        <v>5810</v>
      </c>
      <c r="E7200" t="s">
        <v>28333</v>
      </c>
      <c r="F7200" t="s">
        <v>23</v>
      </c>
      <c r="G7200" t="s">
        <v>23</v>
      </c>
      <c r="H7200" t="s">
        <v>6746</v>
      </c>
      <c r="I7200" t="s">
        <v>23</v>
      </c>
      <c r="J7200" t="s">
        <v>23</v>
      </c>
      <c r="K7200" t="s">
        <v>35494</v>
      </c>
    </row>
    <row r="7201" spans="1:11" x14ac:dyDescent="0.35">
      <c r="A7201" t="s">
        <v>2288</v>
      </c>
      <c r="B7201" t="s">
        <v>23</v>
      </c>
      <c r="C7201" t="s">
        <v>23</v>
      </c>
      <c r="D7201" t="s">
        <v>23</v>
      </c>
      <c r="E7201" t="s">
        <v>12187</v>
      </c>
      <c r="F7201" t="s">
        <v>23</v>
      </c>
      <c r="G7201" t="s">
        <v>23</v>
      </c>
      <c r="H7201" t="s">
        <v>6522</v>
      </c>
      <c r="I7201" t="s">
        <v>23</v>
      </c>
      <c r="J7201" t="s">
        <v>23</v>
      </c>
      <c r="K7201" t="s">
        <v>30532</v>
      </c>
    </row>
    <row r="7202" spans="1:11" x14ac:dyDescent="0.35">
      <c r="A7202" t="s">
        <v>12188</v>
      </c>
      <c r="B7202" t="s">
        <v>23</v>
      </c>
      <c r="C7202" t="s">
        <v>23</v>
      </c>
      <c r="D7202" t="s">
        <v>5810</v>
      </c>
      <c r="E7202" t="s">
        <v>12189</v>
      </c>
      <c r="F7202" t="s">
        <v>23</v>
      </c>
      <c r="G7202" t="s">
        <v>23</v>
      </c>
      <c r="H7202" t="s">
        <v>6746</v>
      </c>
      <c r="I7202" t="s">
        <v>23</v>
      </c>
      <c r="J7202" t="s">
        <v>23</v>
      </c>
      <c r="K7202" t="s">
        <v>30532</v>
      </c>
    </row>
    <row r="7203" spans="1:11" x14ac:dyDescent="0.35">
      <c r="A7203" t="s">
        <v>28334</v>
      </c>
      <c r="B7203" t="s">
        <v>23</v>
      </c>
      <c r="C7203" t="s">
        <v>23</v>
      </c>
      <c r="D7203" t="s">
        <v>5810</v>
      </c>
      <c r="E7203" t="s">
        <v>28335</v>
      </c>
      <c r="F7203" t="s">
        <v>23</v>
      </c>
      <c r="G7203" t="s">
        <v>23</v>
      </c>
      <c r="H7203" t="s">
        <v>6746</v>
      </c>
      <c r="I7203" t="s">
        <v>23</v>
      </c>
      <c r="J7203" t="s">
        <v>23</v>
      </c>
      <c r="K7203" t="s">
        <v>35495</v>
      </c>
    </row>
    <row r="7204" spans="1:11" x14ac:dyDescent="0.35">
      <c r="A7204" t="s">
        <v>28336</v>
      </c>
      <c r="B7204" t="s">
        <v>23</v>
      </c>
      <c r="C7204" t="s">
        <v>23</v>
      </c>
      <c r="D7204" t="s">
        <v>5810</v>
      </c>
      <c r="E7204" t="s">
        <v>28337</v>
      </c>
      <c r="F7204" t="s">
        <v>23</v>
      </c>
      <c r="G7204" t="s">
        <v>23</v>
      </c>
      <c r="H7204" t="s">
        <v>6746</v>
      </c>
      <c r="I7204" t="s">
        <v>23</v>
      </c>
      <c r="J7204" t="s">
        <v>23</v>
      </c>
      <c r="K7204" t="s">
        <v>35496</v>
      </c>
    </row>
    <row r="7205" spans="1:11" x14ac:dyDescent="0.35">
      <c r="A7205" t="s">
        <v>2287</v>
      </c>
      <c r="B7205" t="s">
        <v>23</v>
      </c>
      <c r="C7205" t="s">
        <v>23</v>
      </c>
      <c r="D7205" t="s">
        <v>23</v>
      </c>
      <c r="E7205" t="s">
        <v>12008</v>
      </c>
      <c r="F7205" t="s">
        <v>23</v>
      </c>
      <c r="G7205" t="s">
        <v>23</v>
      </c>
      <c r="H7205" t="s">
        <v>6522</v>
      </c>
      <c r="I7205" t="s">
        <v>23</v>
      </c>
      <c r="J7205" t="s">
        <v>23</v>
      </c>
      <c r="K7205" t="s">
        <v>30532</v>
      </c>
    </row>
    <row r="7206" spans="1:11" x14ac:dyDescent="0.35">
      <c r="A7206" t="s">
        <v>12190</v>
      </c>
      <c r="B7206" t="s">
        <v>23</v>
      </c>
      <c r="C7206" t="s">
        <v>23</v>
      </c>
      <c r="D7206" t="s">
        <v>5810</v>
      </c>
      <c r="E7206" t="s">
        <v>12191</v>
      </c>
      <c r="F7206" t="s">
        <v>23</v>
      </c>
      <c r="G7206" t="s">
        <v>23</v>
      </c>
      <c r="H7206" t="s">
        <v>6746</v>
      </c>
      <c r="I7206" t="s">
        <v>23</v>
      </c>
      <c r="J7206" t="s">
        <v>23</v>
      </c>
      <c r="K7206" t="s">
        <v>30532</v>
      </c>
    </row>
    <row r="7207" spans="1:11" x14ac:dyDescent="0.35">
      <c r="A7207" t="s">
        <v>28338</v>
      </c>
      <c r="B7207" t="s">
        <v>23</v>
      </c>
      <c r="C7207" t="s">
        <v>23</v>
      </c>
      <c r="D7207" t="s">
        <v>5810</v>
      </c>
      <c r="E7207" t="s">
        <v>28339</v>
      </c>
      <c r="F7207" t="s">
        <v>23</v>
      </c>
      <c r="G7207" t="s">
        <v>23</v>
      </c>
      <c r="H7207" t="s">
        <v>6746</v>
      </c>
      <c r="I7207" t="s">
        <v>23</v>
      </c>
      <c r="J7207" t="s">
        <v>23</v>
      </c>
      <c r="K7207" t="s">
        <v>35497</v>
      </c>
    </row>
    <row r="7208" spans="1:11" x14ac:dyDescent="0.35">
      <c r="A7208" t="s">
        <v>28340</v>
      </c>
      <c r="B7208" t="s">
        <v>23</v>
      </c>
      <c r="C7208" t="s">
        <v>23</v>
      </c>
      <c r="D7208" t="s">
        <v>5810</v>
      </c>
      <c r="E7208" t="s">
        <v>28341</v>
      </c>
      <c r="F7208" t="s">
        <v>23</v>
      </c>
      <c r="G7208" t="s">
        <v>23</v>
      </c>
      <c r="H7208" t="s">
        <v>6746</v>
      </c>
      <c r="I7208" t="s">
        <v>23</v>
      </c>
      <c r="J7208" t="s">
        <v>23</v>
      </c>
      <c r="K7208" t="s">
        <v>35498</v>
      </c>
    </row>
    <row r="7209" spans="1:11" x14ac:dyDescent="0.35">
      <c r="A7209" t="s">
        <v>1806</v>
      </c>
      <c r="B7209" t="s">
        <v>23</v>
      </c>
      <c r="C7209" t="s">
        <v>23</v>
      </c>
      <c r="D7209" t="s">
        <v>23</v>
      </c>
      <c r="E7209" t="s">
        <v>12192</v>
      </c>
      <c r="F7209" t="s">
        <v>23</v>
      </c>
      <c r="G7209" t="s">
        <v>23</v>
      </c>
      <c r="H7209" t="s">
        <v>6504</v>
      </c>
      <c r="I7209" t="s">
        <v>6485</v>
      </c>
      <c r="J7209" t="s">
        <v>23</v>
      </c>
      <c r="K7209" t="s">
        <v>30532</v>
      </c>
    </row>
    <row r="7210" spans="1:11" x14ac:dyDescent="0.35">
      <c r="A7210" t="s">
        <v>28342</v>
      </c>
      <c r="B7210" t="s">
        <v>23</v>
      </c>
      <c r="C7210" t="s">
        <v>23</v>
      </c>
      <c r="D7210" t="s">
        <v>5810</v>
      </c>
      <c r="E7210" t="s">
        <v>28343</v>
      </c>
      <c r="F7210" t="s">
        <v>23</v>
      </c>
      <c r="G7210" t="s">
        <v>23</v>
      </c>
      <c r="H7210" t="s">
        <v>6746</v>
      </c>
      <c r="I7210" t="s">
        <v>23</v>
      </c>
      <c r="J7210" t="s">
        <v>23</v>
      </c>
      <c r="K7210" t="s">
        <v>35499</v>
      </c>
    </row>
    <row r="7211" spans="1:11" x14ac:dyDescent="0.35">
      <c r="A7211" t="s">
        <v>28344</v>
      </c>
      <c r="B7211" t="s">
        <v>23</v>
      </c>
      <c r="C7211" t="s">
        <v>23</v>
      </c>
      <c r="D7211" t="s">
        <v>5810</v>
      </c>
      <c r="E7211" t="s">
        <v>28345</v>
      </c>
      <c r="F7211" t="s">
        <v>23</v>
      </c>
      <c r="G7211" t="s">
        <v>23</v>
      </c>
      <c r="H7211" t="s">
        <v>6746</v>
      </c>
      <c r="I7211" t="s">
        <v>23</v>
      </c>
      <c r="J7211" t="s">
        <v>23</v>
      </c>
      <c r="K7211" t="s">
        <v>35500</v>
      </c>
    </row>
    <row r="7212" spans="1:11" x14ac:dyDescent="0.35">
      <c r="A7212" t="s">
        <v>28346</v>
      </c>
      <c r="B7212" t="s">
        <v>23</v>
      </c>
      <c r="C7212" t="s">
        <v>23</v>
      </c>
      <c r="D7212" t="s">
        <v>5810</v>
      </c>
      <c r="E7212" t="s">
        <v>28347</v>
      </c>
      <c r="F7212" t="s">
        <v>23</v>
      </c>
      <c r="G7212" t="s">
        <v>23</v>
      </c>
      <c r="H7212" t="s">
        <v>6746</v>
      </c>
      <c r="I7212" t="s">
        <v>23</v>
      </c>
      <c r="J7212" t="s">
        <v>23</v>
      </c>
      <c r="K7212" t="s">
        <v>35501</v>
      </c>
    </row>
    <row r="7213" spans="1:11" x14ac:dyDescent="0.35">
      <c r="A7213" t="s">
        <v>3041</v>
      </c>
      <c r="B7213" t="s">
        <v>23</v>
      </c>
      <c r="C7213" t="s">
        <v>23</v>
      </c>
      <c r="D7213" t="s">
        <v>23</v>
      </c>
      <c r="E7213" t="s">
        <v>12193</v>
      </c>
      <c r="F7213" t="s">
        <v>23</v>
      </c>
      <c r="G7213" t="s">
        <v>23</v>
      </c>
      <c r="H7213" t="s">
        <v>6522</v>
      </c>
      <c r="I7213" t="s">
        <v>23</v>
      </c>
      <c r="J7213" t="s">
        <v>23</v>
      </c>
      <c r="K7213" t="s">
        <v>30532</v>
      </c>
    </row>
    <row r="7214" spans="1:11" x14ac:dyDescent="0.35">
      <c r="A7214" t="s">
        <v>28348</v>
      </c>
      <c r="B7214" t="s">
        <v>23</v>
      </c>
      <c r="C7214" t="s">
        <v>23</v>
      </c>
      <c r="D7214" t="s">
        <v>5810</v>
      </c>
      <c r="E7214" t="s">
        <v>28349</v>
      </c>
      <c r="F7214" t="s">
        <v>23</v>
      </c>
      <c r="G7214" t="s">
        <v>23</v>
      </c>
      <c r="H7214" t="s">
        <v>6746</v>
      </c>
      <c r="I7214" t="s">
        <v>23</v>
      </c>
      <c r="J7214" t="s">
        <v>23</v>
      </c>
      <c r="K7214" t="s">
        <v>35502</v>
      </c>
    </row>
    <row r="7215" spans="1:11" x14ac:dyDescent="0.35">
      <c r="A7215" t="s">
        <v>882</v>
      </c>
      <c r="B7215" t="s">
        <v>23</v>
      </c>
      <c r="C7215" t="s">
        <v>23</v>
      </c>
      <c r="D7215" t="s">
        <v>23</v>
      </c>
      <c r="E7215" t="s">
        <v>12194</v>
      </c>
      <c r="F7215" t="s">
        <v>23</v>
      </c>
      <c r="G7215" t="s">
        <v>23</v>
      </c>
      <c r="H7215" t="s">
        <v>6522</v>
      </c>
      <c r="I7215" t="s">
        <v>23</v>
      </c>
      <c r="J7215" t="s">
        <v>23</v>
      </c>
      <c r="K7215" t="s">
        <v>30532</v>
      </c>
    </row>
    <row r="7216" spans="1:11" x14ac:dyDescent="0.35">
      <c r="A7216" t="s">
        <v>28352</v>
      </c>
      <c r="B7216" t="s">
        <v>23</v>
      </c>
      <c r="C7216" t="s">
        <v>23</v>
      </c>
      <c r="D7216" t="s">
        <v>5810</v>
      </c>
      <c r="E7216" t="s">
        <v>28353</v>
      </c>
      <c r="F7216" t="s">
        <v>23</v>
      </c>
      <c r="G7216" t="s">
        <v>23</v>
      </c>
      <c r="H7216" t="s">
        <v>6746</v>
      </c>
      <c r="I7216" t="s">
        <v>23</v>
      </c>
      <c r="J7216" t="s">
        <v>23</v>
      </c>
      <c r="K7216" t="s">
        <v>35504</v>
      </c>
    </row>
    <row r="7217" spans="1:11" x14ac:dyDescent="0.35">
      <c r="A7217" t="s">
        <v>28354</v>
      </c>
      <c r="B7217" t="s">
        <v>23</v>
      </c>
      <c r="C7217" t="s">
        <v>23</v>
      </c>
      <c r="D7217" t="s">
        <v>5810</v>
      </c>
      <c r="E7217" t="s">
        <v>28355</v>
      </c>
      <c r="F7217" t="s">
        <v>23</v>
      </c>
      <c r="G7217" t="s">
        <v>23</v>
      </c>
      <c r="H7217" t="s">
        <v>6746</v>
      </c>
      <c r="I7217" t="s">
        <v>23</v>
      </c>
      <c r="J7217" t="s">
        <v>23</v>
      </c>
      <c r="K7217" t="s">
        <v>35505</v>
      </c>
    </row>
    <row r="7218" spans="1:11" x14ac:dyDescent="0.35">
      <c r="A7218" t="s">
        <v>2967</v>
      </c>
      <c r="B7218" t="s">
        <v>23</v>
      </c>
      <c r="C7218" t="s">
        <v>23</v>
      </c>
      <c r="D7218" t="s">
        <v>23</v>
      </c>
      <c r="E7218" t="s">
        <v>12195</v>
      </c>
      <c r="F7218" t="s">
        <v>23</v>
      </c>
      <c r="G7218" t="s">
        <v>23</v>
      </c>
      <c r="H7218" t="s">
        <v>6522</v>
      </c>
      <c r="I7218" t="s">
        <v>23</v>
      </c>
      <c r="J7218" t="s">
        <v>23</v>
      </c>
      <c r="K7218" t="s">
        <v>30532</v>
      </c>
    </row>
    <row r="7219" spans="1:11" x14ac:dyDescent="0.35">
      <c r="A7219" t="s">
        <v>3846</v>
      </c>
      <c r="B7219" t="s">
        <v>23</v>
      </c>
      <c r="C7219" t="s">
        <v>23</v>
      </c>
      <c r="D7219" t="s">
        <v>23</v>
      </c>
      <c r="E7219" t="s">
        <v>12196</v>
      </c>
      <c r="F7219" t="s">
        <v>23</v>
      </c>
      <c r="G7219" t="s">
        <v>23</v>
      </c>
      <c r="H7219" t="s">
        <v>6483</v>
      </c>
      <c r="I7219" t="s">
        <v>6485</v>
      </c>
      <c r="J7219" t="s">
        <v>23</v>
      </c>
      <c r="K7219" t="s">
        <v>30532</v>
      </c>
    </row>
    <row r="7220" spans="1:11" x14ac:dyDescent="0.35">
      <c r="A7220" t="s">
        <v>28358</v>
      </c>
      <c r="B7220" t="s">
        <v>23</v>
      </c>
      <c r="C7220" t="s">
        <v>23</v>
      </c>
      <c r="D7220" t="s">
        <v>5810</v>
      </c>
      <c r="E7220" t="s">
        <v>28359</v>
      </c>
      <c r="F7220" t="s">
        <v>23</v>
      </c>
      <c r="G7220" t="s">
        <v>23</v>
      </c>
      <c r="H7220" t="s">
        <v>6746</v>
      </c>
      <c r="I7220" t="s">
        <v>23</v>
      </c>
      <c r="J7220" t="s">
        <v>23</v>
      </c>
      <c r="K7220" t="s">
        <v>35507</v>
      </c>
    </row>
    <row r="7221" spans="1:11" x14ac:dyDescent="0.35">
      <c r="A7221" t="s">
        <v>5397</v>
      </c>
      <c r="B7221" t="s">
        <v>23</v>
      </c>
      <c r="C7221" t="s">
        <v>23</v>
      </c>
      <c r="D7221" t="s">
        <v>23</v>
      </c>
      <c r="E7221" t="s">
        <v>12197</v>
      </c>
      <c r="F7221" t="s">
        <v>23</v>
      </c>
      <c r="G7221" t="s">
        <v>23</v>
      </c>
      <c r="H7221" t="s">
        <v>6522</v>
      </c>
      <c r="I7221" t="s">
        <v>23</v>
      </c>
      <c r="J7221" t="s">
        <v>23</v>
      </c>
      <c r="K7221" t="s">
        <v>30532</v>
      </c>
    </row>
    <row r="7222" spans="1:11" x14ac:dyDescent="0.35">
      <c r="A7222" t="s">
        <v>28360</v>
      </c>
      <c r="B7222" t="s">
        <v>23</v>
      </c>
      <c r="C7222" t="s">
        <v>23</v>
      </c>
      <c r="D7222" t="s">
        <v>5810</v>
      </c>
      <c r="E7222" t="s">
        <v>28361</v>
      </c>
      <c r="F7222" t="s">
        <v>23</v>
      </c>
      <c r="G7222" t="s">
        <v>23</v>
      </c>
      <c r="H7222" t="s">
        <v>6746</v>
      </c>
      <c r="I7222" t="s">
        <v>23</v>
      </c>
      <c r="J7222" t="s">
        <v>23</v>
      </c>
      <c r="K7222" t="s">
        <v>35508</v>
      </c>
    </row>
    <row r="7223" spans="1:11" x14ac:dyDescent="0.35">
      <c r="A7223" t="s">
        <v>12198</v>
      </c>
      <c r="B7223" t="s">
        <v>23</v>
      </c>
      <c r="C7223" t="s">
        <v>23</v>
      </c>
      <c r="D7223" t="s">
        <v>5810</v>
      </c>
      <c r="E7223" t="s">
        <v>12199</v>
      </c>
      <c r="F7223" t="s">
        <v>23</v>
      </c>
      <c r="G7223" t="s">
        <v>23</v>
      </c>
      <c r="H7223" t="s">
        <v>6746</v>
      </c>
      <c r="I7223" t="s">
        <v>23</v>
      </c>
      <c r="J7223" t="s">
        <v>23</v>
      </c>
      <c r="K7223" t="s">
        <v>30532</v>
      </c>
    </row>
    <row r="7224" spans="1:11" x14ac:dyDescent="0.35">
      <c r="A7224" t="s">
        <v>5247</v>
      </c>
      <c r="B7224" t="s">
        <v>23</v>
      </c>
      <c r="C7224" t="s">
        <v>23</v>
      </c>
      <c r="D7224" t="s">
        <v>23</v>
      </c>
      <c r="E7224" t="s">
        <v>12201</v>
      </c>
      <c r="F7224" t="s">
        <v>23</v>
      </c>
      <c r="G7224" t="s">
        <v>23</v>
      </c>
      <c r="H7224" t="s">
        <v>6493</v>
      </c>
      <c r="I7224" t="s">
        <v>2721</v>
      </c>
      <c r="J7224" t="s">
        <v>23</v>
      </c>
      <c r="K7224" t="s">
        <v>30532</v>
      </c>
    </row>
    <row r="7225" spans="1:11" x14ac:dyDescent="0.35">
      <c r="A7225" t="s">
        <v>28362</v>
      </c>
      <c r="B7225" t="s">
        <v>23</v>
      </c>
      <c r="C7225" t="s">
        <v>23</v>
      </c>
      <c r="D7225" t="s">
        <v>5810</v>
      </c>
      <c r="E7225" t="s">
        <v>28363</v>
      </c>
      <c r="F7225" t="s">
        <v>23</v>
      </c>
      <c r="G7225" t="s">
        <v>23</v>
      </c>
      <c r="H7225" t="s">
        <v>6746</v>
      </c>
      <c r="I7225" t="s">
        <v>23</v>
      </c>
      <c r="J7225" t="s">
        <v>23</v>
      </c>
      <c r="K7225" t="s">
        <v>35509</v>
      </c>
    </row>
    <row r="7226" spans="1:11" x14ac:dyDescent="0.35">
      <c r="A7226" t="s">
        <v>3280</v>
      </c>
      <c r="B7226" t="s">
        <v>23</v>
      </c>
      <c r="C7226" t="s">
        <v>23</v>
      </c>
      <c r="D7226" t="s">
        <v>23</v>
      </c>
      <c r="E7226" t="s">
        <v>12202</v>
      </c>
      <c r="F7226" t="s">
        <v>23</v>
      </c>
      <c r="G7226" t="s">
        <v>23</v>
      </c>
      <c r="H7226" t="s">
        <v>6522</v>
      </c>
      <c r="I7226" t="s">
        <v>23</v>
      </c>
      <c r="J7226" t="s">
        <v>23</v>
      </c>
      <c r="K7226" t="s">
        <v>30532</v>
      </c>
    </row>
    <row r="7227" spans="1:11" x14ac:dyDescent="0.35">
      <c r="A7227" t="s">
        <v>5581</v>
      </c>
      <c r="B7227" t="s">
        <v>23</v>
      </c>
      <c r="C7227" t="s">
        <v>23</v>
      </c>
      <c r="D7227" t="s">
        <v>23</v>
      </c>
      <c r="E7227" t="s">
        <v>12203</v>
      </c>
      <c r="F7227" t="s">
        <v>23</v>
      </c>
      <c r="G7227" t="s">
        <v>23</v>
      </c>
      <c r="H7227" t="s">
        <v>6522</v>
      </c>
      <c r="I7227" t="s">
        <v>23</v>
      </c>
      <c r="J7227" t="s">
        <v>23</v>
      </c>
      <c r="K7227" t="s">
        <v>30532</v>
      </c>
    </row>
    <row r="7228" spans="1:11" x14ac:dyDescent="0.35">
      <c r="A7228" t="s">
        <v>830</v>
      </c>
      <c r="B7228" t="s">
        <v>23</v>
      </c>
      <c r="C7228" t="s">
        <v>23</v>
      </c>
      <c r="D7228" t="s">
        <v>23</v>
      </c>
      <c r="E7228" t="s">
        <v>12204</v>
      </c>
      <c r="F7228" t="s">
        <v>23</v>
      </c>
      <c r="G7228" t="s">
        <v>23</v>
      </c>
      <c r="H7228" t="s">
        <v>6522</v>
      </c>
      <c r="I7228" t="s">
        <v>23</v>
      </c>
      <c r="J7228" t="s">
        <v>23</v>
      </c>
      <c r="K7228" t="s">
        <v>30532</v>
      </c>
    </row>
    <row r="7229" spans="1:11" x14ac:dyDescent="0.35">
      <c r="A7229" t="s">
        <v>28364</v>
      </c>
      <c r="B7229" t="s">
        <v>23</v>
      </c>
      <c r="C7229" t="s">
        <v>23</v>
      </c>
      <c r="D7229" t="s">
        <v>5810</v>
      </c>
      <c r="E7229" t="s">
        <v>28365</v>
      </c>
      <c r="F7229" t="s">
        <v>23</v>
      </c>
      <c r="G7229" t="s">
        <v>23</v>
      </c>
      <c r="H7229" t="s">
        <v>6746</v>
      </c>
      <c r="I7229" t="s">
        <v>23</v>
      </c>
      <c r="J7229" t="s">
        <v>23</v>
      </c>
      <c r="K7229" t="s">
        <v>35510</v>
      </c>
    </row>
    <row r="7230" spans="1:11" x14ac:dyDescent="0.35">
      <c r="A7230" t="s">
        <v>28366</v>
      </c>
      <c r="B7230" t="s">
        <v>23</v>
      </c>
      <c r="C7230" t="s">
        <v>23</v>
      </c>
      <c r="D7230" t="s">
        <v>5810</v>
      </c>
      <c r="E7230" t="s">
        <v>28367</v>
      </c>
      <c r="F7230" t="s">
        <v>23</v>
      </c>
      <c r="G7230" t="s">
        <v>23</v>
      </c>
      <c r="H7230" t="s">
        <v>6746</v>
      </c>
      <c r="I7230" t="s">
        <v>23</v>
      </c>
      <c r="J7230" t="s">
        <v>23</v>
      </c>
      <c r="K7230" t="s">
        <v>35511</v>
      </c>
    </row>
    <row r="7231" spans="1:11" x14ac:dyDescent="0.35">
      <c r="A7231" t="s">
        <v>5087</v>
      </c>
      <c r="B7231" t="s">
        <v>23</v>
      </c>
      <c r="C7231" t="s">
        <v>23</v>
      </c>
      <c r="D7231" t="s">
        <v>23</v>
      </c>
      <c r="E7231" t="s">
        <v>12205</v>
      </c>
      <c r="F7231" t="s">
        <v>23</v>
      </c>
      <c r="G7231" t="s">
        <v>23</v>
      </c>
      <c r="H7231" t="s">
        <v>6522</v>
      </c>
      <c r="I7231" t="s">
        <v>23</v>
      </c>
      <c r="J7231" t="s">
        <v>23</v>
      </c>
      <c r="K7231" t="s">
        <v>30532</v>
      </c>
    </row>
    <row r="7232" spans="1:11" x14ac:dyDescent="0.35">
      <c r="A7232" t="s">
        <v>21934</v>
      </c>
      <c r="B7232" t="s">
        <v>23</v>
      </c>
      <c r="C7232" t="s">
        <v>23</v>
      </c>
      <c r="D7232" t="s">
        <v>5810</v>
      </c>
      <c r="E7232" t="s">
        <v>21935</v>
      </c>
      <c r="F7232" t="s">
        <v>23</v>
      </c>
      <c r="G7232" t="s">
        <v>23</v>
      </c>
      <c r="H7232" t="s">
        <v>6746</v>
      </c>
      <c r="I7232" t="s">
        <v>23</v>
      </c>
      <c r="J7232" t="s">
        <v>23</v>
      </c>
      <c r="K7232" t="s">
        <v>32486</v>
      </c>
    </row>
    <row r="7233" spans="1:11" x14ac:dyDescent="0.35">
      <c r="A7233" t="s">
        <v>12206</v>
      </c>
      <c r="B7233" t="s">
        <v>23</v>
      </c>
      <c r="C7233" t="s">
        <v>23</v>
      </c>
      <c r="D7233" t="s">
        <v>5810</v>
      </c>
      <c r="E7233" t="s">
        <v>12207</v>
      </c>
      <c r="F7233" t="s">
        <v>23</v>
      </c>
      <c r="G7233" t="s">
        <v>23</v>
      </c>
      <c r="H7233" t="s">
        <v>6746</v>
      </c>
      <c r="I7233" t="s">
        <v>23</v>
      </c>
      <c r="J7233" t="s">
        <v>23</v>
      </c>
      <c r="K7233" t="s">
        <v>30532</v>
      </c>
    </row>
    <row r="7234" spans="1:11" x14ac:dyDescent="0.35">
      <c r="A7234" t="s">
        <v>28368</v>
      </c>
      <c r="B7234" t="s">
        <v>23</v>
      </c>
      <c r="C7234" t="s">
        <v>23</v>
      </c>
      <c r="D7234" t="s">
        <v>5810</v>
      </c>
      <c r="E7234" t="s">
        <v>28369</v>
      </c>
      <c r="F7234" t="s">
        <v>23</v>
      </c>
      <c r="G7234" t="s">
        <v>23</v>
      </c>
      <c r="H7234" t="s">
        <v>6746</v>
      </c>
      <c r="I7234" t="s">
        <v>23</v>
      </c>
      <c r="J7234" t="s">
        <v>23</v>
      </c>
      <c r="K7234" t="s">
        <v>35512</v>
      </c>
    </row>
    <row r="7235" spans="1:11" x14ac:dyDescent="0.35">
      <c r="A7235" t="s">
        <v>648</v>
      </c>
      <c r="B7235" t="s">
        <v>23</v>
      </c>
      <c r="C7235" t="s">
        <v>23</v>
      </c>
      <c r="D7235" t="s">
        <v>23</v>
      </c>
      <c r="E7235" t="s">
        <v>12208</v>
      </c>
      <c r="F7235" t="s">
        <v>23</v>
      </c>
      <c r="G7235" t="s">
        <v>23</v>
      </c>
      <c r="H7235" t="s">
        <v>6522</v>
      </c>
      <c r="I7235" t="s">
        <v>23</v>
      </c>
      <c r="J7235" t="s">
        <v>23</v>
      </c>
      <c r="K7235" t="s">
        <v>30532</v>
      </c>
    </row>
    <row r="7236" spans="1:11" x14ac:dyDescent="0.35">
      <c r="A7236" t="s">
        <v>721</v>
      </c>
      <c r="B7236" t="s">
        <v>23</v>
      </c>
      <c r="C7236" t="s">
        <v>23</v>
      </c>
      <c r="D7236" t="s">
        <v>23</v>
      </c>
      <c r="E7236" t="s">
        <v>12209</v>
      </c>
      <c r="F7236" t="s">
        <v>23</v>
      </c>
      <c r="G7236" t="s">
        <v>23</v>
      </c>
      <c r="H7236" t="s">
        <v>6522</v>
      </c>
      <c r="I7236" t="s">
        <v>23</v>
      </c>
      <c r="J7236" t="s">
        <v>23</v>
      </c>
      <c r="K7236" t="s">
        <v>30532</v>
      </c>
    </row>
    <row r="7237" spans="1:11" x14ac:dyDescent="0.35">
      <c r="A7237" t="s">
        <v>3177</v>
      </c>
      <c r="B7237" t="s">
        <v>23</v>
      </c>
      <c r="C7237" t="s">
        <v>23</v>
      </c>
      <c r="D7237" t="s">
        <v>23</v>
      </c>
      <c r="E7237" t="s">
        <v>12210</v>
      </c>
      <c r="F7237" t="s">
        <v>23</v>
      </c>
      <c r="G7237" t="s">
        <v>23</v>
      </c>
      <c r="H7237" t="s">
        <v>6522</v>
      </c>
      <c r="I7237" t="s">
        <v>23</v>
      </c>
      <c r="J7237" t="s">
        <v>23</v>
      </c>
      <c r="K7237" t="s">
        <v>30532</v>
      </c>
    </row>
    <row r="7238" spans="1:11" x14ac:dyDescent="0.35">
      <c r="A7238" t="s">
        <v>907</v>
      </c>
      <c r="B7238" t="s">
        <v>23</v>
      </c>
      <c r="C7238" t="s">
        <v>23</v>
      </c>
      <c r="D7238" t="s">
        <v>23</v>
      </c>
      <c r="E7238" t="s">
        <v>12211</v>
      </c>
      <c r="F7238" t="s">
        <v>23</v>
      </c>
      <c r="G7238" t="s">
        <v>23</v>
      </c>
      <c r="H7238" t="s">
        <v>6522</v>
      </c>
      <c r="I7238" t="s">
        <v>23</v>
      </c>
      <c r="J7238" t="s">
        <v>23</v>
      </c>
      <c r="K7238" t="s">
        <v>30532</v>
      </c>
    </row>
    <row r="7239" spans="1:11" x14ac:dyDescent="0.35">
      <c r="A7239" t="s">
        <v>617</v>
      </c>
      <c r="B7239" t="s">
        <v>23</v>
      </c>
      <c r="C7239" t="s">
        <v>23</v>
      </c>
      <c r="D7239" t="s">
        <v>23</v>
      </c>
      <c r="E7239" t="s">
        <v>12212</v>
      </c>
      <c r="F7239" t="s">
        <v>23</v>
      </c>
      <c r="G7239" t="s">
        <v>23</v>
      </c>
      <c r="H7239" t="s">
        <v>6484</v>
      </c>
      <c r="I7239" t="s">
        <v>6485</v>
      </c>
      <c r="J7239" t="s">
        <v>23</v>
      </c>
      <c r="K7239" t="s">
        <v>30532</v>
      </c>
    </row>
    <row r="7240" spans="1:11" x14ac:dyDescent="0.35">
      <c r="A7240" t="s">
        <v>2286</v>
      </c>
      <c r="B7240" t="s">
        <v>23</v>
      </c>
      <c r="C7240" t="s">
        <v>23</v>
      </c>
      <c r="D7240" t="s">
        <v>23</v>
      </c>
      <c r="E7240" t="s">
        <v>12213</v>
      </c>
      <c r="F7240" t="s">
        <v>23</v>
      </c>
      <c r="G7240" t="s">
        <v>23</v>
      </c>
      <c r="H7240" t="s">
        <v>6522</v>
      </c>
      <c r="I7240" t="s">
        <v>23</v>
      </c>
      <c r="J7240" t="s">
        <v>23</v>
      </c>
      <c r="K7240" t="s">
        <v>30532</v>
      </c>
    </row>
    <row r="7241" spans="1:11" x14ac:dyDescent="0.35">
      <c r="A7241" t="s">
        <v>2787</v>
      </c>
      <c r="B7241" t="s">
        <v>23</v>
      </c>
      <c r="C7241" t="s">
        <v>23</v>
      </c>
      <c r="D7241" t="s">
        <v>23</v>
      </c>
      <c r="E7241" t="s">
        <v>12214</v>
      </c>
      <c r="F7241" t="s">
        <v>23</v>
      </c>
      <c r="G7241" t="s">
        <v>23</v>
      </c>
      <c r="H7241" t="s">
        <v>6522</v>
      </c>
      <c r="I7241" t="s">
        <v>23</v>
      </c>
      <c r="J7241" t="s">
        <v>23</v>
      </c>
      <c r="K7241" t="s">
        <v>30532</v>
      </c>
    </row>
    <row r="7242" spans="1:11" x14ac:dyDescent="0.35">
      <c r="A7242" t="s">
        <v>28370</v>
      </c>
      <c r="B7242" t="s">
        <v>23</v>
      </c>
      <c r="C7242" t="s">
        <v>23</v>
      </c>
      <c r="D7242" t="s">
        <v>5810</v>
      </c>
      <c r="E7242" t="s">
        <v>28371</v>
      </c>
      <c r="F7242" t="s">
        <v>23</v>
      </c>
      <c r="G7242" t="s">
        <v>23</v>
      </c>
      <c r="H7242" t="s">
        <v>6746</v>
      </c>
      <c r="I7242" t="s">
        <v>23</v>
      </c>
      <c r="J7242" t="s">
        <v>23</v>
      </c>
      <c r="K7242" t="s">
        <v>35513</v>
      </c>
    </row>
    <row r="7243" spans="1:11" x14ac:dyDescent="0.35">
      <c r="A7243" t="s">
        <v>28372</v>
      </c>
      <c r="B7243" t="s">
        <v>23</v>
      </c>
      <c r="C7243" t="s">
        <v>23</v>
      </c>
      <c r="D7243" t="s">
        <v>5810</v>
      </c>
      <c r="E7243" t="s">
        <v>28373</v>
      </c>
      <c r="F7243" t="s">
        <v>23</v>
      </c>
      <c r="G7243" t="s">
        <v>23</v>
      </c>
      <c r="H7243" t="s">
        <v>6746</v>
      </c>
      <c r="I7243" t="s">
        <v>23</v>
      </c>
      <c r="J7243" t="s">
        <v>23</v>
      </c>
      <c r="K7243" t="s">
        <v>35514</v>
      </c>
    </row>
    <row r="7244" spans="1:11" x14ac:dyDescent="0.35">
      <c r="A7244" t="s">
        <v>5088</v>
      </c>
      <c r="B7244" t="s">
        <v>23</v>
      </c>
      <c r="C7244" t="s">
        <v>23</v>
      </c>
      <c r="D7244" t="s">
        <v>23</v>
      </c>
      <c r="E7244" t="s">
        <v>12215</v>
      </c>
      <c r="F7244" t="s">
        <v>23</v>
      </c>
      <c r="G7244" t="s">
        <v>23</v>
      </c>
      <c r="H7244" t="s">
        <v>6522</v>
      </c>
      <c r="I7244" t="s">
        <v>23</v>
      </c>
      <c r="J7244" t="s">
        <v>23</v>
      </c>
      <c r="K7244" t="s">
        <v>30532</v>
      </c>
    </row>
    <row r="7245" spans="1:11" x14ac:dyDescent="0.35">
      <c r="A7245" t="s">
        <v>28375</v>
      </c>
      <c r="B7245" t="s">
        <v>23</v>
      </c>
      <c r="C7245" t="s">
        <v>23</v>
      </c>
      <c r="D7245" t="s">
        <v>5810</v>
      </c>
      <c r="E7245" t="s">
        <v>28376</v>
      </c>
      <c r="F7245" t="s">
        <v>23</v>
      </c>
      <c r="G7245" t="s">
        <v>23</v>
      </c>
      <c r="H7245" t="s">
        <v>6746</v>
      </c>
      <c r="I7245" t="s">
        <v>23</v>
      </c>
      <c r="J7245" t="s">
        <v>23</v>
      </c>
      <c r="K7245" t="s">
        <v>35515</v>
      </c>
    </row>
    <row r="7246" spans="1:11" x14ac:dyDescent="0.35">
      <c r="A7246" t="s">
        <v>1766</v>
      </c>
      <c r="B7246" t="s">
        <v>23</v>
      </c>
      <c r="C7246" t="s">
        <v>23</v>
      </c>
      <c r="D7246" t="s">
        <v>23</v>
      </c>
      <c r="E7246" t="s">
        <v>12216</v>
      </c>
      <c r="F7246" t="s">
        <v>23</v>
      </c>
      <c r="G7246" t="s">
        <v>23</v>
      </c>
      <c r="H7246" t="s">
        <v>6516</v>
      </c>
      <c r="I7246" t="s">
        <v>6499</v>
      </c>
      <c r="J7246" t="s">
        <v>23</v>
      </c>
      <c r="K7246" t="s">
        <v>30532</v>
      </c>
    </row>
    <row r="7247" spans="1:11" x14ac:dyDescent="0.35">
      <c r="A7247" t="s">
        <v>3118</v>
      </c>
      <c r="B7247" t="s">
        <v>23</v>
      </c>
      <c r="C7247" t="s">
        <v>23</v>
      </c>
      <c r="D7247" t="s">
        <v>23</v>
      </c>
      <c r="E7247" t="s">
        <v>12217</v>
      </c>
      <c r="F7247" t="s">
        <v>23</v>
      </c>
      <c r="G7247" t="s">
        <v>23</v>
      </c>
      <c r="H7247" t="s">
        <v>6522</v>
      </c>
      <c r="I7247" t="s">
        <v>23</v>
      </c>
      <c r="J7247" t="s">
        <v>23</v>
      </c>
      <c r="K7247" t="s">
        <v>30532</v>
      </c>
    </row>
    <row r="7248" spans="1:11" x14ac:dyDescent="0.35">
      <c r="A7248" t="s">
        <v>5089</v>
      </c>
      <c r="B7248" t="s">
        <v>23</v>
      </c>
      <c r="C7248" t="s">
        <v>23</v>
      </c>
      <c r="D7248" t="s">
        <v>23</v>
      </c>
      <c r="E7248" t="s">
        <v>12218</v>
      </c>
      <c r="F7248" t="s">
        <v>23</v>
      </c>
      <c r="G7248" t="s">
        <v>23</v>
      </c>
      <c r="H7248" t="s">
        <v>6522</v>
      </c>
      <c r="I7248" t="s">
        <v>23</v>
      </c>
      <c r="J7248" t="s">
        <v>23</v>
      </c>
      <c r="K7248" t="s">
        <v>30532</v>
      </c>
    </row>
    <row r="7249" spans="1:11" x14ac:dyDescent="0.35">
      <c r="A7249" t="s">
        <v>12219</v>
      </c>
      <c r="B7249" t="s">
        <v>23</v>
      </c>
      <c r="C7249" t="s">
        <v>23</v>
      </c>
      <c r="D7249" t="s">
        <v>5810</v>
      </c>
      <c r="E7249" t="s">
        <v>12220</v>
      </c>
      <c r="F7249" t="s">
        <v>23</v>
      </c>
      <c r="G7249" t="s">
        <v>23</v>
      </c>
      <c r="H7249" t="s">
        <v>6746</v>
      </c>
      <c r="I7249" t="s">
        <v>23</v>
      </c>
      <c r="J7249" t="s">
        <v>23</v>
      </c>
      <c r="K7249" t="s">
        <v>30532</v>
      </c>
    </row>
    <row r="7250" spans="1:11" x14ac:dyDescent="0.35">
      <c r="A7250" t="s">
        <v>28377</v>
      </c>
      <c r="B7250" t="s">
        <v>23</v>
      </c>
      <c r="C7250" t="s">
        <v>23</v>
      </c>
      <c r="D7250" t="s">
        <v>5810</v>
      </c>
      <c r="E7250" t="s">
        <v>28378</v>
      </c>
      <c r="F7250" t="s">
        <v>23</v>
      </c>
      <c r="G7250" t="s">
        <v>23</v>
      </c>
      <c r="H7250" t="s">
        <v>6746</v>
      </c>
      <c r="I7250" t="s">
        <v>23</v>
      </c>
      <c r="J7250" t="s">
        <v>23</v>
      </c>
      <c r="K7250" t="s">
        <v>35516</v>
      </c>
    </row>
    <row r="7251" spans="1:11" x14ac:dyDescent="0.35">
      <c r="A7251" t="s">
        <v>26939</v>
      </c>
      <c r="B7251" t="s">
        <v>23</v>
      </c>
      <c r="C7251" t="s">
        <v>23</v>
      </c>
      <c r="D7251" t="s">
        <v>5810</v>
      </c>
      <c r="E7251" t="s">
        <v>26940</v>
      </c>
      <c r="F7251" t="s">
        <v>23</v>
      </c>
      <c r="G7251" t="s">
        <v>23</v>
      </c>
      <c r="H7251" t="s">
        <v>6746</v>
      </c>
      <c r="I7251" t="s">
        <v>23</v>
      </c>
      <c r="J7251" t="s">
        <v>23</v>
      </c>
      <c r="K7251" t="s">
        <v>30532</v>
      </c>
    </row>
    <row r="7252" spans="1:11" x14ac:dyDescent="0.35">
      <c r="A7252" t="s">
        <v>28381</v>
      </c>
      <c r="B7252" t="s">
        <v>23</v>
      </c>
      <c r="C7252" t="s">
        <v>23</v>
      </c>
      <c r="D7252" t="s">
        <v>5810</v>
      </c>
      <c r="E7252" t="s">
        <v>28382</v>
      </c>
      <c r="F7252" t="s">
        <v>23</v>
      </c>
      <c r="G7252" t="s">
        <v>23</v>
      </c>
      <c r="H7252" t="s">
        <v>6746</v>
      </c>
      <c r="I7252" t="s">
        <v>23</v>
      </c>
      <c r="J7252" t="s">
        <v>23</v>
      </c>
      <c r="K7252" t="s">
        <v>35518</v>
      </c>
    </row>
    <row r="7253" spans="1:11" x14ac:dyDescent="0.35">
      <c r="A7253" t="s">
        <v>28385</v>
      </c>
      <c r="B7253" t="s">
        <v>23</v>
      </c>
      <c r="C7253" t="s">
        <v>23</v>
      </c>
      <c r="D7253" t="s">
        <v>5810</v>
      </c>
      <c r="E7253" t="s">
        <v>28386</v>
      </c>
      <c r="F7253" t="s">
        <v>23</v>
      </c>
      <c r="G7253" t="s">
        <v>23</v>
      </c>
      <c r="H7253" t="s">
        <v>6746</v>
      </c>
      <c r="I7253" t="s">
        <v>23</v>
      </c>
      <c r="J7253" t="s">
        <v>23</v>
      </c>
      <c r="K7253" t="s">
        <v>35520</v>
      </c>
    </row>
    <row r="7254" spans="1:11" x14ac:dyDescent="0.35">
      <c r="A7254" t="s">
        <v>2905</v>
      </c>
      <c r="B7254" t="s">
        <v>23</v>
      </c>
      <c r="C7254" t="s">
        <v>23</v>
      </c>
      <c r="D7254" t="s">
        <v>23</v>
      </c>
      <c r="E7254" t="s">
        <v>12221</v>
      </c>
      <c r="F7254" t="s">
        <v>23</v>
      </c>
      <c r="G7254" t="s">
        <v>23</v>
      </c>
      <c r="H7254" t="s">
        <v>6522</v>
      </c>
      <c r="I7254" t="s">
        <v>23</v>
      </c>
      <c r="J7254" t="s">
        <v>23</v>
      </c>
      <c r="K7254" t="s">
        <v>30532</v>
      </c>
    </row>
    <row r="7255" spans="1:11" x14ac:dyDescent="0.35">
      <c r="A7255" t="s">
        <v>28379</v>
      </c>
      <c r="B7255" t="s">
        <v>23</v>
      </c>
      <c r="C7255" t="s">
        <v>23</v>
      </c>
      <c r="D7255" t="s">
        <v>5810</v>
      </c>
      <c r="E7255" t="s">
        <v>28380</v>
      </c>
      <c r="F7255" t="s">
        <v>23</v>
      </c>
      <c r="G7255" t="s">
        <v>23</v>
      </c>
      <c r="H7255" t="s">
        <v>6746</v>
      </c>
      <c r="I7255" t="s">
        <v>23</v>
      </c>
      <c r="J7255" t="s">
        <v>23</v>
      </c>
      <c r="K7255" t="s">
        <v>35517</v>
      </c>
    </row>
    <row r="7256" spans="1:11" x14ac:dyDescent="0.35">
      <c r="A7256" t="s">
        <v>2284</v>
      </c>
      <c r="B7256" t="s">
        <v>23</v>
      </c>
      <c r="C7256" t="s">
        <v>23</v>
      </c>
      <c r="D7256" t="s">
        <v>23</v>
      </c>
      <c r="E7256" t="s">
        <v>12222</v>
      </c>
      <c r="F7256" t="s">
        <v>23</v>
      </c>
      <c r="G7256" t="s">
        <v>23</v>
      </c>
      <c r="H7256" t="s">
        <v>6522</v>
      </c>
      <c r="I7256" t="s">
        <v>23</v>
      </c>
      <c r="J7256" t="s">
        <v>23</v>
      </c>
      <c r="K7256" t="s">
        <v>30532</v>
      </c>
    </row>
    <row r="7257" spans="1:11" x14ac:dyDescent="0.35">
      <c r="A7257" t="s">
        <v>28383</v>
      </c>
      <c r="B7257" t="s">
        <v>23</v>
      </c>
      <c r="C7257" t="s">
        <v>23</v>
      </c>
      <c r="D7257" t="s">
        <v>5810</v>
      </c>
      <c r="E7257" t="s">
        <v>28384</v>
      </c>
      <c r="F7257" t="s">
        <v>23</v>
      </c>
      <c r="G7257" t="s">
        <v>23</v>
      </c>
      <c r="H7257" t="s">
        <v>6746</v>
      </c>
      <c r="I7257" t="s">
        <v>23</v>
      </c>
      <c r="J7257" t="s">
        <v>23</v>
      </c>
      <c r="K7257" t="s">
        <v>35519</v>
      </c>
    </row>
    <row r="7258" spans="1:11" x14ac:dyDescent="0.35">
      <c r="A7258" t="s">
        <v>28387</v>
      </c>
      <c r="B7258" t="s">
        <v>23</v>
      </c>
      <c r="C7258" t="s">
        <v>23</v>
      </c>
      <c r="D7258" t="s">
        <v>5810</v>
      </c>
      <c r="E7258" t="s">
        <v>28388</v>
      </c>
      <c r="F7258" t="s">
        <v>23</v>
      </c>
      <c r="G7258" t="s">
        <v>23</v>
      </c>
      <c r="H7258" t="s">
        <v>6746</v>
      </c>
      <c r="I7258" t="s">
        <v>23</v>
      </c>
      <c r="J7258" t="s">
        <v>23</v>
      </c>
      <c r="K7258" t="s">
        <v>35521</v>
      </c>
    </row>
    <row r="7259" spans="1:11" x14ac:dyDescent="0.35">
      <c r="A7259" t="s">
        <v>28389</v>
      </c>
      <c r="B7259" t="s">
        <v>23</v>
      </c>
      <c r="C7259" t="s">
        <v>23</v>
      </c>
      <c r="D7259" t="s">
        <v>5810</v>
      </c>
      <c r="E7259" t="s">
        <v>28390</v>
      </c>
      <c r="F7259" t="s">
        <v>23</v>
      </c>
      <c r="G7259" t="s">
        <v>23</v>
      </c>
      <c r="H7259" t="s">
        <v>6746</v>
      </c>
      <c r="I7259" t="s">
        <v>23</v>
      </c>
      <c r="J7259" t="s">
        <v>23</v>
      </c>
      <c r="K7259" t="s">
        <v>35522</v>
      </c>
    </row>
    <row r="7260" spans="1:11" x14ac:dyDescent="0.35">
      <c r="A7260" t="s">
        <v>12224</v>
      </c>
      <c r="B7260" t="s">
        <v>23</v>
      </c>
      <c r="C7260" t="s">
        <v>23</v>
      </c>
      <c r="D7260" t="s">
        <v>5810</v>
      </c>
      <c r="E7260" t="s">
        <v>12225</v>
      </c>
      <c r="F7260" t="s">
        <v>23</v>
      </c>
      <c r="G7260" t="s">
        <v>23</v>
      </c>
      <c r="H7260" t="s">
        <v>6746</v>
      </c>
      <c r="I7260" t="s">
        <v>23</v>
      </c>
      <c r="J7260" t="s">
        <v>23</v>
      </c>
      <c r="K7260" t="s">
        <v>30532</v>
      </c>
    </row>
    <row r="7261" spans="1:11" x14ac:dyDescent="0.35">
      <c r="A7261" t="s">
        <v>3642</v>
      </c>
      <c r="B7261" t="s">
        <v>23</v>
      </c>
      <c r="C7261" t="s">
        <v>23</v>
      </c>
      <c r="D7261" t="s">
        <v>23</v>
      </c>
      <c r="E7261" t="s">
        <v>12226</v>
      </c>
      <c r="F7261" t="s">
        <v>23</v>
      </c>
      <c r="G7261" t="s">
        <v>23</v>
      </c>
      <c r="H7261" t="s">
        <v>6522</v>
      </c>
      <c r="I7261" t="s">
        <v>23</v>
      </c>
      <c r="J7261" t="s">
        <v>23</v>
      </c>
      <c r="K7261" t="s">
        <v>30532</v>
      </c>
    </row>
    <row r="7262" spans="1:11" x14ac:dyDescent="0.35">
      <c r="A7262" t="s">
        <v>1045</v>
      </c>
      <c r="B7262" t="s">
        <v>23</v>
      </c>
      <c r="C7262" t="s">
        <v>23</v>
      </c>
      <c r="D7262" t="s">
        <v>23</v>
      </c>
      <c r="E7262" t="s">
        <v>12227</v>
      </c>
      <c r="F7262" t="s">
        <v>23</v>
      </c>
      <c r="G7262" t="s">
        <v>23</v>
      </c>
      <c r="H7262" t="s">
        <v>6518</v>
      </c>
      <c r="I7262" t="s">
        <v>2721</v>
      </c>
      <c r="J7262" t="s">
        <v>23</v>
      </c>
      <c r="K7262" t="s">
        <v>30532</v>
      </c>
    </row>
    <row r="7263" spans="1:11" x14ac:dyDescent="0.35">
      <c r="A7263" t="s">
        <v>28391</v>
      </c>
      <c r="B7263" t="s">
        <v>23</v>
      </c>
      <c r="C7263" t="s">
        <v>23</v>
      </c>
      <c r="D7263" t="s">
        <v>5810</v>
      </c>
      <c r="E7263" t="s">
        <v>28392</v>
      </c>
      <c r="F7263" t="s">
        <v>23</v>
      </c>
      <c r="G7263" t="s">
        <v>23</v>
      </c>
      <c r="H7263" t="s">
        <v>6746</v>
      </c>
      <c r="I7263" t="s">
        <v>23</v>
      </c>
      <c r="J7263" t="s">
        <v>23</v>
      </c>
      <c r="K7263" t="s">
        <v>35523</v>
      </c>
    </row>
    <row r="7264" spans="1:11" x14ac:dyDescent="0.35">
      <c r="A7264" t="s">
        <v>28393</v>
      </c>
      <c r="B7264" t="s">
        <v>23</v>
      </c>
      <c r="C7264" t="s">
        <v>23</v>
      </c>
      <c r="D7264" t="s">
        <v>5810</v>
      </c>
      <c r="E7264" t="s">
        <v>28394</v>
      </c>
      <c r="F7264" t="s">
        <v>23</v>
      </c>
      <c r="G7264" t="s">
        <v>23</v>
      </c>
      <c r="H7264" t="s">
        <v>6746</v>
      </c>
      <c r="I7264" t="s">
        <v>23</v>
      </c>
      <c r="J7264" t="s">
        <v>23</v>
      </c>
      <c r="K7264" t="s">
        <v>35524</v>
      </c>
    </row>
    <row r="7265" spans="1:11" x14ac:dyDescent="0.35">
      <c r="A7265" t="s">
        <v>28395</v>
      </c>
      <c r="B7265" t="s">
        <v>23</v>
      </c>
      <c r="C7265" t="s">
        <v>23</v>
      </c>
      <c r="D7265" t="s">
        <v>5810</v>
      </c>
      <c r="E7265" t="s">
        <v>28396</v>
      </c>
      <c r="F7265" t="s">
        <v>23</v>
      </c>
      <c r="G7265" t="s">
        <v>23</v>
      </c>
      <c r="H7265" t="s">
        <v>6746</v>
      </c>
      <c r="I7265" t="s">
        <v>23</v>
      </c>
      <c r="J7265" t="s">
        <v>23</v>
      </c>
      <c r="K7265" t="s">
        <v>35525</v>
      </c>
    </row>
    <row r="7266" spans="1:11" x14ac:dyDescent="0.35">
      <c r="A7266" t="s">
        <v>12228</v>
      </c>
      <c r="B7266" t="s">
        <v>23</v>
      </c>
      <c r="C7266" t="s">
        <v>23</v>
      </c>
      <c r="D7266" t="s">
        <v>5810</v>
      </c>
      <c r="E7266" t="s">
        <v>12229</v>
      </c>
      <c r="F7266" t="s">
        <v>23</v>
      </c>
      <c r="G7266" t="s">
        <v>23</v>
      </c>
      <c r="H7266" t="s">
        <v>6746</v>
      </c>
      <c r="I7266" t="s">
        <v>23</v>
      </c>
      <c r="J7266" t="s">
        <v>23</v>
      </c>
      <c r="K7266" t="s">
        <v>30532</v>
      </c>
    </row>
    <row r="7267" spans="1:11" x14ac:dyDescent="0.35">
      <c r="A7267" t="s">
        <v>28397</v>
      </c>
      <c r="B7267" t="s">
        <v>23</v>
      </c>
      <c r="C7267" t="s">
        <v>23</v>
      </c>
      <c r="D7267" t="s">
        <v>5810</v>
      </c>
      <c r="E7267" t="s">
        <v>28398</v>
      </c>
      <c r="F7267" t="s">
        <v>23</v>
      </c>
      <c r="G7267" t="s">
        <v>23</v>
      </c>
      <c r="H7267" t="s">
        <v>6746</v>
      </c>
      <c r="I7267" t="s">
        <v>23</v>
      </c>
      <c r="J7267" t="s">
        <v>23</v>
      </c>
      <c r="K7267" t="s">
        <v>35526</v>
      </c>
    </row>
    <row r="7268" spans="1:11" x14ac:dyDescent="0.35">
      <c r="A7268" t="s">
        <v>28399</v>
      </c>
      <c r="B7268" t="s">
        <v>23</v>
      </c>
      <c r="C7268" t="s">
        <v>23</v>
      </c>
      <c r="D7268" t="s">
        <v>5810</v>
      </c>
      <c r="E7268" t="s">
        <v>28400</v>
      </c>
      <c r="F7268" t="s">
        <v>23</v>
      </c>
      <c r="G7268" t="s">
        <v>23</v>
      </c>
      <c r="H7268" t="s">
        <v>6746</v>
      </c>
      <c r="I7268" t="s">
        <v>23</v>
      </c>
      <c r="J7268" t="s">
        <v>23</v>
      </c>
      <c r="K7268" t="s">
        <v>35527</v>
      </c>
    </row>
    <row r="7269" spans="1:11" x14ac:dyDescent="0.35">
      <c r="A7269" t="s">
        <v>28401</v>
      </c>
      <c r="B7269" t="s">
        <v>23</v>
      </c>
      <c r="C7269" t="s">
        <v>23</v>
      </c>
      <c r="D7269" t="s">
        <v>5810</v>
      </c>
      <c r="E7269" t="s">
        <v>28402</v>
      </c>
      <c r="F7269" t="s">
        <v>23</v>
      </c>
      <c r="G7269" t="s">
        <v>23</v>
      </c>
      <c r="H7269" t="s">
        <v>6746</v>
      </c>
      <c r="I7269" t="s">
        <v>23</v>
      </c>
      <c r="J7269" t="s">
        <v>23</v>
      </c>
      <c r="K7269" t="s">
        <v>35528</v>
      </c>
    </row>
    <row r="7270" spans="1:11" x14ac:dyDescent="0.35">
      <c r="A7270" t="s">
        <v>2946</v>
      </c>
      <c r="B7270" t="s">
        <v>23</v>
      </c>
      <c r="C7270" t="s">
        <v>23</v>
      </c>
      <c r="D7270" t="s">
        <v>23</v>
      </c>
      <c r="E7270" t="s">
        <v>12230</v>
      </c>
      <c r="F7270" t="s">
        <v>23</v>
      </c>
      <c r="G7270" t="s">
        <v>23</v>
      </c>
      <c r="H7270" t="s">
        <v>6522</v>
      </c>
      <c r="I7270" t="s">
        <v>23</v>
      </c>
      <c r="J7270" t="s">
        <v>23</v>
      </c>
      <c r="K7270" t="s">
        <v>30532</v>
      </c>
    </row>
    <row r="7271" spans="1:11" x14ac:dyDescent="0.35">
      <c r="A7271" t="s">
        <v>28403</v>
      </c>
      <c r="B7271" t="s">
        <v>23</v>
      </c>
      <c r="C7271" t="s">
        <v>23</v>
      </c>
      <c r="D7271" t="s">
        <v>5810</v>
      </c>
      <c r="E7271" t="s">
        <v>28404</v>
      </c>
      <c r="F7271" t="s">
        <v>23</v>
      </c>
      <c r="G7271" t="s">
        <v>23</v>
      </c>
      <c r="H7271" t="s">
        <v>6746</v>
      </c>
      <c r="I7271" t="s">
        <v>23</v>
      </c>
      <c r="J7271" t="s">
        <v>23</v>
      </c>
      <c r="K7271" t="s">
        <v>35529</v>
      </c>
    </row>
    <row r="7272" spans="1:11" x14ac:dyDescent="0.35">
      <c r="A7272" t="s">
        <v>5008</v>
      </c>
      <c r="B7272" t="s">
        <v>23</v>
      </c>
      <c r="C7272" t="s">
        <v>23</v>
      </c>
      <c r="D7272" t="s">
        <v>23</v>
      </c>
      <c r="E7272" t="s">
        <v>12231</v>
      </c>
      <c r="F7272" t="s">
        <v>23</v>
      </c>
      <c r="G7272" t="s">
        <v>23</v>
      </c>
      <c r="H7272" t="s">
        <v>6502</v>
      </c>
      <c r="I7272" t="s">
        <v>6485</v>
      </c>
      <c r="J7272" t="s">
        <v>6486</v>
      </c>
      <c r="K7272" t="s">
        <v>30532</v>
      </c>
    </row>
    <row r="7273" spans="1:11" x14ac:dyDescent="0.35">
      <c r="A7273" t="s">
        <v>28407</v>
      </c>
      <c r="B7273" t="s">
        <v>23</v>
      </c>
      <c r="C7273" t="s">
        <v>23</v>
      </c>
      <c r="D7273" t="s">
        <v>5810</v>
      </c>
      <c r="E7273" t="s">
        <v>28408</v>
      </c>
      <c r="F7273" t="s">
        <v>23</v>
      </c>
      <c r="G7273" t="s">
        <v>23</v>
      </c>
      <c r="H7273" t="s">
        <v>6746</v>
      </c>
      <c r="I7273" t="s">
        <v>23</v>
      </c>
      <c r="J7273" t="s">
        <v>23</v>
      </c>
      <c r="K7273" t="s">
        <v>35531</v>
      </c>
    </row>
    <row r="7274" spans="1:11" x14ac:dyDescent="0.35">
      <c r="A7274" t="s">
        <v>28411</v>
      </c>
      <c r="B7274" t="s">
        <v>23</v>
      </c>
      <c r="C7274" t="s">
        <v>23</v>
      </c>
      <c r="D7274" t="s">
        <v>5810</v>
      </c>
      <c r="E7274" t="s">
        <v>28412</v>
      </c>
      <c r="F7274" t="s">
        <v>23</v>
      </c>
      <c r="G7274" t="s">
        <v>23</v>
      </c>
      <c r="H7274" t="s">
        <v>6746</v>
      </c>
      <c r="I7274" t="s">
        <v>23</v>
      </c>
      <c r="J7274" t="s">
        <v>23</v>
      </c>
      <c r="K7274" t="s">
        <v>35533</v>
      </c>
    </row>
    <row r="7275" spans="1:11" x14ac:dyDescent="0.35">
      <c r="A7275" t="s">
        <v>2283</v>
      </c>
      <c r="B7275" t="s">
        <v>23</v>
      </c>
      <c r="C7275" t="s">
        <v>23</v>
      </c>
      <c r="D7275" t="s">
        <v>23</v>
      </c>
      <c r="E7275" t="s">
        <v>12232</v>
      </c>
      <c r="F7275" t="s">
        <v>23</v>
      </c>
      <c r="G7275" t="s">
        <v>23</v>
      </c>
      <c r="H7275" t="s">
        <v>6522</v>
      </c>
      <c r="I7275" t="s">
        <v>23</v>
      </c>
      <c r="J7275" t="s">
        <v>23</v>
      </c>
      <c r="K7275" t="s">
        <v>30532</v>
      </c>
    </row>
    <row r="7276" spans="1:11" x14ac:dyDescent="0.35">
      <c r="A7276" t="s">
        <v>12233</v>
      </c>
      <c r="B7276" t="s">
        <v>23</v>
      </c>
      <c r="C7276" t="s">
        <v>23</v>
      </c>
      <c r="D7276" t="s">
        <v>5810</v>
      </c>
      <c r="E7276" t="s">
        <v>12234</v>
      </c>
      <c r="F7276" t="s">
        <v>23</v>
      </c>
      <c r="G7276" t="s">
        <v>23</v>
      </c>
      <c r="H7276" t="s">
        <v>6746</v>
      </c>
      <c r="I7276" t="s">
        <v>23</v>
      </c>
      <c r="J7276" t="s">
        <v>23</v>
      </c>
      <c r="K7276" t="s">
        <v>30532</v>
      </c>
    </row>
    <row r="7277" spans="1:11" x14ac:dyDescent="0.35">
      <c r="A7277" t="s">
        <v>6280</v>
      </c>
      <c r="B7277" t="s">
        <v>23</v>
      </c>
      <c r="C7277" t="s">
        <v>23</v>
      </c>
      <c r="D7277" t="s">
        <v>5810</v>
      </c>
      <c r="E7277" t="s">
        <v>12235</v>
      </c>
      <c r="F7277" t="s">
        <v>23</v>
      </c>
      <c r="G7277" t="s">
        <v>23</v>
      </c>
      <c r="H7277" t="s">
        <v>6504</v>
      </c>
      <c r="I7277" t="s">
        <v>23</v>
      </c>
      <c r="J7277" t="s">
        <v>23</v>
      </c>
      <c r="K7277" t="s">
        <v>30532</v>
      </c>
    </row>
    <row r="7278" spans="1:11" x14ac:dyDescent="0.35">
      <c r="A7278" t="s">
        <v>12236</v>
      </c>
      <c r="B7278" t="s">
        <v>23</v>
      </c>
      <c r="C7278" t="s">
        <v>23</v>
      </c>
      <c r="D7278" t="s">
        <v>5810</v>
      </c>
      <c r="E7278" t="s">
        <v>12237</v>
      </c>
      <c r="F7278" t="s">
        <v>23</v>
      </c>
      <c r="G7278" t="s">
        <v>23</v>
      </c>
      <c r="H7278" t="s">
        <v>6746</v>
      </c>
      <c r="I7278" t="s">
        <v>23</v>
      </c>
      <c r="J7278" t="s">
        <v>23</v>
      </c>
      <c r="K7278" t="s">
        <v>30532</v>
      </c>
    </row>
    <row r="7279" spans="1:11" x14ac:dyDescent="0.35">
      <c r="A7279" t="s">
        <v>28413</v>
      </c>
      <c r="B7279" t="s">
        <v>23</v>
      </c>
      <c r="C7279" t="s">
        <v>23</v>
      </c>
      <c r="D7279" t="s">
        <v>5810</v>
      </c>
      <c r="E7279" t="s">
        <v>28414</v>
      </c>
      <c r="F7279" t="s">
        <v>23</v>
      </c>
      <c r="G7279" t="s">
        <v>23</v>
      </c>
      <c r="H7279" t="s">
        <v>6746</v>
      </c>
      <c r="I7279" t="s">
        <v>23</v>
      </c>
      <c r="J7279" t="s">
        <v>23</v>
      </c>
      <c r="K7279" t="s">
        <v>35534</v>
      </c>
    </row>
    <row r="7280" spans="1:11" x14ac:dyDescent="0.35">
      <c r="A7280" t="s">
        <v>6279</v>
      </c>
      <c r="B7280" t="s">
        <v>23</v>
      </c>
      <c r="C7280" t="s">
        <v>23</v>
      </c>
      <c r="D7280" t="s">
        <v>5810</v>
      </c>
      <c r="E7280" t="s">
        <v>12238</v>
      </c>
      <c r="F7280" t="s">
        <v>23</v>
      </c>
      <c r="G7280" t="s">
        <v>23</v>
      </c>
      <c r="H7280" t="s">
        <v>6483</v>
      </c>
      <c r="I7280" t="s">
        <v>23</v>
      </c>
      <c r="J7280" t="s">
        <v>23</v>
      </c>
      <c r="K7280" t="s">
        <v>30532</v>
      </c>
    </row>
    <row r="7281" spans="1:11" x14ac:dyDescent="0.35">
      <c r="A7281" t="s">
        <v>28415</v>
      </c>
      <c r="B7281" t="s">
        <v>23</v>
      </c>
      <c r="C7281" t="s">
        <v>23</v>
      </c>
      <c r="D7281" t="s">
        <v>5810</v>
      </c>
      <c r="E7281" t="s">
        <v>28416</v>
      </c>
      <c r="F7281" t="s">
        <v>23</v>
      </c>
      <c r="G7281" t="s">
        <v>23</v>
      </c>
      <c r="H7281" t="s">
        <v>6746</v>
      </c>
      <c r="I7281" t="s">
        <v>23</v>
      </c>
      <c r="J7281" t="s">
        <v>23</v>
      </c>
      <c r="K7281" t="s">
        <v>35535</v>
      </c>
    </row>
    <row r="7282" spans="1:11" x14ac:dyDescent="0.35">
      <c r="A7282" t="s">
        <v>5090</v>
      </c>
      <c r="B7282" t="s">
        <v>23</v>
      </c>
      <c r="C7282" t="s">
        <v>23</v>
      </c>
      <c r="D7282" t="s">
        <v>23</v>
      </c>
      <c r="E7282" t="s">
        <v>12239</v>
      </c>
      <c r="F7282" t="s">
        <v>23</v>
      </c>
      <c r="G7282" t="s">
        <v>23</v>
      </c>
      <c r="H7282" t="s">
        <v>6522</v>
      </c>
      <c r="I7282" t="s">
        <v>23</v>
      </c>
      <c r="J7282" t="s">
        <v>23</v>
      </c>
      <c r="K7282" t="s">
        <v>30532</v>
      </c>
    </row>
    <row r="7283" spans="1:11" x14ac:dyDescent="0.35">
      <c r="A7283" t="s">
        <v>28417</v>
      </c>
      <c r="B7283" t="s">
        <v>23</v>
      </c>
      <c r="C7283" t="s">
        <v>23</v>
      </c>
      <c r="D7283" t="s">
        <v>5810</v>
      </c>
      <c r="E7283" t="s">
        <v>28418</v>
      </c>
      <c r="F7283" t="s">
        <v>23</v>
      </c>
      <c r="G7283" t="s">
        <v>23</v>
      </c>
      <c r="H7283" t="s">
        <v>6746</v>
      </c>
      <c r="I7283" t="s">
        <v>23</v>
      </c>
      <c r="J7283" t="s">
        <v>23</v>
      </c>
      <c r="K7283" t="s">
        <v>35536</v>
      </c>
    </row>
    <row r="7284" spans="1:11" x14ac:dyDescent="0.35">
      <c r="A7284" t="s">
        <v>28419</v>
      </c>
      <c r="B7284" t="s">
        <v>23</v>
      </c>
      <c r="C7284" t="s">
        <v>23</v>
      </c>
      <c r="D7284" t="s">
        <v>5810</v>
      </c>
      <c r="E7284" t="s">
        <v>28420</v>
      </c>
      <c r="F7284" t="s">
        <v>23</v>
      </c>
      <c r="G7284" t="s">
        <v>23</v>
      </c>
      <c r="H7284" t="s">
        <v>6746</v>
      </c>
      <c r="I7284" t="s">
        <v>23</v>
      </c>
      <c r="J7284" t="s">
        <v>23</v>
      </c>
      <c r="K7284" t="s">
        <v>35537</v>
      </c>
    </row>
    <row r="7285" spans="1:11" x14ac:dyDescent="0.35">
      <c r="A7285" t="s">
        <v>3137</v>
      </c>
      <c r="B7285" t="s">
        <v>23</v>
      </c>
      <c r="C7285" t="s">
        <v>23</v>
      </c>
      <c r="D7285" t="s">
        <v>23</v>
      </c>
      <c r="E7285" t="s">
        <v>12240</v>
      </c>
      <c r="F7285" t="s">
        <v>23</v>
      </c>
      <c r="G7285" t="s">
        <v>23</v>
      </c>
      <c r="H7285" t="s">
        <v>6522</v>
      </c>
      <c r="I7285" t="s">
        <v>23</v>
      </c>
      <c r="J7285" t="s">
        <v>23</v>
      </c>
      <c r="K7285" t="s">
        <v>30532</v>
      </c>
    </row>
    <row r="7286" spans="1:11" x14ac:dyDescent="0.35">
      <c r="A7286" t="s">
        <v>6278</v>
      </c>
      <c r="B7286" t="s">
        <v>23</v>
      </c>
      <c r="C7286" t="s">
        <v>23</v>
      </c>
      <c r="D7286" t="s">
        <v>5810</v>
      </c>
      <c r="E7286" t="s">
        <v>12241</v>
      </c>
      <c r="F7286" t="s">
        <v>23</v>
      </c>
      <c r="G7286" t="s">
        <v>23</v>
      </c>
      <c r="H7286" t="s">
        <v>6502</v>
      </c>
      <c r="I7286" t="s">
        <v>23</v>
      </c>
      <c r="J7286" t="s">
        <v>23</v>
      </c>
      <c r="K7286" t="s">
        <v>30532</v>
      </c>
    </row>
    <row r="7287" spans="1:11" x14ac:dyDescent="0.35">
      <c r="A7287" t="s">
        <v>28425</v>
      </c>
      <c r="B7287" t="s">
        <v>23</v>
      </c>
      <c r="C7287" t="s">
        <v>23</v>
      </c>
      <c r="D7287" t="s">
        <v>5810</v>
      </c>
      <c r="E7287" t="s">
        <v>28426</v>
      </c>
      <c r="F7287" t="s">
        <v>23</v>
      </c>
      <c r="G7287" t="s">
        <v>23</v>
      </c>
      <c r="H7287" t="s">
        <v>6746</v>
      </c>
      <c r="I7287" t="s">
        <v>23</v>
      </c>
      <c r="J7287" t="s">
        <v>23</v>
      </c>
      <c r="K7287" t="s">
        <v>35540</v>
      </c>
    </row>
    <row r="7288" spans="1:11" x14ac:dyDescent="0.35">
      <c r="A7288" t="s">
        <v>28421</v>
      </c>
      <c r="B7288" t="s">
        <v>23</v>
      </c>
      <c r="C7288" t="s">
        <v>23</v>
      </c>
      <c r="D7288" t="s">
        <v>5810</v>
      </c>
      <c r="E7288" t="s">
        <v>28422</v>
      </c>
      <c r="F7288" t="s">
        <v>23</v>
      </c>
      <c r="G7288" t="s">
        <v>23</v>
      </c>
      <c r="H7288" t="s">
        <v>6746</v>
      </c>
      <c r="I7288" t="s">
        <v>23</v>
      </c>
      <c r="J7288" t="s">
        <v>23</v>
      </c>
      <c r="K7288" t="s">
        <v>35538</v>
      </c>
    </row>
    <row r="7289" spans="1:11" x14ac:dyDescent="0.35">
      <c r="A7289" t="s">
        <v>28423</v>
      </c>
      <c r="B7289" t="s">
        <v>23</v>
      </c>
      <c r="C7289" t="s">
        <v>23</v>
      </c>
      <c r="D7289" t="s">
        <v>5810</v>
      </c>
      <c r="E7289" t="s">
        <v>28424</v>
      </c>
      <c r="F7289" t="s">
        <v>23</v>
      </c>
      <c r="G7289" t="s">
        <v>23</v>
      </c>
      <c r="H7289" t="s">
        <v>6746</v>
      </c>
      <c r="I7289" t="s">
        <v>23</v>
      </c>
      <c r="J7289" t="s">
        <v>23</v>
      </c>
      <c r="K7289" t="s">
        <v>35539</v>
      </c>
    </row>
    <row r="7290" spans="1:11" x14ac:dyDescent="0.35">
      <c r="A7290" t="s">
        <v>6533</v>
      </c>
      <c r="B7290" t="s">
        <v>23</v>
      </c>
      <c r="C7290" t="s">
        <v>23</v>
      </c>
      <c r="D7290" t="s">
        <v>23</v>
      </c>
      <c r="E7290" t="s">
        <v>12242</v>
      </c>
      <c r="F7290" t="s">
        <v>23</v>
      </c>
      <c r="G7290" t="s">
        <v>23</v>
      </c>
      <c r="H7290" t="s">
        <v>6487</v>
      </c>
      <c r="I7290" t="s">
        <v>6485</v>
      </c>
      <c r="J7290" t="s">
        <v>23</v>
      </c>
      <c r="K7290" t="s">
        <v>30532</v>
      </c>
    </row>
    <row r="7291" spans="1:11" x14ac:dyDescent="0.35">
      <c r="A7291" t="s">
        <v>28427</v>
      </c>
      <c r="B7291" t="s">
        <v>23</v>
      </c>
      <c r="C7291" t="s">
        <v>23</v>
      </c>
      <c r="D7291" t="s">
        <v>5810</v>
      </c>
      <c r="E7291" t="s">
        <v>28428</v>
      </c>
      <c r="F7291" t="s">
        <v>23</v>
      </c>
      <c r="G7291" t="s">
        <v>23</v>
      </c>
      <c r="H7291" t="s">
        <v>6746</v>
      </c>
      <c r="I7291" t="s">
        <v>23</v>
      </c>
      <c r="J7291" t="s">
        <v>23</v>
      </c>
      <c r="K7291" t="s">
        <v>35541</v>
      </c>
    </row>
    <row r="7292" spans="1:11" x14ac:dyDescent="0.35">
      <c r="A7292" t="s">
        <v>3169</v>
      </c>
      <c r="B7292" t="s">
        <v>23</v>
      </c>
      <c r="C7292" t="s">
        <v>23</v>
      </c>
      <c r="D7292" t="s">
        <v>23</v>
      </c>
      <c r="E7292" t="s">
        <v>12243</v>
      </c>
      <c r="F7292" t="s">
        <v>23</v>
      </c>
      <c r="G7292" t="s">
        <v>23</v>
      </c>
      <c r="H7292" t="s">
        <v>6522</v>
      </c>
      <c r="I7292" t="s">
        <v>23</v>
      </c>
      <c r="J7292" t="s">
        <v>23</v>
      </c>
      <c r="K7292" t="s">
        <v>30532</v>
      </c>
    </row>
    <row r="7293" spans="1:11" x14ac:dyDescent="0.35">
      <c r="A7293" t="s">
        <v>12244</v>
      </c>
      <c r="B7293" t="s">
        <v>23</v>
      </c>
      <c r="C7293" t="s">
        <v>23</v>
      </c>
      <c r="D7293" t="s">
        <v>5810</v>
      </c>
      <c r="E7293" t="s">
        <v>12245</v>
      </c>
      <c r="F7293" t="s">
        <v>23</v>
      </c>
      <c r="G7293" t="s">
        <v>23</v>
      </c>
      <c r="H7293" t="s">
        <v>6746</v>
      </c>
      <c r="I7293" t="s">
        <v>23</v>
      </c>
      <c r="J7293" t="s">
        <v>23</v>
      </c>
      <c r="K7293" t="s">
        <v>30532</v>
      </c>
    </row>
    <row r="7294" spans="1:11" x14ac:dyDescent="0.35">
      <c r="A7294" t="s">
        <v>5761</v>
      </c>
      <c r="B7294" t="s">
        <v>23</v>
      </c>
      <c r="C7294" t="s">
        <v>23</v>
      </c>
      <c r="D7294" t="s">
        <v>23</v>
      </c>
      <c r="E7294" t="s">
        <v>12246</v>
      </c>
      <c r="F7294" t="s">
        <v>23</v>
      </c>
      <c r="G7294" t="s">
        <v>23</v>
      </c>
      <c r="H7294" t="s">
        <v>6502</v>
      </c>
      <c r="I7294" t="s">
        <v>2721</v>
      </c>
      <c r="J7294" t="s">
        <v>3894</v>
      </c>
      <c r="K7294" t="s">
        <v>30532</v>
      </c>
    </row>
    <row r="7295" spans="1:11" x14ac:dyDescent="0.35">
      <c r="A7295" t="s">
        <v>28429</v>
      </c>
      <c r="B7295" t="s">
        <v>23</v>
      </c>
      <c r="C7295" t="s">
        <v>23</v>
      </c>
      <c r="D7295" t="s">
        <v>5810</v>
      </c>
      <c r="E7295" t="s">
        <v>28430</v>
      </c>
      <c r="F7295" t="s">
        <v>23</v>
      </c>
      <c r="G7295" t="s">
        <v>23</v>
      </c>
      <c r="H7295" t="s">
        <v>6746</v>
      </c>
      <c r="I7295" t="s">
        <v>23</v>
      </c>
      <c r="J7295" t="s">
        <v>23</v>
      </c>
      <c r="K7295" t="s">
        <v>35542</v>
      </c>
    </row>
    <row r="7296" spans="1:11" x14ac:dyDescent="0.35">
      <c r="A7296" t="s">
        <v>28431</v>
      </c>
      <c r="B7296" t="s">
        <v>23</v>
      </c>
      <c r="C7296" t="s">
        <v>23</v>
      </c>
      <c r="D7296" t="s">
        <v>5810</v>
      </c>
      <c r="E7296" t="s">
        <v>28432</v>
      </c>
      <c r="F7296" t="s">
        <v>23</v>
      </c>
      <c r="G7296" t="s">
        <v>23</v>
      </c>
      <c r="H7296" t="s">
        <v>6746</v>
      </c>
      <c r="I7296" t="s">
        <v>23</v>
      </c>
      <c r="J7296" t="s">
        <v>23</v>
      </c>
      <c r="K7296" t="s">
        <v>35543</v>
      </c>
    </row>
    <row r="7297" spans="1:11" x14ac:dyDescent="0.35">
      <c r="A7297" t="s">
        <v>28433</v>
      </c>
      <c r="B7297" t="s">
        <v>23</v>
      </c>
      <c r="C7297" t="s">
        <v>23</v>
      </c>
      <c r="D7297" t="s">
        <v>5810</v>
      </c>
      <c r="E7297" t="s">
        <v>28434</v>
      </c>
      <c r="F7297" t="s">
        <v>23</v>
      </c>
      <c r="G7297" t="s">
        <v>23</v>
      </c>
      <c r="H7297" t="s">
        <v>6746</v>
      </c>
      <c r="I7297" t="s">
        <v>23</v>
      </c>
      <c r="J7297" t="s">
        <v>23</v>
      </c>
      <c r="K7297" t="s">
        <v>35544</v>
      </c>
    </row>
    <row r="7298" spans="1:11" x14ac:dyDescent="0.35">
      <c r="A7298" t="s">
        <v>28437</v>
      </c>
      <c r="B7298" t="s">
        <v>23</v>
      </c>
      <c r="C7298" t="s">
        <v>23</v>
      </c>
      <c r="D7298" t="s">
        <v>5810</v>
      </c>
      <c r="E7298" t="s">
        <v>28438</v>
      </c>
      <c r="F7298" t="s">
        <v>23</v>
      </c>
      <c r="G7298" t="s">
        <v>23</v>
      </c>
      <c r="H7298" t="s">
        <v>6746</v>
      </c>
      <c r="I7298" t="s">
        <v>23</v>
      </c>
      <c r="J7298" t="s">
        <v>23</v>
      </c>
      <c r="K7298" t="s">
        <v>35546</v>
      </c>
    </row>
    <row r="7299" spans="1:11" x14ac:dyDescent="0.35">
      <c r="A7299" t="s">
        <v>28435</v>
      </c>
      <c r="B7299" t="s">
        <v>23</v>
      </c>
      <c r="C7299" t="s">
        <v>23</v>
      </c>
      <c r="D7299" t="s">
        <v>5810</v>
      </c>
      <c r="E7299" t="s">
        <v>28436</v>
      </c>
      <c r="F7299" t="s">
        <v>23</v>
      </c>
      <c r="G7299" t="s">
        <v>23</v>
      </c>
      <c r="H7299" t="s">
        <v>6746</v>
      </c>
      <c r="I7299" t="s">
        <v>23</v>
      </c>
      <c r="J7299" t="s">
        <v>23</v>
      </c>
      <c r="K7299" t="s">
        <v>35545</v>
      </c>
    </row>
    <row r="7300" spans="1:11" x14ac:dyDescent="0.35">
      <c r="A7300" t="s">
        <v>1228</v>
      </c>
      <c r="B7300" t="s">
        <v>23</v>
      </c>
      <c r="C7300" t="s">
        <v>23</v>
      </c>
      <c r="D7300" t="s">
        <v>23</v>
      </c>
      <c r="E7300" t="s">
        <v>12248</v>
      </c>
      <c r="F7300" t="s">
        <v>23</v>
      </c>
      <c r="G7300" t="s">
        <v>23</v>
      </c>
      <c r="H7300" t="s">
        <v>6504</v>
      </c>
      <c r="I7300" t="s">
        <v>23</v>
      </c>
      <c r="J7300" t="s">
        <v>6486</v>
      </c>
      <c r="K7300" t="s">
        <v>30532</v>
      </c>
    </row>
    <row r="7301" spans="1:11" x14ac:dyDescent="0.35">
      <c r="A7301" t="s">
        <v>28439</v>
      </c>
      <c r="B7301" t="s">
        <v>23</v>
      </c>
      <c r="C7301" t="s">
        <v>23</v>
      </c>
      <c r="D7301" t="s">
        <v>5810</v>
      </c>
      <c r="E7301" t="s">
        <v>28440</v>
      </c>
      <c r="F7301" t="s">
        <v>23</v>
      </c>
      <c r="G7301" t="s">
        <v>23</v>
      </c>
      <c r="H7301" t="s">
        <v>6746</v>
      </c>
      <c r="I7301" t="s">
        <v>23</v>
      </c>
      <c r="J7301" t="s">
        <v>23</v>
      </c>
      <c r="K7301" t="s">
        <v>35547</v>
      </c>
    </row>
    <row r="7302" spans="1:11" x14ac:dyDescent="0.35">
      <c r="A7302" t="s">
        <v>28443</v>
      </c>
      <c r="B7302" t="s">
        <v>23</v>
      </c>
      <c r="C7302" t="s">
        <v>23</v>
      </c>
      <c r="D7302" t="s">
        <v>5810</v>
      </c>
      <c r="E7302" t="s">
        <v>28444</v>
      </c>
      <c r="F7302" t="s">
        <v>23</v>
      </c>
      <c r="G7302" t="s">
        <v>23</v>
      </c>
      <c r="H7302" t="s">
        <v>6746</v>
      </c>
      <c r="I7302" t="s">
        <v>23</v>
      </c>
      <c r="J7302" t="s">
        <v>23</v>
      </c>
      <c r="K7302" t="s">
        <v>35549</v>
      </c>
    </row>
    <row r="7303" spans="1:11" x14ac:dyDescent="0.35">
      <c r="A7303" t="s">
        <v>28445</v>
      </c>
      <c r="B7303" t="s">
        <v>23</v>
      </c>
      <c r="C7303" t="s">
        <v>23</v>
      </c>
      <c r="D7303" t="s">
        <v>5810</v>
      </c>
      <c r="E7303" t="s">
        <v>28446</v>
      </c>
      <c r="F7303" t="s">
        <v>23</v>
      </c>
      <c r="G7303" t="s">
        <v>23</v>
      </c>
      <c r="H7303" t="s">
        <v>6746</v>
      </c>
      <c r="I7303" t="s">
        <v>23</v>
      </c>
      <c r="J7303" t="s">
        <v>23</v>
      </c>
      <c r="K7303" t="s">
        <v>35550</v>
      </c>
    </row>
    <row r="7304" spans="1:11" x14ac:dyDescent="0.35">
      <c r="A7304" t="s">
        <v>28447</v>
      </c>
      <c r="B7304" t="s">
        <v>23</v>
      </c>
      <c r="C7304" t="s">
        <v>23</v>
      </c>
      <c r="D7304" t="s">
        <v>5810</v>
      </c>
      <c r="E7304" t="s">
        <v>28448</v>
      </c>
      <c r="F7304" t="s">
        <v>23</v>
      </c>
      <c r="G7304" t="s">
        <v>23</v>
      </c>
      <c r="H7304" t="s">
        <v>6746</v>
      </c>
      <c r="I7304" t="s">
        <v>23</v>
      </c>
      <c r="J7304" t="s">
        <v>23</v>
      </c>
      <c r="K7304" t="s">
        <v>35551</v>
      </c>
    </row>
    <row r="7305" spans="1:11" x14ac:dyDescent="0.35">
      <c r="A7305" t="s">
        <v>28449</v>
      </c>
      <c r="B7305" t="s">
        <v>23</v>
      </c>
      <c r="C7305" t="s">
        <v>23</v>
      </c>
      <c r="D7305" t="s">
        <v>5810</v>
      </c>
      <c r="E7305" t="s">
        <v>28450</v>
      </c>
      <c r="F7305" t="s">
        <v>23</v>
      </c>
      <c r="G7305" t="s">
        <v>23</v>
      </c>
      <c r="H7305" t="s">
        <v>6746</v>
      </c>
      <c r="I7305" t="s">
        <v>23</v>
      </c>
      <c r="J7305" t="s">
        <v>23</v>
      </c>
      <c r="K7305" t="s">
        <v>35552</v>
      </c>
    </row>
    <row r="7306" spans="1:11" x14ac:dyDescent="0.35">
      <c r="A7306" t="s">
        <v>28451</v>
      </c>
      <c r="B7306" t="s">
        <v>23</v>
      </c>
      <c r="C7306" t="s">
        <v>23</v>
      </c>
      <c r="D7306" t="s">
        <v>5810</v>
      </c>
      <c r="E7306" t="s">
        <v>28452</v>
      </c>
      <c r="F7306" t="s">
        <v>23</v>
      </c>
      <c r="G7306" t="s">
        <v>23</v>
      </c>
      <c r="H7306" t="s">
        <v>6746</v>
      </c>
      <c r="I7306" t="s">
        <v>23</v>
      </c>
      <c r="J7306" t="s">
        <v>23</v>
      </c>
      <c r="K7306" t="s">
        <v>35553</v>
      </c>
    </row>
    <row r="7307" spans="1:11" x14ac:dyDescent="0.35">
      <c r="A7307" t="s">
        <v>28453</v>
      </c>
      <c r="B7307" t="s">
        <v>23</v>
      </c>
      <c r="C7307" t="s">
        <v>23</v>
      </c>
      <c r="D7307" t="s">
        <v>5810</v>
      </c>
      <c r="E7307" t="s">
        <v>28454</v>
      </c>
      <c r="F7307" t="s">
        <v>23</v>
      </c>
      <c r="G7307" t="s">
        <v>23</v>
      </c>
      <c r="H7307" t="s">
        <v>6746</v>
      </c>
      <c r="I7307" t="s">
        <v>23</v>
      </c>
      <c r="J7307" t="s">
        <v>23</v>
      </c>
      <c r="K7307" t="s">
        <v>35554</v>
      </c>
    </row>
    <row r="7308" spans="1:11" x14ac:dyDescent="0.35">
      <c r="A7308" t="s">
        <v>3643</v>
      </c>
      <c r="B7308" t="s">
        <v>23</v>
      </c>
      <c r="C7308" t="s">
        <v>23</v>
      </c>
      <c r="D7308" t="s">
        <v>23</v>
      </c>
      <c r="E7308" t="s">
        <v>12249</v>
      </c>
      <c r="F7308" t="s">
        <v>23</v>
      </c>
      <c r="G7308" t="s">
        <v>23</v>
      </c>
      <c r="H7308" t="s">
        <v>6522</v>
      </c>
      <c r="I7308" t="s">
        <v>23</v>
      </c>
      <c r="J7308" t="s">
        <v>23</v>
      </c>
      <c r="K7308" t="s">
        <v>30532</v>
      </c>
    </row>
    <row r="7309" spans="1:11" x14ac:dyDescent="0.35">
      <c r="A7309" t="s">
        <v>2281</v>
      </c>
      <c r="B7309" t="s">
        <v>23</v>
      </c>
      <c r="C7309" t="s">
        <v>23</v>
      </c>
      <c r="D7309" t="s">
        <v>23</v>
      </c>
      <c r="E7309" t="s">
        <v>12250</v>
      </c>
      <c r="F7309" t="s">
        <v>23</v>
      </c>
      <c r="G7309" t="s">
        <v>23</v>
      </c>
      <c r="H7309" t="s">
        <v>6522</v>
      </c>
      <c r="I7309" t="s">
        <v>23</v>
      </c>
      <c r="J7309" t="s">
        <v>23</v>
      </c>
      <c r="K7309" t="s">
        <v>30532</v>
      </c>
    </row>
    <row r="7310" spans="1:11" x14ac:dyDescent="0.35">
      <c r="A7310" t="s">
        <v>3159</v>
      </c>
      <c r="B7310" t="s">
        <v>23</v>
      </c>
      <c r="C7310" t="s">
        <v>23</v>
      </c>
      <c r="D7310" t="s">
        <v>23</v>
      </c>
      <c r="E7310" t="s">
        <v>12251</v>
      </c>
      <c r="F7310" t="s">
        <v>23</v>
      </c>
      <c r="G7310" t="s">
        <v>23</v>
      </c>
      <c r="H7310" t="s">
        <v>6522</v>
      </c>
      <c r="I7310" t="s">
        <v>23</v>
      </c>
      <c r="J7310" t="s">
        <v>23</v>
      </c>
      <c r="K7310" t="s">
        <v>30532</v>
      </c>
    </row>
    <row r="7311" spans="1:11" x14ac:dyDescent="0.35">
      <c r="A7311" t="s">
        <v>7672</v>
      </c>
      <c r="B7311" t="s">
        <v>23</v>
      </c>
      <c r="C7311" t="s">
        <v>23</v>
      </c>
      <c r="D7311" t="s">
        <v>5810</v>
      </c>
      <c r="E7311" t="s">
        <v>12252</v>
      </c>
      <c r="F7311" t="s">
        <v>23</v>
      </c>
      <c r="G7311" t="s">
        <v>23</v>
      </c>
      <c r="H7311" t="s">
        <v>6483</v>
      </c>
      <c r="I7311" t="s">
        <v>23</v>
      </c>
      <c r="J7311" t="s">
        <v>23</v>
      </c>
      <c r="K7311" t="s">
        <v>30532</v>
      </c>
    </row>
    <row r="7312" spans="1:11" x14ac:dyDescent="0.35">
      <c r="A7312" t="s">
        <v>12253</v>
      </c>
      <c r="B7312" t="s">
        <v>23</v>
      </c>
      <c r="C7312" t="s">
        <v>23</v>
      </c>
      <c r="D7312" t="s">
        <v>5810</v>
      </c>
      <c r="E7312" t="s">
        <v>12254</v>
      </c>
      <c r="F7312" t="s">
        <v>23</v>
      </c>
      <c r="G7312" t="s">
        <v>23</v>
      </c>
      <c r="H7312" t="s">
        <v>6746</v>
      </c>
      <c r="I7312" t="s">
        <v>23</v>
      </c>
      <c r="J7312" t="s">
        <v>23</v>
      </c>
      <c r="K7312" t="s">
        <v>30532</v>
      </c>
    </row>
    <row r="7313" spans="1:11" x14ac:dyDescent="0.35">
      <c r="A7313" t="s">
        <v>344</v>
      </c>
      <c r="B7313" t="s">
        <v>23</v>
      </c>
      <c r="C7313" t="s">
        <v>23</v>
      </c>
      <c r="D7313" t="s">
        <v>23</v>
      </c>
      <c r="E7313" t="s">
        <v>12255</v>
      </c>
      <c r="F7313" t="s">
        <v>23</v>
      </c>
      <c r="G7313" t="s">
        <v>23</v>
      </c>
      <c r="H7313" t="s">
        <v>6522</v>
      </c>
      <c r="I7313" t="s">
        <v>23</v>
      </c>
      <c r="J7313" t="s">
        <v>23</v>
      </c>
      <c r="K7313" t="s">
        <v>30532</v>
      </c>
    </row>
    <row r="7314" spans="1:11" x14ac:dyDescent="0.35">
      <c r="A7314" t="s">
        <v>134</v>
      </c>
      <c r="B7314" t="s">
        <v>23</v>
      </c>
      <c r="C7314" t="s">
        <v>23</v>
      </c>
      <c r="D7314" t="s">
        <v>23</v>
      </c>
      <c r="E7314" t="s">
        <v>12256</v>
      </c>
      <c r="F7314" t="s">
        <v>23</v>
      </c>
      <c r="G7314" t="s">
        <v>23</v>
      </c>
      <c r="H7314" t="s">
        <v>6504</v>
      </c>
      <c r="I7314" t="s">
        <v>23</v>
      </c>
      <c r="J7314" t="s">
        <v>23</v>
      </c>
      <c r="K7314" t="s">
        <v>30532</v>
      </c>
    </row>
    <row r="7315" spans="1:11" x14ac:dyDescent="0.35">
      <c r="A7315" t="s">
        <v>28455</v>
      </c>
      <c r="B7315" t="s">
        <v>23</v>
      </c>
      <c r="C7315" t="s">
        <v>23</v>
      </c>
      <c r="D7315" t="s">
        <v>5810</v>
      </c>
      <c r="E7315" t="s">
        <v>28456</v>
      </c>
      <c r="F7315" t="s">
        <v>23</v>
      </c>
      <c r="G7315" t="s">
        <v>23</v>
      </c>
      <c r="H7315" t="s">
        <v>6746</v>
      </c>
      <c r="I7315" t="s">
        <v>23</v>
      </c>
      <c r="J7315" t="s">
        <v>23</v>
      </c>
      <c r="K7315" t="s">
        <v>35555</v>
      </c>
    </row>
    <row r="7316" spans="1:11" x14ac:dyDescent="0.35">
      <c r="A7316" t="s">
        <v>28457</v>
      </c>
      <c r="B7316" t="s">
        <v>23</v>
      </c>
      <c r="C7316" t="s">
        <v>23</v>
      </c>
      <c r="D7316" t="s">
        <v>5810</v>
      </c>
      <c r="E7316" t="s">
        <v>28458</v>
      </c>
      <c r="F7316" t="s">
        <v>23</v>
      </c>
      <c r="G7316" t="s">
        <v>23</v>
      </c>
      <c r="H7316" t="s">
        <v>6746</v>
      </c>
      <c r="I7316" t="s">
        <v>23</v>
      </c>
      <c r="J7316" t="s">
        <v>23</v>
      </c>
      <c r="K7316" t="s">
        <v>35556</v>
      </c>
    </row>
    <row r="7317" spans="1:11" x14ac:dyDescent="0.35">
      <c r="A7317" t="s">
        <v>1844</v>
      </c>
      <c r="B7317" t="s">
        <v>23</v>
      </c>
      <c r="C7317" t="s">
        <v>23</v>
      </c>
      <c r="D7317" t="s">
        <v>5810</v>
      </c>
      <c r="E7317" t="s">
        <v>12257</v>
      </c>
      <c r="F7317" t="s">
        <v>23</v>
      </c>
      <c r="G7317" t="s">
        <v>23</v>
      </c>
      <c r="H7317" t="s">
        <v>6746</v>
      </c>
      <c r="I7317" t="s">
        <v>23</v>
      </c>
      <c r="J7317" t="s">
        <v>23</v>
      </c>
      <c r="K7317" t="s">
        <v>30532</v>
      </c>
    </row>
    <row r="7318" spans="1:11" x14ac:dyDescent="0.35">
      <c r="A7318" t="s">
        <v>5525</v>
      </c>
      <c r="B7318" t="s">
        <v>23</v>
      </c>
      <c r="C7318" t="s">
        <v>23</v>
      </c>
      <c r="D7318" t="s">
        <v>23</v>
      </c>
      <c r="E7318" t="s">
        <v>12258</v>
      </c>
      <c r="F7318" t="s">
        <v>23</v>
      </c>
      <c r="G7318" t="s">
        <v>23</v>
      </c>
      <c r="H7318" t="s">
        <v>6522</v>
      </c>
      <c r="I7318" t="s">
        <v>23</v>
      </c>
      <c r="J7318" t="s">
        <v>23</v>
      </c>
      <c r="K7318" t="s">
        <v>30532</v>
      </c>
    </row>
    <row r="7319" spans="1:11" x14ac:dyDescent="0.35">
      <c r="A7319" t="s">
        <v>28459</v>
      </c>
      <c r="B7319" t="s">
        <v>23</v>
      </c>
      <c r="C7319" t="s">
        <v>23</v>
      </c>
      <c r="D7319" t="s">
        <v>5810</v>
      </c>
      <c r="E7319" t="s">
        <v>28460</v>
      </c>
      <c r="F7319" t="s">
        <v>23</v>
      </c>
      <c r="G7319" t="s">
        <v>23</v>
      </c>
      <c r="H7319" t="s">
        <v>6746</v>
      </c>
      <c r="I7319" t="s">
        <v>23</v>
      </c>
      <c r="J7319" t="s">
        <v>23</v>
      </c>
      <c r="K7319" t="s">
        <v>35557</v>
      </c>
    </row>
    <row r="7320" spans="1:11" x14ac:dyDescent="0.35">
      <c r="A7320" t="s">
        <v>22309</v>
      </c>
      <c r="B7320" t="s">
        <v>23</v>
      </c>
      <c r="C7320" t="s">
        <v>23</v>
      </c>
      <c r="D7320" t="s">
        <v>5810</v>
      </c>
      <c r="E7320" t="s">
        <v>22310</v>
      </c>
      <c r="F7320" t="s">
        <v>23</v>
      </c>
      <c r="G7320" t="s">
        <v>23</v>
      </c>
      <c r="H7320" t="s">
        <v>6746</v>
      </c>
      <c r="I7320" t="s">
        <v>23</v>
      </c>
      <c r="J7320" t="s">
        <v>23</v>
      </c>
      <c r="K7320" t="s">
        <v>32676</v>
      </c>
    </row>
    <row r="7321" spans="1:11" x14ac:dyDescent="0.35">
      <c r="A7321" t="s">
        <v>12259</v>
      </c>
      <c r="B7321" t="s">
        <v>23</v>
      </c>
      <c r="C7321" t="s">
        <v>23</v>
      </c>
      <c r="D7321" t="s">
        <v>5810</v>
      </c>
      <c r="E7321" t="s">
        <v>12260</v>
      </c>
      <c r="F7321" t="s">
        <v>23</v>
      </c>
      <c r="G7321" t="s">
        <v>23</v>
      </c>
      <c r="H7321" t="s">
        <v>6746</v>
      </c>
      <c r="I7321" t="s">
        <v>23</v>
      </c>
      <c r="J7321" t="s">
        <v>23</v>
      </c>
      <c r="K7321" t="s">
        <v>30532</v>
      </c>
    </row>
    <row r="7322" spans="1:11" x14ac:dyDescent="0.35">
      <c r="A7322" t="s">
        <v>28462</v>
      </c>
      <c r="B7322" t="s">
        <v>23</v>
      </c>
      <c r="C7322" t="s">
        <v>23</v>
      </c>
      <c r="D7322" t="s">
        <v>5810</v>
      </c>
      <c r="E7322" t="s">
        <v>28463</v>
      </c>
      <c r="F7322" t="s">
        <v>23</v>
      </c>
      <c r="G7322" t="s">
        <v>23</v>
      </c>
      <c r="H7322" t="s">
        <v>6746</v>
      </c>
      <c r="I7322" t="s">
        <v>23</v>
      </c>
      <c r="J7322" t="s">
        <v>23</v>
      </c>
      <c r="K7322" t="s">
        <v>35558</v>
      </c>
    </row>
    <row r="7323" spans="1:11" x14ac:dyDescent="0.35">
      <c r="A7323" t="s">
        <v>28466</v>
      </c>
      <c r="B7323" t="s">
        <v>23</v>
      </c>
      <c r="C7323" t="s">
        <v>23</v>
      </c>
      <c r="D7323" t="s">
        <v>5810</v>
      </c>
      <c r="E7323" t="s">
        <v>28467</v>
      </c>
      <c r="F7323" t="s">
        <v>23</v>
      </c>
      <c r="G7323" t="s">
        <v>23</v>
      </c>
      <c r="H7323" t="s">
        <v>6746</v>
      </c>
      <c r="I7323" t="s">
        <v>23</v>
      </c>
      <c r="J7323" t="s">
        <v>23</v>
      </c>
      <c r="K7323" t="s">
        <v>35560</v>
      </c>
    </row>
    <row r="7324" spans="1:11" x14ac:dyDescent="0.35">
      <c r="A7324" t="s">
        <v>2280</v>
      </c>
      <c r="B7324" t="s">
        <v>23</v>
      </c>
      <c r="C7324" t="s">
        <v>23</v>
      </c>
      <c r="D7324" t="s">
        <v>23</v>
      </c>
      <c r="E7324" t="s">
        <v>12261</v>
      </c>
      <c r="F7324" t="s">
        <v>23</v>
      </c>
      <c r="G7324" t="s">
        <v>23</v>
      </c>
      <c r="H7324" t="s">
        <v>6522</v>
      </c>
      <c r="I7324" t="s">
        <v>23</v>
      </c>
      <c r="J7324" t="s">
        <v>23</v>
      </c>
      <c r="K7324" t="s">
        <v>30532</v>
      </c>
    </row>
    <row r="7325" spans="1:11" x14ac:dyDescent="0.35">
      <c r="A7325" t="s">
        <v>28470</v>
      </c>
      <c r="B7325" t="s">
        <v>23</v>
      </c>
      <c r="C7325" t="s">
        <v>23</v>
      </c>
      <c r="D7325" t="s">
        <v>5810</v>
      </c>
      <c r="E7325" t="s">
        <v>28471</v>
      </c>
      <c r="F7325" t="s">
        <v>23</v>
      </c>
      <c r="G7325" t="s">
        <v>23</v>
      </c>
      <c r="H7325" t="s">
        <v>6746</v>
      </c>
      <c r="I7325" t="s">
        <v>23</v>
      </c>
      <c r="J7325" t="s">
        <v>23</v>
      </c>
      <c r="K7325" t="s">
        <v>35561</v>
      </c>
    </row>
    <row r="7326" spans="1:11" x14ac:dyDescent="0.35">
      <c r="A7326" t="s">
        <v>28472</v>
      </c>
      <c r="B7326" t="s">
        <v>23</v>
      </c>
      <c r="C7326" t="s">
        <v>23</v>
      </c>
      <c r="D7326" t="s">
        <v>5810</v>
      </c>
      <c r="E7326" t="s">
        <v>28473</v>
      </c>
      <c r="F7326" t="s">
        <v>23</v>
      </c>
      <c r="G7326" t="s">
        <v>23</v>
      </c>
      <c r="H7326" t="s">
        <v>6746</v>
      </c>
      <c r="I7326" t="s">
        <v>23</v>
      </c>
      <c r="J7326" t="s">
        <v>23</v>
      </c>
      <c r="K7326" t="s">
        <v>35562</v>
      </c>
    </row>
    <row r="7327" spans="1:11" x14ac:dyDescent="0.35">
      <c r="A7327" t="s">
        <v>28474</v>
      </c>
      <c r="B7327" t="s">
        <v>23</v>
      </c>
      <c r="C7327" t="s">
        <v>23</v>
      </c>
      <c r="D7327" t="s">
        <v>5810</v>
      </c>
      <c r="E7327" t="s">
        <v>28475</v>
      </c>
      <c r="F7327" t="s">
        <v>23</v>
      </c>
      <c r="G7327" t="s">
        <v>23</v>
      </c>
      <c r="H7327" t="s">
        <v>6746</v>
      </c>
      <c r="I7327" t="s">
        <v>23</v>
      </c>
      <c r="J7327" t="s">
        <v>23</v>
      </c>
      <c r="K7327" t="s">
        <v>35563</v>
      </c>
    </row>
    <row r="7328" spans="1:11" x14ac:dyDescent="0.35">
      <c r="A7328" t="s">
        <v>28476</v>
      </c>
      <c r="B7328" t="s">
        <v>23</v>
      </c>
      <c r="C7328" t="s">
        <v>23</v>
      </c>
      <c r="D7328" t="s">
        <v>5810</v>
      </c>
      <c r="E7328" t="s">
        <v>28477</v>
      </c>
      <c r="F7328" t="s">
        <v>23</v>
      </c>
      <c r="G7328" t="s">
        <v>23</v>
      </c>
      <c r="H7328" t="s">
        <v>6746</v>
      </c>
      <c r="I7328" t="s">
        <v>23</v>
      </c>
      <c r="J7328" t="s">
        <v>23</v>
      </c>
      <c r="K7328" t="s">
        <v>35564</v>
      </c>
    </row>
    <row r="7329" spans="1:11" x14ac:dyDescent="0.35">
      <c r="A7329" t="s">
        <v>28478</v>
      </c>
      <c r="B7329" t="s">
        <v>23</v>
      </c>
      <c r="C7329" t="s">
        <v>23</v>
      </c>
      <c r="D7329" t="s">
        <v>5810</v>
      </c>
      <c r="E7329" t="s">
        <v>28479</v>
      </c>
      <c r="F7329" t="s">
        <v>23</v>
      </c>
      <c r="G7329" t="s">
        <v>23</v>
      </c>
      <c r="H7329" t="s">
        <v>6746</v>
      </c>
      <c r="I7329" t="s">
        <v>23</v>
      </c>
      <c r="J7329" t="s">
        <v>23</v>
      </c>
      <c r="K7329" t="s">
        <v>35565</v>
      </c>
    </row>
    <row r="7330" spans="1:11" x14ac:dyDescent="0.35">
      <c r="A7330" t="s">
        <v>28480</v>
      </c>
      <c r="B7330" t="s">
        <v>23</v>
      </c>
      <c r="C7330" t="s">
        <v>23</v>
      </c>
      <c r="D7330" t="s">
        <v>5810</v>
      </c>
      <c r="E7330" t="s">
        <v>28481</v>
      </c>
      <c r="F7330" t="s">
        <v>23</v>
      </c>
      <c r="G7330" t="s">
        <v>23</v>
      </c>
      <c r="H7330" t="s">
        <v>6746</v>
      </c>
      <c r="I7330" t="s">
        <v>23</v>
      </c>
      <c r="J7330" t="s">
        <v>23</v>
      </c>
      <c r="K7330" t="s">
        <v>35566</v>
      </c>
    </row>
    <row r="7331" spans="1:11" x14ac:dyDescent="0.35">
      <c r="A7331" t="s">
        <v>5558</v>
      </c>
      <c r="B7331" t="s">
        <v>23</v>
      </c>
      <c r="C7331" t="s">
        <v>23</v>
      </c>
      <c r="D7331" t="s">
        <v>23</v>
      </c>
      <c r="E7331" t="s">
        <v>12262</v>
      </c>
      <c r="F7331" t="s">
        <v>23</v>
      </c>
      <c r="G7331" t="s">
        <v>23</v>
      </c>
      <c r="H7331" t="s">
        <v>6522</v>
      </c>
      <c r="I7331" t="s">
        <v>23</v>
      </c>
      <c r="J7331" t="s">
        <v>23</v>
      </c>
      <c r="K7331" t="s">
        <v>30532</v>
      </c>
    </row>
    <row r="7332" spans="1:11" x14ac:dyDescent="0.35">
      <c r="A7332" t="s">
        <v>6464</v>
      </c>
      <c r="B7332" t="s">
        <v>23</v>
      </c>
      <c r="C7332" t="s">
        <v>23</v>
      </c>
      <c r="D7332" t="s">
        <v>5810</v>
      </c>
      <c r="E7332" t="s">
        <v>12263</v>
      </c>
      <c r="F7332" t="s">
        <v>23</v>
      </c>
      <c r="G7332" t="s">
        <v>23</v>
      </c>
      <c r="H7332" t="s">
        <v>6516</v>
      </c>
      <c r="I7332" t="s">
        <v>6499</v>
      </c>
      <c r="J7332" t="s">
        <v>23</v>
      </c>
      <c r="K7332" t="s">
        <v>30532</v>
      </c>
    </row>
    <row r="7333" spans="1:11" x14ac:dyDescent="0.35">
      <c r="A7333" t="s">
        <v>5454</v>
      </c>
      <c r="B7333" t="s">
        <v>23</v>
      </c>
      <c r="C7333" t="s">
        <v>23</v>
      </c>
      <c r="D7333" t="s">
        <v>23</v>
      </c>
      <c r="E7333" t="s">
        <v>12264</v>
      </c>
      <c r="F7333" t="s">
        <v>23</v>
      </c>
      <c r="G7333" t="s">
        <v>23</v>
      </c>
      <c r="H7333" t="s">
        <v>6522</v>
      </c>
      <c r="I7333" t="s">
        <v>23</v>
      </c>
      <c r="J7333" t="s">
        <v>23</v>
      </c>
      <c r="K7333" t="s">
        <v>30532</v>
      </c>
    </row>
    <row r="7334" spans="1:11" x14ac:dyDescent="0.35">
      <c r="A7334" t="s">
        <v>6277</v>
      </c>
      <c r="B7334" t="s">
        <v>23</v>
      </c>
      <c r="C7334" t="s">
        <v>23</v>
      </c>
      <c r="D7334" t="s">
        <v>5810</v>
      </c>
      <c r="E7334" t="s">
        <v>12265</v>
      </c>
      <c r="F7334" t="s">
        <v>23</v>
      </c>
      <c r="G7334" t="s">
        <v>23</v>
      </c>
      <c r="H7334" t="s">
        <v>6483</v>
      </c>
      <c r="I7334" t="s">
        <v>23</v>
      </c>
      <c r="J7334" t="s">
        <v>23</v>
      </c>
      <c r="K7334" t="s">
        <v>30532</v>
      </c>
    </row>
    <row r="7335" spans="1:11" x14ac:dyDescent="0.35">
      <c r="A7335" t="s">
        <v>28482</v>
      </c>
      <c r="B7335" t="s">
        <v>23</v>
      </c>
      <c r="C7335" t="s">
        <v>23</v>
      </c>
      <c r="D7335" t="s">
        <v>5810</v>
      </c>
      <c r="E7335" t="s">
        <v>28483</v>
      </c>
      <c r="F7335" t="s">
        <v>23</v>
      </c>
      <c r="G7335" t="s">
        <v>23</v>
      </c>
      <c r="H7335" t="s">
        <v>6746</v>
      </c>
      <c r="I7335" t="s">
        <v>23</v>
      </c>
      <c r="J7335" t="s">
        <v>23</v>
      </c>
      <c r="K7335" t="s">
        <v>35567</v>
      </c>
    </row>
    <row r="7336" spans="1:11" x14ac:dyDescent="0.35">
      <c r="A7336" t="s">
        <v>6729</v>
      </c>
      <c r="B7336" t="s">
        <v>23</v>
      </c>
      <c r="C7336" t="s">
        <v>23</v>
      </c>
      <c r="D7336" t="s">
        <v>23</v>
      </c>
      <c r="E7336" t="s">
        <v>12266</v>
      </c>
      <c r="F7336" t="s">
        <v>23</v>
      </c>
      <c r="G7336" t="s">
        <v>23</v>
      </c>
      <c r="H7336" t="s">
        <v>23</v>
      </c>
      <c r="I7336" t="s">
        <v>23</v>
      </c>
      <c r="J7336" t="s">
        <v>23</v>
      </c>
      <c r="K7336" t="s">
        <v>30532</v>
      </c>
    </row>
    <row r="7337" spans="1:11" x14ac:dyDescent="0.35">
      <c r="A7337" t="s">
        <v>6276</v>
      </c>
      <c r="B7337" t="s">
        <v>23</v>
      </c>
      <c r="C7337" t="s">
        <v>23</v>
      </c>
      <c r="D7337" t="s">
        <v>23</v>
      </c>
      <c r="E7337" t="s">
        <v>12267</v>
      </c>
      <c r="F7337" t="s">
        <v>23</v>
      </c>
      <c r="G7337" t="s">
        <v>23</v>
      </c>
      <c r="H7337" t="s">
        <v>6504</v>
      </c>
      <c r="I7337" t="s">
        <v>6485</v>
      </c>
      <c r="J7337" t="s">
        <v>3894</v>
      </c>
      <c r="K7337" t="s">
        <v>30532</v>
      </c>
    </row>
    <row r="7338" spans="1:11" x14ac:dyDescent="0.35">
      <c r="A7338" t="s">
        <v>28488</v>
      </c>
      <c r="B7338" t="s">
        <v>23</v>
      </c>
      <c r="C7338" t="s">
        <v>23</v>
      </c>
      <c r="D7338" t="s">
        <v>5810</v>
      </c>
      <c r="E7338" t="s">
        <v>28489</v>
      </c>
      <c r="F7338" t="s">
        <v>23</v>
      </c>
      <c r="G7338" t="s">
        <v>23</v>
      </c>
      <c r="H7338" t="s">
        <v>6746</v>
      </c>
      <c r="I7338" t="s">
        <v>23</v>
      </c>
      <c r="J7338" t="s">
        <v>23</v>
      </c>
      <c r="K7338" t="s">
        <v>35570</v>
      </c>
    </row>
    <row r="7339" spans="1:11" x14ac:dyDescent="0.35">
      <c r="A7339" t="s">
        <v>28492</v>
      </c>
      <c r="B7339" t="s">
        <v>23</v>
      </c>
      <c r="C7339" t="s">
        <v>23</v>
      </c>
      <c r="D7339" t="s">
        <v>5810</v>
      </c>
      <c r="E7339" t="s">
        <v>28493</v>
      </c>
      <c r="F7339" t="s">
        <v>23</v>
      </c>
      <c r="G7339" t="s">
        <v>23</v>
      </c>
      <c r="H7339" t="s">
        <v>6746</v>
      </c>
      <c r="I7339" t="s">
        <v>23</v>
      </c>
      <c r="J7339" t="s">
        <v>23</v>
      </c>
      <c r="K7339" t="s">
        <v>35572</v>
      </c>
    </row>
    <row r="7340" spans="1:11" x14ac:dyDescent="0.35">
      <c r="A7340" t="s">
        <v>28484</v>
      </c>
      <c r="B7340" t="s">
        <v>23</v>
      </c>
      <c r="C7340" t="s">
        <v>23</v>
      </c>
      <c r="D7340" t="s">
        <v>5810</v>
      </c>
      <c r="E7340" t="s">
        <v>28485</v>
      </c>
      <c r="F7340" t="s">
        <v>23</v>
      </c>
      <c r="G7340" t="s">
        <v>23</v>
      </c>
      <c r="H7340" t="s">
        <v>6746</v>
      </c>
      <c r="I7340" t="s">
        <v>23</v>
      </c>
      <c r="J7340" t="s">
        <v>23</v>
      </c>
      <c r="K7340" t="s">
        <v>35568</v>
      </c>
    </row>
    <row r="7341" spans="1:11" x14ac:dyDescent="0.35">
      <c r="A7341" t="s">
        <v>28486</v>
      </c>
      <c r="B7341" t="s">
        <v>23</v>
      </c>
      <c r="C7341" t="s">
        <v>23</v>
      </c>
      <c r="D7341" t="s">
        <v>5810</v>
      </c>
      <c r="E7341" t="s">
        <v>28487</v>
      </c>
      <c r="F7341" t="s">
        <v>23</v>
      </c>
      <c r="G7341" t="s">
        <v>23</v>
      </c>
      <c r="H7341" t="s">
        <v>6746</v>
      </c>
      <c r="I7341" t="s">
        <v>23</v>
      </c>
      <c r="J7341" t="s">
        <v>23</v>
      </c>
      <c r="K7341" t="s">
        <v>35569</v>
      </c>
    </row>
    <row r="7342" spans="1:11" x14ac:dyDescent="0.35">
      <c r="A7342" t="s">
        <v>28494</v>
      </c>
      <c r="B7342" t="s">
        <v>23</v>
      </c>
      <c r="C7342" t="s">
        <v>23</v>
      </c>
      <c r="D7342" t="s">
        <v>5810</v>
      </c>
      <c r="E7342" t="s">
        <v>28495</v>
      </c>
      <c r="F7342" t="s">
        <v>23</v>
      </c>
      <c r="G7342" t="s">
        <v>23</v>
      </c>
      <c r="H7342" t="s">
        <v>6746</v>
      </c>
      <c r="I7342" t="s">
        <v>23</v>
      </c>
      <c r="J7342" t="s">
        <v>23</v>
      </c>
      <c r="K7342" t="s">
        <v>35573</v>
      </c>
    </row>
    <row r="7343" spans="1:11" x14ac:dyDescent="0.35">
      <c r="A7343" t="s">
        <v>1391</v>
      </c>
      <c r="B7343" t="s">
        <v>23</v>
      </c>
      <c r="C7343" t="s">
        <v>23</v>
      </c>
      <c r="D7343" t="s">
        <v>23</v>
      </c>
      <c r="E7343" t="s">
        <v>12268</v>
      </c>
      <c r="F7343" t="s">
        <v>23</v>
      </c>
      <c r="G7343" t="s">
        <v>23</v>
      </c>
      <c r="H7343" t="s">
        <v>6502</v>
      </c>
      <c r="I7343" t="s">
        <v>6499</v>
      </c>
      <c r="J7343" t="s">
        <v>23</v>
      </c>
      <c r="K7343" t="s">
        <v>30532</v>
      </c>
    </row>
    <row r="7344" spans="1:11" x14ac:dyDescent="0.35">
      <c r="A7344" t="s">
        <v>4885</v>
      </c>
      <c r="B7344" t="s">
        <v>23</v>
      </c>
      <c r="C7344" t="s">
        <v>23</v>
      </c>
      <c r="D7344" t="s">
        <v>23</v>
      </c>
      <c r="E7344" t="s">
        <v>12270</v>
      </c>
      <c r="F7344" t="s">
        <v>23</v>
      </c>
      <c r="G7344" t="s">
        <v>23</v>
      </c>
      <c r="H7344" t="s">
        <v>23</v>
      </c>
      <c r="I7344" t="s">
        <v>2721</v>
      </c>
      <c r="J7344" t="s">
        <v>23</v>
      </c>
      <c r="K7344" t="s">
        <v>30532</v>
      </c>
    </row>
    <row r="7345" spans="1:11" x14ac:dyDescent="0.35">
      <c r="A7345" t="s">
        <v>28496</v>
      </c>
      <c r="B7345" t="s">
        <v>23</v>
      </c>
      <c r="C7345" t="s">
        <v>23</v>
      </c>
      <c r="D7345" t="s">
        <v>5810</v>
      </c>
      <c r="E7345" t="s">
        <v>28497</v>
      </c>
      <c r="F7345" t="s">
        <v>23</v>
      </c>
      <c r="G7345" t="s">
        <v>23</v>
      </c>
      <c r="H7345" t="s">
        <v>6746</v>
      </c>
      <c r="I7345" t="s">
        <v>23</v>
      </c>
      <c r="J7345" t="s">
        <v>23</v>
      </c>
      <c r="K7345" t="s">
        <v>35574</v>
      </c>
    </row>
    <row r="7346" spans="1:11" x14ac:dyDescent="0.35">
      <c r="A7346" t="s">
        <v>28498</v>
      </c>
      <c r="B7346" t="s">
        <v>23</v>
      </c>
      <c r="C7346" t="s">
        <v>23</v>
      </c>
      <c r="D7346" t="s">
        <v>5810</v>
      </c>
      <c r="E7346" t="s">
        <v>28499</v>
      </c>
      <c r="F7346" t="s">
        <v>23</v>
      </c>
      <c r="G7346" t="s">
        <v>23</v>
      </c>
      <c r="H7346" t="s">
        <v>6746</v>
      </c>
      <c r="I7346" t="s">
        <v>23</v>
      </c>
      <c r="J7346" t="s">
        <v>23</v>
      </c>
      <c r="K7346" t="s">
        <v>35575</v>
      </c>
    </row>
    <row r="7347" spans="1:11" x14ac:dyDescent="0.35">
      <c r="A7347" t="s">
        <v>28500</v>
      </c>
      <c r="B7347" t="s">
        <v>23</v>
      </c>
      <c r="C7347" t="s">
        <v>23</v>
      </c>
      <c r="D7347" t="s">
        <v>5810</v>
      </c>
      <c r="E7347" t="s">
        <v>28501</v>
      </c>
      <c r="F7347" t="s">
        <v>23</v>
      </c>
      <c r="G7347" t="s">
        <v>23</v>
      </c>
      <c r="H7347" t="s">
        <v>6746</v>
      </c>
      <c r="I7347" t="s">
        <v>23</v>
      </c>
      <c r="J7347" t="s">
        <v>23</v>
      </c>
      <c r="K7347" t="s">
        <v>35576</v>
      </c>
    </row>
    <row r="7348" spans="1:11" x14ac:dyDescent="0.35">
      <c r="A7348" t="s">
        <v>28502</v>
      </c>
      <c r="B7348" t="s">
        <v>23</v>
      </c>
      <c r="C7348" t="s">
        <v>23</v>
      </c>
      <c r="D7348" t="s">
        <v>5810</v>
      </c>
      <c r="E7348" t="s">
        <v>28503</v>
      </c>
      <c r="F7348" t="s">
        <v>23</v>
      </c>
      <c r="G7348" t="s">
        <v>23</v>
      </c>
      <c r="H7348" t="s">
        <v>6746</v>
      </c>
      <c r="I7348" t="s">
        <v>23</v>
      </c>
      <c r="J7348" t="s">
        <v>23</v>
      </c>
      <c r="K7348" t="s">
        <v>35577</v>
      </c>
    </row>
    <row r="7349" spans="1:11" x14ac:dyDescent="0.35">
      <c r="A7349" t="s">
        <v>28504</v>
      </c>
      <c r="B7349" t="s">
        <v>23</v>
      </c>
      <c r="C7349" t="s">
        <v>23</v>
      </c>
      <c r="D7349" t="s">
        <v>5810</v>
      </c>
      <c r="E7349" t="s">
        <v>28505</v>
      </c>
      <c r="F7349" t="s">
        <v>23</v>
      </c>
      <c r="G7349" t="s">
        <v>23</v>
      </c>
      <c r="H7349" t="s">
        <v>6746</v>
      </c>
      <c r="I7349" t="s">
        <v>23</v>
      </c>
      <c r="J7349" t="s">
        <v>23</v>
      </c>
      <c r="K7349" t="s">
        <v>35578</v>
      </c>
    </row>
    <row r="7350" spans="1:11" x14ac:dyDescent="0.35">
      <c r="A7350" t="s">
        <v>28506</v>
      </c>
      <c r="B7350" t="s">
        <v>23</v>
      </c>
      <c r="C7350" t="s">
        <v>23</v>
      </c>
      <c r="D7350" t="s">
        <v>5810</v>
      </c>
      <c r="E7350" t="s">
        <v>28507</v>
      </c>
      <c r="F7350" t="s">
        <v>23</v>
      </c>
      <c r="G7350" t="s">
        <v>23</v>
      </c>
      <c r="H7350" t="s">
        <v>6746</v>
      </c>
      <c r="I7350" t="s">
        <v>23</v>
      </c>
      <c r="J7350" t="s">
        <v>23</v>
      </c>
      <c r="K7350" t="s">
        <v>35579</v>
      </c>
    </row>
    <row r="7351" spans="1:11" x14ac:dyDescent="0.35">
      <c r="A7351" t="s">
        <v>28508</v>
      </c>
      <c r="B7351" t="s">
        <v>23</v>
      </c>
      <c r="C7351" t="s">
        <v>23</v>
      </c>
      <c r="D7351" t="s">
        <v>5810</v>
      </c>
      <c r="E7351" t="s">
        <v>28509</v>
      </c>
      <c r="F7351" t="s">
        <v>23</v>
      </c>
      <c r="G7351" t="s">
        <v>23</v>
      </c>
      <c r="H7351" t="s">
        <v>6746</v>
      </c>
      <c r="I7351" t="s">
        <v>23</v>
      </c>
      <c r="J7351" t="s">
        <v>23</v>
      </c>
      <c r="K7351" t="s">
        <v>35580</v>
      </c>
    </row>
    <row r="7352" spans="1:11" x14ac:dyDescent="0.35">
      <c r="A7352" t="s">
        <v>12271</v>
      </c>
      <c r="B7352" t="s">
        <v>23</v>
      </c>
      <c r="C7352" t="s">
        <v>23</v>
      </c>
      <c r="D7352" t="s">
        <v>5810</v>
      </c>
      <c r="E7352" t="s">
        <v>12272</v>
      </c>
      <c r="F7352" t="s">
        <v>23</v>
      </c>
      <c r="G7352" t="s">
        <v>23</v>
      </c>
      <c r="H7352" t="s">
        <v>6746</v>
      </c>
      <c r="I7352" t="s">
        <v>23</v>
      </c>
      <c r="J7352" t="s">
        <v>23</v>
      </c>
      <c r="K7352" t="s">
        <v>30532</v>
      </c>
    </row>
    <row r="7353" spans="1:11" x14ac:dyDescent="0.35">
      <c r="A7353" t="s">
        <v>768</v>
      </c>
      <c r="B7353" t="s">
        <v>23</v>
      </c>
      <c r="C7353" t="s">
        <v>23</v>
      </c>
      <c r="D7353" t="s">
        <v>23</v>
      </c>
      <c r="E7353" t="s">
        <v>12273</v>
      </c>
      <c r="F7353" t="s">
        <v>23</v>
      </c>
      <c r="G7353" t="s">
        <v>23</v>
      </c>
      <c r="H7353" t="s">
        <v>6522</v>
      </c>
      <c r="I7353" t="s">
        <v>23</v>
      </c>
      <c r="J7353" t="s">
        <v>23</v>
      </c>
      <c r="K7353" t="s">
        <v>30532</v>
      </c>
    </row>
    <row r="7354" spans="1:11" x14ac:dyDescent="0.35">
      <c r="A7354" t="s">
        <v>28510</v>
      </c>
      <c r="B7354" t="s">
        <v>23</v>
      </c>
      <c r="C7354" t="s">
        <v>23</v>
      </c>
      <c r="D7354" t="s">
        <v>5810</v>
      </c>
      <c r="E7354" t="s">
        <v>28511</v>
      </c>
      <c r="F7354" t="s">
        <v>23</v>
      </c>
      <c r="G7354" t="s">
        <v>23</v>
      </c>
      <c r="H7354" t="s">
        <v>6746</v>
      </c>
      <c r="I7354" t="s">
        <v>23</v>
      </c>
      <c r="J7354" t="s">
        <v>23</v>
      </c>
      <c r="K7354" t="s">
        <v>35581</v>
      </c>
    </row>
    <row r="7355" spans="1:11" x14ac:dyDescent="0.35">
      <c r="A7355" t="s">
        <v>2279</v>
      </c>
      <c r="B7355" t="s">
        <v>23</v>
      </c>
      <c r="C7355" t="s">
        <v>23</v>
      </c>
      <c r="D7355" t="s">
        <v>23</v>
      </c>
      <c r="E7355" t="s">
        <v>12274</v>
      </c>
      <c r="F7355" t="s">
        <v>23</v>
      </c>
      <c r="G7355" t="s">
        <v>23</v>
      </c>
      <c r="H7355" t="s">
        <v>6522</v>
      </c>
      <c r="I7355" t="s">
        <v>23</v>
      </c>
      <c r="J7355" t="s">
        <v>23</v>
      </c>
      <c r="K7355" t="s">
        <v>30532</v>
      </c>
    </row>
    <row r="7356" spans="1:11" x14ac:dyDescent="0.35">
      <c r="A7356" t="s">
        <v>12275</v>
      </c>
      <c r="B7356" t="s">
        <v>23</v>
      </c>
      <c r="C7356" t="s">
        <v>23</v>
      </c>
      <c r="D7356" t="s">
        <v>5810</v>
      </c>
      <c r="E7356" t="s">
        <v>12276</v>
      </c>
      <c r="F7356" t="s">
        <v>23</v>
      </c>
      <c r="G7356" t="s">
        <v>23</v>
      </c>
      <c r="H7356" t="s">
        <v>6746</v>
      </c>
      <c r="I7356" t="s">
        <v>23</v>
      </c>
      <c r="J7356" t="s">
        <v>23</v>
      </c>
      <c r="K7356" t="s">
        <v>30532</v>
      </c>
    </row>
    <row r="7357" spans="1:11" x14ac:dyDescent="0.35">
      <c r="A7357" t="s">
        <v>2278</v>
      </c>
      <c r="B7357" t="s">
        <v>23</v>
      </c>
      <c r="C7357" t="s">
        <v>23</v>
      </c>
      <c r="D7357" t="s">
        <v>23</v>
      </c>
      <c r="E7357" t="s">
        <v>12277</v>
      </c>
      <c r="F7357" t="s">
        <v>23</v>
      </c>
      <c r="G7357" t="s">
        <v>23</v>
      </c>
      <c r="H7357" t="s">
        <v>6522</v>
      </c>
      <c r="I7357" t="s">
        <v>23</v>
      </c>
      <c r="J7357" t="s">
        <v>23</v>
      </c>
      <c r="K7357" t="s">
        <v>30532</v>
      </c>
    </row>
    <row r="7358" spans="1:11" x14ac:dyDescent="0.35">
      <c r="A7358" t="s">
        <v>2277</v>
      </c>
      <c r="B7358" t="s">
        <v>23</v>
      </c>
      <c r="C7358" t="s">
        <v>23</v>
      </c>
      <c r="D7358" t="s">
        <v>23</v>
      </c>
      <c r="E7358" t="s">
        <v>12278</v>
      </c>
      <c r="F7358" t="s">
        <v>23</v>
      </c>
      <c r="G7358" t="s">
        <v>23</v>
      </c>
      <c r="H7358" t="s">
        <v>6522</v>
      </c>
      <c r="I7358" t="s">
        <v>23</v>
      </c>
      <c r="J7358" t="s">
        <v>23</v>
      </c>
      <c r="K7358" t="s">
        <v>30532</v>
      </c>
    </row>
    <row r="7359" spans="1:11" x14ac:dyDescent="0.35">
      <c r="A7359" t="s">
        <v>5686</v>
      </c>
      <c r="B7359" t="s">
        <v>23</v>
      </c>
      <c r="C7359" t="s">
        <v>23</v>
      </c>
      <c r="D7359" t="s">
        <v>23</v>
      </c>
      <c r="E7359" t="s">
        <v>12279</v>
      </c>
      <c r="F7359" t="s">
        <v>23</v>
      </c>
      <c r="G7359" t="s">
        <v>23</v>
      </c>
      <c r="H7359" t="s">
        <v>6522</v>
      </c>
      <c r="I7359" t="s">
        <v>23</v>
      </c>
      <c r="J7359" t="s">
        <v>23</v>
      </c>
      <c r="K7359" t="s">
        <v>30532</v>
      </c>
    </row>
    <row r="7360" spans="1:11" x14ac:dyDescent="0.35">
      <c r="A7360" t="s">
        <v>28512</v>
      </c>
      <c r="B7360" t="s">
        <v>23</v>
      </c>
      <c r="C7360" t="s">
        <v>23</v>
      </c>
      <c r="D7360" t="s">
        <v>5810</v>
      </c>
      <c r="E7360" t="s">
        <v>28513</v>
      </c>
      <c r="F7360" t="s">
        <v>23</v>
      </c>
      <c r="G7360" t="s">
        <v>23</v>
      </c>
      <c r="H7360" t="s">
        <v>6746</v>
      </c>
      <c r="I7360" t="s">
        <v>23</v>
      </c>
      <c r="J7360" t="s">
        <v>23</v>
      </c>
      <c r="K7360" t="s">
        <v>35582</v>
      </c>
    </row>
    <row r="7361" spans="1:11" x14ac:dyDescent="0.35">
      <c r="A7361" t="s">
        <v>12280</v>
      </c>
      <c r="B7361" t="s">
        <v>23</v>
      </c>
      <c r="C7361" t="s">
        <v>23</v>
      </c>
      <c r="D7361" t="s">
        <v>5810</v>
      </c>
      <c r="E7361" t="s">
        <v>12281</v>
      </c>
      <c r="F7361" t="s">
        <v>23</v>
      </c>
      <c r="G7361" t="s">
        <v>23</v>
      </c>
      <c r="H7361" t="s">
        <v>6746</v>
      </c>
      <c r="I7361" t="s">
        <v>23</v>
      </c>
      <c r="J7361" t="s">
        <v>23</v>
      </c>
      <c r="K7361" t="s">
        <v>30532</v>
      </c>
    </row>
    <row r="7362" spans="1:11" x14ac:dyDescent="0.35">
      <c r="A7362" t="s">
        <v>28520</v>
      </c>
      <c r="B7362" t="s">
        <v>23</v>
      </c>
      <c r="C7362" t="s">
        <v>23</v>
      </c>
      <c r="D7362" t="s">
        <v>5810</v>
      </c>
      <c r="E7362" t="s">
        <v>28521</v>
      </c>
      <c r="F7362" t="s">
        <v>23</v>
      </c>
      <c r="G7362" t="s">
        <v>23</v>
      </c>
      <c r="H7362" t="s">
        <v>6746</v>
      </c>
      <c r="I7362" t="s">
        <v>23</v>
      </c>
      <c r="J7362" t="s">
        <v>23</v>
      </c>
      <c r="K7362" t="s">
        <v>35586</v>
      </c>
    </row>
    <row r="7363" spans="1:11" x14ac:dyDescent="0.35">
      <c r="A7363" t="s">
        <v>2276</v>
      </c>
      <c r="B7363" t="s">
        <v>23</v>
      </c>
      <c r="C7363" t="s">
        <v>23</v>
      </c>
      <c r="D7363" t="s">
        <v>23</v>
      </c>
      <c r="E7363" t="s">
        <v>12282</v>
      </c>
      <c r="F7363" t="s">
        <v>23</v>
      </c>
      <c r="G7363" t="s">
        <v>23</v>
      </c>
      <c r="H7363" t="s">
        <v>6522</v>
      </c>
      <c r="I7363" t="s">
        <v>23</v>
      </c>
      <c r="J7363" t="s">
        <v>23</v>
      </c>
      <c r="K7363" t="s">
        <v>30532</v>
      </c>
    </row>
    <row r="7364" spans="1:11" x14ac:dyDescent="0.35">
      <c r="A7364" t="s">
        <v>28522</v>
      </c>
      <c r="B7364" t="s">
        <v>23</v>
      </c>
      <c r="C7364" t="s">
        <v>23</v>
      </c>
      <c r="D7364" t="s">
        <v>5810</v>
      </c>
      <c r="E7364" t="s">
        <v>28523</v>
      </c>
      <c r="F7364" t="s">
        <v>23</v>
      </c>
      <c r="G7364" t="s">
        <v>23</v>
      </c>
      <c r="H7364" t="s">
        <v>6746</v>
      </c>
      <c r="I7364" t="s">
        <v>23</v>
      </c>
      <c r="J7364" t="s">
        <v>23</v>
      </c>
      <c r="K7364" t="s">
        <v>35587</v>
      </c>
    </row>
    <row r="7365" spans="1:11" x14ac:dyDescent="0.35">
      <c r="A7365" t="s">
        <v>22496</v>
      </c>
      <c r="B7365" t="s">
        <v>23</v>
      </c>
      <c r="C7365" t="s">
        <v>23</v>
      </c>
      <c r="D7365" t="s">
        <v>5810</v>
      </c>
      <c r="E7365" t="s">
        <v>22497</v>
      </c>
      <c r="F7365" t="s">
        <v>23</v>
      </c>
      <c r="G7365" t="s">
        <v>23</v>
      </c>
      <c r="H7365" t="s">
        <v>6746</v>
      </c>
      <c r="I7365" t="s">
        <v>23</v>
      </c>
      <c r="J7365" t="s">
        <v>23</v>
      </c>
      <c r="K7365" t="s">
        <v>32770</v>
      </c>
    </row>
    <row r="7366" spans="1:11" x14ac:dyDescent="0.35">
      <c r="A7366" t="s">
        <v>28524</v>
      </c>
      <c r="B7366" t="s">
        <v>23</v>
      </c>
      <c r="C7366" t="s">
        <v>23</v>
      </c>
      <c r="D7366" t="s">
        <v>5810</v>
      </c>
      <c r="E7366" t="s">
        <v>28525</v>
      </c>
      <c r="F7366" t="s">
        <v>23</v>
      </c>
      <c r="G7366" t="s">
        <v>23</v>
      </c>
      <c r="H7366" t="s">
        <v>6746</v>
      </c>
      <c r="I7366" t="s">
        <v>23</v>
      </c>
      <c r="J7366" t="s">
        <v>23</v>
      </c>
      <c r="K7366" t="s">
        <v>35588</v>
      </c>
    </row>
    <row r="7367" spans="1:11" x14ac:dyDescent="0.35">
      <c r="A7367" t="s">
        <v>28526</v>
      </c>
      <c r="B7367" t="s">
        <v>23</v>
      </c>
      <c r="C7367" t="s">
        <v>23</v>
      </c>
      <c r="D7367" t="s">
        <v>5810</v>
      </c>
      <c r="E7367" t="s">
        <v>28527</v>
      </c>
      <c r="F7367" t="s">
        <v>23</v>
      </c>
      <c r="G7367" t="s">
        <v>23</v>
      </c>
      <c r="H7367" t="s">
        <v>6746</v>
      </c>
      <c r="I7367" t="s">
        <v>23</v>
      </c>
      <c r="J7367" t="s">
        <v>23</v>
      </c>
      <c r="K7367" t="s">
        <v>35589</v>
      </c>
    </row>
    <row r="7368" spans="1:11" x14ac:dyDescent="0.35">
      <c r="A7368" t="s">
        <v>28514</v>
      </c>
      <c r="B7368" t="s">
        <v>23</v>
      </c>
      <c r="C7368" t="s">
        <v>23</v>
      </c>
      <c r="D7368" t="s">
        <v>5810</v>
      </c>
      <c r="E7368" t="s">
        <v>28515</v>
      </c>
      <c r="F7368" t="s">
        <v>23</v>
      </c>
      <c r="G7368" t="s">
        <v>23</v>
      </c>
      <c r="H7368" t="s">
        <v>6746</v>
      </c>
      <c r="I7368" t="s">
        <v>23</v>
      </c>
      <c r="J7368" t="s">
        <v>23</v>
      </c>
      <c r="K7368" t="s">
        <v>35583</v>
      </c>
    </row>
    <row r="7369" spans="1:11" x14ac:dyDescent="0.35">
      <c r="A7369" t="s">
        <v>2275</v>
      </c>
      <c r="B7369" t="s">
        <v>23</v>
      </c>
      <c r="C7369" t="s">
        <v>23</v>
      </c>
      <c r="D7369" t="s">
        <v>23</v>
      </c>
      <c r="E7369" t="s">
        <v>12283</v>
      </c>
      <c r="F7369" t="s">
        <v>23</v>
      </c>
      <c r="G7369" t="s">
        <v>23</v>
      </c>
      <c r="H7369" t="s">
        <v>6522</v>
      </c>
      <c r="I7369" t="s">
        <v>23</v>
      </c>
      <c r="J7369" t="s">
        <v>23</v>
      </c>
      <c r="K7369" t="s">
        <v>30532</v>
      </c>
    </row>
    <row r="7370" spans="1:11" x14ac:dyDescent="0.35">
      <c r="A7370" t="s">
        <v>2272</v>
      </c>
      <c r="B7370" t="s">
        <v>23</v>
      </c>
      <c r="C7370" t="s">
        <v>23</v>
      </c>
      <c r="D7370" t="s">
        <v>23</v>
      </c>
      <c r="E7370" t="s">
        <v>12284</v>
      </c>
      <c r="F7370" t="s">
        <v>23</v>
      </c>
      <c r="G7370" t="s">
        <v>23</v>
      </c>
      <c r="H7370" t="s">
        <v>6522</v>
      </c>
      <c r="I7370" t="s">
        <v>23</v>
      </c>
      <c r="J7370" t="s">
        <v>23</v>
      </c>
      <c r="K7370" t="s">
        <v>30532</v>
      </c>
    </row>
    <row r="7371" spans="1:11" x14ac:dyDescent="0.35">
      <c r="A7371" t="s">
        <v>28516</v>
      </c>
      <c r="B7371" t="s">
        <v>23</v>
      </c>
      <c r="C7371" t="s">
        <v>23</v>
      </c>
      <c r="D7371" t="s">
        <v>5810</v>
      </c>
      <c r="E7371" t="s">
        <v>28517</v>
      </c>
      <c r="F7371" t="s">
        <v>23</v>
      </c>
      <c r="G7371" t="s">
        <v>23</v>
      </c>
      <c r="H7371" t="s">
        <v>6746</v>
      </c>
      <c r="I7371" t="s">
        <v>23</v>
      </c>
      <c r="J7371" t="s">
        <v>23</v>
      </c>
      <c r="K7371" t="s">
        <v>35584</v>
      </c>
    </row>
    <row r="7372" spans="1:11" x14ac:dyDescent="0.35">
      <c r="A7372" t="s">
        <v>28518</v>
      </c>
      <c r="B7372" t="s">
        <v>23</v>
      </c>
      <c r="C7372" t="s">
        <v>23</v>
      </c>
      <c r="D7372" t="s">
        <v>5810</v>
      </c>
      <c r="E7372" t="s">
        <v>28519</v>
      </c>
      <c r="F7372" t="s">
        <v>23</v>
      </c>
      <c r="G7372" t="s">
        <v>23</v>
      </c>
      <c r="H7372" t="s">
        <v>6746</v>
      </c>
      <c r="I7372" t="s">
        <v>23</v>
      </c>
      <c r="J7372" t="s">
        <v>23</v>
      </c>
      <c r="K7372" t="s">
        <v>35585</v>
      </c>
    </row>
    <row r="7373" spans="1:11" x14ac:dyDescent="0.35">
      <c r="A7373" t="s">
        <v>2271</v>
      </c>
      <c r="B7373" t="s">
        <v>23</v>
      </c>
      <c r="C7373" t="s">
        <v>23</v>
      </c>
      <c r="D7373" t="s">
        <v>23</v>
      </c>
      <c r="E7373" t="s">
        <v>12285</v>
      </c>
      <c r="F7373" t="s">
        <v>23</v>
      </c>
      <c r="G7373" t="s">
        <v>23</v>
      </c>
      <c r="H7373" t="s">
        <v>6483</v>
      </c>
      <c r="I7373" t="s">
        <v>23</v>
      </c>
      <c r="J7373" t="s">
        <v>23</v>
      </c>
      <c r="K7373" t="s">
        <v>30532</v>
      </c>
    </row>
    <row r="7374" spans="1:11" x14ac:dyDescent="0.35">
      <c r="A7374" t="s">
        <v>1613</v>
      </c>
      <c r="B7374" t="s">
        <v>23</v>
      </c>
      <c r="C7374" t="s">
        <v>23</v>
      </c>
      <c r="D7374" t="s">
        <v>23</v>
      </c>
      <c r="E7374" t="s">
        <v>12286</v>
      </c>
      <c r="F7374" t="s">
        <v>23</v>
      </c>
      <c r="G7374" t="s">
        <v>23</v>
      </c>
      <c r="H7374" t="s">
        <v>6518</v>
      </c>
      <c r="I7374" t="s">
        <v>2721</v>
      </c>
      <c r="J7374" t="s">
        <v>23</v>
      </c>
      <c r="K7374" t="s">
        <v>30532</v>
      </c>
    </row>
    <row r="7375" spans="1:11" x14ac:dyDescent="0.35">
      <c r="A7375" t="s">
        <v>6784</v>
      </c>
      <c r="B7375" t="s">
        <v>23</v>
      </c>
      <c r="C7375" t="s">
        <v>23</v>
      </c>
      <c r="D7375" t="s">
        <v>23</v>
      </c>
      <c r="E7375" t="s">
        <v>12287</v>
      </c>
      <c r="F7375" t="s">
        <v>23</v>
      </c>
      <c r="G7375" t="s">
        <v>23</v>
      </c>
      <c r="H7375" t="s">
        <v>23</v>
      </c>
      <c r="I7375" t="s">
        <v>2721</v>
      </c>
      <c r="J7375" t="s">
        <v>23</v>
      </c>
      <c r="K7375" t="s">
        <v>30532</v>
      </c>
    </row>
    <row r="7376" spans="1:11" x14ac:dyDescent="0.35">
      <c r="A7376" t="s">
        <v>2270</v>
      </c>
      <c r="B7376" t="s">
        <v>23</v>
      </c>
      <c r="C7376" t="s">
        <v>23</v>
      </c>
      <c r="D7376" t="s">
        <v>23</v>
      </c>
      <c r="E7376" t="s">
        <v>12288</v>
      </c>
      <c r="F7376" t="s">
        <v>23</v>
      </c>
      <c r="G7376" t="s">
        <v>23</v>
      </c>
      <c r="H7376" t="s">
        <v>6522</v>
      </c>
      <c r="I7376" t="s">
        <v>23</v>
      </c>
      <c r="J7376" t="s">
        <v>23</v>
      </c>
      <c r="K7376" t="s">
        <v>30532</v>
      </c>
    </row>
    <row r="7377" spans="1:11" x14ac:dyDescent="0.35">
      <c r="A7377" t="s">
        <v>2269</v>
      </c>
      <c r="B7377" t="s">
        <v>23</v>
      </c>
      <c r="C7377" t="s">
        <v>23</v>
      </c>
      <c r="D7377" t="s">
        <v>23</v>
      </c>
      <c r="E7377" t="s">
        <v>12289</v>
      </c>
      <c r="F7377" t="s">
        <v>23</v>
      </c>
      <c r="G7377" t="s">
        <v>23</v>
      </c>
      <c r="H7377" t="s">
        <v>6522</v>
      </c>
      <c r="I7377" t="s">
        <v>23</v>
      </c>
      <c r="J7377" t="s">
        <v>23</v>
      </c>
      <c r="K7377" t="s">
        <v>30532</v>
      </c>
    </row>
    <row r="7378" spans="1:11" x14ac:dyDescent="0.35">
      <c r="A7378" t="s">
        <v>728</v>
      </c>
      <c r="B7378" t="s">
        <v>23</v>
      </c>
      <c r="C7378" t="s">
        <v>23</v>
      </c>
      <c r="D7378" t="s">
        <v>23</v>
      </c>
      <c r="E7378" t="s">
        <v>12290</v>
      </c>
      <c r="F7378" t="s">
        <v>23</v>
      </c>
      <c r="G7378" t="s">
        <v>23</v>
      </c>
      <c r="H7378" t="s">
        <v>6522</v>
      </c>
      <c r="I7378" t="s">
        <v>23</v>
      </c>
      <c r="J7378" t="s">
        <v>23</v>
      </c>
      <c r="K7378" t="s">
        <v>30532</v>
      </c>
    </row>
    <row r="7379" spans="1:11" x14ac:dyDescent="0.35">
      <c r="A7379" t="s">
        <v>3644</v>
      </c>
      <c r="B7379" t="s">
        <v>23</v>
      </c>
      <c r="C7379" t="s">
        <v>23</v>
      </c>
      <c r="D7379" t="s">
        <v>23</v>
      </c>
      <c r="E7379" t="s">
        <v>12291</v>
      </c>
      <c r="F7379" t="s">
        <v>23</v>
      </c>
      <c r="G7379" t="s">
        <v>23</v>
      </c>
      <c r="H7379" t="s">
        <v>6522</v>
      </c>
      <c r="I7379" t="s">
        <v>23</v>
      </c>
      <c r="J7379" t="s">
        <v>23</v>
      </c>
      <c r="K7379" t="s">
        <v>30532</v>
      </c>
    </row>
    <row r="7380" spans="1:11" x14ac:dyDescent="0.35">
      <c r="A7380" t="s">
        <v>2268</v>
      </c>
      <c r="B7380" t="s">
        <v>23</v>
      </c>
      <c r="C7380" t="s">
        <v>23</v>
      </c>
      <c r="D7380" t="s">
        <v>23</v>
      </c>
      <c r="E7380" t="s">
        <v>12292</v>
      </c>
      <c r="F7380" t="s">
        <v>23</v>
      </c>
      <c r="G7380" t="s">
        <v>23</v>
      </c>
      <c r="H7380" t="s">
        <v>6522</v>
      </c>
      <c r="I7380" t="s">
        <v>23</v>
      </c>
      <c r="J7380" t="s">
        <v>23</v>
      </c>
      <c r="K7380" t="s">
        <v>30532</v>
      </c>
    </row>
    <row r="7381" spans="1:11" x14ac:dyDescent="0.35">
      <c r="A7381" t="s">
        <v>28528</v>
      </c>
      <c r="B7381" t="s">
        <v>23</v>
      </c>
      <c r="C7381" t="s">
        <v>23</v>
      </c>
      <c r="D7381" t="s">
        <v>5810</v>
      </c>
      <c r="E7381" t="s">
        <v>28529</v>
      </c>
      <c r="F7381" t="s">
        <v>23</v>
      </c>
      <c r="G7381" t="s">
        <v>23</v>
      </c>
      <c r="H7381" t="s">
        <v>6746</v>
      </c>
      <c r="I7381" t="s">
        <v>23</v>
      </c>
      <c r="J7381" t="s">
        <v>23</v>
      </c>
      <c r="K7381" t="s">
        <v>35590</v>
      </c>
    </row>
    <row r="7382" spans="1:11" x14ac:dyDescent="0.35">
      <c r="A7382" t="s">
        <v>3647</v>
      </c>
      <c r="B7382" t="s">
        <v>23</v>
      </c>
      <c r="C7382" t="s">
        <v>23</v>
      </c>
      <c r="D7382" t="s">
        <v>23</v>
      </c>
      <c r="E7382" t="s">
        <v>12293</v>
      </c>
      <c r="F7382" t="s">
        <v>23</v>
      </c>
      <c r="G7382" t="s">
        <v>23</v>
      </c>
      <c r="H7382" t="s">
        <v>6522</v>
      </c>
      <c r="I7382" t="s">
        <v>23</v>
      </c>
      <c r="J7382" t="s">
        <v>23</v>
      </c>
      <c r="K7382" t="s">
        <v>30532</v>
      </c>
    </row>
    <row r="7383" spans="1:11" x14ac:dyDescent="0.35">
      <c r="A7383" t="s">
        <v>12294</v>
      </c>
      <c r="B7383" t="s">
        <v>23</v>
      </c>
      <c r="C7383" t="s">
        <v>23</v>
      </c>
      <c r="D7383" t="s">
        <v>5810</v>
      </c>
      <c r="E7383" t="s">
        <v>12295</v>
      </c>
      <c r="F7383" t="s">
        <v>23</v>
      </c>
      <c r="G7383" t="s">
        <v>23</v>
      </c>
      <c r="H7383" t="s">
        <v>6746</v>
      </c>
      <c r="I7383" t="s">
        <v>23</v>
      </c>
      <c r="J7383" t="s">
        <v>23</v>
      </c>
      <c r="K7383" t="s">
        <v>30532</v>
      </c>
    </row>
    <row r="7384" spans="1:11" x14ac:dyDescent="0.35">
      <c r="A7384" t="s">
        <v>2267</v>
      </c>
      <c r="B7384" t="s">
        <v>23</v>
      </c>
      <c r="C7384" t="s">
        <v>23</v>
      </c>
      <c r="D7384" t="s">
        <v>23</v>
      </c>
      <c r="E7384" t="s">
        <v>12296</v>
      </c>
      <c r="F7384" t="s">
        <v>23</v>
      </c>
      <c r="G7384" t="s">
        <v>23</v>
      </c>
      <c r="H7384" t="s">
        <v>6522</v>
      </c>
      <c r="I7384" t="s">
        <v>23</v>
      </c>
      <c r="J7384" t="s">
        <v>23</v>
      </c>
      <c r="K7384" t="s">
        <v>30532</v>
      </c>
    </row>
    <row r="7385" spans="1:11" x14ac:dyDescent="0.35">
      <c r="A7385" t="s">
        <v>28530</v>
      </c>
      <c r="B7385" t="s">
        <v>23</v>
      </c>
      <c r="C7385" t="s">
        <v>23</v>
      </c>
      <c r="D7385" t="s">
        <v>5810</v>
      </c>
      <c r="E7385" t="s">
        <v>28531</v>
      </c>
      <c r="F7385" t="s">
        <v>23</v>
      </c>
      <c r="G7385" t="s">
        <v>23</v>
      </c>
      <c r="H7385" t="s">
        <v>6746</v>
      </c>
      <c r="I7385" t="s">
        <v>23</v>
      </c>
      <c r="J7385" t="s">
        <v>23</v>
      </c>
      <c r="K7385" t="s">
        <v>35591</v>
      </c>
    </row>
    <row r="7386" spans="1:11" x14ac:dyDescent="0.35">
      <c r="A7386" t="s">
        <v>28534</v>
      </c>
      <c r="B7386" t="s">
        <v>23</v>
      </c>
      <c r="C7386" t="s">
        <v>23</v>
      </c>
      <c r="D7386" t="s">
        <v>5810</v>
      </c>
      <c r="E7386" t="s">
        <v>28535</v>
      </c>
      <c r="F7386" t="s">
        <v>23</v>
      </c>
      <c r="G7386" t="s">
        <v>23</v>
      </c>
      <c r="H7386" t="s">
        <v>6746</v>
      </c>
      <c r="I7386" t="s">
        <v>23</v>
      </c>
      <c r="J7386" t="s">
        <v>23</v>
      </c>
      <c r="K7386" t="s">
        <v>35593</v>
      </c>
    </row>
    <row r="7387" spans="1:11" x14ac:dyDescent="0.35">
      <c r="A7387" t="s">
        <v>28536</v>
      </c>
      <c r="B7387" t="s">
        <v>23</v>
      </c>
      <c r="C7387" t="s">
        <v>23</v>
      </c>
      <c r="D7387" t="s">
        <v>5810</v>
      </c>
      <c r="E7387" t="s">
        <v>28537</v>
      </c>
      <c r="F7387" t="s">
        <v>23</v>
      </c>
      <c r="G7387" t="s">
        <v>23</v>
      </c>
      <c r="H7387" t="s">
        <v>6746</v>
      </c>
      <c r="I7387" t="s">
        <v>23</v>
      </c>
      <c r="J7387" t="s">
        <v>23</v>
      </c>
      <c r="K7387" t="s">
        <v>35594</v>
      </c>
    </row>
    <row r="7388" spans="1:11" x14ac:dyDescent="0.35">
      <c r="A7388" t="s">
        <v>5623</v>
      </c>
      <c r="B7388" t="s">
        <v>23</v>
      </c>
      <c r="C7388" t="s">
        <v>23</v>
      </c>
      <c r="D7388" t="s">
        <v>23</v>
      </c>
      <c r="E7388" t="s">
        <v>12297</v>
      </c>
      <c r="F7388" t="s">
        <v>23</v>
      </c>
      <c r="G7388" t="s">
        <v>23</v>
      </c>
      <c r="H7388" t="s">
        <v>6483</v>
      </c>
      <c r="I7388" t="s">
        <v>2721</v>
      </c>
      <c r="J7388" t="s">
        <v>23</v>
      </c>
      <c r="K7388" t="s">
        <v>30532</v>
      </c>
    </row>
    <row r="7389" spans="1:11" x14ac:dyDescent="0.35">
      <c r="A7389" t="s">
        <v>28538</v>
      </c>
      <c r="B7389" t="s">
        <v>23</v>
      </c>
      <c r="C7389" t="s">
        <v>23</v>
      </c>
      <c r="D7389" t="s">
        <v>5810</v>
      </c>
      <c r="E7389" t="s">
        <v>28539</v>
      </c>
      <c r="F7389" t="s">
        <v>23</v>
      </c>
      <c r="G7389" t="s">
        <v>23</v>
      </c>
      <c r="H7389" t="s">
        <v>6746</v>
      </c>
      <c r="I7389" t="s">
        <v>23</v>
      </c>
      <c r="J7389" t="s">
        <v>23</v>
      </c>
      <c r="K7389" t="s">
        <v>35595</v>
      </c>
    </row>
    <row r="7390" spans="1:11" x14ac:dyDescent="0.35">
      <c r="A7390" t="s">
        <v>6730</v>
      </c>
      <c r="B7390" t="s">
        <v>23</v>
      </c>
      <c r="C7390" t="s">
        <v>23</v>
      </c>
      <c r="D7390" t="s">
        <v>23</v>
      </c>
      <c r="E7390" t="s">
        <v>12298</v>
      </c>
      <c r="F7390" t="s">
        <v>23</v>
      </c>
      <c r="G7390" t="s">
        <v>23</v>
      </c>
      <c r="H7390" t="s">
        <v>6522</v>
      </c>
      <c r="I7390" t="s">
        <v>23</v>
      </c>
      <c r="J7390" t="s">
        <v>23</v>
      </c>
      <c r="K7390" t="s">
        <v>30532</v>
      </c>
    </row>
    <row r="7391" spans="1:11" x14ac:dyDescent="0.35">
      <c r="A7391" t="s">
        <v>12299</v>
      </c>
      <c r="B7391" t="s">
        <v>23</v>
      </c>
      <c r="C7391" t="s">
        <v>23</v>
      </c>
      <c r="D7391" t="s">
        <v>5810</v>
      </c>
      <c r="E7391" t="s">
        <v>12300</v>
      </c>
      <c r="F7391" t="s">
        <v>23</v>
      </c>
      <c r="G7391" t="s">
        <v>23</v>
      </c>
      <c r="H7391" t="s">
        <v>6746</v>
      </c>
      <c r="I7391" t="s">
        <v>23</v>
      </c>
      <c r="J7391" t="s">
        <v>23</v>
      </c>
      <c r="K7391" t="s">
        <v>30532</v>
      </c>
    </row>
    <row r="7392" spans="1:11" x14ac:dyDescent="0.35">
      <c r="A7392" t="s">
        <v>28542</v>
      </c>
      <c r="B7392" t="s">
        <v>23</v>
      </c>
      <c r="C7392" t="s">
        <v>23</v>
      </c>
      <c r="D7392" t="s">
        <v>5810</v>
      </c>
      <c r="E7392" t="s">
        <v>28543</v>
      </c>
      <c r="F7392" t="s">
        <v>23</v>
      </c>
      <c r="G7392" t="s">
        <v>23</v>
      </c>
      <c r="H7392" t="s">
        <v>6746</v>
      </c>
      <c r="I7392" t="s">
        <v>23</v>
      </c>
      <c r="J7392" t="s">
        <v>23</v>
      </c>
      <c r="K7392" t="s">
        <v>35597</v>
      </c>
    </row>
    <row r="7393" spans="1:11" x14ac:dyDescent="0.35">
      <c r="A7393" t="s">
        <v>28554</v>
      </c>
      <c r="B7393" t="s">
        <v>23</v>
      </c>
      <c r="C7393" t="s">
        <v>23</v>
      </c>
      <c r="D7393" t="s">
        <v>5810</v>
      </c>
      <c r="E7393" t="s">
        <v>28555</v>
      </c>
      <c r="F7393" t="s">
        <v>23</v>
      </c>
      <c r="G7393" t="s">
        <v>23</v>
      </c>
      <c r="H7393" t="s">
        <v>6746</v>
      </c>
      <c r="I7393" t="s">
        <v>23</v>
      </c>
      <c r="J7393" t="s">
        <v>23</v>
      </c>
      <c r="K7393" t="s">
        <v>35603</v>
      </c>
    </row>
    <row r="7394" spans="1:11" x14ac:dyDescent="0.35">
      <c r="A7394" t="s">
        <v>12301</v>
      </c>
      <c r="B7394" t="s">
        <v>23</v>
      </c>
      <c r="C7394" t="s">
        <v>23</v>
      </c>
      <c r="D7394" t="s">
        <v>5810</v>
      </c>
      <c r="E7394" t="s">
        <v>12302</v>
      </c>
      <c r="F7394" t="s">
        <v>23</v>
      </c>
      <c r="G7394" t="s">
        <v>23</v>
      </c>
      <c r="H7394" t="s">
        <v>6746</v>
      </c>
      <c r="I7394" t="s">
        <v>23</v>
      </c>
      <c r="J7394" t="s">
        <v>23</v>
      </c>
      <c r="K7394" t="s">
        <v>30532</v>
      </c>
    </row>
    <row r="7395" spans="1:11" x14ac:dyDescent="0.35">
      <c r="A7395" t="s">
        <v>28544</v>
      </c>
      <c r="B7395" t="s">
        <v>23</v>
      </c>
      <c r="C7395" t="s">
        <v>23</v>
      </c>
      <c r="D7395" t="s">
        <v>5810</v>
      </c>
      <c r="E7395" t="s">
        <v>28545</v>
      </c>
      <c r="F7395" t="s">
        <v>23</v>
      </c>
      <c r="G7395" t="s">
        <v>23</v>
      </c>
      <c r="H7395" t="s">
        <v>6746</v>
      </c>
      <c r="I7395" t="s">
        <v>23</v>
      </c>
      <c r="J7395" t="s">
        <v>23</v>
      </c>
      <c r="K7395" t="s">
        <v>35598</v>
      </c>
    </row>
    <row r="7396" spans="1:11" x14ac:dyDescent="0.35">
      <c r="A7396" t="s">
        <v>2265</v>
      </c>
      <c r="B7396" t="s">
        <v>23</v>
      </c>
      <c r="C7396" t="s">
        <v>23</v>
      </c>
      <c r="D7396" t="s">
        <v>23</v>
      </c>
      <c r="E7396" t="s">
        <v>12303</v>
      </c>
      <c r="F7396" t="s">
        <v>23</v>
      </c>
      <c r="G7396" t="s">
        <v>23</v>
      </c>
      <c r="H7396" t="s">
        <v>6522</v>
      </c>
      <c r="I7396" t="s">
        <v>23</v>
      </c>
      <c r="J7396" t="s">
        <v>23</v>
      </c>
      <c r="K7396" t="s">
        <v>30532</v>
      </c>
    </row>
    <row r="7397" spans="1:11" x14ac:dyDescent="0.35">
      <c r="A7397" t="s">
        <v>28548</v>
      </c>
      <c r="B7397" t="s">
        <v>23</v>
      </c>
      <c r="C7397" t="s">
        <v>23</v>
      </c>
      <c r="D7397" t="s">
        <v>5810</v>
      </c>
      <c r="E7397" t="s">
        <v>28549</v>
      </c>
      <c r="F7397" t="s">
        <v>23</v>
      </c>
      <c r="G7397" t="s">
        <v>23</v>
      </c>
      <c r="H7397" t="s">
        <v>6746</v>
      </c>
      <c r="I7397" t="s">
        <v>23</v>
      </c>
      <c r="J7397" t="s">
        <v>23</v>
      </c>
      <c r="K7397" t="s">
        <v>35600</v>
      </c>
    </row>
    <row r="7398" spans="1:11" x14ac:dyDescent="0.35">
      <c r="A7398" t="s">
        <v>28550</v>
      </c>
      <c r="B7398" t="s">
        <v>23</v>
      </c>
      <c r="C7398" t="s">
        <v>23</v>
      </c>
      <c r="D7398" t="s">
        <v>5810</v>
      </c>
      <c r="E7398" t="s">
        <v>28551</v>
      </c>
      <c r="F7398" t="s">
        <v>23</v>
      </c>
      <c r="G7398" t="s">
        <v>23</v>
      </c>
      <c r="H7398" t="s">
        <v>6746</v>
      </c>
      <c r="I7398" t="s">
        <v>23</v>
      </c>
      <c r="J7398" t="s">
        <v>23</v>
      </c>
      <c r="K7398" t="s">
        <v>35601</v>
      </c>
    </row>
    <row r="7399" spans="1:11" x14ac:dyDescent="0.35">
      <c r="A7399" t="s">
        <v>5465</v>
      </c>
      <c r="B7399" t="s">
        <v>23</v>
      </c>
      <c r="C7399" t="s">
        <v>23</v>
      </c>
      <c r="D7399" t="s">
        <v>23</v>
      </c>
      <c r="E7399" t="s">
        <v>12304</v>
      </c>
      <c r="F7399" t="s">
        <v>23</v>
      </c>
      <c r="G7399" t="s">
        <v>23</v>
      </c>
      <c r="H7399" t="s">
        <v>6522</v>
      </c>
      <c r="I7399" t="s">
        <v>23</v>
      </c>
      <c r="J7399" t="s">
        <v>23</v>
      </c>
      <c r="K7399" t="s">
        <v>30532</v>
      </c>
    </row>
    <row r="7400" spans="1:11" x14ac:dyDescent="0.35">
      <c r="A7400" t="s">
        <v>79</v>
      </c>
      <c r="B7400" t="s">
        <v>23</v>
      </c>
      <c r="C7400" t="s">
        <v>23</v>
      </c>
      <c r="D7400" t="s">
        <v>23</v>
      </c>
      <c r="E7400" t="s">
        <v>12305</v>
      </c>
      <c r="F7400" t="s">
        <v>23</v>
      </c>
      <c r="G7400" t="s">
        <v>23</v>
      </c>
      <c r="H7400" t="s">
        <v>6518</v>
      </c>
      <c r="I7400" t="s">
        <v>2721</v>
      </c>
      <c r="J7400" t="s">
        <v>23</v>
      </c>
      <c r="K7400" t="s">
        <v>30532</v>
      </c>
    </row>
    <row r="7401" spans="1:11" x14ac:dyDescent="0.35">
      <c r="A7401" t="s">
        <v>2264</v>
      </c>
      <c r="B7401" t="s">
        <v>23</v>
      </c>
      <c r="C7401" t="s">
        <v>23</v>
      </c>
      <c r="D7401" t="s">
        <v>23</v>
      </c>
      <c r="E7401" t="s">
        <v>12306</v>
      </c>
      <c r="F7401" t="s">
        <v>23</v>
      </c>
      <c r="G7401" t="s">
        <v>23</v>
      </c>
      <c r="H7401" t="s">
        <v>6522</v>
      </c>
      <c r="I7401" t="s">
        <v>23</v>
      </c>
      <c r="J7401" t="s">
        <v>23</v>
      </c>
      <c r="K7401" t="s">
        <v>30532</v>
      </c>
    </row>
    <row r="7402" spans="1:11" x14ac:dyDescent="0.35">
      <c r="A7402" t="s">
        <v>2263</v>
      </c>
      <c r="B7402" t="s">
        <v>23</v>
      </c>
      <c r="C7402" t="s">
        <v>23</v>
      </c>
      <c r="D7402" t="s">
        <v>23</v>
      </c>
      <c r="E7402" t="s">
        <v>12307</v>
      </c>
      <c r="F7402" t="s">
        <v>23</v>
      </c>
      <c r="G7402" t="s">
        <v>23</v>
      </c>
      <c r="H7402" t="s">
        <v>6522</v>
      </c>
      <c r="I7402" t="s">
        <v>23</v>
      </c>
      <c r="J7402" t="s">
        <v>23</v>
      </c>
      <c r="K7402" t="s">
        <v>30532</v>
      </c>
    </row>
    <row r="7403" spans="1:11" x14ac:dyDescent="0.35">
      <c r="A7403" t="s">
        <v>28552</v>
      </c>
      <c r="B7403" t="s">
        <v>23</v>
      </c>
      <c r="C7403" t="s">
        <v>23</v>
      </c>
      <c r="D7403" t="s">
        <v>5810</v>
      </c>
      <c r="E7403" t="s">
        <v>28553</v>
      </c>
      <c r="F7403" t="s">
        <v>23</v>
      </c>
      <c r="G7403" t="s">
        <v>23</v>
      </c>
      <c r="H7403" t="s">
        <v>6746</v>
      </c>
      <c r="I7403" t="s">
        <v>23</v>
      </c>
      <c r="J7403" t="s">
        <v>23</v>
      </c>
      <c r="K7403" t="s">
        <v>35602</v>
      </c>
    </row>
    <row r="7404" spans="1:11" x14ac:dyDescent="0.35">
      <c r="A7404" t="s">
        <v>12308</v>
      </c>
      <c r="B7404" t="s">
        <v>23</v>
      </c>
      <c r="C7404" t="s">
        <v>23</v>
      </c>
      <c r="D7404" t="s">
        <v>5810</v>
      </c>
      <c r="E7404" t="s">
        <v>12309</v>
      </c>
      <c r="F7404" t="s">
        <v>23</v>
      </c>
      <c r="G7404" t="s">
        <v>23</v>
      </c>
      <c r="H7404" t="s">
        <v>6746</v>
      </c>
      <c r="I7404" t="s">
        <v>23</v>
      </c>
      <c r="J7404" t="s">
        <v>23</v>
      </c>
      <c r="K7404" t="s">
        <v>30532</v>
      </c>
    </row>
    <row r="7405" spans="1:11" x14ac:dyDescent="0.35">
      <c r="A7405" t="s">
        <v>54</v>
      </c>
      <c r="B7405" t="s">
        <v>23</v>
      </c>
      <c r="C7405" t="s">
        <v>23</v>
      </c>
      <c r="D7405" t="s">
        <v>23</v>
      </c>
      <c r="E7405" t="s">
        <v>12310</v>
      </c>
      <c r="F7405" t="s">
        <v>23</v>
      </c>
      <c r="G7405" t="s">
        <v>23</v>
      </c>
      <c r="H7405" t="s">
        <v>6522</v>
      </c>
      <c r="I7405" t="s">
        <v>23</v>
      </c>
      <c r="J7405" t="s">
        <v>23</v>
      </c>
      <c r="K7405" t="s">
        <v>30532</v>
      </c>
    </row>
    <row r="7406" spans="1:11" x14ac:dyDescent="0.35">
      <c r="A7406" t="s">
        <v>28556</v>
      </c>
      <c r="B7406" t="s">
        <v>23</v>
      </c>
      <c r="C7406" t="s">
        <v>23</v>
      </c>
      <c r="D7406" t="s">
        <v>5810</v>
      </c>
      <c r="E7406" t="s">
        <v>28557</v>
      </c>
      <c r="F7406" t="s">
        <v>23</v>
      </c>
      <c r="G7406" t="s">
        <v>23</v>
      </c>
      <c r="H7406" t="s">
        <v>6746</v>
      </c>
      <c r="I7406" t="s">
        <v>23</v>
      </c>
      <c r="J7406" t="s">
        <v>23</v>
      </c>
      <c r="K7406" t="s">
        <v>35604</v>
      </c>
    </row>
    <row r="7407" spans="1:11" x14ac:dyDescent="0.35">
      <c r="A7407" t="s">
        <v>160</v>
      </c>
      <c r="B7407" t="s">
        <v>23</v>
      </c>
      <c r="C7407" t="s">
        <v>23</v>
      </c>
      <c r="D7407" t="s">
        <v>23</v>
      </c>
      <c r="E7407" t="s">
        <v>12311</v>
      </c>
      <c r="F7407" t="s">
        <v>23</v>
      </c>
      <c r="G7407" t="s">
        <v>23</v>
      </c>
      <c r="H7407" t="s">
        <v>6522</v>
      </c>
      <c r="I7407" t="s">
        <v>23</v>
      </c>
      <c r="J7407" t="s">
        <v>23</v>
      </c>
      <c r="K7407" t="s">
        <v>30532</v>
      </c>
    </row>
    <row r="7408" spans="1:11" x14ac:dyDescent="0.35">
      <c r="A7408" t="s">
        <v>1288</v>
      </c>
      <c r="B7408" t="s">
        <v>23</v>
      </c>
      <c r="C7408" t="s">
        <v>23</v>
      </c>
      <c r="D7408" t="s">
        <v>23</v>
      </c>
      <c r="E7408" t="s">
        <v>12312</v>
      </c>
      <c r="F7408" t="s">
        <v>23</v>
      </c>
      <c r="G7408" t="s">
        <v>23</v>
      </c>
      <c r="H7408" t="s">
        <v>6493</v>
      </c>
      <c r="I7408" t="s">
        <v>2721</v>
      </c>
      <c r="J7408" t="s">
        <v>3894</v>
      </c>
      <c r="K7408" t="s">
        <v>30532</v>
      </c>
    </row>
    <row r="7409" spans="1:11" x14ac:dyDescent="0.35">
      <c r="A7409" t="s">
        <v>28558</v>
      </c>
      <c r="B7409" t="s">
        <v>23</v>
      </c>
      <c r="C7409" t="s">
        <v>23</v>
      </c>
      <c r="D7409" t="s">
        <v>5810</v>
      </c>
      <c r="E7409" t="s">
        <v>28559</v>
      </c>
      <c r="F7409" t="s">
        <v>23</v>
      </c>
      <c r="G7409" t="s">
        <v>23</v>
      </c>
      <c r="H7409" t="s">
        <v>6746</v>
      </c>
      <c r="I7409" t="s">
        <v>23</v>
      </c>
      <c r="J7409" t="s">
        <v>23</v>
      </c>
      <c r="K7409" t="s">
        <v>35605</v>
      </c>
    </row>
    <row r="7410" spans="1:11" x14ac:dyDescent="0.35">
      <c r="A7410" t="s">
        <v>3648</v>
      </c>
      <c r="B7410" t="s">
        <v>23</v>
      </c>
      <c r="C7410" t="s">
        <v>23</v>
      </c>
      <c r="D7410" t="s">
        <v>23</v>
      </c>
      <c r="E7410" t="s">
        <v>12313</v>
      </c>
      <c r="F7410" t="s">
        <v>23</v>
      </c>
      <c r="G7410" t="s">
        <v>23</v>
      </c>
      <c r="H7410" t="s">
        <v>6522</v>
      </c>
      <c r="I7410" t="s">
        <v>23</v>
      </c>
      <c r="J7410" t="s">
        <v>23</v>
      </c>
      <c r="K7410" t="s">
        <v>30532</v>
      </c>
    </row>
    <row r="7411" spans="1:11" x14ac:dyDescent="0.35">
      <c r="A7411" t="s">
        <v>22735</v>
      </c>
      <c r="B7411" t="s">
        <v>23</v>
      </c>
      <c r="C7411" t="s">
        <v>23</v>
      </c>
      <c r="D7411" t="s">
        <v>5810</v>
      </c>
      <c r="E7411" t="s">
        <v>22736</v>
      </c>
      <c r="F7411" t="s">
        <v>23</v>
      </c>
      <c r="G7411" t="s">
        <v>23</v>
      </c>
      <c r="H7411" t="s">
        <v>6746</v>
      </c>
      <c r="I7411" t="s">
        <v>23</v>
      </c>
      <c r="J7411" t="s">
        <v>23</v>
      </c>
      <c r="K7411" t="s">
        <v>32889</v>
      </c>
    </row>
    <row r="7412" spans="1:11" x14ac:dyDescent="0.35">
      <c r="A7412" t="s">
        <v>2262</v>
      </c>
      <c r="B7412" t="s">
        <v>23</v>
      </c>
      <c r="C7412" t="s">
        <v>23</v>
      </c>
      <c r="D7412" t="s">
        <v>23</v>
      </c>
      <c r="E7412" t="s">
        <v>12314</v>
      </c>
      <c r="F7412" t="s">
        <v>23</v>
      </c>
      <c r="G7412" t="s">
        <v>23</v>
      </c>
      <c r="H7412" t="s">
        <v>6522</v>
      </c>
      <c r="I7412" t="s">
        <v>23</v>
      </c>
      <c r="J7412" t="s">
        <v>23</v>
      </c>
      <c r="K7412" t="s">
        <v>30532</v>
      </c>
    </row>
    <row r="7413" spans="1:11" x14ac:dyDescent="0.35">
      <c r="A7413" t="s">
        <v>28564</v>
      </c>
      <c r="B7413" t="s">
        <v>23</v>
      </c>
      <c r="C7413" t="s">
        <v>23</v>
      </c>
      <c r="D7413" t="s">
        <v>5810</v>
      </c>
      <c r="E7413" t="s">
        <v>28565</v>
      </c>
      <c r="F7413" t="s">
        <v>23</v>
      </c>
      <c r="G7413" t="s">
        <v>23</v>
      </c>
      <c r="H7413" t="s">
        <v>6746</v>
      </c>
      <c r="I7413" t="s">
        <v>23</v>
      </c>
      <c r="J7413" t="s">
        <v>23</v>
      </c>
      <c r="K7413" t="s">
        <v>35608</v>
      </c>
    </row>
    <row r="7414" spans="1:11" x14ac:dyDescent="0.35">
      <c r="A7414" t="s">
        <v>28570</v>
      </c>
      <c r="B7414" t="s">
        <v>23</v>
      </c>
      <c r="C7414" t="s">
        <v>23</v>
      </c>
      <c r="D7414" t="s">
        <v>5810</v>
      </c>
      <c r="E7414" t="s">
        <v>28571</v>
      </c>
      <c r="F7414" t="s">
        <v>23</v>
      </c>
      <c r="G7414" t="s">
        <v>23</v>
      </c>
      <c r="H7414" t="s">
        <v>6746</v>
      </c>
      <c r="I7414" t="s">
        <v>23</v>
      </c>
      <c r="J7414" t="s">
        <v>23</v>
      </c>
      <c r="K7414" t="s">
        <v>35611</v>
      </c>
    </row>
    <row r="7415" spans="1:11" x14ac:dyDescent="0.35">
      <c r="A7415" t="s">
        <v>28566</v>
      </c>
      <c r="B7415" t="s">
        <v>23</v>
      </c>
      <c r="C7415" t="s">
        <v>23</v>
      </c>
      <c r="D7415" t="s">
        <v>5810</v>
      </c>
      <c r="E7415" t="s">
        <v>28567</v>
      </c>
      <c r="F7415" t="s">
        <v>23</v>
      </c>
      <c r="G7415" t="s">
        <v>23</v>
      </c>
      <c r="H7415" t="s">
        <v>6746</v>
      </c>
      <c r="I7415" t="s">
        <v>23</v>
      </c>
      <c r="J7415" t="s">
        <v>23</v>
      </c>
      <c r="K7415" t="s">
        <v>35609</v>
      </c>
    </row>
    <row r="7416" spans="1:11" x14ac:dyDescent="0.35">
      <c r="A7416" t="s">
        <v>2261</v>
      </c>
      <c r="B7416" t="s">
        <v>23</v>
      </c>
      <c r="C7416" t="s">
        <v>23</v>
      </c>
      <c r="D7416" t="s">
        <v>23</v>
      </c>
      <c r="E7416" t="s">
        <v>12315</v>
      </c>
      <c r="F7416" t="s">
        <v>23</v>
      </c>
      <c r="G7416" t="s">
        <v>23</v>
      </c>
      <c r="H7416" t="s">
        <v>6522</v>
      </c>
      <c r="I7416" t="s">
        <v>23</v>
      </c>
      <c r="J7416" t="s">
        <v>23</v>
      </c>
      <c r="K7416" t="s">
        <v>30532</v>
      </c>
    </row>
    <row r="7417" spans="1:11" x14ac:dyDescent="0.35">
      <c r="A7417" t="s">
        <v>28568</v>
      </c>
      <c r="B7417" t="s">
        <v>23</v>
      </c>
      <c r="C7417" t="s">
        <v>23</v>
      </c>
      <c r="D7417" t="s">
        <v>5810</v>
      </c>
      <c r="E7417" t="s">
        <v>28569</v>
      </c>
      <c r="F7417" t="s">
        <v>23</v>
      </c>
      <c r="G7417" t="s">
        <v>23</v>
      </c>
      <c r="H7417" t="s">
        <v>6746</v>
      </c>
      <c r="I7417" t="s">
        <v>23</v>
      </c>
      <c r="J7417" t="s">
        <v>23</v>
      </c>
      <c r="K7417" t="s">
        <v>35610</v>
      </c>
    </row>
    <row r="7418" spans="1:11" x14ac:dyDescent="0.35">
      <c r="A7418" t="s">
        <v>28572</v>
      </c>
      <c r="B7418" t="s">
        <v>23</v>
      </c>
      <c r="C7418" t="s">
        <v>23</v>
      </c>
      <c r="D7418" t="s">
        <v>5810</v>
      </c>
      <c r="E7418" t="s">
        <v>28573</v>
      </c>
      <c r="F7418" t="s">
        <v>23</v>
      </c>
      <c r="G7418" t="s">
        <v>23</v>
      </c>
      <c r="H7418" t="s">
        <v>6746</v>
      </c>
      <c r="I7418" t="s">
        <v>23</v>
      </c>
      <c r="J7418" t="s">
        <v>23</v>
      </c>
      <c r="K7418" t="s">
        <v>35612</v>
      </c>
    </row>
    <row r="7419" spans="1:11" x14ac:dyDescent="0.35">
      <c r="A7419" t="s">
        <v>722</v>
      </c>
      <c r="B7419" t="s">
        <v>23</v>
      </c>
      <c r="C7419" t="s">
        <v>23</v>
      </c>
      <c r="D7419" t="s">
        <v>23</v>
      </c>
      <c r="E7419" t="s">
        <v>12316</v>
      </c>
      <c r="F7419" t="s">
        <v>23</v>
      </c>
      <c r="G7419" t="s">
        <v>23</v>
      </c>
      <c r="H7419" t="s">
        <v>6522</v>
      </c>
      <c r="I7419" t="s">
        <v>23</v>
      </c>
      <c r="J7419" t="s">
        <v>23</v>
      </c>
      <c r="K7419" t="s">
        <v>30532</v>
      </c>
    </row>
    <row r="7420" spans="1:11" x14ac:dyDescent="0.35">
      <c r="A7420" t="s">
        <v>12317</v>
      </c>
      <c r="B7420" t="s">
        <v>23</v>
      </c>
      <c r="C7420" t="s">
        <v>23</v>
      </c>
      <c r="D7420" t="s">
        <v>5810</v>
      </c>
      <c r="E7420" t="s">
        <v>12318</v>
      </c>
      <c r="F7420" t="s">
        <v>23</v>
      </c>
      <c r="G7420" t="s">
        <v>23</v>
      </c>
      <c r="H7420" t="s">
        <v>6746</v>
      </c>
      <c r="I7420" t="s">
        <v>23</v>
      </c>
      <c r="J7420" t="s">
        <v>23</v>
      </c>
      <c r="K7420" t="s">
        <v>30532</v>
      </c>
    </row>
    <row r="7421" spans="1:11" x14ac:dyDescent="0.35">
      <c r="A7421" t="s">
        <v>28576</v>
      </c>
      <c r="B7421" t="s">
        <v>23</v>
      </c>
      <c r="C7421" t="s">
        <v>23</v>
      </c>
      <c r="D7421" t="s">
        <v>5810</v>
      </c>
      <c r="E7421" t="s">
        <v>28577</v>
      </c>
      <c r="F7421" t="s">
        <v>23</v>
      </c>
      <c r="G7421" t="s">
        <v>23</v>
      </c>
      <c r="H7421" t="s">
        <v>6746</v>
      </c>
      <c r="I7421" t="s">
        <v>23</v>
      </c>
      <c r="J7421" t="s">
        <v>23</v>
      </c>
      <c r="K7421" t="s">
        <v>35614</v>
      </c>
    </row>
    <row r="7422" spans="1:11" x14ac:dyDescent="0.35">
      <c r="A7422" t="s">
        <v>28578</v>
      </c>
      <c r="B7422" t="s">
        <v>23</v>
      </c>
      <c r="C7422" t="s">
        <v>23</v>
      </c>
      <c r="D7422" t="s">
        <v>5810</v>
      </c>
      <c r="E7422" t="s">
        <v>28579</v>
      </c>
      <c r="F7422" t="s">
        <v>23</v>
      </c>
      <c r="G7422" t="s">
        <v>23</v>
      </c>
      <c r="H7422" t="s">
        <v>6746</v>
      </c>
      <c r="I7422" t="s">
        <v>23</v>
      </c>
      <c r="J7422" t="s">
        <v>23</v>
      </c>
      <c r="K7422" t="s">
        <v>35615</v>
      </c>
    </row>
    <row r="7423" spans="1:11" x14ac:dyDescent="0.35">
      <c r="A7423" t="s">
        <v>28574</v>
      </c>
      <c r="B7423" t="s">
        <v>23</v>
      </c>
      <c r="C7423" t="s">
        <v>23</v>
      </c>
      <c r="D7423" t="s">
        <v>5810</v>
      </c>
      <c r="E7423" t="s">
        <v>28575</v>
      </c>
      <c r="F7423" t="s">
        <v>23</v>
      </c>
      <c r="G7423" t="s">
        <v>23</v>
      </c>
      <c r="H7423" t="s">
        <v>6746</v>
      </c>
      <c r="I7423" t="s">
        <v>23</v>
      </c>
      <c r="J7423" t="s">
        <v>23</v>
      </c>
      <c r="K7423" t="s">
        <v>35613</v>
      </c>
    </row>
    <row r="7424" spans="1:11" x14ac:dyDescent="0.35">
      <c r="A7424" t="s">
        <v>28580</v>
      </c>
      <c r="B7424" t="s">
        <v>23</v>
      </c>
      <c r="C7424" t="s">
        <v>23</v>
      </c>
      <c r="D7424" t="s">
        <v>5810</v>
      </c>
      <c r="E7424" t="s">
        <v>28581</v>
      </c>
      <c r="F7424" t="s">
        <v>23</v>
      </c>
      <c r="G7424" t="s">
        <v>23</v>
      </c>
      <c r="H7424" t="s">
        <v>6746</v>
      </c>
      <c r="I7424" t="s">
        <v>23</v>
      </c>
      <c r="J7424" t="s">
        <v>23</v>
      </c>
      <c r="K7424" t="s">
        <v>35616</v>
      </c>
    </row>
    <row r="7425" spans="1:11" x14ac:dyDescent="0.35">
      <c r="A7425" t="s">
        <v>28584</v>
      </c>
      <c r="B7425" t="s">
        <v>23</v>
      </c>
      <c r="C7425" t="s">
        <v>23</v>
      </c>
      <c r="D7425" t="s">
        <v>5810</v>
      </c>
      <c r="E7425" t="s">
        <v>28585</v>
      </c>
      <c r="F7425" t="s">
        <v>23</v>
      </c>
      <c r="G7425" t="s">
        <v>23</v>
      </c>
      <c r="H7425" t="s">
        <v>6746</v>
      </c>
      <c r="I7425" t="s">
        <v>23</v>
      </c>
      <c r="J7425" t="s">
        <v>23</v>
      </c>
      <c r="K7425" t="s">
        <v>35618</v>
      </c>
    </row>
    <row r="7426" spans="1:11" x14ac:dyDescent="0.35">
      <c r="A7426" t="s">
        <v>1883</v>
      </c>
      <c r="B7426" t="s">
        <v>23</v>
      </c>
      <c r="C7426" t="s">
        <v>23</v>
      </c>
      <c r="D7426" t="s">
        <v>23</v>
      </c>
      <c r="E7426" t="s">
        <v>12319</v>
      </c>
      <c r="F7426" t="s">
        <v>23</v>
      </c>
      <c r="G7426" t="s">
        <v>23</v>
      </c>
      <c r="H7426" t="s">
        <v>6502</v>
      </c>
      <c r="I7426" t="s">
        <v>6485</v>
      </c>
      <c r="J7426" t="s">
        <v>23</v>
      </c>
      <c r="K7426" t="s">
        <v>30532</v>
      </c>
    </row>
    <row r="7427" spans="1:11" x14ac:dyDescent="0.35">
      <c r="A7427" t="s">
        <v>28582</v>
      </c>
      <c r="B7427" t="s">
        <v>23</v>
      </c>
      <c r="C7427" t="s">
        <v>23</v>
      </c>
      <c r="D7427" t="s">
        <v>5810</v>
      </c>
      <c r="E7427" t="s">
        <v>28583</v>
      </c>
      <c r="F7427" t="s">
        <v>23</v>
      </c>
      <c r="G7427" t="s">
        <v>23</v>
      </c>
      <c r="H7427" t="s">
        <v>6746</v>
      </c>
      <c r="I7427" t="s">
        <v>23</v>
      </c>
      <c r="J7427" t="s">
        <v>23</v>
      </c>
      <c r="K7427" t="s">
        <v>35617</v>
      </c>
    </row>
    <row r="7428" spans="1:11" x14ac:dyDescent="0.35">
      <c r="A7428" t="s">
        <v>28590</v>
      </c>
      <c r="B7428" t="s">
        <v>23</v>
      </c>
      <c r="C7428" t="s">
        <v>23</v>
      </c>
      <c r="D7428" t="s">
        <v>5810</v>
      </c>
      <c r="E7428" t="s">
        <v>28591</v>
      </c>
      <c r="F7428" t="s">
        <v>23</v>
      </c>
      <c r="G7428" t="s">
        <v>23</v>
      </c>
      <c r="H7428" t="s">
        <v>6746</v>
      </c>
      <c r="I7428" t="s">
        <v>23</v>
      </c>
      <c r="J7428" t="s">
        <v>23</v>
      </c>
      <c r="K7428" t="s">
        <v>35621</v>
      </c>
    </row>
    <row r="7429" spans="1:11" x14ac:dyDescent="0.35">
      <c r="A7429" t="s">
        <v>1229</v>
      </c>
      <c r="B7429" t="s">
        <v>23</v>
      </c>
      <c r="C7429" t="s">
        <v>23</v>
      </c>
      <c r="D7429" t="s">
        <v>23</v>
      </c>
      <c r="E7429" t="s">
        <v>12320</v>
      </c>
      <c r="F7429" t="s">
        <v>23</v>
      </c>
      <c r="G7429" t="s">
        <v>23</v>
      </c>
      <c r="H7429" t="s">
        <v>6514</v>
      </c>
      <c r="I7429" t="s">
        <v>6485</v>
      </c>
      <c r="J7429" t="s">
        <v>23</v>
      </c>
      <c r="K7429" t="s">
        <v>30532</v>
      </c>
    </row>
    <row r="7430" spans="1:11" x14ac:dyDescent="0.35">
      <c r="A7430" t="s">
        <v>2919</v>
      </c>
      <c r="B7430" t="s">
        <v>23</v>
      </c>
      <c r="C7430" t="s">
        <v>23</v>
      </c>
      <c r="D7430" t="s">
        <v>23</v>
      </c>
      <c r="E7430" t="s">
        <v>12321</v>
      </c>
      <c r="F7430" t="s">
        <v>23</v>
      </c>
      <c r="G7430" t="s">
        <v>23</v>
      </c>
      <c r="H7430" t="s">
        <v>6522</v>
      </c>
      <c r="I7430" t="s">
        <v>23</v>
      </c>
      <c r="J7430" t="s">
        <v>23</v>
      </c>
      <c r="K7430" t="s">
        <v>30532</v>
      </c>
    </row>
    <row r="7431" spans="1:11" x14ac:dyDescent="0.35">
      <c r="A7431" t="s">
        <v>4938</v>
      </c>
      <c r="B7431" t="s">
        <v>23</v>
      </c>
      <c r="C7431" t="s">
        <v>23</v>
      </c>
      <c r="D7431" t="s">
        <v>23</v>
      </c>
      <c r="E7431" t="s">
        <v>12322</v>
      </c>
      <c r="F7431" t="s">
        <v>23</v>
      </c>
      <c r="G7431" t="s">
        <v>23</v>
      </c>
      <c r="H7431" t="s">
        <v>6493</v>
      </c>
      <c r="I7431" t="s">
        <v>2721</v>
      </c>
      <c r="J7431" t="s">
        <v>23</v>
      </c>
      <c r="K7431" t="s">
        <v>30532</v>
      </c>
    </row>
    <row r="7432" spans="1:11" x14ac:dyDescent="0.35">
      <c r="A7432" t="s">
        <v>6275</v>
      </c>
      <c r="B7432" t="s">
        <v>23</v>
      </c>
      <c r="C7432" t="s">
        <v>23</v>
      </c>
      <c r="D7432" t="s">
        <v>5810</v>
      </c>
      <c r="E7432" t="s">
        <v>12323</v>
      </c>
      <c r="F7432" t="s">
        <v>23</v>
      </c>
      <c r="G7432" t="s">
        <v>23</v>
      </c>
      <c r="H7432" t="s">
        <v>6493</v>
      </c>
      <c r="I7432" t="s">
        <v>23</v>
      </c>
      <c r="J7432" t="s">
        <v>23</v>
      </c>
      <c r="K7432" t="s">
        <v>30532</v>
      </c>
    </row>
    <row r="7433" spans="1:11" x14ac:dyDescent="0.35">
      <c r="A7433" t="s">
        <v>3021</v>
      </c>
      <c r="B7433" t="s">
        <v>23</v>
      </c>
      <c r="C7433" t="s">
        <v>23</v>
      </c>
      <c r="D7433" t="s">
        <v>23</v>
      </c>
      <c r="E7433" t="s">
        <v>12324</v>
      </c>
      <c r="F7433" t="s">
        <v>23</v>
      </c>
      <c r="G7433" t="s">
        <v>23</v>
      </c>
      <c r="H7433" t="s">
        <v>6522</v>
      </c>
      <c r="I7433" t="s">
        <v>23</v>
      </c>
      <c r="J7433" t="s">
        <v>23</v>
      </c>
      <c r="K7433" t="s">
        <v>30532</v>
      </c>
    </row>
    <row r="7434" spans="1:11" x14ac:dyDescent="0.35">
      <c r="A7434" t="s">
        <v>2260</v>
      </c>
      <c r="B7434" t="s">
        <v>23</v>
      </c>
      <c r="C7434" t="s">
        <v>23</v>
      </c>
      <c r="D7434" t="s">
        <v>23</v>
      </c>
      <c r="E7434" t="s">
        <v>12325</v>
      </c>
      <c r="F7434" t="s">
        <v>23</v>
      </c>
      <c r="G7434" t="s">
        <v>23</v>
      </c>
      <c r="H7434" t="s">
        <v>6522</v>
      </c>
      <c r="I7434" t="s">
        <v>23</v>
      </c>
      <c r="J7434" t="s">
        <v>23</v>
      </c>
      <c r="K7434" t="s">
        <v>30532</v>
      </c>
    </row>
    <row r="7435" spans="1:11" x14ac:dyDescent="0.35">
      <c r="A7435" t="s">
        <v>28592</v>
      </c>
      <c r="B7435" t="s">
        <v>23</v>
      </c>
      <c r="C7435" t="s">
        <v>23</v>
      </c>
      <c r="D7435" t="s">
        <v>5810</v>
      </c>
      <c r="E7435" t="s">
        <v>28593</v>
      </c>
      <c r="F7435" t="s">
        <v>23</v>
      </c>
      <c r="G7435" t="s">
        <v>23</v>
      </c>
      <c r="H7435" t="s">
        <v>6746</v>
      </c>
      <c r="I7435" t="s">
        <v>23</v>
      </c>
      <c r="J7435" t="s">
        <v>23</v>
      </c>
      <c r="K7435" t="s">
        <v>35622</v>
      </c>
    </row>
    <row r="7436" spans="1:11" x14ac:dyDescent="0.35">
      <c r="A7436" t="s">
        <v>28594</v>
      </c>
      <c r="B7436" t="s">
        <v>23</v>
      </c>
      <c r="C7436" t="s">
        <v>23</v>
      </c>
      <c r="D7436" t="s">
        <v>5810</v>
      </c>
      <c r="E7436" t="s">
        <v>28595</v>
      </c>
      <c r="F7436" t="s">
        <v>23</v>
      </c>
      <c r="G7436" t="s">
        <v>23</v>
      </c>
      <c r="H7436" t="s">
        <v>6746</v>
      </c>
      <c r="I7436" t="s">
        <v>23</v>
      </c>
      <c r="J7436" t="s">
        <v>23</v>
      </c>
      <c r="K7436" t="s">
        <v>35623</v>
      </c>
    </row>
    <row r="7437" spans="1:11" x14ac:dyDescent="0.35">
      <c r="A7437" t="s">
        <v>28598</v>
      </c>
      <c r="B7437" t="s">
        <v>23</v>
      </c>
      <c r="C7437" t="s">
        <v>23</v>
      </c>
      <c r="D7437" t="s">
        <v>5810</v>
      </c>
      <c r="E7437" t="s">
        <v>28599</v>
      </c>
      <c r="F7437" t="s">
        <v>23</v>
      </c>
      <c r="G7437" t="s">
        <v>23</v>
      </c>
      <c r="H7437" t="s">
        <v>6746</v>
      </c>
      <c r="I7437" t="s">
        <v>23</v>
      </c>
      <c r="J7437" t="s">
        <v>23</v>
      </c>
      <c r="K7437" t="s">
        <v>35625</v>
      </c>
    </row>
    <row r="7438" spans="1:11" x14ac:dyDescent="0.35">
      <c r="A7438" t="s">
        <v>610</v>
      </c>
      <c r="B7438" t="s">
        <v>23</v>
      </c>
      <c r="C7438" t="s">
        <v>23</v>
      </c>
      <c r="D7438" t="s">
        <v>23</v>
      </c>
      <c r="E7438" t="s">
        <v>12326</v>
      </c>
      <c r="F7438" t="s">
        <v>23</v>
      </c>
      <c r="G7438" t="s">
        <v>23</v>
      </c>
      <c r="H7438" t="s">
        <v>6522</v>
      </c>
      <c r="I7438" t="s">
        <v>23</v>
      </c>
      <c r="J7438" t="s">
        <v>23</v>
      </c>
      <c r="K7438" t="s">
        <v>30532</v>
      </c>
    </row>
    <row r="7439" spans="1:11" x14ac:dyDescent="0.35">
      <c r="A7439" t="s">
        <v>28596</v>
      </c>
      <c r="B7439" t="s">
        <v>23</v>
      </c>
      <c r="C7439" t="s">
        <v>23</v>
      </c>
      <c r="D7439" t="s">
        <v>5810</v>
      </c>
      <c r="E7439" t="s">
        <v>28597</v>
      </c>
      <c r="F7439" t="s">
        <v>23</v>
      </c>
      <c r="G7439" t="s">
        <v>23</v>
      </c>
      <c r="H7439" t="s">
        <v>6746</v>
      </c>
      <c r="I7439" t="s">
        <v>23</v>
      </c>
      <c r="J7439" t="s">
        <v>23</v>
      </c>
      <c r="K7439" t="s">
        <v>35624</v>
      </c>
    </row>
    <row r="7440" spans="1:11" x14ac:dyDescent="0.35">
      <c r="A7440" t="s">
        <v>5418</v>
      </c>
      <c r="B7440" t="s">
        <v>23</v>
      </c>
      <c r="C7440" t="s">
        <v>23</v>
      </c>
      <c r="D7440" t="s">
        <v>23</v>
      </c>
      <c r="E7440" t="s">
        <v>12327</v>
      </c>
      <c r="F7440" t="s">
        <v>23</v>
      </c>
      <c r="G7440" t="s">
        <v>23</v>
      </c>
      <c r="H7440" t="s">
        <v>6522</v>
      </c>
      <c r="I7440" t="s">
        <v>23</v>
      </c>
      <c r="J7440" t="s">
        <v>23</v>
      </c>
      <c r="K7440" t="s">
        <v>30532</v>
      </c>
    </row>
    <row r="7441" spans="1:11" x14ac:dyDescent="0.35">
      <c r="A7441" t="s">
        <v>28600</v>
      </c>
      <c r="B7441" t="s">
        <v>23</v>
      </c>
      <c r="C7441" t="s">
        <v>23</v>
      </c>
      <c r="D7441" t="s">
        <v>5810</v>
      </c>
      <c r="E7441" t="s">
        <v>28601</v>
      </c>
      <c r="F7441" t="s">
        <v>23</v>
      </c>
      <c r="G7441" t="s">
        <v>23</v>
      </c>
      <c r="H7441" t="s">
        <v>6746</v>
      </c>
      <c r="I7441" t="s">
        <v>23</v>
      </c>
      <c r="J7441" t="s">
        <v>23</v>
      </c>
      <c r="K7441" t="s">
        <v>35626</v>
      </c>
    </row>
    <row r="7442" spans="1:11" x14ac:dyDescent="0.35">
      <c r="A7442" t="s">
        <v>28602</v>
      </c>
      <c r="B7442" t="s">
        <v>23</v>
      </c>
      <c r="C7442" t="s">
        <v>23</v>
      </c>
      <c r="D7442" t="s">
        <v>5810</v>
      </c>
      <c r="E7442" t="s">
        <v>28603</v>
      </c>
      <c r="F7442" t="s">
        <v>23</v>
      </c>
      <c r="G7442" t="s">
        <v>23</v>
      </c>
      <c r="H7442" t="s">
        <v>6746</v>
      </c>
      <c r="I7442" t="s">
        <v>23</v>
      </c>
      <c r="J7442" t="s">
        <v>23</v>
      </c>
      <c r="K7442" t="s">
        <v>35627</v>
      </c>
    </row>
    <row r="7443" spans="1:11" x14ac:dyDescent="0.35">
      <c r="A7443" t="s">
        <v>28604</v>
      </c>
      <c r="B7443" t="s">
        <v>23</v>
      </c>
      <c r="C7443" t="s">
        <v>23</v>
      </c>
      <c r="D7443" t="s">
        <v>5810</v>
      </c>
      <c r="E7443" t="s">
        <v>28605</v>
      </c>
      <c r="F7443" t="s">
        <v>23</v>
      </c>
      <c r="G7443" t="s">
        <v>23</v>
      </c>
      <c r="H7443" t="s">
        <v>6746</v>
      </c>
      <c r="I7443" t="s">
        <v>23</v>
      </c>
      <c r="J7443" t="s">
        <v>23</v>
      </c>
      <c r="K7443" t="s">
        <v>35628</v>
      </c>
    </row>
    <row r="7444" spans="1:11" x14ac:dyDescent="0.35">
      <c r="A7444" t="s">
        <v>28608</v>
      </c>
      <c r="B7444" t="s">
        <v>23</v>
      </c>
      <c r="C7444" t="s">
        <v>23</v>
      </c>
      <c r="D7444" t="s">
        <v>5810</v>
      </c>
      <c r="E7444" t="s">
        <v>28609</v>
      </c>
      <c r="F7444" t="s">
        <v>23</v>
      </c>
      <c r="G7444" t="s">
        <v>23</v>
      </c>
      <c r="H7444" t="s">
        <v>6746</v>
      </c>
      <c r="I7444" t="s">
        <v>23</v>
      </c>
      <c r="J7444" t="s">
        <v>23</v>
      </c>
      <c r="K7444" t="s">
        <v>35630</v>
      </c>
    </row>
    <row r="7445" spans="1:11" x14ac:dyDescent="0.35">
      <c r="A7445" t="s">
        <v>3182</v>
      </c>
      <c r="B7445" t="s">
        <v>23</v>
      </c>
      <c r="C7445" t="s">
        <v>23</v>
      </c>
      <c r="D7445" t="s">
        <v>23</v>
      </c>
      <c r="E7445" t="s">
        <v>12328</v>
      </c>
      <c r="F7445" t="s">
        <v>23</v>
      </c>
      <c r="G7445" t="s">
        <v>23</v>
      </c>
      <c r="H7445" t="s">
        <v>6522</v>
      </c>
      <c r="I7445" t="s">
        <v>23</v>
      </c>
      <c r="J7445" t="s">
        <v>23</v>
      </c>
      <c r="K7445" t="s">
        <v>30532</v>
      </c>
    </row>
    <row r="7446" spans="1:11" x14ac:dyDescent="0.35">
      <c r="A7446" t="s">
        <v>28610</v>
      </c>
      <c r="B7446" t="s">
        <v>23</v>
      </c>
      <c r="C7446" t="s">
        <v>23</v>
      </c>
      <c r="D7446" t="s">
        <v>5810</v>
      </c>
      <c r="E7446" t="s">
        <v>28611</v>
      </c>
      <c r="F7446" t="s">
        <v>23</v>
      </c>
      <c r="G7446" t="s">
        <v>23</v>
      </c>
      <c r="H7446" t="s">
        <v>6746</v>
      </c>
      <c r="I7446" t="s">
        <v>23</v>
      </c>
      <c r="J7446" t="s">
        <v>23</v>
      </c>
      <c r="K7446" t="s">
        <v>35631</v>
      </c>
    </row>
    <row r="7447" spans="1:11" x14ac:dyDescent="0.35">
      <c r="A7447" t="s">
        <v>831</v>
      </c>
      <c r="B7447" t="s">
        <v>23</v>
      </c>
      <c r="C7447" t="s">
        <v>23</v>
      </c>
      <c r="D7447" t="s">
        <v>23</v>
      </c>
      <c r="E7447" t="s">
        <v>12329</v>
      </c>
      <c r="F7447" t="s">
        <v>23</v>
      </c>
      <c r="G7447" t="s">
        <v>23</v>
      </c>
      <c r="H7447" t="s">
        <v>6502</v>
      </c>
      <c r="I7447" t="s">
        <v>6485</v>
      </c>
      <c r="J7447" t="s">
        <v>23</v>
      </c>
      <c r="K7447" t="s">
        <v>30532</v>
      </c>
    </row>
    <row r="7448" spans="1:11" x14ac:dyDescent="0.35">
      <c r="A7448" t="s">
        <v>28612</v>
      </c>
      <c r="B7448" t="s">
        <v>23</v>
      </c>
      <c r="C7448" t="s">
        <v>23</v>
      </c>
      <c r="D7448" t="s">
        <v>5810</v>
      </c>
      <c r="E7448" t="s">
        <v>28613</v>
      </c>
      <c r="F7448" t="s">
        <v>23</v>
      </c>
      <c r="G7448" t="s">
        <v>23</v>
      </c>
      <c r="H7448" t="s">
        <v>6746</v>
      </c>
      <c r="I7448" t="s">
        <v>23</v>
      </c>
      <c r="J7448" t="s">
        <v>23</v>
      </c>
      <c r="K7448" t="s">
        <v>35632</v>
      </c>
    </row>
    <row r="7449" spans="1:11" x14ac:dyDescent="0.35">
      <c r="A7449" t="s">
        <v>4978</v>
      </c>
      <c r="B7449" t="s">
        <v>23</v>
      </c>
      <c r="C7449" t="s">
        <v>23</v>
      </c>
      <c r="D7449" t="s">
        <v>5810</v>
      </c>
      <c r="E7449" t="s">
        <v>28614</v>
      </c>
      <c r="F7449" t="s">
        <v>23</v>
      </c>
      <c r="G7449" t="s">
        <v>23</v>
      </c>
      <c r="H7449" t="s">
        <v>6746</v>
      </c>
      <c r="I7449" t="s">
        <v>23</v>
      </c>
      <c r="J7449" t="s">
        <v>23</v>
      </c>
      <c r="K7449" t="s">
        <v>35633</v>
      </c>
    </row>
    <row r="7450" spans="1:11" x14ac:dyDescent="0.35">
      <c r="A7450" t="s">
        <v>28615</v>
      </c>
      <c r="B7450" t="s">
        <v>23</v>
      </c>
      <c r="C7450" t="s">
        <v>23</v>
      </c>
      <c r="D7450" t="s">
        <v>5810</v>
      </c>
      <c r="E7450" t="s">
        <v>28616</v>
      </c>
      <c r="F7450" t="s">
        <v>23</v>
      </c>
      <c r="G7450" t="s">
        <v>23</v>
      </c>
      <c r="H7450" t="s">
        <v>6746</v>
      </c>
      <c r="I7450" t="s">
        <v>23</v>
      </c>
      <c r="J7450" t="s">
        <v>23</v>
      </c>
      <c r="K7450" t="s">
        <v>35634</v>
      </c>
    </row>
    <row r="7451" spans="1:11" x14ac:dyDescent="0.35">
      <c r="A7451" t="s">
        <v>2778</v>
      </c>
      <c r="B7451" t="s">
        <v>23</v>
      </c>
      <c r="C7451" t="s">
        <v>23</v>
      </c>
      <c r="D7451" t="s">
        <v>23</v>
      </c>
      <c r="E7451" t="s">
        <v>12330</v>
      </c>
      <c r="F7451" t="s">
        <v>23</v>
      </c>
      <c r="G7451" t="s">
        <v>23</v>
      </c>
      <c r="H7451" t="s">
        <v>6522</v>
      </c>
      <c r="I7451" t="s">
        <v>23</v>
      </c>
      <c r="J7451" t="s">
        <v>23</v>
      </c>
      <c r="K7451" t="s">
        <v>30532</v>
      </c>
    </row>
    <row r="7452" spans="1:11" x14ac:dyDescent="0.35">
      <c r="A7452" t="s">
        <v>12331</v>
      </c>
      <c r="B7452" t="s">
        <v>23</v>
      </c>
      <c r="C7452" t="s">
        <v>23</v>
      </c>
      <c r="D7452" t="s">
        <v>5810</v>
      </c>
      <c r="E7452" t="s">
        <v>12332</v>
      </c>
      <c r="F7452" t="s">
        <v>23</v>
      </c>
      <c r="G7452" t="s">
        <v>23</v>
      </c>
      <c r="H7452" t="s">
        <v>6746</v>
      </c>
      <c r="I7452" t="s">
        <v>23</v>
      </c>
      <c r="J7452" t="s">
        <v>23</v>
      </c>
      <c r="K7452" t="s">
        <v>30532</v>
      </c>
    </row>
    <row r="7453" spans="1:11" x14ac:dyDescent="0.35">
      <c r="A7453" t="s">
        <v>2982</v>
      </c>
      <c r="B7453" t="s">
        <v>23</v>
      </c>
      <c r="C7453" t="s">
        <v>23</v>
      </c>
      <c r="D7453" t="s">
        <v>23</v>
      </c>
      <c r="E7453" t="s">
        <v>12333</v>
      </c>
      <c r="F7453" t="s">
        <v>23</v>
      </c>
      <c r="G7453" t="s">
        <v>23</v>
      </c>
      <c r="H7453" t="s">
        <v>6522</v>
      </c>
      <c r="I7453" t="s">
        <v>23</v>
      </c>
      <c r="J7453" t="s">
        <v>23</v>
      </c>
      <c r="K7453" t="s">
        <v>30532</v>
      </c>
    </row>
    <row r="7454" spans="1:11" x14ac:dyDescent="0.35">
      <c r="A7454" t="s">
        <v>28617</v>
      </c>
      <c r="B7454" t="s">
        <v>23</v>
      </c>
      <c r="C7454" t="s">
        <v>23</v>
      </c>
      <c r="D7454" t="s">
        <v>5810</v>
      </c>
      <c r="E7454" t="s">
        <v>28618</v>
      </c>
      <c r="F7454" t="s">
        <v>23</v>
      </c>
      <c r="G7454" t="s">
        <v>23</v>
      </c>
      <c r="H7454" t="s">
        <v>6746</v>
      </c>
      <c r="I7454" t="s">
        <v>23</v>
      </c>
      <c r="J7454" t="s">
        <v>23</v>
      </c>
      <c r="K7454" t="s">
        <v>35635</v>
      </c>
    </row>
    <row r="7455" spans="1:11" x14ac:dyDescent="0.35">
      <c r="A7455" t="s">
        <v>6274</v>
      </c>
      <c r="B7455" t="s">
        <v>23</v>
      </c>
      <c r="C7455" t="s">
        <v>23</v>
      </c>
      <c r="D7455" t="s">
        <v>5810</v>
      </c>
      <c r="E7455" t="s">
        <v>12334</v>
      </c>
      <c r="F7455" t="s">
        <v>23</v>
      </c>
      <c r="G7455" t="s">
        <v>23</v>
      </c>
      <c r="H7455" t="s">
        <v>6483</v>
      </c>
      <c r="I7455" t="s">
        <v>23</v>
      </c>
      <c r="J7455" t="s">
        <v>23</v>
      </c>
      <c r="K7455" t="s">
        <v>30532</v>
      </c>
    </row>
    <row r="7456" spans="1:11" x14ac:dyDescent="0.35">
      <c r="A7456" t="s">
        <v>24377</v>
      </c>
      <c r="B7456" t="s">
        <v>23</v>
      </c>
      <c r="C7456" t="s">
        <v>23</v>
      </c>
      <c r="D7456" t="s">
        <v>5810</v>
      </c>
      <c r="E7456" t="s">
        <v>24378</v>
      </c>
      <c r="F7456" t="s">
        <v>23</v>
      </c>
      <c r="G7456" t="s">
        <v>23</v>
      </c>
      <c r="H7456" t="s">
        <v>6522</v>
      </c>
      <c r="I7456" t="s">
        <v>23</v>
      </c>
      <c r="J7456" t="s">
        <v>23</v>
      </c>
      <c r="K7456" t="s">
        <v>30532</v>
      </c>
    </row>
    <row r="7457" spans="1:11" x14ac:dyDescent="0.35">
      <c r="A7457" t="s">
        <v>28619</v>
      </c>
      <c r="B7457" t="s">
        <v>23</v>
      </c>
      <c r="C7457" t="s">
        <v>23</v>
      </c>
      <c r="D7457" t="s">
        <v>5810</v>
      </c>
      <c r="E7457" t="s">
        <v>28620</v>
      </c>
      <c r="F7457" t="s">
        <v>23</v>
      </c>
      <c r="G7457" t="s">
        <v>23</v>
      </c>
      <c r="H7457" t="s">
        <v>6746</v>
      </c>
      <c r="I7457" t="s">
        <v>23</v>
      </c>
      <c r="J7457" t="s">
        <v>23</v>
      </c>
      <c r="K7457" t="s">
        <v>35636</v>
      </c>
    </row>
    <row r="7458" spans="1:11" x14ac:dyDescent="0.35">
      <c r="A7458" t="s">
        <v>2256</v>
      </c>
      <c r="B7458" t="s">
        <v>23</v>
      </c>
      <c r="C7458" t="s">
        <v>23</v>
      </c>
      <c r="D7458" t="s">
        <v>23</v>
      </c>
      <c r="E7458" t="s">
        <v>12335</v>
      </c>
      <c r="F7458" t="s">
        <v>23</v>
      </c>
      <c r="G7458" t="s">
        <v>23</v>
      </c>
      <c r="H7458" t="s">
        <v>6522</v>
      </c>
      <c r="I7458" t="s">
        <v>23</v>
      </c>
      <c r="J7458" t="s">
        <v>23</v>
      </c>
      <c r="K7458" t="s">
        <v>30532</v>
      </c>
    </row>
    <row r="7459" spans="1:11" x14ac:dyDescent="0.35">
      <c r="A7459" t="s">
        <v>28621</v>
      </c>
      <c r="B7459" t="s">
        <v>23</v>
      </c>
      <c r="C7459" t="s">
        <v>23</v>
      </c>
      <c r="D7459" t="s">
        <v>5810</v>
      </c>
      <c r="E7459" t="s">
        <v>28622</v>
      </c>
      <c r="F7459" t="s">
        <v>23</v>
      </c>
      <c r="G7459" t="s">
        <v>23</v>
      </c>
      <c r="H7459" t="s">
        <v>6746</v>
      </c>
      <c r="I7459" t="s">
        <v>23</v>
      </c>
      <c r="J7459" t="s">
        <v>23</v>
      </c>
      <c r="K7459" t="s">
        <v>35637</v>
      </c>
    </row>
    <row r="7460" spans="1:11" x14ac:dyDescent="0.35">
      <c r="A7460" t="s">
        <v>5009</v>
      </c>
      <c r="B7460" t="s">
        <v>23</v>
      </c>
      <c r="C7460" t="s">
        <v>23</v>
      </c>
      <c r="D7460" t="s">
        <v>23</v>
      </c>
      <c r="E7460" t="s">
        <v>12336</v>
      </c>
      <c r="F7460" t="s">
        <v>23</v>
      </c>
      <c r="G7460" t="s">
        <v>23</v>
      </c>
      <c r="H7460" t="s">
        <v>6522</v>
      </c>
      <c r="I7460" t="s">
        <v>23</v>
      </c>
      <c r="J7460" t="s">
        <v>23</v>
      </c>
      <c r="K7460" t="s">
        <v>30532</v>
      </c>
    </row>
    <row r="7461" spans="1:11" x14ac:dyDescent="0.35">
      <c r="A7461" t="s">
        <v>2255</v>
      </c>
      <c r="B7461" t="s">
        <v>23</v>
      </c>
      <c r="C7461" t="s">
        <v>23</v>
      </c>
      <c r="D7461" t="s">
        <v>23</v>
      </c>
      <c r="E7461" t="s">
        <v>12337</v>
      </c>
      <c r="F7461" t="s">
        <v>23</v>
      </c>
      <c r="G7461" t="s">
        <v>23</v>
      </c>
      <c r="H7461" t="s">
        <v>6522</v>
      </c>
      <c r="I7461" t="s">
        <v>23</v>
      </c>
      <c r="J7461" t="s">
        <v>23</v>
      </c>
      <c r="K7461" t="s">
        <v>30532</v>
      </c>
    </row>
    <row r="7462" spans="1:11" x14ac:dyDescent="0.35">
      <c r="A7462" t="s">
        <v>12338</v>
      </c>
      <c r="B7462" t="s">
        <v>23</v>
      </c>
      <c r="C7462" t="s">
        <v>23</v>
      </c>
      <c r="D7462" t="s">
        <v>5810</v>
      </c>
      <c r="E7462" t="s">
        <v>12339</v>
      </c>
      <c r="F7462" t="s">
        <v>23</v>
      </c>
      <c r="G7462" t="s">
        <v>23</v>
      </c>
      <c r="H7462" t="s">
        <v>6746</v>
      </c>
      <c r="I7462" t="s">
        <v>23</v>
      </c>
      <c r="J7462" t="s">
        <v>23</v>
      </c>
      <c r="K7462" t="s">
        <v>30532</v>
      </c>
    </row>
    <row r="7463" spans="1:11" x14ac:dyDescent="0.35">
      <c r="A7463" t="s">
        <v>28623</v>
      </c>
      <c r="B7463" t="s">
        <v>23</v>
      </c>
      <c r="C7463" t="s">
        <v>23</v>
      </c>
      <c r="D7463" t="s">
        <v>5810</v>
      </c>
      <c r="E7463" t="s">
        <v>28624</v>
      </c>
      <c r="F7463" t="s">
        <v>23</v>
      </c>
      <c r="G7463" t="s">
        <v>23</v>
      </c>
      <c r="H7463" t="s">
        <v>6746</v>
      </c>
      <c r="I7463" t="s">
        <v>23</v>
      </c>
      <c r="J7463" t="s">
        <v>23</v>
      </c>
      <c r="K7463" t="s">
        <v>35638</v>
      </c>
    </row>
    <row r="7464" spans="1:11" x14ac:dyDescent="0.35">
      <c r="A7464" t="s">
        <v>28627</v>
      </c>
      <c r="B7464" t="s">
        <v>23</v>
      </c>
      <c r="C7464" t="s">
        <v>23</v>
      </c>
      <c r="D7464" t="s">
        <v>5810</v>
      </c>
      <c r="E7464" t="s">
        <v>28628</v>
      </c>
      <c r="F7464" t="s">
        <v>23</v>
      </c>
      <c r="G7464" t="s">
        <v>23</v>
      </c>
      <c r="H7464" t="s">
        <v>6746</v>
      </c>
      <c r="I7464" t="s">
        <v>23</v>
      </c>
      <c r="J7464" t="s">
        <v>23</v>
      </c>
      <c r="K7464" t="s">
        <v>35640</v>
      </c>
    </row>
    <row r="7465" spans="1:11" x14ac:dyDescent="0.35">
      <c r="A7465" t="s">
        <v>5091</v>
      </c>
      <c r="B7465" t="s">
        <v>23</v>
      </c>
      <c r="C7465" t="s">
        <v>23</v>
      </c>
      <c r="D7465" t="s">
        <v>23</v>
      </c>
      <c r="E7465" t="s">
        <v>12340</v>
      </c>
      <c r="F7465" t="s">
        <v>23</v>
      </c>
      <c r="G7465" t="s">
        <v>23</v>
      </c>
      <c r="H7465" t="s">
        <v>6522</v>
      </c>
      <c r="I7465" t="s">
        <v>23</v>
      </c>
      <c r="J7465" t="s">
        <v>23</v>
      </c>
      <c r="K7465" t="s">
        <v>30532</v>
      </c>
    </row>
    <row r="7466" spans="1:11" x14ac:dyDescent="0.35">
      <c r="A7466" t="s">
        <v>3052</v>
      </c>
      <c r="B7466" t="s">
        <v>23</v>
      </c>
      <c r="C7466" t="s">
        <v>23</v>
      </c>
      <c r="D7466" t="s">
        <v>23</v>
      </c>
      <c r="E7466" t="s">
        <v>12341</v>
      </c>
      <c r="F7466" t="s">
        <v>23</v>
      </c>
      <c r="G7466" t="s">
        <v>23</v>
      </c>
      <c r="H7466" t="s">
        <v>6522</v>
      </c>
      <c r="I7466" t="s">
        <v>23</v>
      </c>
      <c r="J7466" t="s">
        <v>23</v>
      </c>
      <c r="K7466" t="s">
        <v>30532</v>
      </c>
    </row>
    <row r="7467" spans="1:11" x14ac:dyDescent="0.35">
      <c r="A7467" t="s">
        <v>5281</v>
      </c>
      <c r="B7467" t="s">
        <v>23</v>
      </c>
      <c r="C7467" t="s">
        <v>23</v>
      </c>
      <c r="D7467" t="s">
        <v>23</v>
      </c>
      <c r="E7467" t="s">
        <v>12342</v>
      </c>
      <c r="F7467" t="s">
        <v>23</v>
      </c>
      <c r="G7467" t="s">
        <v>23</v>
      </c>
      <c r="H7467" t="s">
        <v>23</v>
      </c>
      <c r="I7467" t="s">
        <v>23</v>
      </c>
      <c r="J7467" t="s">
        <v>23</v>
      </c>
      <c r="K7467" t="s">
        <v>30532</v>
      </c>
    </row>
    <row r="7468" spans="1:11" x14ac:dyDescent="0.35">
      <c r="A7468" t="s">
        <v>24379</v>
      </c>
      <c r="B7468" t="s">
        <v>23</v>
      </c>
      <c r="C7468" t="s">
        <v>23</v>
      </c>
      <c r="D7468" t="s">
        <v>5810</v>
      </c>
      <c r="E7468" t="s">
        <v>24380</v>
      </c>
      <c r="F7468" t="s">
        <v>23</v>
      </c>
      <c r="G7468" t="s">
        <v>23</v>
      </c>
      <c r="H7468" t="s">
        <v>6487</v>
      </c>
      <c r="I7468" t="s">
        <v>23</v>
      </c>
      <c r="J7468" t="s">
        <v>23</v>
      </c>
      <c r="K7468" t="s">
        <v>30532</v>
      </c>
    </row>
    <row r="7469" spans="1:11" x14ac:dyDescent="0.35">
      <c r="A7469" t="s">
        <v>28631</v>
      </c>
      <c r="B7469" t="s">
        <v>23</v>
      </c>
      <c r="C7469" t="s">
        <v>23</v>
      </c>
      <c r="D7469" t="s">
        <v>5810</v>
      </c>
      <c r="E7469" t="s">
        <v>28632</v>
      </c>
      <c r="F7469" t="s">
        <v>23</v>
      </c>
      <c r="G7469" t="s">
        <v>23</v>
      </c>
      <c r="H7469" t="s">
        <v>6746</v>
      </c>
      <c r="I7469" t="s">
        <v>23</v>
      </c>
      <c r="J7469" t="s">
        <v>23</v>
      </c>
      <c r="K7469" t="s">
        <v>35642</v>
      </c>
    </row>
    <row r="7470" spans="1:11" x14ac:dyDescent="0.35">
      <c r="A7470" t="s">
        <v>6670</v>
      </c>
      <c r="B7470" t="s">
        <v>23</v>
      </c>
      <c r="C7470" t="s">
        <v>23</v>
      </c>
      <c r="D7470" t="s">
        <v>23</v>
      </c>
      <c r="E7470" t="s">
        <v>12343</v>
      </c>
      <c r="F7470" t="s">
        <v>23</v>
      </c>
      <c r="G7470" t="s">
        <v>23</v>
      </c>
      <c r="H7470" t="s">
        <v>6502</v>
      </c>
      <c r="I7470" t="s">
        <v>2721</v>
      </c>
      <c r="J7470" t="s">
        <v>6576</v>
      </c>
      <c r="K7470" t="s">
        <v>30532</v>
      </c>
    </row>
    <row r="7471" spans="1:11" x14ac:dyDescent="0.35">
      <c r="A7471" t="s">
        <v>28633</v>
      </c>
      <c r="B7471" t="s">
        <v>23</v>
      </c>
      <c r="C7471" t="s">
        <v>23</v>
      </c>
      <c r="D7471" t="s">
        <v>5810</v>
      </c>
      <c r="E7471" t="s">
        <v>28634</v>
      </c>
      <c r="F7471" t="s">
        <v>23</v>
      </c>
      <c r="G7471" t="s">
        <v>23</v>
      </c>
      <c r="H7471" t="s">
        <v>6746</v>
      </c>
      <c r="I7471" t="s">
        <v>23</v>
      </c>
      <c r="J7471" t="s">
        <v>23</v>
      </c>
      <c r="K7471" t="s">
        <v>35643</v>
      </c>
    </row>
    <row r="7472" spans="1:11" x14ac:dyDescent="0.35">
      <c r="A7472" t="s">
        <v>28635</v>
      </c>
      <c r="B7472" t="s">
        <v>23</v>
      </c>
      <c r="C7472" t="s">
        <v>23</v>
      </c>
      <c r="D7472" t="s">
        <v>5810</v>
      </c>
      <c r="E7472" t="s">
        <v>28636</v>
      </c>
      <c r="F7472" t="s">
        <v>23</v>
      </c>
      <c r="G7472" t="s">
        <v>23</v>
      </c>
      <c r="H7472" t="s">
        <v>6746</v>
      </c>
      <c r="I7472" t="s">
        <v>23</v>
      </c>
      <c r="J7472" t="s">
        <v>23</v>
      </c>
      <c r="K7472" t="s">
        <v>35644</v>
      </c>
    </row>
    <row r="7473" spans="1:11" x14ac:dyDescent="0.35">
      <c r="A7473" t="s">
        <v>28637</v>
      </c>
      <c r="B7473" t="s">
        <v>23</v>
      </c>
      <c r="C7473" t="s">
        <v>23</v>
      </c>
      <c r="D7473" t="s">
        <v>5810</v>
      </c>
      <c r="E7473" t="s">
        <v>28638</v>
      </c>
      <c r="F7473" t="s">
        <v>23</v>
      </c>
      <c r="G7473" t="s">
        <v>23</v>
      </c>
      <c r="H7473" t="s">
        <v>6746</v>
      </c>
      <c r="I7473" t="s">
        <v>23</v>
      </c>
      <c r="J7473" t="s">
        <v>23</v>
      </c>
      <c r="K7473" t="s">
        <v>35645</v>
      </c>
    </row>
    <row r="7474" spans="1:11" x14ac:dyDescent="0.35">
      <c r="A7474" t="s">
        <v>23197</v>
      </c>
      <c r="B7474" t="s">
        <v>23</v>
      </c>
      <c r="C7474" t="s">
        <v>23</v>
      </c>
      <c r="D7474" t="s">
        <v>5810</v>
      </c>
      <c r="E7474" t="s">
        <v>23198</v>
      </c>
      <c r="F7474" t="s">
        <v>23</v>
      </c>
      <c r="G7474" t="s">
        <v>23</v>
      </c>
      <c r="H7474" t="s">
        <v>6746</v>
      </c>
      <c r="I7474" t="s">
        <v>23</v>
      </c>
      <c r="J7474" t="s">
        <v>23</v>
      </c>
      <c r="K7474" t="s">
        <v>33117</v>
      </c>
    </row>
    <row r="7475" spans="1:11" x14ac:dyDescent="0.35">
      <c r="A7475" t="s">
        <v>1535</v>
      </c>
      <c r="B7475" t="s">
        <v>23</v>
      </c>
      <c r="C7475" t="s">
        <v>23</v>
      </c>
      <c r="D7475" t="s">
        <v>23</v>
      </c>
      <c r="E7475" t="s">
        <v>12344</v>
      </c>
      <c r="F7475" t="s">
        <v>23</v>
      </c>
      <c r="G7475" t="s">
        <v>23</v>
      </c>
      <c r="H7475" t="s">
        <v>6483</v>
      </c>
      <c r="I7475" t="s">
        <v>2721</v>
      </c>
      <c r="J7475" t="s">
        <v>23</v>
      </c>
      <c r="K7475" t="s">
        <v>30532</v>
      </c>
    </row>
    <row r="7476" spans="1:11" x14ac:dyDescent="0.35">
      <c r="A7476" t="s">
        <v>28639</v>
      </c>
      <c r="B7476" t="s">
        <v>23</v>
      </c>
      <c r="C7476" t="s">
        <v>23</v>
      </c>
      <c r="D7476" t="s">
        <v>5810</v>
      </c>
      <c r="E7476" t="s">
        <v>28640</v>
      </c>
      <c r="F7476" t="s">
        <v>23</v>
      </c>
      <c r="G7476" t="s">
        <v>23</v>
      </c>
      <c r="H7476" t="s">
        <v>6746</v>
      </c>
      <c r="I7476" t="s">
        <v>23</v>
      </c>
      <c r="J7476" t="s">
        <v>23</v>
      </c>
      <c r="K7476" t="s">
        <v>35646</v>
      </c>
    </row>
    <row r="7477" spans="1:11" x14ac:dyDescent="0.35">
      <c r="A7477" t="s">
        <v>28643</v>
      </c>
      <c r="B7477" t="s">
        <v>23</v>
      </c>
      <c r="C7477" t="s">
        <v>23</v>
      </c>
      <c r="D7477" t="s">
        <v>5810</v>
      </c>
      <c r="E7477" t="s">
        <v>28644</v>
      </c>
      <c r="F7477" t="s">
        <v>23</v>
      </c>
      <c r="G7477" t="s">
        <v>23</v>
      </c>
      <c r="H7477" t="s">
        <v>6746</v>
      </c>
      <c r="I7477" t="s">
        <v>23</v>
      </c>
      <c r="J7477" t="s">
        <v>23</v>
      </c>
      <c r="K7477" t="s">
        <v>35647</v>
      </c>
    </row>
    <row r="7478" spans="1:11" x14ac:dyDescent="0.35">
      <c r="A7478" t="s">
        <v>28645</v>
      </c>
      <c r="B7478" t="s">
        <v>23</v>
      </c>
      <c r="C7478" t="s">
        <v>23</v>
      </c>
      <c r="D7478" t="s">
        <v>5810</v>
      </c>
      <c r="E7478" t="s">
        <v>28646</v>
      </c>
      <c r="F7478" t="s">
        <v>23</v>
      </c>
      <c r="G7478" t="s">
        <v>23</v>
      </c>
      <c r="H7478" t="s">
        <v>6746</v>
      </c>
      <c r="I7478" t="s">
        <v>23</v>
      </c>
      <c r="J7478" t="s">
        <v>23</v>
      </c>
      <c r="K7478" t="s">
        <v>35648</v>
      </c>
    </row>
    <row r="7479" spans="1:11" x14ac:dyDescent="0.35">
      <c r="A7479" t="s">
        <v>28647</v>
      </c>
      <c r="B7479" t="s">
        <v>23</v>
      </c>
      <c r="C7479" t="s">
        <v>23</v>
      </c>
      <c r="D7479" t="s">
        <v>5810</v>
      </c>
      <c r="E7479" t="s">
        <v>28648</v>
      </c>
      <c r="F7479" t="s">
        <v>23</v>
      </c>
      <c r="G7479" t="s">
        <v>23</v>
      </c>
      <c r="H7479" t="s">
        <v>6746</v>
      </c>
      <c r="I7479" t="s">
        <v>23</v>
      </c>
      <c r="J7479" t="s">
        <v>23</v>
      </c>
      <c r="K7479" t="s">
        <v>35649</v>
      </c>
    </row>
    <row r="7480" spans="1:11" x14ac:dyDescent="0.35">
      <c r="A7480" t="s">
        <v>5676</v>
      </c>
      <c r="B7480" t="s">
        <v>23</v>
      </c>
      <c r="C7480" t="s">
        <v>23</v>
      </c>
      <c r="D7480" t="s">
        <v>23</v>
      </c>
      <c r="E7480" t="s">
        <v>12345</v>
      </c>
      <c r="F7480" t="s">
        <v>23</v>
      </c>
      <c r="G7480" t="s">
        <v>23</v>
      </c>
      <c r="H7480" t="s">
        <v>6522</v>
      </c>
      <c r="I7480" t="s">
        <v>23</v>
      </c>
      <c r="J7480" t="s">
        <v>23</v>
      </c>
      <c r="K7480" t="s">
        <v>30532</v>
      </c>
    </row>
    <row r="7481" spans="1:11" x14ac:dyDescent="0.35">
      <c r="A7481" t="s">
        <v>28649</v>
      </c>
      <c r="B7481" t="s">
        <v>23</v>
      </c>
      <c r="C7481" t="s">
        <v>23</v>
      </c>
      <c r="D7481" t="s">
        <v>5810</v>
      </c>
      <c r="E7481" t="s">
        <v>28650</v>
      </c>
      <c r="F7481" t="s">
        <v>23</v>
      </c>
      <c r="G7481" t="s">
        <v>23</v>
      </c>
      <c r="H7481" t="s">
        <v>6746</v>
      </c>
      <c r="I7481" t="s">
        <v>23</v>
      </c>
      <c r="J7481" t="s">
        <v>23</v>
      </c>
      <c r="K7481" t="s">
        <v>35650</v>
      </c>
    </row>
    <row r="7482" spans="1:11" x14ac:dyDescent="0.35">
      <c r="A7482" t="s">
        <v>12346</v>
      </c>
      <c r="B7482" t="s">
        <v>23</v>
      </c>
      <c r="C7482" t="s">
        <v>23</v>
      </c>
      <c r="D7482" t="s">
        <v>5810</v>
      </c>
      <c r="E7482" t="s">
        <v>12347</v>
      </c>
      <c r="F7482" t="s">
        <v>23</v>
      </c>
      <c r="G7482" t="s">
        <v>23</v>
      </c>
      <c r="H7482" t="s">
        <v>6746</v>
      </c>
      <c r="I7482" t="s">
        <v>23</v>
      </c>
      <c r="J7482" t="s">
        <v>23</v>
      </c>
      <c r="K7482" t="s">
        <v>30532</v>
      </c>
    </row>
    <row r="7483" spans="1:11" x14ac:dyDescent="0.35">
      <c r="A7483" t="s">
        <v>28651</v>
      </c>
      <c r="B7483" t="s">
        <v>23</v>
      </c>
      <c r="C7483" t="s">
        <v>23</v>
      </c>
      <c r="D7483" t="s">
        <v>5810</v>
      </c>
      <c r="E7483" t="s">
        <v>28652</v>
      </c>
      <c r="F7483" t="s">
        <v>23</v>
      </c>
      <c r="G7483" t="s">
        <v>23</v>
      </c>
      <c r="H7483" t="s">
        <v>6746</v>
      </c>
      <c r="I7483" t="s">
        <v>23</v>
      </c>
      <c r="J7483" t="s">
        <v>23</v>
      </c>
      <c r="K7483" t="s">
        <v>35651</v>
      </c>
    </row>
    <row r="7484" spans="1:11" x14ac:dyDescent="0.35">
      <c r="A7484" t="s">
        <v>28653</v>
      </c>
      <c r="B7484" t="s">
        <v>23</v>
      </c>
      <c r="C7484" t="s">
        <v>23</v>
      </c>
      <c r="D7484" t="s">
        <v>5810</v>
      </c>
      <c r="E7484" t="s">
        <v>28654</v>
      </c>
      <c r="F7484" t="s">
        <v>23</v>
      </c>
      <c r="G7484" t="s">
        <v>23</v>
      </c>
      <c r="H7484" t="s">
        <v>6746</v>
      </c>
      <c r="I7484" t="s">
        <v>23</v>
      </c>
      <c r="J7484" t="s">
        <v>23</v>
      </c>
      <c r="K7484" t="s">
        <v>35652</v>
      </c>
    </row>
    <row r="7485" spans="1:11" x14ac:dyDescent="0.35">
      <c r="A7485" t="s">
        <v>12348</v>
      </c>
      <c r="B7485" t="s">
        <v>23</v>
      </c>
      <c r="C7485" t="s">
        <v>23</v>
      </c>
      <c r="D7485" t="s">
        <v>5810</v>
      </c>
      <c r="E7485" t="s">
        <v>12349</v>
      </c>
      <c r="F7485" t="s">
        <v>23</v>
      </c>
      <c r="G7485" t="s">
        <v>23</v>
      </c>
      <c r="H7485" t="s">
        <v>6746</v>
      </c>
      <c r="I7485" t="s">
        <v>23</v>
      </c>
      <c r="J7485" t="s">
        <v>23</v>
      </c>
      <c r="K7485" t="s">
        <v>30532</v>
      </c>
    </row>
    <row r="7486" spans="1:11" x14ac:dyDescent="0.35">
      <c r="A7486" t="s">
        <v>1114</v>
      </c>
      <c r="B7486" t="s">
        <v>6534</v>
      </c>
      <c r="C7486" t="s">
        <v>23</v>
      </c>
      <c r="D7486" t="s">
        <v>23</v>
      </c>
      <c r="E7486" t="s">
        <v>12350</v>
      </c>
      <c r="F7486" t="s">
        <v>23</v>
      </c>
      <c r="G7486" t="s">
        <v>23</v>
      </c>
      <c r="H7486" t="s">
        <v>6514</v>
      </c>
      <c r="I7486" t="s">
        <v>6485</v>
      </c>
      <c r="J7486" t="s">
        <v>23</v>
      </c>
      <c r="K7486" t="s">
        <v>30532</v>
      </c>
    </row>
    <row r="7487" spans="1:11" x14ac:dyDescent="0.35">
      <c r="A7487" t="s">
        <v>330</v>
      </c>
      <c r="B7487" t="s">
        <v>23</v>
      </c>
      <c r="C7487" t="s">
        <v>23</v>
      </c>
      <c r="D7487" t="s">
        <v>23</v>
      </c>
      <c r="E7487" t="s">
        <v>12352</v>
      </c>
      <c r="F7487" t="s">
        <v>23</v>
      </c>
      <c r="G7487" t="s">
        <v>23</v>
      </c>
      <c r="H7487" t="s">
        <v>23</v>
      </c>
      <c r="I7487" t="s">
        <v>23</v>
      </c>
      <c r="J7487" t="s">
        <v>23</v>
      </c>
      <c r="K7487" t="s">
        <v>30532</v>
      </c>
    </row>
    <row r="7488" spans="1:11" x14ac:dyDescent="0.35">
      <c r="A7488" t="s">
        <v>1983</v>
      </c>
      <c r="B7488" t="s">
        <v>23</v>
      </c>
      <c r="C7488" t="s">
        <v>23</v>
      </c>
      <c r="D7488" t="s">
        <v>23</v>
      </c>
      <c r="E7488" t="s">
        <v>12353</v>
      </c>
      <c r="F7488" t="s">
        <v>23</v>
      </c>
      <c r="G7488" t="s">
        <v>23</v>
      </c>
      <c r="H7488" t="s">
        <v>6483</v>
      </c>
      <c r="I7488" t="s">
        <v>6485</v>
      </c>
      <c r="J7488" t="s">
        <v>3894</v>
      </c>
      <c r="K7488" t="s">
        <v>30532</v>
      </c>
    </row>
    <row r="7489" spans="1:11" x14ac:dyDescent="0.35">
      <c r="A7489" t="s">
        <v>5402</v>
      </c>
      <c r="B7489" t="s">
        <v>23</v>
      </c>
      <c r="C7489" t="s">
        <v>23</v>
      </c>
      <c r="D7489" t="s">
        <v>23</v>
      </c>
      <c r="E7489" t="s">
        <v>12355</v>
      </c>
      <c r="F7489" t="s">
        <v>23</v>
      </c>
      <c r="G7489" t="s">
        <v>23</v>
      </c>
      <c r="H7489" t="s">
        <v>6522</v>
      </c>
      <c r="I7489" t="s">
        <v>23</v>
      </c>
      <c r="J7489" t="s">
        <v>23</v>
      </c>
      <c r="K7489" t="s">
        <v>30532</v>
      </c>
    </row>
    <row r="7490" spans="1:11" x14ac:dyDescent="0.35">
      <c r="A7490" t="s">
        <v>6671</v>
      </c>
      <c r="B7490" t="s">
        <v>23</v>
      </c>
      <c r="C7490" t="s">
        <v>23</v>
      </c>
      <c r="D7490" t="s">
        <v>23</v>
      </c>
      <c r="E7490" t="s">
        <v>12356</v>
      </c>
      <c r="F7490" t="s">
        <v>23</v>
      </c>
      <c r="G7490" t="s">
        <v>23</v>
      </c>
      <c r="H7490" t="s">
        <v>6483</v>
      </c>
      <c r="I7490" t="s">
        <v>2721</v>
      </c>
      <c r="J7490" t="s">
        <v>23</v>
      </c>
      <c r="K7490" t="s">
        <v>30532</v>
      </c>
    </row>
    <row r="7491" spans="1:11" x14ac:dyDescent="0.35">
      <c r="A7491" t="s">
        <v>28655</v>
      </c>
      <c r="B7491" t="s">
        <v>23</v>
      </c>
      <c r="C7491" t="s">
        <v>23</v>
      </c>
      <c r="D7491" t="s">
        <v>5810</v>
      </c>
      <c r="E7491" t="s">
        <v>28656</v>
      </c>
      <c r="F7491" t="s">
        <v>23</v>
      </c>
      <c r="G7491" t="s">
        <v>23</v>
      </c>
      <c r="H7491" t="s">
        <v>6746</v>
      </c>
      <c r="I7491" t="s">
        <v>23</v>
      </c>
      <c r="J7491" t="s">
        <v>23</v>
      </c>
      <c r="K7491" t="s">
        <v>35653</v>
      </c>
    </row>
    <row r="7492" spans="1:11" x14ac:dyDescent="0.35">
      <c r="A7492" t="s">
        <v>6672</v>
      </c>
      <c r="B7492" t="s">
        <v>23</v>
      </c>
      <c r="C7492" t="s">
        <v>23</v>
      </c>
      <c r="D7492" t="s">
        <v>23</v>
      </c>
      <c r="E7492" t="s">
        <v>12357</v>
      </c>
      <c r="F7492" t="s">
        <v>23</v>
      </c>
      <c r="G7492" t="s">
        <v>23</v>
      </c>
      <c r="H7492" t="s">
        <v>6504</v>
      </c>
      <c r="I7492" t="s">
        <v>2721</v>
      </c>
      <c r="J7492" t="s">
        <v>3894</v>
      </c>
      <c r="K7492" t="s">
        <v>30532</v>
      </c>
    </row>
    <row r="7493" spans="1:11" x14ac:dyDescent="0.35">
      <c r="A7493" t="s">
        <v>12358</v>
      </c>
      <c r="B7493" t="s">
        <v>23</v>
      </c>
      <c r="C7493" t="s">
        <v>23</v>
      </c>
      <c r="D7493" t="s">
        <v>5810</v>
      </c>
      <c r="E7493" t="s">
        <v>12359</v>
      </c>
      <c r="F7493" t="s">
        <v>23</v>
      </c>
      <c r="G7493" t="s">
        <v>23</v>
      </c>
      <c r="H7493" t="s">
        <v>6746</v>
      </c>
      <c r="I7493" t="s">
        <v>23</v>
      </c>
      <c r="J7493" t="s">
        <v>23</v>
      </c>
      <c r="K7493" t="s">
        <v>30532</v>
      </c>
    </row>
    <row r="7494" spans="1:11" x14ac:dyDescent="0.35">
      <c r="A7494" t="s">
        <v>28657</v>
      </c>
      <c r="B7494" t="s">
        <v>23</v>
      </c>
      <c r="C7494" t="s">
        <v>23</v>
      </c>
      <c r="D7494" t="s">
        <v>5810</v>
      </c>
      <c r="E7494" t="s">
        <v>28658</v>
      </c>
      <c r="F7494" t="s">
        <v>23</v>
      </c>
      <c r="G7494" t="s">
        <v>23</v>
      </c>
      <c r="H7494" t="s">
        <v>6746</v>
      </c>
      <c r="I7494" t="s">
        <v>23</v>
      </c>
      <c r="J7494" t="s">
        <v>23</v>
      </c>
      <c r="K7494" t="s">
        <v>35654</v>
      </c>
    </row>
    <row r="7495" spans="1:11" x14ac:dyDescent="0.35">
      <c r="A7495" t="s">
        <v>28659</v>
      </c>
      <c r="B7495" t="s">
        <v>23</v>
      </c>
      <c r="C7495" t="s">
        <v>23</v>
      </c>
      <c r="D7495" t="s">
        <v>5810</v>
      </c>
      <c r="E7495" t="s">
        <v>28660</v>
      </c>
      <c r="F7495" t="s">
        <v>23</v>
      </c>
      <c r="G7495" t="s">
        <v>23</v>
      </c>
      <c r="H7495" t="s">
        <v>6746</v>
      </c>
      <c r="I7495" t="s">
        <v>23</v>
      </c>
      <c r="J7495" t="s">
        <v>23</v>
      </c>
      <c r="K7495" t="s">
        <v>35655</v>
      </c>
    </row>
    <row r="7496" spans="1:11" x14ac:dyDescent="0.35">
      <c r="A7496" t="s">
        <v>28663</v>
      </c>
      <c r="B7496" t="s">
        <v>23</v>
      </c>
      <c r="C7496" t="s">
        <v>23</v>
      </c>
      <c r="D7496" t="s">
        <v>5810</v>
      </c>
      <c r="E7496" t="s">
        <v>28664</v>
      </c>
      <c r="F7496" t="s">
        <v>23</v>
      </c>
      <c r="G7496" t="s">
        <v>23</v>
      </c>
      <c r="H7496" t="s">
        <v>6746</v>
      </c>
      <c r="I7496" t="s">
        <v>23</v>
      </c>
      <c r="J7496" t="s">
        <v>23</v>
      </c>
      <c r="K7496" t="s">
        <v>35657</v>
      </c>
    </row>
    <row r="7497" spans="1:11" x14ac:dyDescent="0.35">
      <c r="A7497" t="s">
        <v>3649</v>
      </c>
      <c r="B7497" t="s">
        <v>23</v>
      </c>
      <c r="C7497" t="s">
        <v>23</v>
      </c>
      <c r="D7497" t="s">
        <v>23</v>
      </c>
      <c r="E7497" t="s">
        <v>12360</v>
      </c>
      <c r="F7497" t="s">
        <v>23</v>
      </c>
      <c r="G7497" t="s">
        <v>23</v>
      </c>
      <c r="H7497" t="s">
        <v>6522</v>
      </c>
      <c r="I7497" t="s">
        <v>23</v>
      </c>
      <c r="J7497" t="s">
        <v>23</v>
      </c>
      <c r="K7497" t="s">
        <v>30532</v>
      </c>
    </row>
    <row r="7498" spans="1:11" x14ac:dyDescent="0.35">
      <c r="A7498" t="s">
        <v>98</v>
      </c>
      <c r="B7498" t="s">
        <v>23</v>
      </c>
      <c r="C7498" t="s">
        <v>23</v>
      </c>
      <c r="D7498" t="s">
        <v>23</v>
      </c>
      <c r="E7498" t="s">
        <v>12361</v>
      </c>
      <c r="F7498" t="s">
        <v>23</v>
      </c>
      <c r="G7498" t="s">
        <v>23</v>
      </c>
      <c r="H7498" t="s">
        <v>6522</v>
      </c>
      <c r="I7498" t="s">
        <v>23</v>
      </c>
      <c r="J7498" t="s">
        <v>23</v>
      </c>
      <c r="K7498" t="s">
        <v>30532</v>
      </c>
    </row>
    <row r="7499" spans="1:11" x14ac:dyDescent="0.35">
      <c r="A7499" t="s">
        <v>28665</v>
      </c>
      <c r="B7499" t="s">
        <v>23</v>
      </c>
      <c r="C7499" t="s">
        <v>23</v>
      </c>
      <c r="D7499" t="s">
        <v>5810</v>
      </c>
      <c r="E7499" t="s">
        <v>28666</v>
      </c>
      <c r="F7499" t="s">
        <v>23</v>
      </c>
      <c r="G7499" t="s">
        <v>23</v>
      </c>
      <c r="H7499" t="s">
        <v>6746</v>
      </c>
      <c r="I7499" t="s">
        <v>23</v>
      </c>
      <c r="J7499" t="s">
        <v>23</v>
      </c>
      <c r="K7499" t="s">
        <v>35658</v>
      </c>
    </row>
    <row r="7500" spans="1:11" x14ac:dyDescent="0.35">
      <c r="A7500" t="s">
        <v>2254</v>
      </c>
      <c r="B7500" t="s">
        <v>23</v>
      </c>
      <c r="C7500" t="s">
        <v>23</v>
      </c>
      <c r="D7500" t="s">
        <v>23</v>
      </c>
      <c r="E7500" t="s">
        <v>12362</v>
      </c>
      <c r="F7500" t="s">
        <v>23</v>
      </c>
      <c r="G7500" t="s">
        <v>23</v>
      </c>
      <c r="H7500" t="s">
        <v>23</v>
      </c>
      <c r="I7500" t="s">
        <v>23</v>
      </c>
      <c r="J7500" t="s">
        <v>23</v>
      </c>
      <c r="K7500" t="s">
        <v>30532</v>
      </c>
    </row>
    <row r="7501" spans="1:11" x14ac:dyDescent="0.35">
      <c r="A7501" t="s">
        <v>28667</v>
      </c>
      <c r="B7501" t="s">
        <v>23</v>
      </c>
      <c r="C7501" t="s">
        <v>23</v>
      </c>
      <c r="D7501" t="s">
        <v>5810</v>
      </c>
      <c r="E7501" t="s">
        <v>28668</v>
      </c>
      <c r="F7501" t="s">
        <v>23</v>
      </c>
      <c r="G7501" t="s">
        <v>23</v>
      </c>
      <c r="H7501" t="s">
        <v>6746</v>
      </c>
      <c r="I7501" t="s">
        <v>23</v>
      </c>
      <c r="J7501" t="s">
        <v>23</v>
      </c>
      <c r="K7501" t="s">
        <v>35659</v>
      </c>
    </row>
    <row r="7502" spans="1:11" x14ac:dyDescent="0.35">
      <c r="A7502" t="s">
        <v>6731</v>
      </c>
      <c r="B7502" t="s">
        <v>23</v>
      </c>
      <c r="C7502" t="s">
        <v>23</v>
      </c>
      <c r="D7502" t="s">
        <v>23</v>
      </c>
      <c r="E7502" t="s">
        <v>12363</v>
      </c>
      <c r="F7502" t="s">
        <v>23</v>
      </c>
      <c r="G7502" t="s">
        <v>23</v>
      </c>
      <c r="H7502" t="s">
        <v>6522</v>
      </c>
      <c r="I7502" t="s">
        <v>23</v>
      </c>
      <c r="J7502" t="s">
        <v>23</v>
      </c>
      <c r="K7502" t="s">
        <v>30532</v>
      </c>
    </row>
    <row r="7503" spans="1:11" x14ac:dyDescent="0.35">
      <c r="A7503" t="s">
        <v>2253</v>
      </c>
      <c r="B7503" t="s">
        <v>23</v>
      </c>
      <c r="C7503" t="s">
        <v>23</v>
      </c>
      <c r="D7503" t="s">
        <v>23</v>
      </c>
      <c r="E7503" t="s">
        <v>12364</v>
      </c>
      <c r="F7503" t="s">
        <v>23</v>
      </c>
      <c r="G7503" t="s">
        <v>23</v>
      </c>
      <c r="H7503" t="s">
        <v>6522</v>
      </c>
      <c r="I7503" t="s">
        <v>23</v>
      </c>
      <c r="J7503" t="s">
        <v>23</v>
      </c>
      <c r="K7503" t="s">
        <v>30532</v>
      </c>
    </row>
    <row r="7504" spans="1:11" x14ac:dyDescent="0.35">
      <c r="A7504" t="s">
        <v>2252</v>
      </c>
      <c r="B7504" t="s">
        <v>23</v>
      </c>
      <c r="C7504" t="s">
        <v>23</v>
      </c>
      <c r="D7504" t="s">
        <v>23</v>
      </c>
      <c r="E7504" t="s">
        <v>12365</v>
      </c>
      <c r="F7504" t="s">
        <v>23</v>
      </c>
      <c r="G7504" t="s">
        <v>23</v>
      </c>
      <c r="H7504" t="s">
        <v>6502</v>
      </c>
      <c r="I7504" t="s">
        <v>6499</v>
      </c>
      <c r="J7504" t="s">
        <v>23</v>
      </c>
      <c r="K7504" t="s">
        <v>30532</v>
      </c>
    </row>
    <row r="7505" spans="1:11" x14ac:dyDescent="0.35">
      <c r="A7505" t="s">
        <v>992</v>
      </c>
      <c r="B7505" t="s">
        <v>23</v>
      </c>
      <c r="C7505" t="s">
        <v>23</v>
      </c>
      <c r="D7505" t="s">
        <v>23</v>
      </c>
      <c r="E7505" t="s">
        <v>12366</v>
      </c>
      <c r="F7505" t="s">
        <v>23</v>
      </c>
      <c r="G7505" t="s">
        <v>23</v>
      </c>
      <c r="H7505" t="s">
        <v>6522</v>
      </c>
      <c r="I7505" t="s">
        <v>23</v>
      </c>
      <c r="J7505" t="s">
        <v>23</v>
      </c>
      <c r="K7505" t="s">
        <v>30532</v>
      </c>
    </row>
    <row r="7506" spans="1:11" x14ac:dyDescent="0.35">
      <c r="A7506" t="s">
        <v>3650</v>
      </c>
      <c r="B7506" t="s">
        <v>23</v>
      </c>
      <c r="C7506" t="s">
        <v>23</v>
      </c>
      <c r="D7506" t="s">
        <v>23</v>
      </c>
      <c r="E7506" t="s">
        <v>12367</v>
      </c>
      <c r="F7506" t="s">
        <v>23</v>
      </c>
      <c r="G7506" t="s">
        <v>23</v>
      </c>
      <c r="H7506" t="s">
        <v>6518</v>
      </c>
      <c r="I7506" t="s">
        <v>2721</v>
      </c>
      <c r="J7506" t="s">
        <v>23</v>
      </c>
      <c r="K7506" t="s">
        <v>30532</v>
      </c>
    </row>
    <row r="7507" spans="1:11" x14ac:dyDescent="0.35">
      <c r="A7507" t="s">
        <v>2251</v>
      </c>
      <c r="B7507" t="s">
        <v>23</v>
      </c>
      <c r="C7507" t="s">
        <v>23</v>
      </c>
      <c r="D7507" t="s">
        <v>23</v>
      </c>
      <c r="E7507" t="s">
        <v>12368</v>
      </c>
      <c r="F7507" t="s">
        <v>23</v>
      </c>
      <c r="G7507" t="s">
        <v>23</v>
      </c>
      <c r="H7507" t="s">
        <v>6522</v>
      </c>
      <c r="I7507" t="s">
        <v>23</v>
      </c>
      <c r="J7507" t="s">
        <v>23</v>
      </c>
      <c r="K7507" t="s">
        <v>30532</v>
      </c>
    </row>
    <row r="7508" spans="1:11" x14ac:dyDescent="0.35">
      <c r="A7508" t="s">
        <v>28669</v>
      </c>
      <c r="B7508" t="s">
        <v>23</v>
      </c>
      <c r="C7508" t="s">
        <v>23</v>
      </c>
      <c r="D7508" t="s">
        <v>5810</v>
      </c>
      <c r="E7508" t="s">
        <v>28670</v>
      </c>
      <c r="F7508" t="s">
        <v>23</v>
      </c>
      <c r="G7508" t="s">
        <v>23</v>
      </c>
      <c r="H7508" t="s">
        <v>6746</v>
      </c>
      <c r="I7508" t="s">
        <v>23</v>
      </c>
      <c r="J7508" t="s">
        <v>23</v>
      </c>
      <c r="K7508" t="s">
        <v>35660</v>
      </c>
    </row>
    <row r="7509" spans="1:11" x14ac:dyDescent="0.35">
      <c r="A7509" t="s">
        <v>28671</v>
      </c>
      <c r="B7509" t="s">
        <v>23</v>
      </c>
      <c r="C7509" t="s">
        <v>23</v>
      </c>
      <c r="D7509" t="s">
        <v>5810</v>
      </c>
      <c r="E7509" t="s">
        <v>28672</v>
      </c>
      <c r="F7509" t="s">
        <v>23</v>
      </c>
      <c r="G7509" t="s">
        <v>23</v>
      </c>
      <c r="H7509" t="s">
        <v>6746</v>
      </c>
      <c r="I7509" t="s">
        <v>23</v>
      </c>
      <c r="J7509" t="s">
        <v>23</v>
      </c>
      <c r="K7509" t="s">
        <v>35661</v>
      </c>
    </row>
    <row r="7510" spans="1:11" x14ac:dyDescent="0.35">
      <c r="A7510" t="s">
        <v>2250</v>
      </c>
      <c r="B7510" t="s">
        <v>23</v>
      </c>
      <c r="C7510" t="s">
        <v>23</v>
      </c>
      <c r="D7510" t="s">
        <v>23</v>
      </c>
      <c r="E7510" t="s">
        <v>12369</v>
      </c>
      <c r="F7510" t="s">
        <v>23</v>
      </c>
      <c r="G7510" t="s">
        <v>23</v>
      </c>
      <c r="H7510" t="s">
        <v>6522</v>
      </c>
      <c r="I7510" t="s">
        <v>23</v>
      </c>
      <c r="J7510" t="s">
        <v>23</v>
      </c>
      <c r="K7510" t="s">
        <v>30532</v>
      </c>
    </row>
    <row r="7511" spans="1:11" x14ac:dyDescent="0.35">
      <c r="A7511" t="s">
        <v>28673</v>
      </c>
      <c r="B7511" t="s">
        <v>23</v>
      </c>
      <c r="C7511" t="s">
        <v>23</v>
      </c>
      <c r="D7511" t="s">
        <v>5810</v>
      </c>
      <c r="E7511" t="s">
        <v>28674</v>
      </c>
      <c r="F7511" t="s">
        <v>23</v>
      </c>
      <c r="G7511" t="s">
        <v>23</v>
      </c>
      <c r="H7511" t="s">
        <v>6746</v>
      </c>
      <c r="I7511" t="s">
        <v>23</v>
      </c>
      <c r="J7511" t="s">
        <v>23</v>
      </c>
      <c r="K7511" t="s">
        <v>35662</v>
      </c>
    </row>
    <row r="7512" spans="1:11" x14ac:dyDescent="0.35">
      <c r="A7512" t="s">
        <v>28675</v>
      </c>
      <c r="B7512" t="s">
        <v>23</v>
      </c>
      <c r="C7512" t="s">
        <v>23</v>
      </c>
      <c r="D7512" t="s">
        <v>5810</v>
      </c>
      <c r="E7512" t="s">
        <v>28676</v>
      </c>
      <c r="F7512" t="s">
        <v>23</v>
      </c>
      <c r="G7512" t="s">
        <v>23</v>
      </c>
      <c r="H7512" t="s">
        <v>6746</v>
      </c>
      <c r="I7512" t="s">
        <v>23</v>
      </c>
      <c r="J7512" t="s">
        <v>23</v>
      </c>
      <c r="K7512" t="s">
        <v>35663</v>
      </c>
    </row>
    <row r="7513" spans="1:11" x14ac:dyDescent="0.35">
      <c r="A7513" t="s">
        <v>28677</v>
      </c>
      <c r="B7513" t="s">
        <v>23</v>
      </c>
      <c r="C7513" t="s">
        <v>23</v>
      </c>
      <c r="D7513" t="s">
        <v>5810</v>
      </c>
      <c r="E7513" t="s">
        <v>28678</v>
      </c>
      <c r="F7513" t="s">
        <v>23</v>
      </c>
      <c r="G7513" t="s">
        <v>23</v>
      </c>
      <c r="H7513" t="s">
        <v>6746</v>
      </c>
      <c r="I7513" t="s">
        <v>23</v>
      </c>
      <c r="J7513" t="s">
        <v>23</v>
      </c>
      <c r="K7513" t="s">
        <v>35664</v>
      </c>
    </row>
    <row r="7514" spans="1:11" x14ac:dyDescent="0.35">
      <c r="A7514" t="s">
        <v>28679</v>
      </c>
      <c r="B7514" t="s">
        <v>23</v>
      </c>
      <c r="C7514" t="s">
        <v>23</v>
      </c>
      <c r="D7514" t="s">
        <v>5810</v>
      </c>
      <c r="E7514" t="s">
        <v>28680</v>
      </c>
      <c r="F7514" t="s">
        <v>23</v>
      </c>
      <c r="G7514" t="s">
        <v>23</v>
      </c>
      <c r="H7514" t="s">
        <v>6746</v>
      </c>
      <c r="I7514" t="s">
        <v>23</v>
      </c>
      <c r="J7514" t="s">
        <v>23</v>
      </c>
      <c r="K7514" t="s">
        <v>35665</v>
      </c>
    </row>
    <row r="7515" spans="1:11" x14ac:dyDescent="0.35">
      <c r="A7515" t="s">
        <v>2249</v>
      </c>
      <c r="B7515" t="s">
        <v>23</v>
      </c>
      <c r="C7515" t="s">
        <v>23</v>
      </c>
      <c r="D7515" t="s">
        <v>23</v>
      </c>
      <c r="E7515" t="s">
        <v>12370</v>
      </c>
      <c r="F7515" t="s">
        <v>23</v>
      </c>
      <c r="G7515" t="s">
        <v>23</v>
      </c>
      <c r="H7515" t="s">
        <v>6522</v>
      </c>
      <c r="I7515" t="s">
        <v>23</v>
      </c>
      <c r="J7515" t="s">
        <v>23</v>
      </c>
      <c r="K7515" t="s">
        <v>30532</v>
      </c>
    </row>
    <row r="7516" spans="1:11" x14ac:dyDescent="0.35">
      <c r="A7516" t="s">
        <v>3653</v>
      </c>
      <c r="B7516" t="s">
        <v>23</v>
      </c>
      <c r="C7516" t="s">
        <v>23</v>
      </c>
      <c r="D7516" t="s">
        <v>23</v>
      </c>
      <c r="E7516" t="s">
        <v>12371</v>
      </c>
      <c r="F7516" t="s">
        <v>23</v>
      </c>
      <c r="G7516" t="s">
        <v>23</v>
      </c>
      <c r="H7516" t="s">
        <v>6522</v>
      </c>
      <c r="I7516" t="s">
        <v>23</v>
      </c>
      <c r="J7516" t="s">
        <v>23</v>
      </c>
      <c r="K7516" t="s">
        <v>30532</v>
      </c>
    </row>
    <row r="7517" spans="1:11" x14ac:dyDescent="0.35">
      <c r="A7517" t="s">
        <v>2248</v>
      </c>
      <c r="B7517" t="s">
        <v>23</v>
      </c>
      <c r="C7517" t="s">
        <v>23</v>
      </c>
      <c r="D7517" t="s">
        <v>23</v>
      </c>
      <c r="E7517" t="s">
        <v>12372</v>
      </c>
      <c r="F7517" t="s">
        <v>23</v>
      </c>
      <c r="G7517" t="s">
        <v>23</v>
      </c>
      <c r="H7517" t="s">
        <v>6522</v>
      </c>
      <c r="I7517" t="s">
        <v>23</v>
      </c>
      <c r="J7517" t="s">
        <v>23</v>
      </c>
      <c r="K7517" t="s">
        <v>30532</v>
      </c>
    </row>
    <row r="7518" spans="1:11" x14ac:dyDescent="0.35">
      <c r="A7518" t="s">
        <v>2247</v>
      </c>
      <c r="B7518" t="s">
        <v>23</v>
      </c>
      <c r="C7518" t="s">
        <v>23</v>
      </c>
      <c r="D7518" t="s">
        <v>23</v>
      </c>
      <c r="E7518" t="s">
        <v>12373</v>
      </c>
      <c r="F7518" t="s">
        <v>23</v>
      </c>
      <c r="G7518" t="s">
        <v>23</v>
      </c>
      <c r="H7518" t="s">
        <v>6522</v>
      </c>
      <c r="I7518" t="s">
        <v>23</v>
      </c>
      <c r="J7518" t="s">
        <v>23</v>
      </c>
      <c r="K7518" t="s">
        <v>30532</v>
      </c>
    </row>
    <row r="7519" spans="1:11" x14ac:dyDescent="0.35">
      <c r="A7519" t="s">
        <v>28681</v>
      </c>
      <c r="B7519" t="s">
        <v>23</v>
      </c>
      <c r="C7519" t="s">
        <v>23</v>
      </c>
      <c r="D7519" t="s">
        <v>5810</v>
      </c>
      <c r="E7519" t="s">
        <v>28682</v>
      </c>
      <c r="F7519" t="s">
        <v>23</v>
      </c>
      <c r="G7519" t="s">
        <v>23</v>
      </c>
      <c r="H7519" t="s">
        <v>6746</v>
      </c>
      <c r="I7519" t="s">
        <v>23</v>
      </c>
      <c r="J7519" t="s">
        <v>23</v>
      </c>
      <c r="K7519" t="s">
        <v>35666</v>
      </c>
    </row>
    <row r="7520" spans="1:11" x14ac:dyDescent="0.35">
      <c r="A7520" t="s">
        <v>28683</v>
      </c>
      <c r="B7520" t="s">
        <v>23</v>
      </c>
      <c r="C7520" t="s">
        <v>23</v>
      </c>
      <c r="D7520" t="s">
        <v>5810</v>
      </c>
      <c r="E7520" t="s">
        <v>28684</v>
      </c>
      <c r="F7520" t="s">
        <v>23</v>
      </c>
      <c r="G7520" t="s">
        <v>23</v>
      </c>
      <c r="H7520" t="s">
        <v>6746</v>
      </c>
      <c r="I7520" t="s">
        <v>23</v>
      </c>
      <c r="J7520" t="s">
        <v>23</v>
      </c>
      <c r="K7520" t="s">
        <v>35667</v>
      </c>
    </row>
    <row r="7521" spans="1:11" x14ac:dyDescent="0.35">
      <c r="A7521" t="s">
        <v>28711</v>
      </c>
      <c r="B7521" t="s">
        <v>23</v>
      </c>
      <c r="C7521" t="s">
        <v>23</v>
      </c>
      <c r="D7521" t="s">
        <v>5810</v>
      </c>
      <c r="E7521" t="s">
        <v>28712</v>
      </c>
      <c r="F7521" t="s">
        <v>23</v>
      </c>
      <c r="G7521" t="s">
        <v>23</v>
      </c>
      <c r="H7521" t="s">
        <v>6746</v>
      </c>
      <c r="I7521" t="s">
        <v>23</v>
      </c>
      <c r="J7521" t="s">
        <v>23</v>
      </c>
      <c r="K7521" t="s">
        <v>35680</v>
      </c>
    </row>
    <row r="7522" spans="1:11" x14ac:dyDescent="0.35">
      <c r="A7522" t="s">
        <v>28687</v>
      </c>
      <c r="B7522" t="s">
        <v>23</v>
      </c>
      <c r="C7522" t="s">
        <v>23</v>
      </c>
      <c r="D7522" t="s">
        <v>5810</v>
      </c>
      <c r="E7522" t="s">
        <v>28688</v>
      </c>
      <c r="F7522" t="s">
        <v>23</v>
      </c>
      <c r="G7522" t="s">
        <v>23</v>
      </c>
      <c r="H7522" t="s">
        <v>6746</v>
      </c>
      <c r="I7522" t="s">
        <v>23</v>
      </c>
      <c r="J7522" t="s">
        <v>23</v>
      </c>
      <c r="K7522" t="s">
        <v>35669</v>
      </c>
    </row>
    <row r="7523" spans="1:11" x14ac:dyDescent="0.35">
      <c r="A7523" t="s">
        <v>2246</v>
      </c>
      <c r="B7523" t="s">
        <v>23</v>
      </c>
      <c r="C7523" t="s">
        <v>23</v>
      </c>
      <c r="D7523" t="s">
        <v>23</v>
      </c>
      <c r="E7523" t="s">
        <v>12374</v>
      </c>
      <c r="F7523" t="s">
        <v>23</v>
      </c>
      <c r="G7523" t="s">
        <v>23</v>
      </c>
      <c r="H7523" t="s">
        <v>6522</v>
      </c>
      <c r="I7523" t="s">
        <v>23</v>
      </c>
      <c r="J7523" t="s">
        <v>23</v>
      </c>
      <c r="K7523" t="s">
        <v>30532</v>
      </c>
    </row>
    <row r="7524" spans="1:11" x14ac:dyDescent="0.35">
      <c r="A7524" t="s">
        <v>5688</v>
      </c>
      <c r="B7524" t="s">
        <v>23</v>
      </c>
      <c r="C7524" t="s">
        <v>23</v>
      </c>
      <c r="D7524" t="s">
        <v>23</v>
      </c>
      <c r="E7524" t="s">
        <v>12375</v>
      </c>
      <c r="F7524" t="s">
        <v>23</v>
      </c>
      <c r="G7524" t="s">
        <v>23</v>
      </c>
      <c r="H7524" t="s">
        <v>6522</v>
      </c>
      <c r="I7524" t="s">
        <v>23</v>
      </c>
      <c r="J7524" t="s">
        <v>23</v>
      </c>
      <c r="K7524" t="s">
        <v>30532</v>
      </c>
    </row>
    <row r="7525" spans="1:11" x14ac:dyDescent="0.35">
      <c r="A7525" t="s">
        <v>28685</v>
      </c>
      <c r="B7525" t="s">
        <v>23</v>
      </c>
      <c r="C7525" t="s">
        <v>23</v>
      </c>
      <c r="D7525" t="s">
        <v>5810</v>
      </c>
      <c r="E7525" t="s">
        <v>28686</v>
      </c>
      <c r="F7525" t="s">
        <v>23</v>
      </c>
      <c r="G7525" t="s">
        <v>23</v>
      </c>
      <c r="H7525" t="s">
        <v>6746</v>
      </c>
      <c r="I7525" t="s">
        <v>23</v>
      </c>
      <c r="J7525" t="s">
        <v>23</v>
      </c>
      <c r="K7525" t="s">
        <v>35668</v>
      </c>
    </row>
    <row r="7526" spans="1:11" x14ac:dyDescent="0.35">
      <c r="A7526" t="s">
        <v>12376</v>
      </c>
      <c r="B7526" t="s">
        <v>23</v>
      </c>
      <c r="C7526" t="s">
        <v>23</v>
      </c>
      <c r="D7526" t="s">
        <v>5810</v>
      </c>
      <c r="E7526" t="s">
        <v>12377</v>
      </c>
      <c r="F7526" t="s">
        <v>23</v>
      </c>
      <c r="G7526" t="s">
        <v>23</v>
      </c>
      <c r="H7526" t="s">
        <v>6746</v>
      </c>
      <c r="I7526" t="s">
        <v>23</v>
      </c>
      <c r="J7526" t="s">
        <v>23</v>
      </c>
      <c r="K7526" t="s">
        <v>30532</v>
      </c>
    </row>
    <row r="7527" spans="1:11" x14ac:dyDescent="0.35">
      <c r="A7527" t="s">
        <v>28689</v>
      </c>
      <c r="B7527" t="s">
        <v>23</v>
      </c>
      <c r="C7527" t="s">
        <v>23</v>
      </c>
      <c r="D7527" t="s">
        <v>5810</v>
      </c>
      <c r="E7527" t="s">
        <v>28690</v>
      </c>
      <c r="F7527" t="s">
        <v>23</v>
      </c>
      <c r="G7527" t="s">
        <v>23</v>
      </c>
      <c r="H7527" t="s">
        <v>6746</v>
      </c>
      <c r="I7527" t="s">
        <v>23</v>
      </c>
      <c r="J7527" t="s">
        <v>23</v>
      </c>
      <c r="K7527" t="s">
        <v>35670</v>
      </c>
    </row>
    <row r="7528" spans="1:11" x14ac:dyDescent="0.35">
      <c r="A7528" t="s">
        <v>28691</v>
      </c>
      <c r="B7528" t="s">
        <v>23</v>
      </c>
      <c r="C7528" t="s">
        <v>23</v>
      </c>
      <c r="D7528" t="s">
        <v>5810</v>
      </c>
      <c r="E7528" t="s">
        <v>28692</v>
      </c>
      <c r="F7528" t="s">
        <v>23</v>
      </c>
      <c r="G7528" t="s">
        <v>23</v>
      </c>
      <c r="H7528" t="s">
        <v>6746</v>
      </c>
      <c r="I7528" t="s">
        <v>23</v>
      </c>
      <c r="J7528" t="s">
        <v>23</v>
      </c>
      <c r="K7528" t="s">
        <v>35671</v>
      </c>
    </row>
    <row r="7529" spans="1:11" x14ac:dyDescent="0.35">
      <c r="A7529" t="s">
        <v>28693</v>
      </c>
      <c r="B7529" t="s">
        <v>23</v>
      </c>
      <c r="C7529" t="s">
        <v>23</v>
      </c>
      <c r="D7529" t="s">
        <v>5810</v>
      </c>
      <c r="E7529" t="s">
        <v>28694</v>
      </c>
      <c r="F7529" t="s">
        <v>23</v>
      </c>
      <c r="G7529" t="s">
        <v>23</v>
      </c>
      <c r="H7529" t="s">
        <v>6746</v>
      </c>
      <c r="I7529" t="s">
        <v>23</v>
      </c>
      <c r="J7529" t="s">
        <v>23</v>
      </c>
      <c r="K7529" t="s">
        <v>35672</v>
      </c>
    </row>
    <row r="7530" spans="1:11" x14ac:dyDescent="0.35">
      <c r="A7530" t="s">
        <v>28695</v>
      </c>
      <c r="B7530" t="s">
        <v>23</v>
      </c>
      <c r="C7530" t="s">
        <v>23</v>
      </c>
      <c r="D7530" t="s">
        <v>5810</v>
      </c>
      <c r="E7530" t="s">
        <v>28696</v>
      </c>
      <c r="F7530" t="s">
        <v>23</v>
      </c>
      <c r="G7530" t="s">
        <v>23</v>
      </c>
      <c r="H7530" t="s">
        <v>6746</v>
      </c>
      <c r="I7530" t="s">
        <v>23</v>
      </c>
      <c r="J7530" t="s">
        <v>23</v>
      </c>
      <c r="K7530" t="s">
        <v>35673</v>
      </c>
    </row>
    <row r="7531" spans="1:11" x14ac:dyDescent="0.35">
      <c r="A7531" t="s">
        <v>28697</v>
      </c>
      <c r="B7531" t="s">
        <v>23</v>
      </c>
      <c r="C7531" t="s">
        <v>23</v>
      </c>
      <c r="D7531" t="s">
        <v>5810</v>
      </c>
      <c r="E7531" t="s">
        <v>28698</v>
      </c>
      <c r="F7531" t="s">
        <v>23</v>
      </c>
      <c r="G7531" t="s">
        <v>23</v>
      </c>
      <c r="H7531" t="s">
        <v>6746</v>
      </c>
      <c r="I7531" t="s">
        <v>23</v>
      </c>
      <c r="J7531" t="s">
        <v>23</v>
      </c>
      <c r="K7531" t="s">
        <v>35674</v>
      </c>
    </row>
    <row r="7532" spans="1:11" x14ac:dyDescent="0.35">
      <c r="A7532" t="s">
        <v>28701</v>
      </c>
      <c r="B7532" t="s">
        <v>23</v>
      </c>
      <c r="C7532" t="s">
        <v>23</v>
      </c>
      <c r="D7532" t="s">
        <v>5810</v>
      </c>
      <c r="E7532" t="s">
        <v>28702</v>
      </c>
      <c r="F7532" t="s">
        <v>23</v>
      </c>
      <c r="G7532" t="s">
        <v>23</v>
      </c>
      <c r="H7532" t="s">
        <v>6746</v>
      </c>
      <c r="I7532" t="s">
        <v>23</v>
      </c>
      <c r="J7532" t="s">
        <v>23</v>
      </c>
      <c r="K7532" t="s">
        <v>35675</v>
      </c>
    </row>
    <row r="7533" spans="1:11" x14ac:dyDescent="0.35">
      <c r="A7533" t="s">
        <v>12378</v>
      </c>
      <c r="B7533" t="s">
        <v>23</v>
      </c>
      <c r="C7533" t="s">
        <v>23</v>
      </c>
      <c r="D7533" t="s">
        <v>5810</v>
      </c>
      <c r="E7533" t="s">
        <v>12379</v>
      </c>
      <c r="F7533" t="s">
        <v>23</v>
      </c>
      <c r="G7533" t="s">
        <v>23</v>
      </c>
      <c r="H7533" t="s">
        <v>6746</v>
      </c>
      <c r="I7533" t="s">
        <v>23</v>
      </c>
      <c r="J7533" t="s">
        <v>23</v>
      </c>
      <c r="K7533" t="s">
        <v>30532</v>
      </c>
    </row>
    <row r="7534" spans="1:11" x14ac:dyDescent="0.35">
      <c r="A7534" t="s">
        <v>12380</v>
      </c>
      <c r="B7534" t="s">
        <v>23</v>
      </c>
      <c r="C7534" t="s">
        <v>23</v>
      </c>
      <c r="D7534" t="s">
        <v>5810</v>
      </c>
      <c r="E7534" t="s">
        <v>12381</v>
      </c>
      <c r="F7534" t="s">
        <v>23</v>
      </c>
      <c r="G7534" t="s">
        <v>23</v>
      </c>
      <c r="H7534" t="s">
        <v>6746</v>
      </c>
      <c r="I7534" t="s">
        <v>23</v>
      </c>
      <c r="J7534" t="s">
        <v>23</v>
      </c>
      <c r="K7534" t="s">
        <v>30532</v>
      </c>
    </row>
    <row r="7535" spans="1:11" x14ac:dyDescent="0.35">
      <c r="A7535" t="s">
        <v>28703</v>
      </c>
      <c r="B7535" t="s">
        <v>23</v>
      </c>
      <c r="C7535" t="s">
        <v>23</v>
      </c>
      <c r="D7535" t="s">
        <v>5810</v>
      </c>
      <c r="E7535" t="s">
        <v>28704</v>
      </c>
      <c r="F7535" t="s">
        <v>23</v>
      </c>
      <c r="G7535" t="s">
        <v>23</v>
      </c>
      <c r="H7535" t="s">
        <v>6746</v>
      </c>
      <c r="I7535" t="s">
        <v>23</v>
      </c>
      <c r="J7535" t="s">
        <v>23</v>
      </c>
      <c r="K7535" t="s">
        <v>35676</v>
      </c>
    </row>
    <row r="7536" spans="1:11" x14ac:dyDescent="0.35">
      <c r="A7536" t="s">
        <v>28705</v>
      </c>
      <c r="B7536" t="s">
        <v>23</v>
      </c>
      <c r="C7536" t="s">
        <v>23</v>
      </c>
      <c r="D7536" t="s">
        <v>5810</v>
      </c>
      <c r="E7536" t="s">
        <v>28706</v>
      </c>
      <c r="F7536" t="s">
        <v>23</v>
      </c>
      <c r="G7536" t="s">
        <v>23</v>
      </c>
      <c r="H7536" t="s">
        <v>6746</v>
      </c>
      <c r="I7536" t="s">
        <v>23</v>
      </c>
      <c r="J7536" t="s">
        <v>23</v>
      </c>
      <c r="K7536" t="s">
        <v>35677</v>
      </c>
    </row>
    <row r="7537" spans="1:11" x14ac:dyDescent="0.35">
      <c r="A7537" t="s">
        <v>2245</v>
      </c>
      <c r="B7537" t="s">
        <v>23</v>
      </c>
      <c r="C7537" t="s">
        <v>23</v>
      </c>
      <c r="D7537" t="s">
        <v>23</v>
      </c>
      <c r="E7537" t="s">
        <v>12382</v>
      </c>
      <c r="F7537" t="s">
        <v>23</v>
      </c>
      <c r="G7537" t="s">
        <v>23</v>
      </c>
      <c r="H7537" t="s">
        <v>6483</v>
      </c>
      <c r="I7537" t="s">
        <v>2721</v>
      </c>
      <c r="J7537" t="s">
        <v>23</v>
      </c>
      <c r="K7537" t="s">
        <v>30532</v>
      </c>
    </row>
    <row r="7538" spans="1:11" x14ac:dyDescent="0.35">
      <c r="A7538" t="s">
        <v>2244</v>
      </c>
      <c r="B7538" t="s">
        <v>23</v>
      </c>
      <c r="C7538" t="s">
        <v>23</v>
      </c>
      <c r="D7538" t="s">
        <v>23</v>
      </c>
      <c r="E7538" t="s">
        <v>12383</v>
      </c>
      <c r="F7538" t="s">
        <v>23</v>
      </c>
      <c r="G7538" t="s">
        <v>23</v>
      </c>
      <c r="H7538" t="s">
        <v>6522</v>
      </c>
      <c r="I7538" t="s">
        <v>23</v>
      </c>
      <c r="J7538" t="s">
        <v>23</v>
      </c>
      <c r="K7538" t="s">
        <v>30532</v>
      </c>
    </row>
    <row r="7539" spans="1:11" x14ac:dyDescent="0.35">
      <c r="A7539" t="s">
        <v>28707</v>
      </c>
      <c r="B7539" t="s">
        <v>23</v>
      </c>
      <c r="C7539" t="s">
        <v>23</v>
      </c>
      <c r="D7539" t="s">
        <v>5810</v>
      </c>
      <c r="E7539" t="s">
        <v>28708</v>
      </c>
      <c r="F7539" t="s">
        <v>23</v>
      </c>
      <c r="G7539" t="s">
        <v>23</v>
      </c>
      <c r="H7539" t="s">
        <v>6746</v>
      </c>
      <c r="I7539" t="s">
        <v>23</v>
      </c>
      <c r="J7539" t="s">
        <v>23</v>
      </c>
      <c r="K7539" t="s">
        <v>35678</v>
      </c>
    </row>
    <row r="7540" spans="1:11" x14ac:dyDescent="0.35">
      <c r="A7540" t="s">
        <v>28713</v>
      </c>
      <c r="B7540" t="s">
        <v>23</v>
      </c>
      <c r="C7540" t="s">
        <v>23</v>
      </c>
      <c r="D7540" t="s">
        <v>5810</v>
      </c>
      <c r="E7540" t="s">
        <v>28714</v>
      </c>
      <c r="F7540" t="s">
        <v>23</v>
      </c>
      <c r="G7540" t="s">
        <v>23</v>
      </c>
      <c r="H7540" t="s">
        <v>6746</v>
      </c>
      <c r="I7540" t="s">
        <v>23</v>
      </c>
      <c r="J7540" t="s">
        <v>23</v>
      </c>
      <c r="K7540" t="s">
        <v>35681</v>
      </c>
    </row>
    <row r="7541" spans="1:11" x14ac:dyDescent="0.35">
      <c r="A7541" t="s">
        <v>2891</v>
      </c>
      <c r="B7541" t="s">
        <v>23</v>
      </c>
      <c r="C7541" t="s">
        <v>23</v>
      </c>
      <c r="D7541" t="s">
        <v>23</v>
      </c>
      <c r="E7541" t="s">
        <v>12384</v>
      </c>
      <c r="F7541" t="s">
        <v>23</v>
      </c>
      <c r="G7541" t="s">
        <v>23</v>
      </c>
      <c r="H7541" t="s">
        <v>6522</v>
      </c>
      <c r="I7541" t="s">
        <v>23</v>
      </c>
      <c r="J7541" t="s">
        <v>23</v>
      </c>
      <c r="K7541" t="s">
        <v>30532</v>
      </c>
    </row>
    <row r="7542" spans="1:11" x14ac:dyDescent="0.35">
      <c r="A7542" t="s">
        <v>28715</v>
      </c>
      <c r="B7542" t="s">
        <v>23</v>
      </c>
      <c r="C7542" t="s">
        <v>23</v>
      </c>
      <c r="D7542" t="s">
        <v>5810</v>
      </c>
      <c r="E7542" t="s">
        <v>28716</v>
      </c>
      <c r="F7542" t="s">
        <v>23</v>
      </c>
      <c r="G7542" t="s">
        <v>23</v>
      </c>
      <c r="H7542" t="s">
        <v>6746</v>
      </c>
      <c r="I7542" t="s">
        <v>23</v>
      </c>
      <c r="J7542" t="s">
        <v>23</v>
      </c>
      <c r="K7542" t="s">
        <v>35682</v>
      </c>
    </row>
    <row r="7543" spans="1:11" x14ac:dyDescent="0.35">
      <c r="A7543" t="s">
        <v>1896</v>
      </c>
      <c r="B7543" t="s">
        <v>23</v>
      </c>
      <c r="C7543" t="s">
        <v>23</v>
      </c>
      <c r="D7543" t="s">
        <v>23</v>
      </c>
      <c r="E7543" t="s">
        <v>12385</v>
      </c>
      <c r="F7543" t="s">
        <v>23</v>
      </c>
      <c r="G7543" t="s">
        <v>23</v>
      </c>
      <c r="H7543" t="s">
        <v>6504</v>
      </c>
      <c r="I7543" t="s">
        <v>6485</v>
      </c>
      <c r="J7543" t="s">
        <v>23</v>
      </c>
      <c r="K7543" t="s">
        <v>30532</v>
      </c>
    </row>
    <row r="7544" spans="1:11" x14ac:dyDescent="0.35">
      <c r="A7544" t="s">
        <v>28717</v>
      </c>
      <c r="B7544" t="s">
        <v>23</v>
      </c>
      <c r="C7544" t="s">
        <v>23</v>
      </c>
      <c r="D7544" t="s">
        <v>5810</v>
      </c>
      <c r="E7544" t="s">
        <v>28718</v>
      </c>
      <c r="F7544" t="s">
        <v>23</v>
      </c>
      <c r="G7544" t="s">
        <v>23</v>
      </c>
      <c r="H7544" t="s">
        <v>6746</v>
      </c>
      <c r="I7544" t="s">
        <v>23</v>
      </c>
      <c r="J7544" t="s">
        <v>23</v>
      </c>
      <c r="K7544" t="s">
        <v>35683</v>
      </c>
    </row>
    <row r="7545" spans="1:11" x14ac:dyDescent="0.35">
      <c r="A7545" t="s">
        <v>2243</v>
      </c>
      <c r="B7545" t="s">
        <v>23</v>
      </c>
      <c r="C7545" t="s">
        <v>23</v>
      </c>
      <c r="D7545" t="s">
        <v>23</v>
      </c>
      <c r="E7545" t="s">
        <v>12386</v>
      </c>
      <c r="F7545" t="s">
        <v>23</v>
      </c>
      <c r="G7545" t="s">
        <v>23</v>
      </c>
      <c r="H7545" t="s">
        <v>6522</v>
      </c>
      <c r="I7545" t="s">
        <v>23</v>
      </c>
      <c r="J7545" t="s">
        <v>23</v>
      </c>
      <c r="K7545" t="s">
        <v>30532</v>
      </c>
    </row>
    <row r="7546" spans="1:11" x14ac:dyDescent="0.35">
      <c r="A7546" t="s">
        <v>6270</v>
      </c>
      <c r="B7546" t="s">
        <v>23</v>
      </c>
      <c r="C7546" t="s">
        <v>23</v>
      </c>
      <c r="D7546" t="s">
        <v>5810</v>
      </c>
      <c r="E7546" t="s">
        <v>12387</v>
      </c>
      <c r="F7546" t="s">
        <v>23</v>
      </c>
      <c r="G7546" t="s">
        <v>23</v>
      </c>
      <c r="H7546" t="s">
        <v>6493</v>
      </c>
      <c r="I7546" t="s">
        <v>23</v>
      </c>
      <c r="J7546" t="s">
        <v>23</v>
      </c>
      <c r="K7546" t="s">
        <v>30532</v>
      </c>
    </row>
    <row r="7547" spans="1:11" x14ac:dyDescent="0.35">
      <c r="A7547" t="s">
        <v>12388</v>
      </c>
      <c r="B7547" t="s">
        <v>23</v>
      </c>
      <c r="C7547" t="s">
        <v>23</v>
      </c>
      <c r="D7547" t="s">
        <v>5810</v>
      </c>
      <c r="E7547" t="s">
        <v>12389</v>
      </c>
      <c r="F7547" t="s">
        <v>23</v>
      </c>
      <c r="G7547" t="s">
        <v>23</v>
      </c>
      <c r="H7547" t="s">
        <v>6746</v>
      </c>
      <c r="I7547" t="s">
        <v>23</v>
      </c>
      <c r="J7547" t="s">
        <v>23</v>
      </c>
      <c r="K7547" t="s">
        <v>30532</v>
      </c>
    </row>
    <row r="7548" spans="1:11" x14ac:dyDescent="0.35">
      <c r="A7548" t="s">
        <v>6848</v>
      </c>
      <c r="B7548" t="s">
        <v>23</v>
      </c>
      <c r="C7548" t="s">
        <v>23</v>
      </c>
      <c r="D7548" t="s">
        <v>23</v>
      </c>
      <c r="E7548" t="s">
        <v>12390</v>
      </c>
      <c r="F7548" t="s">
        <v>23</v>
      </c>
      <c r="G7548" t="s">
        <v>23</v>
      </c>
      <c r="H7548" t="s">
        <v>6746</v>
      </c>
      <c r="I7548" t="s">
        <v>23</v>
      </c>
      <c r="J7548" t="s">
        <v>23</v>
      </c>
      <c r="K7548" t="s">
        <v>30532</v>
      </c>
    </row>
    <row r="7549" spans="1:11" x14ac:dyDescent="0.35">
      <c r="A7549" t="s">
        <v>28719</v>
      </c>
      <c r="B7549" t="s">
        <v>23</v>
      </c>
      <c r="C7549" t="s">
        <v>23</v>
      </c>
      <c r="D7549" t="s">
        <v>5810</v>
      </c>
      <c r="E7549" t="s">
        <v>28720</v>
      </c>
      <c r="F7549" t="s">
        <v>23</v>
      </c>
      <c r="G7549" t="s">
        <v>23</v>
      </c>
      <c r="H7549" t="s">
        <v>6746</v>
      </c>
      <c r="I7549" t="s">
        <v>23</v>
      </c>
      <c r="J7549" t="s">
        <v>23</v>
      </c>
      <c r="K7549" t="s">
        <v>35684</v>
      </c>
    </row>
    <row r="7550" spans="1:11" x14ac:dyDescent="0.35">
      <c r="A7550" t="s">
        <v>1894</v>
      </c>
      <c r="B7550" t="s">
        <v>23</v>
      </c>
      <c r="C7550" t="s">
        <v>23</v>
      </c>
      <c r="D7550" t="s">
        <v>23</v>
      </c>
      <c r="E7550" t="s">
        <v>12392</v>
      </c>
      <c r="F7550" t="s">
        <v>23</v>
      </c>
      <c r="G7550" t="s">
        <v>23</v>
      </c>
      <c r="H7550" t="s">
        <v>6502</v>
      </c>
      <c r="I7550" t="s">
        <v>6499</v>
      </c>
      <c r="J7550" t="s">
        <v>23</v>
      </c>
      <c r="K7550" t="s">
        <v>30532</v>
      </c>
    </row>
    <row r="7551" spans="1:11" x14ac:dyDescent="0.35">
      <c r="A7551" t="s">
        <v>28721</v>
      </c>
      <c r="B7551" t="s">
        <v>23</v>
      </c>
      <c r="C7551" t="s">
        <v>23</v>
      </c>
      <c r="D7551" t="s">
        <v>5810</v>
      </c>
      <c r="E7551" t="s">
        <v>28722</v>
      </c>
      <c r="F7551" t="s">
        <v>23</v>
      </c>
      <c r="G7551" t="s">
        <v>23</v>
      </c>
      <c r="H7551" t="s">
        <v>6746</v>
      </c>
      <c r="I7551" t="s">
        <v>23</v>
      </c>
      <c r="J7551" t="s">
        <v>23</v>
      </c>
      <c r="K7551" t="s">
        <v>35685</v>
      </c>
    </row>
    <row r="7552" spans="1:11" x14ac:dyDescent="0.35">
      <c r="A7552" t="s">
        <v>28723</v>
      </c>
      <c r="B7552" t="s">
        <v>23</v>
      </c>
      <c r="C7552" t="s">
        <v>23</v>
      </c>
      <c r="D7552" t="s">
        <v>5810</v>
      </c>
      <c r="E7552" t="s">
        <v>28724</v>
      </c>
      <c r="F7552" t="s">
        <v>23</v>
      </c>
      <c r="G7552" t="s">
        <v>23</v>
      </c>
      <c r="H7552" t="s">
        <v>6746</v>
      </c>
      <c r="I7552" t="s">
        <v>23</v>
      </c>
      <c r="J7552" t="s">
        <v>23</v>
      </c>
      <c r="K7552" t="s">
        <v>35686</v>
      </c>
    </row>
    <row r="7553" spans="1:11" x14ac:dyDescent="0.35">
      <c r="A7553" t="s">
        <v>28725</v>
      </c>
      <c r="B7553" t="s">
        <v>23</v>
      </c>
      <c r="C7553" t="s">
        <v>23</v>
      </c>
      <c r="D7553" t="s">
        <v>5810</v>
      </c>
      <c r="E7553" t="s">
        <v>28726</v>
      </c>
      <c r="F7553" t="s">
        <v>23</v>
      </c>
      <c r="G7553" t="s">
        <v>23</v>
      </c>
      <c r="H7553" t="s">
        <v>6746</v>
      </c>
      <c r="I7553" t="s">
        <v>23</v>
      </c>
      <c r="J7553" t="s">
        <v>23</v>
      </c>
      <c r="K7553" t="s">
        <v>35687</v>
      </c>
    </row>
    <row r="7554" spans="1:11" x14ac:dyDescent="0.35">
      <c r="A7554" t="s">
        <v>28729</v>
      </c>
      <c r="B7554" t="s">
        <v>23</v>
      </c>
      <c r="C7554" t="s">
        <v>23</v>
      </c>
      <c r="D7554" t="s">
        <v>5810</v>
      </c>
      <c r="E7554" t="s">
        <v>28730</v>
      </c>
      <c r="F7554" t="s">
        <v>23</v>
      </c>
      <c r="G7554" t="s">
        <v>23</v>
      </c>
      <c r="H7554" t="s">
        <v>6746</v>
      </c>
      <c r="I7554" t="s">
        <v>23</v>
      </c>
      <c r="J7554" t="s">
        <v>23</v>
      </c>
      <c r="K7554" t="s">
        <v>35689</v>
      </c>
    </row>
    <row r="7555" spans="1:11" x14ac:dyDescent="0.35">
      <c r="A7555" t="s">
        <v>12393</v>
      </c>
      <c r="B7555" t="s">
        <v>23</v>
      </c>
      <c r="C7555" t="s">
        <v>23</v>
      </c>
      <c r="D7555" t="s">
        <v>5810</v>
      </c>
      <c r="E7555" t="s">
        <v>12394</v>
      </c>
      <c r="F7555" t="s">
        <v>23</v>
      </c>
      <c r="G7555" t="s">
        <v>23</v>
      </c>
      <c r="H7555" t="s">
        <v>6746</v>
      </c>
      <c r="I7555" t="s">
        <v>23</v>
      </c>
      <c r="J7555" t="s">
        <v>23</v>
      </c>
      <c r="K7555" t="s">
        <v>30532</v>
      </c>
    </row>
    <row r="7556" spans="1:11" x14ac:dyDescent="0.35">
      <c r="A7556" t="s">
        <v>28731</v>
      </c>
      <c r="B7556" t="s">
        <v>23</v>
      </c>
      <c r="C7556" t="s">
        <v>23</v>
      </c>
      <c r="D7556" t="s">
        <v>5810</v>
      </c>
      <c r="E7556" t="s">
        <v>28732</v>
      </c>
      <c r="F7556" t="s">
        <v>23</v>
      </c>
      <c r="G7556" t="s">
        <v>23</v>
      </c>
      <c r="H7556" t="s">
        <v>6746</v>
      </c>
      <c r="I7556" t="s">
        <v>23</v>
      </c>
      <c r="J7556" t="s">
        <v>23</v>
      </c>
      <c r="K7556" t="s">
        <v>35690</v>
      </c>
    </row>
    <row r="7557" spans="1:11" x14ac:dyDescent="0.35">
      <c r="A7557" t="s">
        <v>6269</v>
      </c>
      <c r="B7557" t="s">
        <v>23</v>
      </c>
      <c r="C7557" t="s">
        <v>23</v>
      </c>
      <c r="D7557" t="s">
        <v>5810</v>
      </c>
      <c r="E7557" t="s">
        <v>12395</v>
      </c>
      <c r="F7557" t="s">
        <v>23</v>
      </c>
      <c r="G7557" t="s">
        <v>23</v>
      </c>
      <c r="H7557" t="s">
        <v>6483</v>
      </c>
      <c r="I7557" t="s">
        <v>23</v>
      </c>
      <c r="J7557" t="s">
        <v>23</v>
      </c>
      <c r="K7557" t="s">
        <v>30532</v>
      </c>
    </row>
    <row r="7558" spans="1:11" x14ac:dyDescent="0.35">
      <c r="A7558" t="s">
        <v>28735</v>
      </c>
      <c r="B7558" t="s">
        <v>23</v>
      </c>
      <c r="C7558" t="s">
        <v>23</v>
      </c>
      <c r="D7558" t="s">
        <v>5810</v>
      </c>
      <c r="E7558" t="s">
        <v>28736</v>
      </c>
      <c r="F7558" t="s">
        <v>23</v>
      </c>
      <c r="G7558" t="s">
        <v>23</v>
      </c>
      <c r="H7558" t="s">
        <v>6746</v>
      </c>
      <c r="I7558" t="s">
        <v>23</v>
      </c>
      <c r="J7558" t="s">
        <v>23</v>
      </c>
      <c r="K7558" t="s">
        <v>35692</v>
      </c>
    </row>
    <row r="7559" spans="1:11" x14ac:dyDescent="0.35">
      <c r="A7559" t="s">
        <v>2910</v>
      </c>
      <c r="B7559" t="s">
        <v>23</v>
      </c>
      <c r="C7559" t="s">
        <v>23</v>
      </c>
      <c r="D7559" t="s">
        <v>23</v>
      </c>
      <c r="E7559" t="s">
        <v>12396</v>
      </c>
      <c r="F7559" t="s">
        <v>23</v>
      </c>
      <c r="G7559" t="s">
        <v>23</v>
      </c>
      <c r="H7559" t="s">
        <v>6522</v>
      </c>
      <c r="I7559" t="s">
        <v>23</v>
      </c>
      <c r="J7559" t="s">
        <v>23</v>
      </c>
      <c r="K7559" t="s">
        <v>30532</v>
      </c>
    </row>
    <row r="7560" spans="1:11" x14ac:dyDescent="0.35">
      <c r="A7560" t="s">
        <v>28737</v>
      </c>
      <c r="B7560" t="s">
        <v>23</v>
      </c>
      <c r="C7560" t="s">
        <v>23</v>
      </c>
      <c r="D7560" t="s">
        <v>5810</v>
      </c>
      <c r="E7560" t="s">
        <v>28738</v>
      </c>
      <c r="F7560" t="s">
        <v>23</v>
      </c>
      <c r="G7560" t="s">
        <v>23</v>
      </c>
      <c r="H7560" t="s">
        <v>6746</v>
      </c>
      <c r="I7560" t="s">
        <v>23</v>
      </c>
      <c r="J7560" t="s">
        <v>23</v>
      </c>
      <c r="K7560" t="s">
        <v>35693</v>
      </c>
    </row>
    <row r="7561" spans="1:11" x14ac:dyDescent="0.35">
      <c r="A7561" t="s">
        <v>28739</v>
      </c>
      <c r="B7561" t="s">
        <v>23</v>
      </c>
      <c r="C7561" t="s">
        <v>23</v>
      </c>
      <c r="D7561" t="s">
        <v>5810</v>
      </c>
      <c r="E7561" t="s">
        <v>28740</v>
      </c>
      <c r="F7561" t="s">
        <v>23</v>
      </c>
      <c r="G7561" t="s">
        <v>23</v>
      </c>
      <c r="H7561" t="s">
        <v>6746</v>
      </c>
      <c r="I7561" t="s">
        <v>23</v>
      </c>
      <c r="J7561" t="s">
        <v>23</v>
      </c>
      <c r="K7561" t="s">
        <v>35694</v>
      </c>
    </row>
    <row r="7562" spans="1:11" x14ac:dyDescent="0.35">
      <c r="A7562" t="s">
        <v>28743</v>
      </c>
      <c r="B7562" t="s">
        <v>23</v>
      </c>
      <c r="C7562" t="s">
        <v>23</v>
      </c>
      <c r="D7562" t="s">
        <v>5810</v>
      </c>
      <c r="E7562" t="s">
        <v>28744</v>
      </c>
      <c r="F7562" t="s">
        <v>23</v>
      </c>
      <c r="G7562" t="s">
        <v>23</v>
      </c>
      <c r="H7562" t="s">
        <v>6746</v>
      </c>
      <c r="I7562" t="s">
        <v>23</v>
      </c>
      <c r="J7562" t="s">
        <v>23</v>
      </c>
      <c r="K7562" t="s">
        <v>35696</v>
      </c>
    </row>
    <row r="7563" spans="1:11" x14ac:dyDescent="0.35">
      <c r="A7563" t="s">
        <v>28745</v>
      </c>
      <c r="B7563" t="s">
        <v>23</v>
      </c>
      <c r="C7563" t="s">
        <v>23</v>
      </c>
      <c r="D7563" t="s">
        <v>5810</v>
      </c>
      <c r="E7563" t="s">
        <v>28746</v>
      </c>
      <c r="F7563" t="s">
        <v>23</v>
      </c>
      <c r="G7563" t="s">
        <v>23</v>
      </c>
      <c r="H7563" t="s">
        <v>6746</v>
      </c>
      <c r="I7563" t="s">
        <v>23</v>
      </c>
      <c r="J7563" t="s">
        <v>23</v>
      </c>
      <c r="K7563" t="s">
        <v>35697</v>
      </c>
    </row>
    <row r="7564" spans="1:11" x14ac:dyDescent="0.35">
      <c r="A7564" t="s">
        <v>28747</v>
      </c>
      <c r="B7564" t="s">
        <v>23</v>
      </c>
      <c r="C7564" t="s">
        <v>23</v>
      </c>
      <c r="D7564" t="s">
        <v>5810</v>
      </c>
      <c r="E7564" t="s">
        <v>28748</v>
      </c>
      <c r="F7564" t="s">
        <v>23</v>
      </c>
      <c r="G7564" t="s">
        <v>23</v>
      </c>
      <c r="H7564" t="s">
        <v>6746</v>
      </c>
      <c r="I7564" t="s">
        <v>23</v>
      </c>
      <c r="J7564" t="s">
        <v>23</v>
      </c>
      <c r="K7564" t="s">
        <v>35698</v>
      </c>
    </row>
    <row r="7565" spans="1:11" x14ac:dyDescent="0.35">
      <c r="A7565" t="s">
        <v>28749</v>
      </c>
      <c r="B7565" t="s">
        <v>23</v>
      </c>
      <c r="C7565" t="s">
        <v>23</v>
      </c>
      <c r="D7565" t="s">
        <v>5810</v>
      </c>
      <c r="E7565" t="s">
        <v>28750</v>
      </c>
      <c r="F7565" t="s">
        <v>23</v>
      </c>
      <c r="G7565" t="s">
        <v>23</v>
      </c>
      <c r="H7565" t="s">
        <v>6746</v>
      </c>
      <c r="I7565" t="s">
        <v>23</v>
      </c>
      <c r="J7565" t="s">
        <v>23</v>
      </c>
      <c r="K7565" t="s">
        <v>35699</v>
      </c>
    </row>
    <row r="7566" spans="1:11" x14ac:dyDescent="0.35">
      <c r="A7566" t="s">
        <v>28751</v>
      </c>
      <c r="B7566" t="s">
        <v>23</v>
      </c>
      <c r="C7566" t="s">
        <v>23</v>
      </c>
      <c r="D7566" t="s">
        <v>5810</v>
      </c>
      <c r="E7566" t="s">
        <v>28752</v>
      </c>
      <c r="F7566" t="s">
        <v>23</v>
      </c>
      <c r="G7566" t="s">
        <v>23</v>
      </c>
      <c r="H7566" t="s">
        <v>6746</v>
      </c>
      <c r="I7566" t="s">
        <v>23</v>
      </c>
      <c r="J7566" t="s">
        <v>23</v>
      </c>
      <c r="K7566" t="s">
        <v>35700</v>
      </c>
    </row>
    <row r="7567" spans="1:11" x14ac:dyDescent="0.35">
      <c r="A7567" t="s">
        <v>1168</v>
      </c>
      <c r="B7567" t="s">
        <v>23</v>
      </c>
      <c r="C7567" t="s">
        <v>23</v>
      </c>
      <c r="D7567" t="s">
        <v>23</v>
      </c>
      <c r="E7567" t="s">
        <v>12397</v>
      </c>
      <c r="F7567" t="s">
        <v>23</v>
      </c>
      <c r="G7567" t="s">
        <v>23</v>
      </c>
      <c r="H7567" t="s">
        <v>6493</v>
      </c>
      <c r="I7567" t="s">
        <v>2721</v>
      </c>
      <c r="J7567" t="s">
        <v>23</v>
      </c>
      <c r="K7567" t="s">
        <v>30532</v>
      </c>
    </row>
    <row r="7568" spans="1:11" x14ac:dyDescent="0.35">
      <c r="A7568" t="s">
        <v>3654</v>
      </c>
      <c r="B7568" t="s">
        <v>23</v>
      </c>
      <c r="C7568" t="s">
        <v>23</v>
      </c>
      <c r="D7568" t="s">
        <v>23</v>
      </c>
      <c r="E7568" t="s">
        <v>12398</v>
      </c>
      <c r="F7568" t="s">
        <v>23</v>
      </c>
      <c r="G7568" t="s">
        <v>23</v>
      </c>
      <c r="H7568" t="s">
        <v>6522</v>
      </c>
      <c r="I7568" t="s">
        <v>23</v>
      </c>
      <c r="J7568" t="s">
        <v>23</v>
      </c>
      <c r="K7568" t="s">
        <v>30532</v>
      </c>
    </row>
    <row r="7569" spans="1:11" x14ac:dyDescent="0.35">
      <c r="A7569" t="s">
        <v>433</v>
      </c>
      <c r="B7569" t="s">
        <v>23</v>
      </c>
      <c r="C7569" t="s">
        <v>23</v>
      </c>
      <c r="D7569" t="s">
        <v>23</v>
      </c>
      <c r="E7569" t="s">
        <v>12399</v>
      </c>
      <c r="F7569" t="s">
        <v>23</v>
      </c>
      <c r="G7569" t="s">
        <v>23</v>
      </c>
      <c r="H7569" t="s">
        <v>6522</v>
      </c>
      <c r="I7569" t="s">
        <v>23</v>
      </c>
      <c r="J7569" t="s">
        <v>23</v>
      </c>
      <c r="K7569" t="s">
        <v>30532</v>
      </c>
    </row>
    <row r="7570" spans="1:11" x14ac:dyDescent="0.35">
      <c r="A7570" t="s">
        <v>28753</v>
      </c>
      <c r="B7570" t="s">
        <v>23</v>
      </c>
      <c r="C7570" t="s">
        <v>23</v>
      </c>
      <c r="D7570" t="s">
        <v>5810</v>
      </c>
      <c r="E7570" t="s">
        <v>28754</v>
      </c>
      <c r="F7570" t="s">
        <v>23</v>
      </c>
      <c r="G7570" t="s">
        <v>23</v>
      </c>
      <c r="H7570" t="s">
        <v>6746</v>
      </c>
      <c r="I7570" t="s">
        <v>23</v>
      </c>
      <c r="J7570" t="s">
        <v>23</v>
      </c>
      <c r="K7570" t="s">
        <v>35701</v>
      </c>
    </row>
    <row r="7571" spans="1:11" x14ac:dyDescent="0.35">
      <c r="A7571" t="s">
        <v>28755</v>
      </c>
      <c r="B7571" t="s">
        <v>23</v>
      </c>
      <c r="C7571" t="s">
        <v>23</v>
      </c>
      <c r="D7571" t="s">
        <v>5810</v>
      </c>
      <c r="E7571" t="s">
        <v>28756</v>
      </c>
      <c r="F7571" t="s">
        <v>23</v>
      </c>
      <c r="G7571" t="s">
        <v>23</v>
      </c>
      <c r="H7571" t="s">
        <v>6746</v>
      </c>
      <c r="I7571" t="s">
        <v>23</v>
      </c>
      <c r="J7571" t="s">
        <v>23</v>
      </c>
      <c r="K7571" t="s">
        <v>35702</v>
      </c>
    </row>
    <row r="7572" spans="1:11" x14ac:dyDescent="0.35">
      <c r="A7572" t="s">
        <v>1043</v>
      </c>
      <c r="B7572" t="s">
        <v>23</v>
      </c>
      <c r="C7572" t="s">
        <v>23</v>
      </c>
      <c r="D7572" t="s">
        <v>23</v>
      </c>
      <c r="E7572" t="s">
        <v>12400</v>
      </c>
      <c r="F7572" t="s">
        <v>23</v>
      </c>
      <c r="G7572" t="s">
        <v>23</v>
      </c>
      <c r="H7572" t="s">
        <v>6483</v>
      </c>
      <c r="I7572" t="s">
        <v>2721</v>
      </c>
      <c r="J7572" t="s">
        <v>3894</v>
      </c>
      <c r="K7572" t="s">
        <v>30532</v>
      </c>
    </row>
    <row r="7573" spans="1:11" x14ac:dyDescent="0.35">
      <c r="A7573" t="s">
        <v>28757</v>
      </c>
      <c r="B7573" t="s">
        <v>23</v>
      </c>
      <c r="C7573" t="s">
        <v>23</v>
      </c>
      <c r="D7573" t="s">
        <v>5810</v>
      </c>
      <c r="E7573" t="s">
        <v>28758</v>
      </c>
      <c r="F7573" t="s">
        <v>23</v>
      </c>
      <c r="G7573" t="s">
        <v>23</v>
      </c>
      <c r="H7573" t="s">
        <v>6746</v>
      </c>
      <c r="I7573" t="s">
        <v>23</v>
      </c>
      <c r="J7573" t="s">
        <v>23</v>
      </c>
      <c r="K7573" t="s">
        <v>35703</v>
      </c>
    </row>
    <row r="7574" spans="1:11" x14ac:dyDescent="0.35">
      <c r="A7574" t="s">
        <v>28759</v>
      </c>
      <c r="B7574" t="s">
        <v>23</v>
      </c>
      <c r="C7574" t="s">
        <v>23</v>
      </c>
      <c r="D7574" t="s">
        <v>5810</v>
      </c>
      <c r="E7574" t="s">
        <v>28760</v>
      </c>
      <c r="F7574" t="s">
        <v>23</v>
      </c>
      <c r="G7574" t="s">
        <v>23</v>
      </c>
      <c r="H7574" t="s">
        <v>6746</v>
      </c>
      <c r="I7574" t="s">
        <v>23</v>
      </c>
      <c r="J7574" t="s">
        <v>23</v>
      </c>
      <c r="K7574" t="s">
        <v>35704</v>
      </c>
    </row>
    <row r="7575" spans="1:11" x14ac:dyDescent="0.35">
      <c r="A7575" t="s">
        <v>28781</v>
      </c>
      <c r="B7575" t="s">
        <v>23</v>
      </c>
      <c r="C7575" t="s">
        <v>23</v>
      </c>
      <c r="D7575" t="s">
        <v>5810</v>
      </c>
      <c r="E7575" t="s">
        <v>28782</v>
      </c>
      <c r="F7575" t="s">
        <v>23</v>
      </c>
      <c r="G7575" t="s">
        <v>23</v>
      </c>
      <c r="H7575" t="s">
        <v>6746</v>
      </c>
      <c r="I7575" t="s">
        <v>23</v>
      </c>
      <c r="J7575" t="s">
        <v>23</v>
      </c>
      <c r="K7575" t="s">
        <v>35715</v>
      </c>
    </row>
    <row r="7576" spans="1:11" x14ac:dyDescent="0.35">
      <c r="A7576" t="s">
        <v>23618</v>
      </c>
      <c r="B7576" t="s">
        <v>23</v>
      </c>
      <c r="C7576" t="s">
        <v>23</v>
      </c>
      <c r="D7576" t="s">
        <v>5810</v>
      </c>
      <c r="E7576" t="s">
        <v>23619</v>
      </c>
      <c r="F7576" t="s">
        <v>23</v>
      </c>
      <c r="G7576" t="s">
        <v>23</v>
      </c>
      <c r="H7576" t="s">
        <v>6746</v>
      </c>
      <c r="I7576" t="s">
        <v>23</v>
      </c>
      <c r="J7576" t="s">
        <v>23</v>
      </c>
      <c r="K7576" t="s">
        <v>33324</v>
      </c>
    </row>
    <row r="7577" spans="1:11" x14ac:dyDescent="0.35">
      <c r="A7577" t="s">
        <v>28761</v>
      </c>
      <c r="B7577" t="s">
        <v>23</v>
      </c>
      <c r="C7577" t="s">
        <v>23</v>
      </c>
      <c r="D7577" t="s">
        <v>5810</v>
      </c>
      <c r="E7577" t="s">
        <v>28762</v>
      </c>
      <c r="F7577" t="s">
        <v>23</v>
      </c>
      <c r="G7577" t="s">
        <v>23</v>
      </c>
      <c r="H7577" t="s">
        <v>6746</v>
      </c>
      <c r="I7577" t="s">
        <v>23</v>
      </c>
      <c r="J7577" t="s">
        <v>23</v>
      </c>
      <c r="K7577" t="s">
        <v>35705</v>
      </c>
    </row>
    <row r="7578" spans="1:11" x14ac:dyDescent="0.35">
      <c r="A7578" t="s">
        <v>28763</v>
      </c>
      <c r="B7578" t="s">
        <v>23</v>
      </c>
      <c r="C7578" t="s">
        <v>23</v>
      </c>
      <c r="D7578" t="s">
        <v>5810</v>
      </c>
      <c r="E7578" t="s">
        <v>28764</v>
      </c>
      <c r="F7578" t="s">
        <v>23</v>
      </c>
      <c r="G7578" t="s">
        <v>23</v>
      </c>
      <c r="H7578" t="s">
        <v>6746</v>
      </c>
      <c r="I7578" t="s">
        <v>23</v>
      </c>
      <c r="J7578" t="s">
        <v>23</v>
      </c>
      <c r="K7578" t="s">
        <v>35706</v>
      </c>
    </row>
    <row r="7579" spans="1:11" x14ac:dyDescent="0.35">
      <c r="A7579" t="s">
        <v>507</v>
      </c>
      <c r="B7579" t="s">
        <v>23</v>
      </c>
      <c r="C7579" t="s">
        <v>23</v>
      </c>
      <c r="D7579" t="s">
        <v>23</v>
      </c>
      <c r="E7579" t="s">
        <v>12401</v>
      </c>
      <c r="F7579" t="s">
        <v>23</v>
      </c>
      <c r="G7579" t="s">
        <v>23</v>
      </c>
      <c r="H7579" t="s">
        <v>23</v>
      </c>
      <c r="I7579" t="s">
        <v>23</v>
      </c>
      <c r="J7579" t="s">
        <v>23</v>
      </c>
      <c r="K7579" t="s">
        <v>30532</v>
      </c>
    </row>
    <row r="7580" spans="1:11" x14ac:dyDescent="0.35">
      <c r="A7580" t="s">
        <v>3655</v>
      </c>
      <c r="B7580" t="s">
        <v>23</v>
      </c>
      <c r="C7580" t="s">
        <v>23</v>
      </c>
      <c r="D7580" t="s">
        <v>23</v>
      </c>
      <c r="E7580" t="s">
        <v>12402</v>
      </c>
      <c r="F7580" t="s">
        <v>23</v>
      </c>
      <c r="G7580" t="s">
        <v>23</v>
      </c>
      <c r="H7580" t="s">
        <v>6522</v>
      </c>
      <c r="I7580" t="s">
        <v>23</v>
      </c>
      <c r="J7580" t="s">
        <v>23</v>
      </c>
      <c r="K7580" t="s">
        <v>30532</v>
      </c>
    </row>
    <row r="7581" spans="1:11" x14ac:dyDescent="0.35">
      <c r="A7581" t="s">
        <v>12403</v>
      </c>
      <c r="B7581" t="s">
        <v>23</v>
      </c>
      <c r="C7581" t="s">
        <v>23</v>
      </c>
      <c r="D7581" t="s">
        <v>5810</v>
      </c>
      <c r="E7581" t="s">
        <v>12404</v>
      </c>
      <c r="F7581" t="s">
        <v>23</v>
      </c>
      <c r="G7581" t="s">
        <v>23</v>
      </c>
      <c r="H7581" t="s">
        <v>6746</v>
      </c>
      <c r="I7581" t="s">
        <v>23</v>
      </c>
      <c r="J7581" t="s">
        <v>23</v>
      </c>
      <c r="K7581" t="s">
        <v>30532</v>
      </c>
    </row>
    <row r="7582" spans="1:11" x14ac:dyDescent="0.35">
      <c r="A7582" t="s">
        <v>28765</v>
      </c>
      <c r="B7582" t="s">
        <v>23</v>
      </c>
      <c r="C7582" t="s">
        <v>23</v>
      </c>
      <c r="D7582" t="s">
        <v>5810</v>
      </c>
      <c r="E7582" t="s">
        <v>28766</v>
      </c>
      <c r="F7582" t="s">
        <v>23</v>
      </c>
      <c r="G7582" t="s">
        <v>23</v>
      </c>
      <c r="H7582" t="s">
        <v>6746</v>
      </c>
      <c r="I7582" t="s">
        <v>23</v>
      </c>
      <c r="J7582" t="s">
        <v>23</v>
      </c>
      <c r="K7582" t="s">
        <v>35707</v>
      </c>
    </row>
    <row r="7583" spans="1:11" x14ac:dyDescent="0.35">
      <c r="A7583" t="s">
        <v>28767</v>
      </c>
      <c r="B7583" t="s">
        <v>23</v>
      </c>
      <c r="C7583" t="s">
        <v>23</v>
      </c>
      <c r="D7583" t="s">
        <v>5810</v>
      </c>
      <c r="E7583" t="s">
        <v>28768</v>
      </c>
      <c r="F7583" t="s">
        <v>23</v>
      </c>
      <c r="G7583" t="s">
        <v>23</v>
      </c>
      <c r="H7583" t="s">
        <v>6746</v>
      </c>
      <c r="I7583" t="s">
        <v>23</v>
      </c>
      <c r="J7583" t="s">
        <v>23</v>
      </c>
      <c r="K7583" t="s">
        <v>35708</v>
      </c>
    </row>
    <row r="7584" spans="1:11" x14ac:dyDescent="0.35">
      <c r="A7584" t="s">
        <v>28771</v>
      </c>
      <c r="B7584" t="s">
        <v>23</v>
      </c>
      <c r="C7584" t="s">
        <v>23</v>
      </c>
      <c r="D7584" t="s">
        <v>5810</v>
      </c>
      <c r="E7584" t="s">
        <v>28772</v>
      </c>
      <c r="F7584" t="s">
        <v>23</v>
      </c>
      <c r="G7584" t="s">
        <v>23</v>
      </c>
      <c r="H7584" t="s">
        <v>6746</v>
      </c>
      <c r="I7584" t="s">
        <v>23</v>
      </c>
      <c r="J7584" t="s">
        <v>23</v>
      </c>
      <c r="K7584" t="s">
        <v>35710</v>
      </c>
    </row>
    <row r="7585" spans="1:11" x14ac:dyDescent="0.35">
      <c r="A7585" t="s">
        <v>28769</v>
      </c>
      <c r="B7585" t="s">
        <v>23</v>
      </c>
      <c r="C7585" t="s">
        <v>23</v>
      </c>
      <c r="D7585" t="s">
        <v>5810</v>
      </c>
      <c r="E7585" t="s">
        <v>28770</v>
      </c>
      <c r="F7585" t="s">
        <v>23</v>
      </c>
      <c r="G7585" t="s">
        <v>23</v>
      </c>
      <c r="H7585" t="s">
        <v>6746</v>
      </c>
      <c r="I7585" t="s">
        <v>23</v>
      </c>
      <c r="J7585" t="s">
        <v>23</v>
      </c>
      <c r="K7585" t="s">
        <v>35709</v>
      </c>
    </row>
    <row r="7586" spans="1:11" x14ac:dyDescent="0.35">
      <c r="A7586" t="s">
        <v>28773</v>
      </c>
      <c r="B7586" t="s">
        <v>23</v>
      </c>
      <c r="C7586" t="s">
        <v>23</v>
      </c>
      <c r="D7586" t="s">
        <v>5810</v>
      </c>
      <c r="E7586" t="s">
        <v>28774</v>
      </c>
      <c r="F7586" t="s">
        <v>23</v>
      </c>
      <c r="G7586" t="s">
        <v>23</v>
      </c>
      <c r="H7586" t="s">
        <v>6746</v>
      </c>
      <c r="I7586" t="s">
        <v>23</v>
      </c>
      <c r="J7586" t="s">
        <v>23</v>
      </c>
      <c r="K7586" t="s">
        <v>35711</v>
      </c>
    </row>
    <row r="7587" spans="1:11" x14ac:dyDescent="0.35">
      <c r="A7587" t="s">
        <v>419</v>
      </c>
      <c r="B7587" t="s">
        <v>23</v>
      </c>
      <c r="C7587" t="s">
        <v>23</v>
      </c>
      <c r="D7587" t="s">
        <v>23</v>
      </c>
      <c r="E7587" t="s">
        <v>12405</v>
      </c>
      <c r="F7587" t="s">
        <v>23</v>
      </c>
      <c r="G7587" t="s">
        <v>23</v>
      </c>
      <c r="H7587" t="s">
        <v>6522</v>
      </c>
      <c r="I7587" t="s">
        <v>23</v>
      </c>
      <c r="J7587" t="s">
        <v>23</v>
      </c>
      <c r="K7587" t="s">
        <v>30532</v>
      </c>
    </row>
    <row r="7588" spans="1:11" x14ac:dyDescent="0.35">
      <c r="A7588" t="s">
        <v>28775</v>
      </c>
      <c r="B7588" t="s">
        <v>23</v>
      </c>
      <c r="C7588" t="s">
        <v>23</v>
      </c>
      <c r="D7588" t="s">
        <v>5810</v>
      </c>
      <c r="E7588" t="s">
        <v>28776</v>
      </c>
      <c r="F7588" t="s">
        <v>23</v>
      </c>
      <c r="G7588" t="s">
        <v>23</v>
      </c>
      <c r="H7588" t="s">
        <v>6746</v>
      </c>
      <c r="I7588" t="s">
        <v>23</v>
      </c>
      <c r="J7588" t="s">
        <v>23</v>
      </c>
      <c r="K7588" t="s">
        <v>35712</v>
      </c>
    </row>
    <row r="7589" spans="1:11" x14ac:dyDescent="0.35">
      <c r="A7589" t="s">
        <v>28777</v>
      </c>
      <c r="B7589" t="s">
        <v>23</v>
      </c>
      <c r="C7589" t="s">
        <v>23</v>
      </c>
      <c r="D7589" t="s">
        <v>5810</v>
      </c>
      <c r="E7589" t="s">
        <v>28778</v>
      </c>
      <c r="F7589" t="s">
        <v>23</v>
      </c>
      <c r="G7589" t="s">
        <v>23</v>
      </c>
      <c r="H7589" t="s">
        <v>6746</v>
      </c>
      <c r="I7589" t="s">
        <v>23</v>
      </c>
      <c r="J7589" t="s">
        <v>23</v>
      </c>
      <c r="K7589" t="s">
        <v>35713</v>
      </c>
    </row>
    <row r="7590" spans="1:11" x14ac:dyDescent="0.35">
      <c r="A7590" t="s">
        <v>6268</v>
      </c>
      <c r="B7590" t="s">
        <v>23</v>
      </c>
      <c r="C7590" t="s">
        <v>23</v>
      </c>
      <c r="D7590" t="s">
        <v>5810</v>
      </c>
      <c r="E7590" t="s">
        <v>12407</v>
      </c>
      <c r="F7590" t="s">
        <v>23</v>
      </c>
      <c r="G7590" t="s">
        <v>23</v>
      </c>
      <c r="H7590" t="s">
        <v>6483</v>
      </c>
      <c r="I7590" t="s">
        <v>23</v>
      </c>
      <c r="J7590" t="s">
        <v>23</v>
      </c>
      <c r="K7590" t="s">
        <v>30532</v>
      </c>
    </row>
    <row r="7591" spans="1:11" x14ac:dyDescent="0.35">
      <c r="A7591" t="s">
        <v>28779</v>
      </c>
      <c r="B7591" t="s">
        <v>23</v>
      </c>
      <c r="C7591" t="s">
        <v>23</v>
      </c>
      <c r="D7591" t="s">
        <v>5810</v>
      </c>
      <c r="E7591" t="s">
        <v>28780</v>
      </c>
      <c r="F7591" t="s">
        <v>23</v>
      </c>
      <c r="G7591" t="s">
        <v>23</v>
      </c>
      <c r="H7591" t="s">
        <v>6746</v>
      </c>
      <c r="I7591" t="s">
        <v>23</v>
      </c>
      <c r="J7591" t="s">
        <v>23</v>
      </c>
      <c r="K7591" t="s">
        <v>35714</v>
      </c>
    </row>
    <row r="7592" spans="1:11" x14ac:dyDescent="0.35">
      <c r="A7592" t="s">
        <v>12408</v>
      </c>
      <c r="B7592" t="s">
        <v>23</v>
      </c>
      <c r="C7592" t="s">
        <v>23</v>
      </c>
      <c r="D7592" t="s">
        <v>5810</v>
      </c>
      <c r="E7592" t="s">
        <v>12409</v>
      </c>
      <c r="F7592" t="s">
        <v>23</v>
      </c>
      <c r="G7592" t="s">
        <v>23</v>
      </c>
      <c r="H7592" t="s">
        <v>6746</v>
      </c>
      <c r="I7592" t="s">
        <v>23</v>
      </c>
      <c r="J7592" t="s">
        <v>23</v>
      </c>
      <c r="K7592" t="s">
        <v>30532</v>
      </c>
    </row>
    <row r="7593" spans="1:11" x14ac:dyDescent="0.35">
      <c r="A7593" t="s">
        <v>28783</v>
      </c>
      <c r="B7593" t="s">
        <v>23</v>
      </c>
      <c r="C7593" t="s">
        <v>23</v>
      </c>
      <c r="D7593" t="s">
        <v>5810</v>
      </c>
      <c r="E7593" t="s">
        <v>28784</v>
      </c>
      <c r="F7593" t="s">
        <v>23</v>
      </c>
      <c r="G7593" t="s">
        <v>23</v>
      </c>
      <c r="H7593" t="s">
        <v>6746</v>
      </c>
      <c r="I7593" t="s">
        <v>23</v>
      </c>
      <c r="J7593" t="s">
        <v>23</v>
      </c>
      <c r="K7593" t="s">
        <v>35716</v>
      </c>
    </row>
    <row r="7594" spans="1:11" x14ac:dyDescent="0.35">
      <c r="A7594" t="s">
        <v>28785</v>
      </c>
      <c r="B7594" t="s">
        <v>23</v>
      </c>
      <c r="C7594" t="s">
        <v>23</v>
      </c>
      <c r="D7594" t="s">
        <v>5810</v>
      </c>
      <c r="E7594" t="s">
        <v>28786</v>
      </c>
      <c r="F7594" t="s">
        <v>23</v>
      </c>
      <c r="G7594" t="s">
        <v>23</v>
      </c>
      <c r="H7594" t="s">
        <v>6746</v>
      </c>
      <c r="I7594" t="s">
        <v>23</v>
      </c>
      <c r="J7594" t="s">
        <v>23</v>
      </c>
      <c r="K7594" t="s">
        <v>35717</v>
      </c>
    </row>
    <row r="7595" spans="1:11" x14ac:dyDescent="0.35">
      <c r="A7595" t="s">
        <v>12410</v>
      </c>
      <c r="B7595" t="s">
        <v>23</v>
      </c>
      <c r="C7595" t="s">
        <v>23</v>
      </c>
      <c r="D7595" t="s">
        <v>5810</v>
      </c>
      <c r="E7595" t="s">
        <v>12411</v>
      </c>
      <c r="F7595" t="s">
        <v>23</v>
      </c>
      <c r="G7595" t="s">
        <v>23</v>
      </c>
      <c r="H7595" t="s">
        <v>6746</v>
      </c>
      <c r="I7595" t="s">
        <v>23</v>
      </c>
      <c r="J7595" t="s">
        <v>23</v>
      </c>
      <c r="K7595" t="s">
        <v>30532</v>
      </c>
    </row>
    <row r="7596" spans="1:11" x14ac:dyDescent="0.35">
      <c r="A7596" t="s">
        <v>28789</v>
      </c>
      <c r="B7596" t="s">
        <v>23</v>
      </c>
      <c r="C7596" t="s">
        <v>23</v>
      </c>
      <c r="D7596" t="s">
        <v>5810</v>
      </c>
      <c r="E7596" t="s">
        <v>28790</v>
      </c>
      <c r="F7596" t="s">
        <v>23</v>
      </c>
      <c r="G7596" t="s">
        <v>23</v>
      </c>
      <c r="H7596" t="s">
        <v>6746</v>
      </c>
      <c r="I7596" t="s">
        <v>23</v>
      </c>
      <c r="J7596" t="s">
        <v>23</v>
      </c>
      <c r="K7596" t="s">
        <v>35719</v>
      </c>
    </row>
    <row r="7597" spans="1:11" x14ac:dyDescent="0.35">
      <c r="A7597" t="s">
        <v>28791</v>
      </c>
      <c r="B7597" t="s">
        <v>23</v>
      </c>
      <c r="C7597" t="s">
        <v>23</v>
      </c>
      <c r="D7597" t="s">
        <v>5810</v>
      </c>
      <c r="E7597" t="s">
        <v>28792</v>
      </c>
      <c r="F7597" t="s">
        <v>23</v>
      </c>
      <c r="G7597" t="s">
        <v>23</v>
      </c>
      <c r="H7597" t="s">
        <v>6746</v>
      </c>
      <c r="I7597" t="s">
        <v>23</v>
      </c>
      <c r="J7597" t="s">
        <v>23</v>
      </c>
      <c r="K7597" t="s">
        <v>35720</v>
      </c>
    </row>
    <row r="7598" spans="1:11" x14ac:dyDescent="0.35">
      <c r="A7598" t="s">
        <v>28797</v>
      </c>
      <c r="B7598" t="s">
        <v>23</v>
      </c>
      <c r="C7598" t="s">
        <v>23</v>
      </c>
      <c r="D7598" t="s">
        <v>5810</v>
      </c>
      <c r="E7598" t="s">
        <v>28798</v>
      </c>
      <c r="F7598" t="s">
        <v>23</v>
      </c>
      <c r="G7598" t="s">
        <v>23</v>
      </c>
      <c r="H7598" t="s">
        <v>6746</v>
      </c>
      <c r="I7598" t="s">
        <v>23</v>
      </c>
      <c r="J7598" t="s">
        <v>23</v>
      </c>
      <c r="K7598" t="s">
        <v>35723</v>
      </c>
    </row>
    <row r="7599" spans="1:11" x14ac:dyDescent="0.35">
      <c r="A7599" t="s">
        <v>28787</v>
      </c>
      <c r="B7599" t="s">
        <v>23</v>
      </c>
      <c r="C7599" t="s">
        <v>23</v>
      </c>
      <c r="D7599" t="s">
        <v>5810</v>
      </c>
      <c r="E7599" t="s">
        <v>28788</v>
      </c>
      <c r="F7599" t="s">
        <v>23</v>
      </c>
      <c r="G7599" t="s">
        <v>23</v>
      </c>
      <c r="H7599" t="s">
        <v>6746</v>
      </c>
      <c r="I7599" t="s">
        <v>23</v>
      </c>
      <c r="J7599" t="s">
        <v>23</v>
      </c>
      <c r="K7599" t="s">
        <v>35718</v>
      </c>
    </row>
    <row r="7600" spans="1:11" x14ac:dyDescent="0.35">
      <c r="A7600" t="s">
        <v>28793</v>
      </c>
      <c r="B7600" t="s">
        <v>23</v>
      </c>
      <c r="C7600" t="s">
        <v>23</v>
      </c>
      <c r="D7600" t="s">
        <v>5810</v>
      </c>
      <c r="E7600" t="s">
        <v>28794</v>
      </c>
      <c r="F7600" t="s">
        <v>23</v>
      </c>
      <c r="G7600" t="s">
        <v>23</v>
      </c>
      <c r="H7600" t="s">
        <v>6746</v>
      </c>
      <c r="I7600" t="s">
        <v>23</v>
      </c>
      <c r="J7600" t="s">
        <v>23</v>
      </c>
      <c r="K7600" t="s">
        <v>35721</v>
      </c>
    </row>
    <row r="7601" spans="1:11" x14ac:dyDescent="0.35">
      <c r="A7601" t="s">
        <v>28795</v>
      </c>
      <c r="B7601" t="s">
        <v>23</v>
      </c>
      <c r="C7601" t="s">
        <v>23</v>
      </c>
      <c r="D7601" t="s">
        <v>5810</v>
      </c>
      <c r="E7601" t="s">
        <v>28796</v>
      </c>
      <c r="F7601" t="s">
        <v>23</v>
      </c>
      <c r="G7601" t="s">
        <v>23</v>
      </c>
      <c r="H7601" t="s">
        <v>6746</v>
      </c>
      <c r="I7601" t="s">
        <v>23</v>
      </c>
      <c r="J7601" t="s">
        <v>23</v>
      </c>
      <c r="K7601" t="s">
        <v>35722</v>
      </c>
    </row>
    <row r="7602" spans="1:11" x14ac:dyDescent="0.35">
      <c r="A7602" t="s">
        <v>3656</v>
      </c>
      <c r="B7602" t="s">
        <v>23</v>
      </c>
      <c r="C7602" t="s">
        <v>23</v>
      </c>
      <c r="D7602" t="s">
        <v>23</v>
      </c>
      <c r="E7602" t="s">
        <v>12412</v>
      </c>
      <c r="F7602" t="s">
        <v>23</v>
      </c>
      <c r="G7602" t="s">
        <v>23</v>
      </c>
      <c r="H7602" t="s">
        <v>6522</v>
      </c>
      <c r="I7602" t="s">
        <v>23</v>
      </c>
      <c r="J7602" t="s">
        <v>23</v>
      </c>
      <c r="K7602" t="s">
        <v>30532</v>
      </c>
    </row>
    <row r="7603" spans="1:11" x14ac:dyDescent="0.35">
      <c r="A7603" t="s">
        <v>28799</v>
      </c>
      <c r="B7603" t="s">
        <v>23</v>
      </c>
      <c r="C7603" t="s">
        <v>23</v>
      </c>
      <c r="D7603" t="s">
        <v>5810</v>
      </c>
      <c r="E7603" t="s">
        <v>28800</v>
      </c>
      <c r="F7603" t="s">
        <v>23</v>
      </c>
      <c r="G7603" t="s">
        <v>23</v>
      </c>
      <c r="H7603" t="s">
        <v>6746</v>
      </c>
      <c r="I7603" t="s">
        <v>23</v>
      </c>
      <c r="J7603" t="s">
        <v>23</v>
      </c>
      <c r="K7603" t="s">
        <v>35724</v>
      </c>
    </row>
    <row r="7604" spans="1:11" x14ac:dyDescent="0.35">
      <c r="A7604" t="s">
        <v>2242</v>
      </c>
      <c r="B7604" t="s">
        <v>23</v>
      </c>
      <c r="C7604" t="s">
        <v>23</v>
      </c>
      <c r="D7604" t="s">
        <v>23</v>
      </c>
      <c r="E7604" t="s">
        <v>12413</v>
      </c>
      <c r="F7604" t="s">
        <v>23</v>
      </c>
      <c r="G7604" t="s">
        <v>23</v>
      </c>
      <c r="H7604" t="s">
        <v>6522</v>
      </c>
      <c r="I7604" t="s">
        <v>23</v>
      </c>
      <c r="J7604" t="s">
        <v>23</v>
      </c>
      <c r="K7604" t="s">
        <v>30532</v>
      </c>
    </row>
    <row r="7605" spans="1:11" x14ac:dyDescent="0.35">
      <c r="A7605" t="s">
        <v>28801</v>
      </c>
      <c r="B7605" t="s">
        <v>23</v>
      </c>
      <c r="C7605" t="s">
        <v>23</v>
      </c>
      <c r="D7605" t="s">
        <v>5810</v>
      </c>
      <c r="E7605" t="s">
        <v>28802</v>
      </c>
      <c r="F7605" t="s">
        <v>23</v>
      </c>
      <c r="G7605" t="s">
        <v>23</v>
      </c>
      <c r="H7605" t="s">
        <v>6746</v>
      </c>
      <c r="I7605" t="s">
        <v>23</v>
      </c>
      <c r="J7605" t="s">
        <v>23</v>
      </c>
      <c r="K7605" t="s">
        <v>35725</v>
      </c>
    </row>
    <row r="7606" spans="1:11" x14ac:dyDescent="0.35">
      <c r="A7606" t="s">
        <v>28803</v>
      </c>
      <c r="B7606" t="s">
        <v>23</v>
      </c>
      <c r="C7606" t="s">
        <v>23</v>
      </c>
      <c r="D7606" t="s">
        <v>5810</v>
      </c>
      <c r="E7606" t="s">
        <v>28804</v>
      </c>
      <c r="F7606" t="s">
        <v>23</v>
      </c>
      <c r="G7606" t="s">
        <v>23</v>
      </c>
      <c r="H7606" t="s">
        <v>6746</v>
      </c>
      <c r="I7606" t="s">
        <v>23</v>
      </c>
      <c r="J7606" t="s">
        <v>23</v>
      </c>
      <c r="K7606" t="s">
        <v>35726</v>
      </c>
    </row>
    <row r="7607" spans="1:11" x14ac:dyDescent="0.35">
      <c r="A7607" t="s">
        <v>2240</v>
      </c>
      <c r="B7607" t="s">
        <v>23</v>
      </c>
      <c r="C7607" t="s">
        <v>23</v>
      </c>
      <c r="D7607" t="s">
        <v>23</v>
      </c>
      <c r="E7607" t="s">
        <v>12414</v>
      </c>
      <c r="F7607" t="s">
        <v>23</v>
      </c>
      <c r="G7607" t="s">
        <v>23</v>
      </c>
      <c r="H7607" t="s">
        <v>6522</v>
      </c>
      <c r="I7607" t="s">
        <v>23</v>
      </c>
      <c r="J7607" t="s">
        <v>23</v>
      </c>
      <c r="K7607" t="s">
        <v>30532</v>
      </c>
    </row>
    <row r="7608" spans="1:11" x14ac:dyDescent="0.35">
      <c r="A7608" t="s">
        <v>28805</v>
      </c>
      <c r="B7608" t="s">
        <v>23</v>
      </c>
      <c r="C7608" t="s">
        <v>23</v>
      </c>
      <c r="D7608" t="s">
        <v>5810</v>
      </c>
      <c r="E7608" t="s">
        <v>28806</v>
      </c>
      <c r="F7608" t="s">
        <v>23</v>
      </c>
      <c r="G7608" t="s">
        <v>23</v>
      </c>
      <c r="H7608" t="s">
        <v>6746</v>
      </c>
      <c r="I7608" t="s">
        <v>23</v>
      </c>
      <c r="J7608" t="s">
        <v>23</v>
      </c>
      <c r="K7608" t="s">
        <v>35727</v>
      </c>
    </row>
    <row r="7609" spans="1:11" x14ac:dyDescent="0.35">
      <c r="A7609" t="s">
        <v>12416</v>
      </c>
      <c r="B7609" t="s">
        <v>23</v>
      </c>
      <c r="C7609" t="s">
        <v>23</v>
      </c>
      <c r="D7609" t="s">
        <v>5810</v>
      </c>
      <c r="E7609" t="s">
        <v>12417</v>
      </c>
      <c r="F7609" t="s">
        <v>23</v>
      </c>
      <c r="G7609" t="s">
        <v>23</v>
      </c>
      <c r="H7609" t="s">
        <v>6746</v>
      </c>
      <c r="I7609" t="s">
        <v>23</v>
      </c>
      <c r="J7609" t="s">
        <v>23</v>
      </c>
      <c r="K7609" t="s">
        <v>30532</v>
      </c>
    </row>
    <row r="7610" spans="1:11" x14ac:dyDescent="0.35">
      <c r="A7610" t="s">
        <v>28807</v>
      </c>
      <c r="B7610" t="s">
        <v>23</v>
      </c>
      <c r="C7610" t="s">
        <v>23</v>
      </c>
      <c r="D7610" t="s">
        <v>5810</v>
      </c>
      <c r="E7610" t="s">
        <v>28808</v>
      </c>
      <c r="F7610" t="s">
        <v>23</v>
      </c>
      <c r="G7610" t="s">
        <v>23</v>
      </c>
      <c r="H7610" t="s">
        <v>6746</v>
      </c>
      <c r="I7610" t="s">
        <v>23</v>
      </c>
      <c r="J7610" t="s">
        <v>23</v>
      </c>
      <c r="K7610" t="s">
        <v>35728</v>
      </c>
    </row>
    <row r="7611" spans="1:11" x14ac:dyDescent="0.35">
      <c r="A7611" t="s">
        <v>28809</v>
      </c>
      <c r="B7611" t="s">
        <v>23</v>
      </c>
      <c r="C7611" t="s">
        <v>23</v>
      </c>
      <c r="D7611" t="s">
        <v>5810</v>
      </c>
      <c r="E7611" t="s">
        <v>28810</v>
      </c>
      <c r="F7611" t="s">
        <v>23</v>
      </c>
      <c r="G7611" t="s">
        <v>23</v>
      </c>
      <c r="H7611" t="s">
        <v>6746</v>
      </c>
      <c r="I7611" t="s">
        <v>23</v>
      </c>
      <c r="J7611" t="s">
        <v>23</v>
      </c>
      <c r="K7611" t="s">
        <v>35729</v>
      </c>
    </row>
    <row r="7612" spans="1:11" x14ac:dyDescent="0.35">
      <c r="A7612" t="s">
        <v>28811</v>
      </c>
      <c r="B7612" t="s">
        <v>23</v>
      </c>
      <c r="C7612" t="s">
        <v>23</v>
      </c>
      <c r="D7612" t="s">
        <v>5810</v>
      </c>
      <c r="E7612" t="s">
        <v>28812</v>
      </c>
      <c r="F7612" t="s">
        <v>23</v>
      </c>
      <c r="G7612" t="s">
        <v>23</v>
      </c>
      <c r="H7612" t="s">
        <v>6746</v>
      </c>
      <c r="I7612" t="s">
        <v>23</v>
      </c>
      <c r="J7612" t="s">
        <v>23</v>
      </c>
      <c r="K7612" t="s">
        <v>35730</v>
      </c>
    </row>
    <row r="7613" spans="1:11" x14ac:dyDescent="0.35">
      <c r="A7613" t="s">
        <v>2239</v>
      </c>
      <c r="B7613" t="s">
        <v>23</v>
      </c>
      <c r="C7613" t="s">
        <v>23</v>
      </c>
      <c r="D7613" t="s">
        <v>23</v>
      </c>
      <c r="E7613" t="s">
        <v>12418</v>
      </c>
      <c r="F7613" t="s">
        <v>23</v>
      </c>
      <c r="G7613" t="s">
        <v>23</v>
      </c>
      <c r="H7613" t="s">
        <v>6522</v>
      </c>
      <c r="I7613" t="s">
        <v>23</v>
      </c>
      <c r="J7613" t="s">
        <v>23</v>
      </c>
      <c r="K7613" t="s">
        <v>30532</v>
      </c>
    </row>
    <row r="7614" spans="1:11" x14ac:dyDescent="0.35">
      <c r="A7614" t="s">
        <v>2861</v>
      </c>
      <c r="B7614" t="s">
        <v>23</v>
      </c>
      <c r="C7614" t="s">
        <v>23</v>
      </c>
      <c r="D7614" t="s">
        <v>23</v>
      </c>
      <c r="E7614" t="s">
        <v>12415</v>
      </c>
      <c r="F7614" t="s">
        <v>23</v>
      </c>
      <c r="G7614" t="s">
        <v>23</v>
      </c>
      <c r="H7614" t="s">
        <v>6522</v>
      </c>
      <c r="I7614" t="s">
        <v>23</v>
      </c>
      <c r="J7614" t="s">
        <v>23</v>
      </c>
      <c r="K7614" t="s">
        <v>30532</v>
      </c>
    </row>
    <row r="7615" spans="1:11" x14ac:dyDescent="0.35">
      <c r="A7615" t="s">
        <v>28813</v>
      </c>
      <c r="B7615" t="s">
        <v>23</v>
      </c>
      <c r="C7615" t="s">
        <v>23</v>
      </c>
      <c r="D7615" t="s">
        <v>5810</v>
      </c>
      <c r="E7615" t="s">
        <v>28814</v>
      </c>
      <c r="F7615" t="s">
        <v>23</v>
      </c>
      <c r="G7615" t="s">
        <v>23</v>
      </c>
      <c r="H7615" t="s">
        <v>6746</v>
      </c>
      <c r="I7615" t="s">
        <v>23</v>
      </c>
      <c r="J7615" t="s">
        <v>23</v>
      </c>
      <c r="K7615" t="s">
        <v>35731</v>
      </c>
    </row>
    <row r="7616" spans="1:11" x14ac:dyDescent="0.35">
      <c r="A7616" t="s">
        <v>28815</v>
      </c>
      <c r="B7616" t="s">
        <v>23</v>
      </c>
      <c r="C7616" t="s">
        <v>23</v>
      </c>
      <c r="D7616" t="s">
        <v>5810</v>
      </c>
      <c r="E7616" t="s">
        <v>28816</v>
      </c>
      <c r="F7616" t="s">
        <v>23</v>
      </c>
      <c r="G7616" t="s">
        <v>23</v>
      </c>
      <c r="H7616" t="s">
        <v>6746</v>
      </c>
      <c r="I7616" t="s">
        <v>23</v>
      </c>
      <c r="J7616" t="s">
        <v>23</v>
      </c>
      <c r="K7616" t="s">
        <v>35732</v>
      </c>
    </row>
    <row r="7617" spans="1:11" x14ac:dyDescent="0.35">
      <c r="A7617" t="s">
        <v>28817</v>
      </c>
      <c r="B7617" t="s">
        <v>23</v>
      </c>
      <c r="C7617" t="s">
        <v>23</v>
      </c>
      <c r="D7617" t="s">
        <v>5810</v>
      </c>
      <c r="E7617" t="s">
        <v>28818</v>
      </c>
      <c r="F7617" t="s">
        <v>23</v>
      </c>
      <c r="G7617" t="s">
        <v>23</v>
      </c>
      <c r="H7617" t="s">
        <v>6746</v>
      </c>
      <c r="I7617" t="s">
        <v>23</v>
      </c>
      <c r="J7617" t="s">
        <v>23</v>
      </c>
      <c r="K7617" t="s">
        <v>35733</v>
      </c>
    </row>
    <row r="7618" spans="1:11" x14ac:dyDescent="0.35">
      <c r="A7618" t="s">
        <v>28819</v>
      </c>
      <c r="B7618" t="s">
        <v>23</v>
      </c>
      <c r="C7618" t="s">
        <v>23</v>
      </c>
      <c r="D7618" t="s">
        <v>5810</v>
      </c>
      <c r="E7618" t="s">
        <v>28820</v>
      </c>
      <c r="F7618" t="s">
        <v>23</v>
      </c>
      <c r="G7618" t="s">
        <v>23</v>
      </c>
      <c r="H7618" t="s">
        <v>6746</v>
      </c>
      <c r="I7618" t="s">
        <v>23</v>
      </c>
      <c r="J7618" t="s">
        <v>23</v>
      </c>
      <c r="K7618" t="s">
        <v>35734</v>
      </c>
    </row>
    <row r="7619" spans="1:11" x14ac:dyDescent="0.35">
      <c r="A7619" t="s">
        <v>2238</v>
      </c>
      <c r="B7619" t="s">
        <v>23</v>
      </c>
      <c r="C7619" t="s">
        <v>23</v>
      </c>
      <c r="D7619" t="s">
        <v>23</v>
      </c>
      <c r="E7619" t="s">
        <v>12419</v>
      </c>
      <c r="F7619" t="s">
        <v>23</v>
      </c>
      <c r="G7619" t="s">
        <v>23</v>
      </c>
      <c r="H7619" t="s">
        <v>6522</v>
      </c>
      <c r="I7619" t="s">
        <v>23</v>
      </c>
      <c r="J7619" t="s">
        <v>23</v>
      </c>
      <c r="K7619" t="s">
        <v>30532</v>
      </c>
    </row>
    <row r="7620" spans="1:11" x14ac:dyDescent="0.35">
      <c r="A7620" t="s">
        <v>12420</v>
      </c>
      <c r="B7620" t="s">
        <v>23</v>
      </c>
      <c r="C7620" t="s">
        <v>23</v>
      </c>
      <c r="D7620" t="s">
        <v>5810</v>
      </c>
      <c r="E7620" t="s">
        <v>12421</v>
      </c>
      <c r="F7620" t="s">
        <v>23</v>
      </c>
      <c r="G7620" t="s">
        <v>23</v>
      </c>
      <c r="H7620" t="s">
        <v>6746</v>
      </c>
      <c r="I7620" t="s">
        <v>23</v>
      </c>
      <c r="J7620" t="s">
        <v>23</v>
      </c>
      <c r="K7620" t="s">
        <v>30532</v>
      </c>
    </row>
    <row r="7621" spans="1:11" x14ac:dyDescent="0.35">
      <c r="A7621" t="s">
        <v>2237</v>
      </c>
      <c r="B7621" t="s">
        <v>23</v>
      </c>
      <c r="C7621" t="s">
        <v>23</v>
      </c>
      <c r="D7621" t="s">
        <v>23</v>
      </c>
      <c r="E7621" t="s">
        <v>12422</v>
      </c>
      <c r="F7621" t="s">
        <v>23</v>
      </c>
      <c r="G7621" t="s">
        <v>23</v>
      </c>
      <c r="H7621" t="s">
        <v>6522</v>
      </c>
      <c r="I7621" t="s">
        <v>23</v>
      </c>
      <c r="J7621" t="s">
        <v>23</v>
      </c>
      <c r="K7621" t="s">
        <v>30532</v>
      </c>
    </row>
    <row r="7622" spans="1:11" x14ac:dyDescent="0.35">
      <c r="A7622" t="s">
        <v>28823</v>
      </c>
      <c r="B7622" t="s">
        <v>23</v>
      </c>
      <c r="C7622" t="s">
        <v>23</v>
      </c>
      <c r="D7622" t="s">
        <v>5810</v>
      </c>
      <c r="E7622" t="s">
        <v>28824</v>
      </c>
      <c r="F7622" t="s">
        <v>23</v>
      </c>
      <c r="G7622" t="s">
        <v>23</v>
      </c>
      <c r="H7622" t="s">
        <v>6746</v>
      </c>
      <c r="I7622" t="s">
        <v>23</v>
      </c>
      <c r="J7622" t="s">
        <v>23</v>
      </c>
      <c r="K7622" t="s">
        <v>35736</v>
      </c>
    </row>
    <row r="7623" spans="1:11" x14ac:dyDescent="0.35">
      <c r="A7623" t="s">
        <v>2236</v>
      </c>
      <c r="B7623" t="s">
        <v>23</v>
      </c>
      <c r="C7623" t="s">
        <v>23</v>
      </c>
      <c r="D7623" t="s">
        <v>23</v>
      </c>
      <c r="E7623" t="s">
        <v>12423</v>
      </c>
      <c r="F7623" t="s">
        <v>23</v>
      </c>
      <c r="G7623" t="s">
        <v>23</v>
      </c>
      <c r="H7623" t="s">
        <v>6522</v>
      </c>
      <c r="I7623" t="s">
        <v>23</v>
      </c>
      <c r="J7623" t="s">
        <v>23</v>
      </c>
      <c r="K7623" t="s">
        <v>30532</v>
      </c>
    </row>
    <row r="7624" spans="1:11" x14ac:dyDescent="0.35">
      <c r="A7624" t="s">
        <v>5452</v>
      </c>
      <c r="B7624" t="s">
        <v>23</v>
      </c>
      <c r="C7624" t="s">
        <v>23</v>
      </c>
      <c r="D7624" t="s">
        <v>23</v>
      </c>
      <c r="E7624" t="s">
        <v>12424</v>
      </c>
      <c r="F7624" t="s">
        <v>23</v>
      </c>
      <c r="G7624" t="s">
        <v>23</v>
      </c>
      <c r="H7624" t="s">
        <v>6522</v>
      </c>
      <c r="I7624" t="s">
        <v>23</v>
      </c>
      <c r="J7624" t="s">
        <v>23</v>
      </c>
      <c r="K7624" t="s">
        <v>30532</v>
      </c>
    </row>
    <row r="7625" spans="1:11" x14ac:dyDescent="0.35">
      <c r="A7625" t="s">
        <v>12425</v>
      </c>
      <c r="B7625" t="s">
        <v>23</v>
      </c>
      <c r="C7625" t="s">
        <v>23</v>
      </c>
      <c r="D7625" t="s">
        <v>5810</v>
      </c>
      <c r="E7625" t="s">
        <v>12426</v>
      </c>
      <c r="F7625" t="s">
        <v>23</v>
      </c>
      <c r="G7625" t="s">
        <v>23</v>
      </c>
      <c r="H7625" t="s">
        <v>6746</v>
      </c>
      <c r="I7625" t="s">
        <v>23</v>
      </c>
      <c r="J7625" t="s">
        <v>23</v>
      </c>
      <c r="K7625" t="s">
        <v>30532</v>
      </c>
    </row>
    <row r="7626" spans="1:11" x14ac:dyDescent="0.35">
      <c r="A7626" t="s">
        <v>28825</v>
      </c>
      <c r="B7626" t="s">
        <v>23</v>
      </c>
      <c r="C7626" t="s">
        <v>23</v>
      </c>
      <c r="D7626" t="s">
        <v>5810</v>
      </c>
      <c r="E7626" t="s">
        <v>28826</v>
      </c>
      <c r="F7626" t="s">
        <v>23</v>
      </c>
      <c r="G7626" t="s">
        <v>23</v>
      </c>
      <c r="H7626" t="s">
        <v>6746</v>
      </c>
      <c r="I7626" t="s">
        <v>23</v>
      </c>
      <c r="J7626" t="s">
        <v>23</v>
      </c>
      <c r="K7626" t="s">
        <v>35737</v>
      </c>
    </row>
    <row r="7627" spans="1:11" x14ac:dyDescent="0.35">
      <c r="A7627" t="s">
        <v>28827</v>
      </c>
      <c r="B7627" t="s">
        <v>23</v>
      </c>
      <c r="C7627" t="s">
        <v>23</v>
      </c>
      <c r="D7627" t="s">
        <v>5810</v>
      </c>
      <c r="E7627" t="s">
        <v>28828</v>
      </c>
      <c r="F7627" t="s">
        <v>23</v>
      </c>
      <c r="G7627" t="s">
        <v>23</v>
      </c>
      <c r="H7627" t="s">
        <v>6746</v>
      </c>
      <c r="I7627" t="s">
        <v>23</v>
      </c>
      <c r="J7627" t="s">
        <v>23</v>
      </c>
      <c r="K7627" t="s">
        <v>35738</v>
      </c>
    </row>
    <row r="7628" spans="1:11" x14ac:dyDescent="0.35">
      <c r="A7628" t="s">
        <v>28831</v>
      </c>
      <c r="B7628" t="s">
        <v>23</v>
      </c>
      <c r="C7628" t="s">
        <v>23</v>
      </c>
      <c r="D7628" t="s">
        <v>5810</v>
      </c>
      <c r="E7628" t="s">
        <v>28832</v>
      </c>
      <c r="F7628" t="s">
        <v>23</v>
      </c>
      <c r="G7628" t="s">
        <v>23</v>
      </c>
      <c r="H7628" t="s">
        <v>6746</v>
      </c>
      <c r="I7628" t="s">
        <v>23</v>
      </c>
      <c r="J7628" t="s">
        <v>23</v>
      </c>
      <c r="K7628" t="s">
        <v>35740</v>
      </c>
    </row>
    <row r="7629" spans="1:11" x14ac:dyDescent="0.35">
      <c r="A7629" t="s">
        <v>3657</v>
      </c>
      <c r="B7629" t="s">
        <v>23</v>
      </c>
      <c r="C7629" t="s">
        <v>23</v>
      </c>
      <c r="D7629" t="s">
        <v>23</v>
      </c>
      <c r="E7629" t="s">
        <v>12427</v>
      </c>
      <c r="F7629" t="s">
        <v>23</v>
      </c>
      <c r="G7629" t="s">
        <v>23</v>
      </c>
      <c r="H7629" t="s">
        <v>6522</v>
      </c>
      <c r="I7629" t="s">
        <v>23</v>
      </c>
      <c r="J7629" t="s">
        <v>23</v>
      </c>
      <c r="K7629" t="s">
        <v>30532</v>
      </c>
    </row>
    <row r="7630" spans="1:11" x14ac:dyDescent="0.35">
      <c r="A7630" t="s">
        <v>24040</v>
      </c>
      <c r="B7630" t="s">
        <v>23</v>
      </c>
      <c r="C7630" t="s">
        <v>23</v>
      </c>
      <c r="D7630" t="s">
        <v>5810</v>
      </c>
      <c r="E7630" t="s">
        <v>24041</v>
      </c>
      <c r="F7630" t="s">
        <v>23</v>
      </c>
      <c r="G7630" t="s">
        <v>23</v>
      </c>
      <c r="H7630" t="s">
        <v>6746</v>
      </c>
      <c r="I7630" t="s">
        <v>23</v>
      </c>
      <c r="J7630" t="s">
        <v>23</v>
      </c>
      <c r="K7630" t="s">
        <v>30532</v>
      </c>
    </row>
    <row r="7631" spans="1:11" x14ac:dyDescent="0.35">
      <c r="A7631" t="s">
        <v>28833</v>
      </c>
      <c r="B7631" t="s">
        <v>23</v>
      </c>
      <c r="C7631" t="s">
        <v>23</v>
      </c>
      <c r="D7631" t="s">
        <v>5810</v>
      </c>
      <c r="E7631" t="s">
        <v>28834</v>
      </c>
      <c r="F7631" t="s">
        <v>23</v>
      </c>
      <c r="G7631" t="s">
        <v>23</v>
      </c>
      <c r="H7631" t="s">
        <v>6746</v>
      </c>
      <c r="I7631" t="s">
        <v>23</v>
      </c>
      <c r="J7631" t="s">
        <v>23</v>
      </c>
      <c r="K7631" t="s">
        <v>35741</v>
      </c>
    </row>
    <row r="7632" spans="1:11" x14ac:dyDescent="0.35">
      <c r="A7632" t="s">
        <v>6612</v>
      </c>
      <c r="B7632" t="s">
        <v>23</v>
      </c>
      <c r="C7632" t="s">
        <v>23</v>
      </c>
      <c r="D7632" t="s">
        <v>23</v>
      </c>
      <c r="E7632" t="s">
        <v>12428</v>
      </c>
      <c r="F7632" t="s">
        <v>23</v>
      </c>
      <c r="G7632" t="s">
        <v>23</v>
      </c>
      <c r="H7632" t="s">
        <v>6522</v>
      </c>
      <c r="I7632" t="s">
        <v>23</v>
      </c>
      <c r="J7632" t="s">
        <v>23</v>
      </c>
      <c r="K7632" t="s">
        <v>30532</v>
      </c>
    </row>
    <row r="7633" spans="1:11" x14ac:dyDescent="0.35">
      <c r="A7633" t="s">
        <v>28839</v>
      </c>
      <c r="B7633" t="s">
        <v>23</v>
      </c>
      <c r="C7633" t="s">
        <v>23</v>
      </c>
      <c r="D7633" t="s">
        <v>5810</v>
      </c>
      <c r="E7633" t="s">
        <v>28840</v>
      </c>
      <c r="F7633" t="s">
        <v>23</v>
      </c>
      <c r="G7633" t="s">
        <v>23</v>
      </c>
      <c r="H7633" t="s">
        <v>6746</v>
      </c>
      <c r="I7633" t="s">
        <v>23</v>
      </c>
      <c r="J7633" t="s">
        <v>23</v>
      </c>
      <c r="K7633" t="s">
        <v>35743</v>
      </c>
    </row>
    <row r="7634" spans="1:11" x14ac:dyDescent="0.35">
      <c r="A7634" t="s">
        <v>28841</v>
      </c>
      <c r="B7634" t="s">
        <v>23</v>
      </c>
      <c r="C7634" t="s">
        <v>23</v>
      </c>
      <c r="D7634" t="s">
        <v>5810</v>
      </c>
      <c r="E7634" t="s">
        <v>28842</v>
      </c>
      <c r="F7634" t="s">
        <v>23</v>
      </c>
      <c r="G7634" t="s">
        <v>23</v>
      </c>
      <c r="H7634" t="s">
        <v>6746</v>
      </c>
      <c r="I7634" t="s">
        <v>23</v>
      </c>
      <c r="J7634" t="s">
        <v>23</v>
      </c>
      <c r="K7634" t="s">
        <v>35744</v>
      </c>
    </row>
    <row r="7635" spans="1:11" x14ac:dyDescent="0.35">
      <c r="A7635" t="s">
        <v>28843</v>
      </c>
      <c r="B7635" t="s">
        <v>23</v>
      </c>
      <c r="C7635" t="s">
        <v>23</v>
      </c>
      <c r="D7635" t="s">
        <v>5810</v>
      </c>
      <c r="E7635" t="s">
        <v>28844</v>
      </c>
      <c r="F7635" t="s">
        <v>23</v>
      </c>
      <c r="G7635" t="s">
        <v>23</v>
      </c>
      <c r="H7635" t="s">
        <v>6746</v>
      </c>
      <c r="I7635" t="s">
        <v>23</v>
      </c>
      <c r="J7635" t="s">
        <v>23</v>
      </c>
      <c r="K7635" t="s">
        <v>35745</v>
      </c>
    </row>
    <row r="7636" spans="1:11" x14ac:dyDescent="0.35">
      <c r="A7636" t="s">
        <v>24383</v>
      </c>
      <c r="B7636" t="s">
        <v>23</v>
      </c>
      <c r="C7636" t="s">
        <v>23</v>
      </c>
      <c r="D7636" t="s">
        <v>5810</v>
      </c>
      <c r="E7636" t="s">
        <v>24384</v>
      </c>
      <c r="F7636" t="s">
        <v>23</v>
      </c>
      <c r="G7636" t="s">
        <v>23</v>
      </c>
      <c r="H7636" t="s">
        <v>6746</v>
      </c>
      <c r="I7636" t="s">
        <v>23</v>
      </c>
      <c r="J7636" t="s">
        <v>23</v>
      </c>
      <c r="K7636" t="s">
        <v>30532</v>
      </c>
    </row>
    <row r="7637" spans="1:11" x14ac:dyDescent="0.35">
      <c r="A7637" t="s">
        <v>3018</v>
      </c>
      <c r="B7637" t="s">
        <v>23</v>
      </c>
      <c r="C7637" t="s">
        <v>23</v>
      </c>
      <c r="D7637" t="s">
        <v>23</v>
      </c>
      <c r="E7637" t="s">
        <v>12430</v>
      </c>
      <c r="F7637" t="s">
        <v>23</v>
      </c>
      <c r="G7637" t="s">
        <v>23</v>
      </c>
      <c r="H7637" t="s">
        <v>6522</v>
      </c>
      <c r="I7637" t="s">
        <v>23</v>
      </c>
      <c r="J7637" t="s">
        <v>23</v>
      </c>
      <c r="K7637" t="s">
        <v>30532</v>
      </c>
    </row>
    <row r="7638" spans="1:11" x14ac:dyDescent="0.35">
      <c r="A7638" t="s">
        <v>28845</v>
      </c>
      <c r="B7638" t="s">
        <v>23</v>
      </c>
      <c r="C7638" t="s">
        <v>23</v>
      </c>
      <c r="D7638" t="s">
        <v>5810</v>
      </c>
      <c r="E7638" t="s">
        <v>28846</v>
      </c>
      <c r="F7638" t="s">
        <v>23</v>
      </c>
      <c r="G7638" t="s">
        <v>23</v>
      </c>
      <c r="H7638" t="s">
        <v>6746</v>
      </c>
      <c r="I7638" t="s">
        <v>23</v>
      </c>
      <c r="J7638" t="s">
        <v>23</v>
      </c>
      <c r="K7638" t="s">
        <v>35746</v>
      </c>
    </row>
    <row r="7639" spans="1:11" x14ac:dyDescent="0.35">
      <c r="A7639" t="s">
        <v>28847</v>
      </c>
      <c r="B7639" t="s">
        <v>23</v>
      </c>
      <c r="C7639" t="s">
        <v>23</v>
      </c>
      <c r="D7639" t="s">
        <v>5810</v>
      </c>
      <c r="E7639" t="s">
        <v>28848</v>
      </c>
      <c r="F7639" t="s">
        <v>23</v>
      </c>
      <c r="G7639" t="s">
        <v>23</v>
      </c>
      <c r="H7639" t="s">
        <v>6746</v>
      </c>
      <c r="I7639" t="s">
        <v>23</v>
      </c>
      <c r="J7639" t="s">
        <v>23</v>
      </c>
      <c r="K7639" t="s">
        <v>35747</v>
      </c>
    </row>
    <row r="7640" spans="1:11" x14ac:dyDescent="0.35">
      <c r="A7640" t="s">
        <v>28849</v>
      </c>
      <c r="B7640" t="s">
        <v>23</v>
      </c>
      <c r="C7640" t="s">
        <v>23</v>
      </c>
      <c r="D7640" t="s">
        <v>5810</v>
      </c>
      <c r="E7640" t="s">
        <v>28850</v>
      </c>
      <c r="F7640" t="s">
        <v>23</v>
      </c>
      <c r="G7640" t="s">
        <v>23</v>
      </c>
      <c r="H7640" t="s">
        <v>6746</v>
      </c>
      <c r="I7640" t="s">
        <v>23</v>
      </c>
      <c r="J7640" t="s">
        <v>23</v>
      </c>
      <c r="K7640" t="s">
        <v>35748</v>
      </c>
    </row>
    <row r="7641" spans="1:11" x14ac:dyDescent="0.35">
      <c r="A7641" t="s">
        <v>2235</v>
      </c>
      <c r="B7641" t="s">
        <v>23</v>
      </c>
      <c r="C7641" t="s">
        <v>23</v>
      </c>
      <c r="D7641" t="s">
        <v>23</v>
      </c>
      <c r="E7641" t="s">
        <v>12431</v>
      </c>
      <c r="F7641" t="s">
        <v>23</v>
      </c>
      <c r="G7641" t="s">
        <v>23</v>
      </c>
      <c r="H7641" t="s">
        <v>6522</v>
      </c>
      <c r="I7641" t="s">
        <v>23</v>
      </c>
      <c r="J7641" t="s">
        <v>23</v>
      </c>
      <c r="K7641" t="s">
        <v>30532</v>
      </c>
    </row>
    <row r="7642" spans="1:11" x14ac:dyDescent="0.35">
      <c r="A7642" t="s">
        <v>2234</v>
      </c>
      <c r="B7642" t="s">
        <v>23</v>
      </c>
      <c r="C7642" t="s">
        <v>23</v>
      </c>
      <c r="D7642" t="s">
        <v>23</v>
      </c>
      <c r="E7642" t="s">
        <v>12432</v>
      </c>
      <c r="F7642" t="s">
        <v>23</v>
      </c>
      <c r="G7642" t="s">
        <v>23</v>
      </c>
      <c r="H7642" t="s">
        <v>6522</v>
      </c>
      <c r="I7642" t="s">
        <v>23</v>
      </c>
      <c r="J7642" t="s">
        <v>23</v>
      </c>
      <c r="K7642" t="s">
        <v>30532</v>
      </c>
    </row>
    <row r="7643" spans="1:11" x14ac:dyDescent="0.35">
      <c r="A7643" t="s">
        <v>28851</v>
      </c>
      <c r="B7643" t="s">
        <v>23</v>
      </c>
      <c r="C7643" t="s">
        <v>23</v>
      </c>
      <c r="D7643" t="s">
        <v>5810</v>
      </c>
      <c r="E7643" t="s">
        <v>28852</v>
      </c>
      <c r="F7643" t="s">
        <v>23</v>
      </c>
      <c r="G7643" t="s">
        <v>23</v>
      </c>
      <c r="H7643" t="s">
        <v>6746</v>
      </c>
      <c r="I7643" t="s">
        <v>23</v>
      </c>
      <c r="J7643" t="s">
        <v>23</v>
      </c>
      <c r="K7643" t="s">
        <v>30532</v>
      </c>
    </row>
    <row r="7644" spans="1:11" x14ac:dyDescent="0.35">
      <c r="A7644" t="s">
        <v>3658</v>
      </c>
      <c r="B7644" t="s">
        <v>23</v>
      </c>
      <c r="C7644" t="s">
        <v>23</v>
      </c>
      <c r="D7644" t="s">
        <v>23</v>
      </c>
      <c r="E7644" t="s">
        <v>12433</v>
      </c>
      <c r="F7644" t="s">
        <v>23</v>
      </c>
      <c r="G7644" t="s">
        <v>23</v>
      </c>
      <c r="H7644" t="s">
        <v>6522</v>
      </c>
      <c r="I7644" t="s">
        <v>23</v>
      </c>
      <c r="J7644" t="s">
        <v>23</v>
      </c>
      <c r="K7644" t="s">
        <v>30532</v>
      </c>
    </row>
    <row r="7645" spans="1:11" x14ac:dyDescent="0.35">
      <c r="A7645" t="s">
        <v>5550</v>
      </c>
      <c r="B7645" t="s">
        <v>23</v>
      </c>
      <c r="C7645" t="s">
        <v>23</v>
      </c>
      <c r="D7645" t="s">
        <v>23</v>
      </c>
      <c r="E7645" t="s">
        <v>12434</v>
      </c>
      <c r="F7645" t="s">
        <v>23</v>
      </c>
      <c r="G7645" t="s">
        <v>23</v>
      </c>
      <c r="H7645" t="s">
        <v>6522</v>
      </c>
      <c r="I7645" t="s">
        <v>23</v>
      </c>
      <c r="J7645" t="s">
        <v>23</v>
      </c>
      <c r="K7645" t="s">
        <v>30532</v>
      </c>
    </row>
    <row r="7646" spans="1:11" x14ac:dyDescent="0.35">
      <c r="A7646" t="s">
        <v>5892</v>
      </c>
      <c r="B7646" t="s">
        <v>23</v>
      </c>
      <c r="C7646" t="s">
        <v>23</v>
      </c>
      <c r="D7646" t="s">
        <v>5832</v>
      </c>
      <c r="E7646" t="s">
        <v>26818</v>
      </c>
      <c r="F7646" t="s">
        <v>23</v>
      </c>
      <c r="G7646" t="s">
        <v>23</v>
      </c>
      <c r="H7646" t="s">
        <v>23</v>
      </c>
      <c r="I7646" t="s">
        <v>23</v>
      </c>
      <c r="J7646" t="s">
        <v>23</v>
      </c>
      <c r="K7646" t="s">
        <v>30532</v>
      </c>
    </row>
    <row r="7647" spans="1:11" x14ac:dyDescent="0.35">
      <c r="A7647" t="s">
        <v>5641</v>
      </c>
      <c r="B7647" t="s">
        <v>23</v>
      </c>
      <c r="C7647" t="s">
        <v>23</v>
      </c>
      <c r="D7647" t="s">
        <v>23</v>
      </c>
      <c r="E7647" t="s">
        <v>12435</v>
      </c>
      <c r="F7647" t="s">
        <v>23</v>
      </c>
      <c r="G7647" t="s">
        <v>23</v>
      </c>
      <c r="H7647" t="s">
        <v>6522</v>
      </c>
      <c r="I7647" t="s">
        <v>23</v>
      </c>
      <c r="J7647" t="s">
        <v>23</v>
      </c>
      <c r="K7647" t="s">
        <v>30532</v>
      </c>
    </row>
    <row r="7648" spans="1:11" x14ac:dyDescent="0.35">
      <c r="A7648" t="s">
        <v>6535</v>
      </c>
      <c r="B7648" t="s">
        <v>23</v>
      </c>
      <c r="C7648" t="s">
        <v>23</v>
      </c>
      <c r="D7648" t="s">
        <v>23</v>
      </c>
      <c r="E7648" t="s">
        <v>12436</v>
      </c>
      <c r="F7648" t="s">
        <v>23</v>
      </c>
      <c r="G7648" t="s">
        <v>23</v>
      </c>
      <c r="H7648" t="s">
        <v>6518</v>
      </c>
      <c r="I7648" t="s">
        <v>2721</v>
      </c>
      <c r="J7648" t="s">
        <v>23</v>
      </c>
      <c r="K7648" t="s">
        <v>30532</v>
      </c>
    </row>
    <row r="7649" spans="1:11" x14ac:dyDescent="0.35">
      <c r="A7649" t="s">
        <v>1855</v>
      </c>
      <c r="B7649" t="s">
        <v>23</v>
      </c>
      <c r="C7649" t="s">
        <v>23</v>
      </c>
      <c r="D7649" t="s">
        <v>23</v>
      </c>
      <c r="E7649" t="s">
        <v>12437</v>
      </c>
      <c r="F7649" t="s">
        <v>23</v>
      </c>
      <c r="G7649" t="s">
        <v>23</v>
      </c>
      <c r="H7649" t="s">
        <v>6514</v>
      </c>
      <c r="I7649" t="s">
        <v>23</v>
      </c>
      <c r="J7649" t="s">
        <v>23</v>
      </c>
      <c r="K7649" t="s">
        <v>30532</v>
      </c>
    </row>
    <row r="7650" spans="1:11" x14ac:dyDescent="0.35">
      <c r="A7650" t="s">
        <v>12438</v>
      </c>
      <c r="B7650" t="s">
        <v>23</v>
      </c>
      <c r="C7650" t="s">
        <v>23</v>
      </c>
      <c r="D7650" t="s">
        <v>5810</v>
      </c>
      <c r="E7650" t="s">
        <v>12439</v>
      </c>
      <c r="F7650" t="s">
        <v>23</v>
      </c>
      <c r="G7650" t="s">
        <v>23</v>
      </c>
      <c r="H7650" t="s">
        <v>6746</v>
      </c>
      <c r="I7650" t="s">
        <v>23</v>
      </c>
      <c r="J7650" t="s">
        <v>23</v>
      </c>
      <c r="K7650" t="s">
        <v>30532</v>
      </c>
    </row>
    <row r="7651" spans="1:11" x14ac:dyDescent="0.35">
      <c r="A7651" t="s">
        <v>3662</v>
      </c>
      <c r="B7651" t="s">
        <v>23</v>
      </c>
      <c r="C7651" t="s">
        <v>23</v>
      </c>
      <c r="D7651" t="s">
        <v>23</v>
      </c>
      <c r="E7651" t="s">
        <v>12440</v>
      </c>
      <c r="F7651" t="s">
        <v>23</v>
      </c>
      <c r="G7651" t="s">
        <v>23</v>
      </c>
      <c r="H7651" t="s">
        <v>6522</v>
      </c>
      <c r="I7651" t="s">
        <v>23</v>
      </c>
      <c r="J7651" t="s">
        <v>23</v>
      </c>
      <c r="K7651" t="s">
        <v>30532</v>
      </c>
    </row>
    <row r="7652" spans="1:11" x14ac:dyDescent="0.35">
      <c r="A7652" t="s">
        <v>15831</v>
      </c>
      <c r="B7652" t="s">
        <v>23</v>
      </c>
      <c r="C7652" t="s">
        <v>23</v>
      </c>
      <c r="D7652" t="s">
        <v>5832</v>
      </c>
      <c r="E7652" t="s">
        <v>18150</v>
      </c>
      <c r="F7652" t="s">
        <v>23</v>
      </c>
      <c r="G7652" t="s">
        <v>23</v>
      </c>
      <c r="H7652" t="s">
        <v>23</v>
      </c>
      <c r="I7652" t="s">
        <v>23</v>
      </c>
      <c r="J7652" t="s">
        <v>23</v>
      </c>
      <c r="K7652" t="s">
        <v>30532</v>
      </c>
    </row>
    <row r="7653" spans="1:11" x14ac:dyDescent="0.35">
      <c r="A7653" t="s">
        <v>28853</v>
      </c>
      <c r="B7653" t="s">
        <v>23</v>
      </c>
      <c r="C7653" t="s">
        <v>23</v>
      </c>
      <c r="D7653" t="s">
        <v>5810</v>
      </c>
      <c r="E7653" t="s">
        <v>28854</v>
      </c>
      <c r="F7653" t="s">
        <v>23</v>
      </c>
      <c r="G7653" t="s">
        <v>23</v>
      </c>
      <c r="H7653" t="s">
        <v>6746</v>
      </c>
      <c r="I7653" t="s">
        <v>23</v>
      </c>
      <c r="J7653" t="s">
        <v>23</v>
      </c>
      <c r="K7653" t="s">
        <v>35749</v>
      </c>
    </row>
    <row r="7654" spans="1:11" x14ac:dyDescent="0.35">
      <c r="A7654" t="s">
        <v>3663</v>
      </c>
      <c r="B7654" t="s">
        <v>23</v>
      </c>
      <c r="C7654" t="s">
        <v>23</v>
      </c>
      <c r="D7654" t="s">
        <v>23</v>
      </c>
      <c r="E7654" t="s">
        <v>12441</v>
      </c>
      <c r="F7654" t="s">
        <v>23</v>
      </c>
      <c r="G7654" t="s">
        <v>23</v>
      </c>
      <c r="H7654" t="s">
        <v>6522</v>
      </c>
      <c r="I7654" t="s">
        <v>23</v>
      </c>
      <c r="J7654" t="s">
        <v>23</v>
      </c>
      <c r="K7654" t="s">
        <v>30532</v>
      </c>
    </row>
    <row r="7655" spans="1:11" x14ac:dyDescent="0.35">
      <c r="A7655" t="s">
        <v>28855</v>
      </c>
      <c r="B7655" t="s">
        <v>23</v>
      </c>
      <c r="C7655" t="s">
        <v>23</v>
      </c>
      <c r="D7655" t="s">
        <v>5810</v>
      </c>
      <c r="E7655" t="s">
        <v>28856</v>
      </c>
      <c r="F7655" t="s">
        <v>23</v>
      </c>
      <c r="G7655" t="s">
        <v>23</v>
      </c>
      <c r="H7655" t="s">
        <v>6746</v>
      </c>
      <c r="I7655" t="s">
        <v>23</v>
      </c>
      <c r="J7655" t="s">
        <v>23</v>
      </c>
      <c r="K7655" t="s">
        <v>35750</v>
      </c>
    </row>
    <row r="7656" spans="1:11" x14ac:dyDescent="0.35">
      <c r="A7656" t="s">
        <v>28857</v>
      </c>
      <c r="B7656" t="s">
        <v>23</v>
      </c>
      <c r="C7656" t="s">
        <v>23</v>
      </c>
      <c r="D7656" t="s">
        <v>5810</v>
      </c>
      <c r="E7656" t="s">
        <v>28858</v>
      </c>
      <c r="F7656" t="s">
        <v>23</v>
      </c>
      <c r="G7656" t="s">
        <v>23</v>
      </c>
      <c r="H7656" t="s">
        <v>6746</v>
      </c>
      <c r="I7656" t="s">
        <v>23</v>
      </c>
      <c r="J7656" t="s">
        <v>23</v>
      </c>
      <c r="K7656" t="s">
        <v>35751</v>
      </c>
    </row>
    <row r="7657" spans="1:11" x14ac:dyDescent="0.35">
      <c r="A7657" t="s">
        <v>28859</v>
      </c>
      <c r="B7657" t="s">
        <v>23</v>
      </c>
      <c r="C7657" t="s">
        <v>23</v>
      </c>
      <c r="D7657" t="s">
        <v>5810</v>
      </c>
      <c r="E7657" t="s">
        <v>28860</v>
      </c>
      <c r="F7657" t="s">
        <v>23</v>
      </c>
      <c r="G7657" t="s">
        <v>23</v>
      </c>
      <c r="H7657" t="s">
        <v>6746</v>
      </c>
      <c r="I7657" t="s">
        <v>23</v>
      </c>
      <c r="J7657" t="s">
        <v>23</v>
      </c>
      <c r="K7657" t="s">
        <v>35752</v>
      </c>
    </row>
    <row r="7658" spans="1:11" x14ac:dyDescent="0.35">
      <c r="A7658" t="s">
        <v>28881</v>
      </c>
      <c r="B7658" t="s">
        <v>23</v>
      </c>
      <c r="C7658" t="s">
        <v>23</v>
      </c>
      <c r="D7658" t="s">
        <v>5810</v>
      </c>
      <c r="E7658" t="s">
        <v>28882</v>
      </c>
      <c r="F7658" t="s">
        <v>23</v>
      </c>
      <c r="G7658" t="s">
        <v>23</v>
      </c>
      <c r="H7658" t="s">
        <v>6746</v>
      </c>
      <c r="I7658" t="s">
        <v>23</v>
      </c>
      <c r="J7658" t="s">
        <v>23</v>
      </c>
      <c r="K7658" t="s">
        <v>35763</v>
      </c>
    </row>
    <row r="7659" spans="1:11" x14ac:dyDescent="0.35">
      <c r="A7659" t="s">
        <v>3664</v>
      </c>
      <c r="B7659" t="s">
        <v>23</v>
      </c>
      <c r="C7659" t="s">
        <v>23</v>
      </c>
      <c r="D7659" t="s">
        <v>23</v>
      </c>
      <c r="E7659" t="s">
        <v>12442</v>
      </c>
      <c r="F7659" t="s">
        <v>23</v>
      </c>
      <c r="G7659" t="s">
        <v>23</v>
      </c>
      <c r="H7659" t="s">
        <v>6522</v>
      </c>
      <c r="I7659" t="s">
        <v>23</v>
      </c>
      <c r="J7659" t="s">
        <v>23</v>
      </c>
      <c r="K7659" t="s">
        <v>30532</v>
      </c>
    </row>
    <row r="7660" spans="1:11" x14ac:dyDescent="0.35">
      <c r="A7660" t="s">
        <v>6591</v>
      </c>
      <c r="B7660" t="s">
        <v>23</v>
      </c>
      <c r="C7660" t="s">
        <v>23</v>
      </c>
      <c r="D7660" t="s">
        <v>23</v>
      </c>
      <c r="E7660" t="s">
        <v>12443</v>
      </c>
      <c r="F7660" t="s">
        <v>23</v>
      </c>
      <c r="G7660" t="s">
        <v>23</v>
      </c>
      <c r="H7660" t="s">
        <v>6493</v>
      </c>
      <c r="I7660" t="s">
        <v>2721</v>
      </c>
      <c r="J7660" t="s">
        <v>23</v>
      </c>
      <c r="K7660" t="s">
        <v>30532</v>
      </c>
    </row>
    <row r="7661" spans="1:11" x14ac:dyDescent="0.35">
      <c r="A7661" t="s">
        <v>537</v>
      </c>
      <c r="B7661" t="s">
        <v>23</v>
      </c>
      <c r="C7661" t="s">
        <v>23</v>
      </c>
      <c r="D7661" t="s">
        <v>23</v>
      </c>
      <c r="E7661" t="s">
        <v>12444</v>
      </c>
      <c r="F7661" t="s">
        <v>23</v>
      </c>
      <c r="G7661" t="s">
        <v>23</v>
      </c>
      <c r="H7661" t="s">
        <v>6522</v>
      </c>
      <c r="I7661" t="s">
        <v>23</v>
      </c>
      <c r="J7661" t="s">
        <v>23</v>
      </c>
      <c r="K7661" t="s">
        <v>30532</v>
      </c>
    </row>
    <row r="7662" spans="1:11" x14ac:dyDescent="0.35">
      <c r="A7662" t="s">
        <v>1360</v>
      </c>
      <c r="B7662" t="s">
        <v>23</v>
      </c>
      <c r="C7662" t="s">
        <v>23</v>
      </c>
      <c r="D7662" t="s">
        <v>23</v>
      </c>
      <c r="E7662" t="s">
        <v>12445</v>
      </c>
      <c r="F7662" t="s">
        <v>23</v>
      </c>
      <c r="G7662" t="s">
        <v>23</v>
      </c>
      <c r="H7662" t="s">
        <v>6487</v>
      </c>
      <c r="I7662" t="s">
        <v>6485</v>
      </c>
      <c r="J7662" t="s">
        <v>23</v>
      </c>
      <c r="K7662" t="s">
        <v>30532</v>
      </c>
    </row>
    <row r="7663" spans="1:11" x14ac:dyDescent="0.35">
      <c r="A7663" t="s">
        <v>28865</v>
      </c>
      <c r="B7663" t="s">
        <v>23</v>
      </c>
      <c r="C7663" t="s">
        <v>23</v>
      </c>
      <c r="D7663" t="s">
        <v>5810</v>
      </c>
      <c r="E7663" t="s">
        <v>28866</v>
      </c>
      <c r="F7663" t="s">
        <v>23</v>
      </c>
      <c r="G7663" t="s">
        <v>23</v>
      </c>
      <c r="H7663" t="s">
        <v>6746</v>
      </c>
      <c r="I7663" t="s">
        <v>23</v>
      </c>
      <c r="J7663" t="s">
        <v>23</v>
      </c>
      <c r="K7663" t="s">
        <v>35755</v>
      </c>
    </row>
    <row r="7664" spans="1:11" x14ac:dyDescent="0.35">
      <c r="A7664" t="s">
        <v>28867</v>
      </c>
      <c r="B7664" t="s">
        <v>23</v>
      </c>
      <c r="C7664" t="s">
        <v>23</v>
      </c>
      <c r="D7664" t="s">
        <v>5810</v>
      </c>
      <c r="E7664" t="s">
        <v>28868</v>
      </c>
      <c r="F7664" t="s">
        <v>23</v>
      </c>
      <c r="G7664" t="s">
        <v>23</v>
      </c>
      <c r="H7664" t="s">
        <v>6746</v>
      </c>
      <c r="I7664" t="s">
        <v>23</v>
      </c>
      <c r="J7664" t="s">
        <v>23</v>
      </c>
      <c r="K7664" t="s">
        <v>35756</v>
      </c>
    </row>
    <row r="7665" spans="1:11" x14ac:dyDescent="0.35">
      <c r="A7665" t="s">
        <v>28869</v>
      </c>
      <c r="B7665" t="s">
        <v>23</v>
      </c>
      <c r="C7665" t="s">
        <v>23</v>
      </c>
      <c r="D7665" t="s">
        <v>5810</v>
      </c>
      <c r="E7665" t="s">
        <v>28870</v>
      </c>
      <c r="F7665" t="s">
        <v>23</v>
      </c>
      <c r="G7665" t="s">
        <v>23</v>
      </c>
      <c r="H7665" t="s">
        <v>6746</v>
      </c>
      <c r="I7665" t="s">
        <v>23</v>
      </c>
      <c r="J7665" t="s">
        <v>23</v>
      </c>
      <c r="K7665" t="s">
        <v>35757</v>
      </c>
    </row>
    <row r="7666" spans="1:11" x14ac:dyDescent="0.35">
      <c r="A7666" t="s">
        <v>1985</v>
      </c>
      <c r="B7666" t="s">
        <v>23</v>
      </c>
      <c r="C7666" t="s">
        <v>23</v>
      </c>
      <c r="D7666" t="s">
        <v>23</v>
      </c>
      <c r="E7666" t="s">
        <v>12446</v>
      </c>
      <c r="F7666" t="s">
        <v>23</v>
      </c>
      <c r="G7666" t="s">
        <v>23</v>
      </c>
      <c r="H7666" t="s">
        <v>6483</v>
      </c>
      <c r="I7666" t="s">
        <v>2721</v>
      </c>
      <c r="J7666" t="s">
        <v>23</v>
      </c>
      <c r="K7666" t="s">
        <v>30532</v>
      </c>
    </row>
    <row r="7667" spans="1:11" x14ac:dyDescent="0.35">
      <c r="A7667" t="s">
        <v>2233</v>
      </c>
      <c r="B7667" t="s">
        <v>23</v>
      </c>
      <c r="C7667" t="s">
        <v>23</v>
      </c>
      <c r="D7667" t="s">
        <v>23</v>
      </c>
      <c r="E7667" t="s">
        <v>12447</v>
      </c>
      <c r="F7667" t="s">
        <v>23</v>
      </c>
      <c r="G7667" t="s">
        <v>23</v>
      </c>
      <c r="H7667" t="s">
        <v>6522</v>
      </c>
      <c r="I7667" t="s">
        <v>23</v>
      </c>
      <c r="J7667" t="s">
        <v>23</v>
      </c>
      <c r="K7667" t="s">
        <v>30532</v>
      </c>
    </row>
    <row r="7668" spans="1:11" x14ac:dyDescent="0.35">
      <c r="A7668" t="s">
        <v>28871</v>
      </c>
      <c r="B7668" t="s">
        <v>23</v>
      </c>
      <c r="C7668" t="s">
        <v>23</v>
      </c>
      <c r="D7668" t="s">
        <v>5810</v>
      </c>
      <c r="E7668" t="s">
        <v>28872</v>
      </c>
      <c r="F7668" t="s">
        <v>23</v>
      </c>
      <c r="G7668" t="s">
        <v>23</v>
      </c>
      <c r="H7668" t="s">
        <v>6746</v>
      </c>
      <c r="I7668" t="s">
        <v>23</v>
      </c>
      <c r="J7668" t="s">
        <v>23</v>
      </c>
      <c r="K7668" t="s">
        <v>35758</v>
      </c>
    </row>
    <row r="7669" spans="1:11" x14ac:dyDescent="0.35">
      <c r="A7669" t="s">
        <v>87</v>
      </c>
      <c r="B7669" t="s">
        <v>23</v>
      </c>
      <c r="C7669" t="s">
        <v>23</v>
      </c>
      <c r="D7669" t="s">
        <v>23</v>
      </c>
      <c r="E7669" t="s">
        <v>12448</v>
      </c>
      <c r="F7669" t="s">
        <v>23</v>
      </c>
      <c r="G7669" t="s">
        <v>23</v>
      </c>
      <c r="H7669" t="s">
        <v>6522</v>
      </c>
      <c r="I7669" t="s">
        <v>23</v>
      </c>
      <c r="J7669" t="s">
        <v>23</v>
      </c>
      <c r="K7669" t="s">
        <v>30532</v>
      </c>
    </row>
    <row r="7670" spans="1:11" x14ac:dyDescent="0.35">
      <c r="A7670" t="s">
        <v>28873</v>
      </c>
      <c r="B7670" t="s">
        <v>23</v>
      </c>
      <c r="C7670" t="s">
        <v>23</v>
      </c>
      <c r="D7670" t="s">
        <v>5810</v>
      </c>
      <c r="E7670" t="s">
        <v>28874</v>
      </c>
      <c r="F7670" t="s">
        <v>23</v>
      </c>
      <c r="G7670" t="s">
        <v>23</v>
      </c>
      <c r="H7670" t="s">
        <v>6746</v>
      </c>
      <c r="I7670" t="s">
        <v>23</v>
      </c>
      <c r="J7670" t="s">
        <v>23</v>
      </c>
      <c r="K7670" t="s">
        <v>35759</v>
      </c>
    </row>
    <row r="7671" spans="1:11" x14ac:dyDescent="0.35">
      <c r="A7671" t="s">
        <v>28875</v>
      </c>
      <c r="B7671" t="s">
        <v>23</v>
      </c>
      <c r="C7671" t="s">
        <v>23</v>
      </c>
      <c r="D7671" t="s">
        <v>5810</v>
      </c>
      <c r="E7671" t="s">
        <v>28876</v>
      </c>
      <c r="F7671" t="s">
        <v>23</v>
      </c>
      <c r="G7671" t="s">
        <v>23</v>
      </c>
      <c r="H7671" t="s">
        <v>6746</v>
      </c>
      <c r="I7671" t="s">
        <v>23</v>
      </c>
      <c r="J7671" t="s">
        <v>23</v>
      </c>
      <c r="K7671" t="s">
        <v>35760</v>
      </c>
    </row>
    <row r="7672" spans="1:11" x14ac:dyDescent="0.35">
      <c r="A7672" t="s">
        <v>28877</v>
      </c>
      <c r="B7672" t="s">
        <v>23</v>
      </c>
      <c r="C7672" t="s">
        <v>23</v>
      </c>
      <c r="D7672" t="s">
        <v>5810</v>
      </c>
      <c r="E7672" t="s">
        <v>28878</v>
      </c>
      <c r="F7672" t="s">
        <v>23</v>
      </c>
      <c r="G7672" t="s">
        <v>23</v>
      </c>
      <c r="H7672" t="s">
        <v>6746</v>
      </c>
      <c r="I7672" t="s">
        <v>23</v>
      </c>
      <c r="J7672" t="s">
        <v>23</v>
      </c>
      <c r="K7672" t="s">
        <v>35761</v>
      </c>
    </row>
    <row r="7673" spans="1:11" x14ac:dyDescent="0.35">
      <c r="A7673" t="s">
        <v>28879</v>
      </c>
      <c r="B7673" t="s">
        <v>23</v>
      </c>
      <c r="C7673" t="s">
        <v>23</v>
      </c>
      <c r="D7673" t="s">
        <v>5810</v>
      </c>
      <c r="E7673" t="s">
        <v>28880</v>
      </c>
      <c r="F7673" t="s">
        <v>23</v>
      </c>
      <c r="G7673" t="s">
        <v>23</v>
      </c>
      <c r="H7673" t="s">
        <v>6746</v>
      </c>
      <c r="I7673" t="s">
        <v>23</v>
      </c>
      <c r="J7673" t="s">
        <v>23</v>
      </c>
      <c r="K7673" t="s">
        <v>35762</v>
      </c>
    </row>
    <row r="7674" spans="1:11" x14ac:dyDescent="0.35">
      <c r="A7674" t="s">
        <v>2232</v>
      </c>
      <c r="B7674" t="s">
        <v>23</v>
      </c>
      <c r="C7674" t="s">
        <v>23</v>
      </c>
      <c r="D7674" t="s">
        <v>23</v>
      </c>
      <c r="E7674" t="s">
        <v>12449</v>
      </c>
      <c r="F7674" t="s">
        <v>23</v>
      </c>
      <c r="G7674" t="s">
        <v>23</v>
      </c>
      <c r="H7674" t="s">
        <v>6522</v>
      </c>
      <c r="I7674" t="s">
        <v>23</v>
      </c>
      <c r="J7674" t="s">
        <v>23</v>
      </c>
      <c r="K7674" t="s">
        <v>30532</v>
      </c>
    </row>
    <row r="7675" spans="1:11" x14ac:dyDescent="0.35">
      <c r="A7675" t="s">
        <v>28883</v>
      </c>
      <c r="B7675" t="s">
        <v>23</v>
      </c>
      <c r="C7675" t="s">
        <v>23</v>
      </c>
      <c r="D7675" t="s">
        <v>5810</v>
      </c>
      <c r="E7675" t="s">
        <v>28884</v>
      </c>
      <c r="F7675" t="s">
        <v>23</v>
      </c>
      <c r="G7675" t="s">
        <v>23</v>
      </c>
      <c r="H7675" t="s">
        <v>6746</v>
      </c>
      <c r="I7675" t="s">
        <v>23</v>
      </c>
      <c r="J7675" t="s">
        <v>23</v>
      </c>
      <c r="K7675" t="s">
        <v>35764</v>
      </c>
    </row>
    <row r="7676" spans="1:11" x14ac:dyDescent="0.35">
      <c r="A7676" t="s">
        <v>5092</v>
      </c>
      <c r="B7676" t="s">
        <v>23</v>
      </c>
      <c r="C7676" t="s">
        <v>23</v>
      </c>
      <c r="D7676" t="s">
        <v>23</v>
      </c>
      <c r="E7676" t="s">
        <v>12450</v>
      </c>
      <c r="F7676" t="s">
        <v>23</v>
      </c>
      <c r="G7676" t="s">
        <v>23</v>
      </c>
      <c r="H7676" t="s">
        <v>6522</v>
      </c>
      <c r="I7676" t="s">
        <v>23</v>
      </c>
      <c r="J7676" t="s">
        <v>23</v>
      </c>
      <c r="K7676" t="s">
        <v>30532</v>
      </c>
    </row>
    <row r="7677" spans="1:11" x14ac:dyDescent="0.35">
      <c r="A7677" t="s">
        <v>28885</v>
      </c>
      <c r="B7677" t="s">
        <v>23</v>
      </c>
      <c r="C7677" t="s">
        <v>23</v>
      </c>
      <c r="D7677" t="s">
        <v>5810</v>
      </c>
      <c r="E7677" t="s">
        <v>28886</v>
      </c>
      <c r="F7677" t="s">
        <v>23</v>
      </c>
      <c r="G7677" t="s">
        <v>23</v>
      </c>
      <c r="H7677" t="s">
        <v>6746</v>
      </c>
      <c r="I7677" t="s">
        <v>23</v>
      </c>
      <c r="J7677" t="s">
        <v>23</v>
      </c>
      <c r="K7677" t="s">
        <v>35765</v>
      </c>
    </row>
    <row r="7678" spans="1:11" x14ac:dyDescent="0.35">
      <c r="A7678" t="s">
        <v>2231</v>
      </c>
      <c r="B7678" t="s">
        <v>23</v>
      </c>
      <c r="C7678" t="s">
        <v>23</v>
      </c>
      <c r="D7678" t="s">
        <v>23</v>
      </c>
      <c r="E7678" t="s">
        <v>12451</v>
      </c>
      <c r="F7678" t="s">
        <v>23</v>
      </c>
      <c r="G7678" t="s">
        <v>23</v>
      </c>
      <c r="H7678" t="s">
        <v>6522</v>
      </c>
      <c r="I7678" t="s">
        <v>23</v>
      </c>
      <c r="J7678" t="s">
        <v>23</v>
      </c>
      <c r="K7678" t="s">
        <v>30532</v>
      </c>
    </row>
    <row r="7679" spans="1:11" x14ac:dyDescent="0.35">
      <c r="A7679" t="s">
        <v>28887</v>
      </c>
      <c r="B7679" t="s">
        <v>23</v>
      </c>
      <c r="C7679" t="s">
        <v>23</v>
      </c>
      <c r="D7679" t="s">
        <v>5810</v>
      </c>
      <c r="E7679" t="s">
        <v>28888</v>
      </c>
      <c r="F7679" t="s">
        <v>23</v>
      </c>
      <c r="G7679" t="s">
        <v>23</v>
      </c>
      <c r="H7679" t="s">
        <v>6746</v>
      </c>
      <c r="I7679" t="s">
        <v>23</v>
      </c>
      <c r="J7679" t="s">
        <v>23</v>
      </c>
      <c r="K7679" t="s">
        <v>35766</v>
      </c>
    </row>
    <row r="7680" spans="1:11" x14ac:dyDescent="0.35">
      <c r="A7680" t="s">
        <v>28889</v>
      </c>
      <c r="B7680" t="s">
        <v>23</v>
      </c>
      <c r="C7680" t="s">
        <v>23</v>
      </c>
      <c r="D7680" t="s">
        <v>5810</v>
      </c>
      <c r="E7680" t="s">
        <v>28890</v>
      </c>
      <c r="F7680" t="s">
        <v>23</v>
      </c>
      <c r="G7680" t="s">
        <v>23</v>
      </c>
      <c r="H7680" t="s">
        <v>6746</v>
      </c>
      <c r="I7680" t="s">
        <v>23</v>
      </c>
      <c r="J7680" t="s">
        <v>23</v>
      </c>
      <c r="K7680" t="s">
        <v>35767</v>
      </c>
    </row>
    <row r="7681" spans="1:11" x14ac:dyDescent="0.35">
      <c r="A7681" t="s">
        <v>28895</v>
      </c>
      <c r="B7681" t="s">
        <v>23</v>
      </c>
      <c r="C7681" t="s">
        <v>23</v>
      </c>
      <c r="D7681" t="s">
        <v>5810</v>
      </c>
      <c r="E7681" t="s">
        <v>28896</v>
      </c>
      <c r="F7681" t="s">
        <v>23</v>
      </c>
      <c r="G7681" t="s">
        <v>23</v>
      </c>
      <c r="H7681" t="s">
        <v>6746</v>
      </c>
      <c r="I7681" t="s">
        <v>23</v>
      </c>
      <c r="J7681" t="s">
        <v>23</v>
      </c>
      <c r="K7681" t="s">
        <v>35770</v>
      </c>
    </row>
    <row r="7682" spans="1:11" x14ac:dyDescent="0.35">
      <c r="A7682" t="s">
        <v>3378</v>
      </c>
      <c r="B7682" t="s">
        <v>23</v>
      </c>
      <c r="C7682" t="s">
        <v>23</v>
      </c>
      <c r="D7682" t="s">
        <v>23</v>
      </c>
      <c r="E7682" t="s">
        <v>12452</v>
      </c>
      <c r="F7682" t="s">
        <v>23</v>
      </c>
      <c r="G7682" t="s">
        <v>23</v>
      </c>
      <c r="H7682" t="s">
        <v>6522</v>
      </c>
      <c r="I7682" t="s">
        <v>23</v>
      </c>
      <c r="J7682" t="s">
        <v>23</v>
      </c>
      <c r="K7682" t="s">
        <v>30532</v>
      </c>
    </row>
    <row r="7683" spans="1:11" x14ac:dyDescent="0.35">
      <c r="A7683" t="s">
        <v>28897</v>
      </c>
      <c r="B7683" t="s">
        <v>23</v>
      </c>
      <c r="C7683" t="s">
        <v>23</v>
      </c>
      <c r="D7683" t="s">
        <v>5810</v>
      </c>
      <c r="E7683" t="s">
        <v>28898</v>
      </c>
      <c r="F7683" t="s">
        <v>23</v>
      </c>
      <c r="G7683" t="s">
        <v>23</v>
      </c>
      <c r="H7683" t="s">
        <v>6746</v>
      </c>
      <c r="I7683" t="s">
        <v>23</v>
      </c>
      <c r="J7683" t="s">
        <v>23</v>
      </c>
      <c r="K7683" t="s">
        <v>35771</v>
      </c>
    </row>
    <row r="7684" spans="1:11" x14ac:dyDescent="0.35">
      <c r="A7684" t="s">
        <v>28893</v>
      </c>
      <c r="B7684" t="s">
        <v>23</v>
      </c>
      <c r="C7684" t="s">
        <v>23</v>
      </c>
      <c r="D7684" t="s">
        <v>5810</v>
      </c>
      <c r="E7684" t="s">
        <v>28894</v>
      </c>
      <c r="F7684" t="s">
        <v>23</v>
      </c>
      <c r="G7684" t="s">
        <v>23</v>
      </c>
      <c r="H7684" t="s">
        <v>6746</v>
      </c>
      <c r="I7684" t="s">
        <v>23</v>
      </c>
      <c r="J7684" t="s">
        <v>23</v>
      </c>
      <c r="K7684" t="s">
        <v>35769</v>
      </c>
    </row>
    <row r="7685" spans="1:11" x14ac:dyDescent="0.35">
      <c r="A7685" t="s">
        <v>3112</v>
      </c>
      <c r="B7685" t="s">
        <v>23</v>
      </c>
      <c r="C7685" t="s">
        <v>23</v>
      </c>
      <c r="D7685" t="s">
        <v>23</v>
      </c>
      <c r="E7685" t="s">
        <v>12453</v>
      </c>
      <c r="F7685" t="s">
        <v>23</v>
      </c>
      <c r="G7685" t="s">
        <v>23</v>
      </c>
      <c r="H7685" t="s">
        <v>6493</v>
      </c>
      <c r="I7685" t="s">
        <v>6485</v>
      </c>
      <c r="J7685" t="s">
        <v>23</v>
      </c>
      <c r="K7685" t="s">
        <v>30532</v>
      </c>
    </row>
    <row r="7686" spans="1:11" x14ac:dyDescent="0.35">
      <c r="A7686" t="s">
        <v>2230</v>
      </c>
      <c r="B7686" t="s">
        <v>23</v>
      </c>
      <c r="C7686" t="s">
        <v>23</v>
      </c>
      <c r="D7686" t="s">
        <v>23</v>
      </c>
      <c r="E7686" t="s">
        <v>12454</v>
      </c>
      <c r="F7686" t="s">
        <v>23</v>
      </c>
      <c r="G7686" t="s">
        <v>23</v>
      </c>
      <c r="H7686" t="s">
        <v>6522</v>
      </c>
      <c r="I7686" t="s">
        <v>23</v>
      </c>
      <c r="J7686" t="s">
        <v>23</v>
      </c>
      <c r="K7686" t="s">
        <v>30532</v>
      </c>
    </row>
    <row r="7687" spans="1:11" x14ac:dyDescent="0.35">
      <c r="A7687" t="s">
        <v>28899</v>
      </c>
      <c r="B7687" t="s">
        <v>23</v>
      </c>
      <c r="C7687" t="s">
        <v>23</v>
      </c>
      <c r="D7687" t="s">
        <v>5810</v>
      </c>
      <c r="E7687" t="s">
        <v>28900</v>
      </c>
      <c r="F7687" t="s">
        <v>23</v>
      </c>
      <c r="G7687" t="s">
        <v>23</v>
      </c>
      <c r="H7687" t="s">
        <v>6746</v>
      </c>
      <c r="I7687" t="s">
        <v>23</v>
      </c>
      <c r="J7687" t="s">
        <v>23</v>
      </c>
      <c r="K7687" t="s">
        <v>35772</v>
      </c>
    </row>
    <row r="7688" spans="1:11" x14ac:dyDescent="0.35">
      <c r="A7688" t="s">
        <v>12455</v>
      </c>
      <c r="B7688" t="s">
        <v>23</v>
      </c>
      <c r="C7688" t="s">
        <v>23</v>
      </c>
      <c r="D7688" t="s">
        <v>5810</v>
      </c>
      <c r="E7688" t="s">
        <v>12456</v>
      </c>
      <c r="F7688" t="s">
        <v>23</v>
      </c>
      <c r="G7688" t="s">
        <v>23</v>
      </c>
      <c r="H7688" t="s">
        <v>6746</v>
      </c>
      <c r="I7688" t="s">
        <v>23</v>
      </c>
      <c r="J7688" t="s">
        <v>23</v>
      </c>
      <c r="K7688" t="s">
        <v>30532</v>
      </c>
    </row>
    <row r="7689" spans="1:11" x14ac:dyDescent="0.35">
      <c r="A7689" t="s">
        <v>12457</v>
      </c>
      <c r="B7689" t="s">
        <v>23</v>
      </c>
      <c r="C7689" t="s">
        <v>23</v>
      </c>
      <c r="D7689" t="s">
        <v>5810</v>
      </c>
      <c r="E7689" t="s">
        <v>12458</v>
      </c>
      <c r="F7689" t="s">
        <v>23</v>
      </c>
      <c r="G7689" t="s">
        <v>23</v>
      </c>
      <c r="H7689" t="s">
        <v>6746</v>
      </c>
      <c r="I7689" t="s">
        <v>23</v>
      </c>
      <c r="J7689" t="s">
        <v>23</v>
      </c>
      <c r="K7689" t="s">
        <v>30532</v>
      </c>
    </row>
    <row r="7690" spans="1:11" x14ac:dyDescent="0.35">
      <c r="A7690" t="s">
        <v>28901</v>
      </c>
      <c r="B7690" t="s">
        <v>23</v>
      </c>
      <c r="C7690" t="s">
        <v>23</v>
      </c>
      <c r="D7690" t="s">
        <v>5810</v>
      </c>
      <c r="E7690" t="s">
        <v>28902</v>
      </c>
      <c r="F7690" t="s">
        <v>23</v>
      </c>
      <c r="G7690" t="s">
        <v>23</v>
      </c>
      <c r="H7690" t="s">
        <v>6746</v>
      </c>
      <c r="I7690" t="s">
        <v>23</v>
      </c>
      <c r="J7690" t="s">
        <v>23</v>
      </c>
      <c r="K7690" t="s">
        <v>35773</v>
      </c>
    </row>
    <row r="7691" spans="1:11" x14ac:dyDescent="0.35">
      <c r="A7691" t="s">
        <v>6267</v>
      </c>
      <c r="B7691" t="s">
        <v>23</v>
      </c>
      <c r="C7691" t="s">
        <v>23</v>
      </c>
      <c r="D7691" t="s">
        <v>5810</v>
      </c>
      <c r="E7691" t="s">
        <v>12459</v>
      </c>
      <c r="F7691" t="s">
        <v>23</v>
      </c>
      <c r="G7691" t="s">
        <v>23</v>
      </c>
      <c r="H7691" t="s">
        <v>6493</v>
      </c>
      <c r="I7691" t="s">
        <v>23</v>
      </c>
      <c r="J7691" t="s">
        <v>23</v>
      </c>
      <c r="K7691" t="s">
        <v>30532</v>
      </c>
    </row>
    <row r="7692" spans="1:11" x14ac:dyDescent="0.35">
      <c r="A7692" t="s">
        <v>28903</v>
      </c>
      <c r="B7692" t="s">
        <v>23</v>
      </c>
      <c r="C7692" t="s">
        <v>23</v>
      </c>
      <c r="D7692" t="s">
        <v>5810</v>
      </c>
      <c r="E7692" t="s">
        <v>28904</v>
      </c>
      <c r="F7692" t="s">
        <v>23</v>
      </c>
      <c r="G7692" t="s">
        <v>23</v>
      </c>
      <c r="H7692" t="s">
        <v>6746</v>
      </c>
      <c r="I7692" t="s">
        <v>23</v>
      </c>
      <c r="J7692" t="s">
        <v>23</v>
      </c>
      <c r="K7692" t="s">
        <v>35774</v>
      </c>
    </row>
    <row r="7693" spans="1:11" x14ac:dyDescent="0.35">
      <c r="A7693" t="s">
        <v>28905</v>
      </c>
      <c r="B7693" t="s">
        <v>23</v>
      </c>
      <c r="C7693" t="s">
        <v>23</v>
      </c>
      <c r="D7693" t="s">
        <v>5810</v>
      </c>
      <c r="E7693" t="s">
        <v>28906</v>
      </c>
      <c r="F7693" t="s">
        <v>23</v>
      </c>
      <c r="G7693" t="s">
        <v>23</v>
      </c>
      <c r="H7693" t="s">
        <v>6746</v>
      </c>
      <c r="I7693" t="s">
        <v>23</v>
      </c>
      <c r="J7693" t="s">
        <v>23</v>
      </c>
      <c r="K7693" t="s">
        <v>35775</v>
      </c>
    </row>
    <row r="7694" spans="1:11" x14ac:dyDescent="0.35">
      <c r="A7694" t="s">
        <v>5396</v>
      </c>
      <c r="B7694" t="s">
        <v>23</v>
      </c>
      <c r="C7694" t="s">
        <v>23</v>
      </c>
      <c r="D7694" t="s">
        <v>23</v>
      </c>
      <c r="E7694" t="s">
        <v>12460</v>
      </c>
      <c r="F7694" t="s">
        <v>23</v>
      </c>
      <c r="G7694" t="s">
        <v>23</v>
      </c>
      <c r="H7694" t="s">
        <v>6522</v>
      </c>
      <c r="I7694" t="s">
        <v>23</v>
      </c>
      <c r="J7694" t="s">
        <v>23</v>
      </c>
      <c r="K7694" t="s">
        <v>30532</v>
      </c>
    </row>
    <row r="7695" spans="1:11" x14ac:dyDescent="0.35">
      <c r="A7695" t="s">
        <v>2228</v>
      </c>
      <c r="B7695" t="s">
        <v>23</v>
      </c>
      <c r="C7695" t="s">
        <v>23</v>
      </c>
      <c r="D7695" t="s">
        <v>23</v>
      </c>
      <c r="E7695" t="s">
        <v>12461</v>
      </c>
      <c r="F7695" t="s">
        <v>23</v>
      </c>
      <c r="G7695" t="s">
        <v>23</v>
      </c>
      <c r="H7695" t="s">
        <v>6522</v>
      </c>
      <c r="I7695" t="s">
        <v>23</v>
      </c>
      <c r="J7695" t="s">
        <v>23</v>
      </c>
      <c r="K7695" t="s">
        <v>30532</v>
      </c>
    </row>
    <row r="7696" spans="1:11" x14ac:dyDescent="0.35">
      <c r="A7696" t="s">
        <v>12462</v>
      </c>
      <c r="B7696" t="s">
        <v>23</v>
      </c>
      <c r="C7696" t="s">
        <v>23</v>
      </c>
      <c r="D7696" t="s">
        <v>5810</v>
      </c>
      <c r="E7696" t="s">
        <v>12463</v>
      </c>
      <c r="F7696" t="s">
        <v>23</v>
      </c>
      <c r="G7696" t="s">
        <v>23</v>
      </c>
      <c r="H7696" t="s">
        <v>6746</v>
      </c>
      <c r="I7696" t="s">
        <v>23</v>
      </c>
      <c r="J7696" t="s">
        <v>23</v>
      </c>
      <c r="K7696" t="s">
        <v>30532</v>
      </c>
    </row>
    <row r="7697" spans="1:11" x14ac:dyDescent="0.35">
      <c r="A7697" t="s">
        <v>2227</v>
      </c>
      <c r="B7697" t="s">
        <v>23</v>
      </c>
      <c r="C7697" t="s">
        <v>23</v>
      </c>
      <c r="D7697" t="s">
        <v>23</v>
      </c>
      <c r="E7697" t="s">
        <v>12464</v>
      </c>
      <c r="F7697" t="s">
        <v>23</v>
      </c>
      <c r="G7697" t="s">
        <v>23</v>
      </c>
      <c r="H7697" t="s">
        <v>6522</v>
      </c>
      <c r="I7697" t="s">
        <v>23</v>
      </c>
      <c r="J7697" t="s">
        <v>23</v>
      </c>
      <c r="K7697" t="s">
        <v>30532</v>
      </c>
    </row>
    <row r="7698" spans="1:11" x14ac:dyDescent="0.35">
      <c r="A7698" t="s">
        <v>3667</v>
      </c>
      <c r="B7698" t="s">
        <v>23</v>
      </c>
      <c r="C7698" t="s">
        <v>23</v>
      </c>
      <c r="D7698" t="s">
        <v>23</v>
      </c>
      <c r="E7698" t="s">
        <v>12465</v>
      </c>
      <c r="F7698" t="s">
        <v>23</v>
      </c>
      <c r="G7698" t="s">
        <v>23</v>
      </c>
      <c r="H7698" t="s">
        <v>6522</v>
      </c>
      <c r="I7698" t="s">
        <v>23</v>
      </c>
      <c r="J7698" t="s">
        <v>23</v>
      </c>
      <c r="K7698" t="s">
        <v>30532</v>
      </c>
    </row>
    <row r="7699" spans="1:11" x14ac:dyDescent="0.35">
      <c r="A7699" t="s">
        <v>4832</v>
      </c>
      <c r="B7699" t="s">
        <v>23</v>
      </c>
      <c r="C7699" t="s">
        <v>23</v>
      </c>
      <c r="D7699" t="s">
        <v>23</v>
      </c>
      <c r="E7699" t="s">
        <v>12466</v>
      </c>
      <c r="F7699" t="s">
        <v>23</v>
      </c>
      <c r="G7699" t="s">
        <v>23</v>
      </c>
      <c r="H7699" t="s">
        <v>6522</v>
      </c>
      <c r="I7699" t="s">
        <v>23</v>
      </c>
      <c r="J7699" t="s">
        <v>23</v>
      </c>
      <c r="K7699" t="s">
        <v>30532</v>
      </c>
    </row>
    <row r="7700" spans="1:11" x14ac:dyDescent="0.35">
      <c r="A7700" t="s">
        <v>28956</v>
      </c>
      <c r="B7700" t="s">
        <v>23</v>
      </c>
      <c r="C7700" t="s">
        <v>23</v>
      </c>
      <c r="D7700" t="s">
        <v>5810</v>
      </c>
      <c r="E7700" t="s">
        <v>28957</v>
      </c>
      <c r="F7700" t="s">
        <v>23</v>
      </c>
      <c r="G7700" t="s">
        <v>23</v>
      </c>
      <c r="H7700" t="s">
        <v>6746</v>
      </c>
      <c r="I7700" t="s">
        <v>23</v>
      </c>
      <c r="J7700" t="s">
        <v>23</v>
      </c>
      <c r="K7700" t="s">
        <v>35799</v>
      </c>
    </row>
    <row r="7701" spans="1:11" x14ac:dyDescent="0.35">
      <c r="A7701" t="s">
        <v>28907</v>
      </c>
      <c r="B7701" t="s">
        <v>23</v>
      </c>
      <c r="C7701" t="s">
        <v>23</v>
      </c>
      <c r="D7701" t="s">
        <v>5810</v>
      </c>
      <c r="E7701" t="s">
        <v>28908</v>
      </c>
      <c r="F7701" t="s">
        <v>23</v>
      </c>
      <c r="G7701" t="s">
        <v>23</v>
      </c>
      <c r="H7701" t="s">
        <v>6746</v>
      </c>
      <c r="I7701" t="s">
        <v>23</v>
      </c>
      <c r="J7701" t="s">
        <v>23</v>
      </c>
      <c r="K7701" t="s">
        <v>35776</v>
      </c>
    </row>
    <row r="7702" spans="1:11" x14ac:dyDescent="0.35">
      <c r="A7702" t="s">
        <v>605</v>
      </c>
      <c r="B7702" t="s">
        <v>23</v>
      </c>
      <c r="C7702" t="s">
        <v>23</v>
      </c>
      <c r="D7702" t="s">
        <v>23</v>
      </c>
      <c r="E7702" t="s">
        <v>12467</v>
      </c>
      <c r="F7702" t="s">
        <v>23</v>
      </c>
      <c r="G7702" t="s">
        <v>23</v>
      </c>
      <c r="H7702" t="s">
        <v>6522</v>
      </c>
      <c r="I7702" t="s">
        <v>23</v>
      </c>
      <c r="J7702" t="s">
        <v>23</v>
      </c>
      <c r="K7702" t="s">
        <v>30532</v>
      </c>
    </row>
    <row r="7703" spans="1:11" x14ac:dyDescent="0.35">
      <c r="A7703" t="s">
        <v>3349</v>
      </c>
      <c r="B7703" t="s">
        <v>23</v>
      </c>
      <c r="C7703" t="s">
        <v>23</v>
      </c>
      <c r="D7703" t="s">
        <v>23</v>
      </c>
      <c r="E7703" t="s">
        <v>12468</v>
      </c>
      <c r="F7703" t="s">
        <v>23</v>
      </c>
      <c r="G7703" t="s">
        <v>23</v>
      </c>
      <c r="H7703" t="s">
        <v>23</v>
      </c>
      <c r="I7703" t="s">
        <v>23</v>
      </c>
      <c r="J7703" t="s">
        <v>23</v>
      </c>
      <c r="K7703" t="s">
        <v>30532</v>
      </c>
    </row>
    <row r="7704" spans="1:11" x14ac:dyDescent="0.35">
      <c r="A7704" t="s">
        <v>28909</v>
      </c>
      <c r="B7704" t="s">
        <v>23</v>
      </c>
      <c r="C7704" t="s">
        <v>23</v>
      </c>
      <c r="D7704" t="s">
        <v>5810</v>
      </c>
      <c r="E7704" t="s">
        <v>28910</v>
      </c>
      <c r="F7704" t="s">
        <v>23</v>
      </c>
      <c r="G7704" t="s">
        <v>23</v>
      </c>
      <c r="H7704" t="s">
        <v>6746</v>
      </c>
      <c r="I7704" t="s">
        <v>23</v>
      </c>
      <c r="J7704" t="s">
        <v>23</v>
      </c>
      <c r="K7704" t="s">
        <v>35777</v>
      </c>
    </row>
    <row r="7705" spans="1:11" x14ac:dyDescent="0.35">
      <c r="A7705" t="s">
        <v>28911</v>
      </c>
      <c r="B7705" t="s">
        <v>23</v>
      </c>
      <c r="C7705" t="s">
        <v>23</v>
      </c>
      <c r="D7705" t="s">
        <v>5810</v>
      </c>
      <c r="E7705" t="s">
        <v>28912</v>
      </c>
      <c r="F7705" t="s">
        <v>23</v>
      </c>
      <c r="G7705" t="s">
        <v>23</v>
      </c>
      <c r="H7705" t="s">
        <v>6746</v>
      </c>
      <c r="I7705" t="s">
        <v>23</v>
      </c>
      <c r="J7705" t="s">
        <v>23</v>
      </c>
      <c r="K7705" t="s">
        <v>35778</v>
      </c>
    </row>
    <row r="7706" spans="1:11" x14ac:dyDescent="0.35">
      <c r="A7706" t="s">
        <v>28913</v>
      </c>
      <c r="B7706" t="s">
        <v>23</v>
      </c>
      <c r="C7706" t="s">
        <v>23</v>
      </c>
      <c r="D7706" t="s">
        <v>5810</v>
      </c>
      <c r="E7706" t="s">
        <v>28914</v>
      </c>
      <c r="F7706" t="s">
        <v>23</v>
      </c>
      <c r="G7706" t="s">
        <v>23</v>
      </c>
      <c r="H7706" t="s">
        <v>6746</v>
      </c>
      <c r="I7706" t="s">
        <v>23</v>
      </c>
      <c r="J7706" t="s">
        <v>23</v>
      </c>
      <c r="K7706" t="s">
        <v>35779</v>
      </c>
    </row>
    <row r="7707" spans="1:11" x14ac:dyDescent="0.35">
      <c r="A7707" t="s">
        <v>5684</v>
      </c>
      <c r="B7707" t="s">
        <v>23</v>
      </c>
      <c r="C7707" t="s">
        <v>23</v>
      </c>
      <c r="D7707" t="s">
        <v>23</v>
      </c>
      <c r="E7707" t="s">
        <v>12469</v>
      </c>
      <c r="F7707" t="s">
        <v>23</v>
      </c>
      <c r="G7707" t="s">
        <v>23</v>
      </c>
      <c r="H7707" t="s">
        <v>6504</v>
      </c>
      <c r="I7707" t="s">
        <v>2721</v>
      </c>
      <c r="J7707" t="s">
        <v>3894</v>
      </c>
      <c r="K7707" t="s">
        <v>30532</v>
      </c>
    </row>
    <row r="7708" spans="1:11" x14ac:dyDescent="0.35">
      <c r="A7708" t="s">
        <v>28915</v>
      </c>
      <c r="B7708" t="s">
        <v>23</v>
      </c>
      <c r="C7708" t="s">
        <v>23</v>
      </c>
      <c r="D7708" t="s">
        <v>5810</v>
      </c>
      <c r="E7708" t="s">
        <v>28916</v>
      </c>
      <c r="F7708" t="s">
        <v>23</v>
      </c>
      <c r="G7708" t="s">
        <v>23</v>
      </c>
      <c r="H7708" t="s">
        <v>6746</v>
      </c>
      <c r="I7708" t="s">
        <v>23</v>
      </c>
      <c r="J7708" t="s">
        <v>23</v>
      </c>
      <c r="K7708" t="s">
        <v>35780</v>
      </c>
    </row>
    <row r="7709" spans="1:11" x14ac:dyDescent="0.35">
      <c r="A7709" t="s">
        <v>28919</v>
      </c>
      <c r="B7709" t="s">
        <v>23</v>
      </c>
      <c r="C7709" t="s">
        <v>23</v>
      </c>
      <c r="D7709" t="s">
        <v>5810</v>
      </c>
      <c r="E7709" t="s">
        <v>28920</v>
      </c>
      <c r="F7709" t="s">
        <v>23</v>
      </c>
      <c r="G7709" t="s">
        <v>23</v>
      </c>
      <c r="H7709" t="s">
        <v>6746</v>
      </c>
      <c r="I7709" t="s">
        <v>23</v>
      </c>
      <c r="J7709" t="s">
        <v>23</v>
      </c>
      <c r="K7709" t="s">
        <v>35782</v>
      </c>
    </row>
    <row r="7710" spans="1:11" x14ac:dyDescent="0.35">
      <c r="A7710" t="s">
        <v>28925</v>
      </c>
      <c r="B7710" t="s">
        <v>23</v>
      </c>
      <c r="C7710" t="s">
        <v>23</v>
      </c>
      <c r="D7710" t="s">
        <v>5810</v>
      </c>
      <c r="E7710" t="s">
        <v>28926</v>
      </c>
      <c r="F7710" t="s">
        <v>23</v>
      </c>
      <c r="G7710" t="s">
        <v>23</v>
      </c>
      <c r="H7710" t="s">
        <v>6746</v>
      </c>
      <c r="I7710" t="s">
        <v>23</v>
      </c>
      <c r="J7710" t="s">
        <v>23</v>
      </c>
      <c r="K7710" t="s">
        <v>35785</v>
      </c>
    </row>
    <row r="7711" spans="1:11" x14ac:dyDescent="0.35">
      <c r="A7711" t="s">
        <v>3853</v>
      </c>
      <c r="B7711" t="s">
        <v>23</v>
      </c>
      <c r="C7711" t="s">
        <v>23</v>
      </c>
      <c r="D7711" t="s">
        <v>23</v>
      </c>
      <c r="E7711" t="s">
        <v>12470</v>
      </c>
      <c r="F7711" t="s">
        <v>23</v>
      </c>
      <c r="G7711" t="s">
        <v>23</v>
      </c>
      <c r="H7711" t="s">
        <v>6522</v>
      </c>
      <c r="I7711" t="s">
        <v>23</v>
      </c>
      <c r="J7711" t="s">
        <v>23</v>
      </c>
      <c r="K7711" t="s">
        <v>30532</v>
      </c>
    </row>
    <row r="7712" spans="1:11" x14ac:dyDescent="0.35">
      <c r="A7712" t="s">
        <v>6266</v>
      </c>
      <c r="B7712" t="s">
        <v>23</v>
      </c>
      <c r="C7712" t="s">
        <v>23</v>
      </c>
      <c r="D7712" t="s">
        <v>5810</v>
      </c>
      <c r="E7712" t="s">
        <v>12471</v>
      </c>
      <c r="F7712" t="s">
        <v>23</v>
      </c>
      <c r="G7712" t="s">
        <v>23</v>
      </c>
      <c r="H7712" t="s">
        <v>6483</v>
      </c>
      <c r="I7712" t="s">
        <v>23</v>
      </c>
      <c r="J7712" t="s">
        <v>23</v>
      </c>
      <c r="K7712" t="s">
        <v>30532</v>
      </c>
    </row>
    <row r="7713" spans="1:11" x14ac:dyDescent="0.35">
      <c r="A7713" t="s">
        <v>28927</v>
      </c>
      <c r="B7713" t="s">
        <v>23</v>
      </c>
      <c r="C7713" t="s">
        <v>23</v>
      </c>
      <c r="D7713" t="s">
        <v>5810</v>
      </c>
      <c r="E7713" t="s">
        <v>28928</v>
      </c>
      <c r="F7713" t="s">
        <v>23</v>
      </c>
      <c r="G7713" t="s">
        <v>23</v>
      </c>
      <c r="H7713" t="s">
        <v>6746</v>
      </c>
      <c r="I7713" t="s">
        <v>23</v>
      </c>
      <c r="J7713" t="s">
        <v>23</v>
      </c>
      <c r="K7713" t="s">
        <v>35786</v>
      </c>
    </row>
    <row r="7714" spans="1:11" x14ac:dyDescent="0.35">
      <c r="A7714" t="s">
        <v>3668</v>
      </c>
      <c r="B7714" t="s">
        <v>23</v>
      </c>
      <c r="C7714" t="s">
        <v>23</v>
      </c>
      <c r="D7714" t="s">
        <v>23</v>
      </c>
      <c r="E7714" t="s">
        <v>12472</v>
      </c>
      <c r="F7714" t="s">
        <v>23</v>
      </c>
      <c r="G7714" t="s">
        <v>23</v>
      </c>
      <c r="H7714" t="s">
        <v>6522</v>
      </c>
      <c r="I7714" t="s">
        <v>23</v>
      </c>
      <c r="J7714" t="s">
        <v>23</v>
      </c>
      <c r="K7714" t="s">
        <v>30532</v>
      </c>
    </row>
    <row r="7715" spans="1:11" x14ac:dyDescent="0.35">
      <c r="A7715" t="s">
        <v>12473</v>
      </c>
      <c r="B7715" t="s">
        <v>23</v>
      </c>
      <c r="C7715" t="s">
        <v>23</v>
      </c>
      <c r="D7715" t="s">
        <v>5810</v>
      </c>
      <c r="E7715" t="s">
        <v>12474</v>
      </c>
      <c r="F7715" t="s">
        <v>23</v>
      </c>
      <c r="G7715" t="s">
        <v>23</v>
      </c>
      <c r="H7715" t="s">
        <v>6746</v>
      </c>
      <c r="I7715" t="s">
        <v>23</v>
      </c>
      <c r="J7715" t="s">
        <v>23</v>
      </c>
      <c r="K7715" t="s">
        <v>30532</v>
      </c>
    </row>
    <row r="7716" spans="1:11" x14ac:dyDescent="0.35">
      <c r="A7716" t="s">
        <v>28930</v>
      </c>
      <c r="B7716" t="s">
        <v>23</v>
      </c>
      <c r="C7716" t="s">
        <v>23</v>
      </c>
      <c r="D7716" t="s">
        <v>5810</v>
      </c>
      <c r="E7716" t="s">
        <v>28931</v>
      </c>
      <c r="F7716" t="s">
        <v>23</v>
      </c>
      <c r="G7716" t="s">
        <v>23</v>
      </c>
      <c r="H7716" t="s">
        <v>6746</v>
      </c>
      <c r="I7716" t="s">
        <v>23</v>
      </c>
      <c r="J7716" t="s">
        <v>23</v>
      </c>
      <c r="K7716" t="s">
        <v>35787</v>
      </c>
    </row>
    <row r="7717" spans="1:11" x14ac:dyDescent="0.35">
      <c r="A7717" t="s">
        <v>2226</v>
      </c>
      <c r="B7717" t="s">
        <v>23</v>
      </c>
      <c r="C7717" t="s">
        <v>23</v>
      </c>
      <c r="D7717" t="s">
        <v>23</v>
      </c>
      <c r="E7717" t="s">
        <v>12475</v>
      </c>
      <c r="F7717" t="s">
        <v>23</v>
      </c>
      <c r="G7717" t="s">
        <v>23</v>
      </c>
      <c r="H7717" t="s">
        <v>6522</v>
      </c>
      <c r="I7717" t="s">
        <v>23</v>
      </c>
      <c r="J7717" t="s">
        <v>23</v>
      </c>
      <c r="K7717" t="s">
        <v>30532</v>
      </c>
    </row>
    <row r="7718" spans="1:11" x14ac:dyDescent="0.35">
      <c r="A7718" t="s">
        <v>28932</v>
      </c>
      <c r="B7718" t="s">
        <v>23</v>
      </c>
      <c r="C7718" t="s">
        <v>23</v>
      </c>
      <c r="D7718" t="s">
        <v>5810</v>
      </c>
      <c r="E7718" t="s">
        <v>28933</v>
      </c>
      <c r="F7718" t="s">
        <v>23</v>
      </c>
      <c r="G7718" t="s">
        <v>23</v>
      </c>
      <c r="H7718" t="s">
        <v>6746</v>
      </c>
      <c r="I7718" t="s">
        <v>23</v>
      </c>
      <c r="J7718" t="s">
        <v>23</v>
      </c>
      <c r="K7718" t="s">
        <v>35788</v>
      </c>
    </row>
    <row r="7719" spans="1:11" x14ac:dyDescent="0.35">
      <c r="A7719" t="s">
        <v>28934</v>
      </c>
      <c r="B7719" t="s">
        <v>23</v>
      </c>
      <c r="C7719" t="s">
        <v>23</v>
      </c>
      <c r="D7719" t="s">
        <v>5810</v>
      </c>
      <c r="E7719" t="s">
        <v>28935</v>
      </c>
      <c r="F7719" t="s">
        <v>23</v>
      </c>
      <c r="G7719" t="s">
        <v>23</v>
      </c>
      <c r="H7719" t="s">
        <v>6746</v>
      </c>
      <c r="I7719" t="s">
        <v>23</v>
      </c>
      <c r="J7719" t="s">
        <v>23</v>
      </c>
      <c r="K7719" t="s">
        <v>35789</v>
      </c>
    </row>
    <row r="7720" spans="1:11" x14ac:dyDescent="0.35">
      <c r="A7720" t="s">
        <v>28936</v>
      </c>
      <c r="B7720" t="s">
        <v>23</v>
      </c>
      <c r="C7720" t="s">
        <v>23</v>
      </c>
      <c r="D7720" t="s">
        <v>5810</v>
      </c>
      <c r="E7720" t="s">
        <v>28937</v>
      </c>
      <c r="F7720" t="s">
        <v>23</v>
      </c>
      <c r="G7720" t="s">
        <v>23</v>
      </c>
      <c r="H7720" t="s">
        <v>6746</v>
      </c>
      <c r="I7720" t="s">
        <v>23</v>
      </c>
      <c r="J7720" t="s">
        <v>23</v>
      </c>
      <c r="K7720" t="s">
        <v>35790</v>
      </c>
    </row>
    <row r="7721" spans="1:11" x14ac:dyDescent="0.35">
      <c r="A7721" t="s">
        <v>5093</v>
      </c>
      <c r="B7721" t="s">
        <v>23</v>
      </c>
      <c r="C7721" t="s">
        <v>23</v>
      </c>
      <c r="D7721" t="s">
        <v>23</v>
      </c>
      <c r="E7721" t="s">
        <v>12476</v>
      </c>
      <c r="F7721" t="s">
        <v>23</v>
      </c>
      <c r="G7721" t="s">
        <v>23</v>
      </c>
      <c r="H7721" t="s">
        <v>6522</v>
      </c>
      <c r="I7721" t="s">
        <v>23</v>
      </c>
      <c r="J7721" t="s">
        <v>23</v>
      </c>
      <c r="K7721" t="s">
        <v>30532</v>
      </c>
    </row>
    <row r="7722" spans="1:11" x14ac:dyDescent="0.35">
      <c r="A7722" t="s">
        <v>5406</v>
      </c>
      <c r="B7722" t="s">
        <v>23</v>
      </c>
      <c r="C7722" t="s">
        <v>23</v>
      </c>
      <c r="D7722" t="s">
        <v>23</v>
      </c>
      <c r="E7722" t="s">
        <v>12477</v>
      </c>
      <c r="F7722" t="s">
        <v>23</v>
      </c>
      <c r="G7722" t="s">
        <v>23</v>
      </c>
      <c r="H7722" t="s">
        <v>6522</v>
      </c>
      <c r="I7722" t="s">
        <v>23</v>
      </c>
      <c r="J7722" t="s">
        <v>23</v>
      </c>
      <c r="K7722" t="s">
        <v>30532</v>
      </c>
    </row>
    <row r="7723" spans="1:11" x14ac:dyDescent="0.35">
      <c r="A7723" t="s">
        <v>28938</v>
      </c>
      <c r="B7723" t="s">
        <v>23</v>
      </c>
      <c r="C7723" t="s">
        <v>23</v>
      </c>
      <c r="D7723" t="s">
        <v>5810</v>
      </c>
      <c r="E7723" t="s">
        <v>28939</v>
      </c>
      <c r="F7723" t="s">
        <v>23</v>
      </c>
      <c r="G7723" t="s">
        <v>23</v>
      </c>
      <c r="H7723" t="s">
        <v>6746</v>
      </c>
      <c r="I7723" t="s">
        <v>23</v>
      </c>
      <c r="J7723" t="s">
        <v>23</v>
      </c>
      <c r="K7723" t="s">
        <v>35791</v>
      </c>
    </row>
    <row r="7724" spans="1:11" x14ac:dyDescent="0.35">
      <c r="A7724" t="s">
        <v>28940</v>
      </c>
      <c r="B7724" t="s">
        <v>23</v>
      </c>
      <c r="C7724" t="s">
        <v>23</v>
      </c>
      <c r="D7724" t="s">
        <v>5810</v>
      </c>
      <c r="E7724" t="s">
        <v>28941</v>
      </c>
      <c r="F7724" t="s">
        <v>23</v>
      </c>
      <c r="G7724" t="s">
        <v>23</v>
      </c>
      <c r="H7724" t="s">
        <v>6746</v>
      </c>
      <c r="I7724" t="s">
        <v>23</v>
      </c>
      <c r="J7724" t="s">
        <v>23</v>
      </c>
      <c r="K7724" t="s">
        <v>35792</v>
      </c>
    </row>
    <row r="7725" spans="1:11" x14ac:dyDescent="0.35">
      <c r="A7725" t="s">
        <v>5800</v>
      </c>
      <c r="B7725" t="s">
        <v>23</v>
      </c>
      <c r="C7725" t="s">
        <v>23</v>
      </c>
      <c r="D7725" t="s">
        <v>23</v>
      </c>
      <c r="E7725" t="s">
        <v>12478</v>
      </c>
      <c r="F7725" t="s">
        <v>23</v>
      </c>
      <c r="G7725" t="s">
        <v>23</v>
      </c>
      <c r="H7725" t="s">
        <v>6746</v>
      </c>
      <c r="I7725" t="s">
        <v>23</v>
      </c>
      <c r="J7725" t="s">
        <v>23</v>
      </c>
      <c r="K7725" t="s">
        <v>30532</v>
      </c>
    </row>
    <row r="7726" spans="1:11" x14ac:dyDescent="0.35">
      <c r="A7726" t="s">
        <v>12479</v>
      </c>
      <c r="B7726" t="s">
        <v>23</v>
      </c>
      <c r="C7726" t="s">
        <v>23</v>
      </c>
      <c r="D7726" t="s">
        <v>5810</v>
      </c>
      <c r="E7726" t="s">
        <v>12480</v>
      </c>
      <c r="F7726" t="s">
        <v>23</v>
      </c>
      <c r="G7726" t="s">
        <v>23</v>
      </c>
      <c r="H7726" t="s">
        <v>6746</v>
      </c>
      <c r="I7726" t="s">
        <v>23</v>
      </c>
      <c r="J7726" t="s">
        <v>23</v>
      </c>
      <c r="K7726" t="s">
        <v>30532</v>
      </c>
    </row>
    <row r="7727" spans="1:11" x14ac:dyDescent="0.35">
      <c r="A7727" t="s">
        <v>28942</v>
      </c>
      <c r="B7727" t="s">
        <v>23</v>
      </c>
      <c r="C7727" t="s">
        <v>23</v>
      </c>
      <c r="D7727" t="s">
        <v>5810</v>
      </c>
      <c r="E7727" t="s">
        <v>28943</v>
      </c>
      <c r="F7727" t="s">
        <v>23</v>
      </c>
      <c r="G7727" t="s">
        <v>23</v>
      </c>
      <c r="H7727" t="s">
        <v>6746</v>
      </c>
      <c r="I7727" t="s">
        <v>23</v>
      </c>
      <c r="J7727" t="s">
        <v>23</v>
      </c>
      <c r="K7727" t="s">
        <v>35793</v>
      </c>
    </row>
    <row r="7728" spans="1:11" x14ac:dyDescent="0.35">
      <c r="A7728" t="s">
        <v>28944</v>
      </c>
      <c r="B7728" t="s">
        <v>23</v>
      </c>
      <c r="C7728" t="s">
        <v>23</v>
      </c>
      <c r="D7728" t="s">
        <v>5810</v>
      </c>
      <c r="E7728" t="s">
        <v>28945</v>
      </c>
      <c r="F7728" t="s">
        <v>23</v>
      </c>
      <c r="G7728" t="s">
        <v>23</v>
      </c>
      <c r="H7728" t="s">
        <v>6746</v>
      </c>
      <c r="I7728" t="s">
        <v>23</v>
      </c>
      <c r="J7728" t="s">
        <v>23</v>
      </c>
      <c r="K7728" t="s">
        <v>35794</v>
      </c>
    </row>
    <row r="7729" spans="1:11" x14ac:dyDescent="0.35">
      <c r="A7729" t="s">
        <v>28946</v>
      </c>
      <c r="B7729" t="s">
        <v>23</v>
      </c>
      <c r="C7729" t="s">
        <v>23</v>
      </c>
      <c r="D7729" t="s">
        <v>5810</v>
      </c>
      <c r="E7729" t="s">
        <v>28947</v>
      </c>
      <c r="F7729" t="s">
        <v>23</v>
      </c>
      <c r="G7729" t="s">
        <v>23</v>
      </c>
      <c r="H7729" t="s">
        <v>6746</v>
      </c>
      <c r="I7729" t="s">
        <v>23</v>
      </c>
      <c r="J7729" t="s">
        <v>23</v>
      </c>
      <c r="K7729" t="s">
        <v>35795</v>
      </c>
    </row>
    <row r="7730" spans="1:11" x14ac:dyDescent="0.35">
      <c r="A7730" t="s">
        <v>28948</v>
      </c>
      <c r="B7730" t="s">
        <v>23</v>
      </c>
      <c r="C7730" t="s">
        <v>23</v>
      </c>
      <c r="D7730" t="s">
        <v>5810</v>
      </c>
      <c r="E7730" t="s">
        <v>28949</v>
      </c>
      <c r="F7730" t="s">
        <v>23</v>
      </c>
      <c r="G7730" t="s">
        <v>23</v>
      </c>
      <c r="H7730" t="s">
        <v>6746</v>
      </c>
      <c r="I7730" t="s">
        <v>23</v>
      </c>
      <c r="J7730" t="s">
        <v>23</v>
      </c>
      <c r="K7730" t="s">
        <v>30532</v>
      </c>
    </row>
    <row r="7731" spans="1:11" x14ac:dyDescent="0.35">
      <c r="A7731" t="s">
        <v>28952</v>
      </c>
      <c r="B7731" t="s">
        <v>23</v>
      </c>
      <c r="C7731" t="s">
        <v>23</v>
      </c>
      <c r="D7731" t="s">
        <v>5810</v>
      </c>
      <c r="E7731" t="s">
        <v>28953</v>
      </c>
      <c r="F7731" t="s">
        <v>23</v>
      </c>
      <c r="G7731" t="s">
        <v>23</v>
      </c>
      <c r="H7731" t="s">
        <v>6746</v>
      </c>
      <c r="I7731" t="s">
        <v>23</v>
      </c>
      <c r="J7731" t="s">
        <v>23</v>
      </c>
      <c r="K7731" t="s">
        <v>35797</v>
      </c>
    </row>
    <row r="7732" spans="1:11" x14ac:dyDescent="0.35">
      <c r="A7732" t="s">
        <v>2224</v>
      </c>
      <c r="B7732" t="s">
        <v>23</v>
      </c>
      <c r="C7732" t="s">
        <v>23</v>
      </c>
      <c r="D7732" t="s">
        <v>23</v>
      </c>
      <c r="E7732" t="s">
        <v>12481</v>
      </c>
      <c r="F7732" t="s">
        <v>23</v>
      </c>
      <c r="G7732" t="s">
        <v>23</v>
      </c>
      <c r="H7732" t="s">
        <v>6522</v>
      </c>
      <c r="I7732" t="s">
        <v>23</v>
      </c>
      <c r="J7732" t="s">
        <v>23</v>
      </c>
      <c r="K7732" t="s">
        <v>30532</v>
      </c>
    </row>
    <row r="7733" spans="1:11" x14ac:dyDescent="0.35">
      <c r="A7733" t="s">
        <v>2938</v>
      </c>
      <c r="B7733" t="s">
        <v>23</v>
      </c>
      <c r="C7733" t="s">
        <v>23</v>
      </c>
      <c r="D7733" t="s">
        <v>23</v>
      </c>
      <c r="E7733" t="s">
        <v>12482</v>
      </c>
      <c r="F7733" t="s">
        <v>23</v>
      </c>
      <c r="G7733" t="s">
        <v>23</v>
      </c>
      <c r="H7733" t="s">
        <v>6522</v>
      </c>
      <c r="I7733" t="s">
        <v>23</v>
      </c>
      <c r="J7733" t="s">
        <v>23</v>
      </c>
      <c r="K7733" t="s">
        <v>30532</v>
      </c>
    </row>
    <row r="7734" spans="1:11" x14ac:dyDescent="0.35">
      <c r="A7734" t="s">
        <v>5010</v>
      </c>
      <c r="B7734" t="s">
        <v>23</v>
      </c>
      <c r="C7734" t="s">
        <v>23</v>
      </c>
      <c r="D7734" t="s">
        <v>23</v>
      </c>
      <c r="E7734" t="s">
        <v>12483</v>
      </c>
      <c r="F7734" t="s">
        <v>23</v>
      </c>
      <c r="G7734" t="s">
        <v>23</v>
      </c>
      <c r="H7734" t="s">
        <v>6522</v>
      </c>
      <c r="I7734" t="s">
        <v>23</v>
      </c>
      <c r="J7734" t="s">
        <v>23</v>
      </c>
      <c r="K7734" t="s">
        <v>30532</v>
      </c>
    </row>
    <row r="7735" spans="1:11" x14ac:dyDescent="0.35">
      <c r="A7735" t="s">
        <v>28958</v>
      </c>
      <c r="B7735" t="s">
        <v>23</v>
      </c>
      <c r="C7735" t="s">
        <v>23</v>
      </c>
      <c r="D7735" t="s">
        <v>5810</v>
      </c>
      <c r="E7735" t="s">
        <v>28959</v>
      </c>
      <c r="F7735" t="s">
        <v>23</v>
      </c>
      <c r="G7735" t="s">
        <v>23</v>
      </c>
      <c r="H7735" t="s">
        <v>6746</v>
      </c>
      <c r="I7735" t="s">
        <v>23</v>
      </c>
      <c r="J7735" t="s">
        <v>23</v>
      </c>
      <c r="K7735" t="s">
        <v>35800</v>
      </c>
    </row>
    <row r="7736" spans="1:11" x14ac:dyDescent="0.35">
      <c r="A7736" t="s">
        <v>6519</v>
      </c>
      <c r="B7736" t="s">
        <v>23</v>
      </c>
      <c r="C7736" t="s">
        <v>23</v>
      </c>
      <c r="D7736" t="s">
        <v>23</v>
      </c>
      <c r="E7736" t="s">
        <v>12484</v>
      </c>
      <c r="F7736" t="s">
        <v>23</v>
      </c>
      <c r="G7736" t="s">
        <v>23</v>
      </c>
      <c r="H7736" t="s">
        <v>6504</v>
      </c>
      <c r="I7736" t="s">
        <v>2721</v>
      </c>
      <c r="J7736" t="s">
        <v>3894</v>
      </c>
      <c r="K7736" t="s">
        <v>30532</v>
      </c>
    </row>
    <row r="7737" spans="1:11" x14ac:dyDescent="0.35">
      <c r="A7737" t="s">
        <v>28962</v>
      </c>
      <c r="B7737" t="s">
        <v>23</v>
      </c>
      <c r="C7737" t="s">
        <v>23</v>
      </c>
      <c r="D7737" t="s">
        <v>5810</v>
      </c>
      <c r="E7737" t="s">
        <v>28963</v>
      </c>
      <c r="F7737" t="s">
        <v>23</v>
      </c>
      <c r="G7737" t="s">
        <v>23</v>
      </c>
      <c r="H7737" t="s">
        <v>6746</v>
      </c>
      <c r="I7737" t="s">
        <v>23</v>
      </c>
      <c r="J7737" t="s">
        <v>23</v>
      </c>
      <c r="K7737" t="s">
        <v>35802</v>
      </c>
    </row>
    <row r="7738" spans="1:11" x14ac:dyDescent="0.35">
      <c r="A7738" t="s">
        <v>24050</v>
      </c>
      <c r="B7738" t="s">
        <v>23</v>
      </c>
      <c r="C7738" t="s">
        <v>23</v>
      </c>
      <c r="D7738" t="s">
        <v>5810</v>
      </c>
      <c r="E7738" t="s">
        <v>24051</v>
      </c>
      <c r="F7738" t="s">
        <v>23</v>
      </c>
      <c r="G7738" t="s">
        <v>23</v>
      </c>
      <c r="H7738" t="s">
        <v>6746</v>
      </c>
      <c r="I7738" t="s">
        <v>23</v>
      </c>
      <c r="J7738" t="s">
        <v>23</v>
      </c>
      <c r="K7738" t="s">
        <v>33525</v>
      </c>
    </row>
    <row r="7739" spans="1:11" x14ac:dyDescent="0.35">
      <c r="A7739" t="s">
        <v>28966</v>
      </c>
      <c r="B7739" t="s">
        <v>23</v>
      </c>
      <c r="C7739" t="s">
        <v>23</v>
      </c>
      <c r="D7739" t="s">
        <v>5810</v>
      </c>
      <c r="E7739" t="s">
        <v>28967</v>
      </c>
      <c r="F7739" t="s">
        <v>23</v>
      </c>
      <c r="G7739" t="s">
        <v>23</v>
      </c>
      <c r="H7739" t="s">
        <v>6746</v>
      </c>
      <c r="I7739" t="s">
        <v>23</v>
      </c>
      <c r="J7739" t="s">
        <v>23</v>
      </c>
      <c r="K7739" t="s">
        <v>35804</v>
      </c>
    </row>
    <row r="7740" spans="1:11" x14ac:dyDescent="0.35">
      <c r="A7740" t="s">
        <v>28960</v>
      </c>
      <c r="B7740" t="s">
        <v>23</v>
      </c>
      <c r="C7740" t="s">
        <v>23</v>
      </c>
      <c r="D7740" t="s">
        <v>5810</v>
      </c>
      <c r="E7740" t="s">
        <v>28961</v>
      </c>
      <c r="F7740" t="s">
        <v>23</v>
      </c>
      <c r="G7740" t="s">
        <v>23</v>
      </c>
      <c r="H7740" t="s">
        <v>6746</v>
      </c>
      <c r="I7740" t="s">
        <v>23</v>
      </c>
      <c r="J7740" t="s">
        <v>23</v>
      </c>
      <c r="K7740" t="s">
        <v>35801</v>
      </c>
    </row>
    <row r="7741" spans="1:11" x14ac:dyDescent="0.35">
      <c r="A7741" t="s">
        <v>24385</v>
      </c>
      <c r="B7741" t="s">
        <v>23</v>
      </c>
      <c r="C7741" t="s">
        <v>23</v>
      </c>
      <c r="D7741" t="s">
        <v>5810</v>
      </c>
      <c r="E7741" t="s">
        <v>24386</v>
      </c>
      <c r="F7741" t="s">
        <v>23</v>
      </c>
      <c r="G7741" t="s">
        <v>23</v>
      </c>
      <c r="H7741" t="s">
        <v>6746</v>
      </c>
      <c r="I7741" t="s">
        <v>23</v>
      </c>
      <c r="J7741" t="s">
        <v>23</v>
      </c>
      <c r="K7741" t="s">
        <v>30532</v>
      </c>
    </row>
    <row r="7742" spans="1:11" x14ac:dyDescent="0.35">
      <c r="A7742" t="s">
        <v>28964</v>
      </c>
      <c r="B7742" t="s">
        <v>23</v>
      </c>
      <c r="C7742" t="s">
        <v>23</v>
      </c>
      <c r="D7742" t="s">
        <v>5810</v>
      </c>
      <c r="E7742" t="s">
        <v>28965</v>
      </c>
      <c r="F7742" t="s">
        <v>23</v>
      </c>
      <c r="G7742" t="s">
        <v>23</v>
      </c>
      <c r="H7742" t="s">
        <v>6746</v>
      </c>
      <c r="I7742" t="s">
        <v>23</v>
      </c>
      <c r="J7742" t="s">
        <v>23</v>
      </c>
      <c r="K7742" t="s">
        <v>35803</v>
      </c>
    </row>
    <row r="7743" spans="1:11" x14ac:dyDescent="0.35">
      <c r="A7743" t="s">
        <v>582</v>
      </c>
      <c r="B7743" t="s">
        <v>23</v>
      </c>
      <c r="C7743" t="s">
        <v>23</v>
      </c>
      <c r="D7743" t="s">
        <v>23</v>
      </c>
      <c r="E7743" t="s">
        <v>12485</v>
      </c>
      <c r="F7743" t="s">
        <v>23</v>
      </c>
      <c r="G7743" t="s">
        <v>23</v>
      </c>
      <c r="H7743" t="s">
        <v>6522</v>
      </c>
      <c r="I7743" t="s">
        <v>23</v>
      </c>
      <c r="J7743" t="s">
        <v>23</v>
      </c>
      <c r="K7743" t="s">
        <v>30532</v>
      </c>
    </row>
    <row r="7744" spans="1:11" x14ac:dyDescent="0.35">
      <c r="A7744" t="s">
        <v>28968</v>
      </c>
      <c r="B7744" t="s">
        <v>23</v>
      </c>
      <c r="C7744" t="s">
        <v>23</v>
      </c>
      <c r="D7744" t="s">
        <v>5810</v>
      </c>
      <c r="E7744" t="s">
        <v>28969</v>
      </c>
      <c r="F7744" t="s">
        <v>23</v>
      </c>
      <c r="G7744" t="s">
        <v>23</v>
      </c>
      <c r="H7744" t="s">
        <v>6746</v>
      </c>
      <c r="I7744" t="s">
        <v>23</v>
      </c>
      <c r="J7744" t="s">
        <v>23</v>
      </c>
      <c r="K7744" t="s">
        <v>35805</v>
      </c>
    </row>
    <row r="7745" spans="1:11" x14ac:dyDescent="0.35">
      <c r="A7745" t="s">
        <v>28970</v>
      </c>
      <c r="B7745" t="s">
        <v>23</v>
      </c>
      <c r="C7745" t="s">
        <v>23</v>
      </c>
      <c r="D7745" t="s">
        <v>5810</v>
      </c>
      <c r="E7745" t="s">
        <v>28971</v>
      </c>
      <c r="F7745" t="s">
        <v>23</v>
      </c>
      <c r="G7745" t="s">
        <v>23</v>
      </c>
      <c r="H7745" t="s">
        <v>6746</v>
      </c>
      <c r="I7745" t="s">
        <v>23</v>
      </c>
      <c r="J7745" t="s">
        <v>23</v>
      </c>
      <c r="K7745" t="s">
        <v>35806</v>
      </c>
    </row>
    <row r="7746" spans="1:11" x14ac:dyDescent="0.35">
      <c r="A7746" t="s">
        <v>6265</v>
      </c>
      <c r="B7746" t="s">
        <v>23</v>
      </c>
      <c r="C7746" t="s">
        <v>23</v>
      </c>
      <c r="D7746" t="s">
        <v>5810</v>
      </c>
      <c r="E7746" t="s">
        <v>12486</v>
      </c>
      <c r="F7746" t="s">
        <v>23</v>
      </c>
      <c r="G7746" t="s">
        <v>23</v>
      </c>
      <c r="H7746" t="s">
        <v>6483</v>
      </c>
      <c r="I7746" t="s">
        <v>23</v>
      </c>
      <c r="J7746" t="s">
        <v>23</v>
      </c>
      <c r="K7746" t="s">
        <v>30532</v>
      </c>
    </row>
    <row r="7747" spans="1:11" x14ac:dyDescent="0.35">
      <c r="A7747" t="s">
        <v>28972</v>
      </c>
      <c r="B7747" t="s">
        <v>23</v>
      </c>
      <c r="C7747" t="s">
        <v>23</v>
      </c>
      <c r="D7747" t="s">
        <v>5810</v>
      </c>
      <c r="E7747" t="s">
        <v>28973</v>
      </c>
      <c r="F7747" t="s">
        <v>23</v>
      </c>
      <c r="G7747" t="s">
        <v>23</v>
      </c>
      <c r="H7747" t="s">
        <v>6746</v>
      </c>
      <c r="I7747" t="s">
        <v>23</v>
      </c>
      <c r="J7747" t="s">
        <v>23</v>
      </c>
      <c r="K7747" t="s">
        <v>35807</v>
      </c>
    </row>
    <row r="7748" spans="1:11" x14ac:dyDescent="0.35">
      <c r="A7748" t="s">
        <v>6264</v>
      </c>
      <c r="B7748" t="s">
        <v>23</v>
      </c>
      <c r="C7748" t="s">
        <v>23</v>
      </c>
      <c r="D7748" t="s">
        <v>5810</v>
      </c>
      <c r="E7748" t="s">
        <v>12487</v>
      </c>
      <c r="F7748" t="s">
        <v>23</v>
      </c>
      <c r="G7748" t="s">
        <v>23</v>
      </c>
      <c r="H7748" t="s">
        <v>6483</v>
      </c>
      <c r="I7748" t="s">
        <v>23</v>
      </c>
      <c r="J7748" t="s">
        <v>23</v>
      </c>
      <c r="K7748" t="s">
        <v>30532</v>
      </c>
    </row>
    <row r="7749" spans="1:11" x14ac:dyDescent="0.35">
      <c r="A7749" t="s">
        <v>6263</v>
      </c>
      <c r="B7749" t="s">
        <v>23</v>
      </c>
      <c r="C7749" t="s">
        <v>23</v>
      </c>
      <c r="D7749" t="s">
        <v>5810</v>
      </c>
      <c r="E7749" t="s">
        <v>12488</v>
      </c>
      <c r="F7749" t="s">
        <v>23</v>
      </c>
      <c r="G7749" t="s">
        <v>23</v>
      </c>
      <c r="H7749" t="s">
        <v>6483</v>
      </c>
      <c r="I7749" t="s">
        <v>23</v>
      </c>
      <c r="J7749" t="s">
        <v>23</v>
      </c>
      <c r="K7749" t="s">
        <v>30532</v>
      </c>
    </row>
    <row r="7750" spans="1:11" x14ac:dyDescent="0.35">
      <c r="A7750" t="s">
        <v>28974</v>
      </c>
      <c r="B7750" t="s">
        <v>23</v>
      </c>
      <c r="C7750" t="s">
        <v>23</v>
      </c>
      <c r="D7750" t="s">
        <v>5810</v>
      </c>
      <c r="E7750" t="s">
        <v>28975</v>
      </c>
      <c r="F7750" t="s">
        <v>23</v>
      </c>
      <c r="G7750" t="s">
        <v>23</v>
      </c>
      <c r="H7750" t="s">
        <v>6746</v>
      </c>
      <c r="I7750" t="s">
        <v>23</v>
      </c>
      <c r="J7750" t="s">
        <v>23</v>
      </c>
      <c r="K7750" t="s">
        <v>35808</v>
      </c>
    </row>
    <row r="7751" spans="1:11" x14ac:dyDescent="0.35">
      <c r="A7751" t="s">
        <v>3190</v>
      </c>
      <c r="B7751" t="s">
        <v>23</v>
      </c>
      <c r="C7751" t="s">
        <v>23</v>
      </c>
      <c r="D7751" t="s">
        <v>23</v>
      </c>
      <c r="E7751" t="s">
        <v>12489</v>
      </c>
      <c r="F7751" t="s">
        <v>23</v>
      </c>
      <c r="G7751" t="s">
        <v>23</v>
      </c>
      <c r="H7751" t="s">
        <v>6522</v>
      </c>
      <c r="I7751" t="s">
        <v>23</v>
      </c>
      <c r="J7751" t="s">
        <v>23</v>
      </c>
      <c r="K7751" t="s">
        <v>30532</v>
      </c>
    </row>
    <row r="7752" spans="1:11" x14ac:dyDescent="0.35">
      <c r="A7752" t="s">
        <v>28976</v>
      </c>
      <c r="B7752" t="s">
        <v>23</v>
      </c>
      <c r="C7752" t="s">
        <v>23</v>
      </c>
      <c r="D7752" t="s">
        <v>5810</v>
      </c>
      <c r="E7752" t="s">
        <v>28977</v>
      </c>
      <c r="F7752" t="s">
        <v>23</v>
      </c>
      <c r="G7752" t="s">
        <v>23</v>
      </c>
      <c r="H7752" t="s">
        <v>6746</v>
      </c>
      <c r="I7752" t="s">
        <v>23</v>
      </c>
      <c r="J7752" t="s">
        <v>23</v>
      </c>
      <c r="K7752" t="s">
        <v>35809</v>
      </c>
    </row>
    <row r="7753" spans="1:11" x14ac:dyDescent="0.35">
      <c r="A7753" t="s">
        <v>28978</v>
      </c>
      <c r="B7753" t="s">
        <v>23</v>
      </c>
      <c r="C7753" t="s">
        <v>23</v>
      </c>
      <c r="D7753" t="s">
        <v>5810</v>
      </c>
      <c r="E7753" t="s">
        <v>28979</v>
      </c>
      <c r="F7753" t="s">
        <v>23</v>
      </c>
      <c r="G7753" t="s">
        <v>23</v>
      </c>
      <c r="H7753" t="s">
        <v>6746</v>
      </c>
      <c r="I7753" t="s">
        <v>23</v>
      </c>
      <c r="J7753" t="s">
        <v>23</v>
      </c>
      <c r="K7753" t="s">
        <v>35810</v>
      </c>
    </row>
    <row r="7754" spans="1:11" x14ac:dyDescent="0.35">
      <c r="A7754" t="s">
        <v>28980</v>
      </c>
      <c r="B7754" t="s">
        <v>23</v>
      </c>
      <c r="C7754" t="s">
        <v>23</v>
      </c>
      <c r="D7754" t="s">
        <v>5810</v>
      </c>
      <c r="E7754" t="s">
        <v>28981</v>
      </c>
      <c r="F7754" t="s">
        <v>23</v>
      </c>
      <c r="G7754" t="s">
        <v>23</v>
      </c>
      <c r="H7754" t="s">
        <v>6746</v>
      </c>
      <c r="I7754" t="s">
        <v>23</v>
      </c>
      <c r="J7754" t="s">
        <v>23</v>
      </c>
      <c r="K7754" t="s">
        <v>35811</v>
      </c>
    </row>
    <row r="7755" spans="1:11" x14ac:dyDescent="0.35">
      <c r="A7755" t="s">
        <v>28982</v>
      </c>
      <c r="B7755" t="s">
        <v>23</v>
      </c>
      <c r="C7755" t="s">
        <v>23</v>
      </c>
      <c r="D7755" t="s">
        <v>5810</v>
      </c>
      <c r="E7755" t="s">
        <v>28983</v>
      </c>
      <c r="F7755" t="s">
        <v>23</v>
      </c>
      <c r="G7755" t="s">
        <v>23</v>
      </c>
      <c r="H7755" t="s">
        <v>6746</v>
      </c>
      <c r="I7755" t="s">
        <v>23</v>
      </c>
      <c r="J7755" t="s">
        <v>23</v>
      </c>
      <c r="K7755" t="s">
        <v>35812</v>
      </c>
    </row>
    <row r="7756" spans="1:11" x14ac:dyDescent="0.35">
      <c r="A7756" t="s">
        <v>4866</v>
      </c>
      <c r="B7756" t="s">
        <v>23</v>
      </c>
      <c r="C7756" t="s">
        <v>23</v>
      </c>
      <c r="D7756" t="s">
        <v>23</v>
      </c>
      <c r="E7756" t="s">
        <v>12490</v>
      </c>
      <c r="F7756" t="s">
        <v>23</v>
      </c>
      <c r="G7756" t="s">
        <v>23</v>
      </c>
      <c r="H7756" t="s">
        <v>6522</v>
      </c>
      <c r="I7756" t="s">
        <v>23</v>
      </c>
      <c r="J7756" t="s">
        <v>23</v>
      </c>
      <c r="K7756" t="s">
        <v>30532</v>
      </c>
    </row>
    <row r="7757" spans="1:11" x14ac:dyDescent="0.35">
      <c r="A7757" t="s">
        <v>527</v>
      </c>
      <c r="B7757" t="s">
        <v>23</v>
      </c>
      <c r="C7757" t="s">
        <v>23</v>
      </c>
      <c r="D7757" t="s">
        <v>23</v>
      </c>
      <c r="E7757" t="s">
        <v>12491</v>
      </c>
      <c r="F7757" t="s">
        <v>23</v>
      </c>
      <c r="G7757" t="s">
        <v>23</v>
      </c>
      <c r="H7757" t="s">
        <v>6522</v>
      </c>
      <c r="I7757" t="s">
        <v>23</v>
      </c>
      <c r="J7757" t="s">
        <v>23</v>
      </c>
      <c r="K7757" t="s">
        <v>30532</v>
      </c>
    </row>
    <row r="7758" spans="1:11" x14ac:dyDescent="0.35">
      <c r="A7758" t="s">
        <v>6262</v>
      </c>
      <c r="B7758" t="s">
        <v>23</v>
      </c>
      <c r="C7758" t="s">
        <v>23</v>
      </c>
      <c r="D7758" t="s">
        <v>5810</v>
      </c>
      <c r="E7758" t="s">
        <v>12492</v>
      </c>
      <c r="F7758" t="s">
        <v>23</v>
      </c>
      <c r="G7758" t="s">
        <v>23</v>
      </c>
      <c r="H7758" t="s">
        <v>6483</v>
      </c>
      <c r="I7758" t="s">
        <v>23</v>
      </c>
      <c r="J7758" t="s">
        <v>23</v>
      </c>
      <c r="K7758" t="s">
        <v>30532</v>
      </c>
    </row>
    <row r="7759" spans="1:11" x14ac:dyDescent="0.35">
      <c r="A7759" t="s">
        <v>28984</v>
      </c>
      <c r="B7759" t="s">
        <v>23</v>
      </c>
      <c r="C7759" t="s">
        <v>23</v>
      </c>
      <c r="D7759" t="s">
        <v>5810</v>
      </c>
      <c r="E7759" t="s">
        <v>28985</v>
      </c>
      <c r="F7759" t="s">
        <v>23</v>
      </c>
      <c r="G7759" t="s">
        <v>23</v>
      </c>
      <c r="H7759" t="s">
        <v>6746</v>
      </c>
      <c r="I7759" t="s">
        <v>23</v>
      </c>
      <c r="J7759" t="s">
        <v>23</v>
      </c>
      <c r="K7759" t="s">
        <v>35813</v>
      </c>
    </row>
    <row r="7760" spans="1:11" x14ac:dyDescent="0.35">
      <c r="A7760" t="s">
        <v>5094</v>
      </c>
      <c r="B7760" t="s">
        <v>23</v>
      </c>
      <c r="C7760" t="s">
        <v>23</v>
      </c>
      <c r="D7760" t="s">
        <v>23</v>
      </c>
      <c r="E7760" t="s">
        <v>12493</v>
      </c>
      <c r="F7760" t="s">
        <v>23</v>
      </c>
      <c r="G7760" t="s">
        <v>23</v>
      </c>
      <c r="H7760" t="s">
        <v>6522</v>
      </c>
      <c r="I7760" t="s">
        <v>23</v>
      </c>
      <c r="J7760" t="s">
        <v>23</v>
      </c>
      <c r="K7760" t="s">
        <v>30532</v>
      </c>
    </row>
    <row r="7761" spans="1:11" x14ac:dyDescent="0.35">
      <c r="A7761" t="s">
        <v>1818</v>
      </c>
      <c r="B7761" t="s">
        <v>23</v>
      </c>
      <c r="C7761" t="s">
        <v>23</v>
      </c>
      <c r="D7761" t="s">
        <v>23</v>
      </c>
      <c r="E7761" t="s">
        <v>12494</v>
      </c>
      <c r="F7761" t="s">
        <v>23</v>
      </c>
      <c r="G7761" t="s">
        <v>23</v>
      </c>
      <c r="H7761" t="s">
        <v>6483</v>
      </c>
      <c r="I7761" t="s">
        <v>2721</v>
      </c>
      <c r="J7761" t="s">
        <v>23</v>
      </c>
      <c r="K7761" t="s">
        <v>30532</v>
      </c>
    </row>
    <row r="7762" spans="1:11" x14ac:dyDescent="0.35">
      <c r="A7762" t="s">
        <v>28986</v>
      </c>
      <c r="B7762" t="s">
        <v>23</v>
      </c>
      <c r="C7762" t="s">
        <v>23</v>
      </c>
      <c r="D7762" t="s">
        <v>5810</v>
      </c>
      <c r="E7762" t="s">
        <v>28987</v>
      </c>
      <c r="F7762" t="s">
        <v>23</v>
      </c>
      <c r="G7762" t="s">
        <v>23</v>
      </c>
      <c r="H7762" t="s">
        <v>6746</v>
      </c>
      <c r="I7762" t="s">
        <v>23</v>
      </c>
      <c r="J7762" t="s">
        <v>23</v>
      </c>
      <c r="K7762" t="s">
        <v>35814</v>
      </c>
    </row>
    <row r="7763" spans="1:11" x14ac:dyDescent="0.35">
      <c r="A7763" t="s">
        <v>28988</v>
      </c>
      <c r="B7763" t="s">
        <v>23</v>
      </c>
      <c r="C7763" t="s">
        <v>23</v>
      </c>
      <c r="D7763" t="s">
        <v>5810</v>
      </c>
      <c r="E7763" t="s">
        <v>28989</v>
      </c>
      <c r="F7763" t="s">
        <v>23</v>
      </c>
      <c r="G7763" t="s">
        <v>23</v>
      </c>
      <c r="H7763" t="s">
        <v>6746</v>
      </c>
      <c r="I7763" t="s">
        <v>23</v>
      </c>
      <c r="J7763" t="s">
        <v>23</v>
      </c>
      <c r="K7763" t="s">
        <v>35815</v>
      </c>
    </row>
    <row r="7764" spans="1:11" x14ac:dyDescent="0.35">
      <c r="A7764" t="s">
        <v>28990</v>
      </c>
      <c r="B7764" t="s">
        <v>23</v>
      </c>
      <c r="C7764" t="s">
        <v>23</v>
      </c>
      <c r="D7764" t="s">
        <v>5810</v>
      </c>
      <c r="E7764" t="s">
        <v>28991</v>
      </c>
      <c r="F7764" t="s">
        <v>23</v>
      </c>
      <c r="G7764" t="s">
        <v>23</v>
      </c>
      <c r="H7764" t="s">
        <v>6746</v>
      </c>
      <c r="I7764" t="s">
        <v>23</v>
      </c>
      <c r="J7764" t="s">
        <v>23</v>
      </c>
      <c r="K7764" t="s">
        <v>35816</v>
      </c>
    </row>
    <row r="7765" spans="1:11" x14ac:dyDescent="0.35">
      <c r="A7765" t="s">
        <v>28992</v>
      </c>
      <c r="B7765" t="s">
        <v>23</v>
      </c>
      <c r="C7765" t="s">
        <v>23</v>
      </c>
      <c r="D7765" t="s">
        <v>5810</v>
      </c>
      <c r="E7765" t="s">
        <v>28993</v>
      </c>
      <c r="F7765" t="s">
        <v>23</v>
      </c>
      <c r="G7765" t="s">
        <v>23</v>
      </c>
      <c r="H7765" t="s">
        <v>6746</v>
      </c>
      <c r="I7765" t="s">
        <v>23</v>
      </c>
      <c r="J7765" t="s">
        <v>23</v>
      </c>
      <c r="K7765" t="s">
        <v>35817</v>
      </c>
    </row>
    <row r="7766" spans="1:11" x14ac:dyDescent="0.35">
      <c r="A7766" t="s">
        <v>28994</v>
      </c>
      <c r="B7766" t="s">
        <v>23</v>
      </c>
      <c r="C7766" t="s">
        <v>23</v>
      </c>
      <c r="D7766" t="s">
        <v>5810</v>
      </c>
      <c r="E7766" t="s">
        <v>28995</v>
      </c>
      <c r="F7766" t="s">
        <v>23</v>
      </c>
      <c r="G7766" t="s">
        <v>23</v>
      </c>
      <c r="H7766" t="s">
        <v>6746</v>
      </c>
      <c r="I7766" t="s">
        <v>23</v>
      </c>
      <c r="J7766" t="s">
        <v>23</v>
      </c>
      <c r="K7766" t="s">
        <v>35818</v>
      </c>
    </row>
    <row r="7767" spans="1:11" x14ac:dyDescent="0.35">
      <c r="A7767" t="s">
        <v>2223</v>
      </c>
      <c r="B7767" t="s">
        <v>23</v>
      </c>
      <c r="C7767" t="s">
        <v>23</v>
      </c>
      <c r="D7767" t="s">
        <v>23</v>
      </c>
      <c r="E7767" t="s">
        <v>12495</v>
      </c>
      <c r="F7767" t="s">
        <v>23</v>
      </c>
      <c r="G7767" t="s">
        <v>23</v>
      </c>
      <c r="H7767" t="s">
        <v>6522</v>
      </c>
      <c r="I7767" t="s">
        <v>23</v>
      </c>
      <c r="J7767" t="s">
        <v>23</v>
      </c>
      <c r="K7767" t="s">
        <v>30532</v>
      </c>
    </row>
    <row r="7768" spans="1:11" x14ac:dyDescent="0.35">
      <c r="A7768" t="s">
        <v>12496</v>
      </c>
      <c r="B7768" t="s">
        <v>23</v>
      </c>
      <c r="C7768" t="s">
        <v>23</v>
      </c>
      <c r="D7768" t="s">
        <v>5810</v>
      </c>
      <c r="E7768" t="s">
        <v>12497</v>
      </c>
      <c r="F7768" t="s">
        <v>23</v>
      </c>
      <c r="G7768" t="s">
        <v>23</v>
      </c>
      <c r="H7768" t="s">
        <v>6746</v>
      </c>
      <c r="I7768" t="s">
        <v>23</v>
      </c>
      <c r="J7768" t="s">
        <v>23</v>
      </c>
      <c r="K7768" t="s">
        <v>30532</v>
      </c>
    </row>
    <row r="7769" spans="1:11" x14ac:dyDescent="0.35">
      <c r="A7769" t="s">
        <v>28996</v>
      </c>
      <c r="B7769" t="s">
        <v>23</v>
      </c>
      <c r="C7769" t="s">
        <v>23</v>
      </c>
      <c r="D7769" t="s">
        <v>5810</v>
      </c>
      <c r="E7769" t="s">
        <v>28997</v>
      </c>
      <c r="F7769" t="s">
        <v>23</v>
      </c>
      <c r="G7769" t="s">
        <v>23</v>
      </c>
      <c r="H7769" t="s">
        <v>6746</v>
      </c>
      <c r="I7769" t="s">
        <v>23</v>
      </c>
      <c r="J7769" t="s">
        <v>23</v>
      </c>
      <c r="K7769" t="s">
        <v>35819</v>
      </c>
    </row>
    <row r="7770" spans="1:11" x14ac:dyDescent="0.35">
      <c r="A7770" t="s">
        <v>24387</v>
      </c>
      <c r="B7770" t="s">
        <v>23</v>
      </c>
      <c r="C7770" t="s">
        <v>23</v>
      </c>
      <c r="D7770" t="s">
        <v>5810</v>
      </c>
      <c r="E7770" t="s">
        <v>24388</v>
      </c>
      <c r="F7770" t="s">
        <v>23</v>
      </c>
      <c r="G7770" t="s">
        <v>23</v>
      </c>
      <c r="H7770" t="s">
        <v>6516</v>
      </c>
      <c r="I7770" t="s">
        <v>23</v>
      </c>
      <c r="J7770" t="s">
        <v>23</v>
      </c>
      <c r="K7770" t="s">
        <v>33603</v>
      </c>
    </row>
    <row r="7771" spans="1:11" x14ac:dyDescent="0.35">
      <c r="A7771" t="s">
        <v>28998</v>
      </c>
      <c r="B7771" t="s">
        <v>23</v>
      </c>
      <c r="C7771" t="s">
        <v>23</v>
      </c>
      <c r="D7771" t="s">
        <v>5810</v>
      </c>
      <c r="E7771" t="s">
        <v>28999</v>
      </c>
      <c r="F7771" t="s">
        <v>23</v>
      </c>
      <c r="G7771" t="s">
        <v>23</v>
      </c>
      <c r="H7771" t="s">
        <v>6746</v>
      </c>
      <c r="I7771" t="s">
        <v>23</v>
      </c>
      <c r="J7771" t="s">
        <v>23</v>
      </c>
      <c r="K7771" t="s">
        <v>35820</v>
      </c>
    </row>
    <row r="7772" spans="1:11" x14ac:dyDescent="0.35">
      <c r="A7772" t="s">
        <v>2222</v>
      </c>
      <c r="B7772" t="s">
        <v>23</v>
      </c>
      <c r="C7772" t="s">
        <v>23</v>
      </c>
      <c r="D7772" t="s">
        <v>23</v>
      </c>
      <c r="E7772" t="s">
        <v>12498</v>
      </c>
      <c r="F7772" t="s">
        <v>23</v>
      </c>
      <c r="G7772" t="s">
        <v>23</v>
      </c>
      <c r="H7772" t="s">
        <v>6522</v>
      </c>
      <c r="I7772" t="s">
        <v>23</v>
      </c>
      <c r="J7772" t="s">
        <v>23</v>
      </c>
      <c r="K7772" t="s">
        <v>30532</v>
      </c>
    </row>
    <row r="7773" spans="1:11" x14ac:dyDescent="0.35">
      <c r="A7773" t="s">
        <v>29000</v>
      </c>
      <c r="B7773" t="s">
        <v>23</v>
      </c>
      <c r="C7773" t="s">
        <v>23</v>
      </c>
      <c r="D7773" t="s">
        <v>5810</v>
      </c>
      <c r="E7773" t="s">
        <v>29001</v>
      </c>
      <c r="F7773" t="s">
        <v>23</v>
      </c>
      <c r="G7773" t="s">
        <v>23</v>
      </c>
      <c r="H7773" t="s">
        <v>6746</v>
      </c>
      <c r="I7773" t="s">
        <v>23</v>
      </c>
      <c r="J7773" t="s">
        <v>23</v>
      </c>
      <c r="K7773" t="s">
        <v>35821</v>
      </c>
    </row>
    <row r="7774" spans="1:11" x14ac:dyDescent="0.35">
      <c r="A7774" t="s">
        <v>2221</v>
      </c>
      <c r="B7774" t="s">
        <v>23</v>
      </c>
      <c r="C7774" t="s">
        <v>23</v>
      </c>
      <c r="D7774" t="s">
        <v>23</v>
      </c>
      <c r="E7774" t="s">
        <v>12499</v>
      </c>
      <c r="F7774" t="s">
        <v>23</v>
      </c>
      <c r="G7774" t="s">
        <v>23</v>
      </c>
      <c r="H7774" t="s">
        <v>6483</v>
      </c>
      <c r="I7774" t="s">
        <v>2721</v>
      </c>
      <c r="J7774" t="s">
        <v>23</v>
      </c>
      <c r="K7774" t="s">
        <v>30532</v>
      </c>
    </row>
    <row r="7775" spans="1:11" x14ac:dyDescent="0.35">
      <c r="A7775" t="s">
        <v>1987</v>
      </c>
      <c r="B7775" t="s">
        <v>6759</v>
      </c>
      <c r="C7775" t="s">
        <v>23</v>
      </c>
      <c r="D7775" t="s">
        <v>23</v>
      </c>
      <c r="E7775" t="s">
        <v>12500</v>
      </c>
      <c r="F7775" t="s">
        <v>23</v>
      </c>
      <c r="G7775" t="s">
        <v>23</v>
      </c>
      <c r="H7775" t="s">
        <v>6487</v>
      </c>
      <c r="I7775" t="s">
        <v>2721</v>
      </c>
      <c r="J7775" t="s">
        <v>23</v>
      </c>
      <c r="K7775" t="s">
        <v>30532</v>
      </c>
    </row>
    <row r="7776" spans="1:11" x14ac:dyDescent="0.35">
      <c r="A7776" t="s">
        <v>29002</v>
      </c>
      <c r="B7776" t="s">
        <v>23</v>
      </c>
      <c r="C7776" t="s">
        <v>23</v>
      </c>
      <c r="D7776" t="s">
        <v>5810</v>
      </c>
      <c r="E7776" t="s">
        <v>29003</v>
      </c>
      <c r="F7776" t="s">
        <v>23</v>
      </c>
      <c r="G7776" t="s">
        <v>23</v>
      </c>
      <c r="H7776" t="s">
        <v>6746</v>
      </c>
      <c r="I7776" t="s">
        <v>23</v>
      </c>
      <c r="J7776" t="s">
        <v>23</v>
      </c>
      <c r="K7776" t="s">
        <v>35822</v>
      </c>
    </row>
    <row r="7777" spans="1:11" x14ac:dyDescent="0.35">
      <c r="A7777" t="s">
        <v>29004</v>
      </c>
      <c r="B7777" t="s">
        <v>23</v>
      </c>
      <c r="C7777" t="s">
        <v>23</v>
      </c>
      <c r="D7777" t="s">
        <v>5810</v>
      </c>
      <c r="E7777" t="s">
        <v>29005</v>
      </c>
      <c r="F7777" t="s">
        <v>23</v>
      </c>
      <c r="G7777" t="s">
        <v>23</v>
      </c>
      <c r="H7777" t="s">
        <v>6746</v>
      </c>
      <c r="I7777" t="s">
        <v>23</v>
      </c>
      <c r="J7777" t="s">
        <v>23</v>
      </c>
      <c r="K7777" t="s">
        <v>35823</v>
      </c>
    </row>
    <row r="7778" spans="1:11" x14ac:dyDescent="0.35">
      <c r="A7778" t="s">
        <v>2220</v>
      </c>
      <c r="B7778" t="s">
        <v>23</v>
      </c>
      <c r="C7778" t="s">
        <v>23</v>
      </c>
      <c r="D7778" t="s">
        <v>23</v>
      </c>
      <c r="E7778" t="s">
        <v>12501</v>
      </c>
      <c r="F7778" t="s">
        <v>23</v>
      </c>
      <c r="G7778" t="s">
        <v>23</v>
      </c>
      <c r="H7778" t="s">
        <v>6522</v>
      </c>
      <c r="I7778" t="s">
        <v>23</v>
      </c>
      <c r="J7778" t="s">
        <v>23</v>
      </c>
      <c r="K7778" t="s">
        <v>30532</v>
      </c>
    </row>
    <row r="7779" spans="1:11" x14ac:dyDescent="0.35">
      <c r="A7779" t="s">
        <v>6732</v>
      </c>
      <c r="B7779" t="s">
        <v>23</v>
      </c>
      <c r="C7779" t="s">
        <v>23</v>
      </c>
      <c r="D7779" t="s">
        <v>23</v>
      </c>
      <c r="E7779" t="s">
        <v>12502</v>
      </c>
      <c r="F7779" t="s">
        <v>23</v>
      </c>
      <c r="G7779" t="s">
        <v>23</v>
      </c>
      <c r="H7779" t="s">
        <v>6522</v>
      </c>
      <c r="I7779" t="s">
        <v>23</v>
      </c>
      <c r="J7779" t="s">
        <v>23</v>
      </c>
      <c r="K7779" t="s">
        <v>30532</v>
      </c>
    </row>
    <row r="7780" spans="1:11" x14ac:dyDescent="0.35">
      <c r="A7780" t="s">
        <v>29006</v>
      </c>
      <c r="B7780" t="s">
        <v>23</v>
      </c>
      <c r="C7780" t="s">
        <v>23</v>
      </c>
      <c r="D7780" t="s">
        <v>5810</v>
      </c>
      <c r="E7780" t="s">
        <v>29007</v>
      </c>
      <c r="F7780" t="s">
        <v>23</v>
      </c>
      <c r="G7780" t="s">
        <v>23</v>
      </c>
      <c r="H7780" t="s">
        <v>6746</v>
      </c>
      <c r="I7780" t="s">
        <v>23</v>
      </c>
      <c r="J7780" t="s">
        <v>23</v>
      </c>
      <c r="K7780" t="s">
        <v>35824</v>
      </c>
    </row>
    <row r="7781" spans="1:11" x14ac:dyDescent="0.35">
      <c r="A7781" t="s">
        <v>29008</v>
      </c>
      <c r="B7781" t="s">
        <v>23</v>
      </c>
      <c r="C7781" t="s">
        <v>23</v>
      </c>
      <c r="D7781" t="s">
        <v>5810</v>
      </c>
      <c r="E7781" t="s">
        <v>29009</v>
      </c>
      <c r="F7781" t="s">
        <v>23</v>
      </c>
      <c r="G7781" t="s">
        <v>23</v>
      </c>
      <c r="H7781" t="s">
        <v>6746</v>
      </c>
      <c r="I7781" t="s">
        <v>23</v>
      </c>
      <c r="J7781" t="s">
        <v>23</v>
      </c>
      <c r="K7781" t="s">
        <v>35825</v>
      </c>
    </row>
    <row r="7782" spans="1:11" x14ac:dyDescent="0.35">
      <c r="A7782" t="s">
        <v>29010</v>
      </c>
      <c r="B7782" t="s">
        <v>23</v>
      </c>
      <c r="C7782" t="s">
        <v>23</v>
      </c>
      <c r="D7782" t="s">
        <v>5810</v>
      </c>
      <c r="E7782" t="s">
        <v>29011</v>
      </c>
      <c r="F7782" t="s">
        <v>23</v>
      </c>
      <c r="G7782" t="s">
        <v>23</v>
      </c>
      <c r="H7782" t="s">
        <v>6746</v>
      </c>
      <c r="I7782" t="s">
        <v>23</v>
      </c>
      <c r="J7782" t="s">
        <v>23</v>
      </c>
      <c r="K7782" t="s">
        <v>35826</v>
      </c>
    </row>
    <row r="7783" spans="1:11" x14ac:dyDescent="0.35">
      <c r="A7783" t="s">
        <v>3440</v>
      </c>
      <c r="B7783" t="s">
        <v>23</v>
      </c>
      <c r="C7783" t="s">
        <v>23</v>
      </c>
      <c r="D7783" t="s">
        <v>23</v>
      </c>
      <c r="E7783" t="s">
        <v>12503</v>
      </c>
      <c r="F7783" t="s">
        <v>23</v>
      </c>
      <c r="G7783" t="s">
        <v>23</v>
      </c>
      <c r="H7783" t="s">
        <v>6522</v>
      </c>
      <c r="I7783" t="s">
        <v>23</v>
      </c>
      <c r="J7783" t="s">
        <v>23</v>
      </c>
      <c r="K7783" t="s">
        <v>30532</v>
      </c>
    </row>
    <row r="7784" spans="1:11" x14ac:dyDescent="0.35">
      <c r="A7784" t="s">
        <v>544</v>
      </c>
      <c r="B7784" t="s">
        <v>23</v>
      </c>
      <c r="C7784" t="s">
        <v>23</v>
      </c>
      <c r="D7784" t="s">
        <v>23</v>
      </c>
      <c r="E7784" t="s">
        <v>12504</v>
      </c>
      <c r="F7784" t="s">
        <v>23</v>
      </c>
      <c r="G7784" t="s">
        <v>23</v>
      </c>
      <c r="H7784" t="s">
        <v>6522</v>
      </c>
      <c r="I7784" t="s">
        <v>23</v>
      </c>
      <c r="J7784" t="s">
        <v>23</v>
      </c>
      <c r="K7784" t="s">
        <v>30532</v>
      </c>
    </row>
    <row r="7785" spans="1:11" x14ac:dyDescent="0.35">
      <c r="A7785" t="s">
        <v>969</v>
      </c>
      <c r="B7785" t="s">
        <v>23</v>
      </c>
      <c r="C7785" t="s">
        <v>23</v>
      </c>
      <c r="D7785" t="s">
        <v>23</v>
      </c>
      <c r="E7785" t="s">
        <v>12505</v>
      </c>
      <c r="F7785" t="s">
        <v>23</v>
      </c>
      <c r="G7785" t="s">
        <v>23</v>
      </c>
      <c r="H7785" t="s">
        <v>23</v>
      </c>
      <c r="I7785" t="s">
        <v>2721</v>
      </c>
      <c r="J7785" t="s">
        <v>23</v>
      </c>
      <c r="K7785" t="s">
        <v>30532</v>
      </c>
    </row>
    <row r="7786" spans="1:11" x14ac:dyDescent="0.35">
      <c r="A7786" t="s">
        <v>3049</v>
      </c>
      <c r="B7786" t="s">
        <v>23</v>
      </c>
      <c r="C7786" t="s">
        <v>23</v>
      </c>
      <c r="D7786" t="s">
        <v>23</v>
      </c>
      <c r="E7786" t="s">
        <v>12506</v>
      </c>
      <c r="F7786" t="s">
        <v>23</v>
      </c>
      <c r="G7786" t="s">
        <v>23</v>
      </c>
      <c r="H7786" t="s">
        <v>6522</v>
      </c>
      <c r="I7786" t="s">
        <v>23</v>
      </c>
      <c r="J7786" t="s">
        <v>23</v>
      </c>
      <c r="K7786" t="s">
        <v>30532</v>
      </c>
    </row>
    <row r="7787" spans="1:11" x14ac:dyDescent="0.35">
      <c r="A7787" t="s">
        <v>12507</v>
      </c>
      <c r="B7787" t="s">
        <v>23</v>
      </c>
      <c r="C7787" t="s">
        <v>23</v>
      </c>
      <c r="D7787" t="s">
        <v>5810</v>
      </c>
      <c r="E7787" t="s">
        <v>12508</v>
      </c>
      <c r="F7787" t="s">
        <v>23</v>
      </c>
      <c r="G7787" t="s">
        <v>23</v>
      </c>
      <c r="H7787" t="s">
        <v>6746</v>
      </c>
      <c r="I7787" t="s">
        <v>23</v>
      </c>
      <c r="J7787" t="s">
        <v>23</v>
      </c>
      <c r="K7787" t="s">
        <v>30532</v>
      </c>
    </row>
    <row r="7788" spans="1:11" x14ac:dyDescent="0.35">
      <c r="A7788" t="s">
        <v>2219</v>
      </c>
      <c r="B7788" t="s">
        <v>23</v>
      </c>
      <c r="C7788" t="s">
        <v>23</v>
      </c>
      <c r="D7788" t="s">
        <v>23</v>
      </c>
      <c r="E7788" t="s">
        <v>12509</v>
      </c>
      <c r="F7788" t="s">
        <v>23</v>
      </c>
      <c r="G7788" t="s">
        <v>23</v>
      </c>
      <c r="H7788" t="s">
        <v>6522</v>
      </c>
      <c r="I7788" t="s">
        <v>23</v>
      </c>
      <c r="J7788" t="s">
        <v>23</v>
      </c>
      <c r="K7788" t="s">
        <v>30532</v>
      </c>
    </row>
    <row r="7789" spans="1:11" x14ac:dyDescent="0.35">
      <c r="A7789" t="s">
        <v>2218</v>
      </c>
      <c r="B7789" t="s">
        <v>23</v>
      </c>
      <c r="C7789" t="s">
        <v>23</v>
      </c>
      <c r="D7789" t="s">
        <v>23</v>
      </c>
      <c r="E7789" t="s">
        <v>12510</v>
      </c>
      <c r="F7789" t="s">
        <v>23</v>
      </c>
      <c r="G7789" t="s">
        <v>23</v>
      </c>
      <c r="H7789" t="s">
        <v>6522</v>
      </c>
      <c r="I7789" t="s">
        <v>23</v>
      </c>
      <c r="J7789" t="s">
        <v>23</v>
      </c>
      <c r="K7789" t="s">
        <v>30532</v>
      </c>
    </row>
    <row r="7790" spans="1:11" x14ac:dyDescent="0.35">
      <c r="A7790" t="s">
        <v>2784</v>
      </c>
      <c r="B7790" t="s">
        <v>23</v>
      </c>
      <c r="C7790" t="s">
        <v>23</v>
      </c>
      <c r="D7790" t="s">
        <v>23</v>
      </c>
      <c r="E7790" t="s">
        <v>12511</v>
      </c>
      <c r="F7790" t="s">
        <v>23</v>
      </c>
      <c r="G7790" t="s">
        <v>23</v>
      </c>
      <c r="H7790" t="s">
        <v>6522</v>
      </c>
      <c r="I7790" t="s">
        <v>23</v>
      </c>
      <c r="J7790" t="s">
        <v>23</v>
      </c>
      <c r="K7790" t="s">
        <v>30532</v>
      </c>
    </row>
    <row r="7791" spans="1:11" x14ac:dyDescent="0.35">
      <c r="A7791" t="s">
        <v>29012</v>
      </c>
      <c r="B7791" t="s">
        <v>23</v>
      </c>
      <c r="C7791" t="s">
        <v>23</v>
      </c>
      <c r="D7791" t="s">
        <v>5810</v>
      </c>
      <c r="E7791" t="s">
        <v>29013</v>
      </c>
      <c r="F7791" t="s">
        <v>23</v>
      </c>
      <c r="G7791" t="s">
        <v>23</v>
      </c>
      <c r="H7791" t="s">
        <v>6746</v>
      </c>
      <c r="I7791" t="s">
        <v>23</v>
      </c>
      <c r="J7791" t="s">
        <v>23</v>
      </c>
      <c r="K7791" t="s">
        <v>35827</v>
      </c>
    </row>
    <row r="7792" spans="1:11" x14ac:dyDescent="0.35">
      <c r="A7792" t="s">
        <v>909</v>
      </c>
      <c r="B7792" t="s">
        <v>23</v>
      </c>
      <c r="C7792" t="s">
        <v>23</v>
      </c>
      <c r="D7792" t="s">
        <v>23</v>
      </c>
      <c r="E7792" t="s">
        <v>12512</v>
      </c>
      <c r="F7792" t="s">
        <v>23</v>
      </c>
      <c r="G7792" t="s">
        <v>23</v>
      </c>
      <c r="H7792" t="s">
        <v>6522</v>
      </c>
      <c r="I7792" t="s">
        <v>23</v>
      </c>
      <c r="J7792" t="s">
        <v>23</v>
      </c>
      <c r="K7792" t="s">
        <v>30532</v>
      </c>
    </row>
    <row r="7793" spans="1:11" x14ac:dyDescent="0.35">
      <c r="A7793" t="s">
        <v>418</v>
      </c>
      <c r="B7793" t="s">
        <v>23</v>
      </c>
      <c r="C7793" t="s">
        <v>23</v>
      </c>
      <c r="D7793" t="s">
        <v>23</v>
      </c>
      <c r="E7793" t="s">
        <v>12513</v>
      </c>
      <c r="F7793" t="s">
        <v>23</v>
      </c>
      <c r="G7793" t="s">
        <v>23</v>
      </c>
      <c r="H7793" t="s">
        <v>23</v>
      </c>
      <c r="I7793" t="s">
        <v>23</v>
      </c>
      <c r="J7793" t="s">
        <v>23</v>
      </c>
      <c r="K7793" t="s">
        <v>30532</v>
      </c>
    </row>
    <row r="7794" spans="1:11" x14ac:dyDescent="0.35">
      <c r="A7794" t="s">
        <v>5792</v>
      </c>
      <c r="B7794" t="s">
        <v>23</v>
      </c>
      <c r="C7794" t="s">
        <v>23</v>
      </c>
      <c r="D7794" t="s">
        <v>23</v>
      </c>
      <c r="E7794" t="s">
        <v>12514</v>
      </c>
      <c r="F7794" t="s">
        <v>23</v>
      </c>
      <c r="G7794" t="s">
        <v>23</v>
      </c>
      <c r="H7794" t="s">
        <v>6504</v>
      </c>
      <c r="I7794" t="s">
        <v>6485</v>
      </c>
      <c r="J7794" t="s">
        <v>6486</v>
      </c>
      <c r="K7794" t="s">
        <v>30532</v>
      </c>
    </row>
    <row r="7795" spans="1:11" x14ac:dyDescent="0.35">
      <c r="A7795" t="s">
        <v>12516</v>
      </c>
      <c r="B7795" t="s">
        <v>23</v>
      </c>
      <c r="C7795" t="s">
        <v>23</v>
      </c>
      <c r="D7795" t="s">
        <v>5810</v>
      </c>
      <c r="E7795" t="s">
        <v>12517</v>
      </c>
      <c r="F7795" t="s">
        <v>23</v>
      </c>
      <c r="G7795" t="s">
        <v>23</v>
      </c>
      <c r="H7795" t="s">
        <v>6746</v>
      </c>
      <c r="I7795" t="s">
        <v>23</v>
      </c>
      <c r="J7795" t="s">
        <v>23</v>
      </c>
      <c r="K7795" t="s">
        <v>30532</v>
      </c>
    </row>
    <row r="7796" spans="1:11" x14ac:dyDescent="0.35">
      <c r="A7796" t="s">
        <v>3095</v>
      </c>
      <c r="B7796" t="s">
        <v>23</v>
      </c>
      <c r="C7796" t="s">
        <v>23</v>
      </c>
      <c r="D7796" t="s">
        <v>23</v>
      </c>
      <c r="E7796" t="s">
        <v>12518</v>
      </c>
      <c r="F7796" t="s">
        <v>23</v>
      </c>
      <c r="G7796" t="s">
        <v>23</v>
      </c>
      <c r="H7796" t="s">
        <v>6522</v>
      </c>
      <c r="I7796" t="s">
        <v>23</v>
      </c>
      <c r="J7796" t="s">
        <v>23</v>
      </c>
      <c r="K7796" t="s">
        <v>30532</v>
      </c>
    </row>
    <row r="7797" spans="1:11" x14ac:dyDescent="0.35">
      <c r="A7797" t="s">
        <v>29016</v>
      </c>
      <c r="B7797" t="s">
        <v>23</v>
      </c>
      <c r="C7797" t="s">
        <v>23</v>
      </c>
      <c r="D7797" t="s">
        <v>5810</v>
      </c>
      <c r="E7797" t="s">
        <v>29017</v>
      </c>
      <c r="F7797" t="s">
        <v>23</v>
      </c>
      <c r="G7797" t="s">
        <v>23</v>
      </c>
      <c r="H7797" t="s">
        <v>6746</v>
      </c>
      <c r="I7797" t="s">
        <v>23</v>
      </c>
      <c r="J7797" t="s">
        <v>23</v>
      </c>
      <c r="K7797" t="s">
        <v>35828</v>
      </c>
    </row>
    <row r="7798" spans="1:11" x14ac:dyDescent="0.35">
      <c r="A7798" t="s">
        <v>29018</v>
      </c>
      <c r="B7798" t="s">
        <v>23</v>
      </c>
      <c r="C7798" t="s">
        <v>23</v>
      </c>
      <c r="D7798" t="s">
        <v>5810</v>
      </c>
      <c r="E7798" t="s">
        <v>29019</v>
      </c>
      <c r="F7798" t="s">
        <v>23</v>
      </c>
      <c r="G7798" t="s">
        <v>23</v>
      </c>
      <c r="H7798" t="s">
        <v>6746</v>
      </c>
      <c r="I7798" t="s">
        <v>23</v>
      </c>
      <c r="J7798" t="s">
        <v>23</v>
      </c>
      <c r="K7798" t="s">
        <v>35829</v>
      </c>
    </row>
    <row r="7799" spans="1:11" x14ac:dyDescent="0.35">
      <c r="A7799" t="s">
        <v>29020</v>
      </c>
      <c r="B7799" t="s">
        <v>23</v>
      </c>
      <c r="C7799" t="s">
        <v>23</v>
      </c>
      <c r="D7799" t="s">
        <v>5810</v>
      </c>
      <c r="E7799" t="s">
        <v>29021</v>
      </c>
      <c r="F7799" t="s">
        <v>23</v>
      </c>
      <c r="G7799" t="s">
        <v>23</v>
      </c>
      <c r="H7799" t="s">
        <v>6746</v>
      </c>
      <c r="I7799" t="s">
        <v>23</v>
      </c>
      <c r="J7799" t="s">
        <v>23</v>
      </c>
      <c r="K7799" t="s">
        <v>35830</v>
      </c>
    </row>
    <row r="7800" spans="1:11" x14ac:dyDescent="0.35">
      <c r="A7800" t="s">
        <v>3669</v>
      </c>
      <c r="B7800" t="s">
        <v>23</v>
      </c>
      <c r="C7800" t="s">
        <v>23</v>
      </c>
      <c r="D7800" t="s">
        <v>23</v>
      </c>
      <c r="E7800" t="s">
        <v>12519</v>
      </c>
      <c r="F7800" t="s">
        <v>23</v>
      </c>
      <c r="G7800" t="s">
        <v>23</v>
      </c>
      <c r="H7800" t="s">
        <v>6522</v>
      </c>
      <c r="I7800" t="s">
        <v>23</v>
      </c>
      <c r="J7800" t="s">
        <v>23</v>
      </c>
      <c r="K7800" t="s">
        <v>30532</v>
      </c>
    </row>
    <row r="7801" spans="1:11" x14ac:dyDescent="0.35">
      <c r="A7801" t="s">
        <v>2217</v>
      </c>
      <c r="B7801" t="s">
        <v>23</v>
      </c>
      <c r="C7801" t="s">
        <v>23</v>
      </c>
      <c r="D7801" t="s">
        <v>23</v>
      </c>
      <c r="E7801" t="s">
        <v>12520</v>
      </c>
      <c r="F7801" t="s">
        <v>23</v>
      </c>
      <c r="G7801" t="s">
        <v>23</v>
      </c>
      <c r="H7801" t="s">
        <v>6522</v>
      </c>
      <c r="I7801" t="s">
        <v>23</v>
      </c>
      <c r="J7801" t="s">
        <v>23</v>
      </c>
      <c r="K7801" t="s">
        <v>30532</v>
      </c>
    </row>
    <row r="7802" spans="1:11" x14ac:dyDescent="0.35">
      <c r="A7802" t="s">
        <v>44</v>
      </c>
      <c r="B7802" t="s">
        <v>23</v>
      </c>
      <c r="C7802" t="s">
        <v>23</v>
      </c>
      <c r="D7802" t="s">
        <v>23</v>
      </c>
      <c r="E7802" t="s">
        <v>12521</v>
      </c>
      <c r="F7802" t="s">
        <v>23</v>
      </c>
      <c r="G7802" t="s">
        <v>23</v>
      </c>
      <c r="H7802" t="s">
        <v>6522</v>
      </c>
      <c r="I7802" t="s">
        <v>23</v>
      </c>
      <c r="J7802" t="s">
        <v>23</v>
      </c>
      <c r="K7802" t="s">
        <v>30532</v>
      </c>
    </row>
    <row r="7803" spans="1:11" x14ac:dyDescent="0.35">
      <c r="A7803" t="s">
        <v>3671</v>
      </c>
      <c r="B7803" t="s">
        <v>23</v>
      </c>
      <c r="C7803" t="s">
        <v>23</v>
      </c>
      <c r="D7803" t="s">
        <v>23</v>
      </c>
      <c r="E7803" t="s">
        <v>12522</v>
      </c>
      <c r="F7803" t="s">
        <v>23</v>
      </c>
      <c r="G7803" t="s">
        <v>23</v>
      </c>
      <c r="H7803" t="s">
        <v>6522</v>
      </c>
      <c r="I7803" t="s">
        <v>23</v>
      </c>
      <c r="J7803" t="s">
        <v>23</v>
      </c>
      <c r="K7803" t="s">
        <v>30532</v>
      </c>
    </row>
    <row r="7804" spans="1:11" x14ac:dyDescent="0.35">
      <c r="A7804" t="s">
        <v>29024</v>
      </c>
      <c r="B7804" t="s">
        <v>23</v>
      </c>
      <c r="C7804" t="s">
        <v>23</v>
      </c>
      <c r="D7804" t="s">
        <v>5810</v>
      </c>
      <c r="E7804" t="s">
        <v>29025</v>
      </c>
      <c r="F7804" t="s">
        <v>23</v>
      </c>
      <c r="G7804" t="s">
        <v>23</v>
      </c>
      <c r="H7804" t="s">
        <v>6746</v>
      </c>
      <c r="I7804" t="s">
        <v>23</v>
      </c>
      <c r="J7804" t="s">
        <v>23</v>
      </c>
      <c r="K7804" t="s">
        <v>35832</v>
      </c>
    </row>
    <row r="7805" spans="1:11" x14ac:dyDescent="0.35">
      <c r="A7805" t="s">
        <v>29022</v>
      </c>
      <c r="B7805" t="s">
        <v>23</v>
      </c>
      <c r="C7805" t="s">
        <v>23</v>
      </c>
      <c r="D7805" t="s">
        <v>5810</v>
      </c>
      <c r="E7805" t="s">
        <v>29023</v>
      </c>
      <c r="F7805" t="s">
        <v>23</v>
      </c>
      <c r="G7805" t="s">
        <v>23</v>
      </c>
      <c r="H7805" t="s">
        <v>6746</v>
      </c>
      <c r="I7805" t="s">
        <v>23</v>
      </c>
      <c r="J7805" t="s">
        <v>23</v>
      </c>
      <c r="K7805" t="s">
        <v>35831</v>
      </c>
    </row>
    <row r="7806" spans="1:11" x14ac:dyDescent="0.35">
      <c r="A7806" t="s">
        <v>1096</v>
      </c>
      <c r="B7806" t="s">
        <v>23</v>
      </c>
      <c r="C7806" t="s">
        <v>23</v>
      </c>
      <c r="D7806" t="s">
        <v>23</v>
      </c>
      <c r="E7806" t="s">
        <v>12524</v>
      </c>
      <c r="F7806" t="s">
        <v>23</v>
      </c>
      <c r="G7806" t="s">
        <v>23</v>
      </c>
      <c r="H7806" t="s">
        <v>6493</v>
      </c>
      <c r="I7806" t="s">
        <v>6499</v>
      </c>
      <c r="J7806" t="s">
        <v>23</v>
      </c>
      <c r="K7806" t="s">
        <v>30532</v>
      </c>
    </row>
    <row r="7807" spans="1:11" x14ac:dyDescent="0.35">
      <c r="A7807" t="s">
        <v>29026</v>
      </c>
      <c r="B7807" t="s">
        <v>23</v>
      </c>
      <c r="C7807" t="s">
        <v>23</v>
      </c>
      <c r="D7807" t="s">
        <v>5810</v>
      </c>
      <c r="E7807" t="s">
        <v>29027</v>
      </c>
      <c r="F7807" t="s">
        <v>23</v>
      </c>
      <c r="G7807" t="s">
        <v>23</v>
      </c>
      <c r="H7807" t="s">
        <v>6746</v>
      </c>
      <c r="I7807" t="s">
        <v>23</v>
      </c>
      <c r="J7807" t="s">
        <v>23</v>
      </c>
      <c r="K7807" t="s">
        <v>35833</v>
      </c>
    </row>
    <row r="7808" spans="1:11" x14ac:dyDescent="0.35">
      <c r="A7808" t="s">
        <v>29030</v>
      </c>
      <c r="B7808" t="s">
        <v>23</v>
      </c>
      <c r="C7808" t="s">
        <v>23</v>
      </c>
      <c r="D7808" t="s">
        <v>5810</v>
      </c>
      <c r="E7808" t="s">
        <v>29031</v>
      </c>
      <c r="F7808" t="s">
        <v>23</v>
      </c>
      <c r="G7808" t="s">
        <v>23</v>
      </c>
      <c r="H7808" t="s">
        <v>6746</v>
      </c>
      <c r="I7808" t="s">
        <v>23</v>
      </c>
      <c r="J7808" t="s">
        <v>23</v>
      </c>
      <c r="K7808" t="s">
        <v>35835</v>
      </c>
    </row>
    <row r="7809" spans="1:11" x14ac:dyDescent="0.35">
      <c r="A7809" t="s">
        <v>29034</v>
      </c>
      <c r="B7809" t="s">
        <v>23</v>
      </c>
      <c r="C7809" t="s">
        <v>23</v>
      </c>
      <c r="D7809" t="s">
        <v>5810</v>
      </c>
      <c r="E7809" t="s">
        <v>29035</v>
      </c>
      <c r="F7809" t="s">
        <v>23</v>
      </c>
      <c r="G7809" t="s">
        <v>23</v>
      </c>
      <c r="H7809" t="s">
        <v>6746</v>
      </c>
      <c r="I7809" t="s">
        <v>23</v>
      </c>
      <c r="J7809" t="s">
        <v>23</v>
      </c>
      <c r="K7809" t="s">
        <v>35837</v>
      </c>
    </row>
    <row r="7810" spans="1:11" x14ac:dyDescent="0.35">
      <c r="A7810" t="s">
        <v>29036</v>
      </c>
      <c r="B7810" t="s">
        <v>23</v>
      </c>
      <c r="C7810" t="s">
        <v>23</v>
      </c>
      <c r="D7810" t="s">
        <v>5810</v>
      </c>
      <c r="E7810" t="s">
        <v>29037</v>
      </c>
      <c r="F7810" t="s">
        <v>23</v>
      </c>
      <c r="G7810" t="s">
        <v>23</v>
      </c>
      <c r="H7810" t="s">
        <v>6746</v>
      </c>
      <c r="I7810" t="s">
        <v>23</v>
      </c>
      <c r="J7810" t="s">
        <v>23</v>
      </c>
      <c r="K7810" t="s">
        <v>35838</v>
      </c>
    </row>
    <row r="7811" spans="1:11" x14ac:dyDescent="0.35">
      <c r="A7811" t="s">
        <v>29028</v>
      </c>
      <c r="B7811" t="s">
        <v>23</v>
      </c>
      <c r="C7811" t="s">
        <v>23</v>
      </c>
      <c r="D7811" t="s">
        <v>5810</v>
      </c>
      <c r="E7811" t="s">
        <v>29029</v>
      </c>
      <c r="F7811" t="s">
        <v>23</v>
      </c>
      <c r="G7811" t="s">
        <v>23</v>
      </c>
      <c r="H7811" t="s">
        <v>6746</v>
      </c>
      <c r="I7811" t="s">
        <v>23</v>
      </c>
      <c r="J7811" t="s">
        <v>23</v>
      </c>
      <c r="K7811" t="s">
        <v>35834</v>
      </c>
    </row>
    <row r="7812" spans="1:11" x14ac:dyDescent="0.35">
      <c r="A7812" t="s">
        <v>29040</v>
      </c>
      <c r="B7812" t="s">
        <v>23</v>
      </c>
      <c r="C7812" t="s">
        <v>23</v>
      </c>
      <c r="D7812" t="s">
        <v>5810</v>
      </c>
      <c r="E7812" t="s">
        <v>29041</v>
      </c>
      <c r="F7812" t="s">
        <v>23</v>
      </c>
      <c r="G7812" t="s">
        <v>23</v>
      </c>
      <c r="H7812" t="s">
        <v>6746</v>
      </c>
      <c r="I7812" t="s">
        <v>23</v>
      </c>
      <c r="J7812" t="s">
        <v>23</v>
      </c>
      <c r="K7812" t="s">
        <v>35840</v>
      </c>
    </row>
    <row r="7813" spans="1:11" x14ac:dyDescent="0.35">
      <c r="A7813" t="s">
        <v>29042</v>
      </c>
      <c r="B7813" t="s">
        <v>23</v>
      </c>
      <c r="C7813" t="s">
        <v>23</v>
      </c>
      <c r="D7813" t="s">
        <v>5810</v>
      </c>
      <c r="E7813" t="s">
        <v>29043</v>
      </c>
      <c r="F7813" t="s">
        <v>23</v>
      </c>
      <c r="G7813" t="s">
        <v>23</v>
      </c>
      <c r="H7813" t="s">
        <v>6746</v>
      </c>
      <c r="I7813" t="s">
        <v>23</v>
      </c>
      <c r="J7813" t="s">
        <v>23</v>
      </c>
      <c r="K7813" t="s">
        <v>35841</v>
      </c>
    </row>
    <row r="7814" spans="1:11" x14ac:dyDescent="0.35">
      <c r="A7814" t="s">
        <v>24059</v>
      </c>
      <c r="B7814" t="s">
        <v>23</v>
      </c>
      <c r="C7814" t="s">
        <v>23</v>
      </c>
      <c r="D7814" t="s">
        <v>5810</v>
      </c>
      <c r="E7814" t="s">
        <v>24060</v>
      </c>
      <c r="F7814" t="s">
        <v>23</v>
      </c>
      <c r="G7814" t="s">
        <v>23</v>
      </c>
      <c r="H7814" t="s">
        <v>6493</v>
      </c>
      <c r="I7814" t="s">
        <v>23</v>
      </c>
      <c r="J7814" t="s">
        <v>23</v>
      </c>
      <c r="K7814" t="s">
        <v>33529</v>
      </c>
    </row>
    <row r="7815" spans="1:11" x14ac:dyDescent="0.35">
      <c r="A7815" t="s">
        <v>29044</v>
      </c>
      <c r="B7815" t="s">
        <v>23</v>
      </c>
      <c r="C7815" t="s">
        <v>23</v>
      </c>
      <c r="D7815" t="s">
        <v>5810</v>
      </c>
      <c r="E7815" t="s">
        <v>29045</v>
      </c>
      <c r="F7815" t="s">
        <v>23</v>
      </c>
      <c r="G7815" t="s">
        <v>23</v>
      </c>
      <c r="H7815" t="s">
        <v>6746</v>
      </c>
      <c r="I7815" t="s">
        <v>23</v>
      </c>
      <c r="J7815" t="s">
        <v>23</v>
      </c>
      <c r="K7815" t="s">
        <v>35842</v>
      </c>
    </row>
    <row r="7816" spans="1:11" x14ac:dyDescent="0.35">
      <c r="A7816" t="s">
        <v>489</v>
      </c>
      <c r="B7816" t="s">
        <v>23</v>
      </c>
      <c r="C7816" t="s">
        <v>23</v>
      </c>
      <c r="D7816" t="s">
        <v>23</v>
      </c>
      <c r="E7816" t="s">
        <v>12525</v>
      </c>
      <c r="F7816" t="s">
        <v>23</v>
      </c>
      <c r="G7816" t="s">
        <v>23</v>
      </c>
      <c r="H7816" t="s">
        <v>6493</v>
      </c>
      <c r="I7816" t="s">
        <v>6485</v>
      </c>
      <c r="J7816" t="s">
        <v>23</v>
      </c>
      <c r="K7816" t="s">
        <v>30532</v>
      </c>
    </row>
    <row r="7817" spans="1:11" x14ac:dyDescent="0.35">
      <c r="A7817" t="s">
        <v>29046</v>
      </c>
      <c r="B7817" t="s">
        <v>23</v>
      </c>
      <c r="C7817" t="s">
        <v>23</v>
      </c>
      <c r="D7817" t="s">
        <v>5810</v>
      </c>
      <c r="E7817" t="s">
        <v>29047</v>
      </c>
      <c r="F7817" t="s">
        <v>23</v>
      </c>
      <c r="G7817" t="s">
        <v>23</v>
      </c>
      <c r="H7817" t="s">
        <v>6746</v>
      </c>
      <c r="I7817" t="s">
        <v>23</v>
      </c>
      <c r="J7817" t="s">
        <v>23</v>
      </c>
      <c r="K7817" t="s">
        <v>35843</v>
      </c>
    </row>
    <row r="7818" spans="1:11" x14ac:dyDescent="0.35">
      <c r="A7818" t="s">
        <v>29048</v>
      </c>
      <c r="B7818" t="s">
        <v>23</v>
      </c>
      <c r="C7818" t="s">
        <v>23</v>
      </c>
      <c r="D7818" t="s">
        <v>5810</v>
      </c>
      <c r="E7818" t="s">
        <v>29049</v>
      </c>
      <c r="F7818" t="s">
        <v>23</v>
      </c>
      <c r="G7818" t="s">
        <v>23</v>
      </c>
      <c r="H7818" t="s">
        <v>6746</v>
      </c>
      <c r="I7818" t="s">
        <v>23</v>
      </c>
      <c r="J7818" t="s">
        <v>23</v>
      </c>
      <c r="K7818" t="s">
        <v>35844</v>
      </c>
    </row>
    <row r="7819" spans="1:11" x14ac:dyDescent="0.35">
      <c r="A7819" t="s">
        <v>2215</v>
      </c>
      <c r="B7819" t="s">
        <v>23</v>
      </c>
      <c r="C7819" t="s">
        <v>23</v>
      </c>
      <c r="D7819" t="s">
        <v>23</v>
      </c>
      <c r="E7819" t="s">
        <v>12526</v>
      </c>
      <c r="F7819" t="s">
        <v>23</v>
      </c>
      <c r="G7819" t="s">
        <v>23</v>
      </c>
      <c r="H7819" t="s">
        <v>6493</v>
      </c>
      <c r="I7819" t="s">
        <v>6485</v>
      </c>
      <c r="J7819" t="s">
        <v>23</v>
      </c>
      <c r="K7819" t="s">
        <v>30532</v>
      </c>
    </row>
    <row r="7820" spans="1:11" x14ac:dyDescent="0.35">
      <c r="A7820" t="s">
        <v>12527</v>
      </c>
      <c r="B7820" t="s">
        <v>23</v>
      </c>
      <c r="C7820" t="s">
        <v>23</v>
      </c>
      <c r="D7820" t="s">
        <v>5810</v>
      </c>
      <c r="E7820" t="s">
        <v>12528</v>
      </c>
      <c r="F7820" t="s">
        <v>23</v>
      </c>
      <c r="G7820" t="s">
        <v>23</v>
      </c>
      <c r="H7820" t="s">
        <v>6746</v>
      </c>
      <c r="I7820" t="s">
        <v>23</v>
      </c>
      <c r="J7820" t="s">
        <v>23</v>
      </c>
      <c r="K7820" t="s">
        <v>30532</v>
      </c>
    </row>
    <row r="7821" spans="1:11" x14ac:dyDescent="0.35">
      <c r="A7821" t="s">
        <v>29050</v>
      </c>
      <c r="B7821" t="s">
        <v>23</v>
      </c>
      <c r="C7821" t="s">
        <v>23</v>
      </c>
      <c r="D7821" t="s">
        <v>5810</v>
      </c>
      <c r="E7821" t="s">
        <v>29051</v>
      </c>
      <c r="F7821" t="s">
        <v>23</v>
      </c>
      <c r="G7821" t="s">
        <v>23</v>
      </c>
      <c r="H7821" t="s">
        <v>6746</v>
      </c>
      <c r="I7821" t="s">
        <v>23</v>
      </c>
      <c r="J7821" t="s">
        <v>23</v>
      </c>
      <c r="K7821" t="s">
        <v>35845</v>
      </c>
    </row>
    <row r="7822" spans="1:11" x14ac:dyDescent="0.35">
      <c r="A7822" t="s">
        <v>227</v>
      </c>
      <c r="B7822" t="s">
        <v>23</v>
      </c>
      <c r="C7822" t="s">
        <v>23</v>
      </c>
      <c r="D7822" t="s">
        <v>23</v>
      </c>
      <c r="E7822" t="s">
        <v>12529</v>
      </c>
      <c r="F7822" t="s">
        <v>23</v>
      </c>
      <c r="G7822" t="s">
        <v>23</v>
      </c>
      <c r="H7822" t="s">
        <v>6483</v>
      </c>
      <c r="I7822" t="s">
        <v>2721</v>
      </c>
      <c r="J7822" t="s">
        <v>3894</v>
      </c>
      <c r="K7822" t="s">
        <v>30532</v>
      </c>
    </row>
    <row r="7823" spans="1:11" x14ac:dyDescent="0.35">
      <c r="A7823" t="s">
        <v>29052</v>
      </c>
      <c r="B7823" t="s">
        <v>23</v>
      </c>
      <c r="C7823" t="s">
        <v>23</v>
      </c>
      <c r="D7823" t="s">
        <v>5810</v>
      </c>
      <c r="E7823" t="s">
        <v>29053</v>
      </c>
      <c r="F7823" t="s">
        <v>23</v>
      </c>
      <c r="G7823" t="s">
        <v>23</v>
      </c>
      <c r="H7823" t="s">
        <v>6746</v>
      </c>
      <c r="I7823" t="s">
        <v>23</v>
      </c>
      <c r="J7823" t="s">
        <v>23</v>
      </c>
      <c r="K7823" t="s">
        <v>35846</v>
      </c>
    </row>
    <row r="7824" spans="1:11" x14ac:dyDescent="0.35">
      <c r="A7824" t="s">
        <v>2214</v>
      </c>
      <c r="B7824" t="s">
        <v>23</v>
      </c>
      <c r="C7824" t="s">
        <v>23</v>
      </c>
      <c r="D7824" t="s">
        <v>23</v>
      </c>
      <c r="E7824" t="s">
        <v>12530</v>
      </c>
      <c r="F7824" t="s">
        <v>23</v>
      </c>
      <c r="G7824" t="s">
        <v>23</v>
      </c>
      <c r="H7824" t="s">
        <v>6522</v>
      </c>
      <c r="I7824" t="s">
        <v>23</v>
      </c>
      <c r="J7824" t="s">
        <v>23</v>
      </c>
      <c r="K7824" t="s">
        <v>30532</v>
      </c>
    </row>
    <row r="7825" spans="1:11" x14ac:dyDescent="0.35">
      <c r="A7825" t="s">
        <v>29056</v>
      </c>
      <c r="B7825" t="s">
        <v>23</v>
      </c>
      <c r="C7825" t="s">
        <v>23</v>
      </c>
      <c r="D7825" t="s">
        <v>5810</v>
      </c>
      <c r="E7825" t="s">
        <v>29057</v>
      </c>
      <c r="F7825" t="s">
        <v>23</v>
      </c>
      <c r="G7825" t="s">
        <v>23</v>
      </c>
      <c r="H7825" t="s">
        <v>6746</v>
      </c>
      <c r="I7825" t="s">
        <v>23</v>
      </c>
      <c r="J7825" t="s">
        <v>23</v>
      </c>
      <c r="K7825" t="s">
        <v>35848</v>
      </c>
    </row>
    <row r="7826" spans="1:11" x14ac:dyDescent="0.35">
      <c r="A7826" t="s">
        <v>29058</v>
      </c>
      <c r="B7826" t="s">
        <v>23</v>
      </c>
      <c r="C7826" t="s">
        <v>23</v>
      </c>
      <c r="D7826" t="s">
        <v>5810</v>
      </c>
      <c r="E7826" t="s">
        <v>29059</v>
      </c>
      <c r="F7826" t="s">
        <v>23</v>
      </c>
      <c r="G7826" t="s">
        <v>23</v>
      </c>
      <c r="H7826" t="s">
        <v>6746</v>
      </c>
      <c r="I7826" t="s">
        <v>23</v>
      </c>
      <c r="J7826" t="s">
        <v>23</v>
      </c>
      <c r="K7826" t="s">
        <v>35849</v>
      </c>
    </row>
    <row r="7827" spans="1:11" x14ac:dyDescent="0.35">
      <c r="A7827" t="s">
        <v>29060</v>
      </c>
      <c r="B7827" t="s">
        <v>23</v>
      </c>
      <c r="C7827" t="s">
        <v>23</v>
      </c>
      <c r="D7827" t="s">
        <v>5810</v>
      </c>
      <c r="E7827" t="s">
        <v>29061</v>
      </c>
      <c r="F7827" t="s">
        <v>23</v>
      </c>
      <c r="G7827" t="s">
        <v>23</v>
      </c>
      <c r="H7827" t="s">
        <v>6746</v>
      </c>
      <c r="I7827" t="s">
        <v>23</v>
      </c>
      <c r="J7827" t="s">
        <v>23</v>
      </c>
      <c r="K7827" t="s">
        <v>35850</v>
      </c>
    </row>
    <row r="7828" spans="1:11" x14ac:dyDescent="0.35">
      <c r="A7828" t="s">
        <v>2213</v>
      </c>
      <c r="B7828" t="s">
        <v>23</v>
      </c>
      <c r="C7828" t="s">
        <v>23</v>
      </c>
      <c r="D7828" t="s">
        <v>23</v>
      </c>
      <c r="E7828" t="s">
        <v>12531</v>
      </c>
      <c r="F7828" t="s">
        <v>23</v>
      </c>
      <c r="G7828" t="s">
        <v>23</v>
      </c>
      <c r="H7828" t="s">
        <v>6522</v>
      </c>
      <c r="I7828" t="s">
        <v>23</v>
      </c>
      <c r="J7828" t="s">
        <v>23</v>
      </c>
      <c r="K7828" t="s">
        <v>30532</v>
      </c>
    </row>
    <row r="7829" spans="1:11" x14ac:dyDescent="0.35">
      <c r="A7829" t="s">
        <v>29062</v>
      </c>
      <c r="B7829" t="s">
        <v>23</v>
      </c>
      <c r="C7829" t="s">
        <v>23</v>
      </c>
      <c r="D7829" t="s">
        <v>5810</v>
      </c>
      <c r="E7829" t="s">
        <v>29063</v>
      </c>
      <c r="F7829" t="s">
        <v>23</v>
      </c>
      <c r="G7829" t="s">
        <v>23</v>
      </c>
      <c r="H7829" t="s">
        <v>6746</v>
      </c>
      <c r="I7829" t="s">
        <v>23</v>
      </c>
      <c r="J7829" t="s">
        <v>23</v>
      </c>
      <c r="K7829" t="s">
        <v>35851</v>
      </c>
    </row>
    <row r="7830" spans="1:11" x14ac:dyDescent="0.35">
      <c r="A7830" t="s">
        <v>29064</v>
      </c>
      <c r="B7830" t="s">
        <v>23</v>
      </c>
      <c r="C7830" t="s">
        <v>23</v>
      </c>
      <c r="D7830" t="s">
        <v>5810</v>
      </c>
      <c r="E7830" t="s">
        <v>29065</v>
      </c>
      <c r="F7830" t="s">
        <v>23</v>
      </c>
      <c r="G7830" t="s">
        <v>23</v>
      </c>
      <c r="H7830" t="s">
        <v>6746</v>
      </c>
      <c r="I7830" t="s">
        <v>23</v>
      </c>
      <c r="J7830" t="s">
        <v>23</v>
      </c>
      <c r="K7830" t="s">
        <v>35852</v>
      </c>
    </row>
    <row r="7831" spans="1:11" x14ac:dyDescent="0.35">
      <c r="A7831" t="s">
        <v>3672</v>
      </c>
      <c r="B7831" t="s">
        <v>23</v>
      </c>
      <c r="C7831" t="s">
        <v>23</v>
      </c>
      <c r="D7831" t="s">
        <v>23</v>
      </c>
      <c r="E7831" t="s">
        <v>12532</v>
      </c>
      <c r="F7831" t="s">
        <v>23</v>
      </c>
      <c r="G7831" t="s">
        <v>23</v>
      </c>
      <c r="H7831" t="s">
        <v>6522</v>
      </c>
      <c r="I7831" t="s">
        <v>23</v>
      </c>
      <c r="J7831" t="s">
        <v>23</v>
      </c>
      <c r="K7831" t="s">
        <v>30532</v>
      </c>
    </row>
    <row r="7832" spans="1:11" x14ac:dyDescent="0.35">
      <c r="A7832" t="s">
        <v>2212</v>
      </c>
      <c r="B7832" t="s">
        <v>23</v>
      </c>
      <c r="C7832" t="s">
        <v>23</v>
      </c>
      <c r="D7832" t="s">
        <v>23</v>
      </c>
      <c r="E7832" t="s">
        <v>12533</v>
      </c>
      <c r="F7832" t="s">
        <v>23</v>
      </c>
      <c r="G7832" t="s">
        <v>23</v>
      </c>
      <c r="H7832" t="s">
        <v>6522</v>
      </c>
      <c r="I7832" t="s">
        <v>23</v>
      </c>
      <c r="J7832" t="s">
        <v>23</v>
      </c>
      <c r="K7832" t="s">
        <v>30532</v>
      </c>
    </row>
    <row r="7833" spans="1:11" x14ac:dyDescent="0.35">
      <c r="A7833" t="s">
        <v>29066</v>
      </c>
      <c r="B7833" t="s">
        <v>23</v>
      </c>
      <c r="C7833" t="s">
        <v>23</v>
      </c>
      <c r="D7833" t="s">
        <v>5810</v>
      </c>
      <c r="E7833" t="s">
        <v>29067</v>
      </c>
      <c r="F7833" t="s">
        <v>23</v>
      </c>
      <c r="G7833" t="s">
        <v>23</v>
      </c>
      <c r="H7833" t="s">
        <v>6746</v>
      </c>
      <c r="I7833" t="s">
        <v>23</v>
      </c>
      <c r="J7833" t="s">
        <v>23</v>
      </c>
      <c r="K7833" t="s">
        <v>35853</v>
      </c>
    </row>
    <row r="7834" spans="1:11" x14ac:dyDescent="0.35">
      <c r="A7834" t="s">
        <v>6613</v>
      </c>
      <c r="B7834" t="s">
        <v>23</v>
      </c>
      <c r="C7834" t="s">
        <v>23</v>
      </c>
      <c r="D7834" t="s">
        <v>23</v>
      </c>
      <c r="E7834" t="s">
        <v>12534</v>
      </c>
      <c r="F7834" t="s">
        <v>23</v>
      </c>
      <c r="G7834" t="s">
        <v>23</v>
      </c>
      <c r="H7834" t="s">
        <v>6504</v>
      </c>
      <c r="I7834" t="s">
        <v>23</v>
      </c>
      <c r="J7834" t="s">
        <v>3894</v>
      </c>
      <c r="K7834" t="s">
        <v>30532</v>
      </c>
    </row>
    <row r="7835" spans="1:11" x14ac:dyDescent="0.35">
      <c r="A7835" t="s">
        <v>29068</v>
      </c>
      <c r="B7835" t="s">
        <v>23</v>
      </c>
      <c r="C7835" t="s">
        <v>23</v>
      </c>
      <c r="D7835" t="s">
        <v>5810</v>
      </c>
      <c r="E7835" t="s">
        <v>29069</v>
      </c>
      <c r="F7835" t="s">
        <v>23</v>
      </c>
      <c r="G7835" t="s">
        <v>23</v>
      </c>
      <c r="H7835" t="s">
        <v>6746</v>
      </c>
      <c r="I7835" t="s">
        <v>23</v>
      </c>
      <c r="J7835" t="s">
        <v>23</v>
      </c>
      <c r="K7835" t="s">
        <v>35854</v>
      </c>
    </row>
    <row r="7836" spans="1:11" x14ac:dyDescent="0.35">
      <c r="A7836" t="s">
        <v>21854</v>
      </c>
      <c r="B7836" t="s">
        <v>23</v>
      </c>
      <c r="C7836" t="s">
        <v>23</v>
      </c>
      <c r="D7836" t="s">
        <v>5810</v>
      </c>
      <c r="E7836" t="s">
        <v>21855</v>
      </c>
      <c r="F7836" t="s">
        <v>23</v>
      </c>
      <c r="G7836" t="s">
        <v>23</v>
      </c>
      <c r="H7836" t="s">
        <v>6746</v>
      </c>
      <c r="I7836" t="s">
        <v>23</v>
      </c>
      <c r="J7836" t="s">
        <v>23</v>
      </c>
      <c r="K7836" t="s">
        <v>32443</v>
      </c>
    </row>
    <row r="7837" spans="1:11" x14ac:dyDescent="0.35">
      <c r="A7837" t="s">
        <v>2211</v>
      </c>
      <c r="B7837" t="s">
        <v>23</v>
      </c>
      <c r="C7837" t="s">
        <v>23</v>
      </c>
      <c r="D7837" t="s">
        <v>23</v>
      </c>
      <c r="E7837" t="s">
        <v>12535</v>
      </c>
      <c r="F7837" t="s">
        <v>23</v>
      </c>
      <c r="G7837" t="s">
        <v>23</v>
      </c>
      <c r="H7837" t="s">
        <v>6518</v>
      </c>
      <c r="I7837" t="s">
        <v>2721</v>
      </c>
      <c r="J7837" t="s">
        <v>23</v>
      </c>
      <c r="K7837" t="s">
        <v>30532</v>
      </c>
    </row>
    <row r="7838" spans="1:11" x14ac:dyDescent="0.35">
      <c r="A7838" t="s">
        <v>29070</v>
      </c>
      <c r="B7838" t="s">
        <v>23</v>
      </c>
      <c r="C7838" t="s">
        <v>23</v>
      </c>
      <c r="D7838" t="s">
        <v>5810</v>
      </c>
      <c r="E7838" t="s">
        <v>29071</v>
      </c>
      <c r="F7838" t="s">
        <v>23</v>
      </c>
      <c r="G7838" t="s">
        <v>23</v>
      </c>
      <c r="H7838" t="s">
        <v>6746</v>
      </c>
      <c r="I7838" t="s">
        <v>23</v>
      </c>
      <c r="J7838" t="s">
        <v>23</v>
      </c>
      <c r="K7838" t="s">
        <v>35855</v>
      </c>
    </row>
    <row r="7839" spans="1:11" x14ac:dyDescent="0.35">
      <c r="A7839" t="s">
        <v>29072</v>
      </c>
      <c r="B7839" t="s">
        <v>23</v>
      </c>
      <c r="C7839" t="s">
        <v>23</v>
      </c>
      <c r="D7839" t="s">
        <v>5810</v>
      </c>
      <c r="E7839" t="s">
        <v>29073</v>
      </c>
      <c r="F7839" t="s">
        <v>23</v>
      </c>
      <c r="G7839" t="s">
        <v>23</v>
      </c>
      <c r="H7839" t="s">
        <v>6746</v>
      </c>
      <c r="I7839" t="s">
        <v>23</v>
      </c>
      <c r="J7839" t="s">
        <v>23</v>
      </c>
      <c r="K7839" t="s">
        <v>35856</v>
      </c>
    </row>
    <row r="7840" spans="1:11" x14ac:dyDescent="0.35">
      <c r="A7840" t="s">
        <v>2210</v>
      </c>
      <c r="B7840" t="s">
        <v>23</v>
      </c>
      <c r="C7840" t="s">
        <v>23</v>
      </c>
      <c r="D7840" t="s">
        <v>23</v>
      </c>
      <c r="E7840" t="s">
        <v>12536</v>
      </c>
      <c r="F7840" t="s">
        <v>23</v>
      </c>
      <c r="G7840" t="s">
        <v>23</v>
      </c>
      <c r="H7840" t="s">
        <v>6522</v>
      </c>
      <c r="I7840" t="s">
        <v>23</v>
      </c>
      <c r="J7840" t="s">
        <v>23</v>
      </c>
      <c r="K7840" t="s">
        <v>30532</v>
      </c>
    </row>
    <row r="7841" spans="1:11" x14ac:dyDescent="0.35">
      <c r="A7841" t="s">
        <v>2209</v>
      </c>
      <c r="B7841" t="s">
        <v>23</v>
      </c>
      <c r="C7841" t="s">
        <v>23</v>
      </c>
      <c r="D7841" t="s">
        <v>23</v>
      </c>
      <c r="E7841" t="s">
        <v>12537</v>
      </c>
      <c r="F7841" t="s">
        <v>23</v>
      </c>
      <c r="G7841" t="s">
        <v>23</v>
      </c>
      <c r="H7841" t="s">
        <v>6522</v>
      </c>
      <c r="I7841" t="s">
        <v>23</v>
      </c>
      <c r="J7841" t="s">
        <v>23</v>
      </c>
      <c r="K7841" t="s">
        <v>30532</v>
      </c>
    </row>
    <row r="7842" spans="1:11" x14ac:dyDescent="0.35">
      <c r="A7842" t="s">
        <v>29076</v>
      </c>
      <c r="B7842" t="s">
        <v>23</v>
      </c>
      <c r="C7842" t="s">
        <v>23</v>
      </c>
      <c r="D7842" t="s">
        <v>5810</v>
      </c>
      <c r="E7842" t="s">
        <v>29077</v>
      </c>
      <c r="F7842" t="s">
        <v>23</v>
      </c>
      <c r="G7842" t="s">
        <v>23</v>
      </c>
      <c r="H7842" t="s">
        <v>6746</v>
      </c>
      <c r="I7842" t="s">
        <v>23</v>
      </c>
      <c r="J7842" t="s">
        <v>23</v>
      </c>
      <c r="K7842" t="s">
        <v>35858</v>
      </c>
    </row>
    <row r="7843" spans="1:11" x14ac:dyDescent="0.35">
      <c r="A7843" t="s">
        <v>24391</v>
      </c>
      <c r="B7843" t="s">
        <v>23</v>
      </c>
      <c r="C7843" t="s">
        <v>23</v>
      </c>
      <c r="D7843" t="s">
        <v>5810</v>
      </c>
      <c r="E7843" t="s">
        <v>24392</v>
      </c>
      <c r="F7843" t="s">
        <v>23</v>
      </c>
      <c r="G7843" t="s">
        <v>23</v>
      </c>
      <c r="H7843" t="s">
        <v>6746</v>
      </c>
      <c r="I7843" t="s">
        <v>23</v>
      </c>
      <c r="J7843" t="s">
        <v>23</v>
      </c>
      <c r="K7843" t="s">
        <v>33605</v>
      </c>
    </row>
    <row r="7844" spans="1:11" x14ac:dyDescent="0.35">
      <c r="A7844" t="s">
        <v>29078</v>
      </c>
      <c r="B7844" t="s">
        <v>23</v>
      </c>
      <c r="C7844" t="s">
        <v>23</v>
      </c>
      <c r="D7844" t="s">
        <v>5810</v>
      </c>
      <c r="E7844" t="s">
        <v>29079</v>
      </c>
      <c r="F7844" t="s">
        <v>23</v>
      </c>
      <c r="G7844" t="s">
        <v>23</v>
      </c>
      <c r="H7844" t="s">
        <v>6746</v>
      </c>
      <c r="I7844" t="s">
        <v>23</v>
      </c>
      <c r="J7844" t="s">
        <v>23</v>
      </c>
      <c r="K7844" t="s">
        <v>35859</v>
      </c>
    </row>
    <row r="7845" spans="1:11" x14ac:dyDescent="0.35">
      <c r="A7845" t="s">
        <v>29080</v>
      </c>
      <c r="B7845" t="s">
        <v>23</v>
      </c>
      <c r="C7845" t="s">
        <v>23</v>
      </c>
      <c r="D7845" t="s">
        <v>5810</v>
      </c>
      <c r="E7845" t="s">
        <v>29081</v>
      </c>
      <c r="F7845" t="s">
        <v>23</v>
      </c>
      <c r="G7845" t="s">
        <v>23</v>
      </c>
      <c r="H7845" t="s">
        <v>6746</v>
      </c>
      <c r="I7845" t="s">
        <v>23</v>
      </c>
      <c r="J7845" t="s">
        <v>23</v>
      </c>
      <c r="K7845" t="s">
        <v>35860</v>
      </c>
    </row>
    <row r="7846" spans="1:11" x14ac:dyDescent="0.35">
      <c r="A7846" t="s">
        <v>12538</v>
      </c>
      <c r="B7846" t="s">
        <v>23</v>
      </c>
      <c r="C7846" t="s">
        <v>23</v>
      </c>
      <c r="D7846" t="s">
        <v>5810</v>
      </c>
      <c r="E7846" t="s">
        <v>12539</v>
      </c>
      <c r="F7846" t="s">
        <v>23</v>
      </c>
      <c r="G7846" t="s">
        <v>23</v>
      </c>
      <c r="H7846" t="s">
        <v>6746</v>
      </c>
      <c r="I7846" t="s">
        <v>23</v>
      </c>
      <c r="J7846" t="s">
        <v>23</v>
      </c>
      <c r="K7846" t="s">
        <v>30532</v>
      </c>
    </row>
    <row r="7847" spans="1:11" x14ac:dyDescent="0.35">
      <c r="A7847" t="s">
        <v>29082</v>
      </c>
      <c r="B7847" t="s">
        <v>23</v>
      </c>
      <c r="C7847" t="s">
        <v>23</v>
      </c>
      <c r="D7847" t="s">
        <v>5810</v>
      </c>
      <c r="E7847" t="s">
        <v>29083</v>
      </c>
      <c r="F7847" t="s">
        <v>23</v>
      </c>
      <c r="G7847" t="s">
        <v>23</v>
      </c>
      <c r="H7847" t="s">
        <v>6746</v>
      </c>
      <c r="I7847" t="s">
        <v>23</v>
      </c>
      <c r="J7847" t="s">
        <v>23</v>
      </c>
      <c r="K7847" t="s">
        <v>35861</v>
      </c>
    </row>
    <row r="7848" spans="1:11" x14ac:dyDescent="0.35">
      <c r="A7848" t="s">
        <v>2208</v>
      </c>
      <c r="B7848" t="s">
        <v>23</v>
      </c>
      <c r="C7848" t="s">
        <v>23</v>
      </c>
      <c r="D7848" t="s">
        <v>23</v>
      </c>
      <c r="E7848" t="s">
        <v>12540</v>
      </c>
      <c r="F7848" t="s">
        <v>23</v>
      </c>
      <c r="G7848" t="s">
        <v>23</v>
      </c>
      <c r="H7848" t="s">
        <v>6522</v>
      </c>
      <c r="I7848" t="s">
        <v>23</v>
      </c>
      <c r="J7848" t="s">
        <v>23</v>
      </c>
      <c r="K7848" t="s">
        <v>30532</v>
      </c>
    </row>
    <row r="7849" spans="1:11" x14ac:dyDescent="0.35">
      <c r="A7849" t="s">
        <v>703</v>
      </c>
      <c r="B7849" t="s">
        <v>23</v>
      </c>
      <c r="C7849" t="s">
        <v>23</v>
      </c>
      <c r="D7849" t="s">
        <v>23</v>
      </c>
      <c r="E7849" t="s">
        <v>12541</v>
      </c>
      <c r="F7849" t="s">
        <v>23</v>
      </c>
      <c r="G7849" t="s">
        <v>23</v>
      </c>
      <c r="H7849" t="s">
        <v>6522</v>
      </c>
      <c r="I7849" t="s">
        <v>23</v>
      </c>
      <c r="J7849" t="s">
        <v>23</v>
      </c>
      <c r="K7849" t="s">
        <v>30532</v>
      </c>
    </row>
    <row r="7850" spans="1:11" x14ac:dyDescent="0.35">
      <c r="A7850" t="s">
        <v>29084</v>
      </c>
      <c r="B7850" t="s">
        <v>23</v>
      </c>
      <c r="C7850" t="s">
        <v>23</v>
      </c>
      <c r="D7850" t="s">
        <v>5810</v>
      </c>
      <c r="E7850" t="s">
        <v>29085</v>
      </c>
      <c r="F7850" t="s">
        <v>23</v>
      </c>
      <c r="G7850" t="s">
        <v>23</v>
      </c>
      <c r="H7850" t="s">
        <v>6746</v>
      </c>
      <c r="I7850" t="s">
        <v>23</v>
      </c>
      <c r="J7850" t="s">
        <v>23</v>
      </c>
      <c r="K7850" t="s">
        <v>35862</v>
      </c>
    </row>
    <row r="7851" spans="1:11" x14ac:dyDescent="0.35">
      <c r="A7851" t="s">
        <v>24393</v>
      </c>
      <c r="B7851" t="s">
        <v>23</v>
      </c>
      <c r="C7851" t="s">
        <v>23</v>
      </c>
      <c r="D7851" t="s">
        <v>5810</v>
      </c>
      <c r="E7851" t="s">
        <v>24394</v>
      </c>
      <c r="F7851" t="s">
        <v>23</v>
      </c>
      <c r="G7851" t="s">
        <v>23</v>
      </c>
      <c r="H7851" t="s">
        <v>6746</v>
      </c>
      <c r="I7851" t="s">
        <v>23</v>
      </c>
      <c r="J7851" t="s">
        <v>23</v>
      </c>
      <c r="K7851" t="s">
        <v>33606</v>
      </c>
    </row>
    <row r="7852" spans="1:11" x14ac:dyDescent="0.35">
      <c r="A7852" t="s">
        <v>2206</v>
      </c>
      <c r="B7852" t="s">
        <v>23</v>
      </c>
      <c r="C7852" t="s">
        <v>23</v>
      </c>
      <c r="D7852" t="s">
        <v>23</v>
      </c>
      <c r="E7852" t="s">
        <v>12542</v>
      </c>
      <c r="F7852" t="s">
        <v>23</v>
      </c>
      <c r="G7852" t="s">
        <v>23</v>
      </c>
      <c r="H7852" t="s">
        <v>6522</v>
      </c>
      <c r="I7852" t="s">
        <v>23</v>
      </c>
      <c r="J7852" t="s">
        <v>23</v>
      </c>
      <c r="K7852" t="s">
        <v>30532</v>
      </c>
    </row>
    <row r="7853" spans="1:11" x14ac:dyDescent="0.35">
      <c r="A7853" t="s">
        <v>2205</v>
      </c>
      <c r="B7853" t="s">
        <v>23</v>
      </c>
      <c r="C7853" t="s">
        <v>23</v>
      </c>
      <c r="D7853" t="s">
        <v>23</v>
      </c>
      <c r="E7853" t="s">
        <v>12543</v>
      </c>
      <c r="F7853" t="s">
        <v>23</v>
      </c>
      <c r="G7853" t="s">
        <v>23</v>
      </c>
      <c r="H7853" t="s">
        <v>6746</v>
      </c>
      <c r="I7853" t="s">
        <v>23</v>
      </c>
      <c r="J7853" t="s">
        <v>23</v>
      </c>
      <c r="K7853" t="s">
        <v>30532</v>
      </c>
    </row>
    <row r="7854" spans="1:11" x14ac:dyDescent="0.35">
      <c r="A7854" t="s">
        <v>2204</v>
      </c>
      <c r="B7854" t="s">
        <v>23</v>
      </c>
      <c r="C7854" t="s">
        <v>23</v>
      </c>
      <c r="D7854" t="s">
        <v>23</v>
      </c>
      <c r="E7854" t="s">
        <v>12544</v>
      </c>
      <c r="F7854" t="s">
        <v>23</v>
      </c>
      <c r="G7854" t="s">
        <v>23</v>
      </c>
      <c r="H7854" t="s">
        <v>6522</v>
      </c>
      <c r="I7854" t="s">
        <v>23</v>
      </c>
      <c r="J7854" t="s">
        <v>23</v>
      </c>
      <c r="K7854" t="s">
        <v>30532</v>
      </c>
    </row>
    <row r="7855" spans="1:11" x14ac:dyDescent="0.35">
      <c r="A7855" t="s">
        <v>3673</v>
      </c>
      <c r="B7855" t="s">
        <v>23</v>
      </c>
      <c r="C7855" t="s">
        <v>23</v>
      </c>
      <c r="D7855" t="s">
        <v>23</v>
      </c>
      <c r="E7855" t="s">
        <v>12545</v>
      </c>
      <c r="F7855" t="s">
        <v>23</v>
      </c>
      <c r="G7855" t="s">
        <v>23</v>
      </c>
      <c r="H7855" t="s">
        <v>6522</v>
      </c>
      <c r="I7855" t="s">
        <v>23</v>
      </c>
      <c r="J7855" t="s">
        <v>23</v>
      </c>
      <c r="K7855" t="s">
        <v>30532</v>
      </c>
    </row>
    <row r="7856" spans="1:11" x14ac:dyDescent="0.35">
      <c r="A7856" t="s">
        <v>170</v>
      </c>
      <c r="B7856" t="s">
        <v>23</v>
      </c>
      <c r="C7856" t="s">
        <v>23</v>
      </c>
      <c r="D7856" t="s">
        <v>23</v>
      </c>
      <c r="E7856" t="s">
        <v>12546</v>
      </c>
      <c r="F7856" t="s">
        <v>23</v>
      </c>
      <c r="G7856" t="s">
        <v>23</v>
      </c>
      <c r="H7856" t="s">
        <v>6522</v>
      </c>
      <c r="I7856" t="s">
        <v>23</v>
      </c>
      <c r="J7856" t="s">
        <v>23</v>
      </c>
      <c r="K7856" t="s">
        <v>30532</v>
      </c>
    </row>
    <row r="7857" spans="1:11" x14ac:dyDescent="0.35">
      <c r="A7857" t="s">
        <v>29086</v>
      </c>
      <c r="B7857" t="s">
        <v>23</v>
      </c>
      <c r="C7857" t="s">
        <v>23</v>
      </c>
      <c r="D7857" t="s">
        <v>5810</v>
      </c>
      <c r="E7857" t="s">
        <v>29087</v>
      </c>
      <c r="F7857" t="s">
        <v>23</v>
      </c>
      <c r="G7857" t="s">
        <v>23</v>
      </c>
      <c r="H7857" t="s">
        <v>6746</v>
      </c>
      <c r="I7857" t="s">
        <v>23</v>
      </c>
      <c r="J7857" t="s">
        <v>23</v>
      </c>
      <c r="K7857" t="s">
        <v>35863</v>
      </c>
    </row>
    <row r="7858" spans="1:11" x14ac:dyDescent="0.35">
      <c r="A7858" t="s">
        <v>3674</v>
      </c>
      <c r="B7858" t="s">
        <v>23</v>
      </c>
      <c r="C7858" t="s">
        <v>23</v>
      </c>
      <c r="D7858" t="s">
        <v>23</v>
      </c>
      <c r="E7858" t="s">
        <v>12547</v>
      </c>
      <c r="F7858" t="s">
        <v>23</v>
      </c>
      <c r="G7858" t="s">
        <v>23</v>
      </c>
      <c r="H7858" t="s">
        <v>6522</v>
      </c>
      <c r="I7858" t="s">
        <v>23</v>
      </c>
      <c r="J7858" t="s">
        <v>23</v>
      </c>
      <c r="K7858" t="s">
        <v>30532</v>
      </c>
    </row>
    <row r="7859" spans="1:11" x14ac:dyDescent="0.35">
      <c r="A7859" t="s">
        <v>29088</v>
      </c>
      <c r="B7859" t="s">
        <v>23</v>
      </c>
      <c r="C7859" t="s">
        <v>23</v>
      </c>
      <c r="D7859" t="s">
        <v>5810</v>
      </c>
      <c r="E7859" t="s">
        <v>29089</v>
      </c>
      <c r="F7859" t="s">
        <v>23</v>
      </c>
      <c r="G7859" t="s">
        <v>23</v>
      </c>
      <c r="H7859" t="s">
        <v>6746</v>
      </c>
      <c r="I7859" t="s">
        <v>23</v>
      </c>
      <c r="J7859" t="s">
        <v>23</v>
      </c>
      <c r="K7859" t="s">
        <v>35864</v>
      </c>
    </row>
    <row r="7860" spans="1:11" x14ac:dyDescent="0.35">
      <c r="A7860" t="s">
        <v>2734</v>
      </c>
      <c r="B7860" t="s">
        <v>23</v>
      </c>
      <c r="C7860" t="s">
        <v>23</v>
      </c>
      <c r="D7860" t="s">
        <v>23</v>
      </c>
      <c r="E7860" t="s">
        <v>12548</v>
      </c>
      <c r="F7860" t="s">
        <v>23</v>
      </c>
      <c r="G7860" t="s">
        <v>23</v>
      </c>
      <c r="H7860" t="s">
        <v>6522</v>
      </c>
      <c r="I7860" t="s">
        <v>23</v>
      </c>
      <c r="J7860" t="s">
        <v>23</v>
      </c>
      <c r="K7860" t="s">
        <v>30532</v>
      </c>
    </row>
    <row r="7861" spans="1:11" x14ac:dyDescent="0.35">
      <c r="A7861" t="s">
        <v>29090</v>
      </c>
      <c r="B7861" t="s">
        <v>23</v>
      </c>
      <c r="C7861" t="s">
        <v>23</v>
      </c>
      <c r="D7861" t="s">
        <v>5810</v>
      </c>
      <c r="E7861" t="s">
        <v>29091</v>
      </c>
      <c r="F7861" t="s">
        <v>23</v>
      </c>
      <c r="G7861" t="s">
        <v>23</v>
      </c>
      <c r="H7861" t="s">
        <v>6746</v>
      </c>
      <c r="I7861" t="s">
        <v>23</v>
      </c>
      <c r="J7861" t="s">
        <v>23</v>
      </c>
      <c r="K7861" t="s">
        <v>35865</v>
      </c>
    </row>
    <row r="7862" spans="1:11" x14ac:dyDescent="0.35">
      <c r="A7862" t="s">
        <v>12549</v>
      </c>
      <c r="B7862" t="s">
        <v>23</v>
      </c>
      <c r="C7862" t="s">
        <v>23</v>
      </c>
      <c r="D7862" t="s">
        <v>5810</v>
      </c>
      <c r="E7862" t="s">
        <v>12550</v>
      </c>
      <c r="F7862" t="s">
        <v>23</v>
      </c>
      <c r="G7862" t="s">
        <v>23</v>
      </c>
      <c r="H7862" t="s">
        <v>6746</v>
      </c>
      <c r="I7862" t="s">
        <v>23</v>
      </c>
      <c r="J7862" t="s">
        <v>23</v>
      </c>
      <c r="K7862" t="s">
        <v>30532</v>
      </c>
    </row>
    <row r="7863" spans="1:11" x14ac:dyDescent="0.35">
      <c r="A7863" t="s">
        <v>180</v>
      </c>
      <c r="B7863" t="s">
        <v>23</v>
      </c>
      <c r="C7863" t="s">
        <v>23</v>
      </c>
      <c r="D7863" t="s">
        <v>23</v>
      </c>
      <c r="E7863" t="s">
        <v>12551</v>
      </c>
      <c r="F7863" t="s">
        <v>23</v>
      </c>
      <c r="G7863" t="s">
        <v>23</v>
      </c>
      <c r="H7863" t="s">
        <v>6522</v>
      </c>
      <c r="I7863" t="s">
        <v>23</v>
      </c>
      <c r="J7863" t="s">
        <v>23</v>
      </c>
      <c r="K7863" t="s">
        <v>30532</v>
      </c>
    </row>
    <row r="7864" spans="1:11" x14ac:dyDescent="0.35">
      <c r="A7864" t="s">
        <v>29092</v>
      </c>
      <c r="B7864" t="s">
        <v>23</v>
      </c>
      <c r="C7864" t="s">
        <v>23</v>
      </c>
      <c r="D7864" t="s">
        <v>5810</v>
      </c>
      <c r="E7864" t="s">
        <v>29093</v>
      </c>
      <c r="F7864" t="s">
        <v>23</v>
      </c>
      <c r="G7864" t="s">
        <v>23</v>
      </c>
      <c r="H7864" t="s">
        <v>6746</v>
      </c>
      <c r="I7864" t="s">
        <v>23</v>
      </c>
      <c r="J7864" t="s">
        <v>23</v>
      </c>
      <c r="K7864" t="s">
        <v>35866</v>
      </c>
    </row>
    <row r="7865" spans="1:11" x14ac:dyDescent="0.35">
      <c r="A7865" t="s">
        <v>6809</v>
      </c>
      <c r="B7865" t="s">
        <v>23</v>
      </c>
      <c r="C7865" t="s">
        <v>23</v>
      </c>
      <c r="D7865" t="s">
        <v>23</v>
      </c>
      <c r="E7865" t="s">
        <v>12552</v>
      </c>
      <c r="F7865" t="s">
        <v>23</v>
      </c>
      <c r="G7865" t="s">
        <v>23</v>
      </c>
      <c r="H7865" t="s">
        <v>6487</v>
      </c>
      <c r="I7865" t="s">
        <v>23</v>
      </c>
      <c r="J7865" t="s">
        <v>23</v>
      </c>
      <c r="K7865" t="s">
        <v>30532</v>
      </c>
    </row>
    <row r="7866" spans="1:11" x14ac:dyDescent="0.35">
      <c r="A7866" t="s">
        <v>29094</v>
      </c>
      <c r="B7866" t="s">
        <v>23</v>
      </c>
      <c r="C7866" t="s">
        <v>23</v>
      </c>
      <c r="D7866" t="s">
        <v>5810</v>
      </c>
      <c r="E7866" t="s">
        <v>29095</v>
      </c>
      <c r="F7866" t="s">
        <v>23</v>
      </c>
      <c r="G7866" t="s">
        <v>23</v>
      </c>
      <c r="H7866" t="s">
        <v>6746</v>
      </c>
      <c r="I7866" t="s">
        <v>23</v>
      </c>
      <c r="J7866" t="s">
        <v>23</v>
      </c>
      <c r="K7866" t="s">
        <v>35867</v>
      </c>
    </row>
    <row r="7867" spans="1:11" x14ac:dyDescent="0.35">
      <c r="A7867" t="s">
        <v>12553</v>
      </c>
      <c r="B7867" t="s">
        <v>23</v>
      </c>
      <c r="C7867" t="s">
        <v>23</v>
      </c>
      <c r="D7867" t="s">
        <v>5810</v>
      </c>
      <c r="E7867" t="s">
        <v>12554</v>
      </c>
      <c r="F7867" t="s">
        <v>23</v>
      </c>
      <c r="G7867" t="s">
        <v>23</v>
      </c>
      <c r="H7867" t="s">
        <v>6746</v>
      </c>
      <c r="I7867" t="s">
        <v>23</v>
      </c>
      <c r="J7867" t="s">
        <v>23</v>
      </c>
      <c r="K7867" t="s">
        <v>30532</v>
      </c>
    </row>
    <row r="7868" spans="1:11" x14ac:dyDescent="0.35">
      <c r="A7868" t="s">
        <v>1174</v>
      </c>
      <c r="B7868" t="s">
        <v>23</v>
      </c>
      <c r="C7868" t="s">
        <v>23</v>
      </c>
      <c r="D7868" t="s">
        <v>23</v>
      </c>
      <c r="E7868" t="s">
        <v>12555</v>
      </c>
      <c r="F7868" t="s">
        <v>23</v>
      </c>
      <c r="G7868" t="s">
        <v>23</v>
      </c>
      <c r="H7868" t="s">
        <v>6493</v>
      </c>
      <c r="I7868" t="s">
        <v>2721</v>
      </c>
      <c r="J7868" t="s">
        <v>3894</v>
      </c>
      <c r="K7868" t="s">
        <v>30532</v>
      </c>
    </row>
    <row r="7869" spans="1:11" x14ac:dyDescent="0.35">
      <c r="A7869" t="s">
        <v>29096</v>
      </c>
      <c r="B7869" t="s">
        <v>23</v>
      </c>
      <c r="C7869" t="s">
        <v>23</v>
      </c>
      <c r="D7869" t="s">
        <v>5810</v>
      </c>
      <c r="E7869" t="s">
        <v>29097</v>
      </c>
      <c r="F7869" t="s">
        <v>23</v>
      </c>
      <c r="G7869" t="s">
        <v>23</v>
      </c>
      <c r="H7869" t="s">
        <v>6746</v>
      </c>
      <c r="I7869" t="s">
        <v>23</v>
      </c>
      <c r="J7869" t="s">
        <v>23</v>
      </c>
      <c r="K7869" t="s">
        <v>35868</v>
      </c>
    </row>
    <row r="7870" spans="1:11" x14ac:dyDescent="0.35">
      <c r="A7870" t="s">
        <v>29098</v>
      </c>
      <c r="B7870" t="s">
        <v>23</v>
      </c>
      <c r="C7870" t="s">
        <v>23</v>
      </c>
      <c r="D7870" t="s">
        <v>5810</v>
      </c>
      <c r="E7870" t="s">
        <v>29099</v>
      </c>
      <c r="F7870" t="s">
        <v>23</v>
      </c>
      <c r="G7870" t="s">
        <v>23</v>
      </c>
      <c r="H7870" t="s">
        <v>6746</v>
      </c>
      <c r="I7870" t="s">
        <v>23</v>
      </c>
      <c r="J7870" t="s">
        <v>23</v>
      </c>
      <c r="K7870" t="s">
        <v>35869</v>
      </c>
    </row>
    <row r="7871" spans="1:11" x14ac:dyDescent="0.35">
      <c r="A7871" t="s">
        <v>29100</v>
      </c>
      <c r="B7871" t="s">
        <v>23</v>
      </c>
      <c r="C7871" t="s">
        <v>23</v>
      </c>
      <c r="D7871" t="s">
        <v>5810</v>
      </c>
      <c r="E7871" t="s">
        <v>29101</v>
      </c>
      <c r="F7871" t="s">
        <v>23</v>
      </c>
      <c r="G7871" t="s">
        <v>23</v>
      </c>
      <c r="H7871" t="s">
        <v>6746</v>
      </c>
      <c r="I7871" t="s">
        <v>23</v>
      </c>
      <c r="J7871" t="s">
        <v>23</v>
      </c>
      <c r="K7871" t="s">
        <v>35870</v>
      </c>
    </row>
    <row r="7872" spans="1:11" x14ac:dyDescent="0.35">
      <c r="A7872" t="s">
        <v>29102</v>
      </c>
      <c r="B7872" t="s">
        <v>23</v>
      </c>
      <c r="C7872" t="s">
        <v>23</v>
      </c>
      <c r="D7872" t="s">
        <v>5810</v>
      </c>
      <c r="E7872" t="s">
        <v>29103</v>
      </c>
      <c r="F7872" t="s">
        <v>23</v>
      </c>
      <c r="G7872" t="s">
        <v>23</v>
      </c>
      <c r="H7872" t="s">
        <v>6746</v>
      </c>
      <c r="I7872" t="s">
        <v>23</v>
      </c>
      <c r="J7872" t="s">
        <v>23</v>
      </c>
      <c r="K7872" t="s">
        <v>35871</v>
      </c>
    </row>
    <row r="7873" spans="1:11" x14ac:dyDescent="0.35">
      <c r="A7873" t="s">
        <v>29104</v>
      </c>
      <c r="B7873" t="s">
        <v>23</v>
      </c>
      <c r="C7873" t="s">
        <v>23</v>
      </c>
      <c r="D7873" t="s">
        <v>5810</v>
      </c>
      <c r="E7873" t="s">
        <v>29105</v>
      </c>
      <c r="F7873" t="s">
        <v>23</v>
      </c>
      <c r="G7873" t="s">
        <v>23</v>
      </c>
      <c r="H7873" t="s">
        <v>6746</v>
      </c>
      <c r="I7873" t="s">
        <v>23</v>
      </c>
      <c r="J7873" t="s">
        <v>23</v>
      </c>
      <c r="K7873" t="s">
        <v>35872</v>
      </c>
    </row>
    <row r="7874" spans="1:11" x14ac:dyDescent="0.35">
      <c r="A7874" t="s">
        <v>29106</v>
      </c>
      <c r="B7874" t="s">
        <v>23</v>
      </c>
      <c r="C7874" t="s">
        <v>23</v>
      </c>
      <c r="D7874" t="s">
        <v>5810</v>
      </c>
      <c r="E7874" t="s">
        <v>29107</v>
      </c>
      <c r="F7874" t="s">
        <v>23</v>
      </c>
      <c r="G7874" t="s">
        <v>23</v>
      </c>
      <c r="H7874" t="s">
        <v>6746</v>
      </c>
      <c r="I7874" t="s">
        <v>23</v>
      </c>
      <c r="J7874" t="s">
        <v>23</v>
      </c>
      <c r="K7874" t="s">
        <v>35873</v>
      </c>
    </row>
    <row r="7875" spans="1:11" x14ac:dyDescent="0.35">
      <c r="A7875" t="s">
        <v>29110</v>
      </c>
      <c r="B7875" t="s">
        <v>23</v>
      </c>
      <c r="C7875" t="s">
        <v>23</v>
      </c>
      <c r="D7875" t="s">
        <v>5810</v>
      </c>
      <c r="E7875" t="s">
        <v>29111</v>
      </c>
      <c r="F7875" t="s">
        <v>23</v>
      </c>
      <c r="G7875" t="s">
        <v>23</v>
      </c>
      <c r="H7875" t="s">
        <v>6746</v>
      </c>
      <c r="I7875" t="s">
        <v>23</v>
      </c>
      <c r="J7875" t="s">
        <v>23</v>
      </c>
      <c r="K7875" t="s">
        <v>35875</v>
      </c>
    </row>
    <row r="7876" spans="1:11" x14ac:dyDescent="0.35">
      <c r="A7876" t="s">
        <v>29112</v>
      </c>
      <c r="B7876" t="s">
        <v>23</v>
      </c>
      <c r="C7876" t="s">
        <v>23</v>
      </c>
      <c r="D7876" t="s">
        <v>5810</v>
      </c>
      <c r="E7876" t="s">
        <v>29113</v>
      </c>
      <c r="F7876" t="s">
        <v>23</v>
      </c>
      <c r="G7876" t="s">
        <v>23</v>
      </c>
      <c r="H7876" t="s">
        <v>6746</v>
      </c>
      <c r="I7876" t="s">
        <v>23</v>
      </c>
      <c r="J7876" t="s">
        <v>23</v>
      </c>
      <c r="K7876" t="s">
        <v>35876</v>
      </c>
    </row>
    <row r="7877" spans="1:11" x14ac:dyDescent="0.35">
      <c r="A7877" t="s">
        <v>29108</v>
      </c>
      <c r="B7877" t="s">
        <v>23</v>
      </c>
      <c r="C7877" t="s">
        <v>23</v>
      </c>
      <c r="D7877" t="s">
        <v>5810</v>
      </c>
      <c r="E7877" t="s">
        <v>29109</v>
      </c>
      <c r="F7877" t="s">
        <v>23</v>
      </c>
      <c r="G7877" t="s">
        <v>23</v>
      </c>
      <c r="H7877" t="s">
        <v>6746</v>
      </c>
      <c r="I7877" t="s">
        <v>23</v>
      </c>
      <c r="J7877" t="s">
        <v>23</v>
      </c>
      <c r="K7877" t="s">
        <v>35874</v>
      </c>
    </row>
    <row r="7878" spans="1:11" x14ac:dyDescent="0.35">
      <c r="A7878" t="s">
        <v>29114</v>
      </c>
      <c r="B7878" t="s">
        <v>23</v>
      </c>
      <c r="C7878" t="s">
        <v>23</v>
      </c>
      <c r="D7878" t="s">
        <v>5810</v>
      </c>
      <c r="E7878" t="s">
        <v>29115</v>
      </c>
      <c r="F7878" t="s">
        <v>23</v>
      </c>
      <c r="G7878" t="s">
        <v>23</v>
      </c>
      <c r="H7878" t="s">
        <v>6746</v>
      </c>
      <c r="I7878" t="s">
        <v>23</v>
      </c>
      <c r="J7878" t="s">
        <v>23</v>
      </c>
      <c r="K7878" t="s">
        <v>35877</v>
      </c>
    </row>
    <row r="7879" spans="1:11" x14ac:dyDescent="0.35">
      <c r="A7879" t="s">
        <v>2201</v>
      </c>
      <c r="B7879" t="s">
        <v>23</v>
      </c>
      <c r="C7879" t="s">
        <v>23</v>
      </c>
      <c r="D7879" t="s">
        <v>23</v>
      </c>
      <c r="E7879" t="s">
        <v>12556</v>
      </c>
      <c r="F7879" t="s">
        <v>23</v>
      </c>
      <c r="G7879" t="s">
        <v>23</v>
      </c>
      <c r="H7879" t="s">
        <v>6522</v>
      </c>
      <c r="I7879" t="s">
        <v>23</v>
      </c>
      <c r="J7879" t="s">
        <v>23</v>
      </c>
      <c r="K7879" t="s">
        <v>30532</v>
      </c>
    </row>
    <row r="7880" spans="1:11" x14ac:dyDescent="0.35">
      <c r="A7880" t="s">
        <v>12557</v>
      </c>
      <c r="B7880" t="s">
        <v>23</v>
      </c>
      <c r="C7880" t="s">
        <v>23</v>
      </c>
      <c r="D7880" t="s">
        <v>5810</v>
      </c>
      <c r="E7880" t="s">
        <v>12558</v>
      </c>
      <c r="F7880" t="s">
        <v>23</v>
      </c>
      <c r="G7880" t="s">
        <v>23</v>
      </c>
      <c r="H7880" t="s">
        <v>6746</v>
      </c>
      <c r="I7880" t="s">
        <v>23</v>
      </c>
      <c r="J7880" t="s">
        <v>23</v>
      </c>
      <c r="K7880" t="s">
        <v>30532</v>
      </c>
    </row>
    <row r="7881" spans="1:11" x14ac:dyDescent="0.35">
      <c r="A7881" t="s">
        <v>5640</v>
      </c>
      <c r="B7881" t="s">
        <v>23</v>
      </c>
      <c r="C7881" t="s">
        <v>23</v>
      </c>
      <c r="D7881" t="s">
        <v>23</v>
      </c>
      <c r="E7881" t="s">
        <v>12559</v>
      </c>
      <c r="F7881" t="s">
        <v>23</v>
      </c>
      <c r="G7881" t="s">
        <v>23</v>
      </c>
      <c r="H7881" t="s">
        <v>6522</v>
      </c>
      <c r="I7881" t="s">
        <v>23</v>
      </c>
      <c r="J7881" t="s">
        <v>23</v>
      </c>
      <c r="K7881" t="s">
        <v>30532</v>
      </c>
    </row>
    <row r="7882" spans="1:11" x14ac:dyDescent="0.35">
      <c r="A7882" t="s">
        <v>24395</v>
      </c>
      <c r="B7882" t="s">
        <v>23</v>
      </c>
      <c r="C7882" t="s">
        <v>23</v>
      </c>
      <c r="D7882" t="s">
        <v>5810</v>
      </c>
      <c r="E7882" t="s">
        <v>24396</v>
      </c>
      <c r="F7882" t="s">
        <v>23</v>
      </c>
      <c r="G7882" t="s">
        <v>23</v>
      </c>
      <c r="H7882" t="s">
        <v>6746</v>
      </c>
      <c r="I7882" t="s">
        <v>23</v>
      </c>
      <c r="J7882" t="s">
        <v>23</v>
      </c>
      <c r="K7882" t="s">
        <v>30532</v>
      </c>
    </row>
    <row r="7883" spans="1:11" x14ac:dyDescent="0.35">
      <c r="A7883" t="s">
        <v>29116</v>
      </c>
      <c r="B7883" t="s">
        <v>23</v>
      </c>
      <c r="C7883" t="s">
        <v>23</v>
      </c>
      <c r="D7883" t="s">
        <v>5810</v>
      </c>
      <c r="E7883" t="s">
        <v>29117</v>
      </c>
      <c r="F7883" t="s">
        <v>23</v>
      </c>
      <c r="G7883" t="s">
        <v>23</v>
      </c>
      <c r="H7883" t="s">
        <v>6746</v>
      </c>
      <c r="I7883" t="s">
        <v>23</v>
      </c>
      <c r="J7883" t="s">
        <v>23</v>
      </c>
      <c r="K7883" t="s">
        <v>35878</v>
      </c>
    </row>
    <row r="7884" spans="1:11" x14ac:dyDescent="0.35">
      <c r="A7884" t="s">
        <v>2200</v>
      </c>
      <c r="B7884" t="s">
        <v>23</v>
      </c>
      <c r="C7884" t="s">
        <v>23</v>
      </c>
      <c r="D7884" t="s">
        <v>23</v>
      </c>
      <c r="E7884" t="s">
        <v>12560</v>
      </c>
      <c r="F7884" t="s">
        <v>23</v>
      </c>
      <c r="G7884" t="s">
        <v>23</v>
      </c>
      <c r="H7884" t="s">
        <v>6522</v>
      </c>
      <c r="I7884" t="s">
        <v>23</v>
      </c>
      <c r="J7884" t="s">
        <v>23</v>
      </c>
      <c r="K7884" t="s">
        <v>30532</v>
      </c>
    </row>
    <row r="7885" spans="1:11" x14ac:dyDescent="0.35">
      <c r="A7885" t="s">
        <v>29118</v>
      </c>
      <c r="B7885" t="s">
        <v>23</v>
      </c>
      <c r="C7885" t="s">
        <v>23</v>
      </c>
      <c r="D7885" t="s">
        <v>5810</v>
      </c>
      <c r="E7885" t="s">
        <v>29119</v>
      </c>
      <c r="F7885" t="s">
        <v>23</v>
      </c>
      <c r="G7885" t="s">
        <v>23</v>
      </c>
      <c r="H7885" t="s">
        <v>6746</v>
      </c>
      <c r="I7885" t="s">
        <v>23</v>
      </c>
      <c r="J7885" t="s">
        <v>23</v>
      </c>
      <c r="K7885" t="s">
        <v>35879</v>
      </c>
    </row>
    <row r="7886" spans="1:11" x14ac:dyDescent="0.35">
      <c r="A7886" t="s">
        <v>2199</v>
      </c>
      <c r="B7886" t="s">
        <v>23</v>
      </c>
      <c r="C7886" t="s">
        <v>23</v>
      </c>
      <c r="D7886" t="s">
        <v>23</v>
      </c>
      <c r="E7886" t="s">
        <v>12561</v>
      </c>
      <c r="F7886" t="s">
        <v>23</v>
      </c>
      <c r="G7886" t="s">
        <v>23</v>
      </c>
      <c r="H7886" t="s">
        <v>6487</v>
      </c>
      <c r="I7886" t="s">
        <v>2721</v>
      </c>
      <c r="J7886" t="s">
        <v>23</v>
      </c>
      <c r="K7886" t="s">
        <v>30532</v>
      </c>
    </row>
    <row r="7887" spans="1:11" x14ac:dyDescent="0.35">
      <c r="A7887" t="s">
        <v>29120</v>
      </c>
      <c r="B7887" t="s">
        <v>23</v>
      </c>
      <c r="C7887" t="s">
        <v>23</v>
      </c>
      <c r="D7887" t="s">
        <v>5810</v>
      </c>
      <c r="E7887" t="s">
        <v>29121</v>
      </c>
      <c r="F7887" t="s">
        <v>23</v>
      </c>
      <c r="G7887" t="s">
        <v>23</v>
      </c>
      <c r="H7887" t="s">
        <v>6746</v>
      </c>
      <c r="I7887" t="s">
        <v>23</v>
      </c>
      <c r="J7887" t="s">
        <v>23</v>
      </c>
      <c r="K7887" t="s">
        <v>35880</v>
      </c>
    </row>
    <row r="7888" spans="1:11" x14ac:dyDescent="0.35">
      <c r="A7888" t="s">
        <v>29124</v>
      </c>
      <c r="B7888" t="s">
        <v>23</v>
      </c>
      <c r="C7888" t="s">
        <v>23</v>
      </c>
      <c r="D7888" t="s">
        <v>5810</v>
      </c>
      <c r="E7888" t="s">
        <v>29125</v>
      </c>
      <c r="F7888" t="s">
        <v>23</v>
      </c>
      <c r="G7888" t="s">
        <v>23</v>
      </c>
      <c r="H7888" t="s">
        <v>6746</v>
      </c>
      <c r="I7888" t="s">
        <v>23</v>
      </c>
      <c r="J7888" t="s">
        <v>23</v>
      </c>
      <c r="K7888" t="s">
        <v>35882</v>
      </c>
    </row>
    <row r="7889" spans="1:11" x14ac:dyDescent="0.35">
      <c r="A7889" t="s">
        <v>29126</v>
      </c>
      <c r="B7889" t="s">
        <v>23</v>
      </c>
      <c r="C7889" t="s">
        <v>23</v>
      </c>
      <c r="D7889" t="s">
        <v>5810</v>
      </c>
      <c r="E7889" t="s">
        <v>29127</v>
      </c>
      <c r="F7889" t="s">
        <v>23</v>
      </c>
      <c r="G7889" t="s">
        <v>23</v>
      </c>
      <c r="H7889" t="s">
        <v>6746</v>
      </c>
      <c r="I7889" t="s">
        <v>23</v>
      </c>
      <c r="J7889" t="s">
        <v>23</v>
      </c>
      <c r="K7889" t="s">
        <v>35883</v>
      </c>
    </row>
    <row r="7890" spans="1:11" x14ac:dyDescent="0.35">
      <c r="A7890" t="s">
        <v>24397</v>
      </c>
      <c r="B7890" t="s">
        <v>23</v>
      </c>
      <c r="C7890" t="s">
        <v>23</v>
      </c>
      <c r="D7890" t="s">
        <v>5810</v>
      </c>
      <c r="E7890" t="s">
        <v>24398</v>
      </c>
      <c r="F7890" t="s">
        <v>23</v>
      </c>
      <c r="G7890" t="s">
        <v>23</v>
      </c>
      <c r="H7890" t="s">
        <v>6746</v>
      </c>
      <c r="I7890" t="s">
        <v>23</v>
      </c>
      <c r="J7890" t="s">
        <v>23</v>
      </c>
      <c r="K7890" t="s">
        <v>30532</v>
      </c>
    </row>
    <row r="7891" spans="1:11" x14ac:dyDescent="0.35">
      <c r="A7891" t="s">
        <v>29128</v>
      </c>
      <c r="B7891" t="s">
        <v>23</v>
      </c>
      <c r="C7891" t="s">
        <v>23</v>
      </c>
      <c r="D7891" t="s">
        <v>5810</v>
      </c>
      <c r="E7891" t="s">
        <v>29129</v>
      </c>
      <c r="F7891" t="s">
        <v>23</v>
      </c>
      <c r="G7891" t="s">
        <v>23</v>
      </c>
      <c r="H7891" t="s">
        <v>6746</v>
      </c>
      <c r="I7891" t="s">
        <v>23</v>
      </c>
      <c r="J7891" t="s">
        <v>23</v>
      </c>
      <c r="K7891" t="s">
        <v>35884</v>
      </c>
    </row>
    <row r="7892" spans="1:11" x14ac:dyDescent="0.35">
      <c r="A7892" t="s">
        <v>3675</v>
      </c>
      <c r="B7892" t="s">
        <v>23</v>
      </c>
      <c r="C7892" t="s">
        <v>23</v>
      </c>
      <c r="D7892" t="s">
        <v>23</v>
      </c>
      <c r="E7892" t="s">
        <v>12562</v>
      </c>
      <c r="F7892" t="s">
        <v>23</v>
      </c>
      <c r="G7892" t="s">
        <v>23</v>
      </c>
      <c r="H7892" t="s">
        <v>6522</v>
      </c>
      <c r="I7892" t="s">
        <v>23</v>
      </c>
      <c r="J7892" t="s">
        <v>23</v>
      </c>
      <c r="K7892" t="s">
        <v>30532</v>
      </c>
    </row>
    <row r="7893" spans="1:11" x14ac:dyDescent="0.35">
      <c r="A7893" t="s">
        <v>29130</v>
      </c>
      <c r="B7893" t="s">
        <v>23</v>
      </c>
      <c r="C7893" t="s">
        <v>23</v>
      </c>
      <c r="D7893" t="s">
        <v>5810</v>
      </c>
      <c r="E7893" t="s">
        <v>29131</v>
      </c>
      <c r="F7893" t="s">
        <v>23</v>
      </c>
      <c r="G7893" t="s">
        <v>23</v>
      </c>
      <c r="H7893" t="s">
        <v>6746</v>
      </c>
      <c r="I7893" t="s">
        <v>23</v>
      </c>
      <c r="J7893" t="s">
        <v>23</v>
      </c>
      <c r="K7893" t="s">
        <v>35885</v>
      </c>
    </row>
    <row r="7894" spans="1:11" x14ac:dyDescent="0.35">
      <c r="A7894" t="s">
        <v>5096</v>
      </c>
      <c r="B7894" t="s">
        <v>23</v>
      </c>
      <c r="C7894" t="s">
        <v>23</v>
      </c>
      <c r="D7894" t="s">
        <v>23</v>
      </c>
      <c r="E7894" t="s">
        <v>12563</v>
      </c>
      <c r="F7894" t="s">
        <v>23</v>
      </c>
      <c r="G7894" t="s">
        <v>23</v>
      </c>
      <c r="H7894" t="s">
        <v>6522</v>
      </c>
      <c r="I7894" t="s">
        <v>23</v>
      </c>
      <c r="J7894" t="s">
        <v>23</v>
      </c>
      <c r="K7894" t="s">
        <v>30532</v>
      </c>
    </row>
    <row r="7895" spans="1:11" x14ac:dyDescent="0.35">
      <c r="A7895" t="s">
        <v>29132</v>
      </c>
      <c r="B7895" t="s">
        <v>23</v>
      </c>
      <c r="C7895" t="s">
        <v>23</v>
      </c>
      <c r="D7895" t="s">
        <v>5810</v>
      </c>
      <c r="E7895" t="s">
        <v>29133</v>
      </c>
      <c r="F7895" t="s">
        <v>23</v>
      </c>
      <c r="G7895" t="s">
        <v>23</v>
      </c>
      <c r="H7895" t="s">
        <v>6746</v>
      </c>
      <c r="I7895" t="s">
        <v>23</v>
      </c>
      <c r="J7895" t="s">
        <v>23</v>
      </c>
      <c r="K7895" t="s">
        <v>35886</v>
      </c>
    </row>
    <row r="7896" spans="1:11" x14ac:dyDescent="0.35">
      <c r="A7896" t="s">
        <v>2198</v>
      </c>
      <c r="B7896" t="s">
        <v>23</v>
      </c>
      <c r="C7896" t="s">
        <v>23</v>
      </c>
      <c r="D7896" t="s">
        <v>23</v>
      </c>
      <c r="E7896" t="s">
        <v>12564</v>
      </c>
      <c r="F7896" t="s">
        <v>23</v>
      </c>
      <c r="G7896" t="s">
        <v>23</v>
      </c>
      <c r="H7896" t="s">
        <v>6522</v>
      </c>
      <c r="I7896" t="s">
        <v>23</v>
      </c>
      <c r="J7896" t="s">
        <v>23</v>
      </c>
      <c r="K7896" t="s">
        <v>30532</v>
      </c>
    </row>
    <row r="7897" spans="1:11" x14ac:dyDescent="0.35">
      <c r="A7897" t="s">
        <v>29134</v>
      </c>
      <c r="B7897" t="s">
        <v>23</v>
      </c>
      <c r="C7897" t="s">
        <v>23</v>
      </c>
      <c r="D7897" t="s">
        <v>5810</v>
      </c>
      <c r="E7897" t="s">
        <v>29135</v>
      </c>
      <c r="F7897" t="s">
        <v>23</v>
      </c>
      <c r="G7897" t="s">
        <v>23</v>
      </c>
      <c r="H7897" t="s">
        <v>6746</v>
      </c>
      <c r="I7897" t="s">
        <v>23</v>
      </c>
      <c r="J7897" t="s">
        <v>23</v>
      </c>
      <c r="K7897" t="s">
        <v>35887</v>
      </c>
    </row>
    <row r="7898" spans="1:11" x14ac:dyDescent="0.35">
      <c r="A7898" t="s">
        <v>12565</v>
      </c>
      <c r="B7898" t="s">
        <v>23</v>
      </c>
      <c r="C7898" t="s">
        <v>23</v>
      </c>
      <c r="D7898" t="s">
        <v>5810</v>
      </c>
      <c r="E7898" t="s">
        <v>12566</v>
      </c>
      <c r="F7898" t="s">
        <v>23</v>
      </c>
      <c r="G7898" t="s">
        <v>23</v>
      </c>
      <c r="H7898" t="s">
        <v>6746</v>
      </c>
      <c r="I7898" t="s">
        <v>23</v>
      </c>
      <c r="J7898" t="s">
        <v>23</v>
      </c>
      <c r="K7898" t="s">
        <v>30532</v>
      </c>
    </row>
    <row r="7899" spans="1:11" x14ac:dyDescent="0.35">
      <c r="A7899" t="s">
        <v>29136</v>
      </c>
      <c r="B7899" t="s">
        <v>23</v>
      </c>
      <c r="C7899" t="s">
        <v>23</v>
      </c>
      <c r="D7899" t="s">
        <v>5810</v>
      </c>
      <c r="E7899" t="s">
        <v>29137</v>
      </c>
      <c r="F7899" t="s">
        <v>23</v>
      </c>
      <c r="G7899" t="s">
        <v>23</v>
      </c>
      <c r="H7899" t="s">
        <v>6746</v>
      </c>
      <c r="I7899" t="s">
        <v>23</v>
      </c>
      <c r="J7899" t="s">
        <v>23</v>
      </c>
      <c r="K7899" t="s">
        <v>35888</v>
      </c>
    </row>
    <row r="7900" spans="1:11" x14ac:dyDescent="0.35">
      <c r="A7900" t="s">
        <v>29140</v>
      </c>
      <c r="B7900" t="s">
        <v>23</v>
      </c>
      <c r="C7900" t="s">
        <v>23</v>
      </c>
      <c r="D7900" t="s">
        <v>5810</v>
      </c>
      <c r="E7900" t="s">
        <v>29141</v>
      </c>
      <c r="F7900" t="s">
        <v>23</v>
      </c>
      <c r="G7900" t="s">
        <v>23</v>
      </c>
      <c r="H7900" t="s">
        <v>6746</v>
      </c>
      <c r="I7900" t="s">
        <v>23</v>
      </c>
      <c r="J7900" t="s">
        <v>23</v>
      </c>
      <c r="K7900" t="s">
        <v>35890</v>
      </c>
    </row>
    <row r="7901" spans="1:11" x14ac:dyDescent="0.35">
      <c r="A7901" t="s">
        <v>29142</v>
      </c>
      <c r="B7901" t="s">
        <v>23</v>
      </c>
      <c r="C7901" t="s">
        <v>23</v>
      </c>
      <c r="D7901" t="s">
        <v>5810</v>
      </c>
      <c r="E7901" t="s">
        <v>29143</v>
      </c>
      <c r="F7901" t="s">
        <v>23</v>
      </c>
      <c r="G7901" t="s">
        <v>23</v>
      </c>
      <c r="H7901" t="s">
        <v>6746</v>
      </c>
      <c r="I7901" t="s">
        <v>23</v>
      </c>
      <c r="J7901" t="s">
        <v>23</v>
      </c>
      <c r="K7901" t="s">
        <v>35891</v>
      </c>
    </row>
    <row r="7902" spans="1:11" x14ac:dyDescent="0.35">
      <c r="A7902" t="s">
        <v>29138</v>
      </c>
      <c r="B7902" t="s">
        <v>23</v>
      </c>
      <c r="C7902" t="s">
        <v>23</v>
      </c>
      <c r="D7902" t="s">
        <v>5810</v>
      </c>
      <c r="E7902" t="s">
        <v>29139</v>
      </c>
      <c r="F7902" t="s">
        <v>23</v>
      </c>
      <c r="G7902" t="s">
        <v>23</v>
      </c>
      <c r="H7902" t="s">
        <v>6746</v>
      </c>
      <c r="I7902" t="s">
        <v>23</v>
      </c>
      <c r="J7902" t="s">
        <v>23</v>
      </c>
      <c r="K7902" t="s">
        <v>35889</v>
      </c>
    </row>
    <row r="7903" spans="1:11" x14ac:dyDescent="0.35">
      <c r="A7903" t="s">
        <v>2197</v>
      </c>
      <c r="B7903" t="s">
        <v>23</v>
      </c>
      <c r="C7903" t="s">
        <v>23</v>
      </c>
      <c r="D7903" t="s">
        <v>23</v>
      </c>
      <c r="E7903" t="s">
        <v>12567</v>
      </c>
      <c r="F7903" t="s">
        <v>23</v>
      </c>
      <c r="G7903" t="s">
        <v>23</v>
      </c>
      <c r="H7903" t="s">
        <v>6487</v>
      </c>
      <c r="I7903" t="s">
        <v>2721</v>
      </c>
      <c r="J7903" t="s">
        <v>23</v>
      </c>
      <c r="K7903" t="s">
        <v>30532</v>
      </c>
    </row>
    <row r="7904" spans="1:11" x14ac:dyDescent="0.35">
      <c r="A7904" t="s">
        <v>6126</v>
      </c>
      <c r="B7904" t="s">
        <v>23</v>
      </c>
      <c r="C7904" t="s">
        <v>23</v>
      </c>
      <c r="D7904" t="s">
        <v>5810</v>
      </c>
      <c r="E7904" t="s">
        <v>12568</v>
      </c>
      <c r="F7904" t="s">
        <v>23</v>
      </c>
      <c r="G7904" t="s">
        <v>23</v>
      </c>
      <c r="H7904" t="s">
        <v>6502</v>
      </c>
      <c r="I7904" t="s">
        <v>23</v>
      </c>
      <c r="J7904" t="s">
        <v>23</v>
      </c>
      <c r="K7904" t="s">
        <v>30532</v>
      </c>
    </row>
    <row r="7905" spans="1:11" x14ac:dyDescent="0.35">
      <c r="A7905" t="s">
        <v>29144</v>
      </c>
      <c r="B7905" t="s">
        <v>23</v>
      </c>
      <c r="C7905" t="s">
        <v>23</v>
      </c>
      <c r="D7905" t="s">
        <v>5810</v>
      </c>
      <c r="E7905" t="s">
        <v>29145</v>
      </c>
      <c r="F7905" t="s">
        <v>23</v>
      </c>
      <c r="G7905" t="s">
        <v>23</v>
      </c>
      <c r="H7905" t="s">
        <v>6746</v>
      </c>
      <c r="I7905" t="s">
        <v>23</v>
      </c>
      <c r="J7905" t="s">
        <v>23</v>
      </c>
      <c r="K7905" t="s">
        <v>35892</v>
      </c>
    </row>
    <row r="7906" spans="1:11" x14ac:dyDescent="0.35">
      <c r="A7906" t="s">
        <v>29146</v>
      </c>
      <c r="B7906" t="s">
        <v>23</v>
      </c>
      <c r="C7906" t="s">
        <v>23</v>
      </c>
      <c r="D7906" t="s">
        <v>5810</v>
      </c>
      <c r="E7906" t="s">
        <v>29147</v>
      </c>
      <c r="F7906" t="s">
        <v>23</v>
      </c>
      <c r="G7906" t="s">
        <v>23</v>
      </c>
      <c r="H7906" t="s">
        <v>6746</v>
      </c>
      <c r="I7906" t="s">
        <v>23</v>
      </c>
      <c r="J7906" t="s">
        <v>23</v>
      </c>
      <c r="K7906" t="s">
        <v>35893</v>
      </c>
    </row>
    <row r="7907" spans="1:11" x14ac:dyDescent="0.35">
      <c r="A7907" t="s">
        <v>29148</v>
      </c>
      <c r="B7907" t="s">
        <v>23</v>
      </c>
      <c r="C7907" t="s">
        <v>23</v>
      </c>
      <c r="D7907" t="s">
        <v>5810</v>
      </c>
      <c r="E7907" t="s">
        <v>29149</v>
      </c>
      <c r="F7907" t="s">
        <v>23</v>
      </c>
      <c r="G7907" t="s">
        <v>23</v>
      </c>
      <c r="H7907" t="s">
        <v>6746</v>
      </c>
      <c r="I7907" t="s">
        <v>23</v>
      </c>
      <c r="J7907" t="s">
        <v>23</v>
      </c>
      <c r="K7907" t="s">
        <v>35894</v>
      </c>
    </row>
    <row r="7908" spans="1:11" x14ac:dyDescent="0.35">
      <c r="A7908" t="s">
        <v>24399</v>
      </c>
      <c r="B7908" t="s">
        <v>23</v>
      </c>
      <c r="C7908" t="s">
        <v>23</v>
      </c>
      <c r="D7908" t="s">
        <v>5810</v>
      </c>
      <c r="E7908" t="s">
        <v>24400</v>
      </c>
      <c r="F7908" t="s">
        <v>23</v>
      </c>
      <c r="G7908" t="s">
        <v>23</v>
      </c>
      <c r="H7908" t="s">
        <v>6746</v>
      </c>
      <c r="I7908" t="s">
        <v>23</v>
      </c>
      <c r="J7908" t="s">
        <v>23</v>
      </c>
      <c r="K7908" t="s">
        <v>33607</v>
      </c>
    </row>
    <row r="7909" spans="1:11" x14ac:dyDescent="0.35">
      <c r="A7909" t="s">
        <v>29152</v>
      </c>
      <c r="B7909" t="s">
        <v>23</v>
      </c>
      <c r="C7909" t="s">
        <v>23</v>
      </c>
      <c r="D7909" t="s">
        <v>5810</v>
      </c>
      <c r="E7909" t="s">
        <v>29153</v>
      </c>
      <c r="F7909" t="s">
        <v>23</v>
      </c>
      <c r="G7909" t="s">
        <v>23</v>
      </c>
      <c r="H7909" t="s">
        <v>6746</v>
      </c>
      <c r="I7909" t="s">
        <v>23</v>
      </c>
      <c r="J7909" t="s">
        <v>23</v>
      </c>
      <c r="K7909" t="s">
        <v>35896</v>
      </c>
    </row>
    <row r="7910" spans="1:11" x14ac:dyDescent="0.35">
      <c r="A7910" t="s">
        <v>29154</v>
      </c>
      <c r="B7910" t="s">
        <v>23</v>
      </c>
      <c r="C7910" t="s">
        <v>23</v>
      </c>
      <c r="D7910" t="s">
        <v>5810</v>
      </c>
      <c r="E7910" t="s">
        <v>29155</v>
      </c>
      <c r="F7910" t="s">
        <v>23</v>
      </c>
      <c r="G7910" t="s">
        <v>23</v>
      </c>
      <c r="H7910" t="s">
        <v>6746</v>
      </c>
      <c r="I7910" t="s">
        <v>23</v>
      </c>
      <c r="J7910" t="s">
        <v>23</v>
      </c>
      <c r="K7910" t="s">
        <v>35897</v>
      </c>
    </row>
    <row r="7911" spans="1:11" x14ac:dyDescent="0.35">
      <c r="A7911" t="s">
        <v>29156</v>
      </c>
      <c r="B7911" t="s">
        <v>23</v>
      </c>
      <c r="C7911" t="s">
        <v>23</v>
      </c>
      <c r="D7911" t="s">
        <v>5810</v>
      </c>
      <c r="E7911" t="s">
        <v>29157</v>
      </c>
      <c r="F7911" t="s">
        <v>23</v>
      </c>
      <c r="G7911" t="s">
        <v>23</v>
      </c>
      <c r="H7911" t="s">
        <v>6746</v>
      </c>
      <c r="I7911" t="s">
        <v>23</v>
      </c>
      <c r="J7911" t="s">
        <v>23</v>
      </c>
      <c r="K7911" t="s">
        <v>35898</v>
      </c>
    </row>
    <row r="7912" spans="1:11" x14ac:dyDescent="0.35">
      <c r="A7912" t="s">
        <v>29158</v>
      </c>
      <c r="B7912" t="s">
        <v>23</v>
      </c>
      <c r="C7912" t="s">
        <v>23</v>
      </c>
      <c r="D7912" t="s">
        <v>5810</v>
      </c>
      <c r="E7912" t="s">
        <v>29159</v>
      </c>
      <c r="F7912" t="s">
        <v>23</v>
      </c>
      <c r="G7912" t="s">
        <v>23</v>
      </c>
      <c r="H7912" t="s">
        <v>6746</v>
      </c>
      <c r="I7912" t="s">
        <v>23</v>
      </c>
      <c r="J7912" t="s">
        <v>23</v>
      </c>
      <c r="K7912" t="s">
        <v>35899</v>
      </c>
    </row>
    <row r="7913" spans="1:11" x14ac:dyDescent="0.35">
      <c r="A7913" t="s">
        <v>29160</v>
      </c>
      <c r="B7913" t="s">
        <v>23</v>
      </c>
      <c r="C7913" t="s">
        <v>23</v>
      </c>
      <c r="D7913" t="s">
        <v>5810</v>
      </c>
      <c r="E7913" t="s">
        <v>29161</v>
      </c>
      <c r="F7913" t="s">
        <v>23</v>
      </c>
      <c r="G7913" t="s">
        <v>23</v>
      </c>
      <c r="H7913" t="s">
        <v>6746</v>
      </c>
      <c r="I7913" t="s">
        <v>23</v>
      </c>
      <c r="J7913" t="s">
        <v>23</v>
      </c>
      <c r="K7913" t="s">
        <v>35900</v>
      </c>
    </row>
    <row r="7914" spans="1:11" x14ac:dyDescent="0.35">
      <c r="A7914" t="s">
        <v>5097</v>
      </c>
      <c r="B7914" t="s">
        <v>23</v>
      </c>
      <c r="C7914" t="s">
        <v>23</v>
      </c>
      <c r="D7914" t="s">
        <v>23</v>
      </c>
      <c r="E7914" t="s">
        <v>12569</v>
      </c>
      <c r="F7914" t="s">
        <v>23</v>
      </c>
      <c r="G7914" t="s">
        <v>23</v>
      </c>
      <c r="H7914" t="s">
        <v>6522</v>
      </c>
      <c r="I7914" t="s">
        <v>23</v>
      </c>
      <c r="J7914" t="s">
        <v>23</v>
      </c>
      <c r="K7914" t="s">
        <v>30532</v>
      </c>
    </row>
    <row r="7915" spans="1:11" x14ac:dyDescent="0.35">
      <c r="A7915" t="s">
        <v>959</v>
      </c>
      <c r="B7915" t="s">
        <v>23</v>
      </c>
      <c r="C7915" t="s">
        <v>23</v>
      </c>
      <c r="D7915" t="s">
        <v>23</v>
      </c>
      <c r="E7915" t="s">
        <v>12570</v>
      </c>
      <c r="F7915" t="s">
        <v>23</v>
      </c>
      <c r="G7915" t="s">
        <v>23</v>
      </c>
      <c r="H7915" t="s">
        <v>6522</v>
      </c>
      <c r="I7915" t="s">
        <v>23</v>
      </c>
      <c r="J7915" t="s">
        <v>23</v>
      </c>
      <c r="K7915" t="s">
        <v>30532</v>
      </c>
    </row>
    <row r="7916" spans="1:11" x14ac:dyDescent="0.35">
      <c r="A7916" t="s">
        <v>29162</v>
      </c>
      <c r="B7916" t="s">
        <v>23</v>
      </c>
      <c r="C7916" t="s">
        <v>23</v>
      </c>
      <c r="D7916" t="s">
        <v>5810</v>
      </c>
      <c r="E7916" t="s">
        <v>29163</v>
      </c>
      <c r="F7916" t="s">
        <v>23</v>
      </c>
      <c r="G7916" t="s">
        <v>23</v>
      </c>
      <c r="H7916" t="s">
        <v>6746</v>
      </c>
      <c r="I7916" t="s">
        <v>23</v>
      </c>
      <c r="J7916" t="s">
        <v>23</v>
      </c>
      <c r="K7916" t="s">
        <v>35901</v>
      </c>
    </row>
    <row r="7917" spans="1:11" x14ac:dyDescent="0.35">
      <c r="A7917" t="s">
        <v>12571</v>
      </c>
      <c r="B7917" t="s">
        <v>23</v>
      </c>
      <c r="C7917" t="s">
        <v>23</v>
      </c>
      <c r="D7917" t="s">
        <v>5810</v>
      </c>
      <c r="E7917" t="s">
        <v>12572</v>
      </c>
      <c r="F7917" t="s">
        <v>23</v>
      </c>
      <c r="G7917" t="s">
        <v>23</v>
      </c>
      <c r="H7917" t="s">
        <v>6746</v>
      </c>
      <c r="I7917" t="s">
        <v>23</v>
      </c>
      <c r="J7917" t="s">
        <v>23</v>
      </c>
      <c r="K7917" t="s">
        <v>30532</v>
      </c>
    </row>
    <row r="7918" spans="1:11" x14ac:dyDescent="0.35">
      <c r="A7918" t="s">
        <v>4921</v>
      </c>
      <c r="B7918" t="s">
        <v>23</v>
      </c>
      <c r="C7918" t="s">
        <v>23</v>
      </c>
      <c r="D7918" t="s">
        <v>23</v>
      </c>
      <c r="E7918" t="s">
        <v>12573</v>
      </c>
      <c r="F7918" t="s">
        <v>23</v>
      </c>
      <c r="G7918" t="s">
        <v>23</v>
      </c>
      <c r="H7918" t="s">
        <v>6522</v>
      </c>
      <c r="I7918" t="s">
        <v>23</v>
      </c>
      <c r="J7918" t="s">
        <v>23</v>
      </c>
      <c r="K7918" t="s">
        <v>30532</v>
      </c>
    </row>
    <row r="7919" spans="1:11" x14ac:dyDescent="0.35">
      <c r="A7919" t="s">
        <v>29164</v>
      </c>
      <c r="B7919" t="s">
        <v>23</v>
      </c>
      <c r="C7919" t="s">
        <v>23</v>
      </c>
      <c r="D7919" t="s">
        <v>5810</v>
      </c>
      <c r="E7919" t="s">
        <v>29165</v>
      </c>
      <c r="F7919" t="s">
        <v>23</v>
      </c>
      <c r="G7919" t="s">
        <v>23</v>
      </c>
      <c r="H7919" t="s">
        <v>6746</v>
      </c>
      <c r="I7919" t="s">
        <v>23</v>
      </c>
      <c r="J7919" t="s">
        <v>23</v>
      </c>
      <c r="K7919" t="s">
        <v>35902</v>
      </c>
    </row>
    <row r="7920" spans="1:11" x14ac:dyDescent="0.35">
      <c r="A7920" t="s">
        <v>29166</v>
      </c>
      <c r="B7920" t="s">
        <v>23</v>
      </c>
      <c r="C7920" t="s">
        <v>23</v>
      </c>
      <c r="D7920" t="s">
        <v>5810</v>
      </c>
      <c r="E7920" t="s">
        <v>29167</v>
      </c>
      <c r="F7920" t="s">
        <v>23</v>
      </c>
      <c r="G7920" t="s">
        <v>23</v>
      </c>
      <c r="H7920" t="s">
        <v>6746</v>
      </c>
      <c r="I7920" t="s">
        <v>23</v>
      </c>
      <c r="J7920" t="s">
        <v>23</v>
      </c>
      <c r="K7920" t="s">
        <v>35903</v>
      </c>
    </row>
    <row r="7921" spans="1:11" x14ac:dyDescent="0.35">
      <c r="A7921" t="s">
        <v>6260</v>
      </c>
      <c r="B7921" t="s">
        <v>23</v>
      </c>
      <c r="C7921" t="s">
        <v>23</v>
      </c>
      <c r="D7921" t="s">
        <v>5810</v>
      </c>
      <c r="E7921" t="s">
        <v>12574</v>
      </c>
      <c r="F7921" t="s">
        <v>23</v>
      </c>
      <c r="G7921" t="s">
        <v>23</v>
      </c>
      <c r="H7921" t="s">
        <v>6502</v>
      </c>
      <c r="I7921" t="s">
        <v>23</v>
      </c>
      <c r="J7921" t="s">
        <v>23</v>
      </c>
      <c r="K7921" t="s">
        <v>30532</v>
      </c>
    </row>
    <row r="7922" spans="1:11" x14ac:dyDescent="0.35">
      <c r="A7922" t="s">
        <v>5724</v>
      </c>
      <c r="B7922" t="s">
        <v>23</v>
      </c>
      <c r="C7922" t="s">
        <v>23</v>
      </c>
      <c r="D7922" t="s">
        <v>23</v>
      </c>
      <c r="E7922" t="s">
        <v>12576</v>
      </c>
      <c r="F7922" t="s">
        <v>23</v>
      </c>
      <c r="G7922" t="s">
        <v>23</v>
      </c>
      <c r="H7922" t="s">
        <v>6483</v>
      </c>
      <c r="I7922" t="s">
        <v>23</v>
      </c>
      <c r="J7922" t="s">
        <v>23</v>
      </c>
      <c r="K7922" t="s">
        <v>30532</v>
      </c>
    </row>
    <row r="7923" spans="1:11" x14ac:dyDescent="0.35">
      <c r="A7923" t="s">
        <v>3352</v>
      </c>
      <c r="B7923" t="s">
        <v>23</v>
      </c>
      <c r="C7923" t="s">
        <v>23</v>
      </c>
      <c r="D7923" t="s">
        <v>23</v>
      </c>
      <c r="E7923" t="s">
        <v>12577</v>
      </c>
      <c r="F7923" t="s">
        <v>23</v>
      </c>
      <c r="G7923" t="s">
        <v>23</v>
      </c>
      <c r="H7923" t="s">
        <v>6522</v>
      </c>
      <c r="I7923" t="s">
        <v>23</v>
      </c>
      <c r="J7923" t="s">
        <v>23</v>
      </c>
      <c r="K7923" t="s">
        <v>30532</v>
      </c>
    </row>
    <row r="7924" spans="1:11" x14ac:dyDescent="0.35">
      <c r="A7924" t="s">
        <v>2195</v>
      </c>
      <c r="B7924" t="s">
        <v>23</v>
      </c>
      <c r="C7924" t="s">
        <v>23</v>
      </c>
      <c r="D7924" t="s">
        <v>23</v>
      </c>
      <c r="E7924" t="s">
        <v>12578</v>
      </c>
      <c r="F7924" t="s">
        <v>23</v>
      </c>
      <c r="G7924" t="s">
        <v>23</v>
      </c>
      <c r="H7924" t="s">
        <v>6522</v>
      </c>
      <c r="I7924" t="s">
        <v>23</v>
      </c>
      <c r="J7924" t="s">
        <v>23</v>
      </c>
      <c r="K7924" t="s">
        <v>30532</v>
      </c>
    </row>
    <row r="7925" spans="1:11" x14ac:dyDescent="0.35">
      <c r="A7925" t="s">
        <v>29168</v>
      </c>
      <c r="B7925" t="s">
        <v>23</v>
      </c>
      <c r="C7925" t="s">
        <v>23</v>
      </c>
      <c r="D7925" t="s">
        <v>5810</v>
      </c>
      <c r="E7925" t="s">
        <v>29169</v>
      </c>
      <c r="F7925" t="s">
        <v>23</v>
      </c>
      <c r="G7925" t="s">
        <v>23</v>
      </c>
      <c r="H7925" t="s">
        <v>6746</v>
      </c>
      <c r="I7925" t="s">
        <v>23</v>
      </c>
      <c r="J7925" t="s">
        <v>23</v>
      </c>
      <c r="K7925" t="s">
        <v>35904</v>
      </c>
    </row>
    <row r="7926" spans="1:11" x14ac:dyDescent="0.35">
      <c r="A7926" t="s">
        <v>29170</v>
      </c>
      <c r="B7926" t="s">
        <v>23</v>
      </c>
      <c r="C7926" t="s">
        <v>23</v>
      </c>
      <c r="D7926" t="s">
        <v>5810</v>
      </c>
      <c r="E7926" t="s">
        <v>29171</v>
      </c>
      <c r="F7926" t="s">
        <v>23</v>
      </c>
      <c r="G7926" t="s">
        <v>23</v>
      </c>
      <c r="H7926" t="s">
        <v>6746</v>
      </c>
      <c r="I7926" t="s">
        <v>23</v>
      </c>
      <c r="J7926" t="s">
        <v>23</v>
      </c>
      <c r="K7926" t="s">
        <v>35905</v>
      </c>
    </row>
    <row r="7927" spans="1:11" x14ac:dyDescent="0.35">
      <c r="A7927" t="s">
        <v>3676</v>
      </c>
      <c r="B7927" t="s">
        <v>23</v>
      </c>
      <c r="C7927" t="s">
        <v>23</v>
      </c>
      <c r="D7927" t="s">
        <v>23</v>
      </c>
      <c r="E7927" t="s">
        <v>12579</v>
      </c>
      <c r="F7927" t="s">
        <v>23</v>
      </c>
      <c r="G7927" t="s">
        <v>23</v>
      </c>
      <c r="H7927" t="s">
        <v>6522</v>
      </c>
      <c r="I7927" t="s">
        <v>23</v>
      </c>
      <c r="J7927" t="s">
        <v>23</v>
      </c>
      <c r="K7927" t="s">
        <v>30532</v>
      </c>
    </row>
    <row r="7928" spans="1:11" x14ac:dyDescent="0.35">
      <c r="A7928" t="s">
        <v>29174</v>
      </c>
      <c r="B7928" t="s">
        <v>23</v>
      </c>
      <c r="C7928" t="s">
        <v>23</v>
      </c>
      <c r="D7928" t="s">
        <v>5810</v>
      </c>
      <c r="E7928" t="s">
        <v>29175</v>
      </c>
      <c r="F7928" t="s">
        <v>23</v>
      </c>
      <c r="G7928" t="s">
        <v>23</v>
      </c>
      <c r="H7928" t="s">
        <v>6746</v>
      </c>
      <c r="I7928" t="s">
        <v>23</v>
      </c>
      <c r="J7928" t="s">
        <v>23</v>
      </c>
      <c r="K7928" t="s">
        <v>35907</v>
      </c>
    </row>
    <row r="7929" spans="1:11" x14ac:dyDescent="0.35">
      <c r="A7929" t="s">
        <v>6259</v>
      </c>
      <c r="B7929" t="s">
        <v>23</v>
      </c>
      <c r="C7929" t="s">
        <v>23</v>
      </c>
      <c r="D7929" t="s">
        <v>23</v>
      </c>
      <c r="E7929" t="s">
        <v>12580</v>
      </c>
      <c r="F7929" t="s">
        <v>23</v>
      </c>
      <c r="G7929" t="s">
        <v>23</v>
      </c>
      <c r="H7929" t="s">
        <v>6522</v>
      </c>
      <c r="I7929" t="s">
        <v>23</v>
      </c>
      <c r="J7929" t="s">
        <v>23</v>
      </c>
      <c r="K7929" t="s">
        <v>30532</v>
      </c>
    </row>
    <row r="7930" spans="1:11" x14ac:dyDescent="0.35">
      <c r="A7930" t="s">
        <v>29172</v>
      </c>
      <c r="B7930" t="s">
        <v>23</v>
      </c>
      <c r="C7930" t="s">
        <v>23</v>
      </c>
      <c r="D7930" t="s">
        <v>5810</v>
      </c>
      <c r="E7930" t="s">
        <v>29173</v>
      </c>
      <c r="F7930" t="s">
        <v>23</v>
      </c>
      <c r="G7930" t="s">
        <v>23</v>
      </c>
      <c r="H7930" t="s">
        <v>6746</v>
      </c>
      <c r="I7930" t="s">
        <v>23</v>
      </c>
      <c r="J7930" t="s">
        <v>23</v>
      </c>
      <c r="K7930" t="s">
        <v>35906</v>
      </c>
    </row>
    <row r="7931" spans="1:11" x14ac:dyDescent="0.35">
      <c r="A7931" t="s">
        <v>2863</v>
      </c>
      <c r="B7931" t="s">
        <v>23</v>
      </c>
      <c r="C7931" t="s">
        <v>23</v>
      </c>
      <c r="D7931" t="s">
        <v>23</v>
      </c>
      <c r="E7931" t="s">
        <v>12581</v>
      </c>
      <c r="F7931" t="s">
        <v>23</v>
      </c>
      <c r="G7931" t="s">
        <v>23</v>
      </c>
      <c r="H7931" t="s">
        <v>6522</v>
      </c>
      <c r="I7931" t="s">
        <v>23</v>
      </c>
      <c r="J7931" t="s">
        <v>23</v>
      </c>
      <c r="K7931" t="s">
        <v>30532</v>
      </c>
    </row>
    <row r="7932" spans="1:11" x14ac:dyDescent="0.35">
      <c r="A7932" t="s">
        <v>3322</v>
      </c>
      <c r="B7932" t="s">
        <v>23</v>
      </c>
      <c r="C7932" t="s">
        <v>23</v>
      </c>
      <c r="D7932" t="s">
        <v>23</v>
      </c>
      <c r="E7932" t="s">
        <v>12582</v>
      </c>
      <c r="F7932" t="s">
        <v>23</v>
      </c>
      <c r="G7932" t="s">
        <v>23</v>
      </c>
      <c r="H7932" t="s">
        <v>6522</v>
      </c>
      <c r="I7932" t="s">
        <v>23</v>
      </c>
      <c r="J7932" t="s">
        <v>23</v>
      </c>
      <c r="K7932" t="s">
        <v>30532</v>
      </c>
    </row>
    <row r="7933" spans="1:11" x14ac:dyDescent="0.35">
      <c r="A7933" t="s">
        <v>29176</v>
      </c>
      <c r="B7933" t="s">
        <v>23</v>
      </c>
      <c r="C7933" t="s">
        <v>23</v>
      </c>
      <c r="D7933" t="s">
        <v>5810</v>
      </c>
      <c r="E7933" t="s">
        <v>29177</v>
      </c>
      <c r="F7933" t="s">
        <v>23</v>
      </c>
      <c r="G7933" t="s">
        <v>23</v>
      </c>
      <c r="H7933" t="s">
        <v>6746</v>
      </c>
      <c r="I7933" t="s">
        <v>23</v>
      </c>
      <c r="J7933" t="s">
        <v>23</v>
      </c>
      <c r="K7933" t="s">
        <v>35908</v>
      </c>
    </row>
    <row r="7934" spans="1:11" x14ac:dyDescent="0.35">
      <c r="A7934" t="s">
        <v>29178</v>
      </c>
      <c r="B7934" t="s">
        <v>23</v>
      </c>
      <c r="C7934" t="s">
        <v>23</v>
      </c>
      <c r="D7934" t="s">
        <v>5810</v>
      </c>
      <c r="E7934" t="s">
        <v>29179</v>
      </c>
      <c r="F7934" t="s">
        <v>23</v>
      </c>
      <c r="G7934" t="s">
        <v>23</v>
      </c>
      <c r="H7934" t="s">
        <v>6746</v>
      </c>
      <c r="I7934" t="s">
        <v>23</v>
      </c>
      <c r="J7934" t="s">
        <v>23</v>
      </c>
      <c r="K7934" t="s">
        <v>35909</v>
      </c>
    </row>
    <row r="7935" spans="1:11" x14ac:dyDescent="0.35">
      <c r="A7935" t="s">
        <v>29182</v>
      </c>
      <c r="B7935" t="s">
        <v>23</v>
      </c>
      <c r="C7935" t="s">
        <v>23</v>
      </c>
      <c r="D7935" t="s">
        <v>5810</v>
      </c>
      <c r="E7935" t="s">
        <v>29183</v>
      </c>
      <c r="F7935" t="s">
        <v>23</v>
      </c>
      <c r="G7935" t="s">
        <v>23</v>
      </c>
      <c r="H7935" t="s">
        <v>6746</v>
      </c>
      <c r="I7935" t="s">
        <v>23</v>
      </c>
      <c r="J7935" t="s">
        <v>23</v>
      </c>
      <c r="K7935" t="s">
        <v>35911</v>
      </c>
    </row>
    <row r="7936" spans="1:11" x14ac:dyDescent="0.35">
      <c r="A7936" t="s">
        <v>3127</v>
      </c>
      <c r="B7936" t="s">
        <v>23</v>
      </c>
      <c r="C7936" t="s">
        <v>23</v>
      </c>
      <c r="D7936" t="s">
        <v>23</v>
      </c>
      <c r="E7936" t="s">
        <v>12583</v>
      </c>
      <c r="F7936" t="s">
        <v>23</v>
      </c>
      <c r="G7936" t="s">
        <v>23</v>
      </c>
      <c r="H7936" t="s">
        <v>6522</v>
      </c>
      <c r="I7936" t="s">
        <v>23</v>
      </c>
      <c r="J7936" t="s">
        <v>23</v>
      </c>
      <c r="K7936" t="s">
        <v>30532</v>
      </c>
    </row>
    <row r="7937" spans="1:11" x14ac:dyDescent="0.35">
      <c r="A7937" t="s">
        <v>29184</v>
      </c>
      <c r="B7937" t="s">
        <v>23</v>
      </c>
      <c r="C7937" t="s">
        <v>23</v>
      </c>
      <c r="D7937" t="s">
        <v>5810</v>
      </c>
      <c r="E7937" t="s">
        <v>29185</v>
      </c>
      <c r="F7937" t="s">
        <v>23</v>
      </c>
      <c r="G7937" t="s">
        <v>23</v>
      </c>
      <c r="H7937" t="s">
        <v>6746</v>
      </c>
      <c r="I7937" t="s">
        <v>23</v>
      </c>
      <c r="J7937" t="s">
        <v>23</v>
      </c>
      <c r="K7937" t="s">
        <v>35912</v>
      </c>
    </row>
    <row r="7938" spans="1:11" x14ac:dyDescent="0.35">
      <c r="A7938" t="s">
        <v>3092</v>
      </c>
      <c r="B7938" t="s">
        <v>23</v>
      </c>
      <c r="C7938" t="s">
        <v>23</v>
      </c>
      <c r="D7938" t="s">
        <v>23</v>
      </c>
      <c r="E7938" t="s">
        <v>12584</v>
      </c>
      <c r="F7938" t="s">
        <v>23</v>
      </c>
      <c r="G7938" t="s">
        <v>23</v>
      </c>
      <c r="H7938" t="s">
        <v>6487</v>
      </c>
      <c r="I7938" t="s">
        <v>6485</v>
      </c>
      <c r="J7938" t="s">
        <v>23</v>
      </c>
      <c r="K7938" t="s">
        <v>30532</v>
      </c>
    </row>
    <row r="7939" spans="1:11" x14ac:dyDescent="0.35">
      <c r="A7939" t="s">
        <v>29186</v>
      </c>
      <c r="B7939" t="s">
        <v>23</v>
      </c>
      <c r="C7939" t="s">
        <v>23</v>
      </c>
      <c r="D7939" t="s">
        <v>5810</v>
      </c>
      <c r="E7939" t="s">
        <v>29187</v>
      </c>
      <c r="F7939" t="s">
        <v>23</v>
      </c>
      <c r="G7939" t="s">
        <v>23</v>
      </c>
      <c r="H7939" t="s">
        <v>6746</v>
      </c>
      <c r="I7939" t="s">
        <v>23</v>
      </c>
      <c r="J7939" t="s">
        <v>23</v>
      </c>
      <c r="K7939" t="s">
        <v>35913</v>
      </c>
    </row>
    <row r="7940" spans="1:11" x14ac:dyDescent="0.35">
      <c r="A7940" t="s">
        <v>2959</v>
      </c>
      <c r="B7940" t="s">
        <v>23</v>
      </c>
      <c r="C7940" t="s">
        <v>23</v>
      </c>
      <c r="D7940" t="s">
        <v>23</v>
      </c>
      <c r="E7940" t="s">
        <v>12585</v>
      </c>
      <c r="F7940" t="s">
        <v>23</v>
      </c>
      <c r="G7940" t="s">
        <v>23</v>
      </c>
      <c r="H7940" t="s">
        <v>6522</v>
      </c>
      <c r="I7940" t="s">
        <v>23</v>
      </c>
      <c r="J7940" t="s">
        <v>23</v>
      </c>
      <c r="K7940" t="s">
        <v>30532</v>
      </c>
    </row>
    <row r="7941" spans="1:11" x14ac:dyDescent="0.35">
      <c r="A7941" t="s">
        <v>29188</v>
      </c>
      <c r="B7941" t="s">
        <v>23</v>
      </c>
      <c r="C7941" t="s">
        <v>23</v>
      </c>
      <c r="D7941" t="s">
        <v>5810</v>
      </c>
      <c r="E7941" t="s">
        <v>29189</v>
      </c>
      <c r="F7941" t="s">
        <v>23</v>
      </c>
      <c r="G7941" t="s">
        <v>23</v>
      </c>
      <c r="H7941" t="s">
        <v>6746</v>
      </c>
      <c r="I7941" t="s">
        <v>23</v>
      </c>
      <c r="J7941" t="s">
        <v>23</v>
      </c>
      <c r="K7941" t="s">
        <v>35914</v>
      </c>
    </row>
    <row r="7942" spans="1:11" x14ac:dyDescent="0.35">
      <c r="A7942" t="s">
        <v>29190</v>
      </c>
      <c r="B7942" t="s">
        <v>23</v>
      </c>
      <c r="C7942" t="s">
        <v>23</v>
      </c>
      <c r="D7942" t="s">
        <v>5810</v>
      </c>
      <c r="E7942" t="s">
        <v>29191</v>
      </c>
      <c r="F7942" t="s">
        <v>23</v>
      </c>
      <c r="G7942" t="s">
        <v>23</v>
      </c>
      <c r="H7942" t="s">
        <v>6746</v>
      </c>
      <c r="I7942" t="s">
        <v>23</v>
      </c>
      <c r="J7942" t="s">
        <v>23</v>
      </c>
      <c r="K7942" t="s">
        <v>35915</v>
      </c>
    </row>
    <row r="7943" spans="1:11" x14ac:dyDescent="0.35">
      <c r="A7943" t="s">
        <v>29192</v>
      </c>
      <c r="B7943" t="s">
        <v>23</v>
      </c>
      <c r="C7943" t="s">
        <v>23</v>
      </c>
      <c r="D7943" t="s">
        <v>5810</v>
      </c>
      <c r="E7943" t="s">
        <v>29193</v>
      </c>
      <c r="F7943" t="s">
        <v>23</v>
      </c>
      <c r="G7943" t="s">
        <v>23</v>
      </c>
      <c r="H7943" t="s">
        <v>6746</v>
      </c>
      <c r="I7943" t="s">
        <v>23</v>
      </c>
      <c r="J7943" t="s">
        <v>23</v>
      </c>
      <c r="K7943" t="s">
        <v>35916</v>
      </c>
    </row>
    <row r="7944" spans="1:11" x14ac:dyDescent="0.35">
      <c r="A7944" t="s">
        <v>3401</v>
      </c>
      <c r="B7944" t="s">
        <v>23</v>
      </c>
      <c r="C7944" t="s">
        <v>23</v>
      </c>
      <c r="D7944" t="s">
        <v>23</v>
      </c>
      <c r="E7944" t="s">
        <v>12586</v>
      </c>
      <c r="F7944" t="s">
        <v>23</v>
      </c>
      <c r="G7944" t="s">
        <v>23</v>
      </c>
      <c r="H7944" t="s">
        <v>6522</v>
      </c>
      <c r="I7944" t="s">
        <v>23</v>
      </c>
      <c r="J7944" t="s">
        <v>23</v>
      </c>
      <c r="K7944" t="s">
        <v>30532</v>
      </c>
    </row>
    <row r="7945" spans="1:11" x14ac:dyDescent="0.35">
      <c r="A7945" t="s">
        <v>29194</v>
      </c>
      <c r="B7945" t="s">
        <v>23</v>
      </c>
      <c r="C7945" t="s">
        <v>23</v>
      </c>
      <c r="D7945" t="s">
        <v>5810</v>
      </c>
      <c r="E7945" t="s">
        <v>29195</v>
      </c>
      <c r="F7945" t="s">
        <v>23</v>
      </c>
      <c r="G7945" t="s">
        <v>23</v>
      </c>
      <c r="H7945" t="s">
        <v>6746</v>
      </c>
      <c r="I7945" t="s">
        <v>23</v>
      </c>
      <c r="J7945" t="s">
        <v>23</v>
      </c>
      <c r="K7945" t="s">
        <v>35917</v>
      </c>
    </row>
    <row r="7946" spans="1:11" x14ac:dyDescent="0.35">
      <c r="A7946" t="s">
        <v>29196</v>
      </c>
      <c r="B7946" t="s">
        <v>23</v>
      </c>
      <c r="C7946" t="s">
        <v>23</v>
      </c>
      <c r="D7946" t="s">
        <v>5810</v>
      </c>
      <c r="E7946" t="s">
        <v>29197</v>
      </c>
      <c r="F7946" t="s">
        <v>23</v>
      </c>
      <c r="G7946" t="s">
        <v>23</v>
      </c>
      <c r="H7946" t="s">
        <v>6746</v>
      </c>
      <c r="I7946" t="s">
        <v>23</v>
      </c>
      <c r="J7946" t="s">
        <v>23</v>
      </c>
      <c r="K7946" t="s">
        <v>35918</v>
      </c>
    </row>
    <row r="7947" spans="1:11" x14ac:dyDescent="0.35">
      <c r="A7947" t="s">
        <v>29198</v>
      </c>
      <c r="B7947" t="s">
        <v>23</v>
      </c>
      <c r="C7947" t="s">
        <v>23</v>
      </c>
      <c r="D7947" t="s">
        <v>5810</v>
      </c>
      <c r="E7947" t="s">
        <v>29199</v>
      </c>
      <c r="F7947" t="s">
        <v>23</v>
      </c>
      <c r="G7947" t="s">
        <v>23</v>
      </c>
      <c r="H7947" t="s">
        <v>6746</v>
      </c>
      <c r="I7947" t="s">
        <v>23</v>
      </c>
      <c r="J7947" t="s">
        <v>23</v>
      </c>
      <c r="K7947" t="s">
        <v>35919</v>
      </c>
    </row>
    <row r="7948" spans="1:11" x14ac:dyDescent="0.35">
      <c r="A7948" t="s">
        <v>2194</v>
      </c>
      <c r="B7948" t="s">
        <v>23</v>
      </c>
      <c r="C7948" t="s">
        <v>23</v>
      </c>
      <c r="D7948" t="s">
        <v>23</v>
      </c>
      <c r="E7948" t="s">
        <v>12587</v>
      </c>
      <c r="F7948" t="s">
        <v>23</v>
      </c>
      <c r="G7948" t="s">
        <v>23</v>
      </c>
      <c r="H7948" t="s">
        <v>6522</v>
      </c>
      <c r="I7948" t="s">
        <v>23</v>
      </c>
      <c r="J7948" t="s">
        <v>23</v>
      </c>
      <c r="K7948" t="s">
        <v>30532</v>
      </c>
    </row>
    <row r="7949" spans="1:11" x14ac:dyDescent="0.35">
      <c r="A7949" t="s">
        <v>29200</v>
      </c>
      <c r="B7949" t="s">
        <v>23</v>
      </c>
      <c r="C7949" t="s">
        <v>23</v>
      </c>
      <c r="D7949" t="s">
        <v>5810</v>
      </c>
      <c r="E7949" t="s">
        <v>29201</v>
      </c>
      <c r="F7949" t="s">
        <v>23</v>
      </c>
      <c r="G7949" t="s">
        <v>23</v>
      </c>
      <c r="H7949" t="s">
        <v>6746</v>
      </c>
      <c r="I7949" t="s">
        <v>23</v>
      </c>
      <c r="J7949" t="s">
        <v>23</v>
      </c>
      <c r="K7949" t="s">
        <v>35920</v>
      </c>
    </row>
    <row r="7950" spans="1:11" x14ac:dyDescent="0.35">
      <c r="A7950" t="s">
        <v>5576</v>
      </c>
      <c r="B7950" t="s">
        <v>23</v>
      </c>
      <c r="C7950" t="s">
        <v>23</v>
      </c>
      <c r="D7950" t="s">
        <v>23</v>
      </c>
      <c r="E7950" t="s">
        <v>12588</v>
      </c>
      <c r="F7950" t="s">
        <v>23</v>
      </c>
      <c r="G7950" t="s">
        <v>23</v>
      </c>
      <c r="H7950" t="s">
        <v>6487</v>
      </c>
      <c r="I7950" t="s">
        <v>2721</v>
      </c>
      <c r="J7950" t="s">
        <v>23</v>
      </c>
      <c r="K7950" t="s">
        <v>30532</v>
      </c>
    </row>
    <row r="7951" spans="1:11" x14ac:dyDescent="0.35">
      <c r="A7951" t="s">
        <v>3196</v>
      </c>
      <c r="B7951" t="s">
        <v>23</v>
      </c>
      <c r="C7951" t="s">
        <v>23</v>
      </c>
      <c r="D7951" t="s">
        <v>23</v>
      </c>
      <c r="E7951" t="s">
        <v>12589</v>
      </c>
      <c r="F7951" t="s">
        <v>23</v>
      </c>
      <c r="G7951" t="s">
        <v>23</v>
      </c>
      <c r="H7951" t="s">
        <v>6522</v>
      </c>
      <c r="I7951" t="s">
        <v>23</v>
      </c>
      <c r="J7951" t="s">
        <v>23</v>
      </c>
      <c r="K7951" t="s">
        <v>30532</v>
      </c>
    </row>
    <row r="7952" spans="1:11" x14ac:dyDescent="0.35">
      <c r="A7952" t="s">
        <v>29202</v>
      </c>
      <c r="B7952" t="s">
        <v>23</v>
      </c>
      <c r="C7952" t="s">
        <v>23</v>
      </c>
      <c r="D7952" t="s">
        <v>5810</v>
      </c>
      <c r="E7952" t="s">
        <v>29203</v>
      </c>
      <c r="F7952" t="s">
        <v>23</v>
      </c>
      <c r="G7952" t="s">
        <v>23</v>
      </c>
      <c r="H7952" t="s">
        <v>6746</v>
      </c>
      <c r="I7952" t="s">
        <v>23</v>
      </c>
      <c r="J7952" t="s">
        <v>23</v>
      </c>
      <c r="K7952" t="s">
        <v>35921</v>
      </c>
    </row>
    <row r="7953" spans="1:11" x14ac:dyDescent="0.35">
      <c r="A7953" t="s">
        <v>29204</v>
      </c>
      <c r="B7953" t="s">
        <v>23</v>
      </c>
      <c r="C7953" t="s">
        <v>23</v>
      </c>
      <c r="D7953" t="s">
        <v>5810</v>
      </c>
      <c r="E7953" t="s">
        <v>29205</v>
      </c>
      <c r="F7953" t="s">
        <v>23</v>
      </c>
      <c r="G7953" t="s">
        <v>23</v>
      </c>
      <c r="H7953" t="s">
        <v>6746</v>
      </c>
      <c r="I7953" t="s">
        <v>23</v>
      </c>
      <c r="J7953" t="s">
        <v>23</v>
      </c>
      <c r="K7953" t="s">
        <v>35922</v>
      </c>
    </row>
    <row r="7954" spans="1:11" x14ac:dyDescent="0.35">
      <c r="A7954" t="s">
        <v>6733</v>
      </c>
      <c r="B7954" t="s">
        <v>23</v>
      </c>
      <c r="C7954" t="s">
        <v>23</v>
      </c>
      <c r="D7954" t="s">
        <v>23</v>
      </c>
      <c r="E7954" t="s">
        <v>12590</v>
      </c>
      <c r="F7954" t="s">
        <v>23</v>
      </c>
      <c r="G7954" t="s">
        <v>23</v>
      </c>
      <c r="H7954" t="s">
        <v>6522</v>
      </c>
      <c r="I7954" t="s">
        <v>23</v>
      </c>
      <c r="J7954" t="s">
        <v>23</v>
      </c>
      <c r="K7954" t="s">
        <v>30532</v>
      </c>
    </row>
    <row r="7955" spans="1:11" x14ac:dyDescent="0.35">
      <c r="A7955" t="s">
        <v>3362</v>
      </c>
      <c r="B7955" t="s">
        <v>23</v>
      </c>
      <c r="C7955" t="s">
        <v>23</v>
      </c>
      <c r="D7955" t="s">
        <v>23</v>
      </c>
      <c r="E7955" t="s">
        <v>12591</v>
      </c>
      <c r="F7955" t="s">
        <v>23</v>
      </c>
      <c r="G7955" t="s">
        <v>23</v>
      </c>
      <c r="H7955" t="s">
        <v>23</v>
      </c>
      <c r="I7955" t="s">
        <v>2721</v>
      </c>
      <c r="J7955" t="s">
        <v>23</v>
      </c>
      <c r="K7955" t="s">
        <v>30532</v>
      </c>
    </row>
    <row r="7956" spans="1:11" x14ac:dyDescent="0.35">
      <c r="A7956" t="s">
        <v>5098</v>
      </c>
      <c r="B7956" t="s">
        <v>23</v>
      </c>
      <c r="C7956" t="s">
        <v>23</v>
      </c>
      <c r="D7956" t="s">
        <v>23</v>
      </c>
      <c r="E7956" t="s">
        <v>12592</v>
      </c>
      <c r="F7956" t="s">
        <v>23</v>
      </c>
      <c r="G7956" t="s">
        <v>23</v>
      </c>
      <c r="H7956" t="s">
        <v>6522</v>
      </c>
      <c r="I7956" t="s">
        <v>23</v>
      </c>
      <c r="J7956" t="s">
        <v>23</v>
      </c>
      <c r="K7956" t="s">
        <v>30532</v>
      </c>
    </row>
    <row r="7957" spans="1:11" x14ac:dyDescent="0.35">
      <c r="A7957" t="s">
        <v>29206</v>
      </c>
      <c r="B7957" t="s">
        <v>23</v>
      </c>
      <c r="C7957" t="s">
        <v>23</v>
      </c>
      <c r="D7957" t="s">
        <v>5810</v>
      </c>
      <c r="E7957" t="s">
        <v>29207</v>
      </c>
      <c r="F7957" t="s">
        <v>23</v>
      </c>
      <c r="G7957" t="s">
        <v>23</v>
      </c>
      <c r="H7957" t="s">
        <v>6746</v>
      </c>
      <c r="I7957" t="s">
        <v>23</v>
      </c>
      <c r="J7957" t="s">
        <v>23</v>
      </c>
      <c r="K7957" t="s">
        <v>35923</v>
      </c>
    </row>
    <row r="7958" spans="1:11" x14ac:dyDescent="0.35">
      <c r="A7958" t="s">
        <v>211</v>
      </c>
      <c r="B7958" t="s">
        <v>23</v>
      </c>
      <c r="C7958" t="s">
        <v>23</v>
      </c>
      <c r="D7958" t="s">
        <v>23</v>
      </c>
      <c r="E7958" t="s">
        <v>12593</v>
      </c>
      <c r="F7958" t="s">
        <v>23</v>
      </c>
      <c r="G7958" t="s">
        <v>23</v>
      </c>
      <c r="H7958" t="s">
        <v>6522</v>
      </c>
      <c r="I7958" t="s">
        <v>23</v>
      </c>
      <c r="J7958" t="s">
        <v>23</v>
      </c>
      <c r="K7958" t="s">
        <v>30532</v>
      </c>
    </row>
    <row r="7959" spans="1:11" x14ac:dyDescent="0.35">
      <c r="A7959" t="s">
        <v>12594</v>
      </c>
      <c r="B7959" t="s">
        <v>23</v>
      </c>
      <c r="C7959" t="s">
        <v>23</v>
      </c>
      <c r="D7959" t="s">
        <v>5810</v>
      </c>
      <c r="E7959" t="s">
        <v>12595</v>
      </c>
      <c r="F7959" t="s">
        <v>23</v>
      </c>
      <c r="G7959" t="s">
        <v>23</v>
      </c>
      <c r="H7959" t="s">
        <v>6746</v>
      </c>
      <c r="I7959" t="s">
        <v>23</v>
      </c>
      <c r="J7959" t="s">
        <v>23</v>
      </c>
      <c r="K7959" t="s">
        <v>30532</v>
      </c>
    </row>
    <row r="7960" spans="1:11" x14ac:dyDescent="0.35">
      <c r="A7960" t="s">
        <v>29208</v>
      </c>
      <c r="B7960" t="s">
        <v>23</v>
      </c>
      <c r="C7960" t="s">
        <v>23</v>
      </c>
      <c r="D7960" t="s">
        <v>5810</v>
      </c>
      <c r="E7960" t="s">
        <v>29209</v>
      </c>
      <c r="F7960" t="s">
        <v>23</v>
      </c>
      <c r="G7960" t="s">
        <v>23</v>
      </c>
      <c r="H7960" t="s">
        <v>6746</v>
      </c>
      <c r="I7960" t="s">
        <v>23</v>
      </c>
      <c r="J7960" t="s">
        <v>23</v>
      </c>
      <c r="K7960" t="s">
        <v>35924</v>
      </c>
    </row>
    <row r="7961" spans="1:11" x14ac:dyDescent="0.35">
      <c r="A7961" t="s">
        <v>29210</v>
      </c>
      <c r="B7961" t="s">
        <v>23</v>
      </c>
      <c r="C7961" t="s">
        <v>23</v>
      </c>
      <c r="D7961" t="s">
        <v>5810</v>
      </c>
      <c r="E7961" t="s">
        <v>29211</v>
      </c>
      <c r="F7961" t="s">
        <v>23</v>
      </c>
      <c r="G7961" t="s">
        <v>23</v>
      </c>
      <c r="H7961" t="s">
        <v>6746</v>
      </c>
      <c r="I7961" t="s">
        <v>23</v>
      </c>
      <c r="J7961" t="s">
        <v>23</v>
      </c>
      <c r="K7961" t="s">
        <v>35925</v>
      </c>
    </row>
    <row r="7962" spans="1:11" x14ac:dyDescent="0.35">
      <c r="A7962" t="s">
        <v>29212</v>
      </c>
      <c r="B7962" t="s">
        <v>23</v>
      </c>
      <c r="C7962" t="s">
        <v>23</v>
      </c>
      <c r="D7962" t="s">
        <v>5810</v>
      </c>
      <c r="E7962" t="s">
        <v>29213</v>
      </c>
      <c r="F7962" t="s">
        <v>23</v>
      </c>
      <c r="G7962" t="s">
        <v>23</v>
      </c>
      <c r="H7962" t="s">
        <v>6746</v>
      </c>
      <c r="I7962" t="s">
        <v>23</v>
      </c>
      <c r="J7962" t="s">
        <v>23</v>
      </c>
      <c r="K7962" t="s">
        <v>35926</v>
      </c>
    </row>
    <row r="7963" spans="1:11" x14ac:dyDescent="0.35">
      <c r="A7963" t="s">
        <v>29216</v>
      </c>
      <c r="B7963" t="s">
        <v>23</v>
      </c>
      <c r="C7963" t="s">
        <v>23</v>
      </c>
      <c r="D7963" t="s">
        <v>5810</v>
      </c>
      <c r="E7963" t="s">
        <v>29217</v>
      </c>
      <c r="F7963" t="s">
        <v>23</v>
      </c>
      <c r="G7963" t="s">
        <v>23</v>
      </c>
      <c r="H7963" t="s">
        <v>6746</v>
      </c>
      <c r="I7963" t="s">
        <v>23</v>
      </c>
      <c r="J7963" t="s">
        <v>23</v>
      </c>
      <c r="K7963" t="s">
        <v>35928</v>
      </c>
    </row>
    <row r="7964" spans="1:11" x14ac:dyDescent="0.35">
      <c r="A7964" t="s">
        <v>29218</v>
      </c>
      <c r="B7964" t="s">
        <v>23</v>
      </c>
      <c r="C7964" t="s">
        <v>23</v>
      </c>
      <c r="D7964" t="s">
        <v>5810</v>
      </c>
      <c r="E7964" t="s">
        <v>29219</v>
      </c>
      <c r="F7964" t="s">
        <v>23</v>
      </c>
      <c r="G7964" t="s">
        <v>23</v>
      </c>
      <c r="H7964" t="s">
        <v>6746</v>
      </c>
      <c r="I7964" t="s">
        <v>23</v>
      </c>
      <c r="J7964" t="s">
        <v>23</v>
      </c>
      <c r="K7964" t="s">
        <v>35929</v>
      </c>
    </row>
    <row r="7965" spans="1:11" x14ac:dyDescent="0.35">
      <c r="A7965" t="s">
        <v>3168</v>
      </c>
      <c r="B7965" t="s">
        <v>23</v>
      </c>
      <c r="C7965" t="s">
        <v>23</v>
      </c>
      <c r="D7965" t="s">
        <v>23</v>
      </c>
      <c r="E7965" t="s">
        <v>12596</v>
      </c>
      <c r="F7965" t="s">
        <v>23</v>
      </c>
      <c r="G7965" t="s">
        <v>23</v>
      </c>
      <c r="H7965" t="s">
        <v>6522</v>
      </c>
      <c r="I7965" t="s">
        <v>23</v>
      </c>
      <c r="J7965" t="s">
        <v>23</v>
      </c>
      <c r="K7965" t="s">
        <v>30532</v>
      </c>
    </row>
    <row r="7966" spans="1:11" x14ac:dyDescent="0.35">
      <c r="A7966" t="s">
        <v>29222</v>
      </c>
      <c r="B7966" t="s">
        <v>23</v>
      </c>
      <c r="C7966" t="s">
        <v>23</v>
      </c>
      <c r="D7966" t="s">
        <v>5810</v>
      </c>
      <c r="E7966" t="s">
        <v>29223</v>
      </c>
      <c r="F7966" t="s">
        <v>23</v>
      </c>
      <c r="G7966" t="s">
        <v>23</v>
      </c>
      <c r="H7966" t="s">
        <v>6746</v>
      </c>
      <c r="I7966" t="s">
        <v>23</v>
      </c>
      <c r="J7966" t="s">
        <v>23</v>
      </c>
      <c r="K7966" t="s">
        <v>35931</v>
      </c>
    </row>
    <row r="7967" spans="1:11" x14ac:dyDescent="0.35">
      <c r="A7967" t="s">
        <v>29214</v>
      </c>
      <c r="B7967" t="s">
        <v>23</v>
      </c>
      <c r="C7967" t="s">
        <v>23</v>
      </c>
      <c r="D7967" t="s">
        <v>5810</v>
      </c>
      <c r="E7967" t="s">
        <v>29215</v>
      </c>
      <c r="F7967" t="s">
        <v>23</v>
      </c>
      <c r="G7967" t="s">
        <v>23</v>
      </c>
      <c r="H7967" t="s">
        <v>6746</v>
      </c>
      <c r="I7967" t="s">
        <v>23</v>
      </c>
      <c r="J7967" t="s">
        <v>23</v>
      </c>
      <c r="K7967" t="s">
        <v>35927</v>
      </c>
    </row>
    <row r="7968" spans="1:11" x14ac:dyDescent="0.35">
      <c r="A7968" t="s">
        <v>29220</v>
      </c>
      <c r="B7968" t="s">
        <v>23</v>
      </c>
      <c r="C7968" t="s">
        <v>23</v>
      </c>
      <c r="D7968" t="s">
        <v>5810</v>
      </c>
      <c r="E7968" t="s">
        <v>29221</v>
      </c>
      <c r="F7968" t="s">
        <v>23</v>
      </c>
      <c r="G7968" t="s">
        <v>23</v>
      </c>
      <c r="H7968" t="s">
        <v>6746</v>
      </c>
      <c r="I7968" t="s">
        <v>23</v>
      </c>
      <c r="J7968" t="s">
        <v>23</v>
      </c>
      <c r="K7968" t="s">
        <v>35930</v>
      </c>
    </row>
    <row r="7969" spans="1:11" x14ac:dyDescent="0.35">
      <c r="A7969" t="s">
        <v>5440</v>
      </c>
      <c r="B7969" t="s">
        <v>23</v>
      </c>
      <c r="C7969" t="s">
        <v>23</v>
      </c>
      <c r="D7969" t="s">
        <v>23</v>
      </c>
      <c r="E7969" t="s">
        <v>12597</v>
      </c>
      <c r="F7969" t="s">
        <v>23</v>
      </c>
      <c r="G7969" t="s">
        <v>23</v>
      </c>
      <c r="H7969" t="s">
        <v>6522</v>
      </c>
      <c r="I7969" t="s">
        <v>23</v>
      </c>
      <c r="J7969" t="s">
        <v>23</v>
      </c>
      <c r="K7969" t="s">
        <v>30532</v>
      </c>
    </row>
    <row r="7970" spans="1:11" x14ac:dyDescent="0.35">
      <c r="A7970" t="s">
        <v>29224</v>
      </c>
      <c r="B7970" t="s">
        <v>23</v>
      </c>
      <c r="C7970" t="s">
        <v>23</v>
      </c>
      <c r="D7970" t="s">
        <v>5810</v>
      </c>
      <c r="E7970" t="s">
        <v>29225</v>
      </c>
      <c r="F7970" t="s">
        <v>23</v>
      </c>
      <c r="G7970" t="s">
        <v>23</v>
      </c>
      <c r="H7970" t="s">
        <v>6746</v>
      </c>
      <c r="I7970" t="s">
        <v>23</v>
      </c>
      <c r="J7970" t="s">
        <v>23</v>
      </c>
      <c r="K7970" t="s">
        <v>35932</v>
      </c>
    </row>
    <row r="7971" spans="1:11" x14ac:dyDescent="0.35">
      <c r="A7971" t="s">
        <v>29228</v>
      </c>
      <c r="B7971" t="s">
        <v>23</v>
      </c>
      <c r="C7971" t="s">
        <v>23</v>
      </c>
      <c r="D7971" t="s">
        <v>5810</v>
      </c>
      <c r="E7971" t="s">
        <v>29229</v>
      </c>
      <c r="F7971" t="s">
        <v>23</v>
      </c>
      <c r="G7971" t="s">
        <v>23</v>
      </c>
      <c r="H7971" t="s">
        <v>6746</v>
      </c>
      <c r="I7971" t="s">
        <v>23</v>
      </c>
      <c r="J7971" t="s">
        <v>23</v>
      </c>
      <c r="K7971" t="s">
        <v>35934</v>
      </c>
    </row>
    <row r="7972" spans="1:11" x14ac:dyDescent="0.35">
      <c r="A7972" t="s">
        <v>29230</v>
      </c>
      <c r="B7972" t="s">
        <v>23</v>
      </c>
      <c r="C7972" t="s">
        <v>23</v>
      </c>
      <c r="D7972" t="s">
        <v>5810</v>
      </c>
      <c r="E7972" t="s">
        <v>29231</v>
      </c>
      <c r="F7972" t="s">
        <v>23</v>
      </c>
      <c r="G7972" t="s">
        <v>23</v>
      </c>
      <c r="H7972" t="s">
        <v>6746</v>
      </c>
      <c r="I7972" t="s">
        <v>23</v>
      </c>
      <c r="J7972" t="s">
        <v>23</v>
      </c>
      <c r="K7972" t="s">
        <v>35935</v>
      </c>
    </row>
    <row r="7973" spans="1:11" x14ac:dyDescent="0.35">
      <c r="A7973" t="s">
        <v>29232</v>
      </c>
      <c r="B7973" t="s">
        <v>23</v>
      </c>
      <c r="C7973" t="s">
        <v>23</v>
      </c>
      <c r="D7973" t="s">
        <v>5810</v>
      </c>
      <c r="E7973" t="s">
        <v>29233</v>
      </c>
      <c r="F7973" t="s">
        <v>23</v>
      </c>
      <c r="G7973" t="s">
        <v>23</v>
      </c>
      <c r="H7973" t="s">
        <v>6746</v>
      </c>
      <c r="I7973" t="s">
        <v>23</v>
      </c>
      <c r="J7973" t="s">
        <v>23</v>
      </c>
      <c r="K7973" t="s">
        <v>35936</v>
      </c>
    </row>
    <row r="7974" spans="1:11" x14ac:dyDescent="0.35">
      <c r="A7974" t="s">
        <v>3257</v>
      </c>
      <c r="B7974" t="s">
        <v>23</v>
      </c>
      <c r="C7974" t="s">
        <v>23</v>
      </c>
      <c r="D7974" t="s">
        <v>23</v>
      </c>
      <c r="E7974" t="s">
        <v>12598</v>
      </c>
      <c r="F7974" t="s">
        <v>23</v>
      </c>
      <c r="G7974" t="s">
        <v>23</v>
      </c>
      <c r="H7974" t="s">
        <v>6522</v>
      </c>
      <c r="I7974" t="s">
        <v>23</v>
      </c>
      <c r="J7974" t="s">
        <v>23</v>
      </c>
      <c r="K7974" t="s">
        <v>30532</v>
      </c>
    </row>
    <row r="7975" spans="1:11" x14ac:dyDescent="0.35">
      <c r="A7975" t="s">
        <v>29234</v>
      </c>
      <c r="B7975" t="s">
        <v>23</v>
      </c>
      <c r="C7975" t="s">
        <v>23</v>
      </c>
      <c r="D7975" t="s">
        <v>5810</v>
      </c>
      <c r="E7975" t="s">
        <v>29235</v>
      </c>
      <c r="F7975" t="s">
        <v>23</v>
      </c>
      <c r="G7975" t="s">
        <v>23</v>
      </c>
      <c r="H7975" t="s">
        <v>6746</v>
      </c>
      <c r="I7975" t="s">
        <v>23</v>
      </c>
      <c r="J7975" t="s">
        <v>23</v>
      </c>
      <c r="K7975" t="s">
        <v>35937</v>
      </c>
    </row>
    <row r="7976" spans="1:11" x14ac:dyDescent="0.35">
      <c r="A7976" t="s">
        <v>12599</v>
      </c>
      <c r="B7976" t="s">
        <v>23</v>
      </c>
      <c r="C7976" t="s">
        <v>23</v>
      </c>
      <c r="D7976" t="s">
        <v>5810</v>
      </c>
      <c r="E7976" t="s">
        <v>12600</v>
      </c>
      <c r="F7976" t="s">
        <v>23</v>
      </c>
      <c r="G7976" t="s">
        <v>23</v>
      </c>
      <c r="H7976" t="s">
        <v>6746</v>
      </c>
      <c r="I7976" t="s">
        <v>23</v>
      </c>
      <c r="J7976" t="s">
        <v>23</v>
      </c>
      <c r="K7976" t="s">
        <v>30532</v>
      </c>
    </row>
    <row r="7977" spans="1:11" x14ac:dyDescent="0.35">
      <c r="A7977" t="s">
        <v>3680</v>
      </c>
      <c r="B7977" t="s">
        <v>23</v>
      </c>
      <c r="C7977" t="s">
        <v>23</v>
      </c>
      <c r="D7977" t="s">
        <v>23</v>
      </c>
      <c r="E7977" t="s">
        <v>12601</v>
      </c>
      <c r="F7977" t="s">
        <v>23</v>
      </c>
      <c r="G7977" t="s">
        <v>23</v>
      </c>
      <c r="H7977" t="s">
        <v>6522</v>
      </c>
      <c r="I7977" t="s">
        <v>23</v>
      </c>
      <c r="J7977" t="s">
        <v>23</v>
      </c>
      <c r="K7977" t="s">
        <v>30532</v>
      </c>
    </row>
    <row r="7978" spans="1:11" x14ac:dyDescent="0.35">
      <c r="A7978" t="s">
        <v>29236</v>
      </c>
      <c r="B7978" t="s">
        <v>23</v>
      </c>
      <c r="C7978" t="s">
        <v>23</v>
      </c>
      <c r="D7978" t="s">
        <v>5810</v>
      </c>
      <c r="E7978" t="s">
        <v>29237</v>
      </c>
      <c r="F7978" t="s">
        <v>23</v>
      </c>
      <c r="G7978" t="s">
        <v>23</v>
      </c>
      <c r="H7978" t="s">
        <v>6746</v>
      </c>
      <c r="I7978" t="s">
        <v>23</v>
      </c>
      <c r="J7978" t="s">
        <v>23</v>
      </c>
      <c r="K7978" t="s">
        <v>35938</v>
      </c>
    </row>
    <row r="7979" spans="1:11" x14ac:dyDescent="0.35">
      <c r="A7979" t="s">
        <v>29238</v>
      </c>
      <c r="B7979" t="s">
        <v>23</v>
      </c>
      <c r="C7979" t="s">
        <v>23</v>
      </c>
      <c r="D7979" t="s">
        <v>5810</v>
      </c>
      <c r="E7979" t="s">
        <v>29239</v>
      </c>
      <c r="F7979" t="s">
        <v>23</v>
      </c>
      <c r="G7979" t="s">
        <v>23</v>
      </c>
      <c r="H7979" t="s">
        <v>6746</v>
      </c>
      <c r="I7979" t="s">
        <v>23</v>
      </c>
      <c r="J7979" t="s">
        <v>23</v>
      </c>
      <c r="K7979" t="s">
        <v>35939</v>
      </c>
    </row>
    <row r="7980" spans="1:11" x14ac:dyDescent="0.35">
      <c r="A7980" t="s">
        <v>29242</v>
      </c>
      <c r="B7980" t="s">
        <v>23</v>
      </c>
      <c r="C7980" t="s">
        <v>23</v>
      </c>
      <c r="D7980" t="s">
        <v>5810</v>
      </c>
      <c r="E7980" t="s">
        <v>29243</v>
      </c>
      <c r="F7980" t="s">
        <v>23</v>
      </c>
      <c r="G7980" t="s">
        <v>23</v>
      </c>
      <c r="H7980" t="s">
        <v>6746</v>
      </c>
      <c r="I7980" t="s">
        <v>23</v>
      </c>
      <c r="J7980" t="s">
        <v>23</v>
      </c>
      <c r="K7980" t="s">
        <v>35941</v>
      </c>
    </row>
    <row r="7981" spans="1:11" x14ac:dyDescent="0.35">
      <c r="A7981" t="s">
        <v>6673</v>
      </c>
      <c r="B7981" t="s">
        <v>23</v>
      </c>
      <c r="C7981" t="s">
        <v>23</v>
      </c>
      <c r="D7981" t="s">
        <v>23</v>
      </c>
      <c r="E7981" t="s">
        <v>12602</v>
      </c>
      <c r="F7981" t="s">
        <v>23</v>
      </c>
      <c r="G7981" t="s">
        <v>23</v>
      </c>
      <c r="H7981" t="s">
        <v>6483</v>
      </c>
      <c r="I7981" t="s">
        <v>2721</v>
      </c>
      <c r="J7981" t="s">
        <v>23</v>
      </c>
      <c r="K7981" t="s">
        <v>30532</v>
      </c>
    </row>
    <row r="7982" spans="1:11" x14ac:dyDescent="0.35">
      <c r="A7982" t="s">
        <v>29244</v>
      </c>
      <c r="B7982" t="s">
        <v>23</v>
      </c>
      <c r="C7982" t="s">
        <v>23</v>
      </c>
      <c r="D7982" t="s">
        <v>5810</v>
      </c>
      <c r="E7982" t="s">
        <v>29245</v>
      </c>
      <c r="F7982" t="s">
        <v>23</v>
      </c>
      <c r="G7982" t="s">
        <v>23</v>
      </c>
      <c r="H7982" t="s">
        <v>6746</v>
      </c>
      <c r="I7982" t="s">
        <v>23</v>
      </c>
      <c r="J7982" t="s">
        <v>23</v>
      </c>
      <c r="K7982" t="s">
        <v>30532</v>
      </c>
    </row>
    <row r="7983" spans="1:11" x14ac:dyDescent="0.35">
      <c r="A7983" t="s">
        <v>29246</v>
      </c>
      <c r="B7983" t="s">
        <v>23</v>
      </c>
      <c r="C7983" t="s">
        <v>23</v>
      </c>
      <c r="D7983" t="s">
        <v>5810</v>
      </c>
      <c r="E7983" t="s">
        <v>29247</v>
      </c>
      <c r="F7983" t="s">
        <v>23</v>
      </c>
      <c r="G7983" t="s">
        <v>23</v>
      </c>
      <c r="H7983" t="s">
        <v>6746</v>
      </c>
      <c r="I7983" t="s">
        <v>23</v>
      </c>
      <c r="J7983" t="s">
        <v>23</v>
      </c>
      <c r="K7983" t="s">
        <v>35942</v>
      </c>
    </row>
    <row r="7984" spans="1:11" x14ac:dyDescent="0.35">
      <c r="A7984" t="s">
        <v>41</v>
      </c>
      <c r="B7984" t="s">
        <v>23</v>
      </c>
      <c r="C7984" t="s">
        <v>23</v>
      </c>
      <c r="D7984" t="s">
        <v>23</v>
      </c>
      <c r="E7984" t="s">
        <v>12603</v>
      </c>
      <c r="F7984" t="s">
        <v>23</v>
      </c>
      <c r="G7984" t="s">
        <v>23</v>
      </c>
      <c r="H7984" t="s">
        <v>6522</v>
      </c>
      <c r="I7984" t="s">
        <v>23</v>
      </c>
      <c r="J7984" t="s">
        <v>23</v>
      </c>
      <c r="K7984" t="s">
        <v>30532</v>
      </c>
    </row>
    <row r="7985" spans="1:11" x14ac:dyDescent="0.35">
      <c r="A7985" t="s">
        <v>6674</v>
      </c>
      <c r="B7985" t="s">
        <v>23</v>
      </c>
      <c r="C7985" t="s">
        <v>23</v>
      </c>
      <c r="D7985" t="s">
        <v>23</v>
      </c>
      <c r="E7985" t="s">
        <v>12604</v>
      </c>
      <c r="F7985" t="s">
        <v>23</v>
      </c>
      <c r="G7985" t="s">
        <v>23</v>
      </c>
      <c r="H7985" t="s">
        <v>6483</v>
      </c>
      <c r="I7985" t="s">
        <v>2721</v>
      </c>
      <c r="J7985" t="s">
        <v>23</v>
      </c>
      <c r="K7985" t="s">
        <v>30532</v>
      </c>
    </row>
    <row r="7986" spans="1:11" x14ac:dyDescent="0.35">
      <c r="A7986" t="s">
        <v>5698</v>
      </c>
      <c r="B7986" t="s">
        <v>23</v>
      </c>
      <c r="C7986" t="s">
        <v>23</v>
      </c>
      <c r="D7986" t="s">
        <v>23</v>
      </c>
      <c r="E7986" t="s">
        <v>12605</v>
      </c>
      <c r="F7986" t="s">
        <v>23</v>
      </c>
      <c r="G7986" t="s">
        <v>23</v>
      </c>
      <c r="H7986" t="s">
        <v>6522</v>
      </c>
      <c r="I7986" t="s">
        <v>23</v>
      </c>
      <c r="J7986" t="s">
        <v>23</v>
      </c>
      <c r="K7986" t="s">
        <v>30532</v>
      </c>
    </row>
    <row r="7987" spans="1:11" x14ac:dyDescent="0.35">
      <c r="A7987" t="s">
        <v>5099</v>
      </c>
      <c r="B7987" t="s">
        <v>23</v>
      </c>
      <c r="C7987" t="s">
        <v>23</v>
      </c>
      <c r="D7987" t="s">
        <v>23</v>
      </c>
      <c r="E7987" t="s">
        <v>12606</v>
      </c>
      <c r="F7987" t="s">
        <v>23</v>
      </c>
      <c r="G7987" t="s">
        <v>23</v>
      </c>
      <c r="H7987" t="s">
        <v>6522</v>
      </c>
      <c r="I7987" t="s">
        <v>23</v>
      </c>
      <c r="J7987" t="s">
        <v>23</v>
      </c>
      <c r="K7987" t="s">
        <v>30532</v>
      </c>
    </row>
    <row r="7988" spans="1:11" x14ac:dyDescent="0.35">
      <c r="A7988" t="s">
        <v>5500</v>
      </c>
      <c r="B7988" t="s">
        <v>23</v>
      </c>
      <c r="C7988" t="s">
        <v>23</v>
      </c>
      <c r="D7988" t="s">
        <v>23</v>
      </c>
      <c r="E7988" t="s">
        <v>12607</v>
      </c>
      <c r="F7988" t="s">
        <v>23</v>
      </c>
      <c r="G7988" t="s">
        <v>23</v>
      </c>
      <c r="H7988" t="s">
        <v>6522</v>
      </c>
      <c r="I7988" t="s">
        <v>23</v>
      </c>
      <c r="J7988" t="s">
        <v>23</v>
      </c>
      <c r="K7988" t="s">
        <v>30532</v>
      </c>
    </row>
    <row r="7989" spans="1:11" x14ac:dyDescent="0.35">
      <c r="A7989" t="s">
        <v>942</v>
      </c>
      <c r="B7989" t="s">
        <v>23</v>
      </c>
      <c r="C7989" t="s">
        <v>23</v>
      </c>
      <c r="D7989" t="s">
        <v>23</v>
      </c>
      <c r="E7989" t="s">
        <v>12608</v>
      </c>
      <c r="F7989" t="s">
        <v>23</v>
      </c>
      <c r="G7989" t="s">
        <v>23</v>
      </c>
      <c r="H7989" t="s">
        <v>6493</v>
      </c>
      <c r="I7989" t="s">
        <v>6485</v>
      </c>
      <c r="J7989" t="s">
        <v>23</v>
      </c>
      <c r="K7989" t="s">
        <v>30532</v>
      </c>
    </row>
    <row r="7990" spans="1:11" x14ac:dyDescent="0.35">
      <c r="A7990" t="s">
        <v>5100</v>
      </c>
      <c r="B7990" t="s">
        <v>23</v>
      </c>
      <c r="C7990" t="s">
        <v>23</v>
      </c>
      <c r="D7990" t="s">
        <v>23</v>
      </c>
      <c r="E7990" t="s">
        <v>12609</v>
      </c>
      <c r="F7990" t="s">
        <v>23</v>
      </c>
      <c r="G7990" t="s">
        <v>23</v>
      </c>
      <c r="H7990" t="s">
        <v>6746</v>
      </c>
      <c r="I7990" t="s">
        <v>23</v>
      </c>
      <c r="J7990" t="s">
        <v>23</v>
      </c>
      <c r="K7990" t="s">
        <v>30532</v>
      </c>
    </row>
    <row r="7991" spans="1:11" x14ac:dyDescent="0.35">
      <c r="A7991" t="s">
        <v>6258</v>
      </c>
      <c r="B7991" t="s">
        <v>23</v>
      </c>
      <c r="C7991" t="s">
        <v>23</v>
      </c>
      <c r="D7991" t="s">
        <v>5810</v>
      </c>
      <c r="E7991" t="s">
        <v>12610</v>
      </c>
      <c r="F7991" t="s">
        <v>23</v>
      </c>
      <c r="G7991" t="s">
        <v>23</v>
      </c>
      <c r="H7991" t="s">
        <v>6483</v>
      </c>
      <c r="I7991" t="s">
        <v>23</v>
      </c>
      <c r="J7991" t="s">
        <v>23</v>
      </c>
      <c r="K7991" t="s">
        <v>30532</v>
      </c>
    </row>
    <row r="7992" spans="1:11" x14ac:dyDescent="0.35">
      <c r="A7992" t="s">
        <v>1120</v>
      </c>
      <c r="B7992" t="s">
        <v>23</v>
      </c>
      <c r="C7992" t="s">
        <v>23</v>
      </c>
      <c r="D7992" t="s">
        <v>23</v>
      </c>
      <c r="E7992" t="s">
        <v>12611</v>
      </c>
      <c r="F7992" t="s">
        <v>23</v>
      </c>
      <c r="G7992" t="s">
        <v>23</v>
      </c>
      <c r="H7992" t="s">
        <v>6746</v>
      </c>
      <c r="I7992" t="s">
        <v>23</v>
      </c>
      <c r="J7992" t="s">
        <v>23</v>
      </c>
      <c r="K7992" t="s">
        <v>30532</v>
      </c>
    </row>
    <row r="7993" spans="1:11" x14ac:dyDescent="0.35">
      <c r="A7993" t="s">
        <v>29248</v>
      </c>
      <c r="B7993" t="s">
        <v>23</v>
      </c>
      <c r="C7993" t="s">
        <v>23</v>
      </c>
      <c r="D7993" t="s">
        <v>5810</v>
      </c>
      <c r="E7993" t="s">
        <v>29249</v>
      </c>
      <c r="F7993" t="s">
        <v>23</v>
      </c>
      <c r="G7993" t="s">
        <v>23</v>
      </c>
      <c r="H7993" t="s">
        <v>6746</v>
      </c>
      <c r="I7993" t="s">
        <v>23</v>
      </c>
      <c r="J7993" t="s">
        <v>23</v>
      </c>
      <c r="K7993" t="s">
        <v>35943</v>
      </c>
    </row>
    <row r="7994" spans="1:11" x14ac:dyDescent="0.35">
      <c r="A7994" t="s">
        <v>29252</v>
      </c>
      <c r="B7994" t="s">
        <v>23</v>
      </c>
      <c r="C7994" t="s">
        <v>23</v>
      </c>
      <c r="D7994" t="s">
        <v>5810</v>
      </c>
      <c r="E7994" t="s">
        <v>29253</v>
      </c>
      <c r="F7994" t="s">
        <v>23</v>
      </c>
      <c r="G7994" t="s">
        <v>23</v>
      </c>
      <c r="H7994" t="s">
        <v>6746</v>
      </c>
      <c r="I7994" t="s">
        <v>23</v>
      </c>
      <c r="J7994" t="s">
        <v>23</v>
      </c>
      <c r="K7994" t="s">
        <v>35945</v>
      </c>
    </row>
    <row r="7995" spans="1:11" x14ac:dyDescent="0.35">
      <c r="A7995" t="s">
        <v>2193</v>
      </c>
      <c r="B7995" t="s">
        <v>23</v>
      </c>
      <c r="C7995" t="s">
        <v>23</v>
      </c>
      <c r="D7995" t="s">
        <v>23</v>
      </c>
      <c r="E7995" t="s">
        <v>12612</v>
      </c>
      <c r="F7995" t="s">
        <v>23</v>
      </c>
      <c r="G7995" t="s">
        <v>23</v>
      </c>
      <c r="H7995" t="s">
        <v>6522</v>
      </c>
      <c r="I7995" t="s">
        <v>23</v>
      </c>
      <c r="J7995" t="s">
        <v>23</v>
      </c>
      <c r="K7995" t="s">
        <v>30532</v>
      </c>
    </row>
    <row r="7996" spans="1:11" x14ac:dyDescent="0.35">
      <c r="A7996" t="s">
        <v>3681</v>
      </c>
      <c r="B7996" t="s">
        <v>23</v>
      </c>
      <c r="C7996" t="s">
        <v>23</v>
      </c>
      <c r="D7996" t="s">
        <v>23</v>
      </c>
      <c r="E7996" t="s">
        <v>12613</v>
      </c>
      <c r="F7996" t="s">
        <v>23</v>
      </c>
      <c r="G7996" t="s">
        <v>23</v>
      </c>
      <c r="H7996" t="s">
        <v>6522</v>
      </c>
      <c r="I7996" t="s">
        <v>23</v>
      </c>
      <c r="J7996" t="s">
        <v>23</v>
      </c>
      <c r="K7996" t="s">
        <v>30532</v>
      </c>
    </row>
    <row r="7997" spans="1:11" x14ac:dyDescent="0.35">
      <c r="A7997" t="s">
        <v>29250</v>
      </c>
      <c r="B7997" t="s">
        <v>23</v>
      </c>
      <c r="C7997" t="s">
        <v>23</v>
      </c>
      <c r="D7997" t="s">
        <v>5810</v>
      </c>
      <c r="E7997" t="s">
        <v>29251</v>
      </c>
      <c r="F7997" t="s">
        <v>23</v>
      </c>
      <c r="G7997" t="s">
        <v>23</v>
      </c>
      <c r="H7997" t="s">
        <v>6746</v>
      </c>
      <c r="I7997" t="s">
        <v>23</v>
      </c>
      <c r="J7997" t="s">
        <v>23</v>
      </c>
      <c r="K7997" t="s">
        <v>35944</v>
      </c>
    </row>
    <row r="7998" spans="1:11" x14ac:dyDescent="0.35">
      <c r="A7998" t="s">
        <v>12614</v>
      </c>
      <c r="B7998" t="s">
        <v>23</v>
      </c>
      <c r="C7998" t="s">
        <v>23</v>
      </c>
      <c r="D7998" t="s">
        <v>5810</v>
      </c>
      <c r="E7998" t="s">
        <v>12615</v>
      </c>
      <c r="F7998" t="s">
        <v>23</v>
      </c>
      <c r="G7998" t="s">
        <v>23</v>
      </c>
      <c r="H7998" t="s">
        <v>6746</v>
      </c>
      <c r="I7998" t="s">
        <v>23</v>
      </c>
      <c r="J7998" t="s">
        <v>23</v>
      </c>
      <c r="K7998" t="s">
        <v>30532</v>
      </c>
    </row>
    <row r="7999" spans="1:11" x14ac:dyDescent="0.35">
      <c r="A7999" t="s">
        <v>29254</v>
      </c>
      <c r="B7999" t="s">
        <v>23</v>
      </c>
      <c r="C7999" t="s">
        <v>23</v>
      </c>
      <c r="D7999" t="s">
        <v>5810</v>
      </c>
      <c r="E7999" t="s">
        <v>29255</v>
      </c>
      <c r="F7999" t="s">
        <v>23</v>
      </c>
      <c r="G7999" t="s">
        <v>23</v>
      </c>
      <c r="H7999" t="s">
        <v>6746</v>
      </c>
      <c r="I7999" t="s">
        <v>23</v>
      </c>
      <c r="J7999" t="s">
        <v>23</v>
      </c>
      <c r="K7999" t="s">
        <v>35946</v>
      </c>
    </row>
    <row r="8000" spans="1:11" x14ac:dyDescent="0.35">
      <c r="A8000" t="s">
        <v>2192</v>
      </c>
      <c r="B8000" t="s">
        <v>23</v>
      </c>
      <c r="C8000" t="s">
        <v>23</v>
      </c>
      <c r="D8000" t="s">
        <v>23</v>
      </c>
      <c r="E8000" t="s">
        <v>12616</v>
      </c>
      <c r="F8000" t="s">
        <v>23</v>
      </c>
      <c r="G8000" t="s">
        <v>23</v>
      </c>
      <c r="H8000" t="s">
        <v>6522</v>
      </c>
      <c r="I8000" t="s">
        <v>23</v>
      </c>
      <c r="J8000" t="s">
        <v>23</v>
      </c>
      <c r="K8000" t="s">
        <v>30532</v>
      </c>
    </row>
    <row r="8001" spans="1:11" x14ac:dyDescent="0.35">
      <c r="A8001" t="s">
        <v>29256</v>
      </c>
      <c r="B8001" t="s">
        <v>23</v>
      </c>
      <c r="C8001" t="s">
        <v>23</v>
      </c>
      <c r="D8001" t="s">
        <v>5810</v>
      </c>
      <c r="E8001" t="s">
        <v>29257</v>
      </c>
      <c r="F8001" t="s">
        <v>23</v>
      </c>
      <c r="G8001" t="s">
        <v>23</v>
      </c>
      <c r="H8001" t="s">
        <v>6746</v>
      </c>
      <c r="I8001" t="s">
        <v>23</v>
      </c>
      <c r="J8001" t="s">
        <v>23</v>
      </c>
      <c r="K8001" t="s">
        <v>35947</v>
      </c>
    </row>
    <row r="8002" spans="1:11" x14ac:dyDescent="0.35">
      <c r="A8002" t="s">
        <v>29258</v>
      </c>
      <c r="B8002" t="s">
        <v>23</v>
      </c>
      <c r="C8002" t="s">
        <v>23</v>
      </c>
      <c r="D8002" t="s">
        <v>5810</v>
      </c>
      <c r="E8002" t="s">
        <v>29259</v>
      </c>
      <c r="F8002" t="s">
        <v>23</v>
      </c>
      <c r="G8002" t="s">
        <v>23</v>
      </c>
      <c r="H8002" t="s">
        <v>6746</v>
      </c>
      <c r="I8002" t="s">
        <v>23</v>
      </c>
      <c r="J8002" t="s">
        <v>23</v>
      </c>
      <c r="K8002" t="s">
        <v>35948</v>
      </c>
    </row>
    <row r="8003" spans="1:11" x14ac:dyDescent="0.35">
      <c r="A8003" t="s">
        <v>6675</v>
      </c>
      <c r="B8003" t="s">
        <v>23</v>
      </c>
      <c r="C8003" t="s">
        <v>23</v>
      </c>
      <c r="D8003" t="s">
        <v>23</v>
      </c>
      <c r="E8003" t="s">
        <v>12617</v>
      </c>
      <c r="F8003" t="s">
        <v>23</v>
      </c>
      <c r="G8003" t="s">
        <v>23</v>
      </c>
      <c r="H8003" t="s">
        <v>6483</v>
      </c>
      <c r="I8003" t="s">
        <v>2721</v>
      </c>
      <c r="J8003" t="s">
        <v>23</v>
      </c>
      <c r="K8003" t="s">
        <v>30532</v>
      </c>
    </row>
    <row r="8004" spans="1:11" x14ac:dyDescent="0.35">
      <c r="A8004" t="s">
        <v>29260</v>
      </c>
      <c r="B8004" t="s">
        <v>23</v>
      </c>
      <c r="C8004" t="s">
        <v>23</v>
      </c>
      <c r="D8004" t="s">
        <v>5810</v>
      </c>
      <c r="E8004" t="s">
        <v>29261</v>
      </c>
      <c r="F8004" t="s">
        <v>23</v>
      </c>
      <c r="G8004" t="s">
        <v>23</v>
      </c>
      <c r="H8004" t="s">
        <v>6746</v>
      </c>
      <c r="I8004" t="s">
        <v>23</v>
      </c>
      <c r="J8004" t="s">
        <v>23</v>
      </c>
      <c r="K8004" t="s">
        <v>35949</v>
      </c>
    </row>
    <row r="8005" spans="1:11" x14ac:dyDescent="0.35">
      <c r="A8005" t="s">
        <v>613</v>
      </c>
      <c r="B8005" t="s">
        <v>23</v>
      </c>
      <c r="C8005" t="s">
        <v>23</v>
      </c>
      <c r="D8005" t="s">
        <v>23</v>
      </c>
      <c r="E8005" t="s">
        <v>12618</v>
      </c>
      <c r="F8005" t="s">
        <v>23</v>
      </c>
      <c r="G8005" t="s">
        <v>23</v>
      </c>
      <c r="H8005" t="s">
        <v>6522</v>
      </c>
      <c r="I8005" t="s">
        <v>23</v>
      </c>
      <c r="J8005" t="s">
        <v>23</v>
      </c>
      <c r="K8005" t="s">
        <v>30532</v>
      </c>
    </row>
    <row r="8006" spans="1:11" x14ac:dyDescent="0.35">
      <c r="A8006" t="s">
        <v>29262</v>
      </c>
      <c r="B8006" t="s">
        <v>23</v>
      </c>
      <c r="C8006" t="s">
        <v>23</v>
      </c>
      <c r="D8006" t="s">
        <v>5810</v>
      </c>
      <c r="E8006" t="s">
        <v>29263</v>
      </c>
      <c r="F8006" t="s">
        <v>23</v>
      </c>
      <c r="G8006" t="s">
        <v>23</v>
      </c>
      <c r="H8006" t="s">
        <v>6746</v>
      </c>
      <c r="I8006" t="s">
        <v>23</v>
      </c>
      <c r="J8006" t="s">
        <v>23</v>
      </c>
      <c r="K8006" t="s">
        <v>35950</v>
      </c>
    </row>
    <row r="8007" spans="1:11" x14ac:dyDescent="0.35">
      <c r="A8007" t="s">
        <v>29264</v>
      </c>
      <c r="B8007" t="s">
        <v>23</v>
      </c>
      <c r="C8007" t="s">
        <v>23</v>
      </c>
      <c r="D8007" t="s">
        <v>5810</v>
      </c>
      <c r="E8007" t="s">
        <v>29265</v>
      </c>
      <c r="F8007" t="s">
        <v>23</v>
      </c>
      <c r="G8007" t="s">
        <v>23</v>
      </c>
      <c r="H8007" t="s">
        <v>6746</v>
      </c>
      <c r="I8007" t="s">
        <v>23</v>
      </c>
      <c r="J8007" t="s">
        <v>23</v>
      </c>
      <c r="K8007" t="s">
        <v>35951</v>
      </c>
    </row>
    <row r="8008" spans="1:11" x14ac:dyDescent="0.35">
      <c r="A8008" t="s">
        <v>3682</v>
      </c>
      <c r="B8008" t="s">
        <v>23</v>
      </c>
      <c r="C8008" t="s">
        <v>23</v>
      </c>
      <c r="D8008" t="s">
        <v>23</v>
      </c>
      <c r="E8008" t="s">
        <v>12619</v>
      </c>
      <c r="F8008" t="s">
        <v>23</v>
      </c>
      <c r="G8008" t="s">
        <v>23</v>
      </c>
      <c r="H8008" t="s">
        <v>6522</v>
      </c>
      <c r="I8008" t="s">
        <v>23</v>
      </c>
      <c r="J8008" t="s">
        <v>23</v>
      </c>
      <c r="K8008" t="s">
        <v>30532</v>
      </c>
    </row>
    <row r="8009" spans="1:11" x14ac:dyDescent="0.35">
      <c r="A8009" t="s">
        <v>29266</v>
      </c>
      <c r="B8009" t="s">
        <v>23</v>
      </c>
      <c r="C8009" t="s">
        <v>23</v>
      </c>
      <c r="D8009" t="s">
        <v>5810</v>
      </c>
      <c r="E8009" t="s">
        <v>29267</v>
      </c>
      <c r="F8009" t="s">
        <v>23</v>
      </c>
      <c r="G8009" t="s">
        <v>23</v>
      </c>
      <c r="H8009" t="s">
        <v>6746</v>
      </c>
      <c r="I8009" t="s">
        <v>23</v>
      </c>
      <c r="J8009" t="s">
        <v>23</v>
      </c>
      <c r="K8009" t="s">
        <v>35952</v>
      </c>
    </row>
    <row r="8010" spans="1:11" x14ac:dyDescent="0.35">
      <c r="A8010" t="s">
        <v>29268</v>
      </c>
      <c r="B8010" t="s">
        <v>23</v>
      </c>
      <c r="C8010" t="s">
        <v>23</v>
      </c>
      <c r="D8010" t="s">
        <v>5810</v>
      </c>
      <c r="E8010" t="s">
        <v>29269</v>
      </c>
      <c r="F8010" t="s">
        <v>23</v>
      </c>
      <c r="G8010" t="s">
        <v>23</v>
      </c>
      <c r="H8010" t="s">
        <v>6746</v>
      </c>
      <c r="I8010" t="s">
        <v>23</v>
      </c>
      <c r="J8010" t="s">
        <v>23</v>
      </c>
      <c r="K8010" t="s">
        <v>35953</v>
      </c>
    </row>
    <row r="8011" spans="1:11" x14ac:dyDescent="0.35">
      <c r="A8011" t="s">
        <v>3683</v>
      </c>
      <c r="B8011" t="s">
        <v>23</v>
      </c>
      <c r="C8011" t="s">
        <v>23</v>
      </c>
      <c r="D8011" t="s">
        <v>23</v>
      </c>
      <c r="E8011" t="s">
        <v>12620</v>
      </c>
      <c r="F8011" t="s">
        <v>23</v>
      </c>
      <c r="G8011" t="s">
        <v>23</v>
      </c>
      <c r="H8011" t="s">
        <v>6522</v>
      </c>
      <c r="I8011" t="s">
        <v>23</v>
      </c>
      <c r="J8011" t="s">
        <v>23</v>
      </c>
      <c r="K8011" t="s">
        <v>30532</v>
      </c>
    </row>
    <row r="8012" spans="1:11" x14ac:dyDescent="0.35">
      <c r="A8012" t="s">
        <v>683</v>
      </c>
      <c r="B8012" t="s">
        <v>23</v>
      </c>
      <c r="C8012" t="s">
        <v>23</v>
      </c>
      <c r="D8012" t="s">
        <v>23</v>
      </c>
      <c r="E8012" t="s">
        <v>12621</v>
      </c>
      <c r="F8012" t="s">
        <v>23</v>
      </c>
      <c r="G8012" t="s">
        <v>23</v>
      </c>
      <c r="H8012" t="s">
        <v>6522</v>
      </c>
      <c r="I8012" t="s">
        <v>23</v>
      </c>
      <c r="J8012" t="s">
        <v>23</v>
      </c>
      <c r="K8012" t="s">
        <v>30532</v>
      </c>
    </row>
    <row r="8013" spans="1:11" x14ac:dyDescent="0.35">
      <c r="A8013" t="s">
        <v>29270</v>
      </c>
      <c r="B8013" t="s">
        <v>23</v>
      </c>
      <c r="C8013" t="s">
        <v>23</v>
      </c>
      <c r="D8013" t="s">
        <v>5810</v>
      </c>
      <c r="E8013" t="s">
        <v>29271</v>
      </c>
      <c r="F8013" t="s">
        <v>23</v>
      </c>
      <c r="G8013" t="s">
        <v>23</v>
      </c>
      <c r="H8013" t="s">
        <v>6746</v>
      </c>
      <c r="I8013" t="s">
        <v>23</v>
      </c>
      <c r="J8013" t="s">
        <v>23</v>
      </c>
      <c r="K8013" t="s">
        <v>35954</v>
      </c>
    </row>
    <row r="8014" spans="1:11" x14ac:dyDescent="0.35">
      <c r="A8014" t="s">
        <v>12622</v>
      </c>
      <c r="B8014" t="s">
        <v>23</v>
      </c>
      <c r="C8014" t="s">
        <v>23</v>
      </c>
      <c r="D8014" t="s">
        <v>5810</v>
      </c>
      <c r="E8014" t="s">
        <v>12623</v>
      </c>
      <c r="F8014" t="s">
        <v>23</v>
      </c>
      <c r="G8014" t="s">
        <v>23</v>
      </c>
      <c r="H8014" t="s">
        <v>6746</v>
      </c>
      <c r="I8014" t="s">
        <v>23</v>
      </c>
      <c r="J8014" t="s">
        <v>23</v>
      </c>
      <c r="K8014" t="s">
        <v>30532</v>
      </c>
    </row>
    <row r="8015" spans="1:11" x14ac:dyDescent="0.35">
      <c r="A8015" t="s">
        <v>29272</v>
      </c>
      <c r="B8015" t="s">
        <v>23</v>
      </c>
      <c r="C8015" t="s">
        <v>23</v>
      </c>
      <c r="D8015" t="s">
        <v>5810</v>
      </c>
      <c r="E8015" t="s">
        <v>29273</v>
      </c>
      <c r="F8015" t="s">
        <v>23</v>
      </c>
      <c r="G8015" t="s">
        <v>23</v>
      </c>
      <c r="H8015" t="s">
        <v>6746</v>
      </c>
      <c r="I8015" t="s">
        <v>23</v>
      </c>
      <c r="J8015" t="s">
        <v>23</v>
      </c>
      <c r="K8015" t="s">
        <v>35955</v>
      </c>
    </row>
    <row r="8016" spans="1:11" x14ac:dyDescent="0.35">
      <c r="A8016" t="s">
        <v>4886</v>
      </c>
      <c r="B8016" t="s">
        <v>23</v>
      </c>
      <c r="C8016" t="s">
        <v>23</v>
      </c>
      <c r="D8016" t="s">
        <v>23</v>
      </c>
      <c r="E8016" t="s">
        <v>12624</v>
      </c>
      <c r="F8016" t="s">
        <v>23</v>
      </c>
      <c r="G8016" t="s">
        <v>23</v>
      </c>
      <c r="H8016" t="s">
        <v>6522</v>
      </c>
      <c r="I8016" t="s">
        <v>23</v>
      </c>
      <c r="J8016" t="s">
        <v>23</v>
      </c>
      <c r="K8016" t="s">
        <v>30532</v>
      </c>
    </row>
    <row r="8017" spans="1:11" x14ac:dyDescent="0.35">
      <c r="A8017" t="s">
        <v>394</v>
      </c>
      <c r="B8017" t="s">
        <v>23</v>
      </c>
      <c r="C8017" t="s">
        <v>23</v>
      </c>
      <c r="D8017" t="s">
        <v>23</v>
      </c>
      <c r="E8017" t="s">
        <v>12625</v>
      </c>
      <c r="F8017" t="s">
        <v>23</v>
      </c>
      <c r="G8017" t="s">
        <v>23</v>
      </c>
      <c r="H8017" t="s">
        <v>6522</v>
      </c>
      <c r="I8017" t="s">
        <v>23</v>
      </c>
      <c r="J8017" t="s">
        <v>23</v>
      </c>
      <c r="K8017" t="s">
        <v>30532</v>
      </c>
    </row>
    <row r="8018" spans="1:11" x14ac:dyDescent="0.35">
      <c r="A8018" t="s">
        <v>2191</v>
      </c>
      <c r="B8018" t="s">
        <v>23</v>
      </c>
      <c r="C8018" t="s">
        <v>23</v>
      </c>
      <c r="D8018" t="s">
        <v>23</v>
      </c>
      <c r="E8018" t="s">
        <v>12626</v>
      </c>
      <c r="F8018" t="s">
        <v>23</v>
      </c>
      <c r="G8018" t="s">
        <v>23</v>
      </c>
      <c r="H8018" t="s">
        <v>6522</v>
      </c>
      <c r="I8018" t="s">
        <v>23</v>
      </c>
      <c r="J8018" t="s">
        <v>23</v>
      </c>
      <c r="K8018" t="s">
        <v>30532</v>
      </c>
    </row>
    <row r="8019" spans="1:11" x14ac:dyDescent="0.35">
      <c r="A8019" t="s">
        <v>875</v>
      </c>
      <c r="B8019" t="s">
        <v>23</v>
      </c>
      <c r="C8019" t="s">
        <v>23</v>
      </c>
      <c r="D8019" t="s">
        <v>23</v>
      </c>
      <c r="E8019" t="s">
        <v>12627</v>
      </c>
      <c r="F8019" t="s">
        <v>23</v>
      </c>
      <c r="G8019" t="s">
        <v>23</v>
      </c>
      <c r="H8019" t="s">
        <v>6522</v>
      </c>
      <c r="I8019" t="s">
        <v>23</v>
      </c>
      <c r="J8019" t="s">
        <v>23</v>
      </c>
      <c r="K8019" t="s">
        <v>30532</v>
      </c>
    </row>
    <row r="8020" spans="1:11" x14ac:dyDescent="0.35">
      <c r="A8020" t="s">
        <v>29274</v>
      </c>
      <c r="B8020" t="s">
        <v>23</v>
      </c>
      <c r="C8020" t="s">
        <v>23</v>
      </c>
      <c r="D8020" t="s">
        <v>5810</v>
      </c>
      <c r="E8020" t="s">
        <v>29275</v>
      </c>
      <c r="F8020" t="s">
        <v>23</v>
      </c>
      <c r="G8020" t="s">
        <v>23</v>
      </c>
      <c r="H8020" t="s">
        <v>6746</v>
      </c>
      <c r="I8020" t="s">
        <v>23</v>
      </c>
      <c r="J8020" t="s">
        <v>23</v>
      </c>
      <c r="K8020" t="s">
        <v>35956</v>
      </c>
    </row>
    <row r="8021" spans="1:11" x14ac:dyDescent="0.35">
      <c r="A8021" t="s">
        <v>29276</v>
      </c>
      <c r="B8021" t="s">
        <v>23</v>
      </c>
      <c r="C8021" t="s">
        <v>23</v>
      </c>
      <c r="D8021" t="s">
        <v>5810</v>
      </c>
      <c r="E8021" t="s">
        <v>29277</v>
      </c>
      <c r="F8021" t="s">
        <v>23</v>
      </c>
      <c r="G8021" t="s">
        <v>23</v>
      </c>
      <c r="H8021" t="s">
        <v>6746</v>
      </c>
      <c r="I8021" t="s">
        <v>23</v>
      </c>
      <c r="J8021" t="s">
        <v>23</v>
      </c>
      <c r="K8021" t="s">
        <v>35957</v>
      </c>
    </row>
    <row r="8022" spans="1:11" x14ac:dyDescent="0.35">
      <c r="A8022" t="s">
        <v>795</v>
      </c>
      <c r="B8022" t="s">
        <v>23</v>
      </c>
      <c r="C8022" t="s">
        <v>23</v>
      </c>
      <c r="D8022" t="s">
        <v>23</v>
      </c>
      <c r="E8022" t="s">
        <v>12628</v>
      </c>
      <c r="F8022" t="s">
        <v>23</v>
      </c>
      <c r="G8022" t="s">
        <v>23</v>
      </c>
      <c r="H8022" t="s">
        <v>6522</v>
      </c>
      <c r="I8022" t="s">
        <v>23</v>
      </c>
      <c r="J8022" t="s">
        <v>23</v>
      </c>
      <c r="K8022" t="s">
        <v>30532</v>
      </c>
    </row>
    <row r="8023" spans="1:11" x14ac:dyDescent="0.35">
      <c r="A8023" t="s">
        <v>6552</v>
      </c>
      <c r="B8023" t="s">
        <v>23</v>
      </c>
      <c r="C8023" t="s">
        <v>23</v>
      </c>
      <c r="D8023" t="s">
        <v>23</v>
      </c>
      <c r="E8023" t="s">
        <v>12629</v>
      </c>
      <c r="F8023" t="s">
        <v>23</v>
      </c>
      <c r="G8023" t="s">
        <v>23</v>
      </c>
      <c r="H8023" t="s">
        <v>6502</v>
      </c>
      <c r="I8023" t="s">
        <v>6485</v>
      </c>
      <c r="J8023" t="s">
        <v>23</v>
      </c>
      <c r="K8023" t="s">
        <v>30532</v>
      </c>
    </row>
    <row r="8024" spans="1:11" x14ac:dyDescent="0.35">
      <c r="A8024" t="s">
        <v>29278</v>
      </c>
      <c r="B8024" t="s">
        <v>23</v>
      </c>
      <c r="C8024" t="s">
        <v>23</v>
      </c>
      <c r="D8024" t="s">
        <v>5810</v>
      </c>
      <c r="E8024" t="s">
        <v>29279</v>
      </c>
      <c r="F8024" t="s">
        <v>23</v>
      </c>
      <c r="G8024" t="s">
        <v>23</v>
      </c>
      <c r="H8024" t="s">
        <v>6746</v>
      </c>
      <c r="I8024" t="s">
        <v>23</v>
      </c>
      <c r="J8024" t="s">
        <v>23</v>
      </c>
      <c r="K8024" t="s">
        <v>35958</v>
      </c>
    </row>
    <row r="8025" spans="1:11" x14ac:dyDescent="0.35">
      <c r="A8025" t="s">
        <v>29280</v>
      </c>
      <c r="B8025" t="s">
        <v>23</v>
      </c>
      <c r="C8025" t="s">
        <v>23</v>
      </c>
      <c r="D8025" t="s">
        <v>5810</v>
      </c>
      <c r="E8025" t="s">
        <v>29281</v>
      </c>
      <c r="F8025" t="s">
        <v>23</v>
      </c>
      <c r="G8025" t="s">
        <v>23</v>
      </c>
      <c r="H8025" t="s">
        <v>6746</v>
      </c>
      <c r="I8025" t="s">
        <v>23</v>
      </c>
      <c r="J8025" t="s">
        <v>23</v>
      </c>
      <c r="K8025" t="s">
        <v>35959</v>
      </c>
    </row>
    <row r="8026" spans="1:11" x14ac:dyDescent="0.35">
      <c r="A8026" t="s">
        <v>3103</v>
      </c>
      <c r="B8026" t="s">
        <v>23</v>
      </c>
      <c r="C8026" t="s">
        <v>23</v>
      </c>
      <c r="D8026" t="s">
        <v>23</v>
      </c>
      <c r="E8026" t="s">
        <v>12630</v>
      </c>
      <c r="F8026" t="s">
        <v>23</v>
      </c>
      <c r="G8026" t="s">
        <v>23</v>
      </c>
      <c r="H8026" t="s">
        <v>6522</v>
      </c>
      <c r="I8026" t="s">
        <v>23</v>
      </c>
      <c r="J8026" t="s">
        <v>23</v>
      </c>
      <c r="K8026" t="s">
        <v>30532</v>
      </c>
    </row>
    <row r="8027" spans="1:11" x14ac:dyDescent="0.35">
      <c r="A8027" t="s">
        <v>1988</v>
      </c>
      <c r="B8027" t="s">
        <v>23</v>
      </c>
      <c r="C8027" t="s">
        <v>23</v>
      </c>
      <c r="D8027" t="s">
        <v>23</v>
      </c>
      <c r="E8027" t="s">
        <v>12631</v>
      </c>
      <c r="F8027" t="s">
        <v>23</v>
      </c>
      <c r="G8027" t="s">
        <v>23</v>
      </c>
      <c r="H8027" t="s">
        <v>6522</v>
      </c>
      <c r="I8027" t="s">
        <v>23</v>
      </c>
      <c r="J8027" t="s">
        <v>23</v>
      </c>
      <c r="K8027" t="s">
        <v>30532</v>
      </c>
    </row>
    <row r="8028" spans="1:11" x14ac:dyDescent="0.35">
      <c r="A8028" t="s">
        <v>29282</v>
      </c>
      <c r="B8028" t="s">
        <v>23</v>
      </c>
      <c r="C8028" t="s">
        <v>23</v>
      </c>
      <c r="D8028" t="s">
        <v>5810</v>
      </c>
      <c r="E8028" t="s">
        <v>29283</v>
      </c>
      <c r="F8028" t="s">
        <v>23</v>
      </c>
      <c r="G8028" t="s">
        <v>23</v>
      </c>
      <c r="H8028" t="s">
        <v>6746</v>
      </c>
      <c r="I8028" t="s">
        <v>23</v>
      </c>
      <c r="J8028" t="s">
        <v>23</v>
      </c>
      <c r="K8028" t="s">
        <v>35960</v>
      </c>
    </row>
    <row r="8029" spans="1:11" x14ac:dyDescent="0.35">
      <c r="A8029" t="s">
        <v>29284</v>
      </c>
      <c r="B8029" t="s">
        <v>23</v>
      </c>
      <c r="C8029" t="s">
        <v>23</v>
      </c>
      <c r="D8029" t="s">
        <v>5810</v>
      </c>
      <c r="E8029" t="s">
        <v>29285</v>
      </c>
      <c r="F8029" t="s">
        <v>23</v>
      </c>
      <c r="G8029" t="s">
        <v>23</v>
      </c>
      <c r="H8029" t="s">
        <v>6746</v>
      </c>
      <c r="I8029" t="s">
        <v>23</v>
      </c>
      <c r="J8029" t="s">
        <v>23</v>
      </c>
      <c r="K8029" t="s">
        <v>35961</v>
      </c>
    </row>
    <row r="8030" spans="1:11" x14ac:dyDescent="0.35">
      <c r="A8030" t="s">
        <v>568</v>
      </c>
      <c r="B8030" t="s">
        <v>23</v>
      </c>
      <c r="C8030" t="s">
        <v>23</v>
      </c>
      <c r="D8030" t="s">
        <v>23</v>
      </c>
      <c r="E8030" t="s">
        <v>12632</v>
      </c>
      <c r="F8030" t="s">
        <v>23</v>
      </c>
      <c r="G8030" t="s">
        <v>23</v>
      </c>
      <c r="H8030" t="s">
        <v>6522</v>
      </c>
      <c r="I8030" t="s">
        <v>23</v>
      </c>
      <c r="J8030" t="s">
        <v>23</v>
      </c>
      <c r="K8030" t="s">
        <v>30532</v>
      </c>
    </row>
    <row r="8031" spans="1:11" x14ac:dyDescent="0.35">
      <c r="A8031" t="s">
        <v>3684</v>
      </c>
      <c r="B8031" t="s">
        <v>23</v>
      </c>
      <c r="C8031" t="s">
        <v>23</v>
      </c>
      <c r="D8031" t="s">
        <v>23</v>
      </c>
      <c r="E8031" t="s">
        <v>12633</v>
      </c>
      <c r="F8031" t="s">
        <v>23</v>
      </c>
      <c r="G8031" t="s">
        <v>23</v>
      </c>
      <c r="H8031" t="s">
        <v>6522</v>
      </c>
      <c r="I8031" t="s">
        <v>23</v>
      </c>
      <c r="J8031" t="s">
        <v>23</v>
      </c>
      <c r="K8031" t="s">
        <v>30532</v>
      </c>
    </row>
    <row r="8032" spans="1:11" x14ac:dyDescent="0.35">
      <c r="A8032" t="s">
        <v>12634</v>
      </c>
      <c r="B8032" t="s">
        <v>23</v>
      </c>
      <c r="C8032" t="s">
        <v>23</v>
      </c>
      <c r="D8032" t="s">
        <v>5810</v>
      </c>
      <c r="E8032" t="s">
        <v>12635</v>
      </c>
      <c r="F8032" t="s">
        <v>23</v>
      </c>
      <c r="G8032" t="s">
        <v>23</v>
      </c>
      <c r="H8032" t="s">
        <v>6746</v>
      </c>
      <c r="I8032" t="s">
        <v>23</v>
      </c>
      <c r="J8032" t="s">
        <v>23</v>
      </c>
      <c r="K8032" t="s">
        <v>30532</v>
      </c>
    </row>
    <row r="8033" spans="1:11" x14ac:dyDescent="0.35">
      <c r="A8033" t="s">
        <v>387</v>
      </c>
      <c r="B8033" t="s">
        <v>23</v>
      </c>
      <c r="C8033" t="s">
        <v>23</v>
      </c>
      <c r="D8033" t="s">
        <v>23</v>
      </c>
      <c r="E8033" t="s">
        <v>12636</v>
      </c>
      <c r="F8033" t="s">
        <v>23</v>
      </c>
      <c r="G8033" t="s">
        <v>23</v>
      </c>
      <c r="H8033" t="s">
        <v>6522</v>
      </c>
      <c r="I8033" t="s">
        <v>23</v>
      </c>
      <c r="J8033" t="s">
        <v>23</v>
      </c>
      <c r="K8033" t="s">
        <v>30532</v>
      </c>
    </row>
    <row r="8034" spans="1:11" x14ac:dyDescent="0.35">
      <c r="A8034" t="s">
        <v>3685</v>
      </c>
      <c r="B8034" t="s">
        <v>23</v>
      </c>
      <c r="C8034" t="s">
        <v>23</v>
      </c>
      <c r="D8034" t="s">
        <v>23</v>
      </c>
      <c r="E8034" t="s">
        <v>12637</v>
      </c>
      <c r="F8034" t="s">
        <v>23</v>
      </c>
      <c r="G8034" t="s">
        <v>23</v>
      </c>
      <c r="H8034" t="s">
        <v>6522</v>
      </c>
      <c r="I8034" t="s">
        <v>23</v>
      </c>
      <c r="J8034" t="s">
        <v>23</v>
      </c>
      <c r="K8034" t="s">
        <v>30532</v>
      </c>
    </row>
    <row r="8035" spans="1:11" x14ac:dyDescent="0.35">
      <c r="A8035" t="s">
        <v>29286</v>
      </c>
      <c r="B8035" t="s">
        <v>23</v>
      </c>
      <c r="C8035" t="s">
        <v>23</v>
      </c>
      <c r="D8035" t="s">
        <v>5810</v>
      </c>
      <c r="E8035" t="s">
        <v>29287</v>
      </c>
      <c r="F8035" t="s">
        <v>23</v>
      </c>
      <c r="G8035" t="s">
        <v>23</v>
      </c>
      <c r="H8035" t="s">
        <v>6746</v>
      </c>
      <c r="I8035" t="s">
        <v>23</v>
      </c>
      <c r="J8035" t="s">
        <v>23</v>
      </c>
      <c r="K8035" t="s">
        <v>35962</v>
      </c>
    </row>
    <row r="8036" spans="1:11" x14ac:dyDescent="0.35">
      <c r="A8036" t="s">
        <v>4831</v>
      </c>
      <c r="B8036" t="s">
        <v>23</v>
      </c>
      <c r="C8036" t="s">
        <v>23</v>
      </c>
      <c r="D8036" t="s">
        <v>23</v>
      </c>
      <c r="E8036" t="s">
        <v>12638</v>
      </c>
      <c r="F8036" t="s">
        <v>23</v>
      </c>
      <c r="G8036" t="s">
        <v>23</v>
      </c>
      <c r="H8036" t="s">
        <v>6522</v>
      </c>
      <c r="I8036" t="s">
        <v>23</v>
      </c>
      <c r="J8036" t="s">
        <v>23</v>
      </c>
      <c r="K8036" t="s">
        <v>30532</v>
      </c>
    </row>
    <row r="8037" spans="1:11" x14ac:dyDescent="0.35">
      <c r="A8037" t="s">
        <v>2999</v>
      </c>
      <c r="B8037" t="s">
        <v>23</v>
      </c>
      <c r="C8037" t="s">
        <v>23</v>
      </c>
      <c r="D8037" t="s">
        <v>23</v>
      </c>
      <c r="E8037" t="s">
        <v>12639</v>
      </c>
      <c r="F8037" t="s">
        <v>23</v>
      </c>
      <c r="G8037" t="s">
        <v>23</v>
      </c>
      <c r="H8037" t="s">
        <v>6522</v>
      </c>
      <c r="I8037" t="s">
        <v>23</v>
      </c>
      <c r="J8037" t="s">
        <v>23</v>
      </c>
      <c r="K8037" t="s">
        <v>30532</v>
      </c>
    </row>
    <row r="8038" spans="1:11" x14ac:dyDescent="0.35">
      <c r="A8038" t="s">
        <v>2855</v>
      </c>
      <c r="B8038" t="s">
        <v>23</v>
      </c>
      <c r="C8038" t="s">
        <v>23</v>
      </c>
      <c r="D8038" t="s">
        <v>23</v>
      </c>
      <c r="E8038" t="s">
        <v>12640</v>
      </c>
      <c r="F8038" t="s">
        <v>23</v>
      </c>
      <c r="G8038" t="s">
        <v>23</v>
      </c>
      <c r="H8038" t="s">
        <v>6522</v>
      </c>
      <c r="I8038" t="s">
        <v>23</v>
      </c>
      <c r="J8038" t="s">
        <v>23</v>
      </c>
      <c r="K8038" t="s">
        <v>30532</v>
      </c>
    </row>
    <row r="8039" spans="1:11" x14ac:dyDescent="0.35">
      <c r="A8039" t="s">
        <v>2190</v>
      </c>
      <c r="B8039" t="s">
        <v>23</v>
      </c>
      <c r="C8039" t="s">
        <v>23</v>
      </c>
      <c r="D8039" t="s">
        <v>23</v>
      </c>
      <c r="E8039" t="s">
        <v>12641</v>
      </c>
      <c r="F8039" t="s">
        <v>23</v>
      </c>
      <c r="G8039" t="s">
        <v>23</v>
      </c>
      <c r="H8039" t="s">
        <v>6746</v>
      </c>
      <c r="I8039" t="s">
        <v>23</v>
      </c>
      <c r="J8039" t="s">
        <v>23</v>
      </c>
      <c r="K8039" t="s">
        <v>30532</v>
      </c>
    </row>
    <row r="8040" spans="1:11" x14ac:dyDescent="0.35">
      <c r="A8040" t="s">
        <v>29288</v>
      </c>
      <c r="B8040" t="s">
        <v>23</v>
      </c>
      <c r="C8040" t="s">
        <v>23</v>
      </c>
      <c r="D8040" t="s">
        <v>5810</v>
      </c>
      <c r="E8040" t="s">
        <v>29289</v>
      </c>
      <c r="F8040" t="s">
        <v>23</v>
      </c>
      <c r="G8040" t="s">
        <v>23</v>
      </c>
      <c r="H8040" t="s">
        <v>6746</v>
      </c>
      <c r="I8040" t="s">
        <v>23</v>
      </c>
      <c r="J8040" t="s">
        <v>23</v>
      </c>
      <c r="K8040" t="s">
        <v>35963</v>
      </c>
    </row>
    <row r="8041" spans="1:11" x14ac:dyDescent="0.35">
      <c r="A8041" t="s">
        <v>307</v>
      </c>
      <c r="B8041" t="s">
        <v>23</v>
      </c>
      <c r="C8041" t="s">
        <v>23</v>
      </c>
      <c r="D8041" t="s">
        <v>23</v>
      </c>
      <c r="E8041" t="s">
        <v>12642</v>
      </c>
      <c r="F8041" t="s">
        <v>23</v>
      </c>
      <c r="G8041" t="s">
        <v>23</v>
      </c>
      <c r="H8041" t="s">
        <v>6522</v>
      </c>
      <c r="I8041" t="s">
        <v>23</v>
      </c>
      <c r="J8041" t="s">
        <v>23</v>
      </c>
      <c r="K8041" t="s">
        <v>30532</v>
      </c>
    </row>
    <row r="8042" spans="1:11" x14ac:dyDescent="0.35">
      <c r="A8042" t="s">
        <v>3686</v>
      </c>
      <c r="B8042" t="s">
        <v>23</v>
      </c>
      <c r="C8042" t="s">
        <v>23</v>
      </c>
      <c r="D8042" t="s">
        <v>23</v>
      </c>
      <c r="E8042" t="s">
        <v>12643</v>
      </c>
      <c r="F8042" t="s">
        <v>23</v>
      </c>
      <c r="G8042" t="s">
        <v>23</v>
      </c>
      <c r="H8042" t="s">
        <v>6522</v>
      </c>
      <c r="I8042" t="s">
        <v>23</v>
      </c>
      <c r="J8042" t="s">
        <v>23</v>
      </c>
      <c r="K8042" t="s">
        <v>30532</v>
      </c>
    </row>
    <row r="8043" spans="1:11" x14ac:dyDescent="0.35">
      <c r="A8043" t="s">
        <v>2965</v>
      </c>
      <c r="B8043" t="s">
        <v>23</v>
      </c>
      <c r="C8043" t="s">
        <v>23</v>
      </c>
      <c r="D8043" t="s">
        <v>23</v>
      </c>
      <c r="E8043" t="s">
        <v>12644</v>
      </c>
      <c r="F8043" t="s">
        <v>23</v>
      </c>
      <c r="G8043" t="s">
        <v>23</v>
      </c>
      <c r="H8043" t="s">
        <v>6504</v>
      </c>
      <c r="I8043" t="s">
        <v>6485</v>
      </c>
      <c r="J8043" t="s">
        <v>23</v>
      </c>
      <c r="K8043" t="s">
        <v>30532</v>
      </c>
    </row>
    <row r="8044" spans="1:11" x14ac:dyDescent="0.35">
      <c r="A8044" t="s">
        <v>29290</v>
      </c>
      <c r="B8044" t="s">
        <v>23</v>
      </c>
      <c r="C8044" t="s">
        <v>23</v>
      </c>
      <c r="D8044" t="s">
        <v>5810</v>
      </c>
      <c r="E8044" t="s">
        <v>29291</v>
      </c>
      <c r="F8044" t="s">
        <v>23</v>
      </c>
      <c r="G8044" t="s">
        <v>23</v>
      </c>
      <c r="H8044" t="s">
        <v>6746</v>
      </c>
      <c r="I8044" t="s">
        <v>23</v>
      </c>
      <c r="J8044" t="s">
        <v>23</v>
      </c>
      <c r="K8044" t="s">
        <v>35964</v>
      </c>
    </row>
    <row r="8045" spans="1:11" x14ac:dyDescent="0.35">
      <c r="A8045" t="s">
        <v>955</v>
      </c>
      <c r="B8045" t="s">
        <v>23</v>
      </c>
      <c r="C8045" t="s">
        <v>23</v>
      </c>
      <c r="D8045" t="s">
        <v>23</v>
      </c>
      <c r="E8045" t="s">
        <v>12645</v>
      </c>
      <c r="F8045" t="s">
        <v>23</v>
      </c>
      <c r="G8045" t="s">
        <v>23</v>
      </c>
      <c r="H8045" t="s">
        <v>6522</v>
      </c>
      <c r="I8045" t="s">
        <v>6499</v>
      </c>
      <c r="J8045" t="s">
        <v>6486</v>
      </c>
      <c r="K8045" t="s">
        <v>30532</v>
      </c>
    </row>
    <row r="8046" spans="1:11" x14ac:dyDescent="0.35">
      <c r="A8046" t="s">
        <v>29292</v>
      </c>
      <c r="B8046" t="s">
        <v>23</v>
      </c>
      <c r="C8046" t="s">
        <v>23</v>
      </c>
      <c r="D8046" t="s">
        <v>5810</v>
      </c>
      <c r="E8046" t="s">
        <v>29293</v>
      </c>
      <c r="F8046" t="s">
        <v>23</v>
      </c>
      <c r="G8046" t="s">
        <v>23</v>
      </c>
      <c r="H8046" t="s">
        <v>6746</v>
      </c>
      <c r="I8046" t="s">
        <v>23</v>
      </c>
      <c r="J8046" t="s">
        <v>23</v>
      </c>
      <c r="K8046" t="s">
        <v>35965</v>
      </c>
    </row>
    <row r="8047" spans="1:11" x14ac:dyDescent="0.35">
      <c r="A8047" t="s">
        <v>3260</v>
      </c>
      <c r="B8047" t="s">
        <v>23</v>
      </c>
      <c r="C8047" t="s">
        <v>23</v>
      </c>
      <c r="D8047" t="s">
        <v>23</v>
      </c>
      <c r="E8047" t="s">
        <v>12646</v>
      </c>
      <c r="F8047" t="s">
        <v>23</v>
      </c>
      <c r="G8047" t="s">
        <v>23</v>
      </c>
      <c r="H8047" t="s">
        <v>6522</v>
      </c>
      <c r="I8047" t="s">
        <v>23</v>
      </c>
      <c r="J8047" t="s">
        <v>23</v>
      </c>
      <c r="K8047" t="s">
        <v>30532</v>
      </c>
    </row>
    <row r="8048" spans="1:11" x14ac:dyDescent="0.35">
      <c r="A8048" t="s">
        <v>12647</v>
      </c>
      <c r="B8048" t="s">
        <v>23</v>
      </c>
      <c r="C8048" t="s">
        <v>23</v>
      </c>
      <c r="D8048" t="s">
        <v>5810</v>
      </c>
      <c r="E8048" t="s">
        <v>12648</v>
      </c>
      <c r="F8048" t="s">
        <v>23</v>
      </c>
      <c r="G8048" t="s">
        <v>23</v>
      </c>
      <c r="H8048" t="s">
        <v>6746</v>
      </c>
      <c r="I8048" t="s">
        <v>23</v>
      </c>
      <c r="J8048" t="s">
        <v>23</v>
      </c>
      <c r="K8048" t="s">
        <v>30532</v>
      </c>
    </row>
    <row r="8049" spans="1:11" x14ac:dyDescent="0.35">
      <c r="A8049" t="s">
        <v>3318</v>
      </c>
      <c r="B8049" t="s">
        <v>23</v>
      </c>
      <c r="C8049" t="s">
        <v>23</v>
      </c>
      <c r="D8049" t="s">
        <v>23</v>
      </c>
      <c r="E8049" t="s">
        <v>12649</v>
      </c>
      <c r="F8049" t="s">
        <v>23</v>
      </c>
      <c r="G8049" t="s">
        <v>23</v>
      </c>
      <c r="H8049" t="s">
        <v>6522</v>
      </c>
      <c r="I8049" t="s">
        <v>23</v>
      </c>
      <c r="J8049" t="s">
        <v>23</v>
      </c>
      <c r="K8049" t="s">
        <v>30532</v>
      </c>
    </row>
    <row r="8050" spans="1:11" x14ac:dyDescent="0.35">
      <c r="A8050" t="s">
        <v>29294</v>
      </c>
      <c r="B8050" t="s">
        <v>23</v>
      </c>
      <c r="C8050" t="s">
        <v>23</v>
      </c>
      <c r="D8050" t="s">
        <v>5810</v>
      </c>
      <c r="E8050" t="s">
        <v>29295</v>
      </c>
      <c r="F8050" t="s">
        <v>23</v>
      </c>
      <c r="G8050" t="s">
        <v>23</v>
      </c>
      <c r="H8050" t="s">
        <v>6746</v>
      </c>
      <c r="I8050" t="s">
        <v>23</v>
      </c>
      <c r="J8050" t="s">
        <v>23</v>
      </c>
      <c r="K8050" t="s">
        <v>35966</v>
      </c>
    </row>
    <row r="8051" spans="1:11" x14ac:dyDescent="0.35">
      <c r="A8051" t="s">
        <v>29296</v>
      </c>
      <c r="B8051" t="s">
        <v>23</v>
      </c>
      <c r="C8051" t="s">
        <v>23</v>
      </c>
      <c r="D8051" t="s">
        <v>5810</v>
      </c>
      <c r="E8051" t="s">
        <v>29297</v>
      </c>
      <c r="F8051" t="s">
        <v>23</v>
      </c>
      <c r="G8051" t="s">
        <v>23</v>
      </c>
      <c r="H8051" t="s">
        <v>6746</v>
      </c>
      <c r="I8051" t="s">
        <v>23</v>
      </c>
      <c r="J8051" t="s">
        <v>23</v>
      </c>
      <c r="K8051" t="s">
        <v>35967</v>
      </c>
    </row>
    <row r="8052" spans="1:11" x14ac:dyDescent="0.35">
      <c r="A8052" t="s">
        <v>870</v>
      </c>
      <c r="B8052" t="s">
        <v>23</v>
      </c>
      <c r="C8052" t="s">
        <v>23</v>
      </c>
      <c r="D8052" t="s">
        <v>23</v>
      </c>
      <c r="E8052" t="s">
        <v>12650</v>
      </c>
      <c r="F8052" t="s">
        <v>23</v>
      </c>
      <c r="G8052" t="s">
        <v>23</v>
      </c>
      <c r="H8052" t="s">
        <v>6522</v>
      </c>
      <c r="I8052" t="s">
        <v>23</v>
      </c>
      <c r="J8052" t="s">
        <v>23</v>
      </c>
      <c r="K8052" t="s">
        <v>30532</v>
      </c>
    </row>
    <row r="8053" spans="1:11" x14ac:dyDescent="0.35">
      <c r="A8053" t="s">
        <v>29298</v>
      </c>
      <c r="B8053" t="s">
        <v>23</v>
      </c>
      <c r="C8053" t="s">
        <v>23</v>
      </c>
      <c r="D8053" t="s">
        <v>5810</v>
      </c>
      <c r="E8053" t="s">
        <v>29299</v>
      </c>
      <c r="F8053" t="s">
        <v>23</v>
      </c>
      <c r="G8053" t="s">
        <v>23</v>
      </c>
      <c r="H8053" t="s">
        <v>6746</v>
      </c>
      <c r="I8053" t="s">
        <v>23</v>
      </c>
      <c r="J8053" t="s">
        <v>23</v>
      </c>
      <c r="K8053" t="s">
        <v>35968</v>
      </c>
    </row>
    <row r="8054" spans="1:11" x14ac:dyDescent="0.35">
      <c r="A8054" t="s">
        <v>24081</v>
      </c>
      <c r="B8054" t="s">
        <v>23</v>
      </c>
      <c r="C8054" t="s">
        <v>23</v>
      </c>
      <c r="D8054" t="s">
        <v>5810</v>
      </c>
      <c r="E8054" t="s">
        <v>24082</v>
      </c>
      <c r="F8054" t="s">
        <v>23</v>
      </c>
      <c r="G8054" t="s">
        <v>23</v>
      </c>
      <c r="H8054" t="s">
        <v>6522</v>
      </c>
      <c r="I8054" t="s">
        <v>23</v>
      </c>
      <c r="J8054" t="s">
        <v>23</v>
      </c>
      <c r="K8054" t="s">
        <v>30532</v>
      </c>
    </row>
    <row r="8055" spans="1:11" x14ac:dyDescent="0.35">
      <c r="A8055" t="s">
        <v>12651</v>
      </c>
      <c r="B8055" t="s">
        <v>23</v>
      </c>
      <c r="C8055" t="s">
        <v>23</v>
      </c>
      <c r="D8055" t="s">
        <v>5810</v>
      </c>
      <c r="E8055" t="s">
        <v>12652</v>
      </c>
      <c r="F8055" t="s">
        <v>23</v>
      </c>
      <c r="G8055" t="s">
        <v>23</v>
      </c>
      <c r="H8055" t="s">
        <v>6746</v>
      </c>
      <c r="I8055" t="s">
        <v>23</v>
      </c>
      <c r="J8055" t="s">
        <v>23</v>
      </c>
      <c r="K8055" t="s">
        <v>30532</v>
      </c>
    </row>
    <row r="8056" spans="1:11" x14ac:dyDescent="0.35">
      <c r="A8056" t="s">
        <v>12653</v>
      </c>
      <c r="B8056" t="s">
        <v>23</v>
      </c>
      <c r="C8056" t="s">
        <v>23</v>
      </c>
      <c r="D8056" t="s">
        <v>5810</v>
      </c>
      <c r="E8056" t="s">
        <v>12654</v>
      </c>
      <c r="F8056" t="s">
        <v>23</v>
      </c>
      <c r="G8056" t="s">
        <v>23</v>
      </c>
      <c r="H8056" t="s">
        <v>6746</v>
      </c>
      <c r="I8056" t="s">
        <v>23</v>
      </c>
      <c r="J8056" t="s">
        <v>23</v>
      </c>
      <c r="K8056" t="s">
        <v>30532</v>
      </c>
    </row>
    <row r="8057" spans="1:11" x14ac:dyDescent="0.35">
      <c r="A8057" t="s">
        <v>5561</v>
      </c>
      <c r="B8057" t="s">
        <v>23</v>
      </c>
      <c r="C8057" t="s">
        <v>23</v>
      </c>
      <c r="D8057" t="s">
        <v>23</v>
      </c>
      <c r="E8057" t="s">
        <v>12655</v>
      </c>
      <c r="F8057" t="s">
        <v>23</v>
      </c>
      <c r="G8057" t="s">
        <v>23</v>
      </c>
      <c r="H8057" t="s">
        <v>6522</v>
      </c>
      <c r="I8057" t="s">
        <v>23</v>
      </c>
      <c r="J8057" t="s">
        <v>23</v>
      </c>
      <c r="K8057" t="s">
        <v>30532</v>
      </c>
    </row>
    <row r="8058" spans="1:11" x14ac:dyDescent="0.35">
      <c r="A8058" t="s">
        <v>12656</v>
      </c>
      <c r="B8058" t="s">
        <v>23</v>
      </c>
      <c r="C8058" t="s">
        <v>23</v>
      </c>
      <c r="D8058" t="s">
        <v>5810</v>
      </c>
      <c r="E8058" t="s">
        <v>12657</v>
      </c>
      <c r="F8058" t="s">
        <v>23</v>
      </c>
      <c r="G8058" t="s">
        <v>23</v>
      </c>
      <c r="H8058" t="s">
        <v>6746</v>
      </c>
      <c r="I8058" t="s">
        <v>23</v>
      </c>
      <c r="J8058" t="s">
        <v>23</v>
      </c>
      <c r="K8058" t="s">
        <v>30532</v>
      </c>
    </row>
    <row r="8059" spans="1:11" x14ac:dyDescent="0.35">
      <c r="A8059" t="s">
        <v>2897</v>
      </c>
      <c r="B8059" t="s">
        <v>23</v>
      </c>
      <c r="C8059" t="s">
        <v>23</v>
      </c>
      <c r="D8059" t="s">
        <v>23</v>
      </c>
      <c r="E8059" t="s">
        <v>12658</v>
      </c>
      <c r="F8059" t="s">
        <v>23</v>
      </c>
      <c r="G8059" t="s">
        <v>23</v>
      </c>
      <c r="H8059" t="s">
        <v>6502</v>
      </c>
      <c r="I8059" t="s">
        <v>6499</v>
      </c>
      <c r="J8059" t="s">
        <v>23</v>
      </c>
      <c r="K8059" t="s">
        <v>30532</v>
      </c>
    </row>
    <row r="8060" spans="1:11" x14ac:dyDescent="0.35">
      <c r="A8060" t="s">
        <v>29302</v>
      </c>
      <c r="B8060" t="s">
        <v>23</v>
      </c>
      <c r="C8060" t="s">
        <v>23</v>
      </c>
      <c r="D8060" t="s">
        <v>5810</v>
      </c>
      <c r="E8060" t="s">
        <v>29303</v>
      </c>
      <c r="F8060" t="s">
        <v>23</v>
      </c>
      <c r="G8060" t="s">
        <v>23</v>
      </c>
      <c r="H8060" t="s">
        <v>6746</v>
      </c>
      <c r="I8060" t="s">
        <v>23</v>
      </c>
      <c r="J8060" t="s">
        <v>23</v>
      </c>
      <c r="K8060" t="s">
        <v>35970</v>
      </c>
    </row>
    <row r="8061" spans="1:11" x14ac:dyDescent="0.35">
      <c r="A8061" t="s">
        <v>29304</v>
      </c>
      <c r="B8061" t="s">
        <v>23</v>
      </c>
      <c r="C8061" t="s">
        <v>23</v>
      </c>
      <c r="D8061" t="s">
        <v>5810</v>
      </c>
      <c r="E8061" t="s">
        <v>29305</v>
      </c>
      <c r="F8061" t="s">
        <v>23</v>
      </c>
      <c r="G8061" t="s">
        <v>23</v>
      </c>
      <c r="H8061" t="s">
        <v>6746</v>
      </c>
      <c r="I8061" t="s">
        <v>23</v>
      </c>
      <c r="J8061" t="s">
        <v>23</v>
      </c>
      <c r="K8061" t="s">
        <v>30532</v>
      </c>
    </row>
    <row r="8062" spans="1:11" x14ac:dyDescent="0.35">
      <c r="A8062" t="s">
        <v>29306</v>
      </c>
      <c r="B8062" t="s">
        <v>23</v>
      </c>
      <c r="C8062" t="s">
        <v>23</v>
      </c>
      <c r="D8062" t="s">
        <v>5810</v>
      </c>
      <c r="E8062" t="s">
        <v>29307</v>
      </c>
      <c r="F8062" t="s">
        <v>23</v>
      </c>
      <c r="G8062" t="s">
        <v>23</v>
      </c>
      <c r="H8062" t="s">
        <v>6746</v>
      </c>
      <c r="I8062" t="s">
        <v>23</v>
      </c>
      <c r="J8062" t="s">
        <v>23</v>
      </c>
      <c r="K8062" t="s">
        <v>35971</v>
      </c>
    </row>
    <row r="8063" spans="1:11" x14ac:dyDescent="0.35">
      <c r="A8063" t="s">
        <v>29308</v>
      </c>
      <c r="B8063" t="s">
        <v>23</v>
      </c>
      <c r="C8063" t="s">
        <v>23</v>
      </c>
      <c r="D8063" t="s">
        <v>5810</v>
      </c>
      <c r="E8063" t="s">
        <v>29309</v>
      </c>
      <c r="F8063" t="s">
        <v>23</v>
      </c>
      <c r="G8063" t="s">
        <v>23</v>
      </c>
      <c r="H8063" t="s">
        <v>6746</v>
      </c>
      <c r="I8063" t="s">
        <v>23</v>
      </c>
      <c r="J8063" t="s">
        <v>23</v>
      </c>
      <c r="K8063" t="s">
        <v>35972</v>
      </c>
    </row>
    <row r="8064" spans="1:11" x14ac:dyDescent="0.35">
      <c r="A8064" t="s">
        <v>29310</v>
      </c>
      <c r="B8064" t="s">
        <v>23</v>
      </c>
      <c r="C8064" t="s">
        <v>23</v>
      </c>
      <c r="D8064" t="s">
        <v>5810</v>
      </c>
      <c r="E8064" t="s">
        <v>29311</v>
      </c>
      <c r="F8064" t="s">
        <v>23</v>
      </c>
      <c r="G8064" t="s">
        <v>23</v>
      </c>
      <c r="H8064" t="s">
        <v>6746</v>
      </c>
      <c r="I8064" t="s">
        <v>23</v>
      </c>
      <c r="J8064" t="s">
        <v>23</v>
      </c>
      <c r="K8064" t="s">
        <v>35973</v>
      </c>
    </row>
    <row r="8065" spans="1:11" x14ac:dyDescent="0.35">
      <c r="A8065" t="s">
        <v>5725</v>
      </c>
      <c r="B8065" t="s">
        <v>23</v>
      </c>
      <c r="C8065" t="s">
        <v>23</v>
      </c>
      <c r="D8065" t="s">
        <v>23</v>
      </c>
      <c r="E8065" t="s">
        <v>12659</v>
      </c>
      <c r="F8065" t="s">
        <v>23</v>
      </c>
      <c r="G8065" t="s">
        <v>23</v>
      </c>
      <c r="H8065" t="s">
        <v>6487</v>
      </c>
      <c r="I8065" t="s">
        <v>6485</v>
      </c>
      <c r="J8065" t="s">
        <v>3894</v>
      </c>
      <c r="K8065" t="s">
        <v>30532</v>
      </c>
    </row>
    <row r="8066" spans="1:11" x14ac:dyDescent="0.35">
      <c r="A8066" t="s">
        <v>29312</v>
      </c>
      <c r="B8066" t="s">
        <v>23</v>
      </c>
      <c r="C8066" t="s">
        <v>23</v>
      </c>
      <c r="D8066" t="s">
        <v>5810</v>
      </c>
      <c r="E8066" t="s">
        <v>29313</v>
      </c>
      <c r="F8066" t="s">
        <v>23</v>
      </c>
      <c r="G8066" t="s">
        <v>23</v>
      </c>
      <c r="H8066" t="s">
        <v>6746</v>
      </c>
      <c r="I8066" t="s">
        <v>23</v>
      </c>
      <c r="J8066" t="s">
        <v>23</v>
      </c>
      <c r="K8066" t="s">
        <v>30532</v>
      </c>
    </row>
    <row r="8067" spans="1:11" x14ac:dyDescent="0.35">
      <c r="A8067" t="s">
        <v>29314</v>
      </c>
      <c r="B8067" t="s">
        <v>23</v>
      </c>
      <c r="C8067" t="s">
        <v>23</v>
      </c>
      <c r="D8067" t="s">
        <v>5810</v>
      </c>
      <c r="E8067" t="s">
        <v>29315</v>
      </c>
      <c r="F8067" t="s">
        <v>23</v>
      </c>
      <c r="G8067" t="s">
        <v>23</v>
      </c>
      <c r="H8067" t="s">
        <v>6746</v>
      </c>
      <c r="I8067" t="s">
        <v>23</v>
      </c>
      <c r="J8067" t="s">
        <v>23</v>
      </c>
      <c r="K8067" t="s">
        <v>35974</v>
      </c>
    </row>
    <row r="8068" spans="1:11" x14ac:dyDescent="0.35">
      <c r="A8068" t="s">
        <v>29316</v>
      </c>
      <c r="B8068" t="s">
        <v>23</v>
      </c>
      <c r="C8068" t="s">
        <v>23</v>
      </c>
      <c r="D8068" t="s">
        <v>5810</v>
      </c>
      <c r="E8068" t="s">
        <v>29317</v>
      </c>
      <c r="F8068" t="s">
        <v>23</v>
      </c>
      <c r="G8068" t="s">
        <v>23</v>
      </c>
      <c r="H8068" t="s">
        <v>6746</v>
      </c>
      <c r="I8068" t="s">
        <v>23</v>
      </c>
      <c r="J8068" t="s">
        <v>23</v>
      </c>
      <c r="K8068" t="s">
        <v>35975</v>
      </c>
    </row>
    <row r="8069" spans="1:11" x14ac:dyDescent="0.35">
      <c r="A8069" t="s">
        <v>29318</v>
      </c>
      <c r="B8069" t="s">
        <v>23</v>
      </c>
      <c r="C8069" t="s">
        <v>23</v>
      </c>
      <c r="D8069" t="s">
        <v>5810</v>
      </c>
      <c r="E8069" t="s">
        <v>29319</v>
      </c>
      <c r="F8069" t="s">
        <v>23</v>
      </c>
      <c r="G8069" t="s">
        <v>23</v>
      </c>
      <c r="H8069" t="s">
        <v>6746</v>
      </c>
      <c r="I8069" t="s">
        <v>23</v>
      </c>
      <c r="J8069" t="s">
        <v>23</v>
      </c>
      <c r="K8069" t="s">
        <v>35976</v>
      </c>
    </row>
    <row r="8070" spans="1:11" x14ac:dyDescent="0.35">
      <c r="A8070" t="s">
        <v>2189</v>
      </c>
      <c r="B8070" t="s">
        <v>23</v>
      </c>
      <c r="C8070" t="s">
        <v>23</v>
      </c>
      <c r="D8070" t="s">
        <v>23</v>
      </c>
      <c r="E8070" t="s">
        <v>12660</v>
      </c>
      <c r="F8070" t="s">
        <v>23</v>
      </c>
      <c r="G8070" t="s">
        <v>23</v>
      </c>
      <c r="H8070" t="s">
        <v>6522</v>
      </c>
      <c r="I8070" t="s">
        <v>23</v>
      </c>
      <c r="J8070" t="s">
        <v>23</v>
      </c>
      <c r="K8070" t="s">
        <v>30532</v>
      </c>
    </row>
    <row r="8071" spans="1:11" x14ac:dyDescent="0.35">
      <c r="A8071" t="s">
        <v>29320</v>
      </c>
      <c r="B8071" t="s">
        <v>23</v>
      </c>
      <c r="C8071" t="s">
        <v>23</v>
      </c>
      <c r="D8071" t="s">
        <v>5810</v>
      </c>
      <c r="E8071" t="s">
        <v>29321</v>
      </c>
      <c r="F8071" t="s">
        <v>23</v>
      </c>
      <c r="G8071" t="s">
        <v>23</v>
      </c>
      <c r="H8071" t="s">
        <v>6746</v>
      </c>
      <c r="I8071" t="s">
        <v>23</v>
      </c>
      <c r="J8071" t="s">
        <v>23</v>
      </c>
      <c r="K8071" t="s">
        <v>35977</v>
      </c>
    </row>
    <row r="8072" spans="1:11" x14ac:dyDescent="0.35">
      <c r="A8072" t="s">
        <v>2188</v>
      </c>
      <c r="B8072" t="s">
        <v>23</v>
      </c>
      <c r="C8072" t="s">
        <v>23</v>
      </c>
      <c r="D8072" t="s">
        <v>23</v>
      </c>
      <c r="E8072" t="s">
        <v>12661</v>
      </c>
      <c r="F8072" t="s">
        <v>23</v>
      </c>
      <c r="G8072" t="s">
        <v>23</v>
      </c>
      <c r="H8072" t="s">
        <v>6522</v>
      </c>
      <c r="I8072" t="s">
        <v>23</v>
      </c>
      <c r="J8072" t="s">
        <v>23</v>
      </c>
      <c r="K8072" t="s">
        <v>30532</v>
      </c>
    </row>
    <row r="8073" spans="1:11" x14ac:dyDescent="0.35">
      <c r="A8073" t="s">
        <v>2887</v>
      </c>
      <c r="B8073" t="s">
        <v>23</v>
      </c>
      <c r="C8073" t="s">
        <v>23</v>
      </c>
      <c r="D8073" t="s">
        <v>23</v>
      </c>
      <c r="E8073" t="s">
        <v>12662</v>
      </c>
      <c r="F8073" t="s">
        <v>23</v>
      </c>
      <c r="G8073" t="s">
        <v>23</v>
      </c>
      <c r="H8073" t="s">
        <v>6516</v>
      </c>
      <c r="I8073" t="s">
        <v>2721</v>
      </c>
      <c r="J8073" t="s">
        <v>23</v>
      </c>
      <c r="K8073" t="s">
        <v>30532</v>
      </c>
    </row>
    <row r="8074" spans="1:11" x14ac:dyDescent="0.35">
      <c r="A8074" t="s">
        <v>12663</v>
      </c>
      <c r="B8074" t="s">
        <v>23</v>
      </c>
      <c r="C8074" t="s">
        <v>23</v>
      </c>
      <c r="D8074" t="s">
        <v>5810</v>
      </c>
      <c r="E8074" t="s">
        <v>12664</v>
      </c>
      <c r="F8074" t="s">
        <v>23</v>
      </c>
      <c r="G8074" t="s">
        <v>23</v>
      </c>
      <c r="H8074" t="s">
        <v>6746</v>
      </c>
      <c r="I8074" t="s">
        <v>23</v>
      </c>
      <c r="J8074" t="s">
        <v>23</v>
      </c>
      <c r="K8074" t="s">
        <v>30532</v>
      </c>
    </row>
    <row r="8075" spans="1:11" x14ac:dyDescent="0.35">
      <c r="A8075" t="s">
        <v>12665</v>
      </c>
      <c r="B8075" t="s">
        <v>23</v>
      </c>
      <c r="C8075" t="s">
        <v>23</v>
      </c>
      <c r="D8075" t="s">
        <v>5810</v>
      </c>
      <c r="E8075" t="s">
        <v>12666</v>
      </c>
      <c r="F8075" t="s">
        <v>23</v>
      </c>
      <c r="G8075" t="s">
        <v>23</v>
      </c>
      <c r="H8075" t="s">
        <v>6746</v>
      </c>
      <c r="I8075" t="s">
        <v>23</v>
      </c>
      <c r="J8075" t="s">
        <v>23</v>
      </c>
      <c r="K8075" t="s">
        <v>30532</v>
      </c>
    </row>
    <row r="8076" spans="1:11" x14ac:dyDescent="0.35">
      <c r="A8076" t="s">
        <v>1292</v>
      </c>
      <c r="B8076" t="s">
        <v>23</v>
      </c>
      <c r="C8076" t="s">
        <v>23</v>
      </c>
      <c r="D8076" t="s">
        <v>23</v>
      </c>
      <c r="E8076" t="s">
        <v>12667</v>
      </c>
      <c r="F8076" t="s">
        <v>23</v>
      </c>
      <c r="G8076" t="s">
        <v>23</v>
      </c>
      <c r="H8076" t="s">
        <v>6493</v>
      </c>
      <c r="I8076" t="s">
        <v>6485</v>
      </c>
      <c r="J8076" t="s">
        <v>23</v>
      </c>
      <c r="K8076" t="s">
        <v>30532</v>
      </c>
    </row>
    <row r="8077" spans="1:11" x14ac:dyDescent="0.35">
      <c r="A8077" t="s">
        <v>12668</v>
      </c>
      <c r="B8077" t="s">
        <v>23</v>
      </c>
      <c r="C8077" t="s">
        <v>23</v>
      </c>
      <c r="D8077" t="s">
        <v>5810</v>
      </c>
      <c r="E8077" t="s">
        <v>12669</v>
      </c>
      <c r="F8077" t="s">
        <v>23</v>
      </c>
      <c r="G8077" t="s">
        <v>23</v>
      </c>
      <c r="H8077" t="s">
        <v>6746</v>
      </c>
      <c r="I8077" t="s">
        <v>23</v>
      </c>
      <c r="J8077" t="s">
        <v>23</v>
      </c>
      <c r="K8077" t="s">
        <v>30532</v>
      </c>
    </row>
    <row r="8078" spans="1:11" x14ac:dyDescent="0.35">
      <c r="A8078" t="s">
        <v>29322</v>
      </c>
      <c r="B8078" t="s">
        <v>23</v>
      </c>
      <c r="C8078" t="s">
        <v>23</v>
      </c>
      <c r="D8078" t="s">
        <v>5810</v>
      </c>
      <c r="E8078" t="s">
        <v>29323</v>
      </c>
      <c r="F8078" t="s">
        <v>23</v>
      </c>
      <c r="G8078" t="s">
        <v>23</v>
      </c>
      <c r="H8078" t="s">
        <v>6746</v>
      </c>
      <c r="I8078" t="s">
        <v>23</v>
      </c>
      <c r="J8078" t="s">
        <v>23</v>
      </c>
      <c r="K8078" t="s">
        <v>35978</v>
      </c>
    </row>
    <row r="8079" spans="1:11" x14ac:dyDescent="0.35">
      <c r="A8079" t="s">
        <v>29324</v>
      </c>
      <c r="B8079" t="s">
        <v>23</v>
      </c>
      <c r="C8079" t="s">
        <v>23</v>
      </c>
      <c r="D8079" t="s">
        <v>5810</v>
      </c>
      <c r="E8079" t="s">
        <v>29325</v>
      </c>
      <c r="F8079" t="s">
        <v>23</v>
      </c>
      <c r="G8079" t="s">
        <v>23</v>
      </c>
      <c r="H8079" t="s">
        <v>6746</v>
      </c>
      <c r="I8079" t="s">
        <v>23</v>
      </c>
      <c r="J8079" t="s">
        <v>23</v>
      </c>
      <c r="K8079" t="s">
        <v>35979</v>
      </c>
    </row>
    <row r="8080" spans="1:11" x14ac:dyDescent="0.35">
      <c r="A8080" t="s">
        <v>592</v>
      </c>
      <c r="B8080" t="s">
        <v>23</v>
      </c>
      <c r="C8080" t="s">
        <v>23</v>
      </c>
      <c r="D8080" t="s">
        <v>23</v>
      </c>
      <c r="E8080" t="s">
        <v>12670</v>
      </c>
      <c r="F8080" t="s">
        <v>23</v>
      </c>
      <c r="G8080" t="s">
        <v>23</v>
      </c>
      <c r="H8080" t="s">
        <v>6502</v>
      </c>
      <c r="I8080" t="s">
        <v>6499</v>
      </c>
      <c r="J8080" t="s">
        <v>23</v>
      </c>
      <c r="K8080" t="s">
        <v>30532</v>
      </c>
    </row>
    <row r="8081" spans="1:11" x14ac:dyDescent="0.35">
      <c r="A8081" t="s">
        <v>29326</v>
      </c>
      <c r="B8081" t="s">
        <v>23</v>
      </c>
      <c r="C8081" t="s">
        <v>23</v>
      </c>
      <c r="D8081" t="s">
        <v>5810</v>
      </c>
      <c r="E8081" t="s">
        <v>29327</v>
      </c>
      <c r="F8081" t="s">
        <v>23</v>
      </c>
      <c r="G8081" t="s">
        <v>23</v>
      </c>
      <c r="H8081" t="s">
        <v>6746</v>
      </c>
      <c r="I8081" t="s">
        <v>23</v>
      </c>
      <c r="J8081" t="s">
        <v>23</v>
      </c>
      <c r="K8081" t="s">
        <v>35980</v>
      </c>
    </row>
    <row r="8082" spans="1:11" x14ac:dyDescent="0.35">
      <c r="A8082" t="s">
        <v>29328</v>
      </c>
      <c r="B8082" t="s">
        <v>23</v>
      </c>
      <c r="C8082" t="s">
        <v>23</v>
      </c>
      <c r="D8082" t="s">
        <v>5810</v>
      </c>
      <c r="E8082" t="s">
        <v>29329</v>
      </c>
      <c r="F8082" t="s">
        <v>23</v>
      </c>
      <c r="G8082" t="s">
        <v>23</v>
      </c>
      <c r="H8082" t="s">
        <v>6746</v>
      </c>
      <c r="I8082" t="s">
        <v>23</v>
      </c>
      <c r="J8082" t="s">
        <v>23</v>
      </c>
      <c r="K8082" t="s">
        <v>35981</v>
      </c>
    </row>
    <row r="8083" spans="1:11" x14ac:dyDescent="0.35">
      <c r="A8083" t="s">
        <v>3125</v>
      </c>
      <c r="B8083" t="s">
        <v>23</v>
      </c>
      <c r="C8083" t="s">
        <v>23</v>
      </c>
      <c r="D8083" t="s">
        <v>23</v>
      </c>
      <c r="E8083" t="s">
        <v>12671</v>
      </c>
      <c r="F8083" t="s">
        <v>23</v>
      </c>
      <c r="G8083" t="s">
        <v>23</v>
      </c>
      <c r="H8083" t="s">
        <v>6522</v>
      </c>
      <c r="I8083" t="s">
        <v>23</v>
      </c>
      <c r="J8083" t="s">
        <v>23</v>
      </c>
      <c r="K8083" t="s">
        <v>30532</v>
      </c>
    </row>
    <row r="8084" spans="1:11" x14ac:dyDescent="0.35">
      <c r="A8084" t="s">
        <v>29330</v>
      </c>
      <c r="B8084" t="s">
        <v>23</v>
      </c>
      <c r="C8084" t="s">
        <v>23</v>
      </c>
      <c r="D8084" t="s">
        <v>5810</v>
      </c>
      <c r="E8084" t="s">
        <v>29331</v>
      </c>
      <c r="F8084" t="s">
        <v>23</v>
      </c>
      <c r="G8084" t="s">
        <v>23</v>
      </c>
      <c r="H8084" t="s">
        <v>6746</v>
      </c>
      <c r="I8084" t="s">
        <v>23</v>
      </c>
      <c r="J8084" t="s">
        <v>23</v>
      </c>
      <c r="K8084" t="s">
        <v>35982</v>
      </c>
    </row>
    <row r="8085" spans="1:11" x14ac:dyDescent="0.35">
      <c r="A8085" t="s">
        <v>29332</v>
      </c>
      <c r="B8085" t="s">
        <v>23</v>
      </c>
      <c r="C8085" t="s">
        <v>23</v>
      </c>
      <c r="D8085" t="s">
        <v>5810</v>
      </c>
      <c r="E8085" t="s">
        <v>29333</v>
      </c>
      <c r="F8085" t="s">
        <v>23</v>
      </c>
      <c r="G8085" t="s">
        <v>23</v>
      </c>
      <c r="H8085" t="s">
        <v>6746</v>
      </c>
      <c r="I8085" t="s">
        <v>23</v>
      </c>
      <c r="J8085" t="s">
        <v>23</v>
      </c>
      <c r="K8085" t="s">
        <v>35983</v>
      </c>
    </row>
    <row r="8086" spans="1:11" x14ac:dyDescent="0.35">
      <c r="A8086" t="s">
        <v>29334</v>
      </c>
      <c r="B8086" t="s">
        <v>23</v>
      </c>
      <c r="C8086" t="s">
        <v>23</v>
      </c>
      <c r="D8086" t="s">
        <v>5810</v>
      </c>
      <c r="E8086" t="s">
        <v>29335</v>
      </c>
      <c r="F8086" t="s">
        <v>23</v>
      </c>
      <c r="G8086" t="s">
        <v>23</v>
      </c>
      <c r="H8086" t="s">
        <v>6746</v>
      </c>
      <c r="I8086" t="s">
        <v>23</v>
      </c>
      <c r="J8086" t="s">
        <v>23</v>
      </c>
      <c r="K8086" t="s">
        <v>35984</v>
      </c>
    </row>
    <row r="8087" spans="1:11" x14ac:dyDescent="0.35">
      <c r="A8087" t="s">
        <v>29346</v>
      </c>
      <c r="B8087" t="s">
        <v>23</v>
      </c>
      <c r="C8087" t="s">
        <v>23</v>
      </c>
      <c r="D8087" t="s">
        <v>5810</v>
      </c>
      <c r="E8087" t="s">
        <v>29347</v>
      </c>
      <c r="F8087" t="s">
        <v>23</v>
      </c>
      <c r="G8087" t="s">
        <v>23</v>
      </c>
      <c r="H8087" t="s">
        <v>6746</v>
      </c>
      <c r="I8087" t="s">
        <v>23</v>
      </c>
      <c r="J8087" t="s">
        <v>23</v>
      </c>
      <c r="K8087" t="s">
        <v>35990</v>
      </c>
    </row>
    <row r="8088" spans="1:11" x14ac:dyDescent="0.35">
      <c r="A8088" t="s">
        <v>29336</v>
      </c>
      <c r="B8088" t="s">
        <v>23</v>
      </c>
      <c r="C8088" t="s">
        <v>23</v>
      </c>
      <c r="D8088" t="s">
        <v>5810</v>
      </c>
      <c r="E8088" t="s">
        <v>29337</v>
      </c>
      <c r="F8088" t="s">
        <v>23</v>
      </c>
      <c r="G8088" t="s">
        <v>23</v>
      </c>
      <c r="H8088" t="s">
        <v>6746</v>
      </c>
      <c r="I8088" t="s">
        <v>23</v>
      </c>
      <c r="J8088" t="s">
        <v>23</v>
      </c>
      <c r="K8088" t="s">
        <v>35985</v>
      </c>
    </row>
    <row r="8089" spans="1:11" x14ac:dyDescent="0.35">
      <c r="A8089" t="s">
        <v>2187</v>
      </c>
      <c r="B8089" t="s">
        <v>23</v>
      </c>
      <c r="C8089" t="s">
        <v>23</v>
      </c>
      <c r="D8089" t="s">
        <v>23</v>
      </c>
      <c r="E8089" t="s">
        <v>12672</v>
      </c>
      <c r="F8089" t="s">
        <v>23</v>
      </c>
      <c r="G8089" t="s">
        <v>23</v>
      </c>
      <c r="H8089" t="s">
        <v>6502</v>
      </c>
      <c r="I8089" t="s">
        <v>23</v>
      </c>
      <c r="J8089" t="s">
        <v>23</v>
      </c>
      <c r="K8089" t="s">
        <v>30532</v>
      </c>
    </row>
    <row r="8090" spans="1:11" x14ac:dyDescent="0.35">
      <c r="A8090" t="s">
        <v>1219</v>
      </c>
      <c r="B8090" t="s">
        <v>23</v>
      </c>
      <c r="C8090" t="s">
        <v>23</v>
      </c>
      <c r="D8090" t="s">
        <v>23</v>
      </c>
      <c r="E8090" t="s">
        <v>12673</v>
      </c>
      <c r="F8090" t="s">
        <v>23</v>
      </c>
      <c r="G8090" t="s">
        <v>23</v>
      </c>
      <c r="H8090" t="s">
        <v>6483</v>
      </c>
      <c r="I8090" t="s">
        <v>2721</v>
      </c>
      <c r="J8090" t="s">
        <v>23</v>
      </c>
      <c r="K8090" t="s">
        <v>30532</v>
      </c>
    </row>
    <row r="8091" spans="1:11" x14ac:dyDescent="0.35">
      <c r="A8091" t="s">
        <v>6810</v>
      </c>
      <c r="B8091" t="s">
        <v>23</v>
      </c>
      <c r="C8091" t="s">
        <v>23</v>
      </c>
      <c r="D8091" t="s">
        <v>23</v>
      </c>
      <c r="E8091" t="s">
        <v>12674</v>
      </c>
      <c r="F8091" t="s">
        <v>23</v>
      </c>
      <c r="G8091" t="s">
        <v>23</v>
      </c>
      <c r="H8091" t="s">
        <v>6522</v>
      </c>
      <c r="I8091" t="s">
        <v>23</v>
      </c>
      <c r="J8091" t="s">
        <v>23</v>
      </c>
      <c r="K8091" t="s">
        <v>30532</v>
      </c>
    </row>
    <row r="8092" spans="1:11" x14ac:dyDescent="0.35">
      <c r="A8092" t="s">
        <v>6676</v>
      </c>
      <c r="B8092" t="s">
        <v>23</v>
      </c>
      <c r="C8092" t="s">
        <v>23</v>
      </c>
      <c r="D8092" t="s">
        <v>23</v>
      </c>
      <c r="E8092" t="s">
        <v>12675</v>
      </c>
      <c r="F8092" t="s">
        <v>23</v>
      </c>
      <c r="G8092" t="s">
        <v>23</v>
      </c>
      <c r="H8092" t="s">
        <v>6504</v>
      </c>
      <c r="I8092" t="s">
        <v>23</v>
      </c>
      <c r="J8092" t="s">
        <v>23</v>
      </c>
      <c r="K8092" t="s">
        <v>30532</v>
      </c>
    </row>
    <row r="8093" spans="1:11" x14ac:dyDescent="0.35">
      <c r="A8093" t="s">
        <v>29338</v>
      </c>
      <c r="B8093" t="s">
        <v>23</v>
      </c>
      <c r="C8093" t="s">
        <v>23</v>
      </c>
      <c r="D8093" t="s">
        <v>5810</v>
      </c>
      <c r="E8093" t="s">
        <v>29339</v>
      </c>
      <c r="F8093" t="s">
        <v>23</v>
      </c>
      <c r="G8093" t="s">
        <v>23</v>
      </c>
      <c r="H8093" t="s">
        <v>6746</v>
      </c>
      <c r="I8093" t="s">
        <v>23</v>
      </c>
      <c r="J8093" t="s">
        <v>23</v>
      </c>
      <c r="K8093" t="s">
        <v>35986</v>
      </c>
    </row>
    <row r="8094" spans="1:11" x14ac:dyDescent="0.35">
      <c r="A8094" t="s">
        <v>24403</v>
      </c>
      <c r="B8094" t="s">
        <v>23</v>
      </c>
      <c r="C8094" t="s">
        <v>23</v>
      </c>
      <c r="D8094" t="s">
        <v>5810</v>
      </c>
      <c r="E8094" t="s">
        <v>24404</v>
      </c>
      <c r="F8094" t="s">
        <v>23</v>
      </c>
      <c r="G8094" t="s">
        <v>23</v>
      </c>
      <c r="H8094" t="s">
        <v>6504</v>
      </c>
      <c r="I8094" t="s">
        <v>23</v>
      </c>
      <c r="J8094" t="s">
        <v>23</v>
      </c>
      <c r="K8094" t="s">
        <v>33609</v>
      </c>
    </row>
    <row r="8095" spans="1:11" x14ac:dyDescent="0.35">
      <c r="A8095" t="s">
        <v>29340</v>
      </c>
      <c r="B8095" t="s">
        <v>23</v>
      </c>
      <c r="C8095" t="s">
        <v>23</v>
      </c>
      <c r="D8095" t="s">
        <v>5810</v>
      </c>
      <c r="E8095" t="s">
        <v>29341</v>
      </c>
      <c r="F8095" t="s">
        <v>23</v>
      </c>
      <c r="G8095" t="s">
        <v>23</v>
      </c>
      <c r="H8095" t="s">
        <v>6746</v>
      </c>
      <c r="I8095" t="s">
        <v>23</v>
      </c>
      <c r="J8095" t="s">
        <v>23</v>
      </c>
      <c r="K8095" t="s">
        <v>35987</v>
      </c>
    </row>
    <row r="8096" spans="1:11" x14ac:dyDescent="0.35">
      <c r="A8096" t="s">
        <v>5625</v>
      </c>
      <c r="B8096" t="s">
        <v>23</v>
      </c>
      <c r="C8096" t="s">
        <v>23</v>
      </c>
      <c r="D8096" t="s">
        <v>23</v>
      </c>
      <c r="E8096" t="s">
        <v>12676</v>
      </c>
      <c r="F8096" t="s">
        <v>23</v>
      </c>
      <c r="G8096" t="s">
        <v>23</v>
      </c>
      <c r="H8096" t="s">
        <v>6487</v>
      </c>
      <c r="I8096" t="s">
        <v>6485</v>
      </c>
      <c r="J8096" t="s">
        <v>23</v>
      </c>
      <c r="K8096" t="s">
        <v>30532</v>
      </c>
    </row>
    <row r="8097" spans="1:11" x14ac:dyDescent="0.35">
      <c r="A8097" t="s">
        <v>29342</v>
      </c>
      <c r="B8097" t="s">
        <v>23</v>
      </c>
      <c r="C8097" t="s">
        <v>23</v>
      </c>
      <c r="D8097" t="s">
        <v>5810</v>
      </c>
      <c r="E8097" t="s">
        <v>29343</v>
      </c>
      <c r="F8097" t="s">
        <v>23</v>
      </c>
      <c r="G8097" t="s">
        <v>23</v>
      </c>
      <c r="H8097" t="s">
        <v>6746</v>
      </c>
      <c r="I8097" t="s">
        <v>23</v>
      </c>
      <c r="J8097" t="s">
        <v>23</v>
      </c>
      <c r="K8097" t="s">
        <v>35988</v>
      </c>
    </row>
    <row r="8098" spans="1:11" x14ac:dyDescent="0.35">
      <c r="A8098" t="s">
        <v>29344</v>
      </c>
      <c r="B8098" t="s">
        <v>23</v>
      </c>
      <c r="C8098" t="s">
        <v>23</v>
      </c>
      <c r="D8098" t="s">
        <v>5810</v>
      </c>
      <c r="E8098" t="s">
        <v>29345</v>
      </c>
      <c r="F8098" t="s">
        <v>23</v>
      </c>
      <c r="G8098" t="s">
        <v>23</v>
      </c>
      <c r="H8098" t="s">
        <v>6746</v>
      </c>
      <c r="I8098" t="s">
        <v>23</v>
      </c>
      <c r="J8098" t="s">
        <v>23</v>
      </c>
      <c r="K8098" t="s">
        <v>35989</v>
      </c>
    </row>
    <row r="8099" spans="1:11" x14ac:dyDescent="0.35">
      <c r="A8099" t="s">
        <v>26979</v>
      </c>
      <c r="B8099" t="s">
        <v>23</v>
      </c>
      <c r="C8099" t="s">
        <v>23</v>
      </c>
      <c r="D8099" t="s">
        <v>5810</v>
      </c>
      <c r="E8099" t="s">
        <v>26980</v>
      </c>
      <c r="F8099" t="s">
        <v>23</v>
      </c>
      <c r="G8099" t="s">
        <v>23</v>
      </c>
      <c r="H8099" t="s">
        <v>6746</v>
      </c>
      <c r="I8099" t="s">
        <v>23</v>
      </c>
      <c r="J8099" t="s">
        <v>23</v>
      </c>
      <c r="K8099" t="s">
        <v>34834</v>
      </c>
    </row>
    <row r="8100" spans="1:11" x14ac:dyDescent="0.35">
      <c r="A8100" t="s">
        <v>3687</v>
      </c>
      <c r="B8100" t="s">
        <v>23</v>
      </c>
      <c r="C8100" t="s">
        <v>23</v>
      </c>
      <c r="D8100" t="s">
        <v>23</v>
      </c>
      <c r="E8100" t="s">
        <v>12677</v>
      </c>
      <c r="F8100" t="s">
        <v>23</v>
      </c>
      <c r="G8100" t="s">
        <v>23</v>
      </c>
      <c r="H8100" t="s">
        <v>6522</v>
      </c>
      <c r="I8100" t="s">
        <v>23</v>
      </c>
      <c r="J8100" t="s">
        <v>23</v>
      </c>
      <c r="K8100" t="s">
        <v>30532</v>
      </c>
    </row>
    <row r="8101" spans="1:11" x14ac:dyDescent="0.35">
      <c r="A8101" t="s">
        <v>29348</v>
      </c>
      <c r="B8101" t="s">
        <v>23</v>
      </c>
      <c r="C8101" t="s">
        <v>23</v>
      </c>
      <c r="D8101" t="s">
        <v>5810</v>
      </c>
      <c r="E8101" t="s">
        <v>29349</v>
      </c>
      <c r="F8101" t="s">
        <v>23</v>
      </c>
      <c r="G8101" t="s">
        <v>23</v>
      </c>
      <c r="H8101" t="s">
        <v>6746</v>
      </c>
      <c r="I8101" t="s">
        <v>23</v>
      </c>
      <c r="J8101" t="s">
        <v>23</v>
      </c>
      <c r="K8101" t="s">
        <v>35991</v>
      </c>
    </row>
    <row r="8102" spans="1:11" x14ac:dyDescent="0.35">
      <c r="A8102" t="s">
        <v>29350</v>
      </c>
      <c r="B8102" t="s">
        <v>23</v>
      </c>
      <c r="C8102" t="s">
        <v>23</v>
      </c>
      <c r="D8102" t="s">
        <v>5810</v>
      </c>
      <c r="E8102" t="s">
        <v>29351</v>
      </c>
      <c r="F8102" t="s">
        <v>23</v>
      </c>
      <c r="G8102" t="s">
        <v>23</v>
      </c>
      <c r="H8102" t="s">
        <v>6746</v>
      </c>
      <c r="I8102" t="s">
        <v>23</v>
      </c>
      <c r="J8102" t="s">
        <v>23</v>
      </c>
      <c r="K8102" t="s">
        <v>35992</v>
      </c>
    </row>
    <row r="8103" spans="1:11" x14ac:dyDescent="0.35">
      <c r="A8103" t="s">
        <v>5492</v>
      </c>
      <c r="B8103" t="s">
        <v>23</v>
      </c>
      <c r="C8103" t="s">
        <v>23</v>
      </c>
      <c r="D8103" t="s">
        <v>23</v>
      </c>
      <c r="E8103" t="s">
        <v>12678</v>
      </c>
      <c r="F8103" t="s">
        <v>23</v>
      </c>
      <c r="G8103" t="s">
        <v>23</v>
      </c>
      <c r="H8103" t="s">
        <v>6522</v>
      </c>
      <c r="I8103" t="s">
        <v>23</v>
      </c>
      <c r="J8103" t="s">
        <v>23</v>
      </c>
      <c r="K8103" t="s">
        <v>30532</v>
      </c>
    </row>
    <row r="8104" spans="1:11" x14ac:dyDescent="0.35">
      <c r="A8104" t="s">
        <v>29352</v>
      </c>
      <c r="B8104" t="s">
        <v>23</v>
      </c>
      <c r="C8104" t="s">
        <v>23</v>
      </c>
      <c r="D8104" t="s">
        <v>5810</v>
      </c>
      <c r="E8104" t="s">
        <v>29353</v>
      </c>
      <c r="F8104" t="s">
        <v>23</v>
      </c>
      <c r="G8104" t="s">
        <v>23</v>
      </c>
      <c r="H8104" t="s">
        <v>6746</v>
      </c>
      <c r="I8104" t="s">
        <v>23</v>
      </c>
      <c r="J8104" t="s">
        <v>23</v>
      </c>
      <c r="K8104" t="s">
        <v>35993</v>
      </c>
    </row>
    <row r="8105" spans="1:11" x14ac:dyDescent="0.35">
      <c r="A8105" t="s">
        <v>2186</v>
      </c>
      <c r="B8105" t="s">
        <v>23</v>
      </c>
      <c r="C8105" t="s">
        <v>23</v>
      </c>
      <c r="D8105" t="s">
        <v>23</v>
      </c>
      <c r="E8105" t="s">
        <v>12679</v>
      </c>
      <c r="F8105" t="s">
        <v>23</v>
      </c>
      <c r="G8105" t="s">
        <v>23</v>
      </c>
      <c r="H8105" t="s">
        <v>6522</v>
      </c>
      <c r="I8105" t="s">
        <v>23</v>
      </c>
      <c r="J8105" t="s">
        <v>23</v>
      </c>
      <c r="K8105" t="s">
        <v>30532</v>
      </c>
    </row>
    <row r="8106" spans="1:11" x14ac:dyDescent="0.35">
      <c r="A8106" t="s">
        <v>880</v>
      </c>
      <c r="B8106" t="s">
        <v>23</v>
      </c>
      <c r="C8106" t="s">
        <v>23</v>
      </c>
      <c r="D8106" t="s">
        <v>23</v>
      </c>
      <c r="E8106" t="s">
        <v>12680</v>
      </c>
      <c r="F8106" t="s">
        <v>23</v>
      </c>
      <c r="G8106" t="s">
        <v>23</v>
      </c>
      <c r="H8106" t="s">
        <v>23</v>
      </c>
      <c r="I8106" t="s">
        <v>23</v>
      </c>
      <c r="J8106" t="s">
        <v>23</v>
      </c>
      <c r="K8106" t="s">
        <v>30532</v>
      </c>
    </row>
    <row r="8107" spans="1:11" x14ac:dyDescent="0.35">
      <c r="A8107" t="s">
        <v>2185</v>
      </c>
      <c r="B8107" t="s">
        <v>23</v>
      </c>
      <c r="C8107" t="s">
        <v>23</v>
      </c>
      <c r="D8107" t="s">
        <v>23</v>
      </c>
      <c r="E8107" t="s">
        <v>12681</v>
      </c>
      <c r="F8107" t="s">
        <v>23</v>
      </c>
      <c r="G8107" t="s">
        <v>23</v>
      </c>
      <c r="H8107" t="s">
        <v>6522</v>
      </c>
      <c r="I8107" t="s">
        <v>23</v>
      </c>
      <c r="J8107" t="s">
        <v>23</v>
      </c>
      <c r="K8107" t="s">
        <v>30532</v>
      </c>
    </row>
    <row r="8108" spans="1:11" x14ac:dyDescent="0.35">
      <c r="A8108" t="s">
        <v>12682</v>
      </c>
      <c r="B8108" t="s">
        <v>23</v>
      </c>
      <c r="C8108" t="s">
        <v>23</v>
      </c>
      <c r="D8108" t="s">
        <v>5810</v>
      </c>
      <c r="E8108" t="s">
        <v>12683</v>
      </c>
      <c r="F8108" t="s">
        <v>23</v>
      </c>
      <c r="G8108" t="s">
        <v>23</v>
      </c>
      <c r="H8108" t="s">
        <v>6746</v>
      </c>
      <c r="I8108" t="s">
        <v>23</v>
      </c>
      <c r="J8108" t="s">
        <v>23</v>
      </c>
      <c r="K8108" t="s">
        <v>30532</v>
      </c>
    </row>
    <row r="8109" spans="1:11" x14ac:dyDescent="0.35">
      <c r="A8109" t="s">
        <v>12684</v>
      </c>
      <c r="B8109" t="s">
        <v>23</v>
      </c>
      <c r="C8109" t="s">
        <v>23</v>
      </c>
      <c r="D8109" t="s">
        <v>5810</v>
      </c>
      <c r="E8109" t="s">
        <v>12685</v>
      </c>
      <c r="F8109" t="s">
        <v>23</v>
      </c>
      <c r="G8109" t="s">
        <v>23</v>
      </c>
      <c r="H8109" t="s">
        <v>6746</v>
      </c>
      <c r="I8109" t="s">
        <v>23</v>
      </c>
      <c r="J8109" t="s">
        <v>23</v>
      </c>
      <c r="K8109" t="s">
        <v>30532</v>
      </c>
    </row>
    <row r="8110" spans="1:11" x14ac:dyDescent="0.35">
      <c r="A8110" t="s">
        <v>2184</v>
      </c>
      <c r="B8110" t="s">
        <v>23</v>
      </c>
      <c r="C8110" t="s">
        <v>23</v>
      </c>
      <c r="D8110" t="s">
        <v>23</v>
      </c>
      <c r="E8110" t="s">
        <v>12686</v>
      </c>
      <c r="F8110" t="s">
        <v>23</v>
      </c>
      <c r="G8110" t="s">
        <v>23</v>
      </c>
      <c r="H8110" t="s">
        <v>6522</v>
      </c>
      <c r="I8110" t="s">
        <v>23</v>
      </c>
      <c r="J8110" t="s">
        <v>23</v>
      </c>
      <c r="K8110" t="s">
        <v>30532</v>
      </c>
    </row>
    <row r="8111" spans="1:11" x14ac:dyDescent="0.35">
      <c r="A8111" t="s">
        <v>29354</v>
      </c>
      <c r="B8111" t="s">
        <v>23</v>
      </c>
      <c r="C8111" t="s">
        <v>23</v>
      </c>
      <c r="D8111" t="s">
        <v>5810</v>
      </c>
      <c r="E8111" t="s">
        <v>29355</v>
      </c>
      <c r="F8111" t="s">
        <v>23</v>
      </c>
      <c r="G8111" t="s">
        <v>23</v>
      </c>
      <c r="H8111" t="s">
        <v>6746</v>
      </c>
      <c r="I8111" t="s">
        <v>23</v>
      </c>
      <c r="J8111" t="s">
        <v>23</v>
      </c>
      <c r="K8111" t="s">
        <v>35994</v>
      </c>
    </row>
    <row r="8112" spans="1:11" x14ac:dyDescent="0.35">
      <c r="A8112" t="s">
        <v>2875</v>
      </c>
      <c r="B8112" t="s">
        <v>23</v>
      </c>
      <c r="C8112" t="s">
        <v>23</v>
      </c>
      <c r="D8112" t="s">
        <v>23</v>
      </c>
      <c r="E8112" t="s">
        <v>12687</v>
      </c>
      <c r="F8112" t="s">
        <v>23</v>
      </c>
      <c r="G8112" t="s">
        <v>23</v>
      </c>
      <c r="H8112" t="s">
        <v>6522</v>
      </c>
      <c r="I8112" t="s">
        <v>23</v>
      </c>
      <c r="J8112" t="s">
        <v>23</v>
      </c>
      <c r="K8112" t="s">
        <v>30532</v>
      </c>
    </row>
    <row r="8113" spans="1:11" x14ac:dyDescent="0.35">
      <c r="A8113" t="s">
        <v>29356</v>
      </c>
      <c r="B8113" t="s">
        <v>23</v>
      </c>
      <c r="C8113" t="s">
        <v>23</v>
      </c>
      <c r="D8113" t="s">
        <v>5810</v>
      </c>
      <c r="E8113" t="s">
        <v>29357</v>
      </c>
      <c r="F8113" t="s">
        <v>23</v>
      </c>
      <c r="G8113" t="s">
        <v>23</v>
      </c>
      <c r="H8113" t="s">
        <v>6746</v>
      </c>
      <c r="I8113" t="s">
        <v>23</v>
      </c>
      <c r="J8113" t="s">
        <v>23</v>
      </c>
      <c r="K8113" t="s">
        <v>35995</v>
      </c>
    </row>
    <row r="8114" spans="1:11" x14ac:dyDescent="0.35">
      <c r="A8114" t="s">
        <v>2183</v>
      </c>
      <c r="B8114" t="s">
        <v>23</v>
      </c>
      <c r="C8114" t="s">
        <v>23</v>
      </c>
      <c r="D8114" t="s">
        <v>23</v>
      </c>
      <c r="E8114" t="s">
        <v>12688</v>
      </c>
      <c r="F8114" t="s">
        <v>23</v>
      </c>
      <c r="G8114" t="s">
        <v>23</v>
      </c>
      <c r="H8114" t="s">
        <v>6487</v>
      </c>
      <c r="I8114" t="s">
        <v>2721</v>
      </c>
      <c r="J8114" t="s">
        <v>23</v>
      </c>
      <c r="K8114" t="s">
        <v>30532</v>
      </c>
    </row>
    <row r="8115" spans="1:11" x14ac:dyDescent="0.35">
      <c r="A8115" t="s">
        <v>29358</v>
      </c>
      <c r="B8115" t="s">
        <v>23</v>
      </c>
      <c r="C8115" t="s">
        <v>23</v>
      </c>
      <c r="D8115" t="s">
        <v>5810</v>
      </c>
      <c r="E8115" t="s">
        <v>29359</v>
      </c>
      <c r="F8115" t="s">
        <v>23</v>
      </c>
      <c r="G8115" t="s">
        <v>23</v>
      </c>
      <c r="H8115" t="s">
        <v>6746</v>
      </c>
      <c r="I8115" t="s">
        <v>23</v>
      </c>
      <c r="J8115" t="s">
        <v>23</v>
      </c>
      <c r="K8115" t="s">
        <v>35996</v>
      </c>
    </row>
    <row r="8116" spans="1:11" x14ac:dyDescent="0.35">
      <c r="A8116" t="s">
        <v>29360</v>
      </c>
      <c r="B8116" t="s">
        <v>23</v>
      </c>
      <c r="C8116" t="s">
        <v>23</v>
      </c>
      <c r="D8116" t="s">
        <v>5810</v>
      </c>
      <c r="E8116" t="s">
        <v>29361</v>
      </c>
      <c r="F8116" t="s">
        <v>23</v>
      </c>
      <c r="G8116" t="s">
        <v>23</v>
      </c>
      <c r="H8116" t="s">
        <v>6746</v>
      </c>
      <c r="I8116" t="s">
        <v>23</v>
      </c>
      <c r="J8116" t="s">
        <v>23</v>
      </c>
      <c r="K8116" t="s">
        <v>35997</v>
      </c>
    </row>
    <row r="8117" spans="1:11" x14ac:dyDescent="0.35">
      <c r="A8117" t="s">
        <v>29362</v>
      </c>
      <c r="B8117" t="s">
        <v>23</v>
      </c>
      <c r="C8117" t="s">
        <v>23</v>
      </c>
      <c r="D8117" t="s">
        <v>5810</v>
      </c>
      <c r="E8117" t="s">
        <v>29363</v>
      </c>
      <c r="F8117" t="s">
        <v>23</v>
      </c>
      <c r="G8117" t="s">
        <v>23</v>
      </c>
      <c r="H8117" t="s">
        <v>6746</v>
      </c>
      <c r="I8117" t="s">
        <v>23</v>
      </c>
      <c r="J8117" t="s">
        <v>23</v>
      </c>
      <c r="K8117" t="s">
        <v>35998</v>
      </c>
    </row>
    <row r="8118" spans="1:11" x14ac:dyDescent="0.35">
      <c r="A8118" t="s">
        <v>29364</v>
      </c>
      <c r="B8118" t="s">
        <v>23</v>
      </c>
      <c r="C8118" t="s">
        <v>23</v>
      </c>
      <c r="D8118" t="s">
        <v>5810</v>
      </c>
      <c r="E8118" t="s">
        <v>29365</v>
      </c>
      <c r="F8118" t="s">
        <v>23</v>
      </c>
      <c r="G8118" t="s">
        <v>23</v>
      </c>
      <c r="H8118" t="s">
        <v>6746</v>
      </c>
      <c r="I8118" t="s">
        <v>23</v>
      </c>
      <c r="J8118" t="s">
        <v>23</v>
      </c>
      <c r="K8118" t="s">
        <v>35999</v>
      </c>
    </row>
    <row r="8119" spans="1:11" x14ac:dyDescent="0.35">
      <c r="A8119" t="s">
        <v>3156</v>
      </c>
      <c r="B8119" t="s">
        <v>23</v>
      </c>
      <c r="C8119" t="s">
        <v>23</v>
      </c>
      <c r="D8119" t="s">
        <v>23</v>
      </c>
      <c r="E8119" t="s">
        <v>12689</v>
      </c>
      <c r="F8119" t="s">
        <v>23</v>
      </c>
      <c r="G8119" t="s">
        <v>23</v>
      </c>
      <c r="H8119" t="s">
        <v>6522</v>
      </c>
      <c r="I8119" t="s">
        <v>23</v>
      </c>
      <c r="J8119" t="s">
        <v>23</v>
      </c>
      <c r="K8119" t="s">
        <v>30532</v>
      </c>
    </row>
    <row r="8120" spans="1:11" x14ac:dyDescent="0.35">
      <c r="A8120" t="s">
        <v>3320</v>
      </c>
      <c r="B8120" t="s">
        <v>23</v>
      </c>
      <c r="C8120" t="s">
        <v>23</v>
      </c>
      <c r="D8120" t="s">
        <v>23</v>
      </c>
      <c r="E8120" t="s">
        <v>12690</v>
      </c>
      <c r="F8120" t="s">
        <v>23</v>
      </c>
      <c r="G8120" t="s">
        <v>23</v>
      </c>
      <c r="H8120" t="s">
        <v>6522</v>
      </c>
      <c r="I8120" t="s">
        <v>23</v>
      </c>
      <c r="J8120" t="s">
        <v>23</v>
      </c>
      <c r="K8120" t="s">
        <v>30532</v>
      </c>
    </row>
    <row r="8121" spans="1:11" x14ac:dyDescent="0.35">
      <c r="A8121" t="s">
        <v>980</v>
      </c>
      <c r="B8121" t="s">
        <v>23</v>
      </c>
      <c r="C8121" t="s">
        <v>23</v>
      </c>
      <c r="D8121" t="s">
        <v>23</v>
      </c>
      <c r="E8121" t="s">
        <v>12691</v>
      </c>
      <c r="F8121" t="s">
        <v>23</v>
      </c>
      <c r="G8121" t="s">
        <v>23</v>
      </c>
      <c r="H8121" t="s">
        <v>6522</v>
      </c>
      <c r="I8121" t="s">
        <v>23</v>
      </c>
      <c r="J8121" t="s">
        <v>23</v>
      </c>
      <c r="K8121" t="s">
        <v>30532</v>
      </c>
    </row>
    <row r="8122" spans="1:11" x14ac:dyDescent="0.35">
      <c r="A8122" t="s">
        <v>29366</v>
      </c>
      <c r="B8122" t="s">
        <v>23</v>
      </c>
      <c r="C8122" t="s">
        <v>23</v>
      </c>
      <c r="D8122" t="s">
        <v>5810</v>
      </c>
      <c r="E8122" t="s">
        <v>29367</v>
      </c>
      <c r="F8122" t="s">
        <v>23</v>
      </c>
      <c r="G8122" t="s">
        <v>23</v>
      </c>
      <c r="H8122" t="s">
        <v>6746</v>
      </c>
      <c r="I8122" t="s">
        <v>23</v>
      </c>
      <c r="J8122" t="s">
        <v>23</v>
      </c>
      <c r="K8122" t="s">
        <v>36000</v>
      </c>
    </row>
    <row r="8123" spans="1:11" x14ac:dyDescent="0.35">
      <c r="A8123" t="s">
        <v>1289</v>
      </c>
      <c r="B8123" t="s">
        <v>23</v>
      </c>
      <c r="C8123" t="s">
        <v>23</v>
      </c>
      <c r="D8123" t="s">
        <v>5810</v>
      </c>
      <c r="E8123" t="s">
        <v>12692</v>
      </c>
      <c r="F8123" t="s">
        <v>23</v>
      </c>
      <c r="G8123" t="s">
        <v>23</v>
      </c>
      <c r="H8123" t="s">
        <v>6502</v>
      </c>
      <c r="I8123" t="s">
        <v>23</v>
      </c>
      <c r="J8123" t="s">
        <v>23</v>
      </c>
      <c r="K8123" t="s">
        <v>30532</v>
      </c>
    </row>
    <row r="8124" spans="1:11" x14ac:dyDescent="0.35">
      <c r="A8124" t="s">
        <v>29370</v>
      </c>
      <c r="B8124" t="s">
        <v>23</v>
      </c>
      <c r="C8124" t="s">
        <v>23</v>
      </c>
      <c r="D8124" t="s">
        <v>5810</v>
      </c>
      <c r="E8124" t="s">
        <v>29371</v>
      </c>
      <c r="F8124" t="s">
        <v>23</v>
      </c>
      <c r="G8124" t="s">
        <v>23</v>
      </c>
      <c r="H8124" t="s">
        <v>6746</v>
      </c>
      <c r="I8124" t="s">
        <v>23</v>
      </c>
      <c r="J8124" t="s">
        <v>23</v>
      </c>
      <c r="K8124" t="s">
        <v>36002</v>
      </c>
    </row>
    <row r="8125" spans="1:11" x14ac:dyDescent="0.35">
      <c r="A8125" t="s">
        <v>29372</v>
      </c>
      <c r="B8125" t="s">
        <v>23</v>
      </c>
      <c r="C8125" t="s">
        <v>23</v>
      </c>
      <c r="D8125" t="s">
        <v>5810</v>
      </c>
      <c r="E8125" t="s">
        <v>29373</v>
      </c>
      <c r="F8125" t="s">
        <v>23</v>
      </c>
      <c r="G8125" t="s">
        <v>23</v>
      </c>
      <c r="H8125" t="s">
        <v>6746</v>
      </c>
      <c r="I8125" t="s">
        <v>23</v>
      </c>
      <c r="J8125" t="s">
        <v>23</v>
      </c>
      <c r="K8125" t="s">
        <v>36003</v>
      </c>
    </row>
    <row r="8126" spans="1:11" x14ac:dyDescent="0.35">
      <c r="A8126" t="s">
        <v>5900</v>
      </c>
      <c r="B8126" t="s">
        <v>23</v>
      </c>
      <c r="C8126" t="s">
        <v>23</v>
      </c>
      <c r="D8126" t="s">
        <v>5832</v>
      </c>
      <c r="E8126" t="s">
        <v>19372</v>
      </c>
      <c r="F8126" t="s">
        <v>23</v>
      </c>
      <c r="G8126" t="s">
        <v>23</v>
      </c>
      <c r="H8126" t="s">
        <v>23</v>
      </c>
      <c r="I8126" t="s">
        <v>23</v>
      </c>
      <c r="J8126" t="s">
        <v>23</v>
      </c>
      <c r="K8126" t="s">
        <v>30532</v>
      </c>
    </row>
    <row r="8127" spans="1:11" x14ac:dyDescent="0.35">
      <c r="A8127" t="s">
        <v>29374</v>
      </c>
      <c r="B8127" t="s">
        <v>23</v>
      </c>
      <c r="C8127" t="s">
        <v>23</v>
      </c>
      <c r="D8127" t="s">
        <v>5810</v>
      </c>
      <c r="E8127" t="s">
        <v>29375</v>
      </c>
      <c r="F8127" t="s">
        <v>23</v>
      </c>
      <c r="G8127" t="s">
        <v>23</v>
      </c>
      <c r="H8127" t="s">
        <v>6746</v>
      </c>
      <c r="I8127" t="s">
        <v>23</v>
      </c>
      <c r="J8127" t="s">
        <v>23</v>
      </c>
      <c r="K8127" t="s">
        <v>36004</v>
      </c>
    </row>
    <row r="8128" spans="1:11" x14ac:dyDescent="0.35">
      <c r="A8128" t="s">
        <v>29368</v>
      </c>
      <c r="B8128" t="s">
        <v>23</v>
      </c>
      <c r="C8128" t="s">
        <v>23</v>
      </c>
      <c r="D8128" t="s">
        <v>5810</v>
      </c>
      <c r="E8128" t="s">
        <v>29369</v>
      </c>
      <c r="F8128" t="s">
        <v>23</v>
      </c>
      <c r="G8128" t="s">
        <v>23</v>
      </c>
      <c r="H8128" t="s">
        <v>6746</v>
      </c>
      <c r="I8128" t="s">
        <v>23</v>
      </c>
      <c r="J8128" t="s">
        <v>23</v>
      </c>
      <c r="K8128" t="s">
        <v>36001</v>
      </c>
    </row>
    <row r="8129" spans="1:11" x14ac:dyDescent="0.35">
      <c r="A8129" t="s">
        <v>29376</v>
      </c>
      <c r="B8129" t="s">
        <v>23</v>
      </c>
      <c r="C8129" t="s">
        <v>23</v>
      </c>
      <c r="D8129" t="s">
        <v>5810</v>
      </c>
      <c r="E8129" t="s">
        <v>29377</v>
      </c>
      <c r="F8129" t="s">
        <v>23</v>
      </c>
      <c r="G8129" t="s">
        <v>23</v>
      </c>
      <c r="H8129" t="s">
        <v>6746</v>
      </c>
      <c r="I8129" t="s">
        <v>23</v>
      </c>
      <c r="J8129" t="s">
        <v>23</v>
      </c>
      <c r="K8129" t="s">
        <v>36005</v>
      </c>
    </row>
    <row r="8130" spans="1:11" x14ac:dyDescent="0.35">
      <c r="A8130" t="s">
        <v>29378</v>
      </c>
      <c r="B8130" t="s">
        <v>23</v>
      </c>
      <c r="C8130" t="s">
        <v>23</v>
      </c>
      <c r="D8130" t="s">
        <v>5810</v>
      </c>
      <c r="E8130" t="s">
        <v>29379</v>
      </c>
      <c r="F8130" t="s">
        <v>23</v>
      </c>
      <c r="G8130" t="s">
        <v>23</v>
      </c>
      <c r="H8130" t="s">
        <v>6746</v>
      </c>
      <c r="I8130" t="s">
        <v>23</v>
      </c>
      <c r="J8130" t="s">
        <v>23</v>
      </c>
      <c r="K8130" t="s">
        <v>36006</v>
      </c>
    </row>
    <row r="8131" spans="1:11" x14ac:dyDescent="0.35">
      <c r="A8131" t="s">
        <v>5577</v>
      </c>
      <c r="B8131" t="s">
        <v>23</v>
      </c>
      <c r="C8131" t="s">
        <v>23</v>
      </c>
      <c r="D8131" t="s">
        <v>23</v>
      </c>
      <c r="E8131" t="s">
        <v>12693</v>
      </c>
      <c r="F8131" t="s">
        <v>23</v>
      </c>
      <c r="G8131" t="s">
        <v>23</v>
      </c>
      <c r="H8131" t="s">
        <v>23</v>
      </c>
      <c r="I8131" t="s">
        <v>23</v>
      </c>
      <c r="J8131" t="s">
        <v>23</v>
      </c>
      <c r="K8131" t="s">
        <v>30532</v>
      </c>
    </row>
    <row r="8132" spans="1:11" x14ac:dyDescent="0.35">
      <c r="A8132" t="s">
        <v>6536</v>
      </c>
      <c r="B8132" t="s">
        <v>23</v>
      </c>
      <c r="C8132" t="s">
        <v>23</v>
      </c>
      <c r="D8132" t="s">
        <v>23</v>
      </c>
      <c r="E8132" t="s">
        <v>12694</v>
      </c>
      <c r="F8132" t="s">
        <v>23</v>
      </c>
      <c r="G8132" t="s">
        <v>23</v>
      </c>
      <c r="H8132" t="s">
        <v>6487</v>
      </c>
      <c r="I8132" t="s">
        <v>6485</v>
      </c>
      <c r="J8132" t="s">
        <v>23</v>
      </c>
      <c r="K8132" t="s">
        <v>30532</v>
      </c>
    </row>
    <row r="8133" spans="1:11" x14ac:dyDescent="0.35">
      <c r="A8133" t="s">
        <v>3416</v>
      </c>
      <c r="B8133" t="s">
        <v>23</v>
      </c>
      <c r="C8133" t="s">
        <v>23</v>
      </c>
      <c r="D8133" t="s">
        <v>23</v>
      </c>
      <c r="E8133" t="s">
        <v>12695</v>
      </c>
      <c r="F8133" t="s">
        <v>23</v>
      </c>
      <c r="G8133" t="s">
        <v>23</v>
      </c>
      <c r="H8133" t="s">
        <v>23</v>
      </c>
      <c r="I8133" t="s">
        <v>23</v>
      </c>
      <c r="J8133" t="s">
        <v>23</v>
      </c>
      <c r="K8133" t="s">
        <v>30532</v>
      </c>
    </row>
    <row r="8134" spans="1:11" x14ac:dyDescent="0.35">
      <c r="A8134" t="s">
        <v>29380</v>
      </c>
      <c r="B8134" t="s">
        <v>23</v>
      </c>
      <c r="C8134" t="s">
        <v>23</v>
      </c>
      <c r="D8134" t="s">
        <v>5810</v>
      </c>
      <c r="E8134" t="s">
        <v>29381</v>
      </c>
      <c r="F8134" t="s">
        <v>23</v>
      </c>
      <c r="G8134" t="s">
        <v>23</v>
      </c>
      <c r="H8134" t="s">
        <v>6746</v>
      </c>
      <c r="I8134" t="s">
        <v>23</v>
      </c>
      <c r="J8134" t="s">
        <v>23</v>
      </c>
      <c r="K8134" t="s">
        <v>36007</v>
      </c>
    </row>
    <row r="8135" spans="1:11" x14ac:dyDescent="0.35">
      <c r="A8135" t="s">
        <v>4830</v>
      </c>
      <c r="B8135" t="s">
        <v>23</v>
      </c>
      <c r="C8135" t="s">
        <v>23</v>
      </c>
      <c r="D8135" t="s">
        <v>23</v>
      </c>
      <c r="E8135" t="s">
        <v>12696</v>
      </c>
      <c r="F8135" t="s">
        <v>23</v>
      </c>
      <c r="G8135" t="s">
        <v>23</v>
      </c>
      <c r="H8135" t="s">
        <v>6522</v>
      </c>
      <c r="I8135" t="s">
        <v>23</v>
      </c>
      <c r="J8135" t="s">
        <v>23</v>
      </c>
      <c r="K8135" t="s">
        <v>30532</v>
      </c>
    </row>
    <row r="8136" spans="1:11" x14ac:dyDescent="0.35">
      <c r="A8136" t="s">
        <v>29382</v>
      </c>
      <c r="B8136" t="s">
        <v>23</v>
      </c>
      <c r="C8136" t="s">
        <v>23</v>
      </c>
      <c r="D8136" t="s">
        <v>5810</v>
      </c>
      <c r="E8136" t="s">
        <v>29383</v>
      </c>
      <c r="F8136" t="s">
        <v>23</v>
      </c>
      <c r="G8136" t="s">
        <v>23</v>
      </c>
      <c r="H8136" t="s">
        <v>6746</v>
      </c>
      <c r="I8136" t="s">
        <v>23</v>
      </c>
      <c r="J8136" t="s">
        <v>23</v>
      </c>
      <c r="K8136" t="s">
        <v>36008</v>
      </c>
    </row>
    <row r="8137" spans="1:11" x14ac:dyDescent="0.35">
      <c r="A8137" t="s">
        <v>29384</v>
      </c>
      <c r="B8137" t="s">
        <v>23</v>
      </c>
      <c r="C8137" t="s">
        <v>23</v>
      </c>
      <c r="D8137" t="s">
        <v>5810</v>
      </c>
      <c r="E8137" t="s">
        <v>29385</v>
      </c>
      <c r="F8137" t="s">
        <v>23</v>
      </c>
      <c r="G8137" t="s">
        <v>23</v>
      </c>
      <c r="H8137" t="s">
        <v>6746</v>
      </c>
      <c r="I8137" t="s">
        <v>23</v>
      </c>
      <c r="J8137" t="s">
        <v>23</v>
      </c>
      <c r="K8137" t="s">
        <v>36009</v>
      </c>
    </row>
    <row r="8138" spans="1:11" x14ac:dyDescent="0.35">
      <c r="A8138" t="s">
        <v>2181</v>
      </c>
      <c r="B8138" t="s">
        <v>23</v>
      </c>
      <c r="C8138" t="s">
        <v>23</v>
      </c>
      <c r="D8138" t="s">
        <v>23</v>
      </c>
      <c r="E8138" t="s">
        <v>12697</v>
      </c>
      <c r="F8138" t="s">
        <v>23</v>
      </c>
      <c r="G8138" t="s">
        <v>23</v>
      </c>
      <c r="H8138" t="s">
        <v>6746</v>
      </c>
      <c r="I8138" t="s">
        <v>23</v>
      </c>
      <c r="J8138" t="s">
        <v>23</v>
      </c>
      <c r="K8138" t="s">
        <v>30532</v>
      </c>
    </row>
    <row r="8139" spans="1:11" x14ac:dyDescent="0.35">
      <c r="A8139" t="s">
        <v>12698</v>
      </c>
      <c r="B8139" t="s">
        <v>23</v>
      </c>
      <c r="C8139" t="s">
        <v>23</v>
      </c>
      <c r="D8139" t="s">
        <v>5810</v>
      </c>
      <c r="E8139" t="s">
        <v>12699</v>
      </c>
      <c r="F8139" t="s">
        <v>23</v>
      </c>
      <c r="G8139" t="s">
        <v>23</v>
      </c>
      <c r="H8139" t="s">
        <v>6746</v>
      </c>
      <c r="I8139" t="s">
        <v>23</v>
      </c>
      <c r="J8139" t="s">
        <v>23</v>
      </c>
      <c r="K8139" t="s">
        <v>30532</v>
      </c>
    </row>
    <row r="8140" spans="1:11" x14ac:dyDescent="0.35">
      <c r="A8140" t="s">
        <v>397</v>
      </c>
      <c r="B8140" t="s">
        <v>23</v>
      </c>
      <c r="C8140" t="s">
        <v>23</v>
      </c>
      <c r="D8140" t="s">
        <v>23</v>
      </c>
      <c r="E8140" t="s">
        <v>12700</v>
      </c>
      <c r="F8140" t="s">
        <v>23</v>
      </c>
      <c r="G8140" t="s">
        <v>23</v>
      </c>
      <c r="H8140" t="s">
        <v>6483</v>
      </c>
      <c r="I8140" t="s">
        <v>6485</v>
      </c>
      <c r="J8140" t="s">
        <v>23</v>
      </c>
      <c r="K8140" t="s">
        <v>30532</v>
      </c>
    </row>
    <row r="8141" spans="1:11" x14ac:dyDescent="0.35">
      <c r="A8141" t="s">
        <v>5730</v>
      </c>
      <c r="B8141" t="s">
        <v>23</v>
      </c>
      <c r="C8141" t="s">
        <v>23</v>
      </c>
      <c r="D8141" t="s">
        <v>23</v>
      </c>
      <c r="E8141" t="s">
        <v>12702</v>
      </c>
      <c r="F8141" t="s">
        <v>23</v>
      </c>
      <c r="G8141" t="s">
        <v>23</v>
      </c>
      <c r="H8141" t="s">
        <v>6522</v>
      </c>
      <c r="I8141" t="s">
        <v>23</v>
      </c>
      <c r="J8141" t="s">
        <v>23</v>
      </c>
      <c r="K8141" t="s">
        <v>30532</v>
      </c>
    </row>
    <row r="8142" spans="1:11" x14ac:dyDescent="0.35">
      <c r="A8142" t="s">
        <v>2180</v>
      </c>
      <c r="B8142" t="s">
        <v>23</v>
      </c>
      <c r="C8142" t="s">
        <v>23</v>
      </c>
      <c r="D8142" t="s">
        <v>23</v>
      </c>
      <c r="E8142" t="s">
        <v>12703</v>
      </c>
      <c r="F8142" t="s">
        <v>23</v>
      </c>
      <c r="G8142" t="s">
        <v>23</v>
      </c>
      <c r="H8142" t="s">
        <v>6746</v>
      </c>
      <c r="I8142" t="s">
        <v>23</v>
      </c>
      <c r="J8142" t="s">
        <v>23</v>
      </c>
      <c r="K8142" t="s">
        <v>30532</v>
      </c>
    </row>
    <row r="8143" spans="1:11" x14ac:dyDescent="0.35">
      <c r="A8143" t="s">
        <v>29386</v>
      </c>
      <c r="B8143" t="s">
        <v>23</v>
      </c>
      <c r="C8143" t="s">
        <v>23</v>
      </c>
      <c r="D8143" t="s">
        <v>5810</v>
      </c>
      <c r="E8143" t="s">
        <v>29387</v>
      </c>
      <c r="F8143" t="s">
        <v>23</v>
      </c>
      <c r="G8143" t="s">
        <v>23</v>
      </c>
      <c r="H8143" t="s">
        <v>6746</v>
      </c>
      <c r="I8143" t="s">
        <v>23</v>
      </c>
      <c r="J8143" t="s">
        <v>23</v>
      </c>
      <c r="K8143" t="s">
        <v>36010</v>
      </c>
    </row>
    <row r="8144" spans="1:11" x14ac:dyDescent="0.35">
      <c r="A8144" t="s">
        <v>29390</v>
      </c>
      <c r="B8144" t="s">
        <v>23</v>
      </c>
      <c r="C8144" t="s">
        <v>23</v>
      </c>
      <c r="D8144" t="s">
        <v>5810</v>
      </c>
      <c r="E8144" t="s">
        <v>29391</v>
      </c>
      <c r="F8144" t="s">
        <v>23</v>
      </c>
      <c r="G8144" t="s">
        <v>23</v>
      </c>
      <c r="H8144" t="s">
        <v>6746</v>
      </c>
      <c r="I8144" t="s">
        <v>23</v>
      </c>
      <c r="J8144" t="s">
        <v>23</v>
      </c>
      <c r="K8144" t="s">
        <v>36012</v>
      </c>
    </row>
    <row r="8145" spans="1:11" x14ac:dyDescent="0.35">
      <c r="A8145" t="s">
        <v>6253</v>
      </c>
      <c r="B8145" t="s">
        <v>23</v>
      </c>
      <c r="C8145" t="s">
        <v>23</v>
      </c>
      <c r="D8145" t="s">
        <v>5810</v>
      </c>
      <c r="E8145" t="s">
        <v>12704</v>
      </c>
      <c r="F8145" t="s">
        <v>23</v>
      </c>
      <c r="G8145" t="s">
        <v>23</v>
      </c>
      <c r="H8145" t="s">
        <v>6502</v>
      </c>
      <c r="I8145" t="s">
        <v>23</v>
      </c>
      <c r="J8145" t="s">
        <v>23</v>
      </c>
      <c r="K8145" t="s">
        <v>30532</v>
      </c>
    </row>
    <row r="8146" spans="1:11" x14ac:dyDescent="0.35">
      <c r="A8146" t="s">
        <v>25</v>
      </c>
      <c r="B8146" t="s">
        <v>23</v>
      </c>
      <c r="C8146" t="s">
        <v>23</v>
      </c>
      <c r="D8146" t="s">
        <v>23</v>
      </c>
      <c r="E8146" t="s">
        <v>12705</v>
      </c>
      <c r="F8146" t="s">
        <v>23</v>
      </c>
      <c r="G8146" t="s">
        <v>23</v>
      </c>
      <c r="H8146" t="s">
        <v>6522</v>
      </c>
      <c r="I8146" t="s">
        <v>23</v>
      </c>
      <c r="J8146" t="s">
        <v>23</v>
      </c>
      <c r="K8146" t="s">
        <v>30532</v>
      </c>
    </row>
    <row r="8147" spans="1:11" x14ac:dyDescent="0.35">
      <c r="A8147" t="s">
        <v>29394</v>
      </c>
      <c r="B8147" t="s">
        <v>23</v>
      </c>
      <c r="C8147" t="s">
        <v>23</v>
      </c>
      <c r="D8147" t="s">
        <v>5810</v>
      </c>
      <c r="E8147" t="s">
        <v>29395</v>
      </c>
      <c r="F8147" t="s">
        <v>23</v>
      </c>
      <c r="G8147" t="s">
        <v>23</v>
      </c>
      <c r="H8147" t="s">
        <v>6746</v>
      </c>
      <c r="I8147" t="s">
        <v>23</v>
      </c>
      <c r="J8147" t="s">
        <v>23</v>
      </c>
      <c r="K8147" t="s">
        <v>36014</v>
      </c>
    </row>
    <row r="8148" spans="1:11" x14ac:dyDescent="0.35">
      <c r="A8148" t="s">
        <v>29396</v>
      </c>
      <c r="B8148" t="s">
        <v>23</v>
      </c>
      <c r="C8148" t="s">
        <v>23</v>
      </c>
      <c r="D8148" t="s">
        <v>5810</v>
      </c>
      <c r="E8148" t="s">
        <v>29397</v>
      </c>
      <c r="F8148" t="s">
        <v>23</v>
      </c>
      <c r="G8148" t="s">
        <v>23</v>
      </c>
      <c r="H8148" t="s">
        <v>6746</v>
      </c>
      <c r="I8148" t="s">
        <v>23</v>
      </c>
      <c r="J8148" t="s">
        <v>23</v>
      </c>
      <c r="K8148" t="s">
        <v>36015</v>
      </c>
    </row>
    <row r="8149" spans="1:11" x14ac:dyDescent="0.35">
      <c r="A8149" t="s">
        <v>29392</v>
      </c>
      <c r="B8149" t="s">
        <v>23</v>
      </c>
      <c r="C8149" t="s">
        <v>23</v>
      </c>
      <c r="D8149" t="s">
        <v>5810</v>
      </c>
      <c r="E8149" t="s">
        <v>29393</v>
      </c>
      <c r="F8149" t="s">
        <v>23</v>
      </c>
      <c r="G8149" t="s">
        <v>23</v>
      </c>
      <c r="H8149" t="s">
        <v>6746</v>
      </c>
      <c r="I8149" t="s">
        <v>23</v>
      </c>
      <c r="J8149" t="s">
        <v>23</v>
      </c>
      <c r="K8149" t="s">
        <v>36013</v>
      </c>
    </row>
    <row r="8150" spans="1:11" x14ac:dyDescent="0.35">
      <c r="A8150" t="s">
        <v>5282</v>
      </c>
      <c r="B8150" t="s">
        <v>23</v>
      </c>
      <c r="C8150" t="s">
        <v>23</v>
      </c>
      <c r="D8150" t="s">
        <v>23</v>
      </c>
      <c r="E8150" t="s">
        <v>12706</v>
      </c>
      <c r="F8150" t="s">
        <v>23</v>
      </c>
      <c r="G8150" t="s">
        <v>23</v>
      </c>
      <c r="H8150" t="s">
        <v>23</v>
      </c>
      <c r="I8150" t="s">
        <v>23</v>
      </c>
      <c r="J8150" t="s">
        <v>23</v>
      </c>
      <c r="K8150" t="s">
        <v>30532</v>
      </c>
    </row>
    <row r="8151" spans="1:11" x14ac:dyDescent="0.35">
      <c r="A8151" t="s">
        <v>29398</v>
      </c>
      <c r="B8151" t="s">
        <v>23</v>
      </c>
      <c r="C8151" t="s">
        <v>23</v>
      </c>
      <c r="D8151" t="s">
        <v>5810</v>
      </c>
      <c r="E8151" t="s">
        <v>29399</v>
      </c>
      <c r="F8151" t="s">
        <v>23</v>
      </c>
      <c r="G8151" t="s">
        <v>23</v>
      </c>
      <c r="H8151" t="s">
        <v>6746</v>
      </c>
      <c r="I8151" t="s">
        <v>23</v>
      </c>
      <c r="J8151" t="s">
        <v>23</v>
      </c>
      <c r="K8151" t="s">
        <v>36016</v>
      </c>
    </row>
    <row r="8152" spans="1:11" x14ac:dyDescent="0.35">
      <c r="A8152" t="s">
        <v>1890</v>
      </c>
      <c r="B8152" t="s">
        <v>23</v>
      </c>
      <c r="C8152" t="s">
        <v>23</v>
      </c>
      <c r="D8152" t="s">
        <v>23</v>
      </c>
      <c r="E8152" t="s">
        <v>12707</v>
      </c>
      <c r="F8152" t="s">
        <v>23</v>
      </c>
      <c r="G8152" t="s">
        <v>23</v>
      </c>
      <c r="H8152" t="s">
        <v>6493</v>
      </c>
      <c r="I8152" t="s">
        <v>6485</v>
      </c>
      <c r="J8152" t="s">
        <v>23</v>
      </c>
      <c r="K8152" t="s">
        <v>30532</v>
      </c>
    </row>
    <row r="8153" spans="1:11" x14ac:dyDescent="0.35">
      <c r="A8153" t="s">
        <v>29400</v>
      </c>
      <c r="B8153" t="s">
        <v>23</v>
      </c>
      <c r="C8153" t="s">
        <v>23</v>
      </c>
      <c r="D8153" t="s">
        <v>5810</v>
      </c>
      <c r="E8153" t="s">
        <v>29401</v>
      </c>
      <c r="F8153" t="s">
        <v>23</v>
      </c>
      <c r="G8153" t="s">
        <v>23</v>
      </c>
      <c r="H8153" t="s">
        <v>6746</v>
      </c>
      <c r="I8153" t="s">
        <v>23</v>
      </c>
      <c r="J8153" t="s">
        <v>23</v>
      </c>
      <c r="K8153" t="s">
        <v>36017</v>
      </c>
    </row>
    <row r="8154" spans="1:11" x14ac:dyDescent="0.35">
      <c r="A8154" t="s">
        <v>29402</v>
      </c>
      <c r="B8154" t="s">
        <v>23</v>
      </c>
      <c r="C8154" t="s">
        <v>23</v>
      </c>
      <c r="D8154" t="s">
        <v>5810</v>
      </c>
      <c r="E8154" t="s">
        <v>29403</v>
      </c>
      <c r="F8154" t="s">
        <v>23</v>
      </c>
      <c r="G8154" t="s">
        <v>23</v>
      </c>
      <c r="H8154" t="s">
        <v>6746</v>
      </c>
      <c r="I8154" t="s">
        <v>23</v>
      </c>
      <c r="J8154" t="s">
        <v>23</v>
      </c>
      <c r="K8154" t="s">
        <v>36018</v>
      </c>
    </row>
    <row r="8155" spans="1:11" x14ac:dyDescent="0.35">
      <c r="A8155" t="s">
        <v>29406</v>
      </c>
      <c r="B8155" t="s">
        <v>23</v>
      </c>
      <c r="C8155" t="s">
        <v>23</v>
      </c>
      <c r="D8155" t="s">
        <v>5810</v>
      </c>
      <c r="E8155" t="s">
        <v>29407</v>
      </c>
      <c r="F8155" t="s">
        <v>23</v>
      </c>
      <c r="G8155" t="s">
        <v>23</v>
      </c>
      <c r="H8155" t="s">
        <v>6746</v>
      </c>
      <c r="I8155" t="s">
        <v>23</v>
      </c>
      <c r="J8155" t="s">
        <v>23</v>
      </c>
      <c r="K8155" t="s">
        <v>36020</v>
      </c>
    </row>
    <row r="8156" spans="1:11" x14ac:dyDescent="0.35">
      <c r="A8156" t="s">
        <v>2770</v>
      </c>
      <c r="B8156" t="s">
        <v>23</v>
      </c>
      <c r="C8156" t="s">
        <v>23</v>
      </c>
      <c r="D8156" t="s">
        <v>23</v>
      </c>
      <c r="E8156" t="s">
        <v>12708</v>
      </c>
      <c r="F8156" t="s">
        <v>23</v>
      </c>
      <c r="G8156" t="s">
        <v>23</v>
      </c>
      <c r="H8156" t="s">
        <v>6522</v>
      </c>
      <c r="I8156" t="s">
        <v>23</v>
      </c>
      <c r="J8156" t="s">
        <v>23</v>
      </c>
      <c r="K8156" t="s">
        <v>30532</v>
      </c>
    </row>
    <row r="8157" spans="1:11" x14ac:dyDescent="0.35">
      <c r="A8157" t="s">
        <v>6614</v>
      </c>
      <c r="B8157" t="s">
        <v>23</v>
      </c>
      <c r="C8157" t="s">
        <v>23</v>
      </c>
      <c r="D8157" t="s">
        <v>23</v>
      </c>
      <c r="E8157" t="s">
        <v>12709</v>
      </c>
      <c r="F8157" t="s">
        <v>23</v>
      </c>
      <c r="G8157" t="s">
        <v>23</v>
      </c>
      <c r="H8157" t="s">
        <v>6522</v>
      </c>
      <c r="I8157" t="s">
        <v>23</v>
      </c>
      <c r="J8157" t="s">
        <v>23</v>
      </c>
      <c r="K8157" t="s">
        <v>30532</v>
      </c>
    </row>
    <row r="8158" spans="1:11" x14ac:dyDescent="0.35">
      <c r="A8158" t="s">
        <v>29408</v>
      </c>
      <c r="B8158" t="s">
        <v>23</v>
      </c>
      <c r="C8158" t="s">
        <v>23</v>
      </c>
      <c r="D8158" t="s">
        <v>5810</v>
      </c>
      <c r="E8158" t="s">
        <v>29409</v>
      </c>
      <c r="F8158" t="s">
        <v>23</v>
      </c>
      <c r="G8158" t="s">
        <v>23</v>
      </c>
      <c r="H8158" t="s">
        <v>6746</v>
      </c>
      <c r="I8158" t="s">
        <v>23</v>
      </c>
      <c r="J8158" t="s">
        <v>23</v>
      </c>
      <c r="K8158" t="s">
        <v>36021</v>
      </c>
    </row>
    <row r="8159" spans="1:11" x14ac:dyDescent="0.35">
      <c r="A8159" t="s">
        <v>3689</v>
      </c>
      <c r="B8159" t="s">
        <v>23</v>
      </c>
      <c r="C8159" t="s">
        <v>23</v>
      </c>
      <c r="D8159" t="s">
        <v>23</v>
      </c>
      <c r="E8159" t="s">
        <v>12710</v>
      </c>
      <c r="F8159" t="s">
        <v>23</v>
      </c>
      <c r="G8159" t="s">
        <v>23</v>
      </c>
      <c r="H8159" t="s">
        <v>6522</v>
      </c>
      <c r="I8159" t="s">
        <v>23</v>
      </c>
      <c r="J8159" t="s">
        <v>23</v>
      </c>
      <c r="K8159" t="s">
        <v>30532</v>
      </c>
    </row>
    <row r="8160" spans="1:11" x14ac:dyDescent="0.35">
      <c r="A8160" t="s">
        <v>29410</v>
      </c>
      <c r="B8160" t="s">
        <v>23</v>
      </c>
      <c r="C8160" t="s">
        <v>23</v>
      </c>
      <c r="D8160" t="s">
        <v>5810</v>
      </c>
      <c r="E8160" t="s">
        <v>29411</v>
      </c>
      <c r="F8160" t="s">
        <v>23</v>
      </c>
      <c r="G8160" t="s">
        <v>23</v>
      </c>
      <c r="H8160" t="s">
        <v>6746</v>
      </c>
      <c r="I8160" t="s">
        <v>23</v>
      </c>
      <c r="J8160" t="s">
        <v>23</v>
      </c>
      <c r="K8160" t="s">
        <v>36022</v>
      </c>
    </row>
    <row r="8161" spans="1:11" x14ac:dyDescent="0.35">
      <c r="A8161" t="s">
        <v>2179</v>
      </c>
      <c r="B8161" t="s">
        <v>23</v>
      </c>
      <c r="C8161" t="s">
        <v>23</v>
      </c>
      <c r="D8161" t="s">
        <v>23</v>
      </c>
      <c r="E8161" t="s">
        <v>12711</v>
      </c>
      <c r="F8161" t="s">
        <v>23</v>
      </c>
      <c r="G8161" t="s">
        <v>23</v>
      </c>
      <c r="H8161" t="s">
        <v>6522</v>
      </c>
      <c r="I8161" t="s">
        <v>23</v>
      </c>
      <c r="J8161" t="s">
        <v>23</v>
      </c>
      <c r="K8161" t="s">
        <v>30532</v>
      </c>
    </row>
    <row r="8162" spans="1:11" x14ac:dyDescent="0.35">
      <c r="A8162" t="s">
        <v>3692</v>
      </c>
      <c r="B8162" t="s">
        <v>23</v>
      </c>
      <c r="C8162" t="s">
        <v>23</v>
      </c>
      <c r="D8162" t="s">
        <v>23</v>
      </c>
      <c r="E8162" t="s">
        <v>12712</v>
      </c>
      <c r="F8162" t="s">
        <v>23</v>
      </c>
      <c r="G8162" t="s">
        <v>23</v>
      </c>
      <c r="H8162" t="s">
        <v>6522</v>
      </c>
      <c r="I8162" t="s">
        <v>23</v>
      </c>
      <c r="J8162" t="s">
        <v>23</v>
      </c>
      <c r="K8162" t="s">
        <v>30532</v>
      </c>
    </row>
    <row r="8163" spans="1:11" x14ac:dyDescent="0.35">
      <c r="A8163" t="s">
        <v>2178</v>
      </c>
      <c r="B8163" t="s">
        <v>23</v>
      </c>
      <c r="C8163" t="s">
        <v>23</v>
      </c>
      <c r="D8163" t="s">
        <v>23</v>
      </c>
      <c r="E8163" t="s">
        <v>12713</v>
      </c>
      <c r="F8163" t="s">
        <v>23</v>
      </c>
      <c r="G8163" t="s">
        <v>23</v>
      </c>
      <c r="H8163" t="s">
        <v>6522</v>
      </c>
      <c r="I8163" t="s">
        <v>23</v>
      </c>
      <c r="J8163" t="s">
        <v>23</v>
      </c>
      <c r="K8163" t="s">
        <v>30532</v>
      </c>
    </row>
    <row r="8164" spans="1:11" x14ac:dyDescent="0.35">
      <c r="A8164" t="s">
        <v>5660</v>
      </c>
      <c r="B8164" t="s">
        <v>23</v>
      </c>
      <c r="C8164" t="s">
        <v>23</v>
      </c>
      <c r="D8164" t="s">
        <v>23</v>
      </c>
      <c r="E8164" t="s">
        <v>12714</v>
      </c>
      <c r="F8164" t="s">
        <v>23</v>
      </c>
      <c r="G8164" t="s">
        <v>23</v>
      </c>
      <c r="H8164" t="s">
        <v>6522</v>
      </c>
      <c r="I8164" t="s">
        <v>23</v>
      </c>
      <c r="J8164" t="s">
        <v>23</v>
      </c>
      <c r="K8164" t="s">
        <v>30532</v>
      </c>
    </row>
    <row r="8165" spans="1:11" x14ac:dyDescent="0.35">
      <c r="A8165" t="s">
        <v>12715</v>
      </c>
      <c r="B8165" t="s">
        <v>23</v>
      </c>
      <c r="C8165" t="s">
        <v>23</v>
      </c>
      <c r="D8165" t="s">
        <v>5810</v>
      </c>
      <c r="E8165" t="s">
        <v>12716</v>
      </c>
      <c r="F8165" t="s">
        <v>23</v>
      </c>
      <c r="G8165" t="s">
        <v>23</v>
      </c>
      <c r="H8165" t="s">
        <v>6746</v>
      </c>
      <c r="I8165" t="s">
        <v>23</v>
      </c>
      <c r="J8165" t="s">
        <v>23</v>
      </c>
      <c r="K8165" t="s">
        <v>30532</v>
      </c>
    </row>
    <row r="8166" spans="1:11" x14ac:dyDescent="0.35">
      <c r="A8166" t="s">
        <v>29412</v>
      </c>
      <c r="B8166" t="s">
        <v>23</v>
      </c>
      <c r="C8166" t="s">
        <v>23</v>
      </c>
      <c r="D8166" t="s">
        <v>5810</v>
      </c>
      <c r="E8166" t="s">
        <v>29413</v>
      </c>
      <c r="F8166" t="s">
        <v>23</v>
      </c>
      <c r="G8166" t="s">
        <v>23</v>
      </c>
      <c r="H8166" t="s">
        <v>6746</v>
      </c>
      <c r="I8166" t="s">
        <v>23</v>
      </c>
      <c r="J8166" t="s">
        <v>23</v>
      </c>
      <c r="K8166" t="s">
        <v>36023</v>
      </c>
    </row>
    <row r="8167" spans="1:11" x14ac:dyDescent="0.35">
      <c r="A8167" t="s">
        <v>3364</v>
      </c>
      <c r="B8167" t="s">
        <v>23</v>
      </c>
      <c r="C8167" t="s">
        <v>23</v>
      </c>
      <c r="D8167" t="s">
        <v>23</v>
      </c>
      <c r="E8167" t="s">
        <v>12717</v>
      </c>
      <c r="F8167" t="s">
        <v>23</v>
      </c>
      <c r="G8167" t="s">
        <v>23</v>
      </c>
      <c r="H8167" t="s">
        <v>6522</v>
      </c>
      <c r="I8167" t="s">
        <v>23</v>
      </c>
      <c r="J8167" t="s">
        <v>23</v>
      </c>
      <c r="K8167" t="s">
        <v>30532</v>
      </c>
    </row>
    <row r="8168" spans="1:11" x14ac:dyDescent="0.35">
      <c r="A8168" t="s">
        <v>29416</v>
      </c>
      <c r="B8168" t="s">
        <v>23</v>
      </c>
      <c r="C8168" t="s">
        <v>23</v>
      </c>
      <c r="D8168" t="s">
        <v>5810</v>
      </c>
      <c r="E8168" t="s">
        <v>29417</v>
      </c>
      <c r="F8168" t="s">
        <v>23</v>
      </c>
      <c r="G8168" t="s">
        <v>23</v>
      </c>
      <c r="H8168" t="s">
        <v>6746</v>
      </c>
      <c r="I8168" t="s">
        <v>23</v>
      </c>
      <c r="J8168" t="s">
        <v>23</v>
      </c>
      <c r="K8168" t="s">
        <v>36025</v>
      </c>
    </row>
    <row r="8169" spans="1:11" x14ac:dyDescent="0.35">
      <c r="A8169" t="s">
        <v>6785</v>
      </c>
      <c r="B8169" t="s">
        <v>23</v>
      </c>
      <c r="C8169" t="s">
        <v>23</v>
      </c>
      <c r="D8169" t="s">
        <v>23</v>
      </c>
      <c r="E8169" t="s">
        <v>12718</v>
      </c>
      <c r="F8169" t="s">
        <v>23</v>
      </c>
      <c r="G8169" t="s">
        <v>23</v>
      </c>
      <c r="H8169" t="s">
        <v>6518</v>
      </c>
      <c r="I8169" t="s">
        <v>2721</v>
      </c>
      <c r="J8169" t="s">
        <v>23</v>
      </c>
      <c r="K8169" t="s">
        <v>30532</v>
      </c>
    </row>
    <row r="8170" spans="1:11" x14ac:dyDescent="0.35">
      <c r="A8170" t="s">
        <v>240</v>
      </c>
      <c r="B8170" t="s">
        <v>23</v>
      </c>
      <c r="C8170" t="s">
        <v>23</v>
      </c>
      <c r="D8170" t="s">
        <v>23</v>
      </c>
      <c r="E8170" t="s">
        <v>12719</v>
      </c>
      <c r="F8170" t="s">
        <v>23</v>
      </c>
      <c r="G8170" t="s">
        <v>23</v>
      </c>
      <c r="H8170" t="s">
        <v>6522</v>
      </c>
      <c r="I8170" t="s">
        <v>23</v>
      </c>
      <c r="J8170" t="s">
        <v>23</v>
      </c>
      <c r="K8170" t="s">
        <v>30532</v>
      </c>
    </row>
    <row r="8171" spans="1:11" x14ac:dyDescent="0.35">
      <c r="A8171" t="s">
        <v>2177</v>
      </c>
      <c r="B8171" t="s">
        <v>23</v>
      </c>
      <c r="C8171" t="s">
        <v>23</v>
      </c>
      <c r="D8171" t="s">
        <v>23</v>
      </c>
      <c r="E8171" t="s">
        <v>12720</v>
      </c>
      <c r="F8171" t="s">
        <v>23</v>
      </c>
      <c r="G8171" t="s">
        <v>23</v>
      </c>
      <c r="H8171" t="s">
        <v>6522</v>
      </c>
      <c r="I8171" t="s">
        <v>23</v>
      </c>
      <c r="J8171" t="s">
        <v>23</v>
      </c>
      <c r="K8171" t="s">
        <v>30532</v>
      </c>
    </row>
    <row r="8172" spans="1:11" x14ac:dyDescent="0.35">
      <c r="A8172" t="s">
        <v>3693</v>
      </c>
      <c r="B8172" t="s">
        <v>23</v>
      </c>
      <c r="C8172" t="s">
        <v>23</v>
      </c>
      <c r="D8172" t="s">
        <v>23</v>
      </c>
      <c r="E8172" t="s">
        <v>12721</v>
      </c>
      <c r="F8172" t="s">
        <v>23</v>
      </c>
      <c r="G8172" t="s">
        <v>23</v>
      </c>
      <c r="H8172" t="s">
        <v>6487</v>
      </c>
      <c r="I8172" t="s">
        <v>6485</v>
      </c>
      <c r="J8172" t="s">
        <v>23</v>
      </c>
      <c r="K8172" t="s">
        <v>30532</v>
      </c>
    </row>
    <row r="8173" spans="1:11" x14ac:dyDescent="0.35">
      <c r="A8173" t="s">
        <v>2174</v>
      </c>
      <c r="B8173" t="s">
        <v>23</v>
      </c>
      <c r="C8173" t="s">
        <v>23</v>
      </c>
      <c r="D8173" t="s">
        <v>23</v>
      </c>
      <c r="E8173" t="s">
        <v>12722</v>
      </c>
      <c r="F8173" t="s">
        <v>23</v>
      </c>
      <c r="G8173" t="s">
        <v>23</v>
      </c>
      <c r="H8173" t="s">
        <v>6522</v>
      </c>
      <c r="I8173" t="s">
        <v>23</v>
      </c>
      <c r="J8173" t="s">
        <v>23</v>
      </c>
      <c r="K8173" t="s">
        <v>30532</v>
      </c>
    </row>
    <row r="8174" spans="1:11" x14ac:dyDescent="0.35">
      <c r="A8174" t="s">
        <v>12723</v>
      </c>
      <c r="B8174" t="s">
        <v>23</v>
      </c>
      <c r="C8174" t="s">
        <v>23</v>
      </c>
      <c r="D8174" t="s">
        <v>5810</v>
      </c>
      <c r="E8174" t="s">
        <v>12724</v>
      </c>
      <c r="F8174" t="s">
        <v>23</v>
      </c>
      <c r="G8174" t="s">
        <v>23</v>
      </c>
      <c r="H8174" t="s">
        <v>6746</v>
      </c>
      <c r="I8174" t="s">
        <v>23</v>
      </c>
      <c r="J8174" t="s">
        <v>23</v>
      </c>
      <c r="K8174" t="s">
        <v>30532</v>
      </c>
    </row>
    <row r="8175" spans="1:11" x14ac:dyDescent="0.35">
      <c r="A8175" t="s">
        <v>29418</v>
      </c>
      <c r="B8175" t="s">
        <v>23</v>
      </c>
      <c r="C8175" t="s">
        <v>23</v>
      </c>
      <c r="D8175" t="s">
        <v>5810</v>
      </c>
      <c r="E8175" t="s">
        <v>29419</v>
      </c>
      <c r="F8175" t="s">
        <v>23</v>
      </c>
      <c r="G8175" t="s">
        <v>23</v>
      </c>
      <c r="H8175" t="s">
        <v>6746</v>
      </c>
      <c r="I8175" t="s">
        <v>23</v>
      </c>
      <c r="J8175" t="s">
        <v>23</v>
      </c>
      <c r="K8175" t="s">
        <v>36026</v>
      </c>
    </row>
    <row r="8176" spans="1:11" x14ac:dyDescent="0.35">
      <c r="A8176" t="s">
        <v>29422</v>
      </c>
      <c r="B8176" t="s">
        <v>23</v>
      </c>
      <c r="C8176" t="s">
        <v>23</v>
      </c>
      <c r="D8176" t="s">
        <v>5810</v>
      </c>
      <c r="E8176" t="s">
        <v>29423</v>
      </c>
      <c r="F8176" t="s">
        <v>23</v>
      </c>
      <c r="G8176" t="s">
        <v>23</v>
      </c>
      <c r="H8176" t="s">
        <v>6746</v>
      </c>
      <c r="I8176" t="s">
        <v>23</v>
      </c>
      <c r="J8176" t="s">
        <v>23</v>
      </c>
      <c r="K8176" t="s">
        <v>36028</v>
      </c>
    </row>
    <row r="8177" spans="1:11" x14ac:dyDescent="0.35">
      <c r="A8177" t="s">
        <v>29425</v>
      </c>
      <c r="B8177" t="s">
        <v>23</v>
      </c>
      <c r="C8177" t="s">
        <v>23</v>
      </c>
      <c r="D8177" t="s">
        <v>5810</v>
      </c>
      <c r="E8177" t="s">
        <v>29426</v>
      </c>
      <c r="F8177" t="s">
        <v>23</v>
      </c>
      <c r="G8177" t="s">
        <v>23</v>
      </c>
      <c r="H8177" t="s">
        <v>6746</v>
      </c>
      <c r="I8177" t="s">
        <v>23</v>
      </c>
      <c r="J8177" t="s">
        <v>23</v>
      </c>
      <c r="K8177" t="s">
        <v>36029</v>
      </c>
    </row>
    <row r="8178" spans="1:11" x14ac:dyDescent="0.35">
      <c r="A8178" t="s">
        <v>12725</v>
      </c>
      <c r="B8178" t="s">
        <v>23</v>
      </c>
      <c r="C8178" t="s">
        <v>23</v>
      </c>
      <c r="D8178" t="s">
        <v>5810</v>
      </c>
      <c r="E8178" t="s">
        <v>12726</v>
      </c>
      <c r="F8178" t="s">
        <v>23</v>
      </c>
      <c r="G8178" t="s">
        <v>23</v>
      </c>
      <c r="H8178" t="s">
        <v>6746</v>
      </c>
      <c r="I8178" t="s">
        <v>23</v>
      </c>
      <c r="J8178" t="s">
        <v>23</v>
      </c>
      <c r="K8178" t="s">
        <v>30532</v>
      </c>
    </row>
    <row r="8179" spans="1:11" x14ac:dyDescent="0.35">
      <c r="A8179" t="s">
        <v>2173</v>
      </c>
      <c r="B8179" t="s">
        <v>23</v>
      </c>
      <c r="C8179" t="s">
        <v>23</v>
      </c>
      <c r="D8179" t="s">
        <v>23</v>
      </c>
      <c r="E8179" t="s">
        <v>12727</v>
      </c>
      <c r="F8179" t="s">
        <v>23</v>
      </c>
      <c r="G8179" t="s">
        <v>23</v>
      </c>
      <c r="H8179" t="s">
        <v>6487</v>
      </c>
      <c r="I8179" t="s">
        <v>2721</v>
      </c>
      <c r="J8179" t="s">
        <v>23</v>
      </c>
      <c r="K8179" t="s">
        <v>30532</v>
      </c>
    </row>
    <row r="8180" spans="1:11" x14ac:dyDescent="0.35">
      <c r="A8180" t="s">
        <v>29427</v>
      </c>
      <c r="B8180" t="s">
        <v>23</v>
      </c>
      <c r="C8180" t="s">
        <v>23</v>
      </c>
      <c r="D8180" t="s">
        <v>5810</v>
      </c>
      <c r="E8180" t="s">
        <v>29428</v>
      </c>
      <c r="F8180" t="s">
        <v>23</v>
      </c>
      <c r="G8180" t="s">
        <v>23</v>
      </c>
      <c r="H8180" t="s">
        <v>6746</v>
      </c>
      <c r="I8180" t="s">
        <v>23</v>
      </c>
      <c r="J8180" t="s">
        <v>23</v>
      </c>
      <c r="K8180" t="s">
        <v>36030</v>
      </c>
    </row>
    <row r="8181" spans="1:11" x14ac:dyDescent="0.35">
      <c r="A8181" t="s">
        <v>29430</v>
      </c>
      <c r="B8181" t="s">
        <v>23</v>
      </c>
      <c r="C8181" t="s">
        <v>23</v>
      </c>
      <c r="D8181" t="s">
        <v>5810</v>
      </c>
      <c r="E8181" t="s">
        <v>29431</v>
      </c>
      <c r="F8181" t="s">
        <v>23</v>
      </c>
      <c r="G8181" t="s">
        <v>23</v>
      </c>
      <c r="H8181" t="s">
        <v>6746</v>
      </c>
      <c r="I8181" t="s">
        <v>23</v>
      </c>
      <c r="J8181" t="s">
        <v>23</v>
      </c>
      <c r="K8181" t="s">
        <v>36031</v>
      </c>
    </row>
    <row r="8182" spans="1:11" x14ac:dyDescent="0.35">
      <c r="A8182" t="s">
        <v>29434</v>
      </c>
      <c r="B8182" t="s">
        <v>23</v>
      </c>
      <c r="C8182" t="s">
        <v>23</v>
      </c>
      <c r="D8182" t="s">
        <v>5810</v>
      </c>
      <c r="E8182" t="s">
        <v>29435</v>
      </c>
      <c r="F8182" t="s">
        <v>23</v>
      </c>
      <c r="G8182" t="s">
        <v>23</v>
      </c>
      <c r="H8182" t="s">
        <v>6746</v>
      </c>
      <c r="I8182" t="s">
        <v>23</v>
      </c>
      <c r="J8182" t="s">
        <v>23</v>
      </c>
      <c r="K8182" t="s">
        <v>36033</v>
      </c>
    </row>
    <row r="8183" spans="1:11" x14ac:dyDescent="0.35">
      <c r="A8183" t="s">
        <v>29432</v>
      </c>
      <c r="B8183" t="s">
        <v>23</v>
      </c>
      <c r="C8183" t="s">
        <v>23</v>
      </c>
      <c r="D8183" t="s">
        <v>5810</v>
      </c>
      <c r="E8183" t="s">
        <v>29433</v>
      </c>
      <c r="F8183" t="s">
        <v>23</v>
      </c>
      <c r="G8183" t="s">
        <v>23</v>
      </c>
      <c r="H8183" t="s">
        <v>6746</v>
      </c>
      <c r="I8183" t="s">
        <v>23</v>
      </c>
      <c r="J8183" t="s">
        <v>23</v>
      </c>
      <c r="K8183" t="s">
        <v>36032</v>
      </c>
    </row>
    <row r="8184" spans="1:11" x14ac:dyDescent="0.35">
      <c r="A8184" t="s">
        <v>6460</v>
      </c>
      <c r="B8184" t="s">
        <v>23</v>
      </c>
      <c r="C8184" t="s">
        <v>23</v>
      </c>
      <c r="D8184" t="s">
        <v>5810</v>
      </c>
      <c r="E8184" t="s">
        <v>12728</v>
      </c>
      <c r="F8184" t="s">
        <v>23</v>
      </c>
      <c r="G8184" t="s">
        <v>23</v>
      </c>
      <c r="H8184" t="s">
        <v>6493</v>
      </c>
      <c r="I8184" t="s">
        <v>2721</v>
      </c>
      <c r="J8184" t="s">
        <v>23</v>
      </c>
      <c r="K8184" t="s">
        <v>30532</v>
      </c>
    </row>
    <row r="8185" spans="1:11" x14ac:dyDescent="0.35">
      <c r="A8185" t="s">
        <v>3694</v>
      </c>
      <c r="B8185" t="s">
        <v>23</v>
      </c>
      <c r="C8185" t="s">
        <v>23</v>
      </c>
      <c r="D8185" t="s">
        <v>23</v>
      </c>
      <c r="E8185" t="s">
        <v>12729</v>
      </c>
      <c r="F8185" t="s">
        <v>23</v>
      </c>
      <c r="G8185" t="s">
        <v>23</v>
      </c>
      <c r="H8185" t="s">
        <v>6522</v>
      </c>
      <c r="I8185" t="s">
        <v>23</v>
      </c>
      <c r="J8185" t="s">
        <v>23</v>
      </c>
      <c r="K8185" t="s">
        <v>30532</v>
      </c>
    </row>
    <row r="8186" spans="1:11" x14ac:dyDescent="0.35">
      <c r="A8186" t="s">
        <v>24405</v>
      </c>
      <c r="B8186" t="s">
        <v>23</v>
      </c>
      <c r="C8186" t="s">
        <v>23</v>
      </c>
      <c r="D8186" t="s">
        <v>5810</v>
      </c>
      <c r="E8186" t="s">
        <v>24406</v>
      </c>
      <c r="F8186" t="s">
        <v>23</v>
      </c>
      <c r="G8186" t="s">
        <v>23</v>
      </c>
      <c r="H8186" t="s">
        <v>6487</v>
      </c>
      <c r="I8186" t="s">
        <v>23</v>
      </c>
      <c r="J8186" t="s">
        <v>23</v>
      </c>
      <c r="K8186" t="s">
        <v>30532</v>
      </c>
    </row>
    <row r="8187" spans="1:11" x14ac:dyDescent="0.35">
      <c r="A8187" t="s">
        <v>29674</v>
      </c>
      <c r="B8187" t="s">
        <v>23</v>
      </c>
      <c r="C8187" t="s">
        <v>23</v>
      </c>
      <c r="D8187" t="s">
        <v>5810</v>
      </c>
      <c r="E8187" t="s">
        <v>29675</v>
      </c>
      <c r="F8187" t="s">
        <v>23</v>
      </c>
      <c r="G8187" t="s">
        <v>23</v>
      </c>
      <c r="H8187" t="s">
        <v>6746</v>
      </c>
      <c r="I8187" t="s">
        <v>23</v>
      </c>
      <c r="J8187" t="s">
        <v>23</v>
      </c>
      <c r="K8187" t="s">
        <v>36150</v>
      </c>
    </row>
    <row r="8188" spans="1:11" x14ac:dyDescent="0.35">
      <c r="A8188" t="s">
        <v>2172</v>
      </c>
      <c r="B8188" t="s">
        <v>23</v>
      </c>
      <c r="C8188" t="s">
        <v>23</v>
      </c>
      <c r="D8188" t="s">
        <v>23</v>
      </c>
      <c r="E8188" t="s">
        <v>12730</v>
      </c>
      <c r="F8188" t="s">
        <v>23</v>
      </c>
      <c r="G8188" t="s">
        <v>23</v>
      </c>
      <c r="H8188" t="s">
        <v>6522</v>
      </c>
      <c r="I8188" t="s">
        <v>23</v>
      </c>
      <c r="J8188" t="s">
        <v>23</v>
      </c>
      <c r="K8188" t="s">
        <v>30532</v>
      </c>
    </row>
    <row r="8189" spans="1:11" x14ac:dyDescent="0.35">
      <c r="A8189" t="s">
        <v>24407</v>
      </c>
      <c r="B8189" t="s">
        <v>23</v>
      </c>
      <c r="C8189" t="s">
        <v>23</v>
      </c>
      <c r="D8189" t="s">
        <v>5810</v>
      </c>
      <c r="E8189" t="s">
        <v>24408</v>
      </c>
      <c r="F8189" t="s">
        <v>23</v>
      </c>
      <c r="G8189" t="s">
        <v>23</v>
      </c>
      <c r="H8189" t="s">
        <v>6487</v>
      </c>
      <c r="I8189" t="s">
        <v>23</v>
      </c>
      <c r="J8189" t="s">
        <v>23</v>
      </c>
      <c r="K8189" t="s">
        <v>33610</v>
      </c>
    </row>
    <row r="8190" spans="1:11" x14ac:dyDescent="0.35">
      <c r="A8190" t="s">
        <v>5888</v>
      </c>
      <c r="B8190" t="s">
        <v>23</v>
      </c>
      <c r="C8190" t="s">
        <v>23</v>
      </c>
      <c r="D8190" t="s">
        <v>5810</v>
      </c>
      <c r="E8190" t="s">
        <v>12731</v>
      </c>
      <c r="F8190" t="s">
        <v>23</v>
      </c>
      <c r="G8190" t="s">
        <v>23</v>
      </c>
      <c r="H8190" t="s">
        <v>6483</v>
      </c>
      <c r="I8190" t="s">
        <v>23</v>
      </c>
      <c r="J8190" t="s">
        <v>23</v>
      </c>
      <c r="K8190" t="s">
        <v>30532</v>
      </c>
    </row>
    <row r="8191" spans="1:11" x14ac:dyDescent="0.35">
      <c r="A8191" t="s">
        <v>843</v>
      </c>
      <c r="B8191" t="s">
        <v>23</v>
      </c>
      <c r="C8191" t="s">
        <v>23</v>
      </c>
      <c r="D8191" t="s">
        <v>23</v>
      </c>
      <c r="E8191" t="s">
        <v>12732</v>
      </c>
      <c r="F8191" t="s">
        <v>23</v>
      </c>
      <c r="G8191" t="s">
        <v>23</v>
      </c>
      <c r="H8191" t="s">
        <v>23</v>
      </c>
      <c r="I8191" t="s">
        <v>23</v>
      </c>
      <c r="J8191" t="s">
        <v>23</v>
      </c>
      <c r="K8191" t="s">
        <v>30532</v>
      </c>
    </row>
    <row r="8192" spans="1:11" x14ac:dyDescent="0.35">
      <c r="A8192" t="s">
        <v>29446</v>
      </c>
      <c r="B8192" t="s">
        <v>23</v>
      </c>
      <c r="C8192" t="s">
        <v>23</v>
      </c>
      <c r="D8192" t="s">
        <v>5810</v>
      </c>
      <c r="E8192" t="s">
        <v>29447</v>
      </c>
      <c r="F8192" t="s">
        <v>23</v>
      </c>
      <c r="G8192" t="s">
        <v>23</v>
      </c>
      <c r="H8192" t="s">
        <v>6746</v>
      </c>
      <c r="I8192" t="s">
        <v>23</v>
      </c>
      <c r="J8192" t="s">
        <v>23</v>
      </c>
      <c r="K8192" t="s">
        <v>36039</v>
      </c>
    </row>
    <row r="8193" spans="1:11" x14ac:dyDescent="0.35">
      <c r="A8193" t="s">
        <v>682</v>
      </c>
      <c r="B8193" t="s">
        <v>23</v>
      </c>
      <c r="C8193" t="s">
        <v>23</v>
      </c>
      <c r="D8193" t="s">
        <v>23</v>
      </c>
      <c r="E8193" t="s">
        <v>12733</v>
      </c>
      <c r="F8193" t="s">
        <v>23</v>
      </c>
      <c r="G8193" t="s">
        <v>23</v>
      </c>
      <c r="H8193" t="s">
        <v>6483</v>
      </c>
      <c r="I8193" t="s">
        <v>6485</v>
      </c>
      <c r="J8193" t="s">
        <v>23</v>
      </c>
      <c r="K8193" t="s">
        <v>30532</v>
      </c>
    </row>
    <row r="8194" spans="1:11" x14ac:dyDescent="0.35">
      <c r="A8194" t="s">
        <v>29450</v>
      </c>
      <c r="B8194" t="s">
        <v>23</v>
      </c>
      <c r="C8194" t="s">
        <v>23</v>
      </c>
      <c r="D8194" t="s">
        <v>5810</v>
      </c>
      <c r="E8194" t="s">
        <v>29451</v>
      </c>
      <c r="F8194" t="s">
        <v>23</v>
      </c>
      <c r="G8194" t="s">
        <v>23</v>
      </c>
      <c r="H8194" t="s">
        <v>6746</v>
      </c>
      <c r="I8194" t="s">
        <v>23</v>
      </c>
      <c r="J8194" t="s">
        <v>23</v>
      </c>
      <c r="K8194" t="s">
        <v>36041</v>
      </c>
    </row>
    <row r="8195" spans="1:11" x14ac:dyDescent="0.35">
      <c r="A8195" t="s">
        <v>29448</v>
      </c>
      <c r="B8195" t="s">
        <v>23</v>
      </c>
      <c r="C8195" t="s">
        <v>23</v>
      </c>
      <c r="D8195" t="s">
        <v>5810</v>
      </c>
      <c r="E8195" t="s">
        <v>29449</v>
      </c>
      <c r="F8195" t="s">
        <v>23</v>
      </c>
      <c r="G8195" t="s">
        <v>23</v>
      </c>
      <c r="H8195" t="s">
        <v>6746</v>
      </c>
      <c r="I8195" t="s">
        <v>23</v>
      </c>
      <c r="J8195" t="s">
        <v>23</v>
      </c>
      <c r="K8195" t="s">
        <v>36040</v>
      </c>
    </row>
    <row r="8196" spans="1:11" x14ac:dyDescent="0.35">
      <c r="A8196" t="s">
        <v>6235</v>
      </c>
      <c r="B8196" t="s">
        <v>23</v>
      </c>
      <c r="C8196" t="s">
        <v>23</v>
      </c>
      <c r="D8196" t="s">
        <v>23</v>
      </c>
      <c r="E8196" t="s">
        <v>12734</v>
      </c>
      <c r="F8196" t="s">
        <v>23</v>
      </c>
      <c r="G8196" t="s">
        <v>23</v>
      </c>
      <c r="H8196" t="s">
        <v>6484</v>
      </c>
      <c r="I8196" t="s">
        <v>6485</v>
      </c>
      <c r="J8196" t="s">
        <v>6486</v>
      </c>
      <c r="K8196" t="s">
        <v>30532</v>
      </c>
    </row>
    <row r="8197" spans="1:11" x14ac:dyDescent="0.35">
      <c r="A8197" t="s">
        <v>2166</v>
      </c>
      <c r="B8197" t="s">
        <v>23</v>
      </c>
      <c r="C8197" t="s">
        <v>23</v>
      </c>
      <c r="D8197" t="s">
        <v>23</v>
      </c>
      <c r="E8197" t="s">
        <v>12735</v>
      </c>
      <c r="F8197" t="s">
        <v>23</v>
      </c>
      <c r="G8197" t="s">
        <v>23</v>
      </c>
      <c r="H8197" t="s">
        <v>6522</v>
      </c>
      <c r="I8197" t="s">
        <v>23</v>
      </c>
      <c r="J8197" t="s">
        <v>23</v>
      </c>
      <c r="K8197" t="s">
        <v>30532</v>
      </c>
    </row>
    <row r="8198" spans="1:11" x14ac:dyDescent="0.35">
      <c r="A8198" t="s">
        <v>29452</v>
      </c>
      <c r="B8198" t="s">
        <v>23</v>
      </c>
      <c r="C8198" t="s">
        <v>23</v>
      </c>
      <c r="D8198" t="s">
        <v>5810</v>
      </c>
      <c r="E8198" t="s">
        <v>29453</v>
      </c>
      <c r="F8198" t="s">
        <v>23</v>
      </c>
      <c r="G8198" t="s">
        <v>23</v>
      </c>
      <c r="H8198" t="s">
        <v>6746</v>
      </c>
      <c r="I8198" t="s">
        <v>23</v>
      </c>
      <c r="J8198" t="s">
        <v>23</v>
      </c>
      <c r="K8198" t="s">
        <v>36042</v>
      </c>
    </row>
    <row r="8199" spans="1:11" x14ac:dyDescent="0.35">
      <c r="A8199" t="s">
        <v>4842</v>
      </c>
      <c r="B8199" t="s">
        <v>23</v>
      </c>
      <c r="C8199" t="s">
        <v>23</v>
      </c>
      <c r="D8199" t="s">
        <v>23</v>
      </c>
      <c r="E8199" t="s">
        <v>12736</v>
      </c>
      <c r="F8199" t="s">
        <v>23</v>
      </c>
      <c r="G8199" t="s">
        <v>23</v>
      </c>
      <c r="H8199" t="s">
        <v>6522</v>
      </c>
      <c r="I8199" t="s">
        <v>23</v>
      </c>
      <c r="J8199" t="s">
        <v>23</v>
      </c>
      <c r="K8199" t="s">
        <v>30532</v>
      </c>
    </row>
    <row r="8200" spans="1:11" x14ac:dyDescent="0.35">
      <c r="A8200" t="s">
        <v>29454</v>
      </c>
      <c r="B8200" t="s">
        <v>23</v>
      </c>
      <c r="C8200" t="s">
        <v>23</v>
      </c>
      <c r="D8200" t="s">
        <v>5810</v>
      </c>
      <c r="E8200" t="s">
        <v>29455</v>
      </c>
      <c r="F8200" t="s">
        <v>23</v>
      </c>
      <c r="G8200" t="s">
        <v>23</v>
      </c>
      <c r="H8200" t="s">
        <v>6746</v>
      </c>
      <c r="I8200" t="s">
        <v>23</v>
      </c>
      <c r="J8200" t="s">
        <v>23</v>
      </c>
      <c r="K8200" t="s">
        <v>36043</v>
      </c>
    </row>
    <row r="8201" spans="1:11" x14ac:dyDescent="0.35">
      <c r="A8201" t="s">
        <v>2163</v>
      </c>
      <c r="B8201" t="s">
        <v>23</v>
      </c>
      <c r="C8201" t="s">
        <v>23</v>
      </c>
      <c r="D8201" t="s">
        <v>23</v>
      </c>
      <c r="E8201" t="s">
        <v>12737</v>
      </c>
      <c r="F8201" t="s">
        <v>23</v>
      </c>
      <c r="G8201" t="s">
        <v>23</v>
      </c>
      <c r="H8201" t="s">
        <v>6522</v>
      </c>
      <c r="I8201" t="s">
        <v>23</v>
      </c>
      <c r="J8201" t="s">
        <v>23</v>
      </c>
      <c r="K8201" t="s">
        <v>30532</v>
      </c>
    </row>
    <row r="8202" spans="1:11" x14ac:dyDescent="0.35">
      <c r="A8202" t="s">
        <v>29456</v>
      </c>
      <c r="B8202" t="s">
        <v>23</v>
      </c>
      <c r="C8202" t="s">
        <v>23</v>
      </c>
      <c r="D8202" t="s">
        <v>5810</v>
      </c>
      <c r="E8202" t="s">
        <v>29457</v>
      </c>
      <c r="F8202" t="s">
        <v>23</v>
      </c>
      <c r="G8202" t="s">
        <v>23</v>
      </c>
      <c r="H8202" t="s">
        <v>6746</v>
      </c>
      <c r="I8202" t="s">
        <v>23</v>
      </c>
      <c r="J8202" t="s">
        <v>23</v>
      </c>
      <c r="K8202" t="s">
        <v>36044</v>
      </c>
    </row>
    <row r="8203" spans="1:11" x14ac:dyDescent="0.35">
      <c r="A8203" t="s">
        <v>29462</v>
      </c>
      <c r="B8203" t="s">
        <v>23</v>
      </c>
      <c r="C8203" t="s">
        <v>23</v>
      </c>
      <c r="D8203" t="s">
        <v>5810</v>
      </c>
      <c r="E8203" t="s">
        <v>29463</v>
      </c>
      <c r="F8203" t="s">
        <v>23</v>
      </c>
      <c r="G8203" t="s">
        <v>23</v>
      </c>
      <c r="H8203" t="s">
        <v>6746</v>
      </c>
      <c r="I8203" t="s">
        <v>23</v>
      </c>
      <c r="J8203" t="s">
        <v>23</v>
      </c>
      <c r="K8203" t="s">
        <v>36047</v>
      </c>
    </row>
    <row r="8204" spans="1:11" x14ac:dyDescent="0.35">
      <c r="A8204" t="s">
        <v>29458</v>
      </c>
      <c r="B8204" t="s">
        <v>23</v>
      </c>
      <c r="C8204" t="s">
        <v>23</v>
      </c>
      <c r="D8204" t="s">
        <v>5810</v>
      </c>
      <c r="E8204" t="s">
        <v>29459</v>
      </c>
      <c r="F8204" t="s">
        <v>23</v>
      </c>
      <c r="G8204" t="s">
        <v>23</v>
      </c>
      <c r="H8204" t="s">
        <v>6746</v>
      </c>
      <c r="I8204" t="s">
        <v>23</v>
      </c>
      <c r="J8204" t="s">
        <v>23</v>
      </c>
      <c r="K8204" t="s">
        <v>36045</v>
      </c>
    </row>
    <row r="8205" spans="1:11" x14ac:dyDescent="0.35">
      <c r="A8205" t="s">
        <v>29460</v>
      </c>
      <c r="B8205" t="s">
        <v>23</v>
      </c>
      <c r="C8205" t="s">
        <v>23</v>
      </c>
      <c r="D8205" t="s">
        <v>5810</v>
      </c>
      <c r="E8205" t="s">
        <v>29461</v>
      </c>
      <c r="F8205" t="s">
        <v>23</v>
      </c>
      <c r="G8205" t="s">
        <v>23</v>
      </c>
      <c r="H8205" t="s">
        <v>6746</v>
      </c>
      <c r="I8205" t="s">
        <v>23</v>
      </c>
      <c r="J8205" t="s">
        <v>23</v>
      </c>
      <c r="K8205" t="s">
        <v>36046</v>
      </c>
    </row>
    <row r="8206" spans="1:11" x14ac:dyDescent="0.35">
      <c r="A8206" t="s">
        <v>29464</v>
      </c>
      <c r="B8206" t="s">
        <v>23</v>
      </c>
      <c r="C8206" t="s">
        <v>23</v>
      </c>
      <c r="D8206" t="s">
        <v>5810</v>
      </c>
      <c r="E8206" t="s">
        <v>29465</v>
      </c>
      <c r="F8206" t="s">
        <v>23</v>
      </c>
      <c r="G8206" t="s">
        <v>23</v>
      </c>
      <c r="H8206" t="s">
        <v>6746</v>
      </c>
      <c r="I8206" t="s">
        <v>23</v>
      </c>
      <c r="J8206" t="s">
        <v>23</v>
      </c>
      <c r="K8206" t="s">
        <v>36048</v>
      </c>
    </row>
    <row r="8207" spans="1:11" x14ac:dyDescent="0.35">
      <c r="A8207" t="s">
        <v>12738</v>
      </c>
      <c r="B8207" t="s">
        <v>23</v>
      </c>
      <c r="C8207" t="s">
        <v>23</v>
      </c>
      <c r="D8207" t="s">
        <v>5810</v>
      </c>
      <c r="E8207" t="s">
        <v>12739</v>
      </c>
      <c r="F8207" t="s">
        <v>23</v>
      </c>
      <c r="G8207" t="s">
        <v>23</v>
      </c>
      <c r="H8207" t="s">
        <v>6746</v>
      </c>
      <c r="I8207" t="s">
        <v>23</v>
      </c>
      <c r="J8207" t="s">
        <v>23</v>
      </c>
      <c r="K8207" t="s">
        <v>30532</v>
      </c>
    </row>
    <row r="8208" spans="1:11" x14ac:dyDescent="0.35">
      <c r="A8208" t="s">
        <v>29466</v>
      </c>
      <c r="B8208" t="s">
        <v>23</v>
      </c>
      <c r="C8208" t="s">
        <v>23</v>
      </c>
      <c r="D8208" t="s">
        <v>5810</v>
      </c>
      <c r="E8208" t="s">
        <v>29467</v>
      </c>
      <c r="F8208" t="s">
        <v>23</v>
      </c>
      <c r="G8208" t="s">
        <v>23</v>
      </c>
      <c r="H8208" t="s">
        <v>6746</v>
      </c>
      <c r="I8208" t="s">
        <v>23</v>
      </c>
      <c r="J8208" t="s">
        <v>23</v>
      </c>
      <c r="K8208" t="s">
        <v>36049</v>
      </c>
    </row>
    <row r="8209" spans="1:11" x14ac:dyDescent="0.35">
      <c r="A8209" t="s">
        <v>2162</v>
      </c>
      <c r="B8209" t="s">
        <v>23</v>
      </c>
      <c r="C8209" t="s">
        <v>23</v>
      </c>
      <c r="D8209" t="s">
        <v>23</v>
      </c>
      <c r="E8209" t="s">
        <v>12740</v>
      </c>
      <c r="F8209" t="s">
        <v>23</v>
      </c>
      <c r="G8209" t="s">
        <v>23</v>
      </c>
      <c r="H8209" t="s">
        <v>6522</v>
      </c>
      <c r="I8209" t="s">
        <v>23</v>
      </c>
      <c r="J8209" t="s">
        <v>23</v>
      </c>
      <c r="K8209" t="s">
        <v>30532</v>
      </c>
    </row>
    <row r="8210" spans="1:11" x14ac:dyDescent="0.35">
      <c r="A8210" t="s">
        <v>2909</v>
      </c>
      <c r="B8210" t="s">
        <v>23</v>
      </c>
      <c r="C8210" t="s">
        <v>23</v>
      </c>
      <c r="D8210" t="s">
        <v>23</v>
      </c>
      <c r="E8210" t="s">
        <v>12741</v>
      </c>
      <c r="F8210" t="s">
        <v>23</v>
      </c>
      <c r="G8210" t="s">
        <v>23</v>
      </c>
      <c r="H8210" t="s">
        <v>6522</v>
      </c>
      <c r="I8210" t="s">
        <v>23</v>
      </c>
      <c r="J8210" t="s">
        <v>23</v>
      </c>
      <c r="K8210" t="s">
        <v>30532</v>
      </c>
    </row>
    <row r="8211" spans="1:11" x14ac:dyDescent="0.35">
      <c r="A8211" t="s">
        <v>29472</v>
      </c>
      <c r="B8211" t="s">
        <v>23</v>
      </c>
      <c r="C8211" t="s">
        <v>23</v>
      </c>
      <c r="D8211" t="s">
        <v>5810</v>
      </c>
      <c r="E8211" t="s">
        <v>29473</v>
      </c>
      <c r="F8211" t="s">
        <v>23</v>
      </c>
      <c r="G8211" t="s">
        <v>23</v>
      </c>
      <c r="H8211" t="s">
        <v>6746</v>
      </c>
      <c r="I8211" t="s">
        <v>23</v>
      </c>
      <c r="J8211" t="s">
        <v>23</v>
      </c>
      <c r="K8211" t="s">
        <v>36052</v>
      </c>
    </row>
    <row r="8212" spans="1:11" x14ac:dyDescent="0.35">
      <c r="A8212" t="s">
        <v>12742</v>
      </c>
      <c r="B8212" t="s">
        <v>23</v>
      </c>
      <c r="C8212" t="s">
        <v>23</v>
      </c>
      <c r="D8212" t="s">
        <v>5810</v>
      </c>
      <c r="E8212" t="s">
        <v>12743</v>
      </c>
      <c r="F8212" t="s">
        <v>23</v>
      </c>
      <c r="G8212" t="s">
        <v>23</v>
      </c>
      <c r="H8212" t="s">
        <v>6746</v>
      </c>
      <c r="I8212" t="s">
        <v>23</v>
      </c>
      <c r="J8212" t="s">
        <v>23</v>
      </c>
      <c r="K8212" t="s">
        <v>30532</v>
      </c>
    </row>
    <row r="8213" spans="1:11" x14ac:dyDescent="0.35">
      <c r="A8213" t="s">
        <v>29474</v>
      </c>
      <c r="B8213" t="s">
        <v>23</v>
      </c>
      <c r="C8213" t="s">
        <v>23</v>
      </c>
      <c r="D8213" t="s">
        <v>5810</v>
      </c>
      <c r="E8213" t="s">
        <v>29475</v>
      </c>
      <c r="F8213" t="s">
        <v>23</v>
      </c>
      <c r="G8213" t="s">
        <v>23</v>
      </c>
      <c r="H8213" t="s">
        <v>6746</v>
      </c>
      <c r="I8213" t="s">
        <v>23</v>
      </c>
      <c r="J8213" t="s">
        <v>23</v>
      </c>
      <c r="K8213" t="s">
        <v>36053</v>
      </c>
    </row>
    <row r="8214" spans="1:11" x14ac:dyDescent="0.35">
      <c r="A8214" t="s">
        <v>2161</v>
      </c>
      <c r="B8214" t="s">
        <v>23</v>
      </c>
      <c r="C8214" t="s">
        <v>23</v>
      </c>
      <c r="D8214" t="s">
        <v>23</v>
      </c>
      <c r="E8214" t="s">
        <v>12744</v>
      </c>
      <c r="F8214" t="s">
        <v>23</v>
      </c>
      <c r="G8214" t="s">
        <v>23</v>
      </c>
      <c r="H8214" t="s">
        <v>6522</v>
      </c>
      <c r="I8214" t="s">
        <v>23</v>
      </c>
      <c r="J8214" t="s">
        <v>23</v>
      </c>
      <c r="K8214" t="s">
        <v>30532</v>
      </c>
    </row>
    <row r="8215" spans="1:11" x14ac:dyDescent="0.35">
      <c r="A8215" t="s">
        <v>12745</v>
      </c>
      <c r="B8215" t="s">
        <v>23</v>
      </c>
      <c r="C8215" t="s">
        <v>23</v>
      </c>
      <c r="D8215" t="s">
        <v>5810</v>
      </c>
      <c r="E8215" t="s">
        <v>12746</v>
      </c>
      <c r="F8215" t="s">
        <v>23</v>
      </c>
      <c r="G8215" t="s">
        <v>23</v>
      </c>
      <c r="H8215" t="s">
        <v>6746</v>
      </c>
      <c r="I8215" t="s">
        <v>23</v>
      </c>
      <c r="J8215" t="s">
        <v>23</v>
      </c>
      <c r="K8215" t="s">
        <v>30532</v>
      </c>
    </row>
    <row r="8216" spans="1:11" x14ac:dyDescent="0.35">
      <c r="A8216" t="s">
        <v>24409</v>
      </c>
      <c r="B8216" t="s">
        <v>23</v>
      </c>
      <c r="C8216" t="s">
        <v>23</v>
      </c>
      <c r="D8216" t="s">
        <v>5810</v>
      </c>
      <c r="E8216" t="s">
        <v>24410</v>
      </c>
      <c r="F8216" t="s">
        <v>23</v>
      </c>
      <c r="G8216" t="s">
        <v>23</v>
      </c>
      <c r="H8216" t="s">
        <v>6746</v>
      </c>
      <c r="I8216" t="s">
        <v>23</v>
      </c>
      <c r="J8216" t="s">
        <v>23</v>
      </c>
      <c r="K8216" t="s">
        <v>30532</v>
      </c>
    </row>
    <row r="8217" spans="1:11" x14ac:dyDescent="0.35">
      <c r="A8217" t="s">
        <v>29480</v>
      </c>
      <c r="B8217" t="s">
        <v>23</v>
      </c>
      <c r="C8217" t="s">
        <v>23</v>
      </c>
      <c r="D8217" t="s">
        <v>5810</v>
      </c>
      <c r="E8217" t="s">
        <v>29481</v>
      </c>
      <c r="F8217" t="s">
        <v>23</v>
      </c>
      <c r="G8217" t="s">
        <v>23</v>
      </c>
      <c r="H8217" t="s">
        <v>6746</v>
      </c>
      <c r="I8217" t="s">
        <v>23</v>
      </c>
      <c r="J8217" t="s">
        <v>23</v>
      </c>
      <c r="K8217" t="s">
        <v>36056</v>
      </c>
    </row>
    <row r="8218" spans="1:11" x14ac:dyDescent="0.35">
      <c r="A8218" t="s">
        <v>29478</v>
      </c>
      <c r="B8218" t="s">
        <v>23</v>
      </c>
      <c r="C8218" t="s">
        <v>23</v>
      </c>
      <c r="D8218" t="s">
        <v>5810</v>
      </c>
      <c r="E8218" t="s">
        <v>29479</v>
      </c>
      <c r="F8218" t="s">
        <v>23</v>
      </c>
      <c r="G8218" t="s">
        <v>23</v>
      </c>
      <c r="H8218" t="s">
        <v>6746</v>
      </c>
      <c r="I8218" t="s">
        <v>23</v>
      </c>
      <c r="J8218" t="s">
        <v>23</v>
      </c>
      <c r="K8218" t="s">
        <v>36055</v>
      </c>
    </row>
    <row r="8219" spans="1:11" x14ac:dyDescent="0.35">
      <c r="A8219" t="s">
        <v>2158</v>
      </c>
      <c r="B8219" t="s">
        <v>23</v>
      </c>
      <c r="C8219" t="s">
        <v>23</v>
      </c>
      <c r="D8219" t="s">
        <v>23</v>
      </c>
      <c r="E8219" t="s">
        <v>12747</v>
      </c>
      <c r="F8219" t="s">
        <v>23</v>
      </c>
      <c r="G8219" t="s">
        <v>23</v>
      </c>
      <c r="H8219" t="s">
        <v>6522</v>
      </c>
      <c r="I8219" t="s">
        <v>23</v>
      </c>
      <c r="J8219" t="s">
        <v>23</v>
      </c>
      <c r="K8219" t="s">
        <v>30532</v>
      </c>
    </row>
    <row r="8220" spans="1:11" x14ac:dyDescent="0.35">
      <c r="A8220" t="s">
        <v>29482</v>
      </c>
      <c r="B8220" t="s">
        <v>23</v>
      </c>
      <c r="C8220" t="s">
        <v>23</v>
      </c>
      <c r="D8220" t="s">
        <v>5810</v>
      </c>
      <c r="E8220" t="s">
        <v>29483</v>
      </c>
      <c r="F8220" t="s">
        <v>23</v>
      </c>
      <c r="G8220" t="s">
        <v>23</v>
      </c>
      <c r="H8220" t="s">
        <v>6746</v>
      </c>
      <c r="I8220" t="s">
        <v>23</v>
      </c>
      <c r="J8220" t="s">
        <v>23</v>
      </c>
      <c r="K8220" t="s">
        <v>36057</v>
      </c>
    </row>
    <row r="8221" spans="1:11" x14ac:dyDescent="0.35">
      <c r="A8221" t="s">
        <v>6234</v>
      </c>
      <c r="B8221" t="s">
        <v>23</v>
      </c>
      <c r="C8221" t="s">
        <v>23</v>
      </c>
      <c r="D8221" t="s">
        <v>5810</v>
      </c>
      <c r="E8221" t="s">
        <v>12748</v>
      </c>
      <c r="F8221" t="s">
        <v>23</v>
      </c>
      <c r="G8221" t="s">
        <v>23</v>
      </c>
      <c r="H8221" t="s">
        <v>6484</v>
      </c>
      <c r="I8221" t="s">
        <v>6499</v>
      </c>
      <c r="J8221" t="s">
        <v>23</v>
      </c>
      <c r="K8221" t="s">
        <v>30532</v>
      </c>
    </row>
    <row r="8222" spans="1:11" x14ac:dyDescent="0.35">
      <c r="A8222" t="s">
        <v>29484</v>
      </c>
      <c r="B8222" t="s">
        <v>23</v>
      </c>
      <c r="C8222" t="s">
        <v>23</v>
      </c>
      <c r="D8222" t="s">
        <v>5810</v>
      </c>
      <c r="E8222" t="s">
        <v>29485</v>
      </c>
      <c r="F8222" t="s">
        <v>23</v>
      </c>
      <c r="G8222" t="s">
        <v>23</v>
      </c>
      <c r="H8222" t="s">
        <v>6746</v>
      </c>
      <c r="I8222" t="s">
        <v>23</v>
      </c>
      <c r="J8222" t="s">
        <v>23</v>
      </c>
      <c r="K8222" t="s">
        <v>36058</v>
      </c>
    </row>
    <row r="8223" spans="1:11" x14ac:dyDescent="0.35">
      <c r="A8223" t="s">
        <v>29486</v>
      </c>
      <c r="B8223" t="s">
        <v>23</v>
      </c>
      <c r="C8223" t="s">
        <v>23</v>
      </c>
      <c r="D8223" t="s">
        <v>5810</v>
      </c>
      <c r="E8223" t="s">
        <v>29487</v>
      </c>
      <c r="F8223" t="s">
        <v>23</v>
      </c>
      <c r="G8223" t="s">
        <v>23</v>
      </c>
      <c r="H8223" t="s">
        <v>6746</v>
      </c>
      <c r="I8223" t="s">
        <v>23</v>
      </c>
      <c r="J8223" t="s">
        <v>23</v>
      </c>
      <c r="K8223" t="s">
        <v>36059</v>
      </c>
    </row>
    <row r="8224" spans="1:11" x14ac:dyDescent="0.35">
      <c r="A8224" t="s">
        <v>29488</v>
      </c>
      <c r="B8224" t="s">
        <v>23</v>
      </c>
      <c r="C8224" t="s">
        <v>23</v>
      </c>
      <c r="D8224" t="s">
        <v>5810</v>
      </c>
      <c r="E8224" t="s">
        <v>29489</v>
      </c>
      <c r="F8224" t="s">
        <v>23</v>
      </c>
      <c r="G8224" t="s">
        <v>23</v>
      </c>
      <c r="H8224" t="s">
        <v>6746</v>
      </c>
      <c r="I8224" t="s">
        <v>23</v>
      </c>
      <c r="J8224" t="s">
        <v>23</v>
      </c>
      <c r="K8224" t="s">
        <v>36060</v>
      </c>
    </row>
    <row r="8225" spans="1:11" x14ac:dyDescent="0.35">
      <c r="A8225" t="s">
        <v>1253</v>
      </c>
      <c r="B8225" t="s">
        <v>23</v>
      </c>
      <c r="C8225" t="s">
        <v>23</v>
      </c>
      <c r="D8225" t="s">
        <v>23</v>
      </c>
      <c r="E8225" t="s">
        <v>12749</v>
      </c>
      <c r="F8225" t="s">
        <v>23</v>
      </c>
      <c r="G8225" t="s">
        <v>23</v>
      </c>
      <c r="H8225" t="s">
        <v>6518</v>
      </c>
      <c r="I8225" t="s">
        <v>2721</v>
      </c>
      <c r="J8225" t="s">
        <v>23</v>
      </c>
      <c r="K8225" t="s">
        <v>30532</v>
      </c>
    </row>
    <row r="8226" spans="1:11" x14ac:dyDescent="0.35">
      <c r="A8226" t="s">
        <v>29490</v>
      </c>
      <c r="B8226" t="s">
        <v>23</v>
      </c>
      <c r="C8226" t="s">
        <v>23</v>
      </c>
      <c r="D8226" t="s">
        <v>5810</v>
      </c>
      <c r="E8226" t="s">
        <v>29491</v>
      </c>
      <c r="F8226" t="s">
        <v>23</v>
      </c>
      <c r="G8226" t="s">
        <v>23</v>
      </c>
      <c r="H8226" t="s">
        <v>6746</v>
      </c>
      <c r="I8226" t="s">
        <v>23</v>
      </c>
      <c r="J8226" t="s">
        <v>23</v>
      </c>
      <c r="K8226" t="s">
        <v>36061</v>
      </c>
    </row>
    <row r="8227" spans="1:11" x14ac:dyDescent="0.35">
      <c r="A8227" t="s">
        <v>3695</v>
      </c>
      <c r="B8227" t="s">
        <v>23</v>
      </c>
      <c r="C8227" t="s">
        <v>23</v>
      </c>
      <c r="D8227" t="s">
        <v>23</v>
      </c>
      <c r="E8227" t="s">
        <v>12750</v>
      </c>
      <c r="F8227" t="s">
        <v>23</v>
      </c>
      <c r="G8227" t="s">
        <v>23</v>
      </c>
      <c r="H8227" t="s">
        <v>6522</v>
      </c>
      <c r="I8227" t="s">
        <v>23</v>
      </c>
      <c r="J8227" t="s">
        <v>23</v>
      </c>
      <c r="K8227" t="s">
        <v>30532</v>
      </c>
    </row>
    <row r="8228" spans="1:11" x14ac:dyDescent="0.35">
      <c r="A8228" t="s">
        <v>5305</v>
      </c>
      <c r="B8228" t="s">
        <v>23</v>
      </c>
      <c r="C8228" t="s">
        <v>23</v>
      </c>
      <c r="D8228" t="s">
        <v>23</v>
      </c>
      <c r="E8228" t="s">
        <v>12751</v>
      </c>
      <c r="F8228" t="s">
        <v>23</v>
      </c>
      <c r="G8228" t="s">
        <v>23</v>
      </c>
      <c r="H8228" t="s">
        <v>6487</v>
      </c>
      <c r="I8228" t="s">
        <v>2721</v>
      </c>
      <c r="J8228" t="s">
        <v>23</v>
      </c>
      <c r="K8228" t="s">
        <v>30532</v>
      </c>
    </row>
    <row r="8229" spans="1:11" x14ac:dyDescent="0.35">
      <c r="A8229" t="s">
        <v>6573</v>
      </c>
      <c r="B8229" t="s">
        <v>23</v>
      </c>
      <c r="C8229" t="s">
        <v>23</v>
      </c>
      <c r="D8229" t="s">
        <v>23</v>
      </c>
      <c r="E8229" t="s">
        <v>12752</v>
      </c>
      <c r="F8229" t="s">
        <v>23</v>
      </c>
      <c r="G8229" t="s">
        <v>23</v>
      </c>
      <c r="H8229" t="s">
        <v>6487</v>
      </c>
      <c r="I8229" t="s">
        <v>2721</v>
      </c>
      <c r="J8229" t="s">
        <v>23</v>
      </c>
      <c r="K8229" t="s">
        <v>30532</v>
      </c>
    </row>
    <row r="8230" spans="1:11" x14ac:dyDescent="0.35">
      <c r="A8230" t="s">
        <v>2157</v>
      </c>
      <c r="B8230" t="s">
        <v>23</v>
      </c>
      <c r="C8230" t="s">
        <v>23</v>
      </c>
      <c r="D8230" t="s">
        <v>23</v>
      </c>
      <c r="E8230" t="s">
        <v>12753</v>
      </c>
      <c r="F8230" t="s">
        <v>23</v>
      </c>
      <c r="G8230" t="s">
        <v>23</v>
      </c>
      <c r="H8230" t="s">
        <v>6522</v>
      </c>
      <c r="I8230" t="s">
        <v>23</v>
      </c>
      <c r="J8230" t="s">
        <v>23</v>
      </c>
      <c r="K8230" t="s">
        <v>30532</v>
      </c>
    </row>
    <row r="8231" spans="1:11" x14ac:dyDescent="0.35">
      <c r="A8231" t="s">
        <v>12754</v>
      </c>
      <c r="B8231" t="s">
        <v>23</v>
      </c>
      <c r="C8231" t="s">
        <v>23</v>
      </c>
      <c r="D8231" t="s">
        <v>5810</v>
      </c>
      <c r="E8231" t="s">
        <v>12755</v>
      </c>
      <c r="F8231" t="s">
        <v>23</v>
      </c>
      <c r="G8231" t="s">
        <v>23</v>
      </c>
      <c r="H8231" t="s">
        <v>6746</v>
      </c>
      <c r="I8231" t="s">
        <v>23</v>
      </c>
      <c r="J8231" t="s">
        <v>23</v>
      </c>
      <c r="K8231" t="s">
        <v>30532</v>
      </c>
    </row>
    <row r="8232" spans="1:11" x14ac:dyDescent="0.35">
      <c r="A8232" t="s">
        <v>29494</v>
      </c>
      <c r="B8232" t="s">
        <v>23</v>
      </c>
      <c r="C8232" t="s">
        <v>23</v>
      </c>
      <c r="D8232" t="s">
        <v>5810</v>
      </c>
      <c r="E8232" t="s">
        <v>29495</v>
      </c>
      <c r="F8232" t="s">
        <v>23</v>
      </c>
      <c r="G8232" t="s">
        <v>23</v>
      </c>
      <c r="H8232" t="s">
        <v>6746</v>
      </c>
      <c r="I8232" t="s">
        <v>23</v>
      </c>
      <c r="J8232" t="s">
        <v>23</v>
      </c>
      <c r="K8232" t="s">
        <v>36063</v>
      </c>
    </row>
    <row r="8233" spans="1:11" x14ac:dyDescent="0.35">
      <c r="A8233" t="s">
        <v>12756</v>
      </c>
      <c r="B8233" t="s">
        <v>23</v>
      </c>
      <c r="C8233" t="s">
        <v>23</v>
      </c>
      <c r="D8233" t="s">
        <v>5810</v>
      </c>
      <c r="E8233" t="s">
        <v>12757</v>
      </c>
      <c r="F8233" t="s">
        <v>23</v>
      </c>
      <c r="G8233" t="s">
        <v>23</v>
      </c>
      <c r="H8233" t="s">
        <v>6746</v>
      </c>
      <c r="I8233" t="s">
        <v>23</v>
      </c>
      <c r="J8233" t="s">
        <v>23</v>
      </c>
      <c r="K8233" t="s">
        <v>30532</v>
      </c>
    </row>
    <row r="8234" spans="1:11" x14ac:dyDescent="0.35">
      <c r="A8234" t="s">
        <v>29496</v>
      </c>
      <c r="B8234" t="s">
        <v>23</v>
      </c>
      <c r="C8234" t="s">
        <v>23</v>
      </c>
      <c r="D8234" t="s">
        <v>5810</v>
      </c>
      <c r="E8234" t="s">
        <v>29497</v>
      </c>
      <c r="F8234" t="s">
        <v>23</v>
      </c>
      <c r="G8234" t="s">
        <v>23</v>
      </c>
      <c r="H8234" t="s">
        <v>6746</v>
      </c>
      <c r="I8234" t="s">
        <v>23</v>
      </c>
      <c r="J8234" t="s">
        <v>23</v>
      </c>
      <c r="K8234" t="s">
        <v>36064</v>
      </c>
    </row>
    <row r="8235" spans="1:11" x14ac:dyDescent="0.35">
      <c r="A8235" t="s">
        <v>2156</v>
      </c>
      <c r="B8235" t="s">
        <v>23</v>
      </c>
      <c r="C8235" t="s">
        <v>23</v>
      </c>
      <c r="D8235" t="s">
        <v>23</v>
      </c>
      <c r="E8235" t="s">
        <v>12758</v>
      </c>
      <c r="F8235" t="s">
        <v>23</v>
      </c>
      <c r="G8235" t="s">
        <v>23</v>
      </c>
      <c r="H8235" t="s">
        <v>6522</v>
      </c>
      <c r="I8235" t="s">
        <v>23</v>
      </c>
      <c r="J8235" t="s">
        <v>23</v>
      </c>
      <c r="K8235" t="s">
        <v>30532</v>
      </c>
    </row>
    <row r="8236" spans="1:11" x14ac:dyDescent="0.35">
      <c r="A8236" t="s">
        <v>29500</v>
      </c>
      <c r="B8236" t="s">
        <v>23</v>
      </c>
      <c r="C8236" t="s">
        <v>23</v>
      </c>
      <c r="D8236" t="s">
        <v>5810</v>
      </c>
      <c r="E8236" t="s">
        <v>29501</v>
      </c>
      <c r="F8236" t="s">
        <v>23</v>
      </c>
      <c r="G8236" t="s">
        <v>23</v>
      </c>
      <c r="H8236" t="s">
        <v>6746</v>
      </c>
      <c r="I8236" t="s">
        <v>23</v>
      </c>
      <c r="J8236" t="s">
        <v>23</v>
      </c>
      <c r="K8236" t="s">
        <v>36066</v>
      </c>
    </row>
    <row r="8237" spans="1:11" x14ac:dyDescent="0.35">
      <c r="A8237" t="s">
        <v>12759</v>
      </c>
      <c r="B8237" t="s">
        <v>23</v>
      </c>
      <c r="C8237" t="s">
        <v>23</v>
      </c>
      <c r="D8237" t="s">
        <v>5810</v>
      </c>
      <c r="E8237" t="s">
        <v>12760</v>
      </c>
      <c r="F8237" t="s">
        <v>23</v>
      </c>
      <c r="G8237" t="s">
        <v>23</v>
      </c>
      <c r="H8237" t="s">
        <v>6746</v>
      </c>
      <c r="I8237" t="s">
        <v>23</v>
      </c>
      <c r="J8237" t="s">
        <v>23</v>
      </c>
      <c r="K8237" t="s">
        <v>30532</v>
      </c>
    </row>
    <row r="8238" spans="1:11" x14ac:dyDescent="0.35">
      <c r="A8238" t="s">
        <v>277</v>
      </c>
      <c r="B8238" t="s">
        <v>23</v>
      </c>
      <c r="C8238" t="s">
        <v>23</v>
      </c>
      <c r="D8238" t="s">
        <v>23</v>
      </c>
      <c r="E8238" t="s">
        <v>12761</v>
      </c>
      <c r="F8238" t="s">
        <v>23</v>
      </c>
      <c r="G8238" t="s">
        <v>23</v>
      </c>
      <c r="H8238" t="s">
        <v>6483</v>
      </c>
      <c r="I8238" t="s">
        <v>6499</v>
      </c>
      <c r="J8238" t="s">
        <v>23</v>
      </c>
      <c r="K8238" t="s">
        <v>30532</v>
      </c>
    </row>
    <row r="8239" spans="1:11" x14ac:dyDescent="0.35">
      <c r="A8239" t="s">
        <v>29502</v>
      </c>
      <c r="B8239" t="s">
        <v>23</v>
      </c>
      <c r="C8239" t="s">
        <v>23</v>
      </c>
      <c r="D8239" t="s">
        <v>5810</v>
      </c>
      <c r="E8239" t="s">
        <v>29503</v>
      </c>
      <c r="F8239" t="s">
        <v>23</v>
      </c>
      <c r="G8239" t="s">
        <v>23</v>
      </c>
      <c r="H8239" t="s">
        <v>6746</v>
      </c>
      <c r="I8239" t="s">
        <v>23</v>
      </c>
      <c r="J8239" t="s">
        <v>23</v>
      </c>
      <c r="K8239" t="s">
        <v>36067</v>
      </c>
    </row>
    <row r="8240" spans="1:11" x14ac:dyDescent="0.35">
      <c r="A8240" t="s">
        <v>29504</v>
      </c>
      <c r="B8240" t="s">
        <v>23</v>
      </c>
      <c r="C8240" t="s">
        <v>23</v>
      </c>
      <c r="D8240" t="s">
        <v>5810</v>
      </c>
      <c r="E8240" t="s">
        <v>29505</v>
      </c>
      <c r="F8240" t="s">
        <v>23</v>
      </c>
      <c r="G8240" t="s">
        <v>23</v>
      </c>
      <c r="H8240" t="s">
        <v>6746</v>
      </c>
      <c r="I8240" t="s">
        <v>23</v>
      </c>
      <c r="J8240" t="s">
        <v>23</v>
      </c>
      <c r="K8240" t="s">
        <v>36068</v>
      </c>
    </row>
    <row r="8241" spans="1:11" x14ac:dyDescent="0.35">
      <c r="A8241" t="s">
        <v>29440</v>
      </c>
      <c r="B8241" t="s">
        <v>23</v>
      </c>
      <c r="C8241" t="s">
        <v>23</v>
      </c>
      <c r="D8241" t="s">
        <v>5810</v>
      </c>
      <c r="E8241" t="s">
        <v>29441</v>
      </c>
      <c r="F8241" t="s">
        <v>23</v>
      </c>
      <c r="G8241" t="s">
        <v>23</v>
      </c>
      <c r="H8241" t="s">
        <v>6746</v>
      </c>
      <c r="I8241" t="s">
        <v>23</v>
      </c>
      <c r="J8241" t="s">
        <v>23</v>
      </c>
      <c r="K8241" t="s">
        <v>36036</v>
      </c>
    </row>
    <row r="8242" spans="1:11" x14ac:dyDescent="0.35">
      <c r="A8242" t="s">
        <v>865</v>
      </c>
      <c r="B8242" t="s">
        <v>6850</v>
      </c>
      <c r="C8242" t="s">
        <v>23</v>
      </c>
      <c r="D8242" t="s">
        <v>23</v>
      </c>
      <c r="E8242" t="s">
        <v>12762</v>
      </c>
      <c r="F8242" t="s">
        <v>23</v>
      </c>
      <c r="G8242" t="s">
        <v>23</v>
      </c>
      <c r="H8242" t="s">
        <v>6484</v>
      </c>
      <c r="I8242" t="s">
        <v>6485</v>
      </c>
      <c r="J8242" t="s">
        <v>6341</v>
      </c>
      <c r="K8242" t="s">
        <v>30532</v>
      </c>
    </row>
    <row r="8243" spans="1:11" x14ac:dyDescent="0.35">
      <c r="A8243" t="s">
        <v>29506</v>
      </c>
      <c r="B8243" t="s">
        <v>23</v>
      </c>
      <c r="C8243" t="s">
        <v>23</v>
      </c>
      <c r="D8243" t="s">
        <v>5810</v>
      </c>
      <c r="E8243" t="s">
        <v>29507</v>
      </c>
      <c r="F8243" t="s">
        <v>23</v>
      </c>
      <c r="G8243" t="s">
        <v>23</v>
      </c>
      <c r="H8243" t="s">
        <v>6746</v>
      </c>
      <c r="I8243" t="s">
        <v>23</v>
      </c>
      <c r="J8243" t="s">
        <v>23</v>
      </c>
      <c r="K8243" t="s">
        <v>36069</v>
      </c>
    </row>
    <row r="8244" spans="1:11" x14ac:dyDescent="0.35">
      <c r="A8244" t="s">
        <v>29508</v>
      </c>
      <c r="B8244" t="s">
        <v>23</v>
      </c>
      <c r="C8244" t="s">
        <v>23</v>
      </c>
      <c r="D8244" t="s">
        <v>5810</v>
      </c>
      <c r="E8244" t="s">
        <v>29509</v>
      </c>
      <c r="F8244" t="s">
        <v>23</v>
      </c>
      <c r="G8244" t="s">
        <v>23</v>
      </c>
      <c r="H8244" t="s">
        <v>6746</v>
      </c>
      <c r="I8244" t="s">
        <v>23</v>
      </c>
      <c r="J8244" t="s">
        <v>23</v>
      </c>
      <c r="K8244" t="s">
        <v>36070</v>
      </c>
    </row>
    <row r="8245" spans="1:11" x14ac:dyDescent="0.35">
      <c r="A8245" t="s">
        <v>4377</v>
      </c>
      <c r="B8245" t="s">
        <v>23</v>
      </c>
      <c r="C8245" t="s">
        <v>23</v>
      </c>
      <c r="D8245" t="s">
        <v>23</v>
      </c>
      <c r="E8245" t="s">
        <v>12763</v>
      </c>
      <c r="F8245" t="s">
        <v>23</v>
      </c>
      <c r="G8245" t="s">
        <v>23</v>
      </c>
      <c r="H8245" t="s">
        <v>6522</v>
      </c>
      <c r="I8245" t="s">
        <v>23</v>
      </c>
      <c r="J8245" t="s">
        <v>23</v>
      </c>
      <c r="K8245" t="s">
        <v>30532</v>
      </c>
    </row>
    <row r="8246" spans="1:11" x14ac:dyDescent="0.35">
      <c r="A8246" t="s">
        <v>6233</v>
      </c>
      <c r="B8246" t="s">
        <v>23</v>
      </c>
      <c r="C8246" t="s">
        <v>23</v>
      </c>
      <c r="D8246" t="s">
        <v>5810</v>
      </c>
      <c r="E8246" t="s">
        <v>12764</v>
      </c>
      <c r="F8246" t="s">
        <v>23</v>
      </c>
      <c r="G8246" t="s">
        <v>23</v>
      </c>
      <c r="H8246" t="s">
        <v>6493</v>
      </c>
      <c r="I8246" t="s">
        <v>23</v>
      </c>
      <c r="J8246" t="s">
        <v>23</v>
      </c>
      <c r="K8246" t="s">
        <v>30532</v>
      </c>
    </row>
    <row r="8247" spans="1:11" x14ac:dyDescent="0.35">
      <c r="A8247" t="s">
        <v>3249</v>
      </c>
      <c r="B8247" t="s">
        <v>23</v>
      </c>
      <c r="C8247" t="s">
        <v>23</v>
      </c>
      <c r="D8247" t="s">
        <v>23</v>
      </c>
      <c r="E8247" t="s">
        <v>12765</v>
      </c>
      <c r="F8247" t="s">
        <v>23</v>
      </c>
      <c r="G8247" t="s">
        <v>23</v>
      </c>
      <c r="H8247" t="s">
        <v>6522</v>
      </c>
      <c r="I8247" t="s">
        <v>23</v>
      </c>
      <c r="J8247" t="s">
        <v>23</v>
      </c>
      <c r="K8247" t="s">
        <v>30532</v>
      </c>
    </row>
    <row r="8248" spans="1:11" x14ac:dyDescent="0.35">
      <c r="A8248" t="s">
        <v>29512</v>
      </c>
      <c r="B8248" t="s">
        <v>23</v>
      </c>
      <c r="C8248" t="s">
        <v>23</v>
      </c>
      <c r="D8248" t="s">
        <v>5810</v>
      </c>
      <c r="E8248" t="s">
        <v>29513</v>
      </c>
      <c r="F8248" t="s">
        <v>23</v>
      </c>
      <c r="G8248" t="s">
        <v>23</v>
      </c>
      <c r="H8248" t="s">
        <v>6746</v>
      </c>
      <c r="I8248" t="s">
        <v>23</v>
      </c>
      <c r="J8248" t="s">
        <v>23</v>
      </c>
      <c r="K8248" t="s">
        <v>36072</v>
      </c>
    </row>
    <row r="8249" spans="1:11" x14ac:dyDescent="0.35">
      <c r="A8249" t="s">
        <v>29514</v>
      </c>
      <c r="B8249" t="s">
        <v>23</v>
      </c>
      <c r="C8249" t="s">
        <v>23</v>
      </c>
      <c r="D8249" t="s">
        <v>5810</v>
      </c>
      <c r="E8249" t="s">
        <v>29515</v>
      </c>
      <c r="F8249" t="s">
        <v>23</v>
      </c>
      <c r="G8249" t="s">
        <v>23</v>
      </c>
      <c r="H8249" t="s">
        <v>6746</v>
      </c>
      <c r="I8249" t="s">
        <v>23</v>
      </c>
      <c r="J8249" t="s">
        <v>23</v>
      </c>
      <c r="K8249" t="s">
        <v>36073</v>
      </c>
    </row>
    <row r="8250" spans="1:11" x14ac:dyDescent="0.35">
      <c r="A8250" t="s">
        <v>3186</v>
      </c>
      <c r="B8250" t="s">
        <v>23</v>
      </c>
      <c r="C8250" t="s">
        <v>23</v>
      </c>
      <c r="D8250" t="s">
        <v>23</v>
      </c>
      <c r="E8250" t="s">
        <v>12766</v>
      </c>
      <c r="F8250" t="s">
        <v>23</v>
      </c>
      <c r="G8250" t="s">
        <v>23</v>
      </c>
      <c r="H8250" t="s">
        <v>6522</v>
      </c>
      <c r="I8250" t="s">
        <v>23</v>
      </c>
      <c r="J8250" t="s">
        <v>23</v>
      </c>
      <c r="K8250" t="s">
        <v>30532</v>
      </c>
    </row>
    <row r="8251" spans="1:11" x14ac:dyDescent="0.35">
      <c r="A8251" t="s">
        <v>4887</v>
      </c>
      <c r="B8251" t="s">
        <v>23</v>
      </c>
      <c r="C8251" t="s">
        <v>23</v>
      </c>
      <c r="D8251" t="s">
        <v>23</v>
      </c>
      <c r="E8251" t="s">
        <v>12767</v>
      </c>
      <c r="F8251" t="s">
        <v>23</v>
      </c>
      <c r="G8251" t="s">
        <v>23</v>
      </c>
      <c r="H8251" t="s">
        <v>6483</v>
      </c>
      <c r="I8251" t="s">
        <v>2721</v>
      </c>
      <c r="J8251" t="s">
        <v>23</v>
      </c>
      <c r="K8251" t="s">
        <v>30532</v>
      </c>
    </row>
    <row r="8252" spans="1:11" x14ac:dyDescent="0.35">
      <c r="A8252" t="s">
        <v>1017</v>
      </c>
      <c r="B8252" t="s">
        <v>23</v>
      </c>
      <c r="C8252" t="s">
        <v>23</v>
      </c>
      <c r="D8252" t="s">
        <v>23</v>
      </c>
      <c r="E8252" t="s">
        <v>12768</v>
      </c>
      <c r="F8252" t="s">
        <v>23</v>
      </c>
      <c r="G8252" t="s">
        <v>23</v>
      </c>
      <c r="H8252" t="s">
        <v>23</v>
      </c>
      <c r="I8252" t="s">
        <v>23</v>
      </c>
      <c r="J8252" t="s">
        <v>23</v>
      </c>
      <c r="K8252" t="s">
        <v>30532</v>
      </c>
    </row>
    <row r="8253" spans="1:11" x14ac:dyDescent="0.35">
      <c r="A8253" t="s">
        <v>29516</v>
      </c>
      <c r="B8253" t="s">
        <v>23</v>
      </c>
      <c r="C8253" t="s">
        <v>23</v>
      </c>
      <c r="D8253" t="s">
        <v>5810</v>
      </c>
      <c r="E8253" t="s">
        <v>29517</v>
      </c>
      <c r="F8253" t="s">
        <v>23</v>
      </c>
      <c r="G8253" t="s">
        <v>23</v>
      </c>
      <c r="H8253" t="s">
        <v>6746</v>
      </c>
      <c r="I8253" t="s">
        <v>23</v>
      </c>
      <c r="J8253" t="s">
        <v>23</v>
      </c>
      <c r="K8253" t="s">
        <v>36074</v>
      </c>
    </row>
    <row r="8254" spans="1:11" x14ac:dyDescent="0.35">
      <c r="A8254" t="s">
        <v>29518</v>
      </c>
      <c r="B8254" t="s">
        <v>23</v>
      </c>
      <c r="C8254" t="s">
        <v>23</v>
      </c>
      <c r="D8254" t="s">
        <v>5810</v>
      </c>
      <c r="E8254" t="s">
        <v>29519</v>
      </c>
      <c r="F8254" t="s">
        <v>23</v>
      </c>
      <c r="G8254" t="s">
        <v>23</v>
      </c>
      <c r="H8254" t="s">
        <v>6746</v>
      </c>
      <c r="I8254" t="s">
        <v>23</v>
      </c>
      <c r="J8254" t="s">
        <v>23</v>
      </c>
      <c r="K8254" t="s">
        <v>36075</v>
      </c>
    </row>
    <row r="8255" spans="1:11" x14ac:dyDescent="0.35">
      <c r="A8255" t="s">
        <v>29520</v>
      </c>
      <c r="B8255" t="s">
        <v>23</v>
      </c>
      <c r="C8255" t="s">
        <v>23</v>
      </c>
      <c r="D8255" t="s">
        <v>5810</v>
      </c>
      <c r="E8255" t="s">
        <v>29521</v>
      </c>
      <c r="F8255" t="s">
        <v>23</v>
      </c>
      <c r="G8255" t="s">
        <v>23</v>
      </c>
      <c r="H8255" t="s">
        <v>6746</v>
      </c>
      <c r="I8255" t="s">
        <v>23</v>
      </c>
      <c r="J8255" t="s">
        <v>23</v>
      </c>
      <c r="K8255" t="s">
        <v>36076</v>
      </c>
    </row>
    <row r="8256" spans="1:11" x14ac:dyDescent="0.35">
      <c r="A8256" t="s">
        <v>29522</v>
      </c>
      <c r="B8256" t="s">
        <v>23</v>
      </c>
      <c r="C8256" t="s">
        <v>23</v>
      </c>
      <c r="D8256" t="s">
        <v>5810</v>
      </c>
      <c r="E8256" t="s">
        <v>29523</v>
      </c>
      <c r="F8256" t="s">
        <v>23</v>
      </c>
      <c r="G8256" t="s">
        <v>23</v>
      </c>
      <c r="H8256" t="s">
        <v>6746</v>
      </c>
      <c r="I8256" t="s">
        <v>23</v>
      </c>
      <c r="J8256" t="s">
        <v>23</v>
      </c>
      <c r="K8256" t="s">
        <v>36077</v>
      </c>
    </row>
    <row r="8257" spans="1:11" x14ac:dyDescent="0.35">
      <c r="A8257" t="s">
        <v>4376</v>
      </c>
      <c r="B8257" t="s">
        <v>23</v>
      </c>
      <c r="C8257" t="s">
        <v>23</v>
      </c>
      <c r="D8257" t="s">
        <v>23</v>
      </c>
      <c r="E8257" t="s">
        <v>12769</v>
      </c>
      <c r="F8257" t="s">
        <v>23</v>
      </c>
      <c r="G8257" t="s">
        <v>23</v>
      </c>
      <c r="H8257" t="s">
        <v>6522</v>
      </c>
      <c r="I8257" t="s">
        <v>23</v>
      </c>
      <c r="J8257" t="s">
        <v>23</v>
      </c>
      <c r="K8257" t="s">
        <v>30532</v>
      </c>
    </row>
    <row r="8258" spans="1:11" x14ac:dyDescent="0.35">
      <c r="A8258" t="s">
        <v>12770</v>
      </c>
      <c r="B8258" t="s">
        <v>23</v>
      </c>
      <c r="C8258" t="s">
        <v>23</v>
      </c>
      <c r="D8258" t="s">
        <v>5810</v>
      </c>
      <c r="E8258" t="s">
        <v>12771</v>
      </c>
      <c r="F8258" t="s">
        <v>23</v>
      </c>
      <c r="G8258" t="s">
        <v>23</v>
      </c>
      <c r="H8258" t="s">
        <v>6746</v>
      </c>
      <c r="I8258" t="s">
        <v>23</v>
      </c>
      <c r="J8258" t="s">
        <v>23</v>
      </c>
      <c r="K8258" t="s">
        <v>30532</v>
      </c>
    </row>
    <row r="8259" spans="1:11" x14ac:dyDescent="0.35">
      <c r="A8259" t="s">
        <v>27626</v>
      </c>
      <c r="B8259" t="s">
        <v>23</v>
      </c>
      <c r="C8259" t="s">
        <v>23</v>
      </c>
      <c r="D8259" t="s">
        <v>5810</v>
      </c>
      <c r="E8259" t="s">
        <v>27627</v>
      </c>
      <c r="F8259" t="s">
        <v>23</v>
      </c>
      <c r="G8259" t="s">
        <v>23</v>
      </c>
      <c r="H8259" t="s">
        <v>6746</v>
      </c>
      <c r="I8259" t="s">
        <v>23</v>
      </c>
      <c r="J8259" t="s">
        <v>23</v>
      </c>
      <c r="K8259" t="s">
        <v>30532</v>
      </c>
    </row>
    <row r="8260" spans="1:11" x14ac:dyDescent="0.35">
      <c r="A8260" t="s">
        <v>3276</v>
      </c>
      <c r="B8260" t="s">
        <v>23</v>
      </c>
      <c r="C8260" t="s">
        <v>23</v>
      </c>
      <c r="D8260" t="s">
        <v>23</v>
      </c>
      <c r="E8260" t="s">
        <v>12772</v>
      </c>
      <c r="F8260" t="s">
        <v>23</v>
      </c>
      <c r="G8260" t="s">
        <v>23</v>
      </c>
      <c r="H8260" t="s">
        <v>6522</v>
      </c>
      <c r="I8260" t="s">
        <v>23</v>
      </c>
      <c r="J8260" t="s">
        <v>23</v>
      </c>
      <c r="K8260" t="s">
        <v>30532</v>
      </c>
    </row>
    <row r="8261" spans="1:11" x14ac:dyDescent="0.35">
      <c r="A8261" t="s">
        <v>4984</v>
      </c>
      <c r="B8261" t="s">
        <v>23</v>
      </c>
      <c r="C8261" t="s">
        <v>23</v>
      </c>
      <c r="D8261" t="s">
        <v>23</v>
      </c>
      <c r="E8261" t="s">
        <v>12773</v>
      </c>
      <c r="F8261" t="s">
        <v>23</v>
      </c>
      <c r="G8261" t="s">
        <v>23</v>
      </c>
      <c r="H8261" t="s">
        <v>6522</v>
      </c>
      <c r="I8261" t="s">
        <v>23</v>
      </c>
      <c r="J8261" t="s">
        <v>23</v>
      </c>
      <c r="K8261" t="s">
        <v>30532</v>
      </c>
    </row>
    <row r="8262" spans="1:11" x14ac:dyDescent="0.35">
      <c r="A8262" t="s">
        <v>6734</v>
      </c>
      <c r="B8262" t="s">
        <v>23</v>
      </c>
      <c r="C8262" t="s">
        <v>23</v>
      </c>
      <c r="D8262" t="s">
        <v>23</v>
      </c>
      <c r="E8262" t="s">
        <v>12774</v>
      </c>
      <c r="F8262" t="s">
        <v>23</v>
      </c>
      <c r="G8262" t="s">
        <v>23</v>
      </c>
      <c r="H8262" t="s">
        <v>6522</v>
      </c>
      <c r="I8262" t="s">
        <v>23</v>
      </c>
      <c r="J8262" t="s">
        <v>23</v>
      </c>
      <c r="K8262" t="s">
        <v>30532</v>
      </c>
    </row>
    <row r="8263" spans="1:11" x14ac:dyDescent="0.35">
      <c r="A8263" t="s">
        <v>1361</v>
      </c>
      <c r="B8263" t="s">
        <v>23</v>
      </c>
      <c r="C8263" t="s">
        <v>23</v>
      </c>
      <c r="D8263" t="s">
        <v>23</v>
      </c>
      <c r="E8263" t="s">
        <v>12775</v>
      </c>
      <c r="F8263" t="s">
        <v>23</v>
      </c>
      <c r="G8263" t="s">
        <v>23</v>
      </c>
      <c r="H8263" t="s">
        <v>6504</v>
      </c>
      <c r="I8263" t="s">
        <v>6485</v>
      </c>
      <c r="J8263" t="s">
        <v>23</v>
      </c>
      <c r="K8263" t="s">
        <v>30532</v>
      </c>
    </row>
    <row r="8264" spans="1:11" x14ac:dyDescent="0.35">
      <c r="A8264" t="s">
        <v>29524</v>
      </c>
      <c r="B8264" t="s">
        <v>23</v>
      </c>
      <c r="C8264" t="s">
        <v>23</v>
      </c>
      <c r="D8264" t="s">
        <v>5810</v>
      </c>
      <c r="E8264" t="s">
        <v>29525</v>
      </c>
      <c r="F8264" t="s">
        <v>23</v>
      </c>
      <c r="G8264" t="s">
        <v>23</v>
      </c>
      <c r="H8264" t="s">
        <v>6746</v>
      </c>
      <c r="I8264" t="s">
        <v>23</v>
      </c>
      <c r="J8264" t="s">
        <v>23</v>
      </c>
      <c r="K8264" t="s">
        <v>36078</v>
      </c>
    </row>
    <row r="8265" spans="1:11" x14ac:dyDescent="0.35">
      <c r="A8265" t="s">
        <v>4375</v>
      </c>
      <c r="B8265" t="s">
        <v>23</v>
      </c>
      <c r="C8265" t="s">
        <v>23</v>
      </c>
      <c r="D8265" t="s">
        <v>23</v>
      </c>
      <c r="E8265" t="s">
        <v>12776</v>
      </c>
      <c r="F8265" t="s">
        <v>23</v>
      </c>
      <c r="G8265" t="s">
        <v>23</v>
      </c>
      <c r="H8265" t="s">
        <v>6522</v>
      </c>
      <c r="I8265" t="s">
        <v>23</v>
      </c>
      <c r="J8265" t="s">
        <v>23</v>
      </c>
      <c r="K8265" t="s">
        <v>30532</v>
      </c>
    </row>
    <row r="8266" spans="1:11" x14ac:dyDescent="0.35">
      <c r="A8266" t="s">
        <v>4374</v>
      </c>
      <c r="B8266" t="s">
        <v>23</v>
      </c>
      <c r="C8266" t="s">
        <v>23</v>
      </c>
      <c r="D8266" t="s">
        <v>23</v>
      </c>
      <c r="E8266" t="s">
        <v>12777</v>
      </c>
      <c r="F8266" t="s">
        <v>23</v>
      </c>
      <c r="G8266" t="s">
        <v>23</v>
      </c>
      <c r="H8266" t="s">
        <v>6522</v>
      </c>
      <c r="I8266" t="s">
        <v>23</v>
      </c>
      <c r="J8266" t="s">
        <v>23</v>
      </c>
      <c r="K8266" t="s">
        <v>30532</v>
      </c>
    </row>
    <row r="8267" spans="1:11" x14ac:dyDescent="0.35">
      <c r="A8267" t="s">
        <v>12778</v>
      </c>
      <c r="B8267" t="s">
        <v>23</v>
      </c>
      <c r="C8267" t="s">
        <v>23</v>
      </c>
      <c r="D8267" t="s">
        <v>5810</v>
      </c>
      <c r="E8267" t="s">
        <v>12779</v>
      </c>
      <c r="F8267" t="s">
        <v>23</v>
      </c>
      <c r="G8267" t="s">
        <v>23</v>
      </c>
      <c r="H8267" t="s">
        <v>6746</v>
      </c>
      <c r="I8267" t="s">
        <v>23</v>
      </c>
      <c r="J8267" t="s">
        <v>23</v>
      </c>
      <c r="K8267" t="s">
        <v>30532</v>
      </c>
    </row>
    <row r="8268" spans="1:11" x14ac:dyDescent="0.35">
      <c r="A8268" t="s">
        <v>29530</v>
      </c>
      <c r="B8268" t="s">
        <v>23</v>
      </c>
      <c r="C8268" t="s">
        <v>23</v>
      </c>
      <c r="D8268" t="s">
        <v>5810</v>
      </c>
      <c r="E8268" t="s">
        <v>29531</v>
      </c>
      <c r="F8268" t="s">
        <v>23</v>
      </c>
      <c r="G8268" t="s">
        <v>23</v>
      </c>
      <c r="H8268" t="s">
        <v>6746</v>
      </c>
      <c r="I8268" t="s">
        <v>23</v>
      </c>
      <c r="J8268" t="s">
        <v>23</v>
      </c>
      <c r="K8268" t="s">
        <v>36081</v>
      </c>
    </row>
    <row r="8269" spans="1:11" x14ac:dyDescent="0.35">
      <c r="A8269" t="s">
        <v>29532</v>
      </c>
      <c r="B8269" t="s">
        <v>23</v>
      </c>
      <c r="C8269" t="s">
        <v>23</v>
      </c>
      <c r="D8269" t="s">
        <v>5810</v>
      </c>
      <c r="E8269" t="s">
        <v>29533</v>
      </c>
      <c r="F8269" t="s">
        <v>23</v>
      </c>
      <c r="G8269" t="s">
        <v>23</v>
      </c>
      <c r="H8269" t="s">
        <v>6746</v>
      </c>
      <c r="I8269" t="s">
        <v>23</v>
      </c>
      <c r="J8269" t="s">
        <v>23</v>
      </c>
      <c r="K8269" t="s">
        <v>36082</v>
      </c>
    </row>
    <row r="8270" spans="1:11" x14ac:dyDescent="0.35">
      <c r="A8270" t="s">
        <v>2822</v>
      </c>
      <c r="B8270" t="s">
        <v>23</v>
      </c>
      <c r="C8270" t="s">
        <v>23</v>
      </c>
      <c r="D8270" t="s">
        <v>23</v>
      </c>
      <c r="E8270" t="s">
        <v>12780</v>
      </c>
      <c r="F8270" t="s">
        <v>23</v>
      </c>
      <c r="G8270" t="s">
        <v>23</v>
      </c>
      <c r="H8270" t="s">
        <v>6522</v>
      </c>
      <c r="I8270" t="s">
        <v>23</v>
      </c>
      <c r="J8270" t="s">
        <v>23</v>
      </c>
      <c r="K8270" t="s">
        <v>30532</v>
      </c>
    </row>
    <row r="8271" spans="1:11" x14ac:dyDescent="0.35">
      <c r="A8271" t="s">
        <v>1034</v>
      </c>
      <c r="B8271" t="s">
        <v>23</v>
      </c>
      <c r="C8271" t="s">
        <v>23</v>
      </c>
      <c r="D8271" t="s">
        <v>23</v>
      </c>
      <c r="E8271" t="s">
        <v>12781</v>
      </c>
      <c r="F8271" t="s">
        <v>23</v>
      </c>
      <c r="G8271" t="s">
        <v>23</v>
      </c>
      <c r="H8271" t="s">
        <v>6522</v>
      </c>
      <c r="I8271" t="s">
        <v>23</v>
      </c>
      <c r="J8271" t="s">
        <v>23</v>
      </c>
      <c r="K8271" t="s">
        <v>30532</v>
      </c>
    </row>
    <row r="8272" spans="1:11" x14ac:dyDescent="0.35">
      <c r="A8272" t="s">
        <v>29538</v>
      </c>
      <c r="B8272" t="s">
        <v>23</v>
      </c>
      <c r="C8272" t="s">
        <v>23</v>
      </c>
      <c r="D8272" t="s">
        <v>5810</v>
      </c>
      <c r="E8272" t="s">
        <v>29539</v>
      </c>
      <c r="F8272" t="s">
        <v>23</v>
      </c>
      <c r="G8272" t="s">
        <v>23</v>
      </c>
      <c r="H8272" t="s">
        <v>6746</v>
      </c>
      <c r="I8272" t="s">
        <v>23</v>
      </c>
      <c r="J8272" t="s">
        <v>23</v>
      </c>
      <c r="K8272" t="s">
        <v>36085</v>
      </c>
    </row>
    <row r="8273" spans="1:11" x14ac:dyDescent="0.35">
      <c r="A8273" t="s">
        <v>29540</v>
      </c>
      <c r="B8273" t="s">
        <v>23</v>
      </c>
      <c r="C8273" t="s">
        <v>23</v>
      </c>
      <c r="D8273" t="s">
        <v>5810</v>
      </c>
      <c r="E8273" t="s">
        <v>29541</v>
      </c>
      <c r="F8273" t="s">
        <v>23</v>
      </c>
      <c r="G8273" t="s">
        <v>23</v>
      </c>
      <c r="H8273" t="s">
        <v>6746</v>
      </c>
      <c r="I8273" t="s">
        <v>23</v>
      </c>
      <c r="J8273" t="s">
        <v>23</v>
      </c>
      <c r="K8273" t="s">
        <v>36086</v>
      </c>
    </row>
    <row r="8274" spans="1:11" x14ac:dyDescent="0.35">
      <c r="A8274" t="s">
        <v>29542</v>
      </c>
      <c r="B8274" t="s">
        <v>23</v>
      </c>
      <c r="C8274" t="s">
        <v>23</v>
      </c>
      <c r="D8274" t="s">
        <v>5810</v>
      </c>
      <c r="E8274" t="s">
        <v>29543</v>
      </c>
      <c r="F8274" t="s">
        <v>23</v>
      </c>
      <c r="G8274" t="s">
        <v>23</v>
      </c>
      <c r="H8274" t="s">
        <v>6746</v>
      </c>
      <c r="I8274" t="s">
        <v>23</v>
      </c>
      <c r="J8274" t="s">
        <v>23</v>
      </c>
      <c r="K8274" t="s">
        <v>36087</v>
      </c>
    </row>
    <row r="8275" spans="1:11" x14ac:dyDescent="0.35">
      <c r="A8275" t="s">
        <v>29528</v>
      </c>
      <c r="B8275" t="s">
        <v>23</v>
      </c>
      <c r="C8275" t="s">
        <v>23</v>
      </c>
      <c r="D8275" t="s">
        <v>5810</v>
      </c>
      <c r="E8275" t="s">
        <v>29529</v>
      </c>
      <c r="F8275" t="s">
        <v>23</v>
      </c>
      <c r="G8275" t="s">
        <v>23</v>
      </c>
      <c r="H8275" t="s">
        <v>6746</v>
      </c>
      <c r="I8275" t="s">
        <v>23</v>
      </c>
      <c r="J8275" t="s">
        <v>23</v>
      </c>
      <c r="K8275" t="s">
        <v>36080</v>
      </c>
    </row>
    <row r="8276" spans="1:11" x14ac:dyDescent="0.35">
      <c r="A8276" t="s">
        <v>1098</v>
      </c>
      <c r="B8276" t="s">
        <v>23</v>
      </c>
      <c r="C8276" t="s">
        <v>23</v>
      </c>
      <c r="D8276" t="s">
        <v>23</v>
      </c>
      <c r="E8276" t="s">
        <v>12782</v>
      </c>
      <c r="F8276" t="s">
        <v>23</v>
      </c>
      <c r="G8276" t="s">
        <v>23</v>
      </c>
      <c r="H8276" t="s">
        <v>6483</v>
      </c>
      <c r="I8276" t="s">
        <v>2721</v>
      </c>
      <c r="J8276" t="s">
        <v>23</v>
      </c>
      <c r="K8276" t="s">
        <v>30532</v>
      </c>
    </row>
    <row r="8277" spans="1:11" x14ac:dyDescent="0.35">
      <c r="A8277" t="s">
        <v>4373</v>
      </c>
      <c r="B8277" t="s">
        <v>23</v>
      </c>
      <c r="C8277" t="s">
        <v>23</v>
      </c>
      <c r="D8277" t="s">
        <v>23</v>
      </c>
      <c r="E8277" t="s">
        <v>12783</v>
      </c>
      <c r="F8277" t="s">
        <v>23</v>
      </c>
      <c r="G8277" t="s">
        <v>23</v>
      </c>
      <c r="H8277" t="s">
        <v>6522</v>
      </c>
      <c r="I8277" t="s">
        <v>23</v>
      </c>
      <c r="J8277" t="s">
        <v>23</v>
      </c>
      <c r="K8277" t="s">
        <v>30532</v>
      </c>
    </row>
    <row r="8278" spans="1:11" x14ac:dyDescent="0.35">
      <c r="A8278" t="s">
        <v>12784</v>
      </c>
      <c r="B8278" t="s">
        <v>23</v>
      </c>
      <c r="C8278" t="s">
        <v>23</v>
      </c>
      <c r="D8278" t="s">
        <v>5810</v>
      </c>
      <c r="E8278" t="s">
        <v>12785</v>
      </c>
      <c r="F8278" t="s">
        <v>23</v>
      </c>
      <c r="G8278" t="s">
        <v>23</v>
      </c>
      <c r="H8278" t="s">
        <v>6746</v>
      </c>
      <c r="I8278" t="s">
        <v>23</v>
      </c>
      <c r="J8278" t="s">
        <v>23</v>
      </c>
      <c r="K8278" t="s">
        <v>30532</v>
      </c>
    </row>
    <row r="8279" spans="1:11" x14ac:dyDescent="0.35">
      <c r="A8279" t="s">
        <v>29534</v>
      </c>
      <c r="B8279" t="s">
        <v>23</v>
      </c>
      <c r="C8279" t="s">
        <v>23</v>
      </c>
      <c r="D8279" t="s">
        <v>5810</v>
      </c>
      <c r="E8279" t="s">
        <v>29535</v>
      </c>
      <c r="F8279" t="s">
        <v>23</v>
      </c>
      <c r="G8279" t="s">
        <v>23</v>
      </c>
      <c r="H8279" t="s">
        <v>6746</v>
      </c>
      <c r="I8279" t="s">
        <v>23</v>
      </c>
      <c r="J8279" t="s">
        <v>23</v>
      </c>
      <c r="K8279" t="s">
        <v>36083</v>
      </c>
    </row>
    <row r="8280" spans="1:11" x14ac:dyDescent="0.35">
      <c r="A8280" t="s">
        <v>3696</v>
      </c>
      <c r="B8280" t="s">
        <v>23</v>
      </c>
      <c r="C8280" t="s">
        <v>23</v>
      </c>
      <c r="D8280" t="s">
        <v>23</v>
      </c>
      <c r="E8280" t="s">
        <v>12786</v>
      </c>
      <c r="F8280" t="s">
        <v>23</v>
      </c>
      <c r="G8280" t="s">
        <v>23</v>
      </c>
      <c r="H8280" t="s">
        <v>23</v>
      </c>
      <c r="I8280" t="s">
        <v>2721</v>
      </c>
      <c r="J8280" t="s">
        <v>23</v>
      </c>
      <c r="K8280" t="s">
        <v>30532</v>
      </c>
    </row>
    <row r="8281" spans="1:11" x14ac:dyDescent="0.35">
      <c r="A8281" t="s">
        <v>29536</v>
      </c>
      <c r="B8281" t="s">
        <v>23</v>
      </c>
      <c r="C8281" t="s">
        <v>23</v>
      </c>
      <c r="D8281" t="s">
        <v>5810</v>
      </c>
      <c r="E8281" t="s">
        <v>29537</v>
      </c>
      <c r="F8281" t="s">
        <v>23</v>
      </c>
      <c r="G8281" t="s">
        <v>23</v>
      </c>
      <c r="H8281" t="s">
        <v>6746</v>
      </c>
      <c r="I8281" t="s">
        <v>23</v>
      </c>
      <c r="J8281" t="s">
        <v>23</v>
      </c>
      <c r="K8281" t="s">
        <v>36084</v>
      </c>
    </row>
    <row r="8282" spans="1:11" x14ac:dyDescent="0.35">
      <c r="A8282" t="s">
        <v>6537</v>
      </c>
      <c r="B8282" t="s">
        <v>23</v>
      </c>
      <c r="C8282" t="s">
        <v>23</v>
      </c>
      <c r="D8282" t="s">
        <v>23</v>
      </c>
      <c r="E8282" t="s">
        <v>12787</v>
      </c>
      <c r="F8282" t="s">
        <v>23</v>
      </c>
      <c r="G8282" t="s">
        <v>23</v>
      </c>
      <c r="H8282" t="s">
        <v>6518</v>
      </c>
      <c r="I8282" t="s">
        <v>2721</v>
      </c>
      <c r="J8282" t="s">
        <v>23</v>
      </c>
      <c r="K8282" t="s">
        <v>30532</v>
      </c>
    </row>
    <row r="8283" spans="1:11" x14ac:dyDescent="0.35">
      <c r="A8283" t="s">
        <v>28157</v>
      </c>
      <c r="B8283" t="s">
        <v>23</v>
      </c>
      <c r="C8283" t="s">
        <v>23</v>
      </c>
      <c r="D8283" t="s">
        <v>5810</v>
      </c>
      <c r="E8283" t="s">
        <v>28158</v>
      </c>
      <c r="F8283" t="s">
        <v>23</v>
      </c>
      <c r="G8283" t="s">
        <v>23</v>
      </c>
      <c r="H8283" t="s">
        <v>6746</v>
      </c>
      <c r="I8283" t="s">
        <v>23</v>
      </c>
      <c r="J8283" t="s">
        <v>23</v>
      </c>
      <c r="K8283" t="s">
        <v>35407</v>
      </c>
    </row>
    <row r="8284" spans="1:11" x14ac:dyDescent="0.35">
      <c r="A8284" t="s">
        <v>4372</v>
      </c>
      <c r="B8284" t="s">
        <v>23</v>
      </c>
      <c r="C8284" t="s">
        <v>23</v>
      </c>
      <c r="D8284" t="s">
        <v>23</v>
      </c>
      <c r="E8284" t="s">
        <v>12789</v>
      </c>
      <c r="F8284" t="s">
        <v>23</v>
      </c>
      <c r="G8284" t="s">
        <v>23</v>
      </c>
      <c r="H8284" t="s">
        <v>6522</v>
      </c>
      <c r="I8284" t="s">
        <v>23</v>
      </c>
      <c r="J8284" t="s">
        <v>23</v>
      </c>
      <c r="K8284" t="s">
        <v>30532</v>
      </c>
    </row>
    <row r="8285" spans="1:11" x14ac:dyDescent="0.35">
      <c r="A8285" t="s">
        <v>29544</v>
      </c>
      <c r="B8285" t="s">
        <v>23</v>
      </c>
      <c r="C8285" t="s">
        <v>23</v>
      </c>
      <c r="D8285" t="s">
        <v>5810</v>
      </c>
      <c r="E8285" t="s">
        <v>29545</v>
      </c>
      <c r="F8285" t="s">
        <v>23</v>
      </c>
      <c r="G8285" t="s">
        <v>23</v>
      </c>
      <c r="H8285" t="s">
        <v>6746</v>
      </c>
      <c r="I8285" t="s">
        <v>23</v>
      </c>
      <c r="J8285" t="s">
        <v>23</v>
      </c>
      <c r="K8285" t="s">
        <v>36088</v>
      </c>
    </row>
    <row r="8286" spans="1:11" x14ac:dyDescent="0.35">
      <c r="A8286" t="s">
        <v>4371</v>
      </c>
      <c r="B8286" t="s">
        <v>23</v>
      </c>
      <c r="C8286" t="s">
        <v>23</v>
      </c>
      <c r="D8286" t="s">
        <v>23</v>
      </c>
      <c r="E8286" t="s">
        <v>12790</v>
      </c>
      <c r="F8286" t="s">
        <v>23</v>
      </c>
      <c r="G8286" t="s">
        <v>23</v>
      </c>
      <c r="H8286" t="s">
        <v>6522</v>
      </c>
      <c r="I8286" t="s">
        <v>23</v>
      </c>
      <c r="J8286" t="s">
        <v>23</v>
      </c>
      <c r="K8286" t="s">
        <v>30532</v>
      </c>
    </row>
    <row r="8287" spans="1:11" x14ac:dyDescent="0.35">
      <c r="A8287" t="s">
        <v>12791</v>
      </c>
      <c r="B8287" t="s">
        <v>23</v>
      </c>
      <c r="C8287" t="s">
        <v>23</v>
      </c>
      <c r="D8287" t="s">
        <v>5810</v>
      </c>
      <c r="E8287" t="s">
        <v>12792</v>
      </c>
      <c r="F8287" t="s">
        <v>23</v>
      </c>
      <c r="G8287" t="s">
        <v>23</v>
      </c>
      <c r="H8287" t="s">
        <v>6746</v>
      </c>
      <c r="I8287" t="s">
        <v>23</v>
      </c>
      <c r="J8287" t="s">
        <v>23</v>
      </c>
      <c r="K8287" t="s">
        <v>30532</v>
      </c>
    </row>
    <row r="8288" spans="1:11" x14ac:dyDescent="0.35">
      <c r="A8288" t="s">
        <v>29546</v>
      </c>
      <c r="B8288" t="s">
        <v>23</v>
      </c>
      <c r="C8288" t="s">
        <v>23</v>
      </c>
      <c r="D8288" t="s">
        <v>5810</v>
      </c>
      <c r="E8288" t="s">
        <v>29547</v>
      </c>
      <c r="F8288" t="s">
        <v>23</v>
      </c>
      <c r="G8288" t="s">
        <v>23</v>
      </c>
      <c r="H8288" t="s">
        <v>6746</v>
      </c>
      <c r="I8288" t="s">
        <v>23</v>
      </c>
      <c r="J8288" t="s">
        <v>23</v>
      </c>
      <c r="K8288" t="s">
        <v>36089</v>
      </c>
    </row>
    <row r="8289" spans="1:11" x14ac:dyDescent="0.35">
      <c r="A8289" t="s">
        <v>29548</v>
      </c>
      <c r="B8289" t="s">
        <v>23</v>
      </c>
      <c r="C8289" t="s">
        <v>23</v>
      </c>
      <c r="D8289" t="s">
        <v>5810</v>
      </c>
      <c r="E8289" t="s">
        <v>29549</v>
      </c>
      <c r="F8289" t="s">
        <v>23</v>
      </c>
      <c r="G8289" t="s">
        <v>23</v>
      </c>
      <c r="H8289" t="s">
        <v>6746</v>
      </c>
      <c r="I8289" t="s">
        <v>23</v>
      </c>
      <c r="J8289" t="s">
        <v>23</v>
      </c>
      <c r="K8289" t="s">
        <v>36090</v>
      </c>
    </row>
    <row r="8290" spans="1:11" x14ac:dyDescent="0.35">
      <c r="A8290" t="s">
        <v>29550</v>
      </c>
      <c r="B8290" t="s">
        <v>23</v>
      </c>
      <c r="C8290" t="s">
        <v>23</v>
      </c>
      <c r="D8290" t="s">
        <v>5810</v>
      </c>
      <c r="E8290" t="s">
        <v>29551</v>
      </c>
      <c r="F8290" t="s">
        <v>23</v>
      </c>
      <c r="G8290" t="s">
        <v>23</v>
      </c>
      <c r="H8290" t="s">
        <v>6746</v>
      </c>
      <c r="I8290" t="s">
        <v>23</v>
      </c>
      <c r="J8290" t="s">
        <v>23</v>
      </c>
      <c r="K8290" t="s">
        <v>36091</v>
      </c>
    </row>
    <row r="8291" spans="1:11" x14ac:dyDescent="0.35">
      <c r="A8291" t="s">
        <v>12793</v>
      </c>
      <c r="B8291" t="s">
        <v>23</v>
      </c>
      <c r="C8291" t="s">
        <v>23</v>
      </c>
      <c r="D8291" t="s">
        <v>5810</v>
      </c>
      <c r="E8291" t="s">
        <v>12794</v>
      </c>
      <c r="F8291" t="s">
        <v>23</v>
      </c>
      <c r="G8291" t="s">
        <v>23</v>
      </c>
      <c r="H8291" t="s">
        <v>6746</v>
      </c>
      <c r="I8291" t="s">
        <v>23</v>
      </c>
      <c r="J8291" t="s">
        <v>23</v>
      </c>
      <c r="K8291" t="s">
        <v>30532</v>
      </c>
    </row>
    <row r="8292" spans="1:11" x14ac:dyDescent="0.35">
      <c r="A8292" t="s">
        <v>12795</v>
      </c>
      <c r="B8292" t="s">
        <v>23</v>
      </c>
      <c r="C8292" t="s">
        <v>23</v>
      </c>
      <c r="D8292" t="s">
        <v>5810</v>
      </c>
      <c r="E8292" t="s">
        <v>12796</v>
      </c>
      <c r="F8292" t="s">
        <v>23</v>
      </c>
      <c r="G8292" t="s">
        <v>23</v>
      </c>
      <c r="H8292" t="s">
        <v>6746</v>
      </c>
      <c r="I8292" t="s">
        <v>23</v>
      </c>
      <c r="J8292" t="s">
        <v>23</v>
      </c>
      <c r="K8292" t="s">
        <v>30532</v>
      </c>
    </row>
    <row r="8293" spans="1:11" x14ac:dyDescent="0.35">
      <c r="A8293" t="s">
        <v>29552</v>
      </c>
      <c r="B8293" t="s">
        <v>23</v>
      </c>
      <c r="C8293" t="s">
        <v>23</v>
      </c>
      <c r="D8293" t="s">
        <v>5810</v>
      </c>
      <c r="E8293" t="s">
        <v>29553</v>
      </c>
      <c r="F8293" t="s">
        <v>23</v>
      </c>
      <c r="G8293" t="s">
        <v>23</v>
      </c>
      <c r="H8293" t="s">
        <v>6746</v>
      </c>
      <c r="I8293" t="s">
        <v>23</v>
      </c>
      <c r="J8293" t="s">
        <v>23</v>
      </c>
      <c r="K8293" t="s">
        <v>36092</v>
      </c>
    </row>
    <row r="8294" spans="1:11" x14ac:dyDescent="0.35">
      <c r="A8294" t="s">
        <v>3148</v>
      </c>
      <c r="B8294" t="s">
        <v>23</v>
      </c>
      <c r="C8294" t="s">
        <v>23</v>
      </c>
      <c r="D8294" t="s">
        <v>23</v>
      </c>
      <c r="E8294" t="s">
        <v>12797</v>
      </c>
      <c r="F8294" t="s">
        <v>23</v>
      </c>
      <c r="G8294" t="s">
        <v>23</v>
      </c>
      <c r="H8294" t="s">
        <v>6483</v>
      </c>
      <c r="I8294" t="s">
        <v>23</v>
      </c>
      <c r="J8294" t="s">
        <v>23</v>
      </c>
      <c r="K8294" t="s">
        <v>30532</v>
      </c>
    </row>
    <row r="8295" spans="1:11" x14ac:dyDescent="0.35">
      <c r="A8295" t="s">
        <v>29554</v>
      </c>
      <c r="B8295" t="s">
        <v>23</v>
      </c>
      <c r="C8295" t="s">
        <v>23</v>
      </c>
      <c r="D8295" t="s">
        <v>5810</v>
      </c>
      <c r="E8295" t="s">
        <v>29555</v>
      </c>
      <c r="F8295" t="s">
        <v>23</v>
      </c>
      <c r="G8295" t="s">
        <v>23</v>
      </c>
      <c r="H8295" t="s">
        <v>6746</v>
      </c>
      <c r="I8295" t="s">
        <v>23</v>
      </c>
      <c r="J8295" t="s">
        <v>23</v>
      </c>
      <c r="K8295" t="s">
        <v>36093</v>
      </c>
    </row>
    <row r="8296" spans="1:11" x14ac:dyDescent="0.35">
      <c r="A8296" t="s">
        <v>3697</v>
      </c>
      <c r="B8296" t="s">
        <v>23</v>
      </c>
      <c r="C8296" t="s">
        <v>23</v>
      </c>
      <c r="D8296" t="s">
        <v>23</v>
      </c>
      <c r="E8296" t="s">
        <v>12798</v>
      </c>
      <c r="F8296" t="s">
        <v>23</v>
      </c>
      <c r="G8296" t="s">
        <v>23</v>
      </c>
      <c r="H8296" t="s">
        <v>6518</v>
      </c>
      <c r="I8296" t="s">
        <v>2721</v>
      </c>
      <c r="J8296" t="s">
        <v>6486</v>
      </c>
      <c r="K8296" t="s">
        <v>30532</v>
      </c>
    </row>
    <row r="8297" spans="1:11" x14ac:dyDescent="0.35">
      <c r="A8297" t="s">
        <v>4370</v>
      </c>
      <c r="B8297" t="s">
        <v>23</v>
      </c>
      <c r="C8297" t="s">
        <v>23</v>
      </c>
      <c r="D8297" t="s">
        <v>23</v>
      </c>
      <c r="E8297" t="s">
        <v>12799</v>
      </c>
      <c r="F8297" t="s">
        <v>23</v>
      </c>
      <c r="G8297" t="s">
        <v>23</v>
      </c>
      <c r="H8297" t="s">
        <v>6522</v>
      </c>
      <c r="I8297" t="s">
        <v>23</v>
      </c>
      <c r="J8297" t="s">
        <v>23</v>
      </c>
      <c r="K8297" t="s">
        <v>30532</v>
      </c>
    </row>
    <row r="8298" spans="1:11" x14ac:dyDescent="0.35">
      <c r="A8298" t="s">
        <v>6538</v>
      </c>
      <c r="B8298" t="s">
        <v>23</v>
      </c>
      <c r="C8298" t="s">
        <v>23</v>
      </c>
      <c r="D8298" t="s">
        <v>23</v>
      </c>
      <c r="E8298" t="s">
        <v>12800</v>
      </c>
      <c r="F8298" t="s">
        <v>23</v>
      </c>
      <c r="G8298" t="s">
        <v>23</v>
      </c>
      <c r="H8298" t="s">
        <v>6518</v>
      </c>
      <c r="I8298" t="s">
        <v>2721</v>
      </c>
      <c r="J8298" t="s">
        <v>23</v>
      </c>
      <c r="K8298" t="s">
        <v>30532</v>
      </c>
    </row>
    <row r="8299" spans="1:11" x14ac:dyDescent="0.35">
      <c r="A8299" t="s">
        <v>5752</v>
      </c>
      <c r="B8299" t="s">
        <v>23</v>
      </c>
      <c r="C8299" t="s">
        <v>23</v>
      </c>
      <c r="D8299" t="s">
        <v>5810</v>
      </c>
      <c r="E8299" t="s">
        <v>29556</v>
      </c>
      <c r="F8299" t="s">
        <v>23</v>
      </c>
      <c r="G8299" t="s">
        <v>23</v>
      </c>
      <c r="H8299" t="s">
        <v>6746</v>
      </c>
      <c r="I8299" t="s">
        <v>23</v>
      </c>
      <c r="J8299" t="s">
        <v>23</v>
      </c>
      <c r="K8299" t="s">
        <v>30532</v>
      </c>
    </row>
    <row r="8300" spans="1:11" x14ac:dyDescent="0.35">
      <c r="A8300" t="s">
        <v>29557</v>
      </c>
      <c r="B8300" t="s">
        <v>23</v>
      </c>
      <c r="C8300" t="s">
        <v>23</v>
      </c>
      <c r="D8300" t="s">
        <v>5810</v>
      </c>
      <c r="E8300" t="s">
        <v>29558</v>
      </c>
      <c r="F8300" t="s">
        <v>23</v>
      </c>
      <c r="G8300" t="s">
        <v>23</v>
      </c>
      <c r="H8300" t="s">
        <v>6746</v>
      </c>
      <c r="I8300" t="s">
        <v>23</v>
      </c>
      <c r="J8300" t="s">
        <v>23</v>
      </c>
      <c r="K8300" t="s">
        <v>30532</v>
      </c>
    </row>
    <row r="8301" spans="1:11" x14ac:dyDescent="0.35">
      <c r="A8301" t="s">
        <v>29559</v>
      </c>
      <c r="B8301" t="s">
        <v>23</v>
      </c>
      <c r="C8301" t="s">
        <v>23</v>
      </c>
      <c r="D8301" t="s">
        <v>5810</v>
      </c>
      <c r="E8301" t="s">
        <v>29560</v>
      </c>
      <c r="F8301" t="s">
        <v>23</v>
      </c>
      <c r="G8301" t="s">
        <v>23</v>
      </c>
      <c r="H8301" t="s">
        <v>6746</v>
      </c>
      <c r="I8301" t="s">
        <v>23</v>
      </c>
      <c r="J8301" t="s">
        <v>23</v>
      </c>
      <c r="K8301" t="s">
        <v>36094</v>
      </c>
    </row>
    <row r="8302" spans="1:11" x14ac:dyDescent="0.35">
      <c r="A8302" t="s">
        <v>7637</v>
      </c>
      <c r="B8302" t="s">
        <v>23</v>
      </c>
      <c r="C8302" t="s">
        <v>23</v>
      </c>
      <c r="D8302" t="s">
        <v>5810</v>
      </c>
      <c r="E8302" t="s">
        <v>29561</v>
      </c>
      <c r="F8302" t="s">
        <v>23</v>
      </c>
      <c r="G8302" t="s">
        <v>23</v>
      </c>
      <c r="H8302" t="s">
        <v>6746</v>
      </c>
      <c r="I8302" t="s">
        <v>23</v>
      </c>
      <c r="J8302" t="s">
        <v>23</v>
      </c>
      <c r="K8302" t="s">
        <v>36095</v>
      </c>
    </row>
    <row r="8303" spans="1:11" x14ac:dyDescent="0.35">
      <c r="A8303" t="s">
        <v>4369</v>
      </c>
      <c r="B8303" t="s">
        <v>23</v>
      </c>
      <c r="C8303" t="s">
        <v>23</v>
      </c>
      <c r="D8303" t="s">
        <v>23</v>
      </c>
      <c r="E8303" t="s">
        <v>12801</v>
      </c>
      <c r="F8303" t="s">
        <v>23</v>
      </c>
      <c r="G8303" t="s">
        <v>23</v>
      </c>
      <c r="H8303" t="s">
        <v>6522</v>
      </c>
      <c r="I8303" t="s">
        <v>23</v>
      </c>
      <c r="J8303" t="s">
        <v>23</v>
      </c>
      <c r="K8303" t="s">
        <v>30532</v>
      </c>
    </row>
    <row r="8304" spans="1:11" x14ac:dyDescent="0.35">
      <c r="A8304" t="s">
        <v>3698</v>
      </c>
      <c r="B8304" t="s">
        <v>23</v>
      </c>
      <c r="C8304" t="s">
        <v>23</v>
      </c>
      <c r="D8304" t="s">
        <v>23</v>
      </c>
      <c r="E8304" t="s">
        <v>12802</v>
      </c>
      <c r="F8304" t="s">
        <v>23</v>
      </c>
      <c r="G8304" t="s">
        <v>23</v>
      </c>
      <c r="H8304" t="s">
        <v>6522</v>
      </c>
      <c r="I8304" t="s">
        <v>23</v>
      </c>
      <c r="J8304" t="s">
        <v>23</v>
      </c>
      <c r="K8304" t="s">
        <v>30532</v>
      </c>
    </row>
    <row r="8305" spans="1:11" x14ac:dyDescent="0.35">
      <c r="A8305" t="s">
        <v>29562</v>
      </c>
      <c r="B8305" t="s">
        <v>23</v>
      </c>
      <c r="C8305" t="s">
        <v>23</v>
      </c>
      <c r="D8305" t="s">
        <v>5810</v>
      </c>
      <c r="E8305" t="s">
        <v>29563</v>
      </c>
      <c r="F8305" t="s">
        <v>23</v>
      </c>
      <c r="G8305" t="s">
        <v>23</v>
      </c>
      <c r="H8305" t="s">
        <v>6746</v>
      </c>
      <c r="I8305" t="s">
        <v>23</v>
      </c>
      <c r="J8305" t="s">
        <v>23</v>
      </c>
      <c r="K8305" t="s">
        <v>36096</v>
      </c>
    </row>
    <row r="8306" spans="1:11" x14ac:dyDescent="0.35">
      <c r="A8306" t="s">
        <v>29564</v>
      </c>
      <c r="B8306" t="s">
        <v>23</v>
      </c>
      <c r="C8306" t="s">
        <v>23</v>
      </c>
      <c r="D8306" t="s">
        <v>5810</v>
      </c>
      <c r="E8306" t="s">
        <v>29565</v>
      </c>
      <c r="F8306" t="s">
        <v>23</v>
      </c>
      <c r="G8306" t="s">
        <v>23</v>
      </c>
      <c r="H8306" t="s">
        <v>6746</v>
      </c>
      <c r="I8306" t="s">
        <v>23</v>
      </c>
      <c r="J8306" t="s">
        <v>23</v>
      </c>
      <c r="K8306" t="s">
        <v>36097</v>
      </c>
    </row>
    <row r="8307" spans="1:11" x14ac:dyDescent="0.35">
      <c r="A8307" t="s">
        <v>4871</v>
      </c>
      <c r="B8307" t="s">
        <v>23</v>
      </c>
      <c r="C8307" t="s">
        <v>23</v>
      </c>
      <c r="D8307" t="s">
        <v>23</v>
      </c>
      <c r="E8307" t="s">
        <v>12803</v>
      </c>
      <c r="F8307" t="s">
        <v>23</v>
      </c>
      <c r="G8307" t="s">
        <v>23</v>
      </c>
      <c r="H8307" t="s">
        <v>6522</v>
      </c>
      <c r="I8307" t="s">
        <v>23</v>
      </c>
      <c r="J8307" t="s">
        <v>23</v>
      </c>
      <c r="K8307" t="s">
        <v>30532</v>
      </c>
    </row>
    <row r="8308" spans="1:11" x14ac:dyDescent="0.35">
      <c r="A8308" t="s">
        <v>668</v>
      </c>
      <c r="B8308" t="s">
        <v>23</v>
      </c>
      <c r="C8308" t="s">
        <v>23</v>
      </c>
      <c r="D8308" t="s">
        <v>23</v>
      </c>
      <c r="E8308" t="s">
        <v>12804</v>
      </c>
      <c r="F8308" t="s">
        <v>23</v>
      </c>
      <c r="G8308" t="s">
        <v>23</v>
      </c>
      <c r="H8308" t="s">
        <v>6522</v>
      </c>
      <c r="I8308" t="s">
        <v>23</v>
      </c>
      <c r="J8308" t="s">
        <v>23</v>
      </c>
      <c r="K8308" t="s">
        <v>30532</v>
      </c>
    </row>
    <row r="8309" spans="1:11" x14ac:dyDescent="0.35">
      <c r="A8309" t="s">
        <v>29566</v>
      </c>
      <c r="B8309" t="s">
        <v>23</v>
      </c>
      <c r="C8309" t="s">
        <v>23</v>
      </c>
      <c r="D8309" t="s">
        <v>5810</v>
      </c>
      <c r="E8309" t="s">
        <v>29567</v>
      </c>
      <c r="F8309" t="s">
        <v>23</v>
      </c>
      <c r="G8309" t="s">
        <v>23</v>
      </c>
      <c r="H8309" t="s">
        <v>6746</v>
      </c>
      <c r="I8309" t="s">
        <v>23</v>
      </c>
      <c r="J8309" t="s">
        <v>23</v>
      </c>
      <c r="K8309" t="s">
        <v>36098</v>
      </c>
    </row>
    <row r="8310" spans="1:11" x14ac:dyDescent="0.35">
      <c r="A8310" t="s">
        <v>29568</v>
      </c>
      <c r="B8310" t="s">
        <v>23</v>
      </c>
      <c r="C8310" t="s">
        <v>23</v>
      </c>
      <c r="D8310" t="s">
        <v>5810</v>
      </c>
      <c r="E8310" t="s">
        <v>29569</v>
      </c>
      <c r="F8310" t="s">
        <v>23</v>
      </c>
      <c r="G8310" t="s">
        <v>23</v>
      </c>
      <c r="H8310" t="s">
        <v>6746</v>
      </c>
      <c r="I8310" t="s">
        <v>23</v>
      </c>
      <c r="J8310" t="s">
        <v>23</v>
      </c>
      <c r="K8310" t="s">
        <v>36099</v>
      </c>
    </row>
    <row r="8311" spans="1:11" x14ac:dyDescent="0.35">
      <c r="A8311" t="s">
        <v>29570</v>
      </c>
      <c r="B8311" t="s">
        <v>23</v>
      </c>
      <c r="C8311" t="s">
        <v>23</v>
      </c>
      <c r="D8311" t="s">
        <v>5810</v>
      </c>
      <c r="E8311" t="s">
        <v>29571</v>
      </c>
      <c r="F8311" t="s">
        <v>23</v>
      </c>
      <c r="G8311" t="s">
        <v>23</v>
      </c>
      <c r="H8311" t="s">
        <v>6746</v>
      </c>
      <c r="I8311" t="s">
        <v>23</v>
      </c>
      <c r="J8311" t="s">
        <v>23</v>
      </c>
      <c r="K8311" t="s">
        <v>36100</v>
      </c>
    </row>
    <row r="8312" spans="1:11" x14ac:dyDescent="0.35">
      <c r="A8312" t="s">
        <v>4368</v>
      </c>
      <c r="B8312" t="s">
        <v>23</v>
      </c>
      <c r="C8312" t="s">
        <v>23</v>
      </c>
      <c r="D8312" t="s">
        <v>23</v>
      </c>
      <c r="E8312" t="s">
        <v>12805</v>
      </c>
      <c r="F8312" t="s">
        <v>23</v>
      </c>
      <c r="G8312" t="s">
        <v>23</v>
      </c>
      <c r="H8312" t="s">
        <v>6522</v>
      </c>
      <c r="I8312" t="s">
        <v>23</v>
      </c>
      <c r="J8312" t="s">
        <v>23</v>
      </c>
      <c r="K8312" t="s">
        <v>30532</v>
      </c>
    </row>
    <row r="8313" spans="1:11" x14ac:dyDescent="0.35">
      <c r="A8313" t="s">
        <v>567</v>
      </c>
      <c r="B8313" t="s">
        <v>23</v>
      </c>
      <c r="C8313" t="s">
        <v>23</v>
      </c>
      <c r="D8313" t="s">
        <v>23</v>
      </c>
      <c r="E8313" t="s">
        <v>12806</v>
      </c>
      <c r="F8313" t="s">
        <v>23</v>
      </c>
      <c r="G8313" t="s">
        <v>23</v>
      </c>
      <c r="H8313" t="s">
        <v>6493</v>
      </c>
      <c r="I8313" t="s">
        <v>6485</v>
      </c>
      <c r="J8313" t="s">
        <v>23</v>
      </c>
      <c r="K8313" t="s">
        <v>30532</v>
      </c>
    </row>
    <row r="8314" spans="1:11" x14ac:dyDescent="0.35">
      <c r="A8314" t="s">
        <v>6592</v>
      </c>
      <c r="B8314" t="s">
        <v>23</v>
      </c>
      <c r="C8314" t="s">
        <v>23</v>
      </c>
      <c r="D8314" t="s">
        <v>23</v>
      </c>
      <c r="E8314" t="s">
        <v>12807</v>
      </c>
      <c r="F8314" t="s">
        <v>23</v>
      </c>
      <c r="G8314" t="s">
        <v>23</v>
      </c>
      <c r="H8314" t="s">
        <v>6483</v>
      </c>
      <c r="I8314" t="s">
        <v>2721</v>
      </c>
      <c r="J8314" t="s">
        <v>23</v>
      </c>
      <c r="K8314" t="s">
        <v>30532</v>
      </c>
    </row>
    <row r="8315" spans="1:11" x14ac:dyDescent="0.35">
      <c r="A8315" t="s">
        <v>29573</v>
      </c>
      <c r="B8315" t="s">
        <v>23</v>
      </c>
      <c r="C8315" t="s">
        <v>23</v>
      </c>
      <c r="D8315" t="s">
        <v>5810</v>
      </c>
      <c r="E8315" t="s">
        <v>29574</v>
      </c>
      <c r="F8315" t="s">
        <v>23</v>
      </c>
      <c r="G8315" t="s">
        <v>23</v>
      </c>
      <c r="H8315" t="s">
        <v>6746</v>
      </c>
      <c r="I8315" t="s">
        <v>23</v>
      </c>
      <c r="J8315" t="s">
        <v>23</v>
      </c>
      <c r="K8315" t="s">
        <v>36101</v>
      </c>
    </row>
    <row r="8316" spans="1:11" x14ac:dyDescent="0.35">
      <c r="A8316" t="s">
        <v>29577</v>
      </c>
      <c r="B8316" t="s">
        <v>23</v>
      </c>
      <c r="C8316" t="s">
        <v>23</v>
      </c>
      <c r="D8316" t="s">
        <v>5810</v>
      </c>
      <c r="E8316" t="s">
        <v>29578</v>
      </c>
      <c r="F8316" t="s">
        <v>23</v>
      </c>
      <c r="G8316" t="s">
        <v>23</v>
      </c>
      <c r="H8316" t="s">
        <v>6746</v>
      </c>
      <c r="I8316" t="s">
        <v>23</v>
      </c>
      <c r="J8316" t="s">
        <v>23</v>
      </c>
      <c r="K8316" t="s">
        <v>36103</v>
      </c>
    </row>
    <row r="8317" spans="1:11" x14ac:dyDescent="0.35">
      <c r="A8317" t="s">
        <v>29575</v>
      </c>
      <c r="B8317" t="s">
        <v>23</v>
      </c>
      <c r="C8317" t="s">
        <v>23</v>
      </c>
      <c r="D8317" t="s">
        <v>5810</v>
      </c>
      <c r="E8317" t="s">
        <v>29576</v>
      </c>
      <c r="F8317" t="s">
        <v>23</v>
      </c>
      <c r="G8317" t="s">
        <v>23</v>
      </c>
      <c r="H8317" t="s">
        <v>6746</v>
      </c>
      <c r="I8317" t="s">
        <v>23</v>
      </c>
      <c r="J8317" t="s">
        <v>23</v>
      </c>
      <c r="K8317" t="s">
        <v>36102</v>
      </c>
    </row>
    <row r="8318" spans="1:11" x14ac:dyDescent="0.35">
      <c r="A8318" t="s">
        <v>6232</v>
      </c>
      <c r="B8318" t="s">
        <v>23</v>
      </c>
      <c r="C8318" t="s">
        <v>23</v>
      </c>
      <c r="D8318" t="s">
        <v>5810</v>
      </c>
      <c r="E8318" t="s">
        <v>12808</v>
      </c>
      <c r="F8318" t="s">
        <v>23</v>
      </c>
      <c r="G8318" t="s">
        <v>23</v>
      </c>
      <c r="H8318" t="s">
        <v>6483</v>
      </c>
      <c r="I8318" t="s">
        <v>23</v>
      </c>
      <c r="J8318" t="s">
        <v>23</v>
      </c>
      <c r="K8318" t="s">
        <v>30532</v>
      </c>
    </row>
    <row r="8319" spans="1:11" x14ac:dyDescent="0.35">
      <c r="A8319" t="s">
        <v>363</v>
      </c>
      <c r="B8319" t="s">
        <v>23</v>
      </c>
      <c r="C8319" t="s">
        <v>23</v>
      </c>
      <c r="D8319" t="s">
        <v>23</v>
      </c>
      <c r="E8319" t="s">
        <v>12809</v>
      </c>
      <c r="F8319" t="s">
        <v>23</v>
      </c>
      <c r="G8319" t="s">
        <v>23</v>
      </c>
      <c r="H8319" t="s">
        <v>6522</v>
      </c>
      <c r="I8319" t="s">
        <v>23</v>
      </c>
      <c r="J8319" t="s">
        <v>23</v>
      </c>
      <c r="K8319" t="s">
        <v>30532</v>
      </c>
    </row>
    <row r="8320" spans="1:11" x14ac:dyDescent="0.35">
      <c r="A8320" t="s">
        <v>4367</v>
      </c>
      <c r="B8320" t="s">
        <v>23</v>
      </c>
      <c r="C8320" t="s">
        <v>23</v>
      </c>
      <c r="D8320" t="s">
        <v>23</v>
      </c>
      <c r="E8320" t="s">
        <v>12810</v>
      </c>
      <c r="F8320" t="s">
        <v>23</v>
      </c>
      <c r="G8320" t="s">
        <v>23</v>
      </c>
      <c r="H8320" t="s">
        <v>6522</v>
      </c>
      <c r="I8320" t="s">
        <v>23</v>
      </c>
      <c r="J8320" t="s">
        <v>23</v>
      </c>
      <c r="K8320" t="s">
        <v>30532</v>
      </c>
    </row>
    <row r="8321" spans="1:11" x14ac:dyDescent="0.35">
      <c r="A8321" t="s">
        <v>29579</v>
      </c>
      <c r="B8321" t="s">
        <v>23</v>
      </c>
      <c r="C8321" t="s">
        <v>23</v>
      </c>
      <c r="D8321" t="s">
        <v>5810</v>
      </c>
      <c r="E8321" t="s">
        <v>29580</v>
      </c>
      <c r="F8321" t="s">
        <v>23</v>
      </c>
      <c r="G8321" t="s">
        <v>23</v>
      </c>
      <c r="H8321" t="s">
        <v>6746</v>
      </c>
      <c r="I8321" t="s">
        <v>23</v>
      </c>
      <c r="J8321" t="s">
        <v>23</v>
      </c>
      <c r="K8321" t="s">
        <v>36104</v>
      </c>
    </row>
    <row r="8322" spans="1:11" x14ac:dyDescent="0.35">
      <c r="A8322" t="s">
        <v>29581</v>
      </c>
      <c r="B8322" t="s">
        <v>23</v>
      </c>
      <c r="C8322" t="s">
        <v>23</v>
      </c>
      <c r="D8322" t="s">
        <v>5810</v>
      </c>
      <c r="E8322" t="s">
        <v>29582</v>
      </c>
      <c r="F8322" t="s">
        <v>23</v>
      </c>
      <c r="G8322" t="s">
        <v>23</v>
      </c>
      <c r="H8322" t="s">
        <v>6746</v>
      </c>
      <c r="I8322" t="s">
        <v>23</v>
      </c>
      <c r="J8322" t="s">
        <v>23</v>
      </c>
      <c r="K8322" t="s">
        <v>36105</v>
      </c>
    </row>
    <row r="8323" spans="1:11" x14ac:dyDescent="0.35">
      <c r="A8323" t="s">
        <v>12811</v>
      </c>
      <c r="B8323" t="s">
        <v>23</v>
      </c>
      <c r="C8323" t="s">
        <v>23</v>
      </c>
      <c r="D8323" t="s">
        <v>5810</v>
      </c>
      <c r="E8323" t="s">
        <v>12812</v>
      </c>
      <c r="F8323" t="s">
        <v>23</v>
      </c>
      <c r="G8323" t="s">
        <v>23</v>
      </c>
      <c r="H8323" t="s">
        <v>6746</v>
      </c>
      <c r="I8323" t="s">
        <v>23</v>
      </c>
      <c r="J8323" t="s">
        <v>23</v>
      </c>
      <c r="K8323" t="s">
        <v>30532</v>
      </c>
    </row>
    <row r="8324" spans="1:11" x14ac:dyDescent="0.35">
      <c r="A8324" t="s">
        <v>12813</v>
      </c>
      <c r="B8324" t="s">
        <v>23</v>
      </c>
      <c r="C8324" t="s">
        <v>23</v>
      </c>
      <c r="D8324" t="s">
        <v>5810</v>
      </c>
      <c r="E8324" t="s">
        <v>12814</v>
      </c>
      <c r="F8324" t="s">
        <v>23</v>
      </c>
      <c r="G8324" t="s">
        <v>23</v>
      </c>
      <c r="H8324" t="s">
        <v>6746</v>
      </c>
      <c r="I8324" t="s">
        <v>23</v>
      </c>
      <c r="J8324" t="s">
        <v>23</v>
      </c>
      <c r="K8324" t="s">
        <v>30532</v>
      </c>
    </row>
    <row r="8325" spans="1:11" x14ac:dyDescent="0.35">
      <c r="A8325" t="s">
        <v>4366</v>
      </c>
      <c r="B8325" t="s">
        <v>23</v>
      </c>
      <c r="C8325" t="s">
        <v>23</v>
      </c>
      <c r="D8325" t="s">
        <v>23</v>
      </c>
      <c r="E8325" t="s">
        <v>12815</v>
      </c>
      <c r="F8325" t="s">
        <v>23</v>
      </c>
      <c r="G8325" t="s">
        <v>23</v>
      </c>
      <c r="H8325" t="s">
        <v>6522</v>
      </c>
      <c r="I8325" t="s">
        <v>23</v>
      </c>
      <c r="J8325" t="s">
        <v>23</v>
      </c>
      <c r="K8325" t="s">
        <v>30532</v>
      </c>
    </row>
    <row r="8326" spans="1:11" x14ac:dyDescent="0.35">
      <c r="A8326" t="s">
        <v>29583</v>
      </c>
      <c r="B8326" t="s">
        <v>23</v>
      </c>
      <c r="C8326" t="s">
        <v>23</v>
      </c>
      <c r="D8326" t="s">
        <v>5810</v>
      </c>
      <c r="E8326" t="s">
        <v>29584</v>
      </c>
      <c r="F8326" t="s">
        <v>23</v>
      </c>
      <c r="G8326" t="s">
        <v>23</v>
      </c>
      <c r="H8326" t="s">
        <v>6746</v>
      </c>
      <c r="I8326" t="s">
        <v>23</v>
      </c>
      <c r="J8326" t="s">
        <v>23</v>
      </c>
      <c r="K8326" t="s">
        <v>36106</v>
      </c>
    </row>
    <row r="8327" spans="1:11" x14ac:dyDescent="0.35">
      <c r="A8327" t="s">
        <v>4365</v>
      </c>
      <c r="B8327" t="s">
        <v>23</v>
      </c>
      <c r="C8327" t="s">
        <v>23</v>
      </c>
      <c r="D8327" t="s">
        <v>23</v>
      </c>
      <c r="E8327" t="s">
        <v>12816</v>
      </c>
      <c r="F8327" t="s">
        <v>23</v>
      </c>
      <c r="G8327" t="s">
        <v>23</v>
      </c>
      <c r="H8327" t="s">
        <v>6522</v>
      </c>
      <c r="I8327" t="s">
        <v>23</v>
      </c>
      <c r="J8327" t="s">
        <v>23</v>
      </c>
      <c r="K8327" t="s">
        <v>30532</v>
      </c>
    </row>
    <row r="8328" spans="1:11" x14ac:dyDescent="0.35">
      <c r="A8328" t="s">
        <v>29585</v>
      </c>
      <c r="B8328" t="s">
        <v>23</v>
      </c>
      <c r="C8328" t="s">
        <v>23</v>
      </c>
      <c r="D8328" t="s">
        <v>5810</v>
      </c>
      <c r="E8328" t="s">
        <v>29586</v>
      </c>
      <c r="F8328" t="s">
        <v>23</v>
      </c>
      <c r="G8328" t="s">
        <v>23</v>
      </c>
      <c r="H8328" t="s">
        <v>6746</v>
      </c>
      <c r="I8328" t="s">
        <v>23</v>
      </c>
      <c r="J8328" t="s">
        <v>23</v>
      </c>
      <c r="K8328" t="s">
        <v>36107</v>
      </c>
    </row>
    <row r="8329" spans="1:11" x14ac:dyDescent="0.35">
      <c r="A8329" t="s">
        <v>29587</v>
      </c>
      <c r="B8329" t="s">
        <v>23</v>
      </c>
      <c r="C8329" t="s">
        <v>23</v>
      </c>
      <c r="D8329" t="s">
        <v>5810</v>
      </c>
      <c r="E8329" t="s">
        <v>29588</v>
      </c>
      <c r="F8329" t="s">
        <v>23</v>
      </c>
      <c r="G8329" t="s">
        <v>23</v>
      </c>
      <c r="H8329" t="s">
        <v>6746</v>
      </c>
      <c r="I8329" t="s">
        <v>23</v>
      </c>
      <c r="J8329" t="s">
        <v>23</v>
      </c>
      <c r="K8329" t="s">
        <v>36108</v>
      </c>
    </row>
    <row r="8330" spans="1:11" x14ac:dyDescent="0.35">
      <c r="A8330" t="s">
        <v>29589</v>
      </c>
      <c r="B8330" t="s">
        <v>23</v>
      </c>
      <c r="C8330" t="s">
        <v>23</v>
      </c>
      <c r="D8330" t="s">
        <v>5810</v>
      </c>
      <c r="E8330" t="s">
        <v>29590</v>
      </c>
      <c r="F8330" t="s">
        <v>23</v>
      </c>
      <c r="G8330" t="s">
        <v>23</v>
      </c>
      <c r="H8330" t="s">
        <v>6746</v>
      </c>
      <c r="I8330" t="s">
        <v>23</v>
      </c>
      <c r="J8330" t="s">
        <v>23</v>
      </c>
      <c r="K8330" t="s">
        <v>36109</v>
      </c>
    </row>
    <row r="8331" spans="1:11" x14ac:dyDescent="0.35">
      <c r="A8331" t="s">
        <v>29591</v>
      </c>
      <c r="B8331" t="s">
        <v>23</v>
      </c>
      <c r="C8331" t="s">
        <v>23</v>
      </c>
      <c r="D8331" t="s">
        <v>5810</v>
      </c>
      <c r="E8331" t="s">
        <v>29592</v>
      </c>
      <c r="F8331" t="s">
        <v>23</v>
      </c>
      <c r="G8331" t="s">
        <v>23</v>
      </c>
      <c r="H8331" t="s">
        <v>6746</v>
      </c>
      <c r="I8331" t="s">
        <v>23</v>
      </c>
      <c r="J8331" t="s">
        <v>23</v>
      </c>
      <c r="K8331" t="s">
        <v>36110</v>
      </c>
    </row>
    <row r="8332" spans="1:11" x14ac:dyDescent="0.35">
      <c r="A8332" t="s">
        <v>3700</v>
      </c>
      <c r="B8332" t="s">
        <v>23</v>
      </c>
      <c r="C8332" t="s">
        <v>23</v>
      </c>
      <c r="D8332" t="s">
        <v>23</v>
      </c>
      <c r="E8332" t="s">
        <v>12817</v>
      </c>
      <c r="F8332" t="s">
        <v>23</v>
      </c>
      <c r="G8332" t="s">
        <v>23</v>
      </c>
      <c r="H8332" t="s">
        <v>6522</v>
      </c>
      <c r="I8332" t="s">
        <v>23</v>
      </c>
      <c r="J8332" t="s">
        <v>23</v>
      </c>
      <c r="K8332" t="s">
        <v>30532</v>
      </c>
    </row>
    <row r="8333" spans="1:11" x14ac:dyDescent="0.35">
      <c r="A8333" t="s">
        <v>4364</v>
      </c>
      <c r="B8333" t="s">
        <v>23</v>
      </c>
      <c r="C8333" t="s">
        <v>23</v>
      </c>
      <c r="D8333" t="s">
        <v>23</v>
      </c>
      <c r="E8333" t="s">
        <v>12818</v>
      </c>
      <c r="F8333" t="s">
        <v>23</v>
      </c>
      <c r="G8333" t="s">
        <v>23</v>
      </c>
      <c r="H8333" t="s">
        <v>6522</v>
      </c>
      <c r="I8333" t="s">
        <v>23</v>
      </c>
      <c r="J8333" t="s">
        <v>23</v>
      </c>
      <c r="K8333" t="s">
        <v>30532</v>
      </c>
    </row>
    <row r="8334" spans="1:11" x14ac:dyDescent="0.35">
      <c r="A8334" t="s">
        <v>12819</v>
      </c>
      <c r="B8334" t="s">
        <v>23</v>
      </c>
      <c r="C8334" t="s">
        <v>23</v>
      </c>
      <c r="D8334" t="s">
        <v>5810</v>
      </c>
      <c r="E8334" t="s">
        <v>12820</v>
      </c>
      <c r="F8334" t="s">
        <v>23</v>
      </c>
      <c r="G8334" t="s">
        <v>23</v>
      </c>
      <c r="H8334" t="s">
        <v>6746</v>
      </c>
      <c r="I8334" t="s">
        <v>23</v>
      </c>
      <c r="J8334" t="s">
        <v>23</v>
      </c>
      <c r="K8334" t="s">
        <v>30532</v>
      </c>
    </row>
    <row r="8335" spans="1:11" x14ac:dyDescent="0.35">
      <c r="A8335" t="s">
        <v>3701</v>
      </c>
      <c r="B8335" t="s">
        <v>23</v>
      </c>
      <c r="C8335" t="s">
        <v>23</v>
      </c>
      <c r="D8335" t="s">
        <v>23</v>
      </c>
      <c r="E8335" t="s">
        <v>12821</v>
      </c>
      <c r="F8335" t="s">
        <v>23</v>
      </c>
      <c r="G8335" t="s">
        <v>23</v>
      </c>
      <c r="H8335" t="s">
        <v>6522</v>
      </c>
      <c r="I8335" t="s">
        <v>23</v>
      </c>
      <c r="J8335" t="s">
        <v>23</v>
      </c>
      <c r="K8335" t="s">
        <v>30532</v>
      </c>
    </row>
    <row r="8336" spans="1:11" x14ac:dyDescent="0.35">
      <c r="A8336" t="s">
        <v>29593</v>
      </c>
      <c r="B8336" t="s">
        <v>23</v>
      </c>
      <c r="C8336" t="s">
        <v>23</v>
      </c>
      <c r="D8336" t="s">
        <v>5810</v>
      </c>
      <c r="E8336" t="s">
        <v>29594</v>
      </c>
      <c r="F8336" t="s">
        <v>23</v>
      </c>
      <c r="G8336" t="s">
        <v>23</v>
      </c>
      <c r="H8336" t="s">
        <v>6746</v>
      </c>
      <c r="I8336" t="s">
        <v>23</v>
      </c>
      <c r="J8336" t="s">
        <v>23</v>
      </c>
      <c r="K8336" t="s">
        <v>36111</v>
      </c>
    </row>
    <row r="8337" spans="1:11" x14ac:dyDescent="0.35">
      <c r="A8337" t="s">
        <v>29595</v>
      </c>
      <c r="B8337" t="s">
        <v>23</v>
      </c>
      <c r="C8337" t="s">
        <v>23</v>
      </c>
      <c r="D8337" t="s">
        <v>5810</v>
      </c>
      <c r="E8337" t="s">
        <v>29596</v>
      </c>
      <c r="F8337" t="s">
        <v>23</v>
      </c>
      <c r="G8337" t="s">
        <v>23</v>
      </c>
      <c r="H8337" t="s">
        <v>6746</v>
      </c>
      <c r="I8337" t="s">
        <v>23</v>
      </c>
      <c r="J8337" t="s">
        <v>23</v>
      </c>
      <c r="K8337" t="s">
        <v>36112</v>
      </c>
    </row>
    <row r="8338" spans="1:11" x14ac:dyDescent="0.35">
      <c r="A8338" t="s">
        <v>29602</v>
      </c>
      <c r="B8338" t="s">
        <v>23</v>
      </c>
      <c r="C8338" t="s">
        <v>23</v>
      </c>
      <c r="D8338" t="s">
        <v>5810</v>
      </c>
      <c r="E8338" t="s">
        <v>29603</v>
      </c>
      <c r="F8338" t="s">
        <v>23</v>
      </c>
      <c r="G8338" t="s">
        <v>23</v>
      </c>
      <c r="H8338" t="s">
        <v>6746</v>
      </c>
      <c r="I8338" t="s">
        <v>23</v>
      </c>
      <c r="J8338" t="s">
        <v>23</v>
      </c>
      <c r="K8338" t="s">
        <v>36115</v>
      </c>
    </row>
    <row r="8339" spans="1:11" x14ac:dyDescent="0.35">
      <c r="A8339" t="s">
        <v>6231</v>
      </c>
      <c r="B8339" t="s">
        <v>23</v>
      </c>
      <c r="C8339" t="s">
        <v>23</v>
      </c>
      <c r="D8339" t="s">
        <v>5810</v>
      </c>
      <c r="E8339" t="s">
        <v>12822</v>
      </c>
      <c r="F8339" t="s">
        <v>23</v>
      </c>
      <c r="G8339" t="s">
        <v>23</v>
      </c>
      <c r="H8339" t="s">
        <v>6483</v>
      </c>
      <c r="I8339" t="s">
        <v>23</v>
      </c>
      <c r="J8339" t="s">
        <v>23</v>
      </c>
      <c r="K8339" t="s">
        <v>30532</v>
      </c>
    </row>
    <row r="8340" spans="1:11" x14ac:dyDescent="0.35">
      <c r="A8340" t="s">
        <v>464</v>
      </c>
      <c r="B8340" t="s">
        <v>23</v>
      </c>
      <c r="C8340" t="s">
        <v>23</v>
      </c>
      <c r="D8340" t="s">
        <v>23</v>
      </c>
      <c r="E8340" t="s">
        <v>12823</v>
      </c>
      <c r="F8340" t="s">
        <v>23</v>
      </c>
      <c r="G8340" t="s">
        <v>23</v>
      </c>
      <c r="H8340" t="s">
        <v>6522</v>
      </c>
      <c r="I8340" t="s">
        <v>23</v>
      </c>
      <c r="J8340" t="s">
        <v>23</v>
      </c>
      <c r="K8340" t="s">
        <v>30532</v>
      </c>
    </row>
    <row r="8341" spans="1:11" x14ac:dyDescent="0.35">
      <c r="A8341" t="s">
        <v>12824</v>
      </c>
      <c r="B8341" t="s">
        <v>23</v>
      </c>
      <c r="C8341" t="s">
        <v>23</v>
      </c>
      <c r="D8341" t="s">
        <v>5810</v>
      </c>
      <c r="E8341" t="s">
        <v>12825</v>
      </c>
      <c r="F8341" t="s">
        <v>23</v>
      </c>
      <c r="G8341" t="s">
        <v>23</v>
      </c>
      <c r="H8341" t="s">
        <v>6746</v>
      </c>
      <c r="I8341" t="s">
        <v>23</v>
      </c>
      <c r="J8341" t="s">
        <v>23</v>
      </c>
      <c r="K8341" t="s">
        <v>30532</v>
      </c>
    </row>
    <row r="8342" spans="1:11" x14ac:dyDescent="0.35">
      <c r="A8342" t="s">
        <v>12826</v>
      </c>
      <c r="B8342" t="s">
        <v>23</v>
      </c>
      <c r="C8342" t="s">
        <v>23</v>
      </c>
      <c r="D8342" t="s">
        <v>5810</v>
      </c>
      <c r="E8342" t="s">
        <v>12827</v>
      </c>
      <c r="F8342" t="s">
        <v>23</v>
      </c>
      <c r="G8342" t="s">
        <v>23</v>
      </c>
      <c r="H8342" t="s">
        <v>6746</v>
      </c>
      <c r="I8342" t="s">
        <v>23</v>
      </c>
      <c r="J8342" t="s">
        <v>23</v>
      </c>
      <c r="K8342" t="s">
        <v>30532</v>
      </c>
    </row>
    <row r="8343" spans="1:11" x14ac:dyDescent="0.35">
      <c r="A8343" t="s">
        <v>29597</v>
      </c>
      <c r="B8343" t="s">
        <v>23</v>
      </c>
      <c r="C8343" t="s">
        <v>23</v>
      </c>
      <c r="D8343" t="s">
        <v>5810</v>
      </c>
      <c r="E8343" t="s">
        <v>29598</v>
      </c>
      <c r="F8343" t="s">
        <v>23</v>
      </c>
      <c r="G8343" t="s">
        <v>23</v>
      </c>
      <c r="H8343" t="s">
        <v>6746</v>
      </c>
      <c r="I8343" t="s">
        <v>23</v>
      </c>
      <c r="J8343" t="s">
        <v>23</v>
      </c>
      <c r="K8343" t="s">
        <v>36113</v>
      </c>
    </row>
    <row r="8344" spans="1:11" x14ac:dyDescent="0.35">
      <c r="A8344" t="s">
        <v>29600</v>
      </c>
      <c r="B8344" t="s">
        <v>23</v>
      </c>
      <c r="C8344" t="s">
        <v>23</v>
      </c>
      <c r="D8344" t="s">
        <v>5810</v>
      </c>
      <c r="E8344" t="s">
        <v>29601</v>
      </c>
      <c r="F8344" t="s">
        <v>23</v>
      </c>
      <c r="G8344" t="s">
        <v>23</v>
      </c>
      <c r="H8344" t="s">
        <v>6746</v>
      </c>
      <c r="I8344" t="s">
        <v>23</v>
      </c>
      <c r="J8344" t="s">
        <v>23</v>
      </c>
      <c r="K8344" t="s">
        <v>36114</v>
      </c>
    </row>
    <row r="8345" spans="1:11" x14ac:dyDescent="0.35">
      <c r="A8345" t="s">
        <v>4363</v>
      </c>
      <c r="B8345" t="s">
        <v>23</v>
      </c>
      <c r="C8345" t="s">
        <v>23</v>
      </c>
      <c r="D8345" t="s">
        <v>23</v>
      </c>
      <c r="E8345" t="s">
        <v>12828</v>
      </c>
      <c r="F8345" t="s">
        <v>23</v>
      </c>
      <c r="G8345" t="s">
        <v>23</v>
      </c>
      <c r="H8345" t="s">
        <v>6522</v>
      </c>
      <c r="I8345" t="s">
        <v>23</v>
      </c>
      <c r="J8345" t="s">
        <v>23</v>
      </c>
      <c r="K8345" t="s">
        <v>30532</v>
      </c>
    </row>
    <row r="8346" spans="1:11" x14ac:dyDescent="0.35">
      <c r="A8346" t="s">
        <v>29604</v>
      </c>
      <c r="B8346" t="s">
        <v>23</v>
      </c>
      <c r="C8346" t="s">
        <v>23</v>
      </c>
      <c r="D8346" t="s">
        <v>5810</v>
      </c>
      <c r="E8346" t="s">
        <v>29605</v>
      </c>
      <c r="F8346" t="s">
        <v>23</v>
      </c>
      <c r="G8346" t="s">
        <v>23</v>
      </c>
      <c r="H8346" t="s">
        <v>6746</v>
      </c>
      <c r="I8346" t="s">
        <v>23</v>
      </c>
      <c r="J8346" t="s">
        <v>23</v>
      </c>
      <c r="K8346" t="s">
        <v>36116</v>
      </c>
    </row>
    <row r="8347" spans="1:11" x14ac:dyDescent="0.35">
      <c r="A8347" t="s">
        <v>24411</v>
      </c>
      <c r="B8347" t="s">
        <v>23</v>
      </c>
      <c r="C8347" t="s">
        <v>23</v>
      </c>
      <c r="D8347" t="s">
        <v>5810</v>
      </c>
      <c r="E8347" t="s">
        <v>24412</v>
      </c>
      <c r="F8347" t="s">
        <v>23</v>
      </c>
      <c r="G8347" t="s">
        <v>23</v>
      </c>
      <c r="H8347" t="s">
        <v>6746</v>
      </c>
      <c r="I8347" t="s">
        <v>23</v>
      </c>
      <c r="J8347" t="s">
        <v>23</v>
      </c>
      <c r="K8347" t="s">
        <v>33611</v>
      </c>
    </row>
    <row r="8348" spans="1:11" x14ac:dyDescent="0.35">
      <c r="A8348" t="s">
        <v>24413</v>
      </c>
      <c r="B8348" t="s">
        <v>23</v>
      </c>
      <c r="C8348" t="s">
        <v>23</v>
      </c>
      <c r="D8348" t="s">
        <v>5810</v>
      </c>
      <c r="E8348" t="s">
        <v>24414</v>
      </c>
      <c r="F8348" t="s">
        <v>23</v>
      </c>
      <c r="G8348" t="s">
        <v>23</v>
      </c>
      <c r="H8348" t="s">
        <v>6522</v>
      </c>
      <c r="I8348" t="s">
        <v>23</v>
      </c>
      <c r="J8348" t="s">
        <v>23</v>
      </c>
      <c r="K8348" t="s">
        <v>30532</v>
      </c>
    </row>
    <row r="8349" spans="1:11" x14ac:dyDescent="0.35">
      <c r="A8349" t="s">
        <v>29606</v>
      </c>
      <c r="B8349" t="s">
        <v>23</v>
      </c>
      <c r="C8349" t="s">
        <v>23</v>
      </c>
      <c r="D8349" t="s">
        <v>5810</v>
      </c>
      <c r="E8349" t="s">
        <v>29607</v>
      </c>
      <c r="F8349" t="s">
        <v>23</v>
      </c>
      <c r="G8349" t="s">
        <v>23</v>
      </c>
      <c r="H8349" t="s">
        <v>6746</v>
      </c>
      <c r="I8349" t="s">
        <v>23</v>
      </c>
      <c r="J8349" t="s">
        <v>23</v>
      </c>
      <c r="K8349" t="s">
        <v>36117</v>
      </c>
    </row>
    <row r="8350" spans="1:11" x14ac:dyDescent="0.35">
      <c r="A8350" t="s">
        <v>29608</v>
      </c>
      <c r="B8350" t="s">
        <v>23</v>
      </c>
      <c r="C8350" t="s">
        <v>23</v>
      </c>
      <c r="D8350" t="s">
        <v>5810</v>
      </c>
      <c r="E8350" t="s">
        <v>29609</v>
      </c>
      <c r="F8350" t="s">
        <v>23</v>
      </c>
      <c r="G8350" t="s">
        <v>23</v>
      </c>
      <c r="H8350" t="s">
        <v>6746</v>
      </c>
      <c r="I8350" t="s">
        <v>23</v>
      </c>
      <c r="J8350" t="s">
        <v>23</v>
      </c>
      <c r="K8350" t="s">
        <v>36118</v>
      </c>
    </row>
    <row r="8351" spans="1:11" x14ac:dyDescent="0.35">
      <c r="A8351" t="s">
        <v>29610</v>
      </c>
      <c r="B8351" t="s">
        <v>23</v>
      </c>
      <c r="C8351" t="s">
        <v>23</v>
      </c>
      <c r="D8351" t="s">
        <v>5810</v>
      </c>
      <c r="E8351" t="s">
        <v>29611</v>
      </c>
      <c r="F8351" t="s">
        <v>23</v>
      </c>
      <c r="G8351" t="s">
        <v>23</v>
      </c>
      <c r="H8351" t="s">
        <v>6746</v>
      </c>
      <c r="I8351" t="s">
        <v>23</v>
      </c>
      <c r="J8351" t="s">
        <v>23</v>
      </c>
      <c r="K8351" t="s">
        <v>36119</v>
      </c>
    </row>
    <row r="8352" spans="1:11" x14ac:dyDescent="0.35">
      <c r="A8352" t="s">
        <v>29612</v>
      </c>
      <c r="B8352" t="s">
        <v>23</v>
      </c>
      <c r="C8352" t="s">
        <v>23</v>
      </c>
      <c r="D8352" t="s">
        <v>5810</v>
      </c>
      <c r="E8352" t="s">
        <v>29613</v>
      </c>
      <c r="F8352" t="s">
        <v>23</v>
      </c>
      <c r="G8352" t="s">
        <v>23</v>
      </c>
      <c r="H8352" t="s">
        <v>6746</v>
      </c>
      <c r="I8352" t="s">
        <v>23</v>
      </c>
      <c r="J8352" t="s">
        <v>23</v>
      </c>
      <c r="K8352" t="s">
        <v>36120</v>
      </c>
    </row>
    <row r="8353" spans="1:11" x14ac:dyDescent="0.35">
      <c r="A8353" t="s">
        <v>3702</v>
      </c>
      <c r="B8353" t="s">
        <v>23</v>
      </c>
      <c r="C8353" t="s">
        <v>23</v>
      </c>
      <c r="D8353" t="s">
        <v>23</v>
      </c>
      <c r="E8353" t="s">
        <v>12829</v>
      </c>
      <c r="F8353" t="s">
        <v>23</v>
      </c>
      <c r="G8353" t="s">
        <v>23</v>
      </c>
      <c r="H8353" t="s">
        <v>6514</v>
      </c>
      <c r="I8353" t="s">
        <v>6485</v>
      </c>
      <c r="J8353" t="s">
        <v>23</v>
      </c>
      <c r="K8353" t="s">
        <v>30532</v>
      </c>
    </row>
    <row r="8354" spans="1:11" x14ac:dyDescent="0.35">
      <c r="A8354" t="s">
        <v>4362</v>
      </c>
      <c r="B8354" t="s">
        <v>23</v>
      </c>
      <c r="C8354" t="s">
        <v>23</v>
      </c>
      <c r="D8354" t="s">
        <v>23</v>
      </c>
      <c r="E8354" t="s">
        <v>12830</v>
      </c>
      <c r="F8354" t="s">
        <v>23</v>
      </c>
      <c r="G8354" t="s">
        <v>23</v>
      </c>
      <c r="H8354" t="s">
        <v>6522</v>
      </c>
      <c r="I8354" t="s">
        <v>23</v>
      </c>
      <c r="J8354" t="s">
        <v>23</v>
      </c>
      <c r="K8354" t="s">
        <v>30532</v>
      </c>
    </row>
    <row r="8355" spans="1:11" x14ac:dyDescent="0.35">
      <c r="A8355" t="s">
        <v>4361</v>
      </c>
      <c r="B8355" t="s">
        <v>23</v>
      </c>
      <c r="C8355" t="s">
        <v>23</v>
      </c>
      <c r="D8355" t="s">
        <v>23</v>
      </c>
      <c r="E8355" t="s">
        <v>12831</v>
      </c>
      <c r="F8355" t="s">
        <v>23</v>
      </c>
      <c r="G8355" t="s">
        <v>23</v>
      </c>
      <c r="H8355" t="s">
        <v>6522</v>
      </c>
      <c r="I8355" t="s">
        <v>23</v>
      </c>
      <c r="J8355" t="s">
        <v>23</v>
      </c>
      <c r="K8355" t="s">
        <v>30532</v>
      </c>
    </row>
    <row r="8356" spans="1:11" x14ac:dyDescent="0.35">
      <c r="A8356" t="s">
        <v>6230</v>
      </c>
      <c r="B8356" t="s">
        <v>23</v>
      </c>
      <c r="C8356" t="s">
        <v>23</v>
      </c>
      <c r="D8356" t="s">
        <v>5810</v>
      </c>
      <c r="E8356" t="s">
        <v>12832</v>
      </c>
      <c r="F8356" t="s">
        <v>23</v>
      </c>
      <c r="G8356" t="s">
        <v>23</v>
      </c>
      <c r="H8356" t="s">
        <v>6483</v>
      </c>
      <c r="I8356" t="s">
        <v>23</v>
      </c>
      <c r="J8356" t="s">
        <v>23</v>
      </c>
      <c r="K8356" t="s">
        <v>30532</v>
      </c>
    </row>
    <row r="8357" spans="1:11" x14ac:dyDescent="0.35">
      <c r="A8357" t="s">
        <v>4360</v>
      </c>
      <c r="B8357" t="s">
        <v>23</v>
      </c>
      <c r="C8357" t="s">
        <v>23</v>
      </c>
      <c r="D8357" t="s">
        <v>23</v>
      </c>
      <c r="E8357" t="s">
        <v>12833</v>
      </c>
      <c r="F8357" t="s">
        <v>23</v>
      </c>
      <c r="G8357" t="s">
        <v>23</v>
      </c>
      <c r="H8357" t="s">
        <v>6522</v>
      </c>
      <c r="I8357" t="s">
        <v>23</v>
      </c>
      <c r="J8357" t="s">
        <v>23</v>
      </c>
      <c r="K8357" t="s">
        <v>30532</v>
      </c>
    </row>
    <row r="8358" spans="1:11" x14ac:dyDescent="0.35">
      <c r="A8358" t="s">
        <v>4359</v>
      </c>
      <c r="B8358" t="s">
        <v>23</v>
      </c>
      <c r="C8358" t="s">
        <v>23</v>
      </c>
      <c r="D8358" t="s">
        <v>23</v>
      </c>
      <c r="E8358" t="s">
        <v>12834</v>
      </c>
      <c r="F8358" t="s">
        <v>23</v>
      </c>
      <c r="G8358" t="s">
        <v>23</v>
      </c>
      <c r="H8358" t="s">
        <v>6522</v>
      </c>
      <c r="I8358" t="s">
        <v>23</v>
      </c>
      <c r="J8358" t="s">
        <v>23</v>
      </c>
      <c r="K8358" t="s">
        <v>30532</v>
      </c>
    </row>
    <row r="8359" spans="1:11" x14ac:dyDescent="0.35">
      <c r="A8359" t="s">
        <v>12835</v>
      </c>
      <c r="B8359" t="s">
        <v>23</v>
      </c>
      <c r="C8359" t="s">
        <v>23</v>
      </c>
      <c r="D8359" t="s">
        <v>5810</v>
      </c>
      <c r="E8359" t="s">
        <v>12836</v>
      </c>
      <c r="F8359" t="s">
        <v>23</v>
      </c>
      <c r="G8359" t="s">
        <v>23</v>
      </c>
      <c r="H8359" t="s">
        <v>6746</v>
      </c>
      <c r="I8359" t="s">
        <v>23</v>
      </c>
      <c r="J8359" t="s">
        <v>23</v>
      </c>
      <c r="K8359" t="s">
        <v>30532</v>
      </c>
    </row>
    <row r="8360" spans="1:11" x14ac:dyDescent="0.35">
      <c r="A8360" t="s">
        <v>446</v>
      </c>
      <c r="B8360" t="s">
        <v>23</v>
      </c>
      <c r="C8360" t="s">
        <v>23</v>
      </c>
      <c r="D8360" t="s">
        <v>23</v>
      </c>
      <c r="E8360" t="s">
        <v>12837</v>
      </c>
      <c r="F8360" t="s">
        <v>23</v>
      </c>
      <c r="G8360" t="s">
        <v>23</v>
      </c>
      <c r="H8360" t="s">
        <v>6522</v>
      </c>
      <c r="I8360" t="s">
        <v>23</v>
      </c>
      <c r="J8360" t="s">
        <v>23</v>
      </c>
      <c r="K8360" t="s">
        <v>30532</v>
      </c>
    </row>
    <row r="8361" spans="1:11" x14ac:dyDescent="0.35">
      <c r="A8361" t="s">
        <v>29616</v>
      </c>
      <c r="B8361" t="s">
        <v>23</v>
      </c>
      <c r="C8361" t="s">
        <v>23</v>
      </c>
      <c r="D8361" t="s">
        <v>5810</v>
      </c>
      <c r="E8361" t="s">
        <v>29617</v>
      </c>
      <c r="F8361" t="s">
        <v>23</v>
      </c>
      <c r="G8361" t="s">
        <v>23</v>
      </c>
      <c r="H8361" t="s">
        <v>6746</v>
      </c>
      <c r="I8361" t="s">
        <v>23</v>
      </c>
      <c r="J8361" t="s">
        <v>23</v>
      </c>
      <c r="K8361" t="s">
        <v>36122</v>
      </c>
    </row>
    <row r="8362" spans="1:11" x14ac:dyDescent="0.35">
      <c r="A8362" t="s">
        <v>29614</v>
      </c>
      <c r="B8362" t="s">
        <v>23</v>
      </c>
      <c r="C8362" t="s">
        <v>23</v>
      </c>
      <c r="D8362" t="s">
        <v>5810</v>
      </c>
      <c r="E8362" t="s">
        <v>29615</v>
      </c>
      <c r="F8362" t="s">
        <v>23</v>
      </c>
      <c r="G8362" t="s">
        <v>23</v>
      </c>
      <c r="H8362" t="s">
        <v>6746</v>
      </c>
      <c r="I8362" t="s">
        <v>23</v>
      </c>
      <c r="J8362" t="s">
        <v>23</v>
      </c>
      <c r="K8362" t="s">
        <v>36121</v>
      </c>
    </row>
    <row r="8363" spans="1:11" x14ac:dyDescent="0.35">
      <c r="A8363" t="s">
        <v>29618</v>
      </c>
      <c r="B8363" t="s">
        <v>23</v>
      </c>
      <c r="C8363" t="s">
        <v>23</v>
      </c>
      <c r="D8363" t="s">
        <v>5810</v>
      </c>
      <c r="E8363" t="s">
        <v>29619</v>
      </c>
      <c r="F8363" t="s">
        <v>23</v>
      </c>
      <c r="G8363" t="s">
        <v>23</v>
      </c>
      <c r="H8363" t="s">
        <v>6746</v>
      </c>
      <c r="I8363" t="s">
        <v>23</v>
      </c>
      <c r="J8363" t="s">
        <v>23</v>
      </c>
      <c r="K8363" t="s">
        <v>36123</v>
      </c>
    </row>
    <row r="8364" spans="1:11" x14ac:dyDescent="0.35">
      <c r="A8364" t="s">
        <v>1313</v>
      </c>
      <c r="B8364" t="s">
        <v>23</v>
      </c>
      <c r="C8364" t="s">
        <v>23</v>
      </c>
      <c r="D8364" t="s">
        <v>23</v>
      </c>
      <c r="E8364" t="s">
        <v>12838</v>
      </c>
      <c r="F8364" t="s">
        <v>23</v>
      </c>
      <c r="G8364" t="s">
        <v>23</v>
      </c>
      <c r="H8364" t="s">
        <v>6487</v>
      </c>
      <c r="I8364" t="s">
        <v>6485</v>
      </c>
      <c r="J8364" t="s">
        <v>23</v>
      </c>
      <c r="K8364" t="s">
        <v>30532</v>
      </c>
    </row>
    <row r="8365" spans="1:11" x14ac:dyDescent="0.35">
      <c r="A8365" t="s">
        <v>29626</v>
      </c>
      <c r="B8365" t="s">
        <v>23</v>
      </c>
      <c r="C8365" t="s">
        <v>23</v>
      </c>
      <c r="D8365" t="s">
        <v>5810</v>
      </c>
      <c r="E8365" t="s">
        <v>29627</v>
      </c>
      <c r="F8365" t="s">
        <v>23</v>
      </c>
      <c r="G8365" t="s">
        <v>23</v>
      </c>
      <c r="H8365" t="s">
        <v>6746</v>
      </c>
      <c r="I8365" t="s">
        <v>23</v>
      </c>
      <c r="J8365" t="s">
        <v>23</v>
      </c>
      <c r="K8365" t="s">
        <v>36127</v>
      </c>
    </row>
    <row r="8366" spans="1:11" x14ac:dyDescent="0.35">
      <c r="A8366" t="s">
        <v>29622</v>
      </c>
      <c r="B8366" t="s">
        <v>23</v>
      </c>
      <c r="C8366" t="s">
        <v>23</v>
      </c>
      <c r="D8366" t="s">
        <v>5810</v>
      </c>
      <c r="E8366" t="s">
        <v>29623</v>
      </c>
      <c r="F8366" t="s">
        <v>23</v>
      </c>
      <c r="G8366" t="s">
        <v>23</v>
      </c>
      <c r="H8366" t="s">
        <v>6746</v>
      </c>
      <c r="I8366" t="s">
        <v>23</v>
      </c>
      <c r="J8366" t="s">
        <v>23</v>
      </c>
      <c r="K8366" t="s">
        <v>36125</v>
      </c>
    </row>
    <row r="8367" spans="1:11" x14ac:dyDescent="0.35">
      <c r="A8367" t="s">
        <v>29624</v>
      </c>
      <c r="B8367" t="s">
        <v>23</v>
      </c>
      <c r="C8367" t="s">
        <v>23</v>
      </c>
      <c r="D8367" t="s">
        <v>5810</v>
      </c>
      <c r="E8367" t="s">
        <v>29625</v>
      </c>
      <c r="F8367" t="s">
        <v>23</v>
      </c>
      <c r="G8367" t="s">
        <v>23</v>
      </c>
      <c r="H8367" t="s">
        <v>6746</v>
      </c>
      <c r="I8367" t="s">
        <v>23</v>
      </c>
      <c r="J8367" t="s">
        <v>23</v>
      </c>
      <c r="K8367" t="s">
        <v>36126</v>
      </c>
    </row>
    <row r="8368" spans="1:11" x14ac:dyDescent="0.35">
      <c r="A8368" t="s">
        <v>29436</v>
      </c>
      <c r="B8368" t="s">
        <v>23</v>
      </c>
      <c r="C8368" t="s">
        <v>23</v>
      </c>
      <c r="D8368" t="s">
        <v>5810</v>
      </c>
      <c r="E8368" t="s">
        <v>29437</v>
      </c>
      <c r="F8368" t="s">
        <v>23</v>
      </c>
      <c r="G8368" t="s">
        <v>23</v>
      </c>
      <c r="H8368" t="s">
        <v>6746</v>
      </c>
      <c r="I8368" t="s">
        <v>23</v>
      </c>
      <c r="J8368" t="s">
        <v>23</v>
      </c>
      <c r="K8368" t="s">
        <v>36034</v>
      </c>
    </row>
    <row r="8369" spans="1:11" x14ac:dyDescent="0.35">
      <c r="A8369" t="s">
        <v>29630</v>
      </c>
      <c r="B8369" t="s">
        <v>23</v>
      </c>
      <c r="C8369" t="s">
        <v>23</v>
      </c>
      <c r="D8369" t="s">
        <v>5810</v>
      </c>
      <c r="E8369" t="s">
        <v>29631</v>
      </c>
      <c r="F8369" t="s">
        <v>23</v>
      </c>
      <c r="G8369" t="s">
        <v>23</v>
      </c>
      <c r="H8369" t="s">
        <v>6746</v>
      </c>
      <c r="I8369" t="s">
        <v>23</v>
      </c>
      <c r="J8369" t="s">
        <v>23</v>
      </c>
      <c r="K8369" t="s">
        <v>36129</v>
      </c>
    </row>
    <row r="8370" spans="1:11" x14ac:dyDescent="0.35">
      <c r="A8370" t="s">
        <v>29632</v>
      </c>
      <c r="B8370" t="s">
        <v>23</v>
      </c>
      <c r="C8370" t="s">
        <v>23</v>
      </c>
      <c r="D8370" t="s">
        <v>5810</v>
      </c>
      <c r="E8370" t="s">
        <v>29633</v>
      </c>
      <c r="F8370" t="s">
        <v>23</v>
      </c>
      <c r="G8370" t="s">
        <v>23</v>
      </c>
      <c r="H8370" t="s">
        <v>6746</v>
      </c>
      <c r="I8370" t="s">
        <v>23</v>
      </c>
      <c r="J8370" t="s">
        <v>23</v>
      </c>
      <c r="K8370" t="s">
        <v>36130</v>
      </c>
    </row>
    <row r="8371" spans="1:11" x14ac:dyDescent="0.35">
      <c r="A8371" t="s">
        <v>29634</v>
      </c>
      <c r="B8371" t="s">
        <v>23</v>
      </c>
      <c r="C8371" t="s">
        <v>23</v>
      </c>
      <c r="D8371" t="s">
        <v>5810</v>
      </c>
      <c r="E8371" t="s">
        <v>29635</v>
      </c>
      <c r="F8371" t="s">
        <v>23</v>
      </c>
      <c r="G8371" t="s">
        <v>23</v>
      </c>
      <c r="H8371" t="s">
        <v>6746</v>
      </c>
      <c r="I8371" t="s">
        <v>23</v>
      </c>
      <c r="J8371" t="s">
        <v>23</v>
      </c>
      <c r="K8371" t="s">
        <v>36131</v>
      </c>
    </row>
    <row r="8372" spans="1:11" x14ac:dyDescent="0.35">
      <c r="A8372" t="s">
        <v>29636</v>
      </c>
      <c r="B8372" t="s">
        <v>23</v>
      </c>
      <c r="C8372" t="s">
        <v>23</v>
      </c>
      <c r="D8372" t="s">
        <v>5810</v>
      </c>
      <c r="E8372" t="s">
        <v>29637</v>
      </c>
      <c r="F8372" t="s">
        <v>23</v>
      </c>
      <c r="G8372" t="s">
        <v>23</v>
      </c>
      <c r="H8372" t="s">
        <v>6746</v>
      </c>
      <c r="I8372" t="s">
        <v>23</v>
      </c>
      <c r="J8372" t="s">
        <v>23</v>
      </c>
      <c r="K8372" t="s">
        <v>36132</v>
      </c>
    </row>
    <row r="8373" spans="1:11" x14ac:dyDescent="0.35">
      <c r="A8373" t="s">
        <v>3703</v>
      </c>
      <c r="B8373" t="s">
        <v>23</v>
      </c>
      <c r="C8373" t="s">
        <v>23</v>
      </c>
      <c r="D8373" t="s">
        <v>23</v>
      </c>
      <c r="E8373" t="s">
        <v>12839</v>
      </c>
      <c r="F8373" t="s">
        <v>23</v>
      </c>
      <c r="G8373" t="s">
        <v>23</v>
      </c>
      <c r="H8373" t="s">
        <v>6522</v>
      </c>
      <c r="I8373" t="s">
        <v>23</v>
      </c>
      <c r="J8373" t="s">
        <v>23</v>
      </c>
      <c r="K8373" t="s">
        <v>30532</v>
      </c>
    </row>
    <row r="8374" spans="1:11" x14ac:dyDescent="0.35">
      <c r="A8374" t="s">
        <v>29638</v>
      </c>
      <c r="B8374" t="s">
        <v>23</v>
      </c>
      <c r="C8374" t="s">
        <v>23</v>
      </c>
      <c r="D8374" t="s">
        <v>5810</v>
      </c>
      <c r="E8374" t="s">
        <v>29639</v>
      </c>
      <c r="F8374" t="s">
        <v>23</v>
      </c>
      <c r="G8374" t="s">
        <v>23</v>
      </c>
      <c r="H8374" t="s">
        <v>6746</v>
      </c>
      <c r="I8374" t="s">
        <v>23</v>
      </c>
      <c r="J8374" t="s">
        <v>23</v>
      </c>
      <c r="K8374" t="s">
        <v>36133</v>
      </c>
    </row>
    <row r="8375" spans="1:11" x14ac:dyDescent="0.35">
      <c r="A8375" t="s">
        <v>29640</v>
      </c>
      <c r="B8375" t="s">
        <v>23</v>
      </c>
      <c r="C8375" t="s">
        <v>23</v>
      </c>
      <c r="D8375" t="s">
        <v>5810</v>
      </c>
      <c r="E8375" t="s">
        <v>29641</v>
      </c>
      <c r="F8375" t="s">
        <v>23</v>
      </c>
      <c r="G8375" t="s">
        <v>23</v>
      </c>
      <c r="H8375" t="s">
        <v>6746</v>
      </c>
      <c r="I8375" t="s">
        <v>23</v>
      </c>
      <c r="J8375" t="s">
        <v>23</v>
      </c>
      <c r="K8375" t="s">
        <v>36134</v>
      </c>
    </row>
    <row r="8376" spans="1:11" x14ac:dyDescent="0.35">
      <c r="A8376" t="s">
        <v>1687</v>
      </c>
      <c r="B8376" t="s">
        <v>23</v>
      </c>
      <c r="C8376" t="s">
        <v>23</v>
      </c>
      <c r="D8376" t="s">
        <v>23</v>
      </c>
      <c r="E8376" t="s">
        <v>12840</v>
      </c>
      <c r="F8376" t="s">
        <v>23</v>
      </c>
      <c r="G8376" t="s">
        <v>23</v>
      </c>
      <c r="H8376" t="s">
        <v>6483</v>
      </c>
      <c r="I8376" t="s">
        <v>2721</v>
      </c>
      <c r="J8376" t="s">
        <v>3894</v>
      </c>
      <c r="K8376" t="s">
        <v>30532</v>
      </c>
    </row>
    <row r="8377" spans="1:11" x14ac:dyDescent="0.35">
      <c r="A8377" t="s">
        <v>4358</v>
      </c>
      <c r="B8377" t="s">
        <v>23</v>
      </c>
      <c r="C8377" t="s">
        <v>23</v>
      </c>
      <c r="D8377" t="s">
        <v>23</v>
      </c>
      <c r="E8377" t="s">
        <v>12841</v>
      </c>
      <c r="F8377" t="s">
        <v>23</v>
      </c>
      <c r="G8377" t="s">
        <v>23</v>
      </c>
      <c r="H8377" t="s">
        <v>6522</v>
      </c>
      <c r="I8377" t="s">
        <v>23</v>
      </c>
      <c r="J8377" t="s">
        <v>23</v>
      </c>
      <c r="K8377" t="s">
        <v>30532</v>
      </c>
    </row>
    <row r="8378" spans="1:11" x14ac:dyDescent="0.35">
      <c r="A8378" t="s">
        <v>29646</v>
      </c>
      <c r="B8378" t="s">
        <v>23</v>
      </c>
      <c r="C8378" t="s">
        <v>23</v>
      </c>
      <c r="D8378" t="s">
        <v>5810</v>
      </c>
      <c r="E8378" t="s">
        <v>29647</v>
      </c>
      <c r="F8378" t="s">
        <v>23</v>
      </c>
      <c r="G8378" t="s">
        <v>23</v>
      </c>
      <c r="H8378" t="s">
        <v>6746</v>
      </c>
      <c r="I8378" t="s">
        <v>23</v>
      </c>
      <c r="J8378" t="s">
        <v>23</v>
      </c>
      <c r="K8378" t="s">
        <v>36137</v>
      </c>
    </row>
    <row r="8379" spans="1:11" x14ac:dyDescent="0.35">
      <c r="A8379" t="s">
        <v>4007</v>
      </c>
      <c r="B8379" t="s">
        <v>23</v>
      </c>
      <c r="C8379" t="s">
        <v>23</v>
      </c>
      <c r="D8379" t="s">
        <v>23</v>
      </c>
      <c r="E8379" t="s">
        <v>12842</v>
      </c>
      <c r="F8379" t="s">
        <v>23</v>
      </c>
      <c r="G8379" t="s">
        <v>23</v>
      </c>
      <c r="H8379" t="s">
        <v>6522</v>
      </c>
      <c r="I8379" t="s">
        <v>23</v>
      </c>
      <c r="J8379" t="s">
        <v>23</v>
      </c>
      <c r="K8379" t="s">
        <v>30532</v>
      </c>
    </row>
    <row r="8380" spans="1:11" x14ac:dyDescent="0.35">
      <c r="A8380" t="s">
        <v>4357</v>
      </c>
      <c r="B8380" t="s">
        <v>23</v>
      </c>
      <c r="C8380" t="s">
        <v>23</v>
      </c>
      <c r="D8380" t="s">
        <v>23</v>
      </c>
      <c r="E8380" t="s">
        <v>12843</v>
      </c>
      <c r="F8380" t="s">
        <v>23</v>
      </c>
      <c r="G8380" t="s">
        <v>23</v>
      </c>
      <c r="H8380" t="s">
        <v>6522</v>
      </c>
      <c r="I8380" t="s">
        <v>23</v>
      </c>
      <c r="J8380" t="s">
        <v>23</v>
      </c>
      <c r="K8380" t="s">
        <v>30532</v>
      </c>
    </row>
    <row r="8381" spans="1:11" x14ac:dyDescent="0.35">
      <c r="A8381" t="s">
        <v>29648</v>
      </c>
      <c r="B8381" t="s">
        <v>23</v>
      </c>
      <c r="C8381" t="s">
        <v>23</v>
      </c>
      <c r="D8381" t="s">
        <v>5810</v>
      </c>
      <c r="E8381" t="s">
        <v>29649</v>
      </c>
      <c r="F8381" t="s">
        <v>23</v>
      </c>
      <c r="G8381" t="s">
        <v>23</v>
      </c>
      <c r="H8381" t="s">
        <v>6746</v>
      </c>
      <c r="I8381" t="s">
        <v>23</v>
      </c>
      <c r="J8381" t="s">
        <v>23</v>
      </c>
      <c r="K8381" t="s">
        <v>36138</v>
      </c>
    </row>
    <row r="8382" spans="1:11" x14ac:dyDescent="0.35">
      <c r="A8382" t="s">
        <v>29650</v>
      </c>
      <c r="B8382" t="s">
        <v>23</v>
      </c>
      <c r="C8382" t="s">
        <v>23</v>
      </c>
      <c r="D8382" t="s">
        <v>5810</v>
      </c>
      <c r="E8382" t="s">
        <v>29651</v>
      </c>
      <c r="F8382" t="s">
        <v>23</v>
      </c>
      <c r="G8382" t="s">
        <v>23</v>
      </c>
      <c r="H8382" t="s">
        <v>6746</v>
      </c>
      <c r="I8382" t="s">
        <v>23</v>
      </c>
      <c r="J8382" t="s">
        <v>23</v>
      </c>
      <c r="K8382" t="s">
        <v>36139</v>
      </c>
    </row>
    <row r="8383" spans="1:11" x14ac:dyDescent="0.35">
      <c r="A8383" t="s">
        <v>6837</v>
      </c>
      <c r="B8383" t="s">
        <v>23</v>
      </c>
      <c r="C8383" t="s">
        <v>23</v>
      </c>
      <c r="D8383" t="s">
        <v>23</v>
      </c>
      <c r="E8383" t="s">
        <v>12844</v>
      </c>
      <c r="F8383" t="s">
        <v>23</v>
      </c>
      <c r="G8383" t="s">
        <v>23</v>
      </c>
      <c r="H8383" t="s">
        <v>6522</v>
      </c>
      <c r="I8383" t="s">
        <v>23</v>
      </c>
      <c r="J8383" t="s">
        <v>23</v>
      </c>
      <c r="K8383" t="s">
        <v>30532</v>
      </c>
    </row>
    <row r="8384" spans="1:11" x14ac:dyDescent="0.35">
      <c r="A8384" t="s">
        <v>29652</v>
      </c>
      <c r="B8384" t="s">
        <v>23</v>
      </c>
      <c r="C8384" t="s">
        <v>23</v>
      </c>
      <c r="D8384" t="s">
        <v>5810</v>
      </c>
      <c r="E8384" t="s">
        <v>29653</v>
      </c>
      <c r="F8384" t="s">
        <v>23</v>
      </c>
      <c r="G8384" t="s">
        <v>23</v>
      </c>
      <c r="H8384" t="s">
        <v>6746</v>
      </c>
      <c r="I8384" t="s">
        <v>23</v>
      </c>
      <c r="J8384" t="s">
        <v>23</v>
      </c>
      <c r="K8384" t="s">
        <v>36140</v>
      </c>
    </row>
    <row r="8385" spans="1:11" x14ac:dyDescent="0.35">
      <c r="A8385" t="s">
        <v>29654</v>
      </c>
      <c r="B8385" t="s">
        <v>23</v>
      </c>
      <c r="C8385" t="s">
        <v>23</v>
      </c>
      <c r="D8385" t="s">
        <v>5810</v>
      </c>
      <c r="E8385" t="s">
        <v>29655</v>
      </c>
      <c r="F8385" t="s">
        <v>23</v>
      </c>
      <c r="G8385" t="s">
        <v>23</v>
      </c>
      <c r="H8385" t="s">
        <v>6746</v>
      </c>
      <c r="I8385" t="s">
        <v>23</v>
      </c>
      <c r="J8385" t="s">
        <v>23</v>
      </c>
      <c r="K8385" t="s">
        <v>36141</v>
      </c>
    </row>
    <row r="8386" spans="1:11" x14ac:dyDescent="0.35">
      <c r="A8386" t="s">
        <v>29656</v>
      </c>
      <c r="B8386" t="s">
        <v>23</v>
      </c>
      <c r="C8386" t="s">
        <v>23</v>
      </c>
      <c r="D8386" t="s">
        <v>5810</v>
      </c>
      <c r="E8386" t="s">
        <v>29657</v>
      </c>
      <c r="F8386" t="s">
        <v>23</v>
      </c>
      <c r="G8386" t="s">
        <v>23</v>
      </c>
      <c r="H8386" t="s">
        <v>6746</v>
      </c>
      <c r="I8386" t="s">
        <v>23</v>
      </c>
      <c r="J8386" t="s">
        <v>23</v>
      </c>
      <c r="K8386" t="s">
        <v>36142</v>
      </c>
    </row>
    <row r="8387" spans="1:11" x14ac:dyDescent="0.35">
      <c r="A8387" t="s">
        <v>4356</v>
      </c>
      <c r="B8387" t="s">
        <v>23</v>
      </c>
      <c r="C8387" t="s">
        <v>23</v>
      </c>
      <c r="D8387" t="s">
        <v>23</v>
      </c>
      <c r="E8387" t="s">
        <v>12845</v>
      </c>
      <c r="F8387" t="s">
        <v>23</v>
      </c>
      <c r="G8387" t="s">
        <v>23</v>
      </c>
      <c r="H8387" t="s">
        <v>6522</v>
      </c>
      <c r="I8387" t="s">
        <v>23</v>
      </c>
      <c r="J8387" t="s">
        <v>23</v>
      </c>
      <c r="K8387" t="s">
        <v>30532</v>
      </c>
    </row>
    <row r="8388" spans="1:11" x14ac:dyDescent="0.35">
      <c r="A8388" t="s">
        <v>29658</v>
      </c>
      <c r="B8388" t="s">
        <v>23</v>
      </c>
      <c r="C8388" t="s">
        <v>23</v>
      </c>
      <c r="D8388" t="s">
        <v>5810</v>
      </c>
      <c r="E8388" t="s">
        <v>29659</v>
      </c>
      <c r="F8388" t="s">
        <v>23</v>
      </c>
      <c r="G8388" t="s">
        <v>23</v>
      </c>
      <c r="H8388" t="s">
        <v>6746</v>
      </c>
      <c r="I8388" t="s">
        <v>23</v>
      </c>
      <c r="J8388" t="s">
        <v>23</v>
      </c>
      <c r="K8388" t="s">
        <v>36143</v>
      </c>
    </row>
    <row r="8389" spans="1:11" x14ac:dyDescent="0.35">
      <c r="A8389" t="s">
        <v>4355</v>
      </c>
      <c r="B8389" t="s">
        <v>23</v>
      </c>
      <c r="C8389" t="s">
        <v>23</v>
      </c>
      <c r="D8389" t="s">
        <v>23</v>
      </c>
      <c r="E8389" t="s">
        <v>12846</v>
      </c>
      <c r="F8389" t="s">
        <v>23</v>
      </c>
      <c r="G8389" t="s">
        <v>23</v>
      </c>
      <c r="H8389" t="s">
        <v>6746</v>
      </c>
      <c r="I8389" t="s">
        <v>23</v>
      </c>
      <c r="J8389" t="s">
        <v>23</v>
      </c>
      <c r="K8389" t="s">
        <v>30532</v>
      </c>
    </row>
    <row r="8390" spans="1:11" x14ac:dyDescent="0.35">
      <c r="A8390" t="s">
        <v>29662</v>
      </c>
      <c r="B8390" t="s">
        <v>23</v>
      </c>
      <c r="C8390" t="s">
        <v>23</v>
      </c>
      <c r="D8390" t="s">
        <v>5810</v>
      </c>
      <c r="E8390" t="s">
        <v>29663</v>
      </c>
      <c r="F8390" t="s">
        <v>23</v>
      </c>
      <c r="G8390" t="s">
        <v>23</v>
      </c>
      <c r="H8390" t="s">
        <v>6746</v>
      </c>
      <c r="I8390" t="s">
        <v>23</v>
      </c>
      <c r="J8390" t="s">
        <v>23</v>
      </c>
      <c r="K8390" t="s">
        <v>36145</v>
      </c>
    </row>
    <row r="8391" spans="1:11" x14ac:dyDescent="0.35">
      <c r="A8391" t="s">
        <v>5683</v>
      </c>
      <c r="B8391" t="s">
        <v>23</v>
      </c>
      <c r="C8391" t="s">
        <v>23</v>
      </c>
      <c r="D8391" t="s">
        <v>23</v>
      </c>
      <c r="E8391" t="s">
        <v>12847</v>
      </c>
      <c r="F8391" t="s">
        <v>23</v>
      </c>
      <c r="G8391" t="s">
        <v>23</v>
      </c>
      <c r="H8391" t="s">
        <v>6522</v>
      </c>
      <c r="I8391" t="s">
        <v>23</v>
      </c>
      <c r="J8391" t="s">
        <v>23</v>
      </c>
      <c r="K8391" t="s">
        <v>30532</v>
      </c>
    </row>
    <row r="8392" spans="1:11" x14ac:dyDescent="0.35">
      <c r="A8392" t="s">
        <v>3704</v>
      </c>
      <c r="B8392" t="s">
        <v>23</v>
      </c>
      <c r="C8392" t="s">
        <v>23</v>
      </c>
      <c r="D8392" t="s">
        <v>23</v>
      </c>
      <c r="E8392" t="s">
        <v>12848</v>
      </c>
      <c r="F8392" t="s">
        <v>23</v>
      </c>
      <c r="G8392" t="s">
        <v>23</v>
      </c>
      <c r="H8392" t="s">
        <v>23</v>
      </c>
      <c r="I8392" t="s">
        <v>23</v>
      </c>
      <c r="J8392" t="s">
        <v>23</v>
      </c>
      <c r="K8392" t="s">
        <v>30532</v>
      </c>
    </row>
    <row r="8393" spans="1:11" x14ac:dyDescent="0.35">
      <c r="A8393" t="s">
        <v>29670</v>
      </c>
      <c r="B8393" t="s">
        <v>23</v>
      </c>
      <c r="C8393" t="s">
        <v>23</v>
      </c>
      <c r="D8393" t="s">
        <v>5810</v>
      </c>
      <c r="E8393" t="s">
        <v>29671</v>
      </c>
      <c r="F8393" t="s">
        <v>23</v>
      </c>
      <c r="G8393" t="s">
        <v>23</v>
      </c>
      <c r="H8393" t="s">
        <v>6746</v>
      </c>
      <c r="I8393" t="s">
        <v>23</v>
      </c>
      <c r="J8393" t="s">
        <v>23</v>
      </c>
      <c r="K8393" t="s">
        <v>30532</v>
      </c>
    </row>
    <row r="8394" spans="1:11" x14ac:dyDescent="0.35">
      <c r="A8394" t="s">
        <v>252</v>
      </c>
      <c r="B8394" t="s">
        <v>23</v>
      </c>
      <c r="C8394" t="s">
        <v>23</v>
      </c>
      <c r="D8394" t="s">
        <v>23</v>
      </c>
      <c r="E8394" t="s">
        <v>12849</v>
      </c>
      <c r="F8394" t="s">
        <v>23</v>
      </c>
      <c r="G8394" t="s">
        <v>23</v>
      </c>
      <c r="H8394" t="s">
        <v>6522</v>
      </c>
      <c r="I8394" t="s">
        <v>23</v>
      </c>
      <c r="J8394" t="s">
        <v>23</v>
      </c>
      <c r="K8394" t="s">
        <v>30532</v>
      </c>
    </row>
    <row r="8395" spans="1:11" x14ac:dyDescent="0.35">
      <c r="A8395" t="s">
        <v>3705</v>
      </c>
      <c r="B8395" t="s">
        <v>23</v>
      </c>
      <c r="C8395" t="s">
        <v>23</v>
      </c>
      <c r="D8395" t="s">
        <v>23</v>
      </c>
      <c r="E8395" t="s">
        <v>12850</v>
      </c>
      <c r="F8395" t="s">
        <v>23</v>
      </c>
      <c r="G8395" t="s">
        <v>23</v>
      </c>
      <c r="H8395" t="s">
        <v>6522</v>
      </c>
      <c r="I8395" t="s">
        <v>23</v>
      </c>
      <c r="J8395" t="s">
        <v>23</v>
      </c>
      <c r="K8395" t="s">
        <v>30532</v>
      </c>
    </row>
    <row r="8396" spans="1:11" x14ac:dyDescent="0.35">
      <c r="A8396" t="s">
        <v>3209</v>
      </c>
      <c r="B8396" t="s">
        <v>23</v>
      </c>
      <c r="C8396" t="s">
        <v>23</v>
      </c>
      <c r="D8396" t="s">
        <v>23</v>
      </c>
      <c r="E8396" t="s">
        <v>12851</v>
      </c>
      <c r="F8396" t="s">
        <v>23</v>
      </c>
      <c r="G8396" t="s">
        <v>23</v>
      </c>
      <c r="H8396" t="s">
        <v>6522</v>
      </c>
      <c r="I8396" t="s">
        <v>23</v>
      </c>
      <c r="J8396" t="s">
        <v>23</v>
      </c>
      <c r="K8396" t="s">
        <v>30532</v>
      </c>
    </row>
    <row r="8397" spans="1:11" x14ac:dyDescent="0.35">
      <c r="A8397" t="s">
        <v>29672</v>
      </c>
      <c r="B8397" t="s">
        <v>23</v>
      </c>
      <c r="C8397" t="s">
        <v>23</v>
      </c>
      <c r="D8397" t="s">
        <v>5810</v>
      </c>
      <c r="E8397" t="s">
        <v>29673</v>
      </c>
      <c r="F8397" t="s">
        <v>23</v>
      </c>
      <c r="G8397" t="s">
        <v>23</v>
      </c>
      <c r="H8397" t="s">
        <v>6746</v>
      </c>
      <c r="I8397" t="s">
        <v>23</v>
      </c>
      <c r="J8397" t="s">
        <v>23</v>
      </c>
      <c r="K8397" t="s">
        <v>36149</v>
      </c>
    </row>
    <row r="8398" spans="1:11" x14ac:dyDescent="0.35">
      <c r="A8398" t="s">
        <v>1989</v>
      </c>
      <c r="B8398" t="s">
        <v>23</v>
      </c>
      <c r="C8398" t="s">
        <v>23</v>
      </c>
      <c r="D8398" t="s">
        <v>23</v>
      </c>
      <c r="E8398" t="s">
        <v>12852</v>
      </c>
      <c r="F8398" t="s">
        <v>23</v>
      </c>
      <c r="G8398" t="s">
        <v>23</v>
      </c>
      <c r="H8398" t="s">
        <v>6518</v>
      </c>
      <c r="I8398" t="s">
        <v>2721</v>
      </c>
      <c r="J8398" t="s">
        <v>23</v>
      </c>
      <c r="K8398" t="s">
        <v>30532</v>
      </c>
    </row>
    <row r="8399" spans="1:11" x14ac:dyDescent="0.35">
      <c r="A8399" t="s">
        <v>4354</v>
      </c>
      <c r="B8399" t="s">
        <v>23</v>
      </c>
      <c r="C8399" t="s">
        <v>23</v>
      </c>
      <c r="D8399" t="s">
        <v>23</v>
      </c>
      <c r="E8399" t="s">
        <v>12853</v>
      </c>
      <c r="F8399" t="s">
        <v>23</v>
      </c>
      <c r="G8399" t="s">
        <v>23</v>
      </c>
      <c r="H8399" t="s">
        <v>6522</v>
      </c>
      <c r="I8399" t="s">
        <v>23</v>
      </c>
      <c r="J8399" t="s">
        <v>23</v>
      </c>
      <c r="K8399" t="s">
        <v>30532</v>
      </c>
    </row>
    <row r="8400" spans="1:11" x14ac:dyDescent="0.35">
      <c r="A8400" t="s">
        <v>29676</v>
      </c>
      <c r="B8400" t="s">
        <v>23</v>
      </c>
      <c r="C8400" t="s">
        <v>23</v>
      </c>
      <c r="D8400" t="s">
        <v>5810</v>
      </c>
      <c r="E8400" t="s">
        <v>29677</v>
      </c>
      <c r="F8400" t="s">
        <v>23</v>
      </c>
      <c r="G8400" t="s">
        <v>23</v>
      </c>
      <c r="H8400" t="s">
        <v>6746</v>
      </c>
      <c r="I8400" t="s">
        <v>23</v>
      </c>
      <c r="J8400" t="s">
        <v>23</v>
      </c>
      <c r="K8400" t="s">
        <v>36151</v>
      </c>
    </row>
    <row r="8401" spans="1:11" x14ac:dyDescent="0.35">
      <c r="A8401" t="s">
        <v>6128</v>
      </c>
      <c r="B8401" t="s">
        <v>23</v>
      </c>
      <c r="C8401" t="s">
        <v>23</v>
      </c>
      <c r="D8401" t="s">
        <v>5810</v>
      </c>
      <c r="E8401" t="s">
        <v>12854</v>
      </c>
      <c r="F8401" t="s">
        <v>23</v>
      </c>
      <c r="G8401" t="s">
        <v>23</v>
      </c>
      <c r="H8401" t="s">
        <v>6502</v>
      </c>
      <c r="I8401" t="s">
        <v>23</v>
      </c>
      <c r="J8401" t="s">
        <v>23</v>
      </c>
      <c r="K8401" t="s">
        <v>30532</v>
      </c>
    </row>
    <row r="8402" spans="1:11" x14ac:dyDescent="0.35">
      <c r="A8402" t="s">
        <v>4353</v>
      </c>
      <c r="B8402" t="s">
        <v>23</v>
      </c>
      <c r="C8402" t="s">
        <v>23</v>
      </c>
      <c r="D8402" t="s">
        <v>23</v>
      </c>
      <c r="E8402" t="s">
        <v>12855</v>
      </c>
      <c r="F8402" t="s">
        <v>23</v>
      </c>
      <c r="G8402" t="s">
        <v>23</v>
      </c>
      <c r="H8402" t="s">
        <v>6522</v>
      </c>
      <c r="I8402" t="s">
        <v>23</v>
      </c>
      <c r="J8402" t="s">
        <v>23</v>
      </c>
      <c r="K8402" t="s">
        <v>30532</v>
      </c>
    </row>
    <row r="8403" spans="1:11" x14ac:dyDescent="0.35">
      <c r="A8403" t="s">
        <v>29678</v>
      </c>
      <c r="B8403" t="s">
        <v>23</v>
      </c>
      <c r="C8403" t="s">
        <v>23</v>
      </c>
      <c r="D8403" t="s">
        <v>5810</v>
      </c>
      <c r="E8403" t="s">
        <v>29679</v>
      </c>
      <c r="F8403" t="s">
        <v>23</v>
      </c>
      <c r="G8403" t="s">
        <v>23</v>
      </c>
      <c r="H8403" t="s">
        <v>6746</v>
      </c>
      <c r="I8403" t="s">
        <v>23</v>
      </c>
      <c r="J8403" t="s">
        <v>23</v>
      </c>
      <c r="K8403" t="s">
        <v>36152</v>
      </c>
    </row>
    <row r="8404" spans="1:11" x14ac:dyDescent="0.35">
      <c r="A8404" t="s">
        <v>29680</v>
      </c>
      <c r="B8404" t="s">
        <v>23</v>
      </c>
      <c r="C8404" t="s">
        <v>23</v>
      </c>
      <c r="D8404" t="s">
        <v>5810</v>
      </c>
      <c r="E8404" t="s">
        <v>29681</v>
      </c>
      <c r="F8404" t="s">
        <v>23</v>
      </c>
      <c r="G8404" t="s">
        <v>23</v>
      </c>
      <c r="H8404" t="s">
        <v>6746</v>
      </c>
      <c r="I8404" t="s">
        <v>23</v>
      </c>
      <c r="J8404" t="s">
        <v>23</v>
      </c>
      <c r="K8404" t="s">
        <v>36153</v>
      </c>
    </row>
    <row r="8405" spans="1:11" x14ac:dyDescent="0.35">
      <c r="A8405" t="s">
        <v>4352</v>
      </c>
      <c r="B8405" t="s">
        <v>23</v>
      </c>
      <c r="C8405" t="s">
        <v>23</v>
      </c>
      <c r="D8405" t="s">
        <v>23</v>
      </c>
      <c r="E8405" t="s">
        <v>12856</v>
      </c>
      <c r="F8405" t="s">
        <v>23</v>
      </c>
      <c r="G8405" t="s">
        <v>23</v>
      </c>
      <c r="H8405" t="s">
        <v>6522</v>
      </c>
      <c r="I8405" t="s">
        <v>23</v>
      </c>
      <c r="J8405" t="s">
        <v>23</v>
      </c>
      <c r="K8405" t="s">
        <v>30532</v>
      </c>
    </row>
    <row r="8406" spans="1:11" x14ac:dyDescent="0.35">
      <c r="A8406" t="s">
        <v>4351</v>
      </c>
      <c r="B8406" t="s">
        <v>23</v>
      </c>
      <c r="C8406" t="s">
        <v>23</v>
      </c>
      <c r="D8406" t="s">
        <v>23</v>
      </c>
      <c r="E8406" t="s">
        <v>12857</v>
      </c>
      <c r="F8406" t="s">
        <v>23</v>
      </c>
      <c r="G8406" t="s">
        <v>23</v>
      </c>
      <c r="H8406" t="s">
        <v>6522</v>
      </c>
      <c r="I8406" t="s">
        <v>23</v>
      </c>
      <c r="J8406" t="s">
        <v>23</v>
      </c>
      <c r="K8406" t="s">
        <v>30532</v>
      </c>
    </row>
    <row r="8407" spans="1:11" x14ac:dyDescent="0.35">
      <c r="A8407" t="s">
        <v>29684</v>
      </c>
      <c r="B8407" t="s">
        <v>23</v>
      </c>
      <c r="C8407" t="s">
        <v>23</v>
      </c>
      <c r="D8407" t="s">
        <v>5810</v>
      </c>
      <c r="E8407" t="s">
        <v>29685</v>
      </c>
      <c r="F8407" t="s">
        <v>23</v>
      </c>
      <c r="G8407" t="s">
        <v>23</v>
      </c>
      <c r="H8407" t="s">
        <v>6746</v>
      </c>
      <c r="I8407" t="s">
        <v>23</v>
      </c>
      <c r="J8407" t="s">
        <v>23</v>
      </c>
      <c r="K8407" t="s">
        <v>36155</v>
      </c>
    </row>
    <row r="8408" spans="1:11" x14ac:dyDescent="0.35">
      <c r="A8408" t="s">
        <v>29688</v>
      </c>
      <c r="B8408" t="s">
        <v>23</v>
      </c>
      <c r="C8408" t="s">
        <v>23</v>
      </c>
      <c r="D8408" t="s">
        <v>5810</v>
      </c>
      <c r="E8408" t="s">
        <v>29689</v>
      </c>
      <c r="F8408" t="s">
        <v>23</v>
      </c>
      <c r="G8408" t="s">
        <v>23</v>
      </c>
      <c r="H8408" t="s">
        <v>6746</v>
      </c>
      <c r="I8408" t="s">
        <v>23</v>
      </c>
      <c r="J8408" t="s">
        <v>23</v>
      </c>
      <c r="K8408" t="s">
        <v>36157</v>
      </c>
    </row>
    <row r="8409" spans="1:11" x14ac:dyDescent="0.35">
      <c r="A8409" t="s">
        <v>6229</v>
      </c>
      <c r="B8409" t="s">
        <v>23</v>
      </c>
      <c r="C8409" t="s">
        <v>23</v>
      </c>
      <c r="D8409" t="s">
        <v>5810</v>
      </c>
      <c r="E8409" t="s">
        <v>12858</v>
      </c>
      <c r="F8409" t="s">
        <v>23</v>
      </c>
      <c r="G8409" t="s">
        <v>23</v>
      </c>
      <c r="H8409" t="s">
        <v>6502</v>
      </c>
      <c r="I8409" t="s">
        <v>23</v>
      </c>
      <c r="J8409" t="s">
        <v>23</v>
      </c>
      <c r="K8409" t="s">
        <v>30532</v>
      </c>
    </row>
    <row r="8410" spans="1:11" x14ac:dyDescent="0.35">
      <c r="A8410" t="s">
        <v>12859</v>
      </c>
      <c r="B8410" t="s">
        <v>23</v>
      </c>
      <c r="C8410" t="s">
        <v>23</v>
      </c>
      <c r="D8410" t="s">
        <v>5810</v>
      </c>
      <c r="E8410" t="s">
        <v>12860</v>
      </c>
      <c r="F8410" t="s">
        <v>23</v>
      </c>
      <c r="G8410" t="s">
        <v>23</v>
      </c>
      <c r="H8410" t="s">
        <v>6746</v>
      </c>
      <c r="I8410" t="s">
        <v>23</v>
      </c>
      <c r="J8410" t="s">
        <v>23</v>
      </c>
      <c r="K8410" t="s">
        <v>30532</v>
      </c>
    </row>
    <row r="8411" spans="1:11" x14ac:dyDescent="0.35">
      <c r="A8411" t="s">
        <v>24095</v>
      </c>
      <c r="B8411" t="s">
        <v>23</v>
      </c>
      <c r="C8411" t="s">
        <v>23</v>
      </c>
      <c r="D8411" t="s">
        <v>5810</v>
      </c>
      <c r="E8411" t="s">
        <v>24096</v>
      </c>
      <c r="F8411" t="s">
        <v>23</v>
      </c>
      <c r="G8411" t="s">
        <v>23</v>
      </c>
      <c r="H8411" t="s">
        <v>6487</v>
      </c>
      <c r="I8411" t="s">
        <v>23</v>
      </c>
      <c r="J8411" t="s">
        <v>23</v>
      </c>
      <c r="K8411" t="s">
        <v>33546</v>
      </c>
    </row>
    <row r="8412" spans="1:11" x14ac:dyDescent="0.35">
      <c r="A8412" t="s">
        <v>29704</v>
      </c>
      <c r="B8412" t="s">
        <v>23</v>
      </c>
      <c r="C8412" t="s">
        <v>23</v>
      </c>
      <c r="D8412" t="s">
        <v>5810</v>
      </c>
      <c r="E8412" t="s">
        <v>29705</v>
      </c>
      <c r="F8412" t="s">
        <v>23</v>
      </c>
      <c r="G8412" t="s">
        <v>23</v>
      </c>
      <c r="H8412" t="s">
        <v>6746</v>
      </c>
      <c r="I8412" t="s">
        <v>23</v>
      </c>
      <c r="J8412" t="s">
        <v>23</v>
      </c>
      <c r="K8412" t="s">
        <v>36165</v>
      </c>
    </row>
    <row r="8413" spans="1:11" x14ac:dyDescent="0.35">
      <c r="A8413" t="s">
        <v>29690</v>
      </c>
      <c r="B8413" t="s">
        <v>23</v>
      </c>
      <c r="C8413" t="s">
        <v>23</v>
      </c>
      <c r="D8413" t="s">
        <v>5810</v>
      </c>
      <c r="E8413" t="s">
        <v>29691</v>
      </c>
      <c r="F8413" t="s">
        <v>23</v>
      </c>
      <c r="G8413" t="s">
        <v>23</v>
      </c>
      <c r="H8413" t="s">
        <v>6746</v>
      </c>
      <c r="I8413" t="s">
        <v>23</v>
      </c>
      <c r="J8413" t="s">
        <v>23</v>
      </c>
      <c r="K8413" t="s">
        <v>36158</v>
      </c>
    </row>
    <row r="8414" spans="1:11" x14ac:dyDescent="0.35">
      <c r="A8414" t="s">
        <v>29692</v>
      </c>
      <c r="B8414" t="s">
        <v>23</v>
      </c>
      <c r="C8414" t="s">
        <v>23</v>
      </c>
      <c r="D8414" t="s">
        <v>5810</v>
      </c>
      <c r="E8414" t="s">
        <v>29693</v>
      </c>
      <c r="F8414" t="s">
        <v>23</v>
      </c>
      <c r="G8414" t="s">
        <v>23</v>
      </c>
      <c r="H8414" t="s">
        <v>6746</v>
      </c>
      <c r="I8414" t="s">
        <v>23</v>
      </c>
      <c r="J8414" t="s">
        <v>23</v>
      </c>
      <c r="K8414" t="s">
        <v>36159</v>
      </c>
    </row>
    <row r="8415" spans="1:11" x14ac:dyDescent="0.35">
      <c r="A8415" t="s">
        <v>12861</v>
      </c>
      <c r="B8415" t="s">
        <v>23</v>
      </c>
      <c r="C8415" t="s">
        <v>23</v>
      </c>
      <c r="D8415" t="s">
        <v>5810</v>
      </c>
      <c r="E8415" t="s">
        <v>12862</v>
      </c>
      <c r="F8415" t="s">
        <v>23</v>
      </c>
      <c r="G8415" t="s">
        <v>23</v>
      </c>
      <c r="H8415" t="s">
        <v>6746</v>
      </c>
      <c r="I8415" t="s">
        <v>23</v>
      </c>
      <c r="J8415" t="s">
        <v>23</v>
      </c>
      <c r="K8415" t="s">
        <v>30532</v>
      </c>
    </row>
    <row r="8416" spans="1:11" x14ac:dyDescent="0.35">
      <c r="A8416" t="s">
        <v>29694</v>
      </c>
      <c r="B8416" t="s">
        <v>23</v>
      </c>
      <c r="C8416" t="s">
        <v>23</v>
      </c>
      <c r="D8416" t="s">
        <v>5810</v>
      </c>
      <c r="E8416" t="s">
        <v>29695</v>
      </c>
      <c r="F8416" t="s">
        <v>23</v>
      </c>
      <c r="G8416" t="s">
        <v>23</v>
      </c>
      <c r="H8416" t="s">
        <v>6746</v>
      </c>
      <c r="I8416" t="s">
        <v>23</v>
      </c>
      <c r="J8416" t="s">
        <v>23</v>
      </c>
      <c r="K8416" t="s">
        <v>36160</v>
      </c>
    </row>
    <row r="8417" spans="1:11" x14ac:dyDescent="0.35">
      <c r="A8417" t="s">
        <v>29696</v>
      </c>
      <c r="B8417" t="s">
        <v>23</v>
      </c>
      <c r="C8417" t="s">
        <v>23</v>
      </c>
      <c r="D8417" t="s">
        <v>5810</v>
      </c>
      <c r="E8417" t="s">
        <v>29697</v>
      </c>
      <c r="F8417" t="s">
        <v>23</v>
      </c>
      <c r="G8417" t="s">
        <v>23</v>
      </c>
      <c r="H8417" t="s">
        <v>6746</v>
      </c>
      <c r="I8417" t="s">
        <v>23</v>
      </c>
      <c r="J8417" t="s">
        <v>23</v>
      </c>
      <c r="K8417" t="s">
        <v>36161</v>
      </c>
    </row>
    <row r="8418" spans="1:11" x14ac:dyDescent="0.35">
      <c r="A8418" t="s">
        <v>29698</v>
      </c>
      <c r="B8418" t="s">
        <v>23</v>
      </c>
      <c r="C8418" t="s">
        <v>23</v>
      </c>
      <c r="D8418" t="s">
        <v>5810</v>
      </c>
      <c r="E8418" t="s">
        <v>29699</v>
      </c>
      <c r="F8418" t="s">
        <v>23</v>
      </c>
      <c r="G8418" t="s">
        <v>23</v>
      </c>
      <c r="H8418" t="s">
        <v>6746</v>
      </c>
      <c r="I8418" t="s">
        <v>23</v>
      </c>
      <c r="J8418" t="s">
        <v>23</v>
      </c>
      <c r="K8418" t="s">
        <v>36162</v>
      </c>
    </row>
    <row r="8419" spans="1:11" x14ac:dyDescent="0.35">
      <c r="A8419" t="s">
        <v>29702</v>
      </c>
      <c r="B8419" t="s">
        <v>23</v>
      </c>
      <c r="C8419" t="s">
        <v>23</v>
      </c>
      <c r="D8419" t="s">
        <v>5810</v>
      </c>
      <c r="E8419" t="s">
        <v>29703</v>
      </c>
      <c r="F8419" t="s">
        <v>23</v>
      </c>
      <c r="G8419" t="s">
        <v>23</v>
      </c>
      <c r="H8419" t="s">
        <v>6746</v>
      </c>
      <c r="I8419" t="s">
        <v>23</v>
      </c>
      <c r="J8419" t="s">
        <v>23</v>
      </c>
      <c r="K8419" t="s">
        <v>36164</v>
      </c>
    </row>
    <row r="8420" spans="1:11" x14ac:dyDescent="0.35">
      <c r="A8420" t="s">
        <v>4350</v>
      </c>
      <c r="B8420" t="s">
        <v>23</v>
      </c>
      <c r="C8420" t="s">
        <v>23</v>
      </c>
      <c r="D8420" t="s">
        <v>23</v>
      </c>
      <c r="E8420" t="s">
        <v>12863</v>
      </c>
      <c r="F8420" t="s">
        <v>23</v>
      </c>
      <c r="G8420" t="s">
        <v>23</v>
      </c>
      <c r="H8420" t="s">
        <v>6493</v>
      </c>
      <c r="I8420" t="s">
        <v>23</v>
      </c>
      <c r="J8420" t="s">
        <v>23</v>
      </c>
      <c r="K8420" t="s">
        <v>30532</v>
      </c>
    </row>
    <row r="8421" spans="1:11" x14ac:dyDescent="0.35">
      <c r="A8421" t="s">
        <v>295</v>
      </c>
      <c r="B8421" t="s">
        <v>23</v>
      </c>
      <c r="C8421" t="s">
        <v>23</v>
      </c>
      <c r="D8421" t="s">
        <v>23</v>
      </c>
      <c r="E8421" t="s">
        <v>12864</v>
      </c>
      <c r="F8421" t="s">
        <v>23</v>
      </c>
      <c r="G8421" t="s">
        <v>23</v>
      </c>
      <c r="H8421" t="s">
        <v>6522</v>
      </c>
      <c r="I8421" t="s">
        <v>23</v>
      </c>
      <c r="J8421" t="s">
        <v>23</v>
      </c>
      <c r="K8421" t="s">
        <v>30532</v>
      </c>
    </row>
    <row r="8422" spans="1:11" x14ac:dyDescent="0.35">
      <c r="A8422" t="s">
        <v>12865</v>
      </c>
      <c r="B8422" t="s">
        <v>23</v>
      </c>
      <c r="C8422" t="s">
        <v>23</v>
      </c>
      <c r="D8422" t="s">
        <v>5810</v>
      </c>
      <c r="E8422" t="s">
        <v>12866</v>
      </c>
      <c r="F8422" t="s">
        <v>23</v>
      </c>
      <c r="G8422" t="s">
        <v>23</v>
      </c>
      <c r="H8422" t="s">
        <v>6746</v>
      </c>
      <c r="I8422" t="s">
        <v>23</v>
      </c>
      <c r="J8422" t="s">
        <v>23</v>
      </c>
      <c r="K8422" t="s">
        <v>30532</v>
      </c>
    </row>
    <row r="8423" spans="1:11" x14ac:dyDescent="0.35">
      <c r="A8423" t="s">
        <v>29706</v>
      </c>
      <c r="B8423" t="s">
        <v>23</v>
      </c>
      <c r="C8423" t="s">
        <v>23</v>
      </c>
      <c r="D8423" t="s">
        <v>5810</v>
      </c>
      <c r="E8423" t="s">
        <v>29707</v>
      </c>
      <c r="F8423" t="s">
        <v>23</v>
      </c>
      <c r="G8423" t="s">
        <v>23</v>
      </c>
      <c r="H8423" t="s">
        <v>6746</v>
      </c>
      <c r="I8423" t="s">
        <v>23</v>
      </c>
      <c r="J8423" t="s">
        <v>23</v>
      </c>
      <c r="K8423" t="s">
        <v>36166</v>
      </c>
    </row>
    <row r="8424" spans="1:11" x14ac:dyDescent="0.35">
      <c r="A8424" t="s">
        <v>832</v>
      </c>
      <c r="B8424" t="s">
        <v>23</v>
      </c>
      <c r="C8424" t="s">
        <v>23</v>
      </c>
      <c r="D8424" t="s">
        <v>23</v>
      </c>
      <c r="E8424" t="s">
        <v>12867</v>
      </c>
      <c r="F8424" t="s">
        <v>23</v>
      </c>
      <c r="G8424" t="s">
        <v>23</v>
      </c>
      <c r="H8424" t="s">
        <v>6522</v>
      </c>
      <c r="I8424" t="s">
        <v>23</v>
      </c>
      <c r="J8424" t="s">
        <v>23</v>
      </c>
      <c r="K8424" t="s">
        <v>30532</v>
      </c>
    </row>
    <row r="8425" spans="1:11" x14ac:dyDescent="0.35">
      <c r="A8425" t="s">
        <v>29708</v>
      </c>
      <c r="B8425" t="s">
        <v>23</v>
      </c>
      <c r="C8425" t="s">
        <v>23</v>
      </c>
      <c r="D8425" t="s">
        <v>5810</v>
      </c>
      <c r="E8425" t="s">
        <v>29709</v>
      </c>
      <c r="F8425" t="s">
        <v>23</v>
      </c>
      <c r="G8425" t="s">
        <v>23</v>
      </c>
      <c r="H8425" t="s">
        <v>6746</v>
      </c>
      <c r="I8425" t="s">
        <v>23</v>
      </c>
      <c r="J8425" t="s">
        <v>23</v>
      </c>
      <c r="K8425" t="s">
        <v>36167</v>
      </c>
    </row>
    <row r="8426" spans="1:11" x14ac:dyDescent="0.35">
      <c r="A8426" t="s">
        <v>29710</v>
      </c>
      <c r="B8426" t="s">
        <v>23</v>
      </c>
      <c r="C8426" t="s">
        <v>23</v>
      </c>
      <c r="D8426" t="s">
        <v>5810</v>
      </c>
      <c r="E8426" t="s">
        <v>29711</v>
      </c>
      <c r="F8426" t="s">
        <v>23</v>
      </c>
      <c r="G8426" t="s">
        <v>23</v>
      </c>
      <c r="H8426" t="s">
        <v>6746</v>
      </c>
      <c r="I8426" t="s">
        <v>23</v>
      </c>
      <c r="J8426" t="s">
        <v>23</v>
      </c>
      <c r="K8426" t="s">
        <v>36168</v>
      </c>
    </row>
    <row r="8427" spans="1:11" x14ac:dyDescent="0.35">
      <c r="A8427" t="s">
        <v>5802</v>
      </c>
      <c r="B8427" t="s">
        <v>23</v>
      </c>
      <c r="C8427" t="s">
        <v>23</v>
      </c>
      <c r="D8427" t="s">
        <v>23</v>
      </c>
      <c r="E8427" t="s">
        <v>12868</v>
      </c>
      <c r="F8427" t="s">
        <v>23</v>
      </c>
      <c r="G8427" t="s">
        <v>23</v>
      </c>
      <c r="H8427" t="s">
        <v>6484</v>
      </c>
      <c r="I8427" t="s">
        <v>6485</v>
      </c>
      <c r="J8427" t="s">
        <v>6507</v>
      </c>
      <c r="K8427" t="s">
        <v>30532</v>
      </c>
    </row>
    <row r="8428" spans="1:11" x14ac:dyDescent="0.35">
      <c r="A8428" t="s">
        <v>4349</v>
      </c>
      <c r="B8428" t="s">
        <v>23</v>
      </c>
      <c r="C8428" t="s">
        <v>23</v>
      </c>
      <c r="D8428" t="s">
        <v>23</v>
      </c>
      <c r="E8428" t="s">
        <v>12869</v>
      </c>
      <c r="F8428" t="s">
        <v>23</v>
      </c>
      <c r="G8428" t="s">
        <v>23</v>
      </c>
      <c r="H8428" t="s">
        <v>6522</v>
      </c>
      <c r="I8428" t="s">
        <v>23</v>
      </c>
      <c r="J8428" t="s">
        <v>23</v>
      </c>
      <c r="K8428" t="s">
        <v>30532</v>
      </c>
    </row>
    <row r="8429" spans="1:11" x14ac:dyDescent="0.35">
      <c r="A8429" t="s">
        <v>29714</v>
      </c>
      <c r="B8429" t="s">
        <v>23</v>
      </c>
      <c r="C8429" t="s">
        <v>23</v>
      </c>
      <c r="D8429" t="s">
        <v>5810</v>
      </c>
      <c r="E8429" t="s">
        <v>29715</v>
      </c>
      <c r="F8429" t="s">
        <v>23</v>
      </c>
      <c r="G8429" t="s">
        <v>23</v>
      </c>
      <c r="H8429" t="s">
        <v>6746</v>
      </c>
      <c r="I8429" t="s">
        <v>23</v>
      </c>
      <c r="J8429" t="s">
        <v>23</v>
      </c>
      <c r="K8429" t="s">
        <v>36170</v>
      </c>
    </row>
    <row r="8430" spans="1:11" x14ac:dyDescent="0.35">
      <c r="A8430" t="s">
        <v>5187</v>
      </c>
      <c r="B8430" t="s">
        <v>23</v>
      </c>
      <c r="C8430" t="s">
        <v>23</v>
      </c>
      <c r="D8430" t="s">
        <v>23</v>
      </c>
      <c r="E8430" t="s">
        <v>12870</v>
      </c>
      <c r="F8430" t="s">
        <v>23</v>
      </c>
      <c r="G8430" t="s">
        <v>23</v>
      </c>
      <c r="H8430" t="s">
        <v>6483</v>
      </c>
      <c r="I8430" t="s">
        <v>6485</v>
      </c>
      <c r="J8430" t="s">
        <v>3894</v>
      </c>
      <c r="K8430" t="s">
        <v>30532</v>
      </c>
    </row>
    <row r="8431" spans="1:11" x14ac:dyDescent="0.35">
      <c r="A8431" t="s">
        <v>6226</v>
      </c>
      <c r="B8431" t="s">
        <v>23</v>
      </c>
      <c r="C8431" t="s">
        <v>23</v>
      </c>
      <c r="D8431" t="s">
        <v>5810</v>
      </c>
      <c r="E8431" t="s">
        <v>12872</v>
      </c>
      <c r="F8431" t="s">
        <v>23</v>
      </c>
      <c r="G8431" t="s">
        <v>23</v>
      </c>
      <c r="H8431" t="s">
        <v>6483</v>
      </c>
      <c r="I8431" t="s">
        <v>23</v>
      </c>
      <c r="J8431" t="s">
        <v>23</v>
      </c>
      <c r="K8431" t="s">
        <v>30532</v>
      </c>
    </row>
    <row r="8432" spans="1:11" x14ac:dyDescent="0.35">
      <c r="A8432" t="s">
        <v>29716</v>
      </c>
      <c r="B8432" t="s">
        <v>23</v>
      </c>
      <c r="C8432" t="s">
        <v>23</v>
      </c>
      <c r="D8432" t="s">
        <v>5810</v>
      </c>
      <c r="E8432" t="s">
        <v>29717</v>
      </c>
      <c r="F8432" t="s">
        <v>23</v>
      </c>
      <c r="G8432" t="s">
        <v>23</v>
      </c>
      <c r="H8432" t="s">
        <v>6746</v>
      </c>
      <c r="I8432" t="s">
        <v>23</v>
      </c>
      <c r="J8432" t="s">
        <v>23</v>
      </c>
      <c r="K8432" t="s">
        <v>36171</v>
      </c>
    </row>
    <row r="8433" spans="1:11" x14ac:dyDescent="0.35">
      <c r="A8433" t="s">
        <v>29720</v>
      </c>
      <c r="B8433" t="s">
        <v>23</v>
      </c>
      <c r="C8433" t="s">
        <v>23</v>
      </c>
      <c r="D8433" t="s">
        <v>5810</v>
      </c>
      <c r="E8433" t="s">
        <v>29721</v>
      </c>
      <c r="F8433" t="s">
        <v>23</v>
      </c>
      <c r="G8433" t="s">
        <v>23</v>
      </c>
      <c r="H8433" t="s">
        <v>6746</v>
      </c>
      <c r="I8433" t="s">
        <v>23</v>
      </c>
      <c r="J8433" t="s">
        <v>23</v>
      </c>
      <c r="K8433" t="s">
        <v>36173</v>
      </c>
    </row>
    <row r="8434" spans="1:11" x14ac:dyDescent="0.35">
      <c r="A8434" t="s">
        <v>29718</v>
      </c>
      <c r="B8434" t="s">
        <v>23</v>
      </c>
      <c r="C8434" t="s">
        <v>23</v>
      </c>
      <c r="D8434" t="s">
        <v>5810</v>
      </c>
      <c r="E8434" t="s">
        <v>29719</v>
      </c>
      <c r="F8434" t="s">
        <v>23</v>
      </c>
      <c r="G8434" t="s">
        <v>23</v>
      </c>
      <c r="H8434" t="s">
        <v>6746</v>
      </c>
      <c r="I8434" t="s">
        <v>23</v>
      </c>
      <c r="J8434" t="s">
        <v>23</v>
      </c>
      <c r="K8434" t="s">
        <v>36172</v>
      </c>
    </row>
    <row r="8435" spans="1:11" x14ac:dyDescent="0.35">
      <c r="A8435" t="s">
        <v>4348</v>
      </c>
      <c r="B8435" t="s">
        <v>23</v>
      </c>
      <c r="C8435" t="s">
        <v>23</v>
      </c>
      <c r="D8435" t="s">
        <v>23</v>
      </c>
      <c r="E8435" t="s">
        <v>12873</v>
      </c>
      <c r="F8435" t="s">
        <v>23</v>
      </c>
      <c r="G8435" t="s">
        <v>23</v>
      </c>
      <c r="H8435" t="s">
        <v>6522</v>
      </c>
      <c r="I8435" t="s">
        <v>23</v>
      </c>
      <c r="J8435" t="s">
        <v>23</v>
      </c>
      <c r="K8435" t="s">
        <v>30532</v>
      </c>
    </row>
    <row r="8436" spans="1:11" x14ac:dyDescent="0.35">
      <c r="A8436" t="s">
        <v>29722</v>
      </c>
      <c r="B8436" t="s">
        <v>23</v>
      </c>
      <c r="C8436" t="s">
        <v>23</v>
      </c>
      <c r="D8436" t="s">
        <v>5810</v>
      </c>
      <c r="E8436" t="s">
        <v>29723</v>
      </c>
      <c r="F8436" t="s">
        <v>23</v>
      </c>
      <c r="G8436" t="s">
        <v>23</v>
      </c>
      <c r="H8436" t="s">
        <v>6746</v>
      </c>
      <c r="I8436" t="s">
        <v>23</v>
      </c>
      <c r="J8436" t="s">
        <v>23</v>
      </c>
      <c r="K8436" t="s">
        <v>36174</v>
      </c>
    </row>
    <row r="8437" spans="1:11" x14ac:dyDescent="0.35">
      <c r="A8437" t="s">
        <v>299</v>
      </c>
      <c r="B8437" t="s">
        <v>23</v>
      </c>
      <c r="C8437" t="s">
        <v>23</v>
      </c>
      <c r="D8437" t="s">
        <v>23</v>
      </c>
      <c r="E8437" t="s">
        <v>12874</v>
      </c>
      <c r="F8437" t="s">
        <v>23</v>
      </c>
      <c r="G8437" t="s">
        <v>23</v>
      </c>
      <c r="H8437" t="s">
        <v>6522</v>
      </c>
      <c r="I8437" t="s">
        <v>23</v>
      </c>
      <c r="J8437" t="s">
        <v>23</v>
      </c>
      <c r="K8437" t="s">
        <v>30532</v>
      </c>
    </row>
    <row r="8438" spans="1:11" x14ac:dyDescent="0.35">
      <c r="A8438" t="s">
        <v>29724</v>
      </c>
      <c r="B8438" t="s">
        <v>23</v>
      </c>
      <c r="C8438" t="s">
        <v>23</v>
      </c>
      <c r="D8438" t="s">
        <v>5810</v>
      </c>
      <c r="E8438" t="s">
        <v>29725</v>
      </c>
      <c r="F8438" t="s">
        <v>23</v>
      </c>
      <c r="G8438" t="s">
        <v>23</v>
      </c>
      <c r="H8438" t="s">
        <v>6746</v>
      </c>
      <c r="I8438" t="s">
        <v>23</v>
      </c>
      <c r="J8438" t="s">
        <v>23</v>
      </c>
      <c r="K8438" t="s">
        <v>36175</v>
      </c>
    </row>
    <row r="8439" spans="1:11" x14ac:dyDescent="0.35">
      <c r="A8439" t="s">
        <v>29726</v>
      </c>
      <c r="B8439" t="s">
        <v>23</v>
      </c>
      <c r="C8439" t="s">
        <v>23</v>
      </c>
      <c r="D8439" t="s">
        <v>5810</v>
      </c>
      <c r="E8439" t="s">
        <v>29727</v>
      </c>
      <c r="F8439" t="s">
        <v>23</v>
      </c>
      <c r="G8439" t="s">
        <v>23</v>
      </c>
      <c r="H8439" t="s">
        <v>6746</v>
      </c>
      <c r="I8439" t="s">
        <v>23</v>
      </c>
      <c r="J8439" t="s">
        <v>23</v>
      </c>
      <c r="K8439" t="s">
        <v>36176</v>
      </c>
    </row>
    <row r="8440" spans="1:11" x14ac:dyDescent="0.35">
      <c r="A8440" t="s">
        <v>29730</v>
      </c>
      <c r="B8440" t="s">
        <v>23</v>
      </c>
      <c r="C8440" t="s">
        <v>23</v>
      </c>
      <c r="D8440" t="s">
        <v>5810</v>
      </c>
      <c r="E8440" t="s">
        <v>29731</v>
      </c>
      <c r="F8440" t="s">
        <v>23</v>
      </c>
      <c r="G8440" t="s">
        <v>23</v>
      </c>
      <c r="H8440" t="s">
        <v>6746</v>
      </c>
      <c r="I8440" t="s">
        <v>23</v>
      </c>
      <c r="J8440" t="s">
        <v>23</v>
      </c>
      <c r="K8440" t="s">
        <v>36178</v>
      </c>
    </row>
    <row r="8441" spans="1:11" x14ac:dyDescent="0.35">
      <c r="A8441" t="s">
        <v>29732</v>
      </c>
      <c r="B8441" t="s">
        <v>23</v>
      </c>
      <c r="C8441" t="s">
        <v>23</v>
      </c>
      <c r="D8441" t="s">
        <v>5810</v>
      </c>
      <c r="E8441" t="s">
        <v>29733</v>
      </c>
      <c r="F8441" t="s">
        <v>23</v>
      </c>
      <c r="G8441" t="s">
        <v>23</v>
      </c>
      <c r="H8441" t="s">
        <v>6746</v>
      </c>
      <c r="I8441" t="s">
        <v>23</v>
      </c>
      <c r="J8441" t="s">
        <v>23</v>
      </c>
      <c r="K8441" t="s">
        <v>36179</v>
      </c>
    </row>
    <row r="8442" spans="1:11" x14ac:dyDescent="0.35">
      <c r="A8442" t="s">
        <v>29743</v>
      </c>
      <c r="B8442" t="s">
        <v>23</v>
      </c>
      <c r="C8442" t="s">
        <v>23</v>
      </c>
      <c r="D8442" t="s">
        <v>5810</v>
      </c>
      <c r="E8442" t="s">
        <v>29744</v>
      </c>
      <c r="F8442" t="s">
        <v>23</v>
      </c>
      <c r="G8442" t="s">
        <v>23</v>
      </c>
      <c r="H8442" t="s">
        <v>6746</v>
      </c>
      <c r="I8442" t="s">
        <v>23</v>
      </c>
      <c r="J8442" t="s">
        <v>23</v>
      </c>
      <c r="K8442" t="s">
        <v>36184</v>
      </c>
    </row>
    <row r="8443" spans="1:11" x14ac:dyDescent="0.35">
      <c r="A8443" t="s">
        <v>29737</v>
      </c>
      <c r="B8443" t="s">
        <v>23</v>
      </c>
      <c r="C8443" t="s">
        <v>23</v>
      </c>
      <c r="D8443" t="s">
        <v>5810</v>
      </c>
      <c r="E8443" t="s">
        <v>29738</v>
      </c>
      <c r="F8443" t="s">
        <v>23</v>
      </c>
      <c r="G8443" t="s">
        <v>23</v>
      </c>
      <c r="H8443" t="s">
        <v>6746</v>
      </c>
      <c r="I8443" t="s">
        <v>23</v>
      </c>
      <c r="J8443" t="s">
        <v>23</v>
      </c>
      <c r="K8443" t="s">
        <v>36181</v>
      </c>
    </row>
    <row r="8444" spans="1:11" x14ac:dyDescent="0.35">
      <c r="A8444" t="s">
        <v>6225</v>
      </c>
      <c r="B8444" t="s">
        <v>23</v>
      </c>
      <c r="C8444" t="s">
        <v>23</v>
      </c>
      <c r="D8444" t="s">
        <v>5810</v>
      </c>
      <c r="E8444" t="s">
        <v>12875</v>
      </c>
      <c r="F8444" t="s">
        <v>23</v>
      </c>
      <c r="G8444" t="s">
        <v>23</v>
      </c>
      <c r="H8444" t="s">
        <v>6493</v>
      </c>
      <c r="I8444" t="s">
        <v>23</v>
      </c>
      <c r="J8444" t="s">
        <v>23</v>
      </c>
      <c r="K8444" t="s">
        <v>30532</v>
      </c>
    </row>
    <row r="8445" spans="1:11" x14ac:dyDescent="0.35">
      <c r="A8445" t="s">
        <v>20589</v>
      </c>
      <c r="B8445" t="s">
        <v>23</v>
      </c>
      <c r="C8445" t="s">
        <v>23</v>
      </c>
      <c r="D8445" t="s">
        <v>5810</v>
      </c>
      <c r="E8445" t="s">
        <v>20590</v>
      </c>
      <c r="F8445" t="s">
        <v>23</v>
      </c>
      <c r="G8445" t="s">
        <v>23</v>
      </c>
      <c r="H8445" t="s">
        <v>6746</v>
      </c>
      <c r="I8445" t="s">
        <v>23</v>
      </c>
      <c r="J8445" t="s">
        <v>23</v>
      </c>
      <c r="K8445" t="s">
        <v>30532</v>
      </c>
    </row>
    <row r="8446" spans="1:11" x14ac:dyDescent="0.35">
      <c r="A8446" t="s">
        <v>29739</v>
      </c>
      <c r="B8446" t="s">
        <v>23</v>
      </c>
      <c r="C8446" t="s">
        <v>23</v>
      </c>
      <c r="D8446" t="s">
        <v>5810</v>
      </c>
      <c r="E8446" t="s">
        <v>29740</v>
      </c>
      <c r="F8446" t="s">
        <v>23</v>
      </c>
      <c r="G8446" t="s">
        <v>23</v>
      </c>
      <c r="H8446" t="s">
        <v>6746</v>
      </c>
      <c r="I8446" t="s">
        <v>23</v>
      </c>
      <c r="J8446" t="s">
        <v>23</v>
      </c>
      <c r="K8446" t="s">
        <v>36182</v>
      </c>
    </row>
    <row r="8447" spans="1:11" x14ac:dyDescent="0.35">
      <c r="A8447" t="s">
        <v>803</v>
      </c>
      <c r="B8447" t="s">
        <v>23</v>
      </c>
      <c r="C8447" t="s">
        <v>23</v>
      </c>
      <c r="D8447" t="s">
        <v>23</v>
      </c>
      <c r="E8447" t="s">
        <v>12876</v>
      </c>
      <c r="F8447" t="s">
        <v>23</v>
      </c>
      <c r="G8447" t="s">
        <v>23</v>
      </c>
      <c r="H8447" t="s">
        <v>6522</v>
      </c>
      <c r="I8447" t="s">
        <v>23</v>
      </c>
      <c r="J8447" t="s">
        <v>23</v>
      </c>
      <c r="K8447" t="s">
        <v>30532</v>
      </c>
    </row>
    <row r="8448" spans="1:11" x14ac:dyDescent="0.35">
      <c r="A8448" t="s">
        <v>4347</v>
      </c>
      <c r="B8448" t="s">
        <v>23</v>
      </c>
      <c r="C8448" t="s">
        <v>23</v>
      </c>
      <c r="D8448" t="s">
        <v>23</v>
      </c>
      <c r="E8448" t="s">
        <v>12877</v>
      </c>
      <c r="F8448" t="s">
        <v>23</v>
      </c>
      <c r="G8448" t="s">
        <v>23</v>
      </c>
      <c r="H8448" t="s">
        <v>6522</v>
      </c>
      <c r="I8448" t="s">
        <v>23</v>
      </c>
      <c r="J8448" t="s">
        <v>23</v>
      </c>
      <c r="K8448" t="s">
        <v>30532</v>
      </c>
    </row>
    <row r="8449" spans="1:11" x14ac:dyDescent="0.35">
      <c r="A8449" t="s">
        <v>24417</v>
      </c>
      <c r="B8449" t="s">
        <v>23</v>
      </c>
      <c r="C8449" t="s">
        <v>23</v>
      </c>
      <c r="D8449" t="s">
        <v>5810</v>
      </c>
      <c r="E8449" t="s">
        <v>24418</v>
      </c>
      <c r="F8449" t="s">
        <v>23</v>
      </c>
      <c r="G8449" t="s">
        <v>23</v>
      </c>
      <c r="H8449" t="s">
        <v>6746</v>
      </c>
      <c r="I8449" t="s">
        <v>23</v>
      </c>
      <c r="J8449" t="s">
        <v>23</v>
      </c>
      <c r="K8449" t="s">
        <v>33613</v>
      </c>
    </row>
    <row r="8450" spans="1:11" x14ac:dyDescent="0.35">
      <c r="A8450" t="s">
        <v>3706</v>
      </c>
      <c r="B8450" t="s">
        <v>23</v>
      </c>
      <c r="C8450" t="s">
        <v>23</v>
      </c>
      <c r="D8450" t="s">
        <v>23</v>
      </c>
      <c r="E8450" t="s">
        <v>12878</v>
      </c>
      <c r="F8450" t="s">
        <v>23</v>
      </c>
      <c r="G8450" t="s">
        <v>23</v>
      </c>
      <c r="H8450" t="s">
        <v>6522</v>
      </c>
      <c r="I8450" t="s">
        <v>23</v>
      </c>
      <c r="J8450" t="s">
        <v>23</v>
      </c>
      <c r="K8450" t="s">
        <v>30532</v>
      </c>
    </row>
    <row r="8451" spans="1:11" x14ac:dyDescent="0.35">
      <c r="A8451" t="s">
        <v>4346</v>
      </c>
      <c r="B8451" t="s">
        <v>23</v>
      </c>
      <c r="C8451" t="s">
        <v>23</v>
      </c>
      <c r="D8451" t="s">
        <v>23</v>
      </c>
      <c r="E8451" t="s">
        <v>12879</v>
      </c>
      <c r="F8451" t="s">
        <v>23</v>
      </c>
      <c r="G8451" t="s">
        <v>23</v>
      </c>
      <c r="H8451" t="s">
        <v>6522</v>
      </c>
      <c r="I8451" t="s">
        <v>23</v>
      </c>
      <c r="J8451" t="s">
        <v>23</v>
      </c>
      <c r="K8451" t="s">
        <v>30532</v>
      </c>
    </row>
    <row r="8452" spans="1:11" x14ac:dyDescent="0.35">
      <c r="A8452" t="s">
        <v>24105</v>
      </c>
      <c r="B8452" t="s">
        <v>23</v>
      </c>
      <c r="C8452" t="s">
        <v>23</v>
      </c>
      <c r="D8452" t="s">
        <v>5810</v>
      </c>
      <c r="E8452" t="s">
        <v>24106</v>
      </c>
      <c r="F8452" t="s">
        <v>23</v>
      </c>
      <c r="G8452" t="s">
        <v>23</v>
      </c>
      <c r="H8452" t="s">
        <v>23951</v>
      </c>
      <c r="I8452" t="s">
        <v>23</v>
      </c>
      <c r="J8452" t="s">
        <v>23</v>
      </c>
      <c r="K8452" t="s">
        <v>30532</v>
      </c>
    </row>
    <row r="8453" spans="1:11" x14ac:dyDescent="0.35">
      <c r="A8453" t="s">
        <v>3385</v>
      </c>
      <c r="B8453" t="s">
        <v>23</v>
      </c>
      <c r="C8453" t="s">
        <v>23</v>
      </c>
      <c r="D8453" t="s">
        <v>23</v>
      </c>
      <c r="E8453" t="s">
        <v>12880</v>
      </c>
      <c r="F8453" t="s">
        <v>23</v>
      </c>
      <c r="G8453" t="s">
        <v>23</v>
      </c>
      <c r="H8453" t="s">
        <v>6522</v>
      </c>
      <c r="I8453" t="s">
        <v>23</v>
      </c>
      <c r="J8453" t="s">
        <v>23</v>
      </c>
      <c r="K8453" t="s">
        <v>30532</v>
      </c>
    </row>
    <row r="8454" spans="1:11" x14ac:dyDescent="0.35">
      <c r="A8454" t="s">
        <v>6677</v>
      </c>
      <c r="B8454" t="s">
        <v>23</v>
      </c>
      <c r="C8454" t="s">
        <v>23</v>
      </c>
      <c r="D8454" t="s">
        <v>23</v>
      </c>
      <c r="E8454" t="s">
        <v>12881</v>
      </c>
      <c r="F8454" t="s">
        <v>23</v>
      </c>
      <c r="G8454" t="s">
        <v>23</v>
      </c>
      <c r="H8454" t="s">
        <v>6504</v>
      </c>
      <c r="I8454" t="s">
        <v>23</v>
      </c>
      <c r="J8454" t="s">
        <v>23</v>
      </c>
      <c r="K8454" t="s">
        <v>30532</v>
      </c>
    </row>
    <row r="8455" spans="1:11" x14ac:dyDescent="0.35">
      <c r="A8455" t="s">
        <v>16114</v>
      </c>
      <c r="B8455" t="s">
        <v>23</v>
      </c>
      <c r="C8455" t="s">
        <v>23</v>
      </c>
      <c r="D8455" t="s">
        <v>5832</v>
      </c>
      <c r="E8455" t="s">
        <v>18149</v>
      </c>
      <c r="F8455" t="s">
        <v>23</v>
      </c>
      <c r="G8455" t="s">
        <v>23</v>
      </c>
      <c r="H8455" t="s">
        <v>23</v>
      </c>
      <c r="I8455" t="s">
        <v>23</v>
      </c>
      <c r="J8455" t="s">
        <v>23</v>
      </c>
      <c r="K8455" t="s">
        <v>30532</v>
      </c>
    </row>
    <row r="8456" spans="1:11" x14ac:dyDescent="0.35">
      <c r="A8456" t="s">
        <v>12882</v>
      </c>
      <c r="B8456" t="s">
        <v>23</v>
      </c>
      <c r="C8456" t="s">
        <v>23</v>
      </c>
      <c r="D8456" t="s">
        <v>5810</v>
      </c>
      <c r="E8456" t="s">
        <v>12883</v>
      </c>
      <c r="F8456" t="s">
        <v>23</v>
      </c>
      <c r="G8456" t="s">
        <v>23</v>
      </c>
      <c r="H8456" t="s">
        <v>6746</v>
      </c>
      <c r="I8456" t="s">
        <v>23</v>
      </c>
      <c r="J8456" t="s">
        <v>23</v>
      </c>
      <c r="K8456" t="s">
        <v>30532</v>
      </c>
    </row>
    <row r="8457" spans="1:11" x14ac:dyDescent="0.35">
      <c r="A8457" t="s">
        <v>29745</v>
      </c>
      <c r="B8457" t="s">
        <v>23</v>
      </c>
      <c r="C8457" t="s">
        <v>23</v>
      </c>
      <c r="D8457" t="s">
        <v>5810</v>
      </c>
      <c r="E8457" t="s">
        <v>29746</v>
      </c>
      <c r="F8457" t="s">
        <v>23</v>
      </c>
      <c r="G8457" t="s">
        <v>23</v>
      </c>
      <c r="H8457" t="s">
        <v>6746</v>
      </c>
      <c r="I8457" t="s">
        <v>23</v>
      </c>
      <c r="J8457" t="s">
        <v>23</v>
      </c>
      <c r="K8457" t="s">
        <v>36185</v>
      </c>
    </row>
    <row r="8458" spans="1:11" x14ac:dyDescent="0.35">
      <c r="A8458" t="s">
        <v>12884</v>
      </c>
      <c r="B8458" t="s">
        <v>23</v>
      </c>
      <c r="C8458" t="s">
        <v>23</v>
      </c>
      <c r="D8458" t="s">
        <v>5810</v>
      </c>
      <c r="E8458" t="s">
        <v>12885</v>
      </c>
      <c r="F8458" t="s">
        <v>23</v>
      </c>
      <c r="G8458" t="s">
        <v>23</v>
      </c>
      <c r="H8458" t="s">
        <v>6746</v>
      </c>
      <c r="I8458" t="s">
        <v>23</v>
      </c>
      <c r="J8458" t="s">
        <v>23</v>
      </c>
      <c r="K8458" t="s">
        <v>30532</v>
      </c>
    </row>
    <row r="8459" spans="1:11" x14ac:dyDescent="0.35">
      <c r="A8459" t="s">
        <v>29747</v>
      </c>
      <c r="B8459" t="s">
        <v>23</v>
      </c>
      <c r="C8459" t="s">
        <v>23</v>
      </c>
      <c r="D8459" t="s">
        <v>5810</v>
      </c>
      <c r="E8459" t="s">
        <v>29748</v>
      </c>
      <c r="F8459" t="s">
        <v>23</v>
      </c>
      <c r="G8459" t="s">
        <v>23</v>
      </c>
      <c r="H8459" t="s">
        <v>6746</v>
      </c>
      <c r="I8459" t="s">
        <v>23</v>
      </c>
      <c r="J8459" t="s">
        <v>23</v>
      </c>
      <c r="K8459" t="s">
        <v>36186</v>
      </c>
    </row>
    <row r="8460" spans="1:11" x14ac:dyDescent="0.35">
      <c r="A8460" t="s">
        <v>12886</v>
      </c>
      <c r="B8460" t="s">
        <v>23</v>
      </c>
      <c r="C8460" t="s">
        <v>23</v>
      </c>
      <c r="D8460" t="s">
        <v>5810</v>
      </c>
      <c r="E8460" t="s">
        <v>12887</v>
      </c>
      <c r="F8460" t="s">
        <v>23</v>
      </c>
      <c r="G8460" t="s">
        <v>23</v>
      </c>
      <c r="H8460" t="s">
        <v>6746</v>
      </c>
      <c r="I8460" t="s">
        <v>23</v>
      </c>
      <c r="J8460" t="s">
        <v>23</v>
      </c>
      <c r="K8460" t="s">
        <v>30532</v>
      </c>
    </row>
    <row r="8461" spans="1:11" x14ac:dyDescent="0.35">
      <c r="A8461" t="s">
        <v>29751</v>
      </c>
      <c r="B8461" t="s">
        <v>23</v>
      </c>
      <c r="C8461" t="s">
        <v>23</v>
      </c>
      <c r="D8461" t="s">
        <v>5810</v>
      </c>
      <c r="E8461" t="s">
        <v>29752</v>
      </c>
      <c r="F8461" t="s">
        <v>23</v>
      </c>
      <c r="G8461" t="s">
        <v>23</v>
      </c>
      <c r="H8461" t="s">
        <v>6746</v>
      </c>
      <c r="I8461" t="s">
        <v>23</v>
      </c>
      <c r="J8461" t="s">
        <v>23</v>
      </c>
      <c r="K8461" t="s">
        <v>30532</v>
      </c>
    </row>
    <row r="8462" spans="1:11" x14ac:dyDescent="0.35">
      <c r="A8462" t="s">
        <v>29753</v>
      </c>
      <c r="B8462" t="s">
        <v>23</v>
      </c>
      <c r="C8462" t="s">
        <v>23</v>
      </c>
      <c r="D8462" t="s">
        <v>5810</v>
      </c>
      <c r="E8462" t="s">
        <v>29754</v>
      </c>
      <c r="F8462" t="s">
        <v>23</v>
      </c>
      <c r="G8462" t="s">
        <v>23</v>
      </c>
      <c r="H8462" t="s">
        <v>6746</v>
      </c>
      <c r="I8462" t="s">
        <v>23</v>
      </c>
      <c r="J8462" t="s">
        <v>23</v>
      </c>
      <c r="K8462" t="s">
        <v>36188</v>
      </c>
    </row>
    <row r="8463" spans="1:11" x14ac:dyDescent="0.35">
      <c r="A8463" t="s">
        <v>29755</v>
      </c>
      <c r="B8463" t="s">
        <v>23</v>
      </c>
      <c r="C8463" t="s">
        <v>23</v>
      </c>
      <c r="D8463" t="s">
        <v>5810</v>
      </c>
      <c r="E8463" t="s">
        <v>29756</v>
      </c>
      <c r="F8463" t="s">
        <v>23</v>
      </c>
      <c r="G8463" t="s">
        <v>23</v>
      </c>
      <c r="H8463" t="s">
        <v>6746</v>
      </c>
      <c r="I8463" t="s">
        <v>23</v>
      </c>
      <c r="J8463" t="s">
        <v>23</v>
      </c>
      <c r="K8463" t="s">
        <v>36189</v>
      </c>
    </row>
    <row r="8464" spans="1:11" x14ac:dyDescent="0.35">
      <c r="A8464" t="s">
        <v>29759</v>
      </c>
      <c r="B8464" t="s">
        <v>23</v>
      </c>
      <c r="C8464" t="s">
        <v>23</v>
      </c>
      <c r="D8464" t="s">
        <v>5810</v>
      </c>
      <c r="E8464" t="s">
        <v>29760</v>
      </c>
      <c r="F8464" t="s">
        <v>23</v>
      </c>
      <c r="G8464" t="s">
        <v>23</v>
      </c>
      <c r="H8464" t="s">
        <v>6746</v>
      </c>
      <c r="I8464" t="s">
        <v>23</v>
      </c>
      <c r="J8464" t="s">
        <v>23</v>
      </c>
      <c r="K8464" t="s">
        <v>36191</v>
      </c>
    </row>
    <row r="8465" spans="1:11" x14ac:dyDescent="0.35">
      <c r="A8465" t="s">
        <v>3707</v>
      </c>
      <c r="B8465" t="s">
        <v>23</v>
      </c>
      <c r="C8465" t="s">
        <v>23</v>
      </c>
      <c r="D8465" t="s">
        <v>23</v>
      </c>
      <c r="E8465" t="s">
        <v>12888</v>
      </c>
      <c r="F8465" t="s">
        <v>23</v>
      </c>
      <c r="G8465" t="s">
        <v>23</v>
      </c>
      <c r="H8465" t="s">
        <v>6522</v>
      </c>
      <c r="I8465" t="s">
        <v>23</v>
      </c>
      <c r="J8465" t="s">
        <v>23</v>
      </c>
      <c r="K8465" t="s">
        <v>30532</v>
      </c>
    </row>
    <row r="8466" spans="1:11" x14ac:dyDescent="0.35">
      <c r="A8466" t="s">
        <v>29757</v>
      </c>
      <c r="B8466" t="s">
        <v>23</v>
      </c>
      <c r="C8466" t="s">
        <v>23</v>
      </c>
      <c r="D8466" t="s">
        <v>5810</v>
      </c>
      <c r="E8466" t="s">
        <v>29758</v>
      </c>
      <c r="F8466" t="s">
        <v>23</v>
      </c>
      <c r="G8466" t="s">
        <v>23</v>
      </c>
      <c r="H8466" t="s">
        <v>6746</v>
      </c>
      <c r="I8466" t="s">
        <v>23</v>
      </c>
      <c r="J8466" t="s">
        <v>23</v>
      </c>
      <c r="K8466" t="s">
        <v>36190</v>
      </c>
    </row>
    <row r="8467" spans="1:11" x14ac:dyDescent="0.35">
      <c r="A8467" t="s">
        <v>12889</v>
      </c>
      <c r="B8467" t="s">
        <v>23</v>
      </c>
      <c r="C8467" t="s">
        <v>23</v>
      </c>
      <c r="D8467" t="s">
        <v>5810</v>
      </c>
      <c r="E8467" t="s">
        <v>12890</v>
      </c>
      <c r="F8467" t="s">
        <v>23</v>
      </c>
      <c r="G8467" t="s">
        <v>23</v>
      </c>
      <c r="H8467" t="s">
        <v>6746</v>
      </c>
      <c r="I8467" t="s">
        <v>23</v>
      </c>
      <c r="J8467" t="s">
        <v>23</v>
      </c>
      <c r="K8467" t="s">
        <v>30532</v>
      </c>
    </row>
    <row r="8468" spans="1:11" x14ac:dyDescent="0.35">
      <c r="A8468" t="s">
        <v>29761</v>
      </c>
      <c r="B8468" t="s">
        <v>23</v>
      </c>
      <c r="C8468" t="s">
        <v>23</v>
      </c>
      <c r="D8468" t="s">
        <v>5810</v>
      </c>
      <c r="E8468" t="s">
        <v>29762</v>
      </c>
      <c r="F8468" t="s">
        <v>23</v>
      </c>
      <c r="G8468" t="s">
        <v>23</v>
      </c>
      <c r="H8468" t="s">
        <v>6746</v>
      </c>
      <c r="I8468" t="s">
        <v>23</v>
      </c>
      <c r="J8468" t="s">
        <v>23</v>
      </c>
      <c r="K8468" t="s">
        <v>36192</v>
      </c>
    </row>
    <row r="8469" spans="1:11" x14ac:dyDescent="0.35">
      <c r="A8469" t="s">
        <v>12891</v>
      </c>
      <c r="B8469" t="s">
        <v>23</v>
      </c>
      <c r="C8469" t="s">
        <v>23</v>
      </c>
      <c r="D8469" t="s">
        <v>5810</v>
      </c>
      <c r="E8469" t="s">
        <v>12892</v>
      </c>
      <c r="F8469" t="s">
        <v>23</v>
      </c>
      <c r="G8469" t="s">
        <v>23</v>
      </c>
      <c r="H8469" t="s">
        <v>6746</v>
      </c>
      <c r="I8469" t="s">
        <v>23</v>
      </c>
      <c r="J8469" t="s">
        <v>23</v>
      </c>
      <c r="K8469" t="s">
        <v>30532</v>
      </c>
    </row>
    <row r="8470" spans="1:11" x14ac:dyDescent="0.35">
      <c r="A8470" t="s">
        <v>3708</v>
      </c>
      <c r="B8470" t="s">
        <v>23</v>
      </c>
      <c r="C8470" t="s">
        <v>23</v>
      </c>
      <c r="D8470" t="s">
        <v>23</v>
      </c>
      <c r="E8470" t="s">
        <v>12893</v>
      </c>
      <c r="F8470" t="s">
        <v>23</v>
      </c>
      <c r="G8470" t="s">
        <v>23</v>
      </c>
      <c r="H8470" t="s">
        <v>6522</v>
      </c>
      <c r="I8470" t="s">
        <v>23</v>
      </c>
      <c r="J8470" t="s">
        <v>23</v>
      </c>
      <c r="K8470" t="s">
        <v>30532</v>
      </c>
    </row>
    <row r="8471" spans="1:11" x14ac:dyDescent="0.35">
      <c r="A8471" t="s">
        <v>3078</v>
      </c>
      <c r="B8471" t="s">
        <v>23</v>
      </c>
      <c r="C8471" t="s">
        <v>23</v>
      </c>
      <c r="D8471" t="s">
        <v>23</v>
      </c>
      <c r="E8471" t="s">
        <v>12894</v>
      </c>
      <c r="F8471" t="s">
        <v>23</v>
      </c>
      <c r="G8471" t="s">
        <v>23</v>
      </c>
      <c r="H8471" t="s">
        <v>6487</v>
      </c>
      <c r="I8471" t="s">
        <v>6485</v>
      </c>
      <c r="J8471" t="s">
        <v>23</v>
      </c>
      <c r="K8471" t="s">
        <v>30532</v>
      </c>
    </row>
    <row r="8472" spans="1:11" x14ac:dyDescent="0.35">
      <c r="A8472" t="s">
        <v>29763</v>
      </c>
      <c r="B8472" t="s">
        <v>23</v>
      </c>
      <c r="C8472" t="s">
        <v>23</v>
      </c>
      <c r="D8472" t="s">
        <v>5810</v>
      </c>
      <c r="E8472" t="s">
        <v>29764</v>
      </c>
      <c r="F8472" t="s">
        <v>23</v>
      </c>
      <c r="G8472" t="s">
        <v>23</v>
      </c>
      <c r="H8472" t="s">
        <v>6746</v>
      </c>
      <c r="I8472" t="s">
        <v>23</v>
      </c>
      <c r="J8472" t="s">
        <v>23</v>
      </c>
      <c r="K8472" t="s">
        <v>36193</v>
      </c>
    </row>
    <row r="8473" spans="1:11" x14ac:dyDescent="0.35">
      <c r="A8473" t="s">
        <v>29765</v>
      </c>
      <c r="B8473" t="s">
        <v>23</v>
      </c>
      <c r="C8473" t="s">
        <v>23</v>
      </c>
      <c r="D8473" t="s">
        <v>5810</v>
      </c>
      <c r="E8473" t="s">
        <v>29766</v>
      </c>
      <c r="F8473" t="s">
        <v>23</v>
      </c>
      <c r="G8473" t="s">
        <v>23</v>
      </c>
      <c r="H8473" t="s">
        <v>6746</v>
      </c>
      <c r="I8473" t="s">
        <v>23</v>
      </c>
      <c r="J8473" t="s">
        <v>23</v>
      </c>
      <c r="K8473" t="s">
        <v>36194</v>
      </c>
    </row>
    <row r="8474" spans="1:11" x14ac:dyDescent="0.35">
      <c r="A8474" t="s">
        <v>29767</v>
      </c>
      <c r="B8474" t="s">
        <v>23</v>
      </c>
      <c r="C8474" t="s">
        <v>23</v>
      </c>
      <c r="D8474" t="s">
        <v>5810</v>
      </c>
      <c r="E8474" t="s">
        <v>29768</v>
      </c>
      <c r="F8474" t="s">
        <v>23</v>
      </c>
      <c r="G8474" t="s">
        <v>23</v>
      </c>
      <c r="H8474" t="s">
        <v>6746</v>
      </c>
      <c r="I8474" t="s">
        <v>23</v>
      </c>
      <c r="J8474" t="s">
        <v>23</v>
      </c>
      <c r="K8474" t="s">
        <v>36195</v>
      </c>
    </row>
    <row r="8475" spans="1:11" x14ac:dyDescent="0.35">
      <c r="A8475" t="s">
        <v>4345</v>
      </c>
      <c r="B8475" t="s">
        <v>23</v>
      </c>
      <c r="C8475" t="s">
        <v>23</v>
      </c>
      <c r="D8475" t="s">
        <v>23</v>
      </c>
      <c r="E8475" t="s">
        <v>12895</v>
      </c>
      <c r="F8475" t="s">
        <v>23</v>
      </c>
      <c r="G8475" t="s">
        <v>23</v>
      </c>
      <c r="H8475" t="s">
        <v>6522</v>
      </c>
      <c r="I8475" t="s">
        <v>23</v>
      </c>
      <c r="J8475" t="s">
        <v>23</v>
      </c>
      <c r="K8475" t="s">
        <v>30532</v>
      </c>
    </row>
    <row r="8476" spans="1:11" x14ac:dyDescent="0.35">
      <c r="A8476" t="s">
        <v>29769</v>
      </c>
      <c r="B8476" t="s">
        <v>23</v>
      </c>
      <c r="C8476" t="s">
        <v>23</v>
      </c>
      <c r="D8476" t="s">
        <v>5810</v>
      </c>
      <c r="E8476" t="s">
        <v>29770</v>
      </c>
      <c r="F8476" t="s">
        <v>23</v>
      </c>
      <c r="G8476" t="s">
        <v>23</v>
      </c>
      <c r="H8476" t="s">
        <v>6746</v>
      </c>
      <c r="I8476" t="s">
        <v>23</v>
      </c>
      <c r="J8476" t="s">
        <v>23</v>
      </c>
      <c r="K8476" t="s">
        <v>36196</v>
      </c>
    </row>
    <row r="8477" spans="1:11" x14ac:dyDescent="0.35">
      <c r="A8477" t="s">
        <v>4344</v>
      </c>
      <c r="B8477" t="s">
        <v>23</v>
      </c>
      <c r="C8477" t="s">
        <v>23</v>
      </c>
      <c r="D8477" t="s">
        <v>23</v>
      </c>
      <c r="E8477" t="s">
        <v>12896</v>
      </c>
      <c r="F8477" t="s">
        <v>23</v>
      </c>
      <c r="G8477" t="s">
        <v>23</v>
      </c>
      <c r="H8477" t="s">
        <v>6522</v>
      </c>
      <c r="I8477" t="s">
        <v>23</v>
      </c>
      <c r="J8477" t="s">
        <v>23</v>
      </c>
      <c r="K8477" t="s">
        <v>30532</v>
      </c>
    </row>
    <row r="8478" spans="1:11" x14ac:dyDescent="0.35">
      <c r="A8478" t="s">
        <v>3854</v>
      </c>
      <c r="B8478" t="s">
        <v>23</v>
      </c>
      <c r="C8478" t="s">
        <v>23</v>
      </c>
      <c r="D8478" t="s">
        <v>23</v>
      </c>
      <c r="E8478" t="s">
        <v>12897</v>
      </c>
      <c r="F8478" t="s">
        <v>23</v>
      </c>
      <c r="G8478" t="s">
        <v>23</v>
      </c>
      <c r="H8478" t="s">
        <v>6522</v>
      </c>
      <c r="I8478" t="s">
        <v>23</v>
      </c>
      <c r="J8478" t="s">
        <v>23</v>
      </c>
      <c r="K8478" t="s">
        <v>30532</v>
      </c>
    </row>
    <row r="8479" spans="1:11" x14ac:dyDescent="0.35">
      <c r="A8479" t="s">
        <v>4343</v>
      </c>
      <c r="B8479" t="s">
        <v>23</v>
      </c>
      <c r="C8479" t="s">
        <v>23</v>
      </c>
      <c r="D8479" t="s">
        <v>23</v>
      </c>
      <c r="E8479" t="s">
        <v>12898</v>
      </c>
      <c r="F8479" t="s">
        <v>23</v>
      </c>
      <c r="G8479" t="s">
        <v>23</v>
      </c>
      <c r="H8479" t="s">
        <v>6522</v>
      </c>
      <c r="I8479" t="s">
        <v>23</v>
      </c>
      <c r="J8479" t="s">
        <v>23</v>
      </c>
      <c r="K8479" t="s">
        <v>30532</v>
      </c>
    </row>
    <row r="8480" spans="1:11" x14ac:dyDescent="0.35">
      <c r="A8480" t="s">
        <v>29771</v>
      </c>
      <c r="B8480" t="s">
        <v>23</v>
      </c>
      <c r="C8480" t="s">
        <v>23</v>
      </c>
      <c r="D8480" t="s">
        <v>5810</v>
      </c>
      <c r="E8480" t="s">
        <v>29772</v>
      </c>
      <c r="F8480" t="s">
        <v>23</v>
      </c>
      <c r="G8480" t="s">
        <v>23</v>
      </c>
      <c r="H8480" t="s">
        <v>6746</v>
      </c>
      <c r="I8480" t="s">
        <v>23</v>
      </c>
      <c r="J8480" t="s">
        <v>23</v>
      </c>
      <c r="K8480" t="s">
        <v>36197</v>
      </c>
    </row>
    <row r="8481" spans="1:11" x14ac:dyDescent="0.35">
      <c r="A8481" t="s">
        <v>29773</v>
      </c>
      <c r="B8481" t="s">
        <v>23</v>
      </c>
      <c r="C8481" t="s">
        <v>23</v>
      </c>
      <c r="D8481" t="s">
        <v>5810</v>
      </c>
      <c r="E8481" t="s">
        <v>29774</v>
      </c>
      <c r="F8481" t="s">
        <v>23</v>
      </c>
      <c r="G8481" t="s">
        <v>23</v>
      </c>
      <c r="H8481" t="s">
        <v>6746</v>
      </c>
      <c r="I8481" t="s">
        <v>23</v>
      </c>
      <c r="J8481" t="s">
        <v>23</v>
      </c>
      <c r="K8481" t="s">
        <v>36198</v>
      </c>
    </row>
    <row r="8482" spans="1:11" x14ac:dyDescent="0.35">
      <c r="A8482" t="s">
        <v>5697</v>
      </c>
      <c r="B8482" t="s">
        <v>23</v>
      </c>
      <c r="C8482" t="s">
        <v>23</v>
      </c>
      <c r="D8482" t="s">
        <v>23</v>
      </c>
      <c r="E8482" t="s">
        <v>12899</v>
      </c>
      <c r="F8482" t="s">
        <v>23</v>
      </c>
      <c r="G8482" t="s">
        <v>23</v>
      </c>
      <c r="H8482" t="s">
        <v>6522</v>
      </c>
      <c r="I8482" t="s">
        <v>23</v>
      </c>
      <c r="J8482" t="s">
        <v>23</v>
      </c>
      <c r="K8482" t="s">
        <v>30532</v>
      </c>
    </row>
    <row r="8483" spans="1:11" x14ac:dyDescent="0.35">
      <c r="A8483" t="s">
        <v>3709</v>
      </c>
      <c r="B8483" t="s">
        <v>23</v>
      </c>
      <c r="C8483" t="s">
        <v>23</v>
      </c>
      <c r="D8483" t="s">
        <v>23</v>
      </c>
      <c r="E8483" t="s">
        <v>12900</v>
      </c>
      <c r="F8483" t="s">
        <v>23</v>
      </c>
      <c r="G8483" t="s">
        <v>23</v>
      </c>
      <c r="H8483" t="s">
        <v>6522</v>
      </c>
      <c r="I8483" t="s">
        <v>23</v>
      </c>
      <c r="J8483" t="s">
        <v>23</v>
      </c>
      <c r="K8483" t="s">
        <v>30532</v>
      </c>
    </row>
    <row r="8484" spans="1:11" x14ac:dyDescent="0.35">
      <c r="A8484" t="s">
        <v>29777</v>
      </c>
      <c r="B8484" t="s">
        <v>23</v>
      </c>
      <c r="C8484" t="s">
        <v>23</v>
      </c>
      <c r="D8484" t="s">
        <v>5810</v>
      </c>
      <c r="E8484" t="s">
        <v>29778</v>
      </c>
      <c r="F8484" t="s">
        <v>23</v>
      </c>
      <c r="G8484" t="s">
        <v>23</v>
      </c>
      <c r="H8484" t="s">
        <v>6746</v>
      </c>
      <c r="I8484" t="s">
        <v>23</v>
      </c>
      <c r="J8484" t="s">
        <v>23</v>
      </c>
      <c r="K8484" t="s">
        <v>36200</v>
      </c>
    </row>
    <row r="8485" spans="1:11" x14ac:dyDescent="0.35">
      <c r="A8485" t="s">
        <v>29779</v>
      </c>
      <c r="B8485" t="s">
        <v>23</v>
      </c>
      <c r="C8485" t="s">
        <v>23</v>
      </c>
      <c r="D8485" t="s">
        <v>5810</v>
      </c>
      <c r="E8485" t="s">
        <v>29780</v>
      </c>
      <c r="F8485" t="s">
        <v>23</v>
      </c>
      <c r="G8485" t="s">
        <v>23</v>
      </c>
      <c r="H8485" t="s">
        <v>6746</v>
      </c>
      <c r="I8485" t="s">
        <v>23</v>
      </c>
      <c r="J8485" t="s">
        <v>23</v>
      </c>
      <c r="K8485" t="s">
        <v>36201</v>
      </c>
    </row>
    <row r="8486" spans="1:11" x14ac:dyDescent="0.35">
      <c r="A8486" t="s">
        <v>29781</v>
      </c>
      <c r="B8486" t="s">
        <v>23</v>
      </c>
      <c r="C8486" t="s">
        <v>23</v>
      </c>
      <c r="D8486" t="s">
        <v>5810</v>
      </c>
      <c r="E8486" t="s">
        <v>29782</v>
      </c>
      <c r="F8486" t="s">
        <v>23</v>
      </c>
      <c r="G8486" t="s">
        <v>23</v>
      </c>
      <c r="H8486" t="s">
        <v>6746</v>
      </c>
      <c r="I8486" t="s">
        <v>23</v>
      </c>
      <c r="J8486" t="s">
        <v>23</v>
      </c>
      <c r="K8486" t="s">
        <v>36202</v>
      </c>
    </row>
    <row r="8487" spans="1:11" x14ac:dyDescent="0.35">
      <c r="A8487" t="s">
        <v>29783</v>
      </c>
      <c r="B8487" t="s">
        <v>23</v>
      </c>
      <c r="C8487" t="s">
        <v>23</v>
      </c>
      <c r="D8487" t="s">
        <v>5810</v>
      </c>
      <c r="E8487" t="s">
        <v>29784</v>
      </c>
      <c r="F8487" t="s">
        <v>23</v>
      </c>
      <c r="G8487" t="s">
        <v>23</v>
      </c>
      <c r="H8487" t="s">
        <v>6746</v>
      </c>
      <c r="I8487" t="s">
        <v>23</v>
      </c>
      <c r="J8487" t="s">
        <v>23</v>
      </c>
      <c r="K8487" t="s">
        <v>30532</v>
      </c>
    </row>
    <row r="8488" spans="1:11" x14ac:dyDescent="0.35">
      <c r="A8488" t="s">
        <v>3712</v>
      </c>
      <c r="B8488" t="s">
        <v>23</v>
      </c>
      <c r="C8488" t="s">
        <v>23</v>
      </c>
      <c r="D8488" t="s">
        <v>23</v>
      </c>
      <c r="E8488" t="s">
        <v>12901</v>
      </c>
      <c r="F8488" t="s">
        <v>23</v>
      </c>
      <c r="G8488" t="s">
        <v>23</v>
      </c>
      <c r="H8488" t="s">
        <v>6522</v>
      </c>
      <c r="I8488" t="s">
        <v>23</v>
      </c>
      <c r="J8488" t="s">
        <v>23</v>
      </c>
      <c r="K8488" t="s">
        <v>30532</v>
      </c>
    </row>
    <row r="8489" spans="1:11" x14ac:dyDescent="0.35">
      <c r="A8489" t="s">
        <v>29785</v>
      </c>
      <c r="B8489" t="s">
        <v>23</v>
      </c>
      <c r="C8489" t="s">
        <v>23</v>
      </c>
      <c r="D8489" t="s">
        <v>5810</v>
      </c>
      <c r="E8489" t="s">
        <v>29786</v>
      </c>
      <c r="F8489" t="s">
        <v>23</v>
      </c>
      <c r="G8489" t="s">
        <v>23</v>
      </c>
      <c r="H8489" t="s">
        <v>6746</v>
      </c>
      <c r="I8489" t="s">
        <v>23</v>
      </c>
      <c r="J8489" t="s">
        <v>23</v>
      </c>
      <c r="K8489" t="s">
        <v>36203</v>
      </c>
    </row>
    <row r="8490" spans="1:11" x14ac:dyDescent="0.35">
      <c r="A8490" t="s">
        <v>29787</v>
      </c>
      <c r="B8490" t="s">
        <v>23</v>
      </c>
      <c r="C8490" t="s">
        <v>23</v>
      </c>
      <c r="D8490" t="s">
        <v>5810</v>
      </c>
      <c r="E8490" t="s">
        <v>29788</v>
      </c>
      <c r="F8490" t="s">
        <v>23</v>
      </c>
      <c r="G8490" t="s">
        <v>23</v>
      </c>
      <c r="H8490" t="s">
        <v>6746</v>
      </c>
      <c r="I8490" t="s">
        <v>23</v>
      </c>
      <c r="J8490" t="s">
        <v>23</v>
      </c>
      <c r="K8490" t="s">
        <v>36204</v>
      </c>
    </row>
    <row r="8491" spans="1:11" x14ac:dyDescent="0.35">
      <c r="A8491" t="s">
        <v>702</v>
      </c>
      <c r="B8491" t="s">
        <v>23</v>
      </c>
      <c r="C8491" t="s">
        <v>23</v>
      </c>
      <c r="D8491" t="s">
        <v>23</v>
      </c>
      <c r="E8491" t="s">
        <v>12902</v>
      </c>
      <c r="F8491" t="s">
        <v>23</v>
      </c>
      <c r="G8491" t="s">
        <v>23</v>
      </c>
      <c r="H8491" t="s">
        <v>6493</v>
      </c>
      <c r="I8491" t="s">
        <v>6485</v>
      </c>
      <c r="J8491" t="s">
        <v>23</v>
      </c>
      <c r="K8491" t="s">
        <v>30532</v>
      </c>
    </row>
    <row r="8492" spans="1:11" x14ac:dyDescent="0.35">
      <c r="A8492" t="s">
        <v>5694</v>
      </c>
      <c r="B8492" t="s">
        <v>23</v>
      </c>
      <c r="C8492" t="s">
        <v>23</v>
      </c>
      <c r="D8492" t="s">
        <v>23</v>
      </c>
      <c r="E8492" t="s">
        <v>12903</v>
      </c>
      <c r="F8492" t="s">
        <v>23</v>
      </c>
      <c r="G8492" t="s">
        <v>23</v>
      </c>
      <c r="H8492" t="s">
        <v>6522</v>
      </c>
      <c r="I8492" t="s">
        <v>23</v>
      </c>
      <c r="J8492" t="s">
        <v>23</v>
      </c>
      <c r="K8492" t="s">
        <v>30532</v>
      </c>
    </row>
    <row r="8493" spans="1:11" x14ac:dyDescent="0.35">
      <c r="A8493" t="s">
        <v>29789</v>
      </c>
      <c r="B8493" t="s">
        <v>23</v>
      </c>
      <c r="C8493" t="s">
        <v>23</v>
      </c>
      <c r="D8493" t="s">
        <v>5810</v>
      </c>
      <c r="E8493" t="s">
        <v>29790</v>
      </c>
      <c r="F8493" t="s">
        <v>23</v>
      </c>
      <c r="G8493" t="s">
        <v>23</v>
      </c>
      <c r="H8493" t="s">
        <v>6746</v>
      </c>
      <c r="I8493" t="s">
        <v>23</v>
      </c>
      <c r="J8493" t="s">
        <v>23</v>
      </c>
      <c r="K8493" t="s">
        <v>36205</v>
      </c>
    </row>
    <row r="8494" spans="1:11" x14ac:dyDescent="0.35">
      <c r="A8494" t="s">
        <v>29791</v>
      </c>
      <c r="B8494" t="s">
        <v>23</v>
      </c>
      <c r="C8494" t="s">
        <v>23</v>
      </c>
      <c r="D8494" t="s">
        <v>5810</v>
      </c>
      <c r="E8494" t="s">
        <v>29792</v>
      </c>
      <c r="F8494" t="s">
        <v>23</v>
      </c>
      <c r="G8494" t="s">
        <v>23</v>
      </c>
      <c r="H8494" t="s">
        <v>6746</v>
      </c>
      <c r="I8494" t="s">
        <v>23</v>
      </c>
      <c r="J8494" t="s">
        <v>23</v>
      </c>
      <c r="K8494" t="s">
        <v>36206</v>
      </c>
    </row>
    <row r="8495" spans="1:11" x14ac:dyDescent="0.35">
      <c r="A8495" t="s">
        <v>29796</v>
      </c>
      <c r="B8495" t="s">
        <v>23</v>
      </c>
      <c r="C8495" t="s">
        <v>23</v>
      </c>
      <c r="D8495" t="s">
        <v>5810</v>
      </c>
      <c r="E8495" t="s">
        <v>29797</v>
      </c>
      <c r="F8495" t="s">
        <v>23</v>
      </c>
      <c r="G8495" t="s">
        <v>23</v>
      </c>
      <c r="H8495" t="s">
        <v>6746</v>
      </c>
      <c r="I8495" t="s">
        <v>23</v>
      </c>
      <c r="J8495" t="s">
        <v>23</v>
      </c>
      <c r="K8495" t="s">
        <v>36207</v>
      </c>
    </row>
    <row r="8496" spans="1:11" x14ac:dyDescent="0.35">
      <c r="A8496" t="s">
        <v>29798</v>
      </c>
      <c r="B8496" t="s">
        <v>23</v>
      </c>
      <c r="C8496" t="s">
        <v>23</v>
      </c>
      <c r="D8496" t="s">
        <v>5810</v>
      </c>
      <c r="E8496" t="s">
        <v>29799</v>
      </c>
      <c r="F8496" t="s">
        <v>23</v>
      </c>
      <c r="G8496" t="s">
        <v>23</v>
      </c>
      <c r="H8496" t="s">
        <v>6746</v>
      </c>
      <c r="I8496" t="s">
        <v>23</v>
      </c>
      <c r="J8496" t="s">
        <v>23</v>
      </c>
      <c r="K8496" t="s">
        <v>36208</v>
      </c>
    </row>
    <row r="8497" spans="1:11" x14ac:dyDescent="0.35">
      <c r="A8497" t="s">
        <v>29800</v>
      </c>
      <c r="B8497" t="s">
        <v>23</v>
      </c>
      <c r="C8497" t="s">
        <v>23</v>
      </c>
      <c r="D8497" t="s">
        <v>5810</v>
      </c>
      <c r="E8497" t="s">
        <v>29801</v>
      </c>
      <c r="F8497" t="s">
        <v>23</v>
      </c>
      <c r="G8497" t="s">
        <v>23</v>
      </c>
      <c r="H8497" t="s">
        <v>6746</v>
      </c>
      <c r="I8497" t="s">
        <v>23</v>
      </c>
      <c r="J8497" t="s">
        <v>23</v>
      </c>
      <c r="K8497" t="s">
        <v>36209</v>
      </c>
    </row>
    <row r="8498" spans="1:11" x14ac:dyDescent="0.35">
      <c r="A8498" t="s">
        <v>12904</v>
      </c>
      <c r="B8498" t="s">
        <v>23</v>
      </c>
      <c r="C8498" t="s">
        <v>23</v>
      </c>
      <c r="D8498" t="s">
        <v>5810</v>
      </c>
      <c r="E8498" t="s">
        <v>12905</v>
      </c>
      <c r="F8498" t="s">
        <v>23</v>
      </c>
      <c r="G8498" t="s">
        <v>23</v>
      </c>
      <c r="H8498" t="s">
        <v>6746</v>
      </c>
      <c r="I8498" t="s">
        <v>23</v>
      </c>
      <c r="J8498" t="s">
        <v>23</v>
      </c>
      <c r="K8498" t="s">
        <v>30532</v>
      </c>
    </row>
    <row r="8499" spans="1:11" x14ac:dyDescent="0.35">
      <c r="A8499" t="s">
        <v>4944</v>
      </c>
      <c r="B8499" t="s">
        <v>23</v>
      </c>
      <c r="C8499" t="s">
        <v>23</v>
      </c>
      <c r="D8499" t="s">
        <v>23</v>
      </c>
      <c r="E8499" t="s">
        <v>12906</v>
      </c>
      <c r="F8499" t="s">
        <v>23</v>
      </c>
      <c r="G8499" t="s">
        <v>23</v>
      </c>
      <c r="H8499" t="s">
        <v>6522</v>
      </c>
      <c r="I8499" t="s">
        <v>23</v>
      </c>
      <c r="J8499" t="s">
        <v>23</v>
      </c>
      <c r="K8499" t="s">
        <v>30532</v>
      </c>
    </row>
    <row r="8500" spans="1:11" x14ac:dyDescent="0.35">
      <c r="A8500" t="s">
        <v>4342</v>
      </c>
      <c r="B8500" t="s">
        <v>23</v>
      </c>
      <c r="C8500" t="s">
        <v>23</v>
      </c>
      <c r="D8500" t="s">
        <v>23</v>
      </c>
      <c r="E8500" t="s">
        <v>12907</v>
      </c>
      <c r="F8500" t="s">
        <v>23</v>
      </c>
      <c r="G8500" t="s">
        <v>23</v>
      </c>
      <c r="H8500" t="s">
        <v>6484</v>
      </c>
      <c r="I8500" t="s">
        <v>6485</v>
      </c>
      <c r="J8500" t="s">
        <v>23</v>
      </c>
      <c r="K8500" t="s">
        <v>30532</v>
      </c>
    </row>
    <row r="8501" spans="1:11" x14ac:dyDescent="0.35">
      <c r="A8501" t="s">
        <v>29804</v>
      </c>
      <c r="B8501" t="s">
        <v>23</v>
      </c>
      <c r="C8501" t="s">
        <v>23</v>
      </c>
      <c r="D8501" t="s">
        <v>5810</v>
      </c>
      <c r="E8501" t="s">
        <v>29805</v>
      </c>
      <c r="F8501" t="s">
        <v>23</v>
      </c>
      <c r="G8501" t="s">
        <v>23</v>
      </c>
      <c r="H8501" t="s">
        <v>6746</v>
      </c>
      <c r="I8501" t="s">
        <v>23</v>
      </c>
      <c r="J8501" t="s">
        <v>23</v>
      </c>
      <c r="K8501" t="s">
        <v>36211</v>
      </c>
    </row>
    <row r="8502" spans="1:11" x14ac:dyDescent="0.35">
      <c r="A8502" t="s">
        <v>4341</v>
      </c>
      <c r="B8502" t="s">
        <v>23</v>
      </c>
      <c r="C8502" t="s">
        <v>23</v>
      </c>
      <c r="D8502" t="s">
        <v>23</v>
      </c>
      <c r="E8502" t="s">
        <v>12908</v>
      </c>
      <c r="F8502" t="s">
        <v>23</v>
      </c>
      <c r="G8502" t="s">
        <v>23</v>
      </c>
      <c r="H8502" t="s">
        <v>6522</v>
      </c>
      <c r="I8502" t="s">
        <v>23</v>
      </c>
      <c r="J8502" t="s">
        <v>23</v>
      </c>
      <c r="K8502" t="s">
        <v>30532</v>
      </c>
    </row>
    <row r="8503" spans="1:11" x14ac:dyDescent="0.35">
      <c r="A8503" t="s">
        <v>29806</v>
      </c>
      <c r="B8503" t="s">
        <v>23</v>
      </c>
      <c r="C8503" t="s">
        <v>23</v>
      </c>
      <c r="D8503" t="s">
        <v>5810</v>
      </c>
      <c r="E8503" t="s">
        <v>29807</v>
      </c>
      <c r="F8503" t="s">
        <v>23</v>
      </c>
      <c r="G8503" t="s">
        <v>23</v>
      </c>
      <c r="H8503" t="s">
        <v>6746</v>
      </c>
      <c r="I8503" t="s">
        <v>23</v>
      </c>
      <c r="J8503" t="s">
        <v>23</v>
      </c>
      <c r="K8503" t="s">
        <v>36212</v>
      </c>
    </row>
    <row r="8504" spans="1:11" x14ac:dyDescent="0.35">
      <c r="A8504" t="s">
        <v>29810</v>
      </c>
      <c r="B8504" t="s">
        <v>23</v>
      </c>
      <c r="C8504" t="s">
        <v>23</v>
      </c>
      <c r="D8504" t="s">
        <v>5810</v>
      </c>
      <c r="E8504" t="s">
        <v>29811</v>
      </c>
      <c r="F8504" t="s">
        <v>23</v>
      </c>
      <c r="G8504" t="s">
        <v>23</v>
      </c>
      <c r="H8504" t="s">
        <v>6746</v>
      </c>
      <c r="I8504" t="s">
        <v>23</v>
      </c>
      <c r="J8504" t="s">
        <v>23</v>
      </c>
      <c r="K8504" t="s">
        <v>36214</v>
      </c>
    </row>
    <row r="8505" spans="1:11" x14ac:dyDescent="0.35">
      <c r="A8505" t="s">
        <v>29814</v>
      </c>
      <c r="B8505" t="s">
        <v>23</v>
      </c>
      <c r="C8505" t="s">
        <v>23</v>
      </c>
      <c r="D8505" t="s">
        <v>5810</v>
      </c>
      <c r="E8505" t="s">
        <v>29815</v>
      </c>
      <c r="F8505" t="s">
        <v>23</v>
      </c>
      <c r="G8505" t="s">
        <v>23</v>
      </c>
      <c r="H8505" t="s">
        <v>6746</v>
      </c>
      <c r="I8505" t="s">
        <v>23</v>
      </c>
      <c r="J8505" t="s">
        <v>23</v>
      </c>
      <c r="K8505" t="s">
        <v>36216</v>
      </c>
    </row>
    <row r="8506" spans="1:11" x14ac:dyDescent="0.35">
      <c r="A8506" t="s">
        <v>29808</v>
      </c>
      <c r="B8506" t="s">
        <v>23</v>
      </c>
      <c r="C8506" t="s">
        <v>23</v>
      </c>
      <c r="D8506" t="s">
        <v>5810</v>
      </c>
      <c r="E8506" t="s">
        <v>29809</v>
      </c>
      <c r="F8506" t="s">
        <v>23</v>
      </c>
      <c r="G8506" t="s">
        <v>23</v>
      </c>
      <c r="H8506" t="s">
        <v>6746</v>
      </c>
      <c r="I8506" t="s">
        <v>23</v>
      </c>
      <c r="J8506" t="s">
        <v>23</v>
      </c>
      <c r="K8506" t="s">
        <v>36213</v>
      </c>
    </row>
    <row r="8507" spans="1:11" x14ac:dyDescent="0.35">
      <c r="A8507" t="s">
        <v>4340</v>
      </c>
      <c r="B8507" t="s">
        <v>23</v>
      </c>
      <c r="C8507" t="s">
        <v>23</v>
      </c>
      <c r="D8507" t="s">
        <v>23</v>
      </c>
      <c r="E8507" t="s">
        <v>12909</v>
      </c>
      <c r="F8507" t="s">
        <v>23</v>
      </c>
      <c r="G8507" t="s">
        <v>23</v>
      </c>
      <c r="H8507" t="s">
        <v>6522</v>
      </c>
      <c r="I8507" t="s">
        <v>23</v>
      </c>
      <c r="J8507" t="s">
        <v>23</v>
      </c>
      <c r="K8507" t="s">
        <v>30532</v>
      </c>
    </row>
    <row r="8508" spans="1:11" x14ac:dyDescent="0.35">
      <c r="A8508" t="s">
        <v>29816</v>
      </c>
      <c r="B8508" t="s">
        <v>23</v>
      </c>
      <c r="C8508" t="s">
        <v>23</v>
      </c>
      <c r="D8508" t="s">
        <v>5810</v>
      </c>
      <c r="E8508" t="s">
        <v>29817</v>
      </c>
      <c r="F8508" t="s">
        <v>23</v>
      </c>
      <c r="G8508" t="s">
        <v>23</v>
      </c>
      <c r="H8508" t="s">
        <v>6746</v>
      </c>
      <c r="I8508" t="s">
        <v>23</v>
      </c>
      <c r="J8508" t="s">
        <v>23</v>
      </c>
      <c r="K8508" t="s">
        <v>36217</v>
      </c>
    </row>
    <row r="8509" spans="1:11" x14ac:dyDescent="0.35">
      <c r="A8509" t="s">
        <v>29818</v>
      </c>
      <c r="B8509" t="s">
        <v>23</v>
      </c>
      <c r="C8509" t="s">
        <v>23</v>
      </c>
      <c r="D8509" t="s">
        <v>5810</v>
      </c>
      <c r="E8509" t="s">
        <v>29819</v>
      </c>
      <c r="F8509" t="s">
        <v>23</v>
      </c>
      <c r="G8509" t="s">
        <v>23</v>
      </c>
      <c r="H8509" t="s">
        <v>6746</v>
      </c>
      <c r="I8509" t="s">
        <v>23</v>
      </c>
      <c r="J8509" t="s">
        <v>23</v>
      </c>
      <c r="K8509" t="s">
        <v>36218</v>
      </c>
    </row>
    <row r="8510" spans="1:11" x14ac:dyDescent="0.35">
      <c r="A8510" t="s">
        <v>29820</v>
      </c>
      <c r="B8510" t="s">
        <v>23</v>
      </c>
      <c r="C8510" t="s">
        <v>23</v>
      </c>
      <c r="D8510" t="s">
        <v>5810</v>
      </c>
      <c r="E8510" t="s">
        <v>29821</v>
      </c>
      <c r="F8510" t="s">
        <v>23</v>
      </c>
      <c r="G8510" t="s">
        <v>23</v>
      </c>
      <c r="H8510" t="s">
        <v>6746</v>
      </c>
      <c r="I8510" t="s">
        <v>23</v>
      </c>
      <c r="J8510" t="s">
        <v>23</v>
      </c>
      <c r="K8510" t="s">
        <v>36219</v>
      </c>
    </row>
    <row r="8511" spans="1:11" x14ac:dyDescent="0.35">
      <c r="A8511" t="s">
        <v>951</v>
      </c>
      <c r="B8511" t="s">
        <v>23</v>
      </c>
      <c r="C8511" t="s">
        <v>23</v>
      </c>
      <c r="D8511" t="s">
        <v>23</v>
      </c>
      <c r="E8511" t="s">
        <v>12910</v>
      </c>
      <c r="F8511" t="s">
        <v>23</v>
      </c>
      <c r="G8511" t="s">
        <v>23</v>
      </c>
      <c r="H8511" t="s">
        <v>6522</v>
      </c>
      <c r="I8511" t="s">
        <v>23</v>
      </c>
      <c r="J8511" t="s">
        <v>23</v>
      </c>
      <c r="K8511" t="s">
        <v>30532</v>
      </c>
    </row>
    <row r="8512" spans="1:11" x14ac:dyDescent="0.35">
      <c r="A8512" t="s">
        <v>29822</v>
      </c>
      <c r="B8512" t="s">
        <v>23</v>
      </c>
      <c r="C8512" t="s">
        <v>23</v>
      </c>
      <c r="D8512" t="s">
        <v>5810</v>
      </c>
      <c r="E8512" t="s">
        <v>29823</v>
      </c>
      <c r="F8512" t="s">
        <v>23</v>
      </c>
      <c r="G8512" t="s">
        <v>23</v>
      </c>
      <c r="H8512" t="s">
        <v>6746</v>
      </c>
      <c r="I8512" t="s">
        <v>23</v>
      </c>
      <c r="J8512" t="s">
        <v>23</v>
      </c>
      <c r="K8512" t="s">
        <v>36220</v>
      </c>
    </row>
    <row r="8513" spans="1:11" x14ac:dyDescent="0.35">
      <c r="A8513" t="s">
        <v>17984</v>
      </c>
      <c r="B8513" t="s">
        <v>23</v>
      </c>
      <c r="C8513" t="s">
        <v>23</v>
      </c>
      <c r="D8513" t="s">
        <v>5810</v>
      </c>
      <c r="E8513" t="s">
        <v>17985</v>
      </c>
      <c r="F8513" t="s">
        <v>23</v>
      </c>
      <c r="G8513" t="s">
        <v>23</v>
      </c>
      <c r="H8513" t="s">
        <v>6746</v>
      </c>
      <c r="I8513" t="s">
        <v>23</v>
      </c>
      <c r="J8513" t="s">
        <v>23</v>
      </c>
      <c r="K8513" t="s">
        <v>30531</v>
      </c>
    </row>
    <row r="8514" spans="1:11" x14ac:dyDescent="0.35">
      <c r="A8514" t="s">
        <v>17988</v>
      </c>
      <c r="B8514" t="s">
        <v>23</v>
      </c>
      <c r="C8514" t="s">
        <v>23</v>
      </c>
      <c r="D8514" t="s">
        <v>5810</v>
      </c>
      <c r="E8514" t="s">
        <v>17989</v>
      </c>
      <c r="F8514" t="s">
        <v>23</v>
      </c>
      <c r="G8514" t="s">
        <v>23</v>
      </c>
      <c r="H8514" t="s">
        <v>6746</v>
      </c>
      <c r="I8514" t="s">
        <v>23</v>
      </c>
      <c r="J8514" t="s">
        <v>23</v>
      </c>
      <c r="K8514" t="s">
        <v>30532</v>
      </c>
    </row>
    <row r="8515" spans="1:11" x14ac:dyDescent="0.35">
      <c r="A8515" t="s">
        <v>3714</v>
      </c>
      <c r="B8515" t="s">
        <v>23</v>
      </c>
      <c r="C8515" t="s">
        <v>23</v>
      </c>
      <c r="D8515" t="s">
        <v>23</v>
      </c>
      <c r="E8515" t="s">
        <v>12911</v>
      </c>
      <c r="F8515" t="s">
        <v>23</v>
      </c>
      <c r="G8515" t="s">
        <v>23</v>
      </c>
      <c r="H8515" t="s">
        <v>6522</v>
      </c>
      <c r="I8515" t="s">
        <v>23</v>
      </c>
      <c r="J8515" t="s">
        <v>23</v>
      </c>
      <c r="K8515" t="s">
        <v>30532</v>
      </c>
    </row>
    <row r="8516" spans="1:11" x14ac:dyDescent="0.35">
      <c r="A8516" t="s">
        <v>6539</v>
      </c>
      <c r="B8516" t="s">
        <v>23</v>
      </c>
      <c r="C8516" t="s">
        <v>23</v>
      </c>
      <c r="D8516" t="s">
        <v>23</v>
      </c>
      <c r="E8516" t="s">
        <v>12912</v>
      </c>
      <c r="F8516" t="s">
        <v>23</v>
      </c>
      <c r="G8516" t="s">
        <v>23</v>
      </c>
      <c r="H8516" t="s">
        <v>6487</v>
      </c>
      <c r="I8516" t="s">
        <v>6485</v>
      </c>
      <c r="J8516" t="s">
        <v>23</v>
      </c>
      <c r="K8516" t="s">
        <v>30532</v>
      </c>
    </row>
    <row r="8517" spans="1:11" x14ac:dyDescent="0.35">
      <c r="A8517" t="s">
        <v>17990</v>
      </c>
      <c r="B8517" t="s">
        <v>23</v>
      </c>
      <c r="C8517" t="s">
        <v>23</v>
      </c>
      <c r="D8517" t="s">
        <v>5810</v>
      </c>
      <c r="E8517" t="s">
        <v>17991</v>
      </c>
      <c r="F8517" t="s">
        <v>23</v>
      </c>
      <c r="G8517" t="s">
        <v>23</v>
      </c>
      <c r="H8517" t="s">
        <v>6746</v>
      </c>
      <c r="I8517" t="s">
        <v>23</v>
      </c>
      <c r="J8517" t="s">
        <v>23</v>
      </c>
      <c r="K8517" t="s">
        <v>30533</v>
      </c>
    </row>
    <row r="8518" spans="1:11" x14ac:dyDescent="0.35">
      <c r="A8518" t="s">
        <v>17992</v>
      </c>
      <c r="B8518" t="s">
        <v>23</v>
      </c>
      <c r="C8518" t="s">
        <v>23</v>
      </c>
      <c r="D8518" t="s">
        <v>5810</v>
      </c>
      <c r="E8518" t="s">
        <v>17993</v>
      </c>
      <c r="F8518" t="s">
        <v>23</v>
      </c>
      <c r="G8518" t="s">
        <v>23</v>
      </c>
      <c r="H8518" t="s">
        <v>6746</v>
      </c>
      <c r="I8518" t="s">
        <v>23</v>
      </c>
      <c r="J8518" t="s">
        <v>23</v>
      </c>
      <c r="K8518" t="s">
        <v>30532</v>
      </c>
    </row>
    <row r="8519" spans="1:11" x14ac:dyDescent="0.35">
      <c r="A8519" t="s">
        <v>17994</v>
      </c>
      <c r="B8519" t="s">
        <v>23</v>
      </c>
      <c r="C8519" t="s">
        <v>23</v>
      </c>
      <c r="D8519" t="s">
        <v>5810</v>
      </c>
      <c r="E8519" t="s">
        <v>17995</v>
      </c>
      <c r="F8519" t="s">
        <v>23</v>
      </c>
      <c r="G8519" t="s">
        <v>23</v>
      </c>
      <c r="H8519" t="s">
        <v>6746</v>
      </c>
      <c r="I8519" t="s">
        <v>23</v>
      </c>
      <c r="J8519" t="s">
        <v>23</v>
      </c>
      <c r="K8519" t="s">
        <v>30534</v>
      </c>
    </row>
    <row r="8520" spans="1:11" x14ac:dyDescent="0.35">
      <c r="A8520" t="s">
        <v>17996</v>
      </c>
      <c r="B8520" t="s">
        <v>23</v>
      </c>
      <c r="C8520" t="s">
        <v>23</v>
      </c>
      <c r="D8520" t="s">
        <v>5810</v>
      </c>
      <c r="E8520" t="s">
        <v>17997</v>
      </c>
      <c r="F8520" t="s">
        <v>23</v>
      </c>
      <c r="G8520" t="s">
        <v>23</v>
      </c>
      <c r="H8520" t="s">
        <v>6746</v>
      </c>
      <c r="I8520" t="s">
        <v>23</v>
      </c>
      <c r="J8520" t="s">
        <v>23</v>
      </c>
      <c r="K8520" t="s">
        <v>30535</v>
      </c>
    </row>
    <row r="8521" spans="1:11" x14ac:dyDescent="0.35">
      <c r="A8521" t="s">
        <v>17998</v>
      </c>
      <c r="B8521" t="s">
        <v>23</v>
      </c>
      <c r="C8521" t="s">
        <v>23</v>
      </c>
      <c r="D8521" t="s">
        <v>5810</v>
      </c>
      <c r="E8521" t="s">
        <v>17999</v>
      </c>
      <c r="F8521" t="s">
        <v>23</v>
      </c>
      <c r="G8521" t="s">
        <v>23</v>
      </c>
      <c r="H8521" t="s">
        <v>6746</v>
      </c>
      <c r="I8521" t="s">
        <v>23</v>
      </c>
      <c r="J8521" t="s">
        <v>23</v>
      </c>
      <c r="K8521" t="s">
        <v>30536</v>
      </c>
    </row>
    <row r="8522" spans="1:11" x14ac:dyDescent="0.35">
      <c r="A8522" t="s">
        <v>18000</v>
      </c>
      <c r="B8522" t="s">
        <v>23</v>
      </c>
      <c r="C8522" t="s">
        <v>23</v>
      </c>
      <c r="D8522" t="s">
        <v>5810</v>
      </c>
      <c r="E8522" t="s">
        <v>18001</v>
      </c>
      <c r="F8522" t="s">
        <v>23</v>
      </c>
      <c r="G8522" t="s">
        <v>23</v>
      </c>
      <c r="H8522" t="s">
        <v>6746</v>
      </c>
      <c r="I8522" t="s">
        <v>23</v>
      </c>
      <c r="J8522" t="s">
        <v>23</v>
      </c>
      <c r="K8522" t="s">
        <v>30537</v>
      </c>
    </row>
    <row r="8523" spans="1:11" x14ac:dyDescent="0.35">
      <c r="A8523" t="s">
        <v>18002</v>
      </c>
      <c r="B8523" t="s">
        <v>23</v>
      </c>
      <c r="C8523" t="s">
        <v>23</v>
      </c>
      <c r="D8523" t="s">
        <v>5810</v>
      </c>
      <c r="E8523" t="s">
        <v>18003</v>
      </c>
      <c r="F8523" t="s">
        <v>23</v>
      </c>
      <c r="G8523" t="s">
        <v>23</v>
      </c>
      <c r="H8523" t="s">
        <v>6746</v>
      </c>
      <c r="I8523" t="s">
        <v>23</v>
      </c>
      <c r="J8523" t="s">
        <v>23</v>
      </c>
      <c r="K8523" t="s">
        <v>30538</v>
      </c>
    </row>
    <row r="8524" spans="1:11" x14ac:dyDescent="0.35">
      <c r="A8524" t="s">
        <v>18004</v>
      </c>
      <c r="B8524" t="s">
        <v>23</v>
      </c>
      <c r="C8524" t="s">
        <v>23</v>
      </c>
      <c r="D8524" t="s">
        <v>5810</v>
      </c>
      <c r="E8524" t="s">
        <v>18005</v>
      </c>
      <c r="F8524" t="s">
        <v>23</v>
      </c>
      <c r="G8524" t="s">
        <v>23</v>
      </c>
      <c r="H8524" t="s">
        <v>6746</v>
      </c>
      <c r="I8524" t="s">
        <v>23</v>
      </c>
      <c r="J8524" t="s">
        <v>23</v>
      </c>
      <c r="K8524" t="s">
        <v>30539</v>
      </c>
    </row>
    <row r="8525" spans="1:11" x14ac:dyDescent="0.35">
      <c r="A8525" t="s">
        <v>4339</v>
      </c>
      <c r="B8525" t="s">
        <v>23</v>
      </c>
      <c r="C8525" t="s">
        <v>23</v>
      </c>
      <c r="D8525" t="s">
        <v>23</v>
      </c>
      <c r="E8525" t="s">
        <v>12913</v>
      </c>
      <c r="F8525" t="s">
        <v>23</v>
      </c>
      <c r="G8525" t="s">
        <v>23</v>
      </c>
      <c r="H8525" t="s">
        <v>6522</v>
      </c>
      <c r="I8525" t="s">
        <v>23</v>
      </c>
      <c r="J8525" t="s">
        <v>23</v>
      </c>
      <c r="K8525" t="s">
        <v>30532</v>
      </c>
    </row>
    <row r="8526" spans="1:11" x14ac:dyDescent="0.35">
      <c r="A8526" t="s">
        <v>29442</v>
      </c>
      <c r="B8526" t="s">
        <v>23</v>
      </c>
      <c r="C8526" t="s">
        <v>23</v>
      </c>
      <c r="D8526" t="s">
        <v>5810</v>
      </c>
      <c r="E8526" t="s">
        <v>29443</v>
      </c>
      <c r="F8526" t="s">
        <v>23</v>
      </c>
      <c r="G8526" t="s">
        <v>23</v>
      </c>
      <c r="H8526" t="s">
        <v>6746</v>
      </c>
      <c r="I8526" t="s">
        <v>23</v>
      </c>
      <c r="J8526" t="s">
        <v>23</v>
      </c>
      <c r="K8526" t="s">
        <v>36037</v>
      </c>
    </row>
    <row r="8527" spans="1:11" x14ac:dyDescent="0.35">
      <c r="A8527" t="s">
        <v>18006</v>
      </c>
      <c r="B8527" t="s">
        <v>23</v>
      </c>
      <c r="C8527" t="s">
        <v>23</v>
      </c>
      <c r="D8527" t="s">
        <v>5810</v>
      </c>
      <c r="E8527" t="s">
        <v>18007</v>
      </c>
      <c r="F8527" t="s">
        <v>23</v>
      </c>
      <c r="G8527" t="s">
        <v>23</v>
      </c>
      <c r="H8527" t="s">
        <v>6746</v>
      </c>
      <c r="I8527" t="s">
        <v>23</v>
      </c>
      <c r="J8527" t="s">
        <v>23</v>
      </c>
      <c r="K8527" t="s">
        <v>30540</v>
      </c>
    </row>
    <row r="8528" spans="1:11" x14ac:dyDescent="0.35">
      <c r="A8528" t="s">
        <v>18008</v>
      </c>
      <c r="B8528" t="s">
        <v>23</v>
      </c>
      <c r="C8528" t="s">
        <v>23</v>
      </c>
      <c r="D8528" t="s">
        <v>5810</v>
      </c>
      <c r="E8528" t="s">
        <v>18009</v>
      </c>
      <c r="F8528" t="s">
        <v>23</v>
      </c>
      <c r="G8528" t="s">
        <v>23</v>
      </c>
      <c r="H8528" t="s">
        <v>6746</v>
      </c>
      <c r="I8528" t="s">
        <v>23</v>
      </c>
      <c r="J8528" t="s">
        <v>23</v>
      </c>
      <c r="K8528" t="s">
        <v>30541</v>
      </c>
    </row>
    <row r="8529" spans="1:11" x14ac:dyDescent="0.35">
      <c r="A8529" t="s">
        <v>18010</v>
      </c>
      <c r="B8529" t="s">
        <v>23</v>
      </c>
      <c r="C8529" t="s">
        <v>23</v>
      </c>
      <c r="D8529" t="s">
        <v>5810</v>
      </c>
      <c r="E8529" t="s">
        <v>18011</v>
      </c>
      <c r="F8529" t="s">
        <v>23</v>
      </c>
      <c r="G8529" t="s">
        <v>23</v>
      </c>
      <c r="H8529" t="s">
        <v>6746</v>
      </c>
      <c r="I8529" t="s">
        <v>23</v>
      </c>
      <c r="J8529" t="s">
        <v>23</v>
      </c>
      <c r="K8529" t="s">
        <v>30542</v>
      </c>
    </row>
    <row r="8530" spans="1:11" x14ac:dyDescent="0.35">
      <c r="A8530" t="s">
        <v>6735</v>
      </c>
      <c r="B8530" t="s">
        <v>23</v>
      </c>
      <c r="C8530" t="s">
        <v>23</v>
      </c>
      <c r="D8530" t="s">
        <v>23</v>
      </c>
      <c r="E8530" t="s">
        <v>12914</v>
      </c>
      <c r="F8530" t="s">
        <v>23</v>
      </c>
      <c r="G8530" t="s">
        <v>23</v>
      </c>
      <c r="H8530" t="s">
        <v>6522</v>
      </c>
      <c r="I8530" t="s">
        <v>23</v>
      </c>
      <c r="J8530" t="s">
        <v>23</v>
      </c>
      <c r="K8530" t="s">
        <v>30532</v>
      </c>
    </row>
    <row r="8531" spans="1:11" x14ac:dyDescent="0.35">
      <c r="A8531" t="s">
        <v>24419</v>
      </c>
      <c r="B8531" t="s">
        <v>23</v>
      </c>
      <c r="C8531" t="s">
        <v>23</v>
      </c>
      <c r="D8531" t="s">
        <v>5810</v>
      </c>
      <c r="E8531" t="s">
        <v>24420</v>
      </c>
      <c r="F8531" t="s">
        <v>23</v>
      </c>
      <c r="G8531" t="s">
        <v>23</v>
      </c>
      <c r="H8531" t="s">
        <v>6746</v>
      </c>
      <c r="I8531" t="s">
        <v>23</v>
      </c>
      <c r="J8531" t="s">
        <v>23</v>
      </c>
      <c r="K8531" t="s">
        <v>30532</v>
      </c>
    </row>
    <row r="8532" spans="1:11" x14ac:dyDescent="0.35">
      <c r="A8532" t="s">
        <v>4338</v>
      </c>
      <c r="B8532" t="s">
        <v>23</v>
      </c>
      <c r="C8532" t="s">
        <v>23</v>
      </c>
      <c r="D8532" t="s">
        <v>23</v>
      </c>
      <c r="E8532" t="s">
        <v>12915</v>
      </c>
      <c r="F8532" t="s">
        <v>23</v>
      </c>
      <c r="G8532" t="s">
        <v>23</v>
      </c>
      <c r="H8532" t="s">
        <v>6522</v>
      </c>
      <c r="I8532" t="s">
        <v>23</v>
      </c>
      <c r="J8532" t="s">
        <v>23</v>
      </c>
      <c r="K8532" t="s">
        <v>30532</v>
      </c>
    </row>
    <row r="8533" spans="1:11" x14ac:dyDescent="0.35">
      <c r="A8533" t="s">
        <v>18012</v>
      </c>
      <c r="B8533" t="s">
        <v>23</v>
      </c>
      <c r="C8533" t="s">
        <v>23</v>
      </c>
      <c r="D8533" t="s">
        <v>5810</v>
      </c>
      <c r="E8533" t="s">
        <v>18013</v>
      </c>
      <c r="F8533" t="s">
        <v>23</v>
      </c>
      <c r="G8533" t="s">
        <v>23</v>
      </c>
      <c r="H8533" t="s">
        <v>6746</v>
      </c>
      <c r="I8533" t="s">
        <v>23</v>
      </c>
      <c r="J8533" t="s">
        <v>23</v>
      </c>
      <c r="K8533" t="s">
        <v>30543</v>
      </c>
    </row>
    <row r="8534" spans="1:11" x14ac:dyDescent="0.35">
      <c r="A8534" t="s">
        <v>18014</v>
      </c>
      <c r="B8534" t="s">
        <v>23</v>
      </c>
      <c r="C8534" t="s">
        <v>23</v>
      </c>
      <c r="D8534" t="s">
        <v>5810</v>
      </c>
      <c r="E8534" t="s">
        <v>18015</v>
      </c>
      <c r="F8534" t="s">
        <v>23</v>
      </c>
      <c r="G8534" t="s">
        <v>23</v>
      </c>
      <c r="H8534" t="s">
        <v>6746</v>
      </c>
      <c r="I8534" t="s">
        <v>23</v>
      </c>
      <c r="J8534" t="s">
        <v>23</v>
      </c>
      <c r="K8534" t="s">
        <v>30544</v>
      </c>
    </row>
    <row r="8535" spans="1:11" x14ac:dyDescent="0.35">
      <c r="A8535" t="s">
        <v>18016</v>
      </c>
      <c r="B8535" t="s">
        <v>23</v>
      </c>
      <c r="C8535" t="s">
        <v>23</v>
      </c>
      <c r="D8535" t="s">
        <v>5810</v>
      </c>
      <c r="E8535" t="s">
        <v>18017</v>
      </c>
      <c r="F8535" t="s">
        <v>23</v>
      </c>
      <c r="G8535" t="s">
        <v>23</v>
      </c>
      <c r="H8535" t="s">
        <v>6746</v>
      </c>
      <c r="I8535" t="s">
        <v>23</v>
      </c>
      <c r="J8535" t="s">
        <v>23</v>
      </c>
      <c r="K8535" t="s">
        <v>30545</v>
      </c>
    </row>
    <row r="8536" spans="1:11" x14ac:dyDescent="0.35">
      <c r="A8536" t="s">
        <v>18018</v>
      </c>
      <c r="B8536" t="s">
        <v>23</v>
      </c>
      <c r="C8536" t="s">
        <v>23</v>
      </c>
      <c r="D8536" t="s">
        <v>5810</v>
      </c>
      <c r="E8536" t="s">
        <v>18019</v>
      </c>
      <c r="F8536" t="s">
        <v>23</v>
      </c>
      <c r="G8536" t="s">
        <v>23</v>
      </c>
      <c r="H8536" t="s">
        <v>6746</v>
      </c>
      <c r="I8536" t="s">
        <v>23</v>
      </c>
      <c r="J8536" t="s">
        <v>23</v>
      </c>
      <c r="K8536" t="s">
        <v>30546</v>
      </c>
    </row>
    <row r="8537" spans="1:11" x14ac:dyDescent="0.35">
      <c r="A8537" t="s">
        <v>18020</v>
      </c>
      <c r="B8537" t="s">
        <v>23</v>
      </c>
      <c r="C8537" t="s">
        <v>23</v>
      </c>
      <c r="D8537" t="s">
        <v>5810</v>
      </c>
      <c r="E8537" t="s">
        <v>18021</v>
      </c>
      <c r="F8537" t="s">
        <v>23</v>
      </c>
      <c r="G8537" t="s">
        <v>23</v>
      </c>
      <c r="H8537" t="s">
        <v>6746</v>
      </c>
      <c r="I8537" t="s">
        <v>23</v>
      </c>
      <c r="J8537" t="s">
        <v>23</v>
      </c>
      <c r="K8537" t="s">
        <v>30547</v>
      </c>
    </row>
    <row r="8538" spans="1:11" x14ac:dyDescent="0.35">
      <c r="A8538" t="s">
        <v>226</v>
      </c>
      <c r="B8538" t="s">
        <v>23</v>
      </c>
      <c r="C8538" t="s">
        <v>23</v>
      </c>
      <c r="D8538" t="s">
        <v>23</v>
      </c>
      <c r="E8538" t="s">
        <v>12916</v>
      </c>
      <c r="F8538" t="s">
        <v>23</v>
      </c>
      <c r="G8538" t="s">
        <v>23</v>
      </c>
      <c r="H8538" t="s">
        <v>6522</v>
      </c>
      <c r="I8538" t="s">
        <v>23</v>
      </c>
      <c r="J8538" t="s">
        <v>23</v>
      </c>
      <c r="K8538" t="s">
        <v>30532</v>
      </c>
    </row>
    <row r="8539" spans="1:11" x14ac:dyDescent="0.35">
      <c r="A8539" t="s">
        <v>18022</v>
      </c>
      <c r="B8539" t="s">
        <v>23</v>
      </c>
      <c r="C8539" t="s">
        <v>23</v>
      </c>
      <c r="D8539" t="s">
        <v>5810</v>
      </c>
      <c r="E8539" t="s">
        <v>18023</v>
      </c>
      <c r="F8539" t="s">
        <v>23</v>
      </c>
      <c r="G8539" t="s">
        <v>23</v>
      </c>
      <c r="H8539" t="s">
        <v>6746</v>
      </c>
      <c r="I8539" t="s">
        <v>23</v>
      </c>
      <c r="J8539" t="s">
        <v>23</v>
      </c>
      <c r="K8539" t="s">
        <v>30548</v>
      </c>
    </row>
    <row r="8540" spans="1:11" x14ac:dyDescent="0.35">
      <c r="A8540" t="s">
        <v>3715</v>
      </c>
      <c r="B8540" t="s">
        <v>23</v>
      </c>
      <c r="C8540" t="s">
        <v>23</v>
      </c>
      <c r="D8540" t="s">
        <v>23</v>
      </c>
      <c r="E8540" t="s">
        <v>12917</v>
      </c>
      <c r="F8540" t="s">
        <v>23</v>
      </c>
      <c r="G8540" t="s">
        <v>23</v>
      </c>
      <c r="H8540" t="s">
        <v>6522</v>
      </c>
      <c r="I8540" t="s">
        <v>23</v>
      </c>
      <c r="J8540" t="s">
        <v>23</v>
      </c>
      <c r="K8540" t="s">
        <v>30532</v>
      </c>
    </row>
    <row r="8541" spans="1:11" x14ac:dyDescent="0.35">
      <c r="A8541" t="s">
        <v>4337</v>
      </c>
      <c r="B8541" t="s">
        <v>23</v>
      </c>
      <c r="C8541" t="s">
        <v>23</v>
      </c>
      <c r="D8541" t="s">
        <v>23</v>
      </c>
      <c r="E8541" t="s">
        <v>12918</v>
      </c>
      <c r="F8541" t="s">
        <v>23</v>
      </c>
      <c r="G8541" t="s">
        <v>23</v>
      </c>
      <c r="H8541" t="s">
        <v>6522</v>
      </c>
      <c r="I8541" t="s">
        <v>23</v>
      </c>
      <c r="J8541" t="s">
        <v>23</v>
      </c>
      <c r="K8541" t="s">
        <v>30532</v>
      </c>
    </row>
    <row r="8542" spans="1:11" x14ac:dyDescent="0.35">
      <c r="A8542" t="s">
        <v>18024</v>
      </c>
      <c r="B8542" t="s">
        <v>23</v>
      </c>
      <c r="C8542" t="s">
        <v>23</v>
      </c>
      <c r="D8542" t="s">
        <v>5810</v>
      </c>
      <c r="E8542" t="s">
        <v>18025</v>
      </c>
      <c r="F8542" t="s">
        <v>23</v>
      </c>
      <c r="G8542" t="s">
        <v>23</v>
      </c>
      <c r="H8542" t="s">
        <v>6746</v>
      </c>
      <c r="I8542" t="s">
        <v>23</v>
      </c>
      <c r="J8542" t="s">
        <v>23</v>
      </c>
      <c r="K8542" t="s">
        <v>30549</v>
      </c>
    </row>
    <row r="8543" spans="1:11" x14ac:dyDescent="0.35">
      <c r="A8543" t="s">
        <v>4335</v>
      </c>
      <c r="B8543" t="s">
        <v>23</v>
      </c>
      <c r="C8543" t="s">
        <v>23</v>
      </c>
      <c r="D8543" t="s">
        <v>23</v>
      </c>
      <c r="E8543" t="s">
        <v>12919</v>
      </c>
      <c r="F8543" t="s">
        <v>23</v>
      </c>
      <c r="G8543" t="s">
        <v>23</v>
      </c>
      <c r="H8543" t="s">
        <v>6522</v>
      </c>
      <c r="I8543" t="s">
        <v>23</v>
      </c>
      <c r="J8543" t="s">
        <v>23</v>
      </c>
      <c r="K8543" t="s">
        <v>30532</v>
      </c>
    </row>
    <row r="8544" spans="1:11" x14ac:dyDescent="0.35">
      <c r="A8544" t="s">
        <v>3716</v>
      </c>
      <c r="B8544" t="s">
        <v>23</v>
      </c>
      <c r="C8544" t="s">
        <v>23</v>
      </c>
      <c r="D8544" t="s">
        <v>23</v>
      </c>
      <c r="E8544" t="s">
        <v>12920</v>
      </c>
      <c r="F8544" t="s">
        <v>23</v>
      </c>
      <c r="G8544" t="s">
        <v>23</v>
      </c>
      <c r="H8544" t="s">
        <v>6522</v>
      </c>
      <c r="I8544" t="s">
        <v>23</v>
      </c>
      <c r="J8544" t="s">
        <v>23</v>
      </c>
      <c r="K8544" t="s">
        <v>30532</v>
      </c>
    </row>
    <row r="8545" spans="1:11" x14ac:dyDescent="0.35">
      <c r="A8545" t="s">
        <v>12921</v>
      </c>
      <c r="B8545" t="s">
        <v>23</v>
      </c>
      <c r="C8545" t="s">
        <v>23</v>
      </c>
      <c r="D8545" t="s">
        <v>5810</v>
      </c>
      <c r="E8545" t="s">
        <v>12922</v>
      </c>
      <c r="F8545" t="s">
        <v>23</v>
      </c>
      <c r="G8545" t="s">
        <v>23</v>
      </c>
      <c r="H8545" t="s">
        <v>6746</v>
      </c>
      <c r="I8545" t="s">
        <v>23</v>
      </c>
      <c r="J8545" t="s">
        <v>23</v>
      </c>
      <c r="K8545" t="s">
        <v>30532</v>
      </c>
    </row>
    <row r="8546" spans="1:11" x14ac:dyDescent="0.35">
      <c r="A8546" t="s">
        <v>4334</v>
      </c>
      <c r="B8546" t="s">
        <v>23</v>
      </c>
      <c r="C8546" t="s">
        <v>23</v>
      </c>
      <c r="D8546" t="s">
        <v>23</v>
      </c>
      <c r="E8546" t="s">
        <v>12923</v>
      </c>
      <c r="F8546" t="s">
        <v>23</v>
      </c>
      <c r="G8546" t="s">
        <v>23</v>
      </c>
      <c r="H8546" t="s">
        <v>6522</v>
      </c>
      <c r="I8546" t="s">
        <v>23</v>
      </c>
      <c r="J8546" t="s">
        <v>23</v>
      </c>
      <c r="K8546" t="s">
        <v>30532</v>
      </c>
    </row>
    <row r="8547" spans="1:11" x14ac:dyDescent="0.35">
      <c r="A8547" t="s">
        <v>18026</v>
      </c>
      <c r="B8547" t="s">
        <v>23</v>
      </c>
      <c r="C8547" t="s">
        <v>23</v>
      </c>
      <c r="D8547" t="s">
        <v>5810</v>
      </c>
      <c r="E8547" t="s">
        <v>18027</v>
      </c>
      <c r="F8547" t="s">
        <v>23</v>
      </c>
      <c r="G8547" t="s">
        <v>23</v>
      </c>
      <c r="H8547" t="s">
        <v>6746</v>
      </c>
      <c r="I8547" t="s">
        <v>23</v>
      </c>
      <c r="J8547" t="s">
        <v>23</v>
      </c>
      <c r="K8547" t="s">
        <v>30550</v>
      </c>
    </row>
    <row r="8548" spans="1:11" x14ac:dyDescent="0.35">
      <c r="A8548" t="s">
        <v>18032</v>
      </c>
      <c r="B8548" t="s">
        <v>23</v>
      </c>
      <c r="C8548" t="s">
        <v>23</v>
      </c>
      <c r="D8548" t="s">
        <v>5810</v>
      </c>
      <c r="E8548" t="s">
        <v>18033</v>
      </c>
      <c r="F8548" t="s">
        <v>23</v>
      </c>
      <c r="G8548" t="s">
        <v>23</v>
      </c>
      <c r="H8548" t="s">
        <v>6746</v>
      </c>
      <c r="I8548" t="s">
        <v>23</v>
      </c>
      <c r="J8548" t="s">
        <v>23</v>
      </c>
      <c r="K8548" t="s">
        <v>30553</v>
      </c>
    </row>
    <row r="8549" spans="1:11" x14ac:dyDescent="0.35">
      <c r="A8549" t="s">
        <v>6556</v>
      </c>
      <c r="B8549" t="s">
        <v>23</v>
      </c>
      <c r="C8549" t="s">
        <v>23</v>
      </c>
      <c r="D8549" t="s">
        <v>23</v>
      </c>
      <c r="E8549" t="s">
        <v>12924</v>
      </c>
      <c r="F8549" t="s">
        <v>23</v>
      </c>
      <c r="G8549" t="s">
        <v>23</v>
      </c>
      <c r="H8549" t="s">
        <v>6493</v>
      </c>
      <c r="I8549" t="s">
        <v>6499</v>
      </c>
      <c r="J8549" t="s">
        <v>23</v>
      </c>
      <c r="K8549" t="s">
        <v>30532</v>
      </c>
    </row>
    <row r="8550" spans="1:11" x14ac:dyDescent="0.35">
      <c r="A8550" t="s">
        <v>18028</v>
      </c>
      <c r="B8550" t="s">
        <v>23</v>
      </c>
      <c r="C8550" t="s">
        <v>23</v>
      </c>
      <c r="D8550" t="s">
        <v>5810</v>
      </c>
      <c r="E8550" t="s">
        <v>18029</v>
      </c>
      <c r="F8550" t="s">
        <v>23</v>
      </c>
      <c r="G8550" t="s">
        <v>23</v>
      </c>
      <c r="H8550" t="s">
        <v>6746</v>
      </c>
      <c r="I8550" t="s">
        <v>23</v>
      </c>
      <c r="J8550" t="s">
        <v>23</v>
      </c>
      <c r="K8550" t="s">
        <v>30551</v>
      </c>
    </row>
    <row r="8551" spans="1:11" x14ac:dyDescent="0.35">
      <c r="A8551" t="s">
        <v>6224</v>
      </c>
      <c r="B8551" t="s">
        <v>23</v>
      </c>
      <c r="C8551" t="s">
        <v>23</v>
      </c>
      <c r="D8551" t="s">
        <v>23</v>
      </c>
      <c r="E8551" t="s">
        <v>12925</v>
      </c>
      <c r="F8551" t="s">
        <v>23</v>
      </c>
      <c r="G8551" t="s">
        <v>23</v>
      </c>
      <c r="H8551" t="s">
        <v>6493</v>
      </c>
      <c r="I8551" t="s">
        <v>6499</v>
      </c>
      <c r="J8551" t="s">
        <v>23</v>
      </c>
      <c r="K8551" t="s">
        <v>30532</v>
      </c>
    </row>
    <row r="8552" spans="1:11" x14ac:dyDescent="0.35">
      <c r="A8552" t="s">
        <v>4333</v>
      </c>
      <c r="B8552" t="s">
        <v>23</v>
      </c>
      <c r="C8552" t="s">
        <v>23</v>
      </c>
      <c r="D8552" t="s">
        <v>23</v>
      </c>
      <c r="E8552" t="s">
        <v>12926</v>
      </c>
      <c r="F8552" t="s">
        <v>23</v>
      </c>
      <c r="G8552" t="s">
        <v>23</v>
      </c>
      <c r="H8552" t="s">
        <v>6522</v>
      </c>
      <c r="I8552" t="s">
        <v>23</v>
      </c>
      <c r="J8552" t="s">
        <v>23</v>
      </c>
      <c r="K8552" t="s">
        <v>30532</v>
      </c>
    </row>
    <row r="8553" spans="1:11" x14ac:dyDescent="0.35">
      <c r="A8553" t="s">
        <v>18030</v>
      </c>
      <c r="B8553" t="s">
        <v>23</v>
      </c>
      <c r="C8553" t="s">
        <v>23</v>
      </c>
      <c r="D8553" t="s">
        <v>5810</v>
      </c>
      <c r="E8553" t="s">
        <v>18031</v>
      </c>
      <c r="F8553" t="s">
        <v>23</v>
      </c>
      <c r="G8553" t="s">
        <v>23</v>
      </c>
      <c r="H8553" t="s">
        <v>6746</v>
      </c>
      <c r="I8553" t="s">
        <v>23</v>
      </c>
      <c r="J8553" t="s">
        <v>23</v>
      </c>
      <c r="K8553" t="s">
        <v>30552</v>
      </c>
    </row>
    <row r="8554" spans="1:11" x14ac:dyDescent="0.35">
      <c r="A8554" t="s">
        <v>18034</v>
      </c>
      <c r="B8554" t="s">
        <v>23</v>
      </c>
      <c r="C8554" t="s">
        <v>23</v>
      </c>
      <c r="D8554" t="s">
        <v>5810</v>
      </c>
      <c r="E8554" t="s">
        <v>18035</v>
      </c>
      <c r="F8554" t="s">
        <v>23</v>
      </c>
      <c r="G8554" t="s">
        <v>23</v>
      </c>
      <c r="H8554" t="s">
        <v>6746</v>
      </c>
      <c r="I8554" t="s">
        <v>23</v>
      </c>
      <c r="J8554" t="s">
        <v>23</v>
      </c>
      <c r="K8554" t="s">
        <v>30554</v>
      </c>
    </row>
    <row r="8555" spans="1:11" x14ac:dyDescent="0.35">
      <c r="A8555" t="s">
        <v>493</v>
      </c>
      <c r="B8555" t="s">
        <v>23</v>
      </c>
      <c r="C8555" t="s">
        <v>23</v>
      </c>
      <c r="D8555" t="s">
        <v>23</v>
      </c>
      <c r="E8555" t="s">
        <v>12927</v>
      </c>
      <c r="F8555" t="s">
        <v>23</v>
      </c>
      <c r="G8555" t="s">
        <v>23</v>
      </c>
      <c r="H8555" t="s">
        <v>6522</v>
      </c>
      <c r="I8555" t="s">
        <v>23</v>
      </c>
      <c r="J8555" t="s">
        <v>23</v>
      </c>
      <c r="K8555" t="s">
        <v>30532</v>
      </c>
    </row>
    <row r="8556" spans="1:11" x14ac:dyDescent="0.35">
      <c r="A8556" t="s">
        <v>18036</v>
      </c>
      <c r="B8556" t="s">
        <v>23</v>
      </c>
      <c r="C8556" t="s">
        <v>23</v>
      </c>
      <c r="D8556" t="s">
        <v>5810</v>
      </c>
      <c r="E8556" t="s">
        <v>18037</v>
      </c>
      <c r="F8556" t="s">
        <v>23</v>
      </c>
      <c r="G8556" t="s">
        <v>23</v>
      </c>
      <c r="H8556" t="s">
        <v>6746</v>
      </c>
      <c r="I8556" t="s">
        <v>23</v>
      </c>
      <c r="J8556" t="s">
        <v>23</v>
      </c>
      <c r="K8556" t="s">
        <v>30555</v>
      </c>
    </row>
    <row r="8557" spans="1:11" x14ac:dyDescent="0.35">
      <c r="A8557" t="s">
        <v>18040</v>
      </c>
      <c r="B8557" t="s">
        <v>23</v>
      </c>
      <c r="C8557" t="s">
        <v>23</v>
      </c>
      <c r="D8557" t="s">
        <v>5810</v>
      </c>
      <c r="E8557" t="s">
        <v>18041</v>
      </c>
      <c r="F8557" t="s">
        <v>23</v>
      </c>
      <c r="G8557" t="s">
        <v>23</v>
      </c>
      <c r="H8557" t="s">
        <v>6746</v>
      </c>
      <c r="I8557" t="s">
        <v>23</v>
      </c>
      <c r="J8557" t="s">
        <v>23</v>
      </c>
      <c r="K8557" t="s">
        <v>30557</v>
      </c>
    </row>
    <row r="8558" spans="1:11" x14ac:dyDescent="0.35">
      <c r="A8558" t="s">
        <v>29444</v>
      </c>
      <c r="B8558" t="s">
        <v>23</v>
      </c>
      <c r="C8558" t="s">
        <v>23</v>
      </c>
      <c r="D8558" t="s">
        <v>5810</v>
      </c>
      <c r="E8558" t="s">
        <v>29445</v>
      </c>
      <c r="F8558" t="s">
        <v>23</v>
      </c>
      <c r="G8558" t="s">
        <v>23</v>
      </c>
      <c r="H8558" t="s">
        <v>6746</v>
      </c>
      <c r="I8558" t="s">
        <v>23</v>
      </c>
      <c r="J8558" t="s">
        <v>23</v>
      </c>
      <c r="K8558" t="s">
        <v>36038</v>
      </c>
    </row>
    <row r="8559" spans="1:11" x14ac:dyDescent="0.35">
      <c r="A8559" t="s">
        <v>18038</v>
      </c>
      <c r="B8559" t="s">
        <v>23</v>
      </c>
      <c r="C8559" t="s">
        <v>23</v>
      </c>
      <c r="D8559" t="s">
        <v>5810</v>
      </c>
      <c r="E8559" t="s">
        <v>18039</v>
      </c>
      <c r="F8559" t="s">
        <v>23</v>
      </c>
      <c r="G8559" t="s">
        <v>23</v>
      </c>
      <c r="H8559" t="s">
        <v>6746</v>
      </c>
      <c r="I8559" t="s">
        <v>23</v>
      </c>
      <c r="J8559" t="s">
        <v>23</v>
      </c>
      <c r="K8559" t="s">
        <v>30556</v>
      </c>
    </row>
    <row r="8560" spans="1:11" x14ac:dyDescent="0.35">
      <c r="A8560" t="s">
        <v>29438</v>
      </c>
      <c r="B8560" t="s">
        <v>23</v>
      </c>
      <c r="C8560" t="s">
        <v>23</v>
      </c>
      <c r="D8560" t="s">
        <v>5810</v>
      </c>
      <c r="E8560" t="s">
        <v>29439</v>
      </c>
      <c r="F8560" t="s">
        <v>23</v>
      </c>
      <c r="G8560" t="s">
        <v>23</v>
      </c>
      <c r="H8560" t="s">
        <v>6746</v>
      </c>
      <c r="I8560" t="s">
        <v>23</v>
      </c>
      <c r="J8560" t="s">
        <v>23</v>
      </c>
      <c r="K8560" t="s">
        <v>36035</v>
      </c>
    </row>
    <row r="8561" spans="1:11" x14ac:dyDescent="0.35">
      <c r="A8561" t="s">
        <v>737</v>
      </c>
      <c r="B8561" t="s">
        <v>23</v>
      </c>
      <c r="C8561" t="s">
        <v>23</v>
      </c>
      <c r="D8561" t="s">
        <v>23</v>
      </c>
      <c r="E8561" t="s">
        <v>12928</v>
      </c>
      <c r="F8561" t="s">
        <v>23</v>
      </c>
      <c r="G8561" t="s">
        <v>23</v>
      </c>
      <c r="H8561" t="s">
        <v>6522</v>
      </c>
      <c r="I8561" t="s">
        <v>23</v>
      </c>
      <c r="J8561" t="s">
        <v>23</v>
      </c>
      <c r="K8561" t="s">
        <v>30532</v>
      </c>
    </row>
    <row r="8562" spans="1:11" x14ac:dyDescent="0.35">
      <c r="A8562" t="s">
        <v>18042</v>
      </c>
      <c r="B8562" t="s">
        <v>23</v>
      </c>
      <c r="C8562" t="s">
        <v>23</v>
      </c>
      <c r="D8562" t="s">
        <v>5810</v>
      </c>
      <c r="E8562" t="s">
        <v>18043</v>
      </c>
      <c r="F8562" t="s">
        <v>23</v>
      </c>
      <c r="G8562" t="s">
        <v>23</v>
      </c>
      <c r="H8562" t="s">
        <v>6746</v>
      </c>
      <c r="I8562" t="s">
        <v>23</v>
      </c>
      <c r="J8562" t="s">
        <v>23</v>
      </c>
      <c r="K8562" t="s">
        <v>30558</v>
      </c>
    </row>
    <row r="8563" spans="1:11" x14ac:dyDescent="0.35">
      <c r="A8563" t="s">
        <v>3119</v>
      </c>
      <c r="B8563" t="s">
        <v>23</v>
      </c>
      <c r="C8563" t="s">
        <v>23</v>
      </c>
      <c r="D8563" t="s">
        <v>23</v>
      </c>
      <c r="E8563" t="s">
        <v>12929</v>
      </c>
      <c r="F8563" t="s">
        <v>23</v>
      </c>
      <c r="G8563" t="s">
        <v>23</v>
      </c>
      <c r="H8563" t="s">
        <v>6522</v>
      </c>
      <c r="I8563" t="s">
        <v>23</v>
      </c>
      <c r="J8563" t="s">
        <v>23</v>
      </c>
      <c r="K8563" t="s">
        <v>30532</v>
      </c>
    </row>
    <row r="8564" spans="1:11" x14ac:dyDescent="0.35">
      <c r="A8564" t="s">
        <v>18044</v>
      </c>
      <c r="B8564" t="s">
        <v>23</v>
      </c>
      <c r="C8564" t="s">
        <v>23</v>
      </c>
      <c r="D8564" t="s">
        <v>5810</v>
      </c>
      <c r="E8564" t="s">
        <v>18045</v>
      </c>
      <c r="F8564" t="s">
        <v>23</v>
      </c>
      <c r="G8564" t="s">
        <v>23</v>
      </c>
      <c r="H8564" t="s">
        <v>6746</v>
      </c>
      <c r="I8564" t="s">
        <v>23</v>
      </c>
      <c r="J8564" t="s">
        <v>23</v>
      </c>
      <c r="K8564" t="s">
        <v>30559</v>
      </c>
    </row>
    <row r="8565" spans="1:11" x14ac:dyDescent="0.35">
      <c r="A8565" t="s">
        <v>18046</v>
      </c>
      <c r="B8565" t="s">
        <v>23</v>
      </c>
      <c r="C8565" t="s">
        <v>23</v>
      </c>
      <c r="D8565" t="s">
        <v>5810</v>
      </c>
      <c r="E8565" t="s">
        <v>18047</v>
      </c>
      <c r="F8565" t="s">
        <v>23</v>
      </c>
      <c r="G8565" t="s">
        <v>23</v>
      </c>
      <c r="H8565" t="s">
        <v>6746</v>
      </c>
      <c r="I8565" t="s">
        <v>23</v>
      </c>
      <c r="J8565" t="s">
        <v>23</v>
      </c>
      <c r="K8565" t="s">
        <v>30560</v>
      </c>
    </row>
    <row r="8566" spans="1:11" x14ac:dyDescent="0.35">
      <c r="A8566" t="s">
        <v>12930</v>
      </c>
      <c r="B8566" t="s">
        <v>23</v>
      </c>
      <c r="C8566" t="s">
        <v>23</v>
      </c>
      <c r="D8566" t="s">
        <v>5810</v>
      </c>
      <c r="E8566" t="s">
        <v>12931</v>
      </c>
      <c r="F8566" t="s">
        <v>23</v>
      </c>
      <c r="G8566" t="s">
        <v>23</v>
      </c>
      <c r="H8566" t="s">
        <v>6746</v>
      </c>
      <c r="I8566" t="s">
        <v>23</v>
      </c>
      <c r="J8566" t="s">
        <v>23</v>
      </c>
      <c r="K8566" t="s">
        <v>30532</v>
      </c>
    </row>
    <row r="8567" spans="1:11" x14ac:dyDescent="0.35">
      <c r="A8567" t="s">
        <v>18493</v>
      </c>
      <c r="B8567" t="s">
        <v>23</v>
      </c>
      <c r="C8567" t="s">
        <v>23</v>
      </c>
      <c r="D8567" t="s">
        <v>5810</v>
      </c>
      <c r="E8567" t="s">
        <v>18494</v>
      </c>
      <c r="F8567" t="s">
        <v>23</v>
      </c>
      <c r="G8567" t="s">
        <v>23</v>
      </c>
      <c r="H8567" t="s">
        <v>6746</v>
      </c>
      <c r="I8567" t="s">
        <v>23</v>
      </c>
      <c r="J8567" t="s">
        <v>23</v>
      </c>
      <c r="K8567" t="s">
        <v>30776</v>
      </c>
    </row>
    <row r="8568" spans="1:11" x14ac:dyDescent="0.35">
      <c r="A8568" t="s">
        <v>24115</v>
      </c>
      <c r="B8568" t="s">
        <v>23</v>
      </c>
      <c r="C8568" t="s">
        <v>23</v>
      </c>
      <c r="D8568" t="s">
        <v>5810</v>
      </c>
      <c r="E8568" t="s">
        <v>24116</v>
      </c>
      <c r="F8568" t="s">
        <v>23</v>
      </c>
      <c r="G8568" t="s">
        <v>23</v>
      </c>
      <c r="H8568" t="s">
        <v>6746</v>
      </c>
      <c r="I8568" t="s">
        <v>23</v>
      </c>
      <c r="J8568" t="s">
        <v>23</v>
      </c>
      <c r="K8568" t="s">
        <v>30532</v>
      </c>
    </row>
    <row r="8569" spans="1:11" x14ac:dyDescent="0.35">
      <c r="A8569" t="s">
        <v>18048</v>
      </c>
      <c r="B8569" t="s">
        <v>23</v>
      </c>
      <c r="C8569" t="s">
        <v>23</v>
      </c>
      <c r="D8569" t="s">
        <v>5810</v>
      </c>
      <c r="E8569" t="s">
        <v>18049</v>
      </c>
      <c r="F8569" t="s">
        <v>23</v>
      </c>
      <c r="G8569" t="s">
        <v>23</v>
      </c>
      <c r="H8569" t="s">
        <v>6746</v>
      </c>
      <c r="I8569" t="s">
        <v>23</v>
      </c>
      <c r="J8569" t="s">
        <v>23</v>
      </c>
      <c r="K8569" t="s">
        <v>30561</v>
      </c>
    </row>
    <row r="8570" spans="1:11" x14ac:dyDescent="0.35">
      <c r="A8570" t="s">
        <v>18050</v>
      </c>
      <c r="B8570" t="s">
        <v>23</v>
      </c>
      <c r="C8570" t="s">
        <v>23</v>
      </c>
      <c r="D8570" t="s">
        <v>5810</v>
      </c>
      <c r="E8570" t="s">
        <v>18051</v>
      </c>
      <c r="F8570" t="s">
        <v>23</v>
      </c>
      <c r="G8570" t="s">
        <v>23</v>
      </c>
      <c r="H8570" t="s">
        <v>6746</v>
      </c>
      <c r="I8570" t="s">
        <v>23</v>
      </c>
      <c r="J8570" t="s">
        <v>23</v>
      </c>
      <c r="K8570" t="s">
        <v>30562</v>
      </c>
    </row>
    <row r="8571" spans="1:11" x14ac:dyDescent="0.35">
      <c r="A8571" t="s">
        <v>4332</v>
      </c>
      <c r="B8571" t="s">
        <v>23</v>
      </c>
      <c r="C8571" t="s">
        <v>23</v>
      </c>
      <c r="D8571" t="s">
        <v>23</v>
      </c>
      <c r="E8571" t="s">
        <v>12933</v>
      </c>
      <c r="F8571" t="s">
        <v>23</v>
      </c>
      <c r="G8571" t="s">
        <v>23</v>
      </c>
      <c r="H8571" t="s">
        <v>6746</v>
      </c>
      <c r="I8571" t="s">
        <v>23</v>
      </c>
      <c r="J8571" t="s">
        <v>23</v>
      </c>
      <c r="K8571" t="s">
        <v>30532</v>
      </c>
    </row>
    <row r="8572" spans="1:11" x14ac:dyDescent="0.35">
      <c r="A8572" t="s">
        <v>2927</v>
      </c>
      <c r="B8572" t="s">
        <v>23</v>
      </c>
      <c r="C8572" t="s">
        <v>23</v>
      </c>
      <c r="D8572" t="s">
        <v>23</v>
      </c>
      <c r="E8572" t="s">
        <v>12934</v>
      </c>
      <c r="F8572" t="s">
        <v>23</v>
      </c>
      <c r="G8572" t="s">
        <v>23</v>
      </c>
      <c r="H8572" t="s">
        <v>6502</v>
      </c>
      <c r="I8572" t="s">
        <v>2721</v>
      </c>
      <c r="J8572" t="s">
        <v>3894</v>
      </c>
      <c r="K8572" t="s">
        <v>30532</v>
      </c>
    </row>
    <row r="8573" spans="1:11" x14ac:dyDescent="0.35">
      <c r="A8573" t="s">
        <v>18076</v>
      </c>
      <c r="B8573" t="s">
        <v>23</v>
      </c>
      <c r="C8573" t="s">
        <v>23</v>
      </c>
      <c r="D8573" t="s">
        <v>5810</v>
      </c>
      <c r="E8573" t="s">
        <v>18077</v>
      </c>
      <c r="F8573" t="s">
        <v>23</v>
      </c>
      <c r="G8573" t="s">
        <v>23</v>
      </c>
      <c r="H8573" t="s">
        <v>6746</v>
      </c>
      <c r="I8573" t="s">
        <v>23</v>
      </c>
      <c r="J8573" t="s">
        <v>23</v>
      </c>
      <c r="K8573" t="s">
        <v>30575</v>
      </c>
    </row>
    <row r="8574" spans="1:11" x14ac:dyDescent="0.35">
      <c r="A8574" t="s">
        <v>4331</v>
      </c>
      <c r="B8574" t="s">
        <v>23</v>
      </c>
      <c r="C8574" t="s">
        <v>23</v>
      </c>
      <c r="D8574" t="s">
        <v>23</v>
      </c>
      <c r="E8574" t="s">
        <v>12936</v>
      </c>
      <c r="F8574" t="s">
        <v>23</v>
      </c>
      <c r="G8574" t="s">
        <v>23</v>
      </c>
      <c r="H8574" t="s">
        <v>6522</v>
      </c>
      <c r="I8574" t="s">
        <v>23</v>
      </c>
      <c r="J8574" t="s">
        <v>23</v>
      </c>
      <c r="K8574" t="s">
        <v>30532</v>
      </c>
    </row>
    <row r="8575" spans="1:11" x14ac:dyDescent="0.35">
      <c r="A8575" t="s">
        <v>6678</v>
      </c>
      <c r="B8575" t="s">
        <v>23</v>
      </c>
      <c r="C8575" t="s">
        <v>23</v>
      </c>
      <c r="D8575" t="s">
        <v>23</v>
      </c>
      <c r="E8575" t="s">
        <v>12937</v>
      </c>
      <c r="F8575" t="s">
        <v>23</v>
      </c>
      <c r="G8575" t="s">
        <v>23</v>
      </c>
      <c r="H8575" t="s">
        <v>6504</v>
      </c>
      <c r="I8575" t="s">
        <v>6485</v>
      </c>
      <c r="J8575" t="s">
        <v>6497</v>
      </c>
      <c r="K8575" t="s">
        <v>30532</v>
      </c>
    </row>
    <row r="8576" spans="1:11" x14ac:dyDescent="0.35">
      <c r="A8576" t="s">
        <v>18052</v>
      </c>
      <c r="B8576" t="s">
        <v>23</v>
      </c>
      <c r="C8576" t="s">
        <v>23</v>
      </c>
      <c r="D8576" t="s">
        <v>5810</v>
      </c>
      <c r="E8576" t="s">
        <v>18053</v>
      </c>
      <c r="F8576" t="s">
        <v>23</v>
      </c>
      <c r="G8576" t="s">
        <v>23</v>
      </c>
      <c r="H8576" t="s">
        <v>6746</v>
      </c>
      <c r="I8576" t="s">
        <v>23</v>
      </c>
      <c r="J8576" t="s">
        <v>23</v>
      </c>
      <c r="K8576" t="s">
        <v>30563</v>
      </c>
    </row>
    <row r="8577" spans="1:11" x14ac:dyDescent="0.35">
      <c r="A8577" t="s">
        <v>18054</v>
      </c>
      <c r="B8577" t="s">
        <v>23</v>
      </c>
      <c r="C8577" t="s">
        <v>23</v>
      </c>
      <c r="D8577" t="s">
        <v>5810</v>
      </c>
      <c r="E8577" t="s">
        <v>18055</v>
      </c>
      <c r="F8577" t="s">
        <v>23</v>
      </c>
      <c r="G8577" t="s">
        <v>23</v>
      </c>
      <c r="H8577" t="s">
        <v>6746</v>
      </c>
      <c r="I8577" t="s">
        <v>23</v>
      </c>
      <c r="J8577" t="s">
        <v>23</v>
      </c>
      <c r="K8577" t="s">
        <v>30564</v>
      </c>
    </row>
    <row r="8578" spans="1:11" x14ac:dyDescent="0.35">
      <c r="A8578" t="s">
        <v>4330</v>
      </c>
      <c r="B8578" t="s">
        <v>23</v>
      </c>
      <c r="C8578" t="s">
        <v>23</v>
      </c>
      <c r="D8578" t="s">
        <v>23</v>
      </c>
      <c r="E8578" t="s">
        <v>12938</v>
      </c>
      <c r="F8578" t="s">
        <v>23</v>
      </c>
      <c r="G8578" t="s">
        <v>23</v>
      </c>
      <c r="H8578" t="s">
        <v>6522</v>
      </c>
      <c r="I8578" t="s">
        <v>23</v>
      </c>
      <c r="J8578" t="s">
        <v>23</v>
      </c>
      <c r="K8578" t="s">
        <v>30532</v>
      </c>
    </row>
    <row r="8579" spans="1:11" x14ac:dyDescent="0.35">
      <c r="A8579" t="s">
        <v>12939</v>
      </c>
      <c r="B8579" t="s">
        <v>23</v>
      </c>
      <c r="C8579" t="s">
        <v>23</v>
      </c>
      <c r="D8579" t="s">
        <v>5810</v>
      </c>
      <c r="E8579" t="s">
        <v>12940</v>
      </c>
      <c r="F8579" t="s">
        <v>23</v>
      </c>
      <c r="G8579" t="s">
        <v>23</v>
      </c>
      <c r="H8579" t="s">
        <v>6746</v>
      </c>
      <c r="I8579" t="s">
        <v>23</v>
      </c>
      <c r="J8579" t="s">
        <v>23</v>
      </c>
      <c r="K8579" t="s">
        <v>30532</v>
      </c>
    </row>
    <row r="8580" spans="1:11" x14ac:dyDescent="0.35">
      <c r="A8580" t="s">
        <v>18056</v>
      </c>
      <c r="B8580" t="s">
        <v>23</v>
      </c>
      <c r="C8580" t="s">
        <v>23</v>
      </c>
      <c r="D8580" t="s">
        <v>5810</v>
      </c>
      <c r="E8580" t="s">
        <v>18057</v>
      </c>
      <c r="F8580" t="s">
        <v>23</v>
      </c>
      <c r="G8580" t="s">
        <v>23</v>
      </c>
      <c r="H8580" t="s">
        <v>6746</v>
      </c>
      <c r="I8580" t="s">
        <v>23</v>
      </c>
      <c r="J8580" t="s">
        <v>23</v>
      </c>
      <c r="K8580" t="s">
        <v>30565</v>
      </c>
    </row>
    <row r="8581" spans="1:11" x14ac:dyDescent="0.35">
      <c r="A8581" t="s">
        <v>3224</v>
      </c>
      <c r="B8581" t="s">
        <v>23</v>
      </c>
      <c r="C8581" t="s">
        <v>23</v>
      </c>
      <c r="D8581" t="s">
        <v>23</v>
      </c>
      <c r="E8581" t="s">
        <v>12941</v>
      </c>
      <c r="F8581" t="s">
        <v>23</v>
      </c>
      <c r="G8581" t="s">
        <v>23</v>
      </c>
      <c r="H8581" t="s">
        <v>6522</v>
      </c>
      <c r="I8581" t="s">
        <v>23</v>
      </c>
      <c r="J8581" t="s">
        <v>23</v>
      </c>
      <c r="K8581" t="s">
        <v>30532</v>
      </c>
    </row>
    <row r="8582" spans="1:11" x14ac:dyDescent="0.35">
      <c r="A8582" t="s">
        <v>4329</v>
      </c>
      <c r="B8582" t="s">
        <v>23</v>
      </c>
      <c r="C8582" t="s">
        <v>23</v>
      </c>
      <c r="D8582" t="s">
        <v>23</v>
      </c>
      <c r="E8582" t="s">
        <v>12942</v>
      </c>
      <c r="F8582" t="s">
        <v>23</v>
      </c>
      <c r="G8582" t="s">
        <v>23</v>
      </c>
      <c r="H8582" t="s">
        <v>6522</v>
      </c>
      <c r="I8582" t="s">
        <v>23</v>
      </c>
      <c r="J8582" t="s">
        <v>23</v>
      </c>
      <c r="K8582" t="s">
        <v>30532</v>
      </c>
    </row>
    <row r="8583" spans="1:11" x14ac:dyDescent="0.35">
      <c r="A8583" t="s">
        <v>18058</v>
      </c>
      <c r="B8583" t="s">
        <v>23</v>
      </c>
      <c r="C8583" t="s">
        <v>23</v>
      </c>
      <c r="D8583" t="s">
        <v>5810</v>
      </c>
      <c r="E8583" t="s">
        <v>18059</v>
      </c>
      <c r="F8583" t="s">
        <v>23</v>
      </c>
      <c r="G8583" t="s">
        <v>23</v>
      </c>
      <c r="H8583" t="s">
        <v>6746</v>
      </c>
      <c r="I8583" t="s">
        <v>23</v>
      </c>
      <c r="J8583" t="s">
        <v>23</v>
      </c>
      <c r="K8583" t="s">
        <v>30566</v>
      </c>
    </row>
    <row r="8584" spans="1:11" x14ac:dyDescent="0.35">
      <c r="A8584" t="s">
        <v>18060</v>
      </c>
      <c r="B8584" t="s">
        <v>23</v>
      </c>
      <c r="C8584" t="s">
        <v>23</v>
      </c>
      <c r="D8584" t="s">
        <v>5810</v>
      </c>
      <c r="E8584" t="s">
        <v>18061</v>
      </c>
      <c r="F8584" t="s">
        <v>23</v>
      </c>
      <c r="G8584" t="s">
        <v>23</v>
      </c>
      <c r="H8584" t="s">
        <v>6746</v>
      </c>
      <c r="I8584" t="s">
        <v>23</v>
      </c>
      <c r="J8584" t="s">
        <v>23</v>
      </c>
      <c r="K8584" t="s">
        <v>30567</v>
      </c>
    </row>
    <row r="8585" spans="1:11" x14ac:dyDescent="0.35">
      <c r="A8585" t="s">
        <v>12943</v>
      </c>
      <c r="B8585" t="s">
        <v>23</v>
      </c>
      <c r="C8585" t="s">
        <v>23</v>
      </c>
      <c r="D8585" t="s">
        <v>5810</v>
      </c>
      <c r="E8585" t="s">
        <v>12944</v>
      </c>
      <c r="F8585" t="s">
        <v>23</v>
      </c>
      <c r="G8585" t="s">
        <v>23</v>
      </c>
      <c r="H8585" t="s">
        <v>6746</v>
      </c>
      <c r="I8585" t="s">
        <v>23</v>
      </c>
      <c r="J8585" t="s">
        <v>23</v>
      </c>
      <c r="K8585" t="s">
        <v>30532</v>
      </c>
    </row>
    <row r="8586" spans="1:11" x14ac:dyDescent="0.35">
      <c r="A8586" t="s">
        <v>4328</v>
      </c>
      <c r="B8586" t="s">
        <v>23</v>
      </c>
      <c r="C8586" t="s">
        <v>23</v>
      </c>
      <c r="D8586" t="s">
        <v>23</v>
      </c>
      <c r="E8586" t="s">
        <v>12945</v>
      </c>
      <c r="F8586" t="s">
        <v>23</v>
      </c>
      <c r="G8586" t="s">
        <v>23</v>
      </c>
      <c r="H8586" t="s">
        <v>6522</v>
      </c>
      <c r="I8586" t="s">
        <v>23</v>
      </c>
      <c r="J8586" t="s">
        <v>23</v>
      </c>
      <c r="K8586" t="s">
        <v>30532</v>
      </c>
    </row>
    <row r="8587" spans="1:11" x14ac:dyDescent="0.35">
      <c r="A8587" t="s">
        <v>5380</v>
      </c>
      <c r="B8587" t="s">
        <v>23</v>
      </c>
      <c r="C8587" t="s">
        <v>23</v>
      </c>
      <c r="D8587" t="s">
        <v>23</v>
      </c>
      <c r="E8587" t="s">
        <v>12946</v>
      </c>
      <c r="F8587" t="s">
        <v>23</v>
      </c>
      <c r="G8587" t="s">
        <v>23</v>
      </c>
      <c r="H8587" t="s">
        <v>6522</v>
      </c>
      <c r="I8587" t="s">
        <v>23</v>
      </c>
      <c r="J8587" t="s">
        <v>23</v>
      </c>
      <c r="K8587" t="s">
        <v>30532</v>
      </c>
    </row>
    <row r="8588" spans="1:11" x14ac:dyDescent="0.35">
      <c r="A8588" t="s">
        <v>6223</v>
      </c>
      <c r="B8588" t="s">
        <v>23</v>
      </c>
      <c r="C8588" t="s">
        <v>23</v>
      </c>
      <c r="D8588" t="s">
        <v>5810</v>
      </c>
      <c r="E8588" t="s">
        <v>12947</v>
      </c>
      <c r="F8588" t="s">
        <v>23</v>
      </c>
      <c r="G8588" t="s">
        <v>23</v>
      </c>
      <c r="H8588" t="s">
        <v>6504</v>
      </c>
      <c r="I8588" t="s">
        <v>23</v>
      </c>
      <c r="J8588" t="s">
        <v>23</v>
      </c>
      <c r="K8588" t="s">
        <v>30532</v>
      </c>
    </row>
    <row r="8589" spans="1:11" x14ac:dyDescent="0.35">
      <c r="A8589" t="s">
        <v>18062</v>
      </c>
      <c r="B8589" t="s">
        <v>23</v>
      </c>
      <c r="C8589" t="s">
        <v>23</v>
      </c>
      <c r="D8589" t="s">
        <v>5810</v>
      </c>
      <c r="E8589" t="s">
        <v>18063</v>
      </c>
      <c r="F8589" t="s">
        <v>23</v>
      </c>
      <c r="G8589" t="s">
        <v>23</v>
      </c>
      <c r="H8589" t="s">
        <v>6746</v>
      </c>
      <c r="I8589" t="s">
        <v>23</v>
      </c>
      <c r="J8589" t="s">
        <v>23</v>
      </c>
      <c r="K8589" t="s">
        <v>30568</v>
      </c>
    </row>
    <row r="8590" spans="1:11" x14ac:dyDescent="0.35">
      <c r="A8590" t="s">
        <v>12948</v>
      </c>
      <c r="B8590" t="s">
        <v>23</v>
      </c>
      <c r="C8590" t="s">
        <v>23</v>
      </c>
      <c r="D8590" t="s">
        <v>5810</v>
      </c>
      <c r="E8590" t="s">
        <v>12949</v>
      </c>
      <c r="F8590" t="s">
        <v>23</v>
      </c>
      <c r="G8590" t="s">
        <v>23</v>
      </c>
      <c r="H8590" t="s">
        <v>6746</v>
      </c>
      <c r="I8590" t="s">
        <v>23</v>
      </c>
      <c r="J8590" t="s">
        <v>23</v>
      </c>
      <c r="K8590" t="s">
        <v>30532</v>
      </c>
    </row>
    <row r="8591" spans="1:11" x14ac:dyDescent="0.35">
      <c r="A8591" t="s">
        <v>18064</v>
      </c>
      <c r="B8591" t="s">
        <v>23</v>
      </c>
      <c r="C8591" t="s">
        <v>23</v>
      </c>
      <c r="D8591" t="s">
        <v>5810</v>
      </c>
      <c r="E8591" t="s">
        <v>18065</v>
      </c>
      <c r="F8591" t="s">
        <v>23</v>
      </c>
      <c r="G8591" t="s">
        <v>23</v>
      </c>
      <c r="H8591" t="s">
        <v>6746</v>
      </c>
      <c r="I8591" t="s">
        <v>23</v>
      </c>
      <c r="J8591" t="s">
        <v>23</v>
      </c>
      <c r="K8591" t="s">
        <v>30569</v>
      </c>
    </row>
    <row r="8592" spans="1:11" x14ac:dyDescent="0.35">
      <c r="A8592" t="s">
        <v>18066</v>
      </c>
      <c r="B8592" t="s">
        <v>23</v>
      </c>
      <c r="C8592" t="s">
        <v>23</v>
      </c>
      <c r="D8592" t="s">
        <v>5810</v>
      </c>
      <c r="E8592" t="s">
        <v>18067</v>
      </c>
      <c r="F8592" t="s">
        <v>23</v>
      </c>
      <c r="G8592" t="s">
        <v>23</v>
      </c>
      <c r="H8592" t="s">
        <v>6746</v>
      </c>
      <c r="I8592" t="s">
        <v>23</v>
      </c>
      <c r="J8592" t="s">
        <v>23</v>
      </c>
      <c r="K8592" t="s">
        <v>30570</v>
      </c>
    </row>
    <row r="8593" spans="1:11" x14ac:dyDescent="0.35">
      <c r="A8593" t="s">
        <v>1852</v>
      </c>
      <c r="B8593" t="s">
        <v>23</v>
      </c>
      <c r="C8593" t="s">
        <v>23</v>
      </c>
      <c r="D8593" t="s">
        <v>23</v>
      </c>
      <c r="E8593" t="s">
        <v>12950</v>
      </c>
      <c r="F8593" t="s">
        <v>23</v>
      </c>
      <c r="G8593" t="s">
        <v>23</v>
      </c>
      <c r="H8593" t="s">
        <v>6514</v>
      </c>
      <c r="I8593" t="s">
        <v>2721</v>
      </c>
      <c r="J8593" t="s">
        <v>23</v>
      </c>
      <c r="K8593" t="s">
        <v>30532</v>
      </c>
    </row>
    <row r="8594" spans="1:11" x14ac:dyDescent="0.35">
      <c r="A8594" t="s">
        <v>6736</v>
      </c>
      <c r="B8594" t="s">
        <v>23</v>
      </c>
      <c r="C8594" t="s">
        <v>23</v>
      </c>
      <c r="D8594" t="s">
        <v>23</v>
      </c>
      <c r="E8594" t="s">
        <v>12951</v>
      </c>
      <c r="F8594" t="s">
        <v>23</v>
      </c>
      <c r="G8594" t="s">
        <v>23</v>
      </c>
      <c r="H8594" t="s">
        <v>6522</v>
      </c>
      <c r="I8594" t="s">
        <v>23</v>
      </c>
      <c r="J8594" t="s">
        <v>23</v>
      </c>
      <c r="K8594" t="s">
        <v>30532</v>
      </c>
    </row>
    <row r="8595" spans="1:11" x14ac:dyDescent="0.35">
      <c r="A8595" t="s">
        <v>780</v>
      </c>
      <c r="B8595" t="s">
        <v>23</v>
      </c>
      <c r="C8595" t="s">
        <v>23</v>
      </c>
      <c r="D8595" t="s">
        <v>23</v>
      </c>
      <c r="E8595" t="s">
        <v>12952</v>
      </c>
      <c r="F8595" t="s">
        <v>23</v>
      </c>
      <c r="G8595" t="s">
        <v>23</v>
      </c>
      <c r="H8595" t="s">
        <v>6522</v>
      </c>
      <c r="I8595" t="s">
        <v>23</v>
      </c>
      <c r="J8595" t="s">
        <v>23</v>
      </c>
      <c r="K8595" t="s">
        <v>30532</v>
      </c>
    </row>
    <row r="8596" spans="1:11" x14ac:dyDescent="0.35">
      <c r="A8596" t="s">
        <v>18068</v>
      </c>
      <c r="B8596" t="s">
        <v>23</v>
      </c>
      <c r="C8596" t="s">
        <v>23</v>
      </c>
      <c r="D8596" t="s">
        <v>5810</v>
      </c>
      <c r="E8596" t="s">
        <v>18069</v>
      </c>
      <c r="F8596" t="s">
        <v>23</v>
      </c>
      <c r="G8596" t="s">
        <v>23</v>
      </c>
      <c r="H8596" t="s">
        <v>6746</v>
      </c>
      <c r="I8596" t="s">
        <v>23</v>
      </c>
      <c r="J8596" t="s">
        <v>23</v>
      </c>
      <c r="K8596" t="s">
        <v>30571</v>
      </c>
    </row>
    <row r="8597" spans="1:11" x14ac:dyDescent="0.35">
      <c r="A8597" t="s">
        <v>18070</v>
      </c>
      <c r="B8597" t="s">
        <v>23</v>
      </c>
      <c r="C8597" t="s">
        <v>23</v>
      </c>
      <c r="D8597" t="s">
        <v>5810</v>
      </c>
      <c r="E8597" t="s">
        <v>18071</v>
      </c>
      <c r="F8597" t="s">
        <v>23</v>
      </c>
      <c r="G8597" t="s">
        <v>23</v>
      </c>
      <c r="H8597" t="s">
        <v>6746</v>
      </c>
      <c r="I8597" t="s">
        <v>23</v>
      </c>
      <c r="J8597" t="s">
        <v>23</v>
      </c>
      <c r="K8597" t="s">
        <v>30572</v>
      </c>
    </row>
    <row r="8598" spans="1:11" x14ac:dyDescent="0.35">
      <c r="A8598" t="s">
        <v>12953</v>
      </c>
      <c r="B8598" t="s">
        <v>23</v>
      </c>
      <c r="C8598" t="s">
        <v>23</v>
      </c>
      <c r="D8598" t="s">
        <v>5810</v>
      </c>
      <c r="E8598" t="s">
        <v>12954</v>
      </c>
      <c r="F8598" t="s">
        <v>23</v>
      </c>
      <c r="G8598" t="s">
        <v>23</v>
      </c>
      <c r="H8598" t="s">
        <v>6746</v>
      </c>
      <c r="I8598" t="s">
        <v>23</v>
      </c>
      <c r="J8598" t="s">
        <v>23</v>
      </c>
      <c r="K8598" t="s">
        <v>30532</v>
      </c>
    </row>
    <row r="8599" spans="1:11" x14ac:dyDescent="0.35">
      <c r="A8599" t="s">
        <v>18072</v>
      </c>
      <c r="B8599" t="s">
        <v>23</v>
      </c>
      <c r="C8599" t="s">
        <v>23</v>
      </c>
      <c r="D8599" t="s">
        <v>5810</v>
      </c>
      <c r="E8599" t="s">
        <v>18073</v>
      </c>
      <c r="F8599" t="s">
        <v>23</v>
      </c>
      <c r="G8599" t="s">
        <v>23</v>
      </c>
      <c r="H8599" t="s">
        <v>6746</v>
      </c>
      <c r="I8599" t="s">
        <v>23</v>
      </c>
      <c r="J8599" t="s">
        <v>23</v>
      </c>
      <c r="K8599" t="s">
        <v>30573</v>
      </c>
    </row>
    <row r="8600" spans="1:11" x14ac:dyDescent="0.35">
      <c r="A8600" t="s">
        <v>18074</v>
      </c>
      <c r="B8600" t="s">
        <v>23</v>
      </c>
      <c r="C8600" t="s">
        <v>23</v>
      </c>
      <c r="D8600" t="s">
        <v>5810</v>
      </c>
      <c r="E8600" t="s">
        <v>18075</v>
      </c>
      <c r="F8600" t="s">
        <v>23</v>
      </c>
      <c r="G8600" t="s">
        <v>23</v>
      </c>
      <c r="H8600" t="s">
        <v>6746</v>
      </c>
      <c r="I8600" t="s">
        <v>23</v>
      </c>
      <c r="J8600" t="s">
        <v>23</v>
      </c>
      <c r="K8600" t="s">
        <v>30574</v>
      </c>
    </row>
    <row r="8601" spans="1:11" x14ac:dyDescent="0.35">
      <c r="A8601" t="s">
        <v>4327</v>
      </c>
      <c r="B8601" t="s">
        <v>23</v>
      </c>
      <c r="C8601" t="s">
        <v>23</v>
      </c>
      <c r="D8601" t="s">
        <v>23</v>
      </c>
      <c r="E8601" t="s">
        <v>12955</v>
      </c>
      <c r="F8601" t="s">
        <v>23</v>
      </c>
      <c r="G8601" t="s">
        <v>23</v>
      </c>
      <c r="H8601" t="s">
        <v>6522</v>
      </c>
      <c r="I8601" t="s">
        <v>23</v>
      </c>
      <c r="J8601" t="s">
        <v>23</v>
      </c>
      <c r="K8601" t="s">
        <v>30532</v>
      </c>
    </row>
    <row r="8602" spans="1:11" x14ac:dyDescent="0.35">
      <c r="A8602" t="s">
        <v>4326</v>
      </c>
      <c r="B8602" t="s">
        <v>23</v>
      </c>
      <c r="C8602" t="s">
        <v>23</v>
      </c>
      <c r="D8602" t="s">
        <v>23</v>
      </c>
      <c r="E8602" t="s">
        <v>12956</v>
      </c>
      <c r="F8602" t="s">
        <v>23</v>
      </c>
      <c r="G8602" t="s">
        <v>23</v>
      </c>
      <c r="H8602" t="s">
        <v>6522</v>
      </c>
      <c r="I8602" t="s">
        <v>23</v>
      </c>
      <c r="J8602" t="s">
        <v>23</v>
      </c>
      <c r="K8602" t="s">
        <v>30532</v>
      </c>
    </row>
    <row r="8603" spans="1:11" x14ac:dyDescent="0.35">
      <c r="A8603" t="s">
        <v>887</v>
      </c>
      <c r="B8603" t="s">
        <v>23</v>
      </c>
      <c r="C8603" t="s">
        <v>23</v>
      </c>
      <c r="D8603" t="s">
        <v>23</v>
      </c>
      <c r="E8603" t="s">
        <v>12957</v>
      </c>
      <c r="F8603" t="s">
        <v>23</v>
      </c>
      <c r="G8603" t="s">
        <v>23</v>
      </c>
      <c r="H8603" t="s">
        <v>6487</v>
      </c>
      <c r="I8603" t="s">
        <v>6485</v>
      </c>
      <c r="J8603" t="s">
        <v>23</v>
      </c>
      <c r="K8603" t="s">
        <v>30532</v>
      </c>
    </row>
    <row r="8604" spans="1:11" x14ac:dyDescent="0.35">
      <c r="A8604" t="s">
        <v>5557</v>
      </c>
      <c r="B8604" t="s">
        <v>23</v>
      </c>
      <c r="C8604" t="s">
        <v>23</v>
      </c>
      <c r="D8604" t="s">
        <v>23</v>
      </c>
      <c r="E8604" t="s">
        <v>12958</v>
      </c>
      <c r="F8604" t="s">
        <v>23</v>
      </c>
      <c r="G8604" t="s">
        <v>23</v>
      </c>
      <c r="H8604" t="s">
        <v>6522</v>
      </c>
      <c r="I8604" t="s">
        <v>23</v>
      </c>
      <c r="J8604" t="s">
        <v>23</v>
      </c>
      <c r="K8604" t="s">
        <v>30532</v>
      </c>
    </row>
    <row r="8605" spans="1:11" x14ac:dyDescent="0.35">
      <c r="A8605" t="s">
        <v>18078</v>
      </c>
      <c r="B8605" t="s">
        <v>23</v>
      </c>
      <c r="C8605" t="s">
        <v>23</v>
      </c>
      <c r="D8605" t="s">
        <v>5810</v>
      </c>
      <c r="E8605" t="s">
        <v>18079</v>
      </c>
      <c r="F8605" t="s">
        <v>23</v>
      </c>
      <c r="G8605" t="s">
        <v>23</v>
      </c>
      <c r="H8605" t="s">
        <v>6746</v>
      </c>
      <c r="I8605" t="s">
        <v>23</v>
      </c>
      <c r="J8605" t="s">
        <v>23</v>
      </c>
      <c r="K8605" t="s">
        <v>30576</v>
      </c>
    </row>
    <row r="8606" spans="1:11" x14ac:dyDescent="0.35">
      <c r="A8606" t="s">
        <v>3855</v>
      </c>
      <c r="B8606" t="s">
        <v>23</v>
      </c>
      <c r="C8606" t="s">
        <v>23</v>
      </c>
      <c r="D8606" t="s">
        <v>23</v>
      </c>
      <c r="E8606" t="s">
        <v>12959</v>
      </c>
      <c r="F8606" t="s">
        <v>23</v>
      </c>
      <c r="G8606" t="s">
        <v>23</v>
      </c>
      <c r="H8606" t="s">
        <v>6522</v>
      </c>
      <c r="I8606" t="s">
        <v>23</v>
      </c>
      <c r="J8606" t="s">
        <v>23</v>
      </c>
      <c r="K8606" t="s">
        <v>30532</v>
      </c>
    </row>
    <row r="8607" spans="1:11" x14ac:dyDescent="0.35">
      <c r="A8607" t="s">
        <v>18080</v>
      </c>
      <c r="B8607" t="s">
        <v>23</v>
      </c>
      <c r="C8607" t="s">
        <v>23</v>
      </c>
      <c r="D8607" t="s">
        <v>5810</v>
      </c>
      <c r="E8607" t="s">
        <v>18081</v>
      </c>
      <c r="F8607" t="s">
        <v>23</v>
      </c>
      <c r="G8607" t="s">
        <v>23</v>
      </c>
      <c r="H8607" t="s">
        <v>6746</v>
      </c>
      <c r="I8607" t="s">
        <v>23</v>
      </c>
      <c r="J8607" t="s">
        <v>23</v>
      </c>
      <c r="K8607" t="s">
        <v>30577</v>
      </c>
    </row>
    <row r="8608" spans="1:11" x14ac:dyDescent="0.35">
      <c r="A8608" t="s">
        <v>18082</v>
      </c>
      <c r="B8608" t="s">
        <v>23</v>
      </c>
      <c r="C8608" t="s">
        <v>23</v>
      </c>
      <c r="D8608" t="s">
        <v>5810</v>
      </c>
      <c r="E8608" t="s">
        <v>18083</v>
      </c>
      <c r="F8608" t="s">
        <v>23</v>
      </c>
      <c r="G8608" t="s">
        <v>23</v>
      </c>
      <c r="H8608" t="s">
        <v>6746</v>
      </c>
      <c r="I8608" t="s">
        <v>23</v>
      </c>
      <c r="J8608" t="s">
        <v>23</v>
      </c>
      <c r="K8608" t="s">
        <v>30578</v>
      </c>
    </row>
    <row r="8609" spans="1:11" x14ac:dyDescent="0.35">
      <c r="A8609" t="s">
        <v>18084</v>
      </c>
      <c r="B8609" t="s">
        <v>23</v>
      </c>
      <c r="C8609" t="s">
        <v>23</v>
      </c>
      <c r="D8609" t="s">
        <v>5810</v>
      </c>
      <c r="E8609" t="s">
        <v>18085</v>
      </c>
      <c r="F8609" t="s">
        <v>23</v>
      </c>
      <c r="G8609" t="s">
        <v>23</v>
      </c>
      <c r="H8609" t="s">
        <v>6746</v>
      </c>
      <c r="I8609" t="s">
        <v>23</v>
      </c>
      <c r="J8609" t="s">
        <v>23</v>
      </c>
      <c r="K8609" t="s">
        <v>30579</v>
      </c>
    </row>
    <row r="8610" spans="1:11" x14ac:dyDescent="0.35">
      <c r="A8610" t="s">
        <v>18086</v>
      </c>
      <c r="B8610" t="s">
        <v>23</v>
      </c>
      <c r="C8610" t="s">
        <v>23</v>
      </c>
      <c r="D8610" t="s">
        <v>5810</v>
      </c>
      <c r="E8610" t="s">
        <v>18087</v>
      </c>
      <c r="F8610" t="s">
        <v>23</v>
      </c>
      <c r="G8610" t="s">
        <v>23</v>
      </c>
      <c r="H8610" t="s">
        <v>6746</v>
      </c>
      <c r="I8610" t="s">
        <v>23</v>
      </c>
      <c r="J8610" t="s">
        <v>23</v>
      </c>
      <c r="K8610" t="s">
        <v>30580</v>
      </c>
    </row>
    <row r="8611" spans="1:11" x14ac:dyDescent="0.35">
      <c r="A8611" t="s">
        <v>6737</v>
      </c>
      <c r="B8611" t="s">
        <v>23</v>
      </c>
      <c r="C8611" t="s">
        <v>23</v>
      </c>
      <c r="D8611" t="s">
        <v>23</v>
      </c>
      <c r="E8611" t="s">
        <v>12960</v>
      </c>
      <c r="F8611" t="s">
        <v>23</v>
      </c>
      <c r="G8611" t="s">
        <v>23</v>
      </c>
      <c r="H8611" t="s">
        <v>6522</v>
      </c>
      <c r="I8611" t="s">
        <v>23</v>
      </c>
      <c r="J8611" t="s">
        <v>23</v>
      </c>
      <c r="K8611" t="s">
        <v>30532</v>
      </c>
    </row>
    <row r="8612" spans="1:11" x14ac:dyDescent="0.35">
      <c r="A8612" t="s">
        <v>18088</v>
      </c>
      <c r="B8612" t="s">
        <v>23</v>
      </c>
      <c r="C8612" t="s">
        <v>23</v>
      </c>
      <c r="D8612" t="s">
        <v>5810</v>
      </c>
      <c r="E8612" t="s">
        <v>18089</v>
      </c>
      <c r="F8612" t="s">
        <v>23</v>
      </c>
      <c r="G8612" t="s">
        <v>23</v>
      </c>
      <c r="H8612" t="s">
        <v>6746</v>
      </c>
      <c r="I8612" t="s">
        <v>23</v>
      </c>
      <c r="J8612" t="s">
        <v>23</v>
      </c>
      <c r="K8612" t="s">
        <v>30581</v>
      </c>
    </row>
    <row r="8613" spans="1:11" x14ac:dyDescent="0.35">
      <c r="A8613" t="s">
        <v>18090</v>
      </c>
      <c r="B8613" t="s">
        <v>23</v>
      </c>
      <c r="C8613" t="s">
        <v>23</v>
      </c>
      <c r="D8613" t="s">
        <v>5810</v>
      </c>
      <c r="E8613" t="s">
        <v>18091</v>
      </c>
      <c r="F8613" t="s">
        <v>23</v>
      </c>
      <c r="G8613" t="s">
        <v>23</v>
      </c>
      <c r="H8613" t="s">
        <v>6746</v>
      </c>
      <c r="I8613" t="s">
        <v>23</v>
      </c>
      <c r="J8613" t="s">
        <v>23</v>
      </c>
      <c r="K8613" t="s">
        <v>30582</v>
      </c>
    </row>
    <row r="8614" spans="1:11" x14ac:dyDescent="0.35">
      <c r="A8614" t="s">
        <v>18092</v>
      </c>
      <c r="B8614" t="s">
        <v>23</v>
      </c>
      <c r="C8614" t="s">
        <v>23</v>
      </c>
      <c r="D8614" t="s">
        <v>5810</v>
      </c>
      <c r="E8614" t="s">
        <v>18093</v>
      </c>
      <c r="F8614" t="s">
        <v>23</v>
      </c>
      <c r="G8614" t="s">
        <v>23</v>
      </c>
      <c r="H8614" t="s">
        <v>6746</v>
      </c>
      <c r="I8614" t="s">
        <v>23</v>
      </c>
      <c r="J8614" t="s">
        <v>23</v>
      </c>
      <c r="K8614" t="s">
        <v>30583</v>
      </c>
    </row>
    <row r="8615" spans="1:11" x14ac:dyDescent="0.35">
      <c r="A8615" t="s">
        <v>18094</v>
      </c>
      <c r="B8615" t="s">
        <v>23</v>
      </c>
      <c r="C8615" t="s">
        <v>23</v>
      </c>
      <c r="D8615" t="s">
        <v>5810</v>
      </c>
      <c r="E8615" t="s">
        <v>18095</v>
      </c>
      <c r="F8615" t="s">
        <v>23</v>
      </c>
      <c r="G8615" t="s">
        <v>23</v>
      </c>
      <c r="H8615" t="s">
        <v>6746</v>
      </c>
      <c r="I8615" t="s">
        <v>23</v>
      </c>
      <c r="J8615" t="s">
        <v>23</v>
      </c>
      <c r="K8615" t="s">
        <v>30584</v>
      </c>
    </row>
    <row r="8616" spans="1:11" x14ac:dyDescent="0.35">
      <c r="A8616" t="s">
        <v>5583</v>
      </c>
      <c r="B8616" t="s">
        <v>23</v>
      </c>
      <c r="C8616" t="s">
        <v>23</v>
      </c>
      <c r="D8616" t="s">
        <v>23</v>
      </c>
      <c r="E8616" t="s">
        <v>12961</v>
      </c>
      <c r="F8616" t="s">
        <v>23</v>
      </c>
      <c r="G8616" t="s">
        <v>23</v>
      </c>
      <c r="H8616" t="s">
        <v>6493</v>
      </c>
      <c r="I8616" t="s">
        <v>2721</v>
      </c>
      <c r="J8616" t="s">
        <v>23</v>
      </c>
      <c r="K8616" t="s">
        <v>30532</v>
      </c>
    </row>
    <row r="8617" spans="1:11" x14ac:dyDescent="0.35">
      <c r="A8617" t="s">
        <v>4325</v>
      </c>
      <c r="B8617" t="s">
        <v>23</v>
      </c>
      <c r="C8617" t="s">
        <v>23</v>
      </c>
      <c r="D8617" t="s">
        <v>23</v>
      </c>
      <c r="E8617" t="s">
        <v>12962</v>
      </c>
      <c r="F8617" t="s">
        <v>23</v>
      </c>
      <c r="G8617" t="s">
        <v>23</v>
      </c>
      <c r="H8617" t="s">
        <v>6522</v>
      </c>
      <c r="I8617" t="s">
        <v>23</v>
      </c>
      <c r="J8617" t="s">
        <v>23</v>
      </c>
      <c r="K8617" t="s">
        <v>30532</v>
      </c>
    </row>
    <row r="8618" spans="1:11" x14ac:dyDescent="0.35">
      <c r="A8618" t="s">
        <v>101</v>
      </c>
      <c r="B8618" t="s">
        <v>23</v>
      </c>
      <c r="C8618" t="s">
        <v>23</v>
      </c>
      <c r="D8618" t="s">
        <v>23</v>
      </c>
      <c r="E8618" t="s">
        <v>12963</v>
      </c>
      <c r="F8618" t="s">
        <v>23</v>
      </c>
      <c r="G8618" t="s">
        <v>23</v>
      </c>
      <c r="H8618" t="s">
        <v>6522</v>
      </c>
      <c r="I8618" t="s">
        <v>23</v>
      </c>
      <c r="J8618" t="s">
        <v>23</v>
      </c>
      <c r="K8618" t="s">
        <v>30532</v>
      </c>
    </row>
    <row r="8619" spans="1:11" x14ac:dyDescent="0.35">
      <c r="A8619" t="s">
        <v>3717</v>
      </c>
      <c r="B8619" t="s">
        <v>23</v>
      </c>
      <c r="C8619" t="s">
        <v>23</v>
      </c>
      <c r="D8619" t="s">
        <v>23</v>
      </c>
      <c r="E8619" t="s">
        <v>12964</v>
      </c>
      <c r="F8619" t="s">
        <v>23</v>
      </c>
      <c r="G8619" t="s">
        <v>23</v>
      </c>
      <c r="H8619" t="s">
        <v>6522</v>
      </c>
      <c r="I8619" t="s">
        <v>23</v>
      </c>
      <c r="J8619" t="s">
        <v>23</v>
      </c>
      <c r="K8619" t="s">
        <v>30532</v>
      </c>
    </row>
    <row r="8620" spans="1:11" x14ac:dyDescent="0.35">
      <c r="A8620" t="s">
        <v>12965</v>
      </c>
      <c r="B8620" t="s">
        <v>23</v>
      </c>
      <c r="C8620" t="s">
        <v>23</v>
      </c>
      <c r="D8620" t="s">
        <v>5810</v>
      </c>
      <c r="E8620" t="s">
        <v>12966</v>
      </c>
      <c r="F8620" t="s">
        <v>23</v>
      </c>
      <c r="G8620" t="s">
        <v>23</v>
      </c>
      <c r="H8620" t="s">
        <v>6746</v>
      </c>
      <c r="I8620" t="s">
        <v>23</v>
      </c>
      <c r="J8620" t="s">
        <v>23</v>
      </c>
      <c r="K8620" t="s">
        <v>30532</v>
      </c>
    </row>
    <row r="8621" spans="1:11" x14ac:dyDescent="0.35">
      <c r="A8621" t="s">
        <v>3718</v>
      </c>
      <c r="B8621" t="s">
        <v>23</v>
      </c>
      <c r="C8621" t="s">
        <v>23</v>
      </c>
      <c r="D8621" t="s">
        <v>23</v>
      </c>
      <c r="E8621" t="s">
        <v>12967</v>
      </c>
      <c r="F8621" t="s">
        <v>23</v>
      </c>
      <c r="G8621" t="s">
        <v>23</v>
      </c>
      <c r="H8621" t="s">
        <v>6522</v>
      </c>
      <c r="I8621" t="s">
        <v>23</v>
      </c>
      <c r="J8621" t="s">
        <v>23</v>
      </c>
      <c r="K8621" t="s">
        <v>30532</v>
      </c>
    </row>
    <row r="8622" spans="1:11" x14ac:dyDescent="0.35">
      <c r="A8622" t="s">
        <v>18096</v>
      </c>
      <c r="B8622" t="s">
        <v>23</v>
      </c>
      <c r="C8622" t="s">
        <v>23</v>
      </c>
      <c r="D8622" t="s">
        <v>5810</v>
      </c>
      <c r="E8622" t="s">
        <v>18097</v>
      </c>
      <c r="F8622" t="s">
        <v>23</v>
      </c>
      <c r="G8622" t="s">
        <v>23</v>
      </c>
      <c r="H8622" t="s">
        <v>6746</v>
      </c>
      <c r="I8622" t="s">
        <v>23</v>
      </c>
      <c r="J8622" t="s">
        <v>23</v>
      </c>
      <c r="K8622" t="s">
        <v>30585</v>
      </c>
    </row>
    <row r="8623" spans="1:11" x14ac:dyDescent="0.35">
      <c r="A8623" t="s">
        <v>18098</v>
      </c>
      <c r="B8623" t="s">
        <v>23</v>
      </c>
      <c r="C8623" t="s">
        <v>23</v>
      </c>
      <c r="D8623" t="s">
        <v>5810</v>
      </c>
      <c r="E8623" t="s">
        <v>18099</v>
      </c>
      <c r="F8623" t="s">
        <v>23</v>
      </c>
      <c r="G8623" t="s">
        <v>23</v>
      </c>
      <c r="H8623" t="s">
        <v>6746</v>
      </c>
      <c r="I8623" t="s">
        <v>23</v>
      </c>
      <c r="J8623" t="s">
        <v>23</v>
      </c>
      <c r="K8623" t="s">
        <v>30586</v>
      </c>
    </row>
    <row r="8624" spans="1:11" x14ac:dyDescent="0.35">
      <c r="A8624" t="s">
        <v>18100</v>
      </c>
      <c r="B8624" t="s">
        <v>23</v>
      </c>
      <c r="C8624" t="s">
        <v>23</v>
      </c>
      <c r="D8624" t="s">
        <v>5810</v>
      </c>
      <c r="E8624" t="s">
        <v>18101</v>
      </c>
      <c r="F8624" t="s">
        <v>23</v>
      </c>
      <c r="G8624" t="s">
        <v>23</v>
      </c>
      <c r="H8624" t="s">
        <v>6746</v>
      </c>
      <c r="I8624" t="s">
        <v>23</v>
      </c>
      <c r="J8624" t="s">
        <v>23</v>
      </c>
      <c r="K8624" t="s">
        <v>30587</v>
      </c>
    </row>
    <row r="8625" spans="1:11" x14ac:dyDescent="0.35">
      <c r="A8625" t="s">
        <v>18102</v>
      </c>
      <c r="B8625" t="s">
        <v>23</v>
      </c>
      <c r="C8625" t="s">
        <v>23</v>
      </c>
      <c r="D8625" t="s">
        <v>5810</v>
      </c>
      <c r="E8625" t="s">
        <v>18103</v>
      </c>
      <c r="F8625" t="s">
        <v>23</v>
      </c>
      <c r="G8625" t="s">
        <v>23</v>
      </c>
      <c r="H8625" t="s">
        <v>6746</v>
      </c>
      <c r="I8625" t="s">
        <v>23</v>
      </c>
      <c r="J8625" t="s">
        <v>23</v>
      </c>
      <c r="K8625" t="s">
        <v>30588</v>
      </c>
    </row>
    <row r="8626" spans="1:11" x14ac:dyDescent="0.35">
      <c r="A8626" t="s">
        <v>18104</v>
      </c>
      <c r="B8626" t="s">
        <v>23</v>
      </c>
      <c r="C8626" t="s">
        <v>23</v>
      </c>
      <c r="D8626" t="s">
        <v>5810</v>
      </c>
      <c r="E8626" t="s">
        <v>18105</v>
      </c>
      <c r="F8626" t="s">
        <v>23</v>
      </c>
      <c r="G8626" t="s">
        <v>23</v>
      </c>
      <c r="H8626" t="s">
        <v>6746</v>
      </c>
      <c r="I8626" t="s">
        <v>23</v>
      </c>
      <c r="J8626" t="s">
        <v>23</v>
      </c>
      <c r="K8626" t="s">
        <v>30589</v>
      </c>
    </row>
    <row r="8627" spans="1:11" x14ac:dyDescent="0.35">
      <c r="A8627" t="s">
        <v>18106</v>
      </c>
      <c r="B8627" t="s">
        <v>23</v>
      </c>
      <c r="C8627" t="s">
        <v>23</v>
      </c>
      <c r="D8627" t="s">
        <v>5810</v>
      </c>
      <c r="E8627" t="s">
        <v>18107</v>
      </c>
      <c r="F8627" t="s">
        <v>23</v>
      </c>
      <c r="G8627" t="s">
        <v>23</v>
      </c>
      <c r="H8627" t="s">
        <v>6746</v>
      </c>
      <c r="I8627" t="s">
        <v>23</v>
      </c>
      <c r="J8627" t="s">
        <v>23</v>
      </c>
      <c r="K8627" t="s">
        <v>30590</v>
      </c>
    </row>
    <row r="8628" spans="1:11" x14ac:dyDescent="0.35">
      <c r="A8628" t="s">
        <v>4324</v>
      </c>
      <c r="B8628" t="s">
        <v>23</v>
      </c>
      <c r="C8628" t="s">
        <v>23</v>
      </c>
      <c r="D8628" t="s">
        <v>23</v>
      </c>
      <c r="E8628" t="s">
        <v>12968</v>
      </c>
      <c r="F8628" t="s">
        <v>23</v>
      </c>
      <c r="G8628" t="s">
        <v>23</v>
      </c>
      <c r="H8628" t="s">
        <v>6522</v>
      </c>
      <c r="I8628" t="s">
        <v>23</v>
      </c>
      <c r="J8628" t="s">
        <v>23</v>
      </c>
      <c r="K8628" t="s">
        <v>30532</v>
      </c>
    </row>
    <row r="8629" spans="1:11" x14ac:dyDescent="0.35">
      <c r="A8629" t="s">
        <v>18108</v>
      </c>
      <c r="B8629" t="s">
        <v>23</v>
      </c>
      <c r="C8629" t="s">
        <v>23</v>
      </c>
      <c r="D8629" t="s">
        <v>5810</v>
      </c>
      <c r="E8629" t="s">
        <v>18109</v>
      </c>
      <c r="F8629" t="s">
        <v>23</v>
      </c>
      <c r="G8629" t="s">
        <v>23</v>
      </c>
      <c r="H8629" t="s">
        <v>6746</v>
      </c>
      <c r="I8629" t="s">
        <v>23</v>
      </c>
      <c r="J8629" t="s">
        <v>23</v>
      </c>
      <c r="K8629" t="s">
        <v>30591</v>
      </c>
    </row>
    <row r="8630" spans="1:11" x14ac:dyDescent="0.35">
      <c r="A8630" t="s">
        <v>18110</v>
      </c>
      <c r="B8630" t="s">
        <v>23</v>
      </c>
      <c r="C8630" t="s">
        <v>23</v>
      </c>
      <c r="D8630" t="s">
        <v>5810</v>
      </c>
      <c r="E8630" t="s">
        <v>18111</v>
      </c>
      <c r="F8630" t="s">
        <v>23</v>
      </c>
      <c r="G8630" t="s">
        <v>23</v>
      </c>
      <c r="H8630" t="s">
        <v>6746</v>
      </c>
      <c r="I8630" t="s">
        <v>23</v>
      </c>
      <c r="J8630" t="s">
        <v>23</v>
      </c>
      <c r="K8630" t="s">
        <v>30592</v>
      </c>
    </row>
    <row r="8631" spans="1:11" x14ac:dyDescent="0.35">
      <c r="A8631" t="s">
        <v>18112</v>
      </c>
      <c r="B8631" t="s">
        <v>23</v>
      </c>
      <c r="C8631" t="s">
        <v>23</v>
      </c>
      <c r="D8631" t="s">
        <v>5810</v>
      </c>
      <c r="E8631" t="s">
        <v>18113</v>
      </c>
      <c r="F8631" t="s">
        <v>23</v>
      </c>
      <c r="G8631" t="s">
        <v>23</v>
      </c>
      <c r="H8631" t="s">
        <v>6746</v>
      </c>
      <c r="I8631" t="s">
        <v>23</v>
      </c>
      <c r="J8631" t="s">
        <v>23</v>
      </c>
      <c r="K8631" t="s">
        <v>30593</v>
      </c>
    </row>
    <row r="8632" spans="1:11" x14ac:dyDescent="0.35">
      <c r="A8632" t="s">
        <v>18114</v>
      </c>
      <c r="B8632" t="s">
        <v>23</v>
      </c>
      <c r="C8632" t="s">
        <v>23</v>
      </c>
      <c r="D8632" t="s">
        <v>5810</v>
      </c>
      <c r="E8632" t="s">
        <v>18115</v>
      </c>
      <c r="F8632" t="s">
        <v>23</v>
      </c>
      <c r="G8632" t="s">
        <v>23</v>
      </c>
      <c r="H8632" t="s">
        <v>6746</v>
      </c>
      <c r="I8632" t="s">
        <v>23</v>
      </c>
      <c r="J8632" t="s">
        <v>23</v>
      </c>
      <c r="K8632" t="s">
        <v>30594</v>
      </c>
    </row>
    <row r="8633" spans="1:11" x14ac:dyDescent="0.35">
      <c r="A8633" t="s">
        <v>18116</v>
      </c>
      <c r="B8633" t="s">
        <v>23</v>
      </c>
      <c r="C8633" t="s">
        <v>23</v>
      </c>
      <c r="D8633" t="s">
        <v>5810</v>
      </c>
      <c r="E8633" t="s">
        <v>18117</v>
      </c>
      <c r="F8633" t="s">
        <v>23</v>
      </c>
      <c r="G8633" t="s">
        <v>23</v>
      </c>
      <c r="H8633" t="s">
        <v>6746</v>
      </c>
      <c r="I8633" t="s">
        <v>23</v>
      </c>
      <c r="J8633" t="s">
        <v>23</v>
      </c>
      <c r="K8633" t="s">
        <v>30595</v>
      </c>
    </row>
    <row r="8634" spans="1:11" x14ac:dyDescent="0.35">
      <c r="A8634" t="s">
        <v>5405</v>
      </c>
      <c r="B8634" t="s">
        <v>23</v>
      </c>
      <c r="C8634" t="s">
        <v>23</v>
      </c>
      <c r="D8634" t="s">
        <v>23</v>
      </c>
      <c r="E8634" t="s">
        <v>12969</v>
      </c>
      <c r="F8634" t="s">
        <v>23</v>
      </c>
      <c r="G8634" t="s">
        <v>23</v>
      </c>
      <c r="H8634" t="s">
        <v>6522</v>
      </c>
      <c r="I8634" t="s">
        <v>23</v>
      </c>
      <c r="J8634" t="s">
        <v>23</v>
      </c>
      <c r="K8634" t="s">
        <v>30532</v>
      </c>
    </row>
    <row r="8635" spans="1:11" x14ac:dyDescent="0.35">
      <c r="A8635" t="s">
        <v>18118</v>
      </c>
      <c r="B8635" t="s">
        <v>23</v>
      </c>
      <c r="C8635" t="s">
        <v>23</v>
      </c>
      <c r="D8635" t="s">
        <v>5810</v>
      </c>
      <c r="E8635" t="s">
        <v>18119</v>
      </c>
      <c r="F8635" t="s">
        <v>23</v>
      </c>
      <c r="G8635" t="s">
        <v>23</v>
      </c>
      <c r="H8635" t="s">
        <v>6746</v>
      </c>
      <c r="I8635" t="s">
        <v>23</v>
      </c>
      <c r="J8635" t="s">
        <v>23</v>
      </c>
      <c r="K8635" t="s">
        <v>30596</v>
      </c>
    </row>
    <row r="8636" spans="1:11" x14ac:dyDescent="0.35">
      <c r="A8636" t="s">
        <v>18120</v>
      </c>
      <c r="B8636" t="s">
        <v>23</v>
      </c>
      <c r="C8636" t="s">
        <v>23</v>
      </c>
      <c r="D8636" t="s">
        <v>5810</v>
      </c>
      <c r="E8636" t="s">
        <v>18121</v>
      </c>
      <c r="F8636" t="s">
        <v>23</v>
      </c>
      <c r="G8636" t="s">
        <v>23</v>
      </c>
      <c r="H8636" t="s">
        <v>6746</v>
      </c>
      <c r="I8636" t="s">
        <v>23</v>
      </c>
      <c r="J8636" t="s">
        <v>23</v>
      </c>
      <c r="K8636" t="s">
        <v>30597</v>
      </c>
    </row>
    <row r="8637" spans="1:11" x14ac:dyDescent="0.35">
      <c r="A8637" t="s">
        <v>18122</v>
      </c>
      <c r="B8637" t="s">
        <v>23</v>
      </c>
      <c r="C8637" t="s">
        <v>23</v>
      </c>
      <c r="D8637" t="s">
        <v>5810</v>
      </c>
      <c r="E8637" t="s">
        <v>18123</v>
      </c>
      <c r="F8637" t="s">
        <v>23</v>
      </c>
      <c r="G8637" t="s">
        <v>23</v>
      </c>
      <c r="H8637" t="s">
        <v>6746</v>
      </c>
      <c r="I8637" t="s">
        <v>23</v>
      </c>
      <c r="J8637" t="s">
        <v>23</v>
      </c>
      <c r="K8637" t="s">
        <v>30598</v>
      </c>
    </row>
    <row r="8638" spans="1:11" x14ac:dyDescent="0.35">
      <c r="A8638" t="s">
        <v>6222</v>
      </c>
      <c r="B8638" t="s">
        <v>23</v>
      </c>
      <c r="C8638" t="s">
        <v>23</v>
      </c>
      <c r="D8638" t="s">
        <v>5810</v>
      </c>
      <c r="E8638" t="s">
        <v>12970</v>
      </c>
      <c r="F8638" t="s">
        <v>23</v>
      </c>
      <c r="G8638" t="s">
        <v>23</v>
      </c>
      <c r="H8638" t="s">
        <v>6502</v>
      </c>
      <c r="I8638" t="s">
        <v>23</v>
      </c>
      <c r="J8638" t="s">
        <v>23</v>
      </c>
      <c r="K8638" t="s">
        <v>30532</v>
      </c>
    </row>
    <row r="8639" spans="1:11" x14ac:dyDescent="0.35">
      <c r="A8639" t="s">
        <v>4322</v>
      </c>
      <c r="B8639" t="s">
        <v>23</v>
      </c>
      <c r="C8639" t="s">
        <v>23</v>
      </c>
      <c r="D8639" t="s">
        <v>23</v>
      </c>
      <c r="E8639" t="s">
        <v>12971</v>
      </c>
      <c r="F8639" t="s">
        <v>23</v>
      </c>
      <c r="G8639" t="s">
        <v>23</v>
      </c>
      <c r="H8639" t="s">
        <v>6522</v>
      </c>
      <c r="I8639" t="s">
        <v>23</v>
      </c>
      <c r="J8639" t="s">
        <v>23</v>
      </c>
      <c r="K8639" t="s">
        <v>30532</v>
      </c>
    </row>
    <row r="8640" spans="1:11" x14ac:dyDescent="0.35">
      <c r="A8640" t="s">
        <v>6221</v>
      </c>
      <c r="B8640" t="s">
        <v>23</v>
      </c>
      <c r="C8640" t="s">
        <v>23</v>
      </c>
      <c r="D8640" t="s">
        <v>5810</v>
      </c>
      <c r="E8640" t="s">
        <v>12972</v>
      </c>
      <c r="F8640" t="s">
        <v>23</v>
      </c>
      <c r="G8640" t="s">
        <v>23</v>
      </c>
      <c r="H8640" t="s">
        <v>6483</v>
      </c>
      <c r="I8640" t="s">
        <v>23</v>
      </c>
      <c r="J8640" t="s">
        <v>23</v>
      </c>
      <c r="K8640" t="s">
        <v>30532</v>
      </c>
    </row>
    <row r="8641" spans="1:11" x14ac:dyDescent="0.35">
      <c r="A8641" t="s">
        <v>18124</v>
      </c>
      <c r="B8641" t="s">
        <v>23</v>
      </c>
      <c r="C8641" t="s">
        <v>23</v>
      </c>
      <c r="D8641" t="s">
        <v>5810</v>
      </c>
      <c r="E8641" t="s">
        <v>18125</v>
      </c>
      <c r="F8641" t="s">
        <v>23</v>
      </c>
      <c r="G8641" t="s">
        <v>23</v>
      </c>
      <c r="H8641" t="s">
        <v>6746</v>
      </c>
      <c r="I8641" t="s">
        <v>23</v>
      </c>
      <c r="J8641" t="s">
        <v>23</v>
      </c>
      <c r="K8641" t="s">
        <v>30599</v>
      </c>
    </row>
    <row r="8642" spans="1:11" x14ac:dyDescent="0.35">
      <c r="A8642" t="s">
        <v>4321</v>
      </c>
      <c r="B8642" t="s">
        <v>23</v>
      </c>
      <c r="C8642" t="s">
        <v>23</v>
      </c>
      <c r="D8642" t="s">
        <v>23</v>
      </c>
      <c r="E8642" t="s">
        <v>12973</v>
      </c>
      <c r="F8642" t="s">
        <v>23</v>
      </c>
      <c r="G8642" t="s">
        <v>23</v>
      </c>
      <c r="H8642" t="s">
        <v>6522</v>
      </c>
      <c r="I8642" t="s">
        <v>23</v>
      </c>
      <c r="J8642" t="s">
        <v>23</v>
      </c>
      <c r="K8642" t="s">
        <v>30532</v>
      </c>
    </row>
    <row r="8643" spans="1:11" x14ac:dyDescent="0.35">
      <c r="A8643" t="s">
        <v>684</v>
      </c>
      <c r="B8643" t="s">
        <v>23</v>
      </c>
      <c r="C8643" t="s">
        <v>23</v>
      </c>
      <c r="D8643" t="s">
        <v>23</v>
      </c>
      <c r="E8643" t="s">
        <v>12974</v>
      </c>
      <c r="F8643" t="s">
        <v>23</v>
      </c>
      <c r="G8643" t="s">
        <v>23</v>
      </c>
      <c r="H8643" t="s">
        <v>6522</v>
      </c>
      <c r="I8643" t="s">
        <v>23</v>
      </c>
      <c r="J8643" t="s">
        <v>23</v>
      </c>
      <c r="K8643" t="s">
        <v>30532</v>
      </c>
    </row>
    <row r="8644" spans="1:11" x14ac:dyDescent="0.35">
      <c r="A8644" t="s">
        <v>18902</v>
      </c>
      <c r="B8644" t="s">
        <v>23</v>
      </c>
      <c r="C8644" t="s">
        <v>23</v>
      </c>
      <c r="D8644" t="s">
        <v>5810</v>
      </c>
      <c r="E8644" t="s">
        <v>18903</v>
      </c>
      <c r="F8644" t="s">
        <v>23</v>
      </c>
      <c r="G8644" t="s">
        <v>23</v>
      </c>
      <c r="H8644" t="s">
        <v>6746</v>
      </c>
      <c r="I8644" t="s">
        <v>23</v>
      </c>
      <c r="J8644" t="s">
        <v>23</v>
      </c>
      <c r="K8644" t="s">
        <v>30976</v>
      </c>
    </row>
    <row r="8645" spans="1:11" x14ac:dyDescent="0.35">
      <c r="A8645" t="s">
        <v>348</v>
      </c>
      <c r="B8645" t="s">
        <v>23</v>
      </c>
      <c r="C8645" t="s">
        <v>23</v>
      </c>
      <c r="D8645" t="s">
        <v>23</v>
      </c>
      <c r="E8645" t="s">
        <v>12975</v>
      </c>
      <c r="F8645" t="s">
        <v>23</v>
      </c>
      <c r="G8645" t="s">
        <v>23</v>
      </c>
      <c r="H8645" t="s">
        <v>6493</v>
      </c>
      <c r="I8645" t="s">
        <v>6485</v>
      </c>
      <c r="J8645" t="s">
        <v>23</v>
      </c>
      <c r="K8645" t="s">
        <v>30532</v>
      </c>
    </row>
    <row r="8646" spans="1:11" x14ac:dyDescent="0.35">
      <c r="A8646" t="s">
        <v>18128</v>
      </c>
      <c r="B8646" t="s">
        <v>23</v>
      </c>
      <c r="C8646" t="s">
        <v>23</v>
      </c>
      <c r="D8646" t="s">
        <v>5810</v>
      </c>
      <c r="E8646" t="s">
        <v>18129</v>
      </c>
      <c r="F8646" t="s">
        <v>23</v>
      </c>
      <c r="G8646" t="s">
        <v>23</v>
      </c>
      <c r="H8646" t="s">
        <v>6746</v>
      </c>
      <c r="I8646" t="s">
        <v>23</v>
      </c>
      <c r="J8646" t="s">
        <v>23</v>
      </c>
      <c r="K8646" t="s">
        <v>30601</v>
      </c>
    </row>
    <row r="8647" spans="1:11" x14ac:dyDescent="0.35">
      <c r="A8647" t="s">
        <v>18140</v>
      </c>
      <c r="B8647" t="s">
        <v>23</v>
      </c>
      <c r="C8647" t="s">
        <v>23</v>
      </c>
      <c r="D8647" t="s">
        <v>5810</v>
      </c>
      <c r="E8647" t="s">
        <v>18141</v>
      </c>
      <c r="F8647" t="s">
        <v>23</v>
      </c>
      <c r="G8647" t="s">
        <v>23</v>
      </c>
      <c r="H8647" t="s">
        <v>6746</v>
      </c>
      <c r="I8647" t="s">
        <v>23</v>
      </c>
      <c r="J8647" t="s">
        <v>23</v>
      </c>
      <c r="K8647" t="s">
        <v>30607</v>
      </c>
    </row>
    <row r="8648" spans="1:11" x14ac:dyDescent="0.35">
      <c r="A8648" t="s">
        <v>4889</v>
      </c>
      <c r="B8648" t="s">
        <v>23</v>
      </c>
      <c r="C8648" t="s">
        <v>23</v>
      </c>
      <c r="D8648" t="s">
        <v>23</v>
      </c>
      <c r="E8648" t="s">
        <v>12976</v>
      </c>
      <c r="F8648" t="s">
        <v>23</v>
      </c>
      <c r="G8648" t="s">
        <v>23</v>
      </c>
      <c r="H8648" t="s">
        <v>6605</v>
      </c>
      <c r="I8648" t="s">
        <v>23</v>
      </c>
      <c r="J8648" t="s">
        <v>23</v>
      </c>
      <c r="K8648" t="s">
        <v>30532</v>
      </c>
    </row>
    <row r="8649" spans="1:11" x14ac:dyDescent="0.35">
      <c r="A8649" t="s">
        <v>18126</v>
      </c>
      <c r="B8649" t="s">
        <v>23</v>
      </c>
      <c r="C8649" t="s">
        <v>23</v>
      </c>
      <c r="D8649" t="s">
        <v>5810</v>
      </c>
      <c r="E8649" t="s">
        <v>18127</v>
      </c>
      <c r="F8649" t="s">
        <v>23</v>
      </c>
      <c r="G8649" t="s">
        <v>23</v>
      </c>
      <c r="H8649" t="s">
        <v>6746</v>
      </c>
      <c r="I8649" t="s">
        <v>23</v>
      </c>
      <c r="J8649" t="s">
        <v>23</v>
      </c>
      <c r="K8649" t="s">
        <v>30600</v>
      </c>
    </row>
    <row r="8650" spans="1:11" x14ac:dyDescent="0.35">
      <c r="A8650" t="s">
        <v>18130</v>
      </c>
      <c r="B8650" t="s">
        <v>23</v>
      </c>
      <c r="C8650" t="s">
        <v>23</v>
      </c>
      <c r="D8650" t="s">
        <v>5810</v>
      </c>
      <c r="E8650" t="s">
        <v>18131</v>
      </c>
      <c r="F8650" t="s">
        <v>23</v>
      </c>
      <c r="G8650" t="s">
        <v>23</v>
      </c>
      <c r="H8650" t="s">
        <v>6746</v>
      </c>
      <c r="I8650" t="s">
        <v>23</v>
      </c>
      <c r="J8650" t="s">
        <v>23</v>
      </c>
      <c r="K8650" t="s">
        <v>30602</v>
      </c>
    </row>
    <row r="8651" spans="1:11" x14ac:dyDescent="0.35">
      <c r="A8651" t="s">
        <v>18132</v>
      </c>
      <c r="B8651" t="s">
        <v>23</v>
      </c>
      <c r="C8651" t="s">
        <v>23</v>
      </c>
      <c r="D8651" t="s">
        <v>5810</v>
      </c>
      <c r="E8651" t="s">
        <v>18133</v>
      </c>
      <c r="F8651" t="s">
        <v>23</v>
      </c>
      <c r="G8651" t="s">
        <v>23</v>
      </c>
      <c r="H8651" t="s">
        <v>6746</v>
      </c>
      <c r="I8651" t="s">
        <v>23</v>
      </c>
      <c r="J8651" t="s">
        <v>23</v>
      </c>
      <c r="K8651" t="s">
        <v>30603</v>
      </c>
    </row>
    <row r="8652" spans="1:11" x14ac:dyDescent="0.35">
      <c r="A8652" t="s">
        <v>18134</v>
      </c>
      <c r="B8652" t="s">
        <v>23</v>
      </c>
      <c r="C8652" t="s">
        <v>23</v>
      </c>
      <c r="D8652" t="s">
        <v>5810</v>
      </c>
      <c r="E8652" t="s">
        <v>18135</v>
      </c>
      <c r="F8652" t="s">
        <v>23</v>
      </c>
      <c r="G8652" t="s">
        <v>23</v>
      </c>
      <c r="H8652" t="s">
        <v>6746</v>
      </c>
      <c r="I8652" t="s">
        <v>23</v>
      </c>
      <c r="J8652" t="s">
        <v>23</v>
      </c>
      <c r="K8652" t="s">
        <v>30604</v>
      </c>
    </row>
    <row r="8653" spans="1:11" x14ac:dyDescent="0.35">
      <c r="A8653" t="s">
        <v>6838</v>
      </c>
      <c r="B8653" t="s">
        <v>23</v>
      </c>
      <c r="C8653" t="s">
        <v>23</v>
      </c>
      <c r="D8653" t="s">
        <v>23</v>
      </c>
      <c r="E8653" t="s">
        <v>12977</v>
      </c>
      <c r="F8653" t="s">
        <v>23</v>
      </c>
      <c r="G8653" t="s">
        <v>23</v>
      </c>
      <c r="H8653" t="s">
        <v>6522</v>
      </c>
      <c r="I8653" t="s">
        <v>23</v>
      </c>
      <c r="J8653" t="s">
        <v>23</v>
      </c>
      <c r="K8653" t="s">
        <v>30532</v>
      </c>
    </row>
    <row r="8654" spans="1:11" x14ac:dyDescent="0.35">
      <c r="A8654" t="s">
        <v>18136</v>
      </c>
      <c r="B8654" t="s">
        <v>23</v>
      </c>
      <c r="C8654" t="s">
        <v>23</v>
      </c>
      <c r="D8654" t="s">
        <v>5810</v>
      </c>
      <c r="E8654" t="s">
        <v>18137</v>
      </c>
      <c r="F8654" t="s">
        <v>23</v>
      </c>
      <c r="G8654" t="s">
        <v>23</v>
      </c>
      <c r="H8654" t="s">
        <v>6746</v>
      </c>
      <c r="I8654" t="s">
        <v>23</v>
      </c>
      <c r="J8654" t="s">
        <v>23</v>
      </c>
      <c r="K8654" t="s">
        <v>30605</v>
      </c>
    </row>
    <row r="8655" spans="1:11" x14ac:dyDescent="0.35">
      <c r="A8655" t="s">
        <v>3267</v>
      </c>
      <c r="B8655" t="s">
        <v>23</v>
      </c>
      <c r="C8655" t="s">
        <v>23</v>
      </c>
      <c r="D8655" t="s">
        <v>23</v>
      </c>
      <c r="E8655" t="s">
        <v>12978</v>
      </c>
      <c r="F8655" t="s">
        <v>23</v>
      </c>
      <c r="G8655" t="s">
        <v>23</v>
      </c>
      <c r="H8655" t="s">
        <v>6522</v>
      </c>
      <c r="I8655" t="s">
        <v>23</v>
      </c>
      <c r="J8655" t="s">
        <v>23</v>
      </c>
      <c r="K8655" t="s">
        <v>30532</v>
      </c>
    </row>
    <row r="8656" spans="1:11" x14ac:dyDescent="0.35">
      <c r="A8656" t="s">
        <v>18138</v>
      </c>
      <c r="B8656" t="s">
        <v>23</v>
      </c>
      <c r="C8656" t="s">
        <v>23</v>
      </c>
      <c r="D8656" t="s">
        <v>5810</v>
      </c>
      <c r="E8656" t="s">
        <v>18139</v>
      </c>
      <c r="F8656" t="s">
        <v>23</v>
      </c>
      <c r="G8656" t="s">
        <v>23</v>
      </c>
      <c r="H8656" t="s">
        <v>6746</v>
      </c>
      <c r="I8656" t="s">
        <v>23</v>
      </c>
      <c r="J8656" t="s">
        <v>23</v>
      </c>
      <c r="K8656" t="s">
        <v>30606</v>
      </c>
    </row>
    <row r="8657" spans="1:11" x14ac:dyDescent="0.35">
      <c r="A8657" t="s">
        <v>18142</v>
      </c>
      <c r="B8657" t="s">
        <v>23</v>
      </c>
      <c r="C8657" t="s">
        <v>23</v>
      </c>
      <c r="D8657" t="s">
        <v>5810</v>
      </c>
      <c r="E8657" t="s">
        <v>18143</v>
      </c>
      <c r="F8657" t="s">
        <v>23</v>
      </c>
      <c r="G8657" t="s">
        <v>23</v>
      </c>
      <c r="H8657" t="s">
        <v>6746</v>
      </c>
      <c r="I8657" t="s">
        <v>23</v>
      </c>
      <c r="J8657" t="s">
        <v>23</v>
      </c>
      <c r="K8657" t="s">
        <v>30608</v>
      </c>
    </row>
    <row r="8658" spans="1:11" x14ac:dyDescent="0.35">
      <c r="A8658" t="s">
        <v>12979</v>
      </c>
      <c r="B8658" t="s">
        <v>23</v>
      </c>
      <c r="C8658" t="s">
        <v>23</v>
      </c>
      <c r="D8658" t="s">
        <v>5810</v>
      </c>
      <c r="E8658" t="s">
        <v>12980</v>
      </c>
      <c r="F8658" t="s">
        <v>23</v>
      </c>
      <c r="G8658" t="s">
        <v>23</v>
      </c>
      <c r="H8658" t="s">
        <v>6746</v>
      </c>
      <c r="I8658" t="s">
        <v>23</v>
      </c>
      <c r="J8658" t="s">
        <v>23</v>
      </c>
      <c r="K8658" t="s">
        <v>30532</v>
      </c>
    </row>
    <row r="8659" spans="1:11" x14ac:dyDescent="0.35">
      <c r="A8659" t="s">
        <v>18560</v>
      </c>
      <c r="B8659" t="s">
        <v>23</v>
      </c>
      <c r="C8659" t="s">
        <v>23</v>
      </c>
      <c r="D8659" t="s">
        <v>5810</v>
      </c>
      <c r="E8659" t="s">
        <v>18561</v>
      </c>
      <c r="F8659" t="s">
        <v>23</v>
      </c>
      <c r="G8659" t="s">
        <v>23</v>
      </c>
      <c r="H8659" t="s">
        <v>6746</v>
      </c>
      <c r="I8659" t="s">
        <v>23</v>
      </c>
      <c r="J8659" t="s">
        <v>23</v>
      </c>
      <c r="K8659" t="s">
        <v>30808</v>
      </c>
    </row>
    <row r="8660" spans="1:11" x14ac:dyDescent="0.35">
      <c r="A8660" t="s">
        <v>18145</v>
      </c>
      <c r="B8660" t="s">
        <v>23</v>
      </c>
      <c r="C8660" t="s">
        <v>23</v>
      </c>
      <c r="D8660" t="s">
        <v>5810</v>
      </c>
      <c r="E8660" t="s">
        <v>18146</v>
      </c>
      <c r="F8660" t="s">
        <v>23</v>
      </c>
      <c r="G8660" t="s">
        <v>23</v>
      </c>
      <c r="H8660" t="s">
        <v>6746</v>
      </c>
      <c r="I8660" t="s">
        <v>23</v>
      </c>
      <c r="J8660" t="s">
        <v>23</v>
      </c>
      <c r="K8660" t="s">
        <v>30609</v>
      </c>
    </row>
    <row r="8661" spans="1:11" x14ac:dyDescent="0.35">
      <c r="A8661" t="s">
        <v>18147</v>
      </c>
      <c r="B8661" t="s">
        <v>23</v>
      </c>
      <c r="C8661" t="s">
        <v>23</v>
      </c>
      <c r="D8661" t="s">
        <v>5810</v>
      </c>
      <c r="E8661" t="s">
        <v>18148</v>
      </c>
      <c r="F8661" t="s">
        <v>23</v>
      </c>
      <c r="G8661" t="s">
        <v>23</v>
      </c>
      <c r="H8661" t="s">
        <v>6746</v>
      </c>
      <c r="I8661" t="s">
        <v>23</v>
      </c>
      <c r="J8661" t="s">
        <v>23</v>
      </c>
      <c r="K8661" t="s">
        <v>30610</v>
      </c>
    </row>
    <row r="8662" spans="1:11" x14ac:dyDescent="0.35">
      <c r="A8662" t="s">
        <v>18152</v>
      </c>
      <c r="B8662" t="s">
        <v>23</v>
      </c>
      <c r="C8662" t="s">
        <v>23</v>
      </c>
      <c r="D8662" t="s">
        <v>5810</v>
      </c>
      <c r="E8662" t="s">
        <v>18153</v>
      </c>
      <c r="F8662" t="s">
        <v>23</v>
      </c>
      <c r="G8662" t="s">
        <v>23</v>
      </c>
      <c r="H8662" t="s">
        <v>6746</v>
      </c>
      <c r="I8662" t="s">
        <v>23</v>
      </c>
      <c r="J8662" t="s">
        <v>23</v>
      </c>
      <c r="K8662" t="s">
        <v>30611</v>
      </c>
    </row>
    <row r="8663" spans="1:11" x14ac:dyDescent="0.35">
      <c r="A8663" t="s">
        <v>18154</v>
      </c>
      <c r="B8663" t="s">
        <v>23</v>
      </c>
      <c r="C8663" t="s">
        <v>23</v>
      </c>
      <c r="D8663" t="s">
        <v>5810</v>
      </c>
      <c r="E8663" t="s">
        <v>18155</v>
      </c>
      <c r="F8663" t="s">
        <v>23</v>
      </c>
      <c r="G8663" t="s">
        <v>23</v>
      </c>
      <c r="H8663" t="s">
        <v>6746</v>
      </c>
      <c r="I8663" t="s">
        <v>23</v>
      </c>
      <c r="J8663" t="s">
        <v>23</v>
      </c>
      <c r="K8663" t="s">
        <v>30612</v>
      </c>
    </row>
    <row r="8664" spans="1:11" x14ac:dyDescent="0.35">
      <c r="A8664" t="s">
        <v>18156</v>
      </c>
      <c r="B8664" t="s">
        <v>23</v>
      </c>
      <c r="C8664" t="s">
        <v>23</v>
      </c>
      <c r="D8664" t="s">
        <v>5810</v>
      </c>
      <c r="E8664" t="s">
        <v>18157</v>
      </c>
      <c r="F8664" t="s">
        <v>23</v>
      </c>
      <c r="G8664" t="s">
        <v>23</v>
      </c>
      <c r="H8664" t="s">
        <v>6746</v>
      </c>
      <c r="I8664" t="s">
        <v>23</v>
      </c>
      <c r="J8664" t="s">
        <v>23</v>
      </c>
      <c r="K8664" t="s">
        <v>30613</v>
      </c>
    </row>
    <row r="8665" spans="1:11" x14ac:dyDescent="0.35">
      <c r="A8665" t="s">
        <v>18158</v>
      </c>
      <c r="B8665" t="s">
        <v>23</v>
      </c>
      <c r="C8665" t="s">
        <v>23</v>
      </c>
      <c r="D8665" t="s">
        <v>5810</v>
      </c>
      <c r="E8665" t="s">
        <v>18159</v>
      </c>
      <c r="F8665" t="s">
        <v>23</v>
      </c>
      <c r="G8665" t="s">
        <v>23</v>
      </c>
      <c r="H8665" t="s">
        <v>6746</v>
      </c>
      <c r="I8665" t="s">
        <v>23</v>
      </c>
      <c r="J8665" t="s">
        <v>23</v>
      </c>
      <c r="K8665" t="s">
        <v>30614</v>
      </c>
    </row>
    <row r="8666" spans="1:11" x14ac:dyDescent="0.35">
      <c r="A8666" t="s">
        <v>18160</v>
      </c>
      <c r="B8666" t="s">
        <v>23</v>
      </c>
      <c r="C8666" t="s">
        <v>23</v>
      </c>
      <c r="D8666" t="s">
        <v>5810</v>
      </c>
      <c r="E8666" t="s">
        <v>18161</v>
      </c>
      <c r="F8666" t="s">
        <v>23</v>
      </c>
      <c r="G8666" t="s">
        <v>23</v>
      </c>
      <c r="H8666" t="s">
        <v>6746</v>
      </c>
      <c r="I8666" t="s">
        <v>23</v>
      </c>
      <c r="J8666" t="s">
        <v>23</v>
      </c>
      <c r="K8666" t="s">
        <v>30615</v>
      </c>
    </row>
    <row r="8667" spans="1:11" x14ac:dyDescent="0.35">
      <c r="A8667" t="s">
        <v>725</v>
      </c>
      <c r="B8667" t="s">
        <v>23</v>
      </c>
      <c r="C8667" t="s">
        <v>23</v>
      </c>
      <c r="D8667" t="s">
        <v>23</v>
      </c>
      <c r="E8667" t="s">
        <v>12981</v>
      </c>
      <c r="F8667" t="s">
        <v>23</v>
      </c>
      <c r="G8667" t="s">
        <v>23</v>
      </c>
      <c r="H8667" t="s">
        <v>6522</v>
      </c>
      <c r="I8667" t="s">
        <v>23</v>
      </c>
      <c r="J8667" t="s">
        <v>23</v>
      </c>
      <c r="K8667" t="s">
        <v>30532</v>
      </c>
    </row>
    <row r="8668" spans="1:11" x14ac:dyDescent="0.35">
      <c r="A8668" t="s">
        <v>12982</v>
      </c>
      <c r="B8668" t="s">
        <v>23</v>
      </c>
      <c r="C8668" t="s">
        <v>23</v>
      </c>
      <c r="D8668" t="s">
        <v>5810</v>
      </c>
      <c r="E8668" t="s">
        <v>12983</v>
      </c>
      <c r="F8668" t="s">
        <v>23</v>
      </c>
      <c r="G8668" t="s">
        <v>23</v>
      </c>
      <c r="H8668" t="s">
        <v>6746</v>
      </c>
      <c r="I8668" t="s">
        <v>23</v>
      </c>
      <c r="J8668" t="s">
        <v>23</v>
      </c>
      <c r="K8668" t="s">
        <v>30532</v>
      </c>
    </row>
    <row r="8669" spans="1:11" x14ac:dyDescent="0.35">
      <c r="A8669" t="s">
        <v>18900</v>
      </c>
      <c r="B8669" t="s">
        <v>23</v>
      </c>
      <c r="C8669" t="s">
        <v>23</v>
      </c>
      <c r="D8669" t="s">
        <v>5810</v>
      </c>
      <c r="E8669" t="s">
        <v>18901</v>
      </c>
      <c r="F8669" t="s">
        <v>23</v>
      </c>
      <c r="G8669" t="s">
        <v>23</v>
      </c>
      <c r="H8669" t="s">
        <v>6746</v>
      </c>
      <c r="I8669" t="s">
        <v>23</v>
      </c>
      <c r="J8669" t="s">
        <v>23</v>
      </c>
      <c r="K8669" t="s">
        <v>30975</v>
      </c>
    </row>
    <row r="8670" spans="1:11" x14ac:dyDescent="0.35">
      <c r="A8670" t="s">
        <v>18916</v>
      </c>
      <c r="B8670" t="s">
        <v>23</v>
      </c>
      <c r="C8670" t="s">
        <v>23</v>
      </c>
      <c r="D8670" t="s">
        <v>5810</v>
      </c>
      <c r="E8670" t="s">
        <v>18917</v>
      </c>
      <c r="F8670" t="s">
        <v>23</v>
      </c>
      <c r="G8670" t="s">
        <v>23</v>
      </c>
      <c r="H8670" t="s">
        <v>6746</v>
      </c>
      <c r="I8670" t="s">
        <v>23</v>
      </c>
      <c r="J8670" t="s">
        <v>23</v>
      </c>
      <c r="K8670" t="s">
        <v>30983</v>
      </c>
    </row>
    <row r="8671" spans="1:11" x14ac:dyDescent="0.35">
      <c r="A8671" t="s">
        <v>18920</v>
      </c>
      <c r="B8671" t="s">
        <v>23</v>
      </c>
      <c r="C8671" t="s">
        <v>23</v>
      </c>
      <c r="D8671" t="s">
        <v>5810</v>
      </c>
      <c r="E8671" t="s">
        <v>18921</v>
      </c>
      <c r="F8671" t="s">
        <v>23</v>
      </c>
      <c r="G8671" t="s">
        <v>23</v>
      </c>
      <c r="H8671" t="s">
        <v>6746</v>
      </c>
      <c r="I8671" t="s">
        <v>23</v>
      </c>
      <c r="J8671" t="s">
        <v>23</v>
      </c>
      <c r="K8671" t="s">
        <v>30986</v>
      </c>
    </row>
    <row r="8672" spans="1:11" x14ac:dyDescent="0.35">
      <c r="A8672" t="s">
        <v>18934</v>
      </c>
      <c r="B8672" t="s">
        <v>23</v>
      </c>
      <c r="C8672" t="s">
        <v>23</v>
      </c>
      <c r="D8672" t="s">
        <v>5810</v>
      </c>
      <c r="E8672" t="s">
        <v>18935</v>
      </c>
      <c r="F8672" t="s">
        <v>23</v>
      </c>
      <c r="G8672" t="s">
        <v>23</v>
      </c>
      <c r="H8672" t="s">
        <v>6746</v>
      </c>
      <c r="I8672" t="s">
        <v>23</v>
      </c>
      <c r="J8672" t="s">
        <v>23</v>
      </c>
      <c r="K8672" t="s">
        <v>30993</v>
      </c>
    </row>
    <row r="8673" spans="1:11" x14ac:dyDescent="0.35">
      <c r="A8673" t="s">
        <v>18938</v>
      </c>
      <c r="B8673" t="s">
        <v>23</v>
      </c>
      <c r="C8673" t="s">
        <v>23</v>
      </c>
      <c r="D8673" t="s">
        <v>5810</v>
      </c>
      <c r="E8673" t="s">
        <v>18939</v>
      </c>
      <c r="F8673" t="s">
        <v>23</v>
      </c>
      <c r="G8673" t="s">
        <v>23</v>
      </c>
      <c r="H8673" t="s">
        <v>6746</v>
      </c>
      <c r="I8673" t="s">
        <v>23</v>
      </c>
      <c r="J8673" t="s">
        <v>23</v>
      </c>
      <c r="K8673" t="s">
        <v>30994</v>
      </c>
    </row>
    <row r="8674" spans="1:11" x14ac:dyDescent="0.35">
      <c r="A8674" t="s">
        <v>1726</v>
      </c>
      <c r="B8674" t="s">
        <v>23</v>
      </c>
      <c r="C8674" t="s">
        <v>23</v>
      </c>
      <c r="D8674" t="s">
        <v>23</v>
      </c>
      <c r="E8674" t="s">
        <v>12984</v>
      </c>
      <c r="F8674" t="s">
        <v>23</v>
      </c>
      <c r="G8674" t="s">
        <v>23</v>
      </c>
      <c r="H8674" t="s">
        <v>6504</v>
      </c>
      <c r="I8674" t="s">
        <v>6499</v>
      </c>
      <c r="J8674" t="s">
        <v>23</v>
      </c>
      <c r="K8674" t="s">
        <v>30532</v>
      </c>
    </row>
    <row r="8675" spans="1:11" x14ac:dyDescent="0.35">
      <c r="A8675" t="s">
        <v>18946</v>
      </c>
      <c r="B8675" t="s">
        <v>23</v>
      </c>
      <c r="C8675" t="s">
        <v>23</v>
      </c>
      <c r="D8675" t="s">
        <v>5810</v>
      </c>
      <c r="E8675" t="s">
        <v>18947</v>
      </c>
      <c r="F8675" t="s">
        <v>23</v>
      </c>
      <c r="G8675" t="s">
        <v>23</v>
      </c>
      <c r="H8675" t="s">
        <v>6746</v>
      </c>
      <c r="I8675" t="s">
        <v>23</v>
      </c>
      <c r="J8675" t="s">
        <v>23</v>
      </c>
      <c r="K8675" t="s">
        <v>30998</v>
      </c>
    </row>
    <row r="8676" spans="1:11" x14ac:dyDescent="0.35">
      <c r="A8676" t="s">
        <v>236</v>
      </c>
      <c r="B8676" t="s">
        <v>23</v>
      </c>
      <c r="C8676" t="s">
        <v>23</v>
      </c>
      <c r="D8676" t="s">
        <v>23</v>
      </c>
      <c r="E8676" t="s">
        <v>12985</v>
      </c>
      <c r="F8676" t="s">
        <v>23</v>
      </c>
      <c r="G8676" t="s">
        <v>23</v>
      </c>
      <c r="H8676" t="s">
        <v>6502</v>
      </c>
      <c r="I8676" t="s">
        <v>6499</v>
      </c>
      <c r="J8676" t="s">
        <v>23</v>
      </c>
      <c r="K8676" t="s">
        <v>30532</v>
      </c>
    </row>
    <row r="8677" spans="1:11" x14ac:dyDescent="0.35">
      <c r="A8677" t="s">
        <v>6738</v>
      </c>
      <c r="B8677" t="s">
        <v>23</v>
      </c>
      <c r="C8677" t="s">
        <v>23</v>
      </c>
      <c r="D8677" t="s">
        <v>23</v>
      </c>
      <c r="E8677" t="s">
        <v>12986</v>
      </c>
      <c r="F8677" t="s">
        <v>23</v>
      </c>
      <c r="G8677" t="s">
        <v>23</v>
      </c>
      <c r="H8677" t="s">
        <v>6522</v>
      </c>
      <c r="I8677" t="s">
        <v>23</v>
      </c>
      <c r="J8677" t="s">
        <v>23</v>
      </c>
      <c r="K8677" t="s">
        <v>30532</v>
      </c>
    </row>
    <row r="8678" spans="1:11" x14ac:dyDescent="0.35">
      <c r="A8678" t="s">
        <v>18956</v>
      </c>
      <c r="B8678" t="s">
        <v>23</v>
      </c>
      <c r="C8678" t="s">
        <v>23</v>
      </c>
      <c r="D8678" t="s">
        <v>5810</v>
      </c>
      <c r="E8678" t="s">
        <v>18957</v>
      </c>
      <c r="F8678" t="s">
        <v>23</v>
      </c>
      <c r="G8678" t="s">
        <v>23</v>
      </c>
      <c r="H8678" t="s">
        <v>6746</v>
      </c>
      <c r="I8678" t="s">
        <v>23</v>
      </c>
      <c r="J8678" t="s">
        <v>23</v>
      </c>
      <c r="K8678" t="s">
        <v>31003</v>
      </c>
    </row>
    <row r="8679" spans="1:11" x14ac:dyDescent="0.35">
      <c r="A8679" t="s">
        <v>18162</v>
      </c>
      <c r="B8679" t="s">
        <v>23</v>
      </c>
      <c r="C8679" t="s">
        <v>23</v>
      </c>
      <c r="D8679" t="s">
        <v>5810</v>
      </c>
      <c r="E8679" t="s">
        <v>18163</v>
      </c>
      <c r="F8679" t="s">
        <v>23</v>
      </c>
      <c r="G8679" t="s">
        <v>23</v>
      </c>
      <c r="H8679" t="s">
        <v>6746</v>
      </c>
      <c r="I8679" t="s">
        <v>23</v>
      </c>
      <c r="J8679" t="s">
        <v>23</v>
      </c>
      <c r="K8679" t="s">
        <v>30616</v>
      </c>
    </row>
    <row r="8680" spans="1:11" x14ac:dyDescent="0.35">
      <c r="A8680" t="s">
        <v>18970</v>
      </c>
      <c r="B8680" t="s">
        <v>23</v>
      </c>
      <c r="C8680" t="s">
        <v>23</v>
      </c>
      <c r="D8680" t="s">
        <v>5810</v>
      </c>
      <c r="E8680" t="s">
        <v>18971</v>
      </c>
      <c r="F8680" t="s">
        <v>23</v>
      </c>
      <c r="G8680" t="s">
        <v>23</v>
      </c>
      <c r="H8680" t="s">
        <v>6746</v>
      </c>
      <c r="I8680" t="s">
        <v>23</v>
      </c>
      <c r="J8680" t="s">
        <v>23</v>
      </c>
      <c r="K8680" t="s">
        <v>31010</v>
      </c>
    </row>
    <row r="8681" spans="1:11" x14ac:dyDescent="0.35">
      <c r="A8681" t="s">
        <v>18982</v>
      </c>
      <c r="B8681" t="s">
        <v>23</v>
      </c>
      <c r="C8681" t="s">
        <v>23</v>
      </c>
      <c r="D8681" t="s">
        <v>5810</v>
      </c>
      <c r="E8681" t="s">
        <v>18983</v>
      </c>
      <c r="F8681" t="s">
        <v>23</v>
      </c>
      <c r="G8681" t="s">
        <v>23</v>
      </c>
      <c r="H8681" t="s">
        <v>6746</v>
      </c>
      <c r="I8681" t="s">
        <v>23</v>
      </c>
      <c r="J8681" t="s">
        <v>23</v>
      </c>
      <c r="K8681" t="s">
        <v>31016</v>
      </c>
    </row>
    <row r="8682" spans="1:11" x14ac:dyDescent="0.35">
      <c r="A8682" t="s">
        <v>18988</v>
      </c>
      <c r="B8682" t="s">
        <v>23</v>
      </c>
      <c r="C8682" t="s">
        <v>23</v>
      </c>
      <c r="D8682" t="s">
        <v>5810</v>
      </c>
      <c r="E8682" t="s">
        <v>18989</v>
      </c>
      <c r="F8682" t="s">
        <v>23</v>
      </c>
      <c r="G8682" t="s">
        <v>23</v>
      </c>
      <c r="H8682" t="s">
        <v>6746</v>
      </c>
      <c r="I8682" t="s">
        <v>23</v>
      </c>
      <c r="J8682" t="s">
        <v>23</v>
      </c>
      <c r="K8682" t="s">
        <v>31019</v>
      </c>
    </row>
    <row r="8683" spans="1:11" x14ac:dyDescent="0.35">
      <c r="A8683" t="s">
        <v>6593</v>
      </c>
      <c r="B8683" t="s">
        <v>23</v>
      </c>
      <c r="C8683" t="s">
        <v>23</v>
      </c>
      <c r="D8683" t="s">
        <v>23</v>
      </c>
      <c r="E8683" t="s">
        <v>12987</v>
      </c>
      <c r="F8683" t="s">
        <v>23</v>
      </c>
      <c r="G8683" t="s">
        <v>23</v>
      </c>
      <c r="H8683" t="s">
        <v>6493</v>
      </c>
      <c r="I8683" t="s">
        <v>2721</v>
      </c>
      <c r="J8683" t="s">
        <v>23</v>
      </c>
      <c r="K8683" t="s">
        <v>30532</v>
      </c>
    </row>
    <row r="8684" spans="1:11" x14ac:dyDescent="0.35">
      <c r="A8684" t="s">
        <v>19012</v>
      </c>
      <c r="B8684" t="s">
        <v>23</v>
      </c>
      <c r="C8684" t="s">
        <v>23</v>
      </c>
      <c r="D8684" t="s">
        <v>5810</v>
      </c>
      <c r="E8684" t="s">
        <v>19013</v>
      </c>
      <c r="F8684" t="s">
        <v>23</v>
      </c>
      <c r="G8684" t="s">
        <v>23</v>
      </c>
      <c r="H8684" t="s">
        <v>6746</v>
      </c>
      <c r="I8684" t="s">
        <v>23</v>
      </c>
      <c r="J8684" t="s">
        <v>23</v>
      </c>
      <c r="K8684" t="s">
        <v>31031</v>
      </c>
    </row>
    <row r="8685" spans="1:11" x14ac:dyDescent="0.35">
      <c r="A8685" t="s">
        <v>19022</v>
      </c>
      <c r="B8685" t="s">
        <v>23</v>
      </c>
      <c r="C8685" t="s">
        <v>23</v>
      </c>
      <c r="D8685" t="s">
        <v>5810</v>
      </c>
      <c r="E8685" t="s">
        <v>19023</v>
      </c>
      <c r="F8685" t="s">
        <v>23</v>
      </c>
      <c r="G8685" t="s">
        <v>23</v>
      </c>
      <c r="H8685" t="s">
        <v>6746</v>
      </c>
      <c r="I8685" t="s">
        <v>23</v>
      </c>
      <c r="J8685" t="s">
        <v>23</v>
      </c>
      <c r="K8685" t="s">
        <v>31036</v>
      </c>
    </row>
    <row r="8686" spans="1:11" x14ac:dyDescent="0.35">
      <c r="A8686" t="s">
        <v>19038</v>
      </c>
      <c r="B8686" t="s">
        <v>23</v>
      </c>
      <c r="C8686" t="s">
        <v>23</v>
      </c>
      <c r="D8686" t="s">
        <v>5810</v>
      </c>
      <c r="E8686" t="s">
        <v>19039</v>
      </c>
      <c r="F8686" t="s">
        <v>23</v>
      </c>
      <c r="G8686" t="s">
        <v>23</v>
      </c>
      <c r="H8686" t="s">
        <v>6746</v>
      </c>
      <c r="I8686" t="s">
        <v>23</v>
      </c>
      <c r="J8686" t="s">
        <v>23</v>
      </c>
      <c r="K8686" t="s">
        <v>31044</v>
      </c>
    </row>
    <row r="8687" spans="1:11" x14ac:dyDescent="0.35">
      <c r="A8687" t="s">
        <v>12988</v>
      </c>
      <c r="B8687" t="s">
        <v>23</v>
      </c>
      <c r="C8687" t="s">
        <v>23</v>
      </c>
      <c r="D8687" t="s">
        <v>5810</v>
      </c>
      <c r="E8687" t="s">
        <v>12989</v>
      </c>
      <c r="F8687" t="s">
        <v>23</v>
      </c>
      <c r="G8687" t="s">
        <v>23</v>
      </c>
      <c r="H8687" t="s">
        <v>6746</v>
      </c>
      <c r="I8687" t="s">
        <v>23</v>
      </c>
      <c r="J8687" t="s">
        <v>23</v>
      </c>
      <c r="K8687" t="s">
        <v>30532</v>
      </c>
    </row>
    <row r="8688" spans="1:11" x14ac:dyDescent="0.35">
      <c r="A8688" t="s">
        <v>3719</v>
      </c>
      <c r="B8688" t="s">
        <v>23</v>
      </c>
      <c r="C8688" t="s">
        <v>23</v>
      </c>
      <c r="D8688" t="s">
        <v>23</v>
      </c>
      <c r="E8688" t="s">
        <v>12990</v>
      </c>
      <c r="F8688" t="s">
        <v>23</v>
      </c>
      <c r="G8688" t="s">
        <v>23</v>
      </c>
      <c r="H8688" t="s">
        <v>6522</v>
      </c>
      <c r="I8688" t="s">
        <v>23</v>
      </c>
      <c r="J8688" t="s">
        <v>23</v>
      </c>
      <c r="K8688" t="s">
        <v>30532</v>
      </c>
    </row>
    <row r="8689" spans="1:11" x14ac:dyDescent="0.35">
      <c r="A8689" t="s">
        <v>19050</v>
      </c>
      <c r="B8689" t="s">
        <v>23</v>
      </c>
      <c r="C8689" t="s">
        <v>23</v>
      </c>
      <c r="D8689" t="s">
        <v>5810</v>
      </c>
      <c r="E8689" t="s">
        <v>19051</v>
      </c>
      <c r="F8689" t="s">
        <v>23</v>
      </c>
      <c r="G8689" t="s">
        <v>23</v>
      </c>
      <c r="H8689" t="s">
        <v>6746</v>
      </c>
      <c r="I8689" t="s">
        <v>23</v>
      </c>
      <c r="J8689" t="s">
        <v>23</v>
      </c>
      <c r="K8689" t="s">
        <v>31052</v>
      </c>
    </row>
    <row r="8690" spans="1:11" x14ac:dyDescent="0.35">
      <c r="A8690" t="s">
        <v>19054</v>
      </c>
      <c r="B8690" t="s">
        <v>23</v>
      </c>
      <c r="C8690" t="s">
        <v>23</v>
      </c>
      <c r="D8690" t="s">
        <v>5810</v>
      </c>
      <c r="E8690" t="s">
        <v>19055</v>
      </c>
      <c r="F8690" t="s">
        <v>23</v>
      </c>
      <c r="G8690" t="s">
        <v>23</v>
      </c>
      <c r="H8690" t="s">
        <v>6746</v>
      </c>
      <c r="I8690" t="s">
        <v>23</v>
      </c>
      <c r="J8690" t="s">
        <v>23</v>
      </c>
      <c r="K8690" t="s">
        <v>31057</v>
      </c>
    </row>
    <row r="8691" spans="1:11" x14ac:dyDescent="0.35">
      <c r="A8691" t="s">
        <v>19058</v>
      </c>
      <c r="B8691" t="s">
        <v>23</v>
      </c>
      <c r="C8691" t="s">
        <v>23</v>
      </c>
      <c r="D8691" t="s">
        <v>5810</v>
      </c>
      <c r="E8691" t="s">
        <v>19059</v>
      </c>
      <c r="F8691" t="s">
        <v>23</v>
      </c>
      <c r="G8691" t="s">
        <v>23</v>
      </c>
      <c r="H8691" t="s">
        <v>6746</v>
      </c>
      <c r="I8691" t="s">
        <v>23</v>
      </c>
      <c r="J8691" t="s">
        <v>23</v>
      </c>
      <c r="K8691" t="s">
        <v>31059</v>
      </c>
    </row>
    <row r="8692" spans="1:11" x14ac:dyDescent="0.35">
      <c r="A8692" t="s">
        <v>6219</v>
      </c>
      <c r="B8692" t="s">
        <v>23</v>
      </c>
      <c r="C8692" t="s">
        <v>23</v>
      </c>
      <c r="D8692" t="s">
        <v>5810</v>
      </c>
      <c r="E8692" t="s">
        <v>12991</v>
      </c>
      <c r="F8692" t="s">
        <v>23</v>
      </c>
      <c r="G8692" t="s">
        <v>23</v>
      </c>
      <c r="H8692" t="s">
        <v>6516</v>
      </c>
      <c r="I8692" t="s">
        <v>23</v>
      </c>
      <c r="J8692" t="s">
        <v>23</v>
      </c>
      <c r="K8692" t="s">
        <v>30532</v>
      </c>
    </row>
    <row r="8693" spans="1:11" x14ac:dyDescent="0.35">
      <c r="A8693" t="s">
        <v>6218</v>
      </c>
      <c r="B8693" t="s">
        <v>23</v>
      </c>
      <c r="C8693" t="s">
        <v>23</v>
      </c>
      <c r="D8693" t="s">
        <v>5810</v>
      </c>
      <c r="E8693" t="s">
        <v>12992</v>
      </c>
      <c r="F8693" t="s">
        <v>23</v>
      </c>
      <c r="G8693" t="s">
        <v>23</v>
      </c>
      <c r="H8693" t="s">
        <v>6504</v>
      </c>
      <c r="I8693" t="s">
        <v>23</v>
      </c>
      <c r="J8693" t="s">
        <v>23</v>
      </c>
      <c r="K8693" t="s">
        <v>30532</v>
      </c>
    </row>
    <row r="8694" spans="1:11" x14ac:dyDescent="0.35">
      <c r="A8694" t="s">
        <v>19078</v>
      </c>
      <c r="B8694" t="s">
        <v>23</v>
      </c>
      <c r="C8694" t="s">
        <v>23</v>
      </c>
      <c r="D8694" t="s">
        <v>5810</v>
      </c>
      <c r="E8694" t="s">
        <v>19079</v>
      </c>
      <c r="F8694" t="s">
        <v>23</v>
      </c>
      <c r="G8694" t="s">
        <v>23</v>
      </c>
      <c r="H8694" t="s">
        <v>6746</v>
      </c>
      <c r="I8694" t="s">
        <v>23</v>
      </c>
      <c r="J8694" t="s">
        <v>23</v>
      </c>
      <c r="K8694" t="s">
        <v>31070</v>
      </c>
    </row>
    <row r="8695" spans="1:11" x14ac:dyDescent="0.35">
      <c r="A8695" t="s">
        <v>3723</v>
      </c>
      <c r="B8695" t="s">
        <v>23</v>
      </c>
      <c r="C8695" t="s">
        <v>23</v>
      </c>
      <c r="D8695" t="s">
        <v>23</v>
      </c>
      <c r="E8695" t="s">
        <v>12993</v>
      </c>
      <c r="F8695" t="s">
        <v>23</v>
      </c>
      <c r="G8695" t="s">
        <v>23</v>
      </c>
      <c r="H8695" t="s">
        <v>6522</v>
      </c>
      <c r="I8695" t="s">
        <v>23</v>
      </c>
      <c r="J8695" t="s">
        <v>23</v>
      </c>
      <c r="K8695" t="s">
        <v>30532</v>
      </c>
    </row>
    <row r="8696" spans="1:11" x14ac:dyDescent="0.35">
      <c r="A8696" t="s">
        <v>18164</v>
      </c>
      <c r="B8696" t="s">
        <v>23</v>
      </c>
      <c r="C8696" t="s">
        <v>23</v>
      </c>
      <c r="D8696" t="s">
        <v>5810</v>
      </c>
      <c r="E8696" t="s">
        <v>18165</v>
      </c>
      <c r="F8696" t="s">
        <v>23</v>
      </c>
      <c r="G8696" t="s">
        <v>23</v>
      </c>
      <c r="H8696" t="s">
        <v>6746</v>
      </c>
      <c r="I8696" t="s">
        <v>23</v>
      </c>
      <c r="J8696" t="s">
        <v>23</v>
      </c>
      <c r="K8696" t="s">
        <v>30617</v>
      </c>
    </row>
    <row r="8697" spans="1:11" x14ac:dyDescent="0.35">
      <c r="A8697" t="s">
        <v>19084</v>
      </c>
      <c r="B8697" t="s">
        <v>23</v>
      </c>
      <c r="C8697" t="s">
        <v>23</v>
      </c>
      <c r="D8697" t="s">
        <v>5810</v>
      </c>
      <c r="E8697" t="s">
        <v>19085</v>
      </c>
      <c r="F8697" t="s">
        <v>23</v>
      </c>
      <c r="G8697" t="s">
        <v>23</v>
      </c>
      <c r="H8697" t="s">
        <v>6746</v>
      </c>
      <c r="I8697" t="s">
        <v>23</v>
      </c>
      <c r="J8697" t="s">
        <v>23</v>
      </c>
      <c r="K8697" t="s">
        <v>31073</v>
      </c>
    </row>
    <row r="8698" spans="1:11" x14ac:dyDescent="0.35">
      <c r="A8698" t="s">
        <v>4320</v>
      </c>
      <c r="B8698" t="s">
        <v>23</v>
      </c>
      <c r="C8698" t="s">
        <v>23</v>
      </c>
      <c r="D8698" t="s">
        <v>23</v>
      </c>
      <c r="E8698" t="s">
        <v>12994</v>
      </c>
      <c r="F8698" t="s">
        <v>23</v>
      </c>
      <c r="G8698" t="s">
        <v>23</v>
      </c>
      <c r="H8698" t="s">
        <v>6493</v>
      </c>
      <c r="I8698" t="s">
        <v>23</v>
      </c>
      <c r="J8698" t="s">
        <v>23</v>
      </c>
      <c r="K8698" t="s">
        <v>30532</v>
      </c>
    </row>
    <row r="8699" spans="1:11" x14ac:dyDescent="0.35">
      <c r="A8699" t="s">
        <v>4319</v>
      </c>
      <c r="B8699" t="s">
        <v>23</v>
      </c>
      <c r="C8699" t="s">
        <v>23</v>
      </c>
      <c r="D8699" t="s">
        <v>23</v>
      </c>
      <c r="E8699" t="s">
        <v>12995</v>
      </c>
      <c r="F8699" t="s">
        <v>23</v>
      </c>
      <c r="G8699" t="s">
        <v>23</v>
      </c>
      <c r="H8699" t="s">
        <v>6522</v>
      </c>
      <c r="I8699" t="s">
        <v>23</v>
      </c>
      <c r="J8699" t="s">
        <v>23</v>
      </c>
      <c r="K8699" t="s">
        <v>30532</v>
      </c>
    </row>
    <row r="8700" spans="1:11" x14ac:dyDescent="0.35">
      <c r="A8700" t="s">
        <v>19094</v>
      </c>
      <c r="B8700" t="s">
        <v>23</v>
      </c>
      <c r="C8700" t="s">
        <v>23</v>
      </c>
      <c r="D8700" t="s">
        <v>5810</v>
      </c>
      <c r="E8700" t="s">
        <v>19095</v>
      </c>
      <c r="F8700" t="s">
        <v>23</v>
      </c>
      <c r="G8700" t="s">
        <v>23</v>
      </c>
      <c r="H8700" t="s">
        <v>6746</v>
      </c>
      <c r="I8700" t="s">
        <v>23</v>
      </c>
      <c r="J8700" t="s">
        <v>23</v>
      </c>
      <c r="K8700" t="s">
        <v>31078</v>
      </c>
    </row>
    <row r="8701" spans="1:11" x14ac:dyDescent="0.35">
      <c r="A8701" t="s">
        <v>6679</v>
      </c>
      <c r="B8701" t="s">
        <v>23</v>
      </c>
      <c r="C8701" t="s">
        <v>23</v>
      </c>
      <c r="D8701" t="s">
        <v>23</v>
      </c>
      <c r="E8701" t="s">
        <v>12996</v>
      </c>
      <c r="F8701" t="s">
        <v>23</v>
      </c>
      <c r="G8701" t="s">
        <v>23</v>
      </c>
      <c r="H8701" t="s">
        <v>6483</v>
      </c>
      <c r="I8701" t="s">
        <v>2721</v>
      </c>
      <c r="J8701" t="s">
        <v>23</v>
      </c>
      <c r="K8701" t="s">
        <v>30532</v>
      </c>
    </row>
    <row r="8702" spans="1:11" x14ac:dyDescent="0.35">
      <c r="A8702" t="s">
        <v>3025</v>
      </c>
      <c r="B8702" t="s">
        <v>23</v>
      </c>
      <c r="C8702" t="s">
        <v>23</v>
      </c>
      <c r="D8702" t="s">
        <v>23</v>
      </c>
      <c r="E8702" t="s">
        <v>12997</v>
      </c>
      <c r="F8702" t="s">
        <v>23</v>
      </c>
      <c r="G8702" t="s">
        <v>23</v>
      </c>
      <c r="H8702" t="s">
        <v>6522</v>
      </c>
      <c r="I8702" t="s">
        <v>23</v>
      </c>
      <c r="J8702" t="s">
        <v>23</v>
      </c>
      <c r="K8702" t="s">
        <v>30532</v>
      </c>
    </row>
    <row r="8703" spans="1:11" x14ac:dyDescent="0.35">
      <c r="A8703" t="s">
        <v>1362</v>
      </c>
      <c r="B8703" t="s">
        <v>23</v>
      </c>
      <c r="C8703" t="s">
        <v>23</v>
      </c>
      <c r="D8703" t="s">
        <v>23</v>
      </c>
      <c r="E8703" t="s">
        <v>12998</v>
      </c>
      <c r="F8703" t="s">
        <v>23</v>
      </c>
      <c r="G8703" t="s">
        <v>23</v>
      </c>
      <c r="H8703" t="s">
        <v>6484</v>
      </c>
      <c r="I8703" t="s">
        <v>6499</v>
      </c>
      <c r="J8703" t="s">
        <v>6497</v>
      </c>
      <c r="K8703" t="s">
        <v>30532</v>
      </c>
    </row>
    <row r="8704" spans="1:11" x14ac:dyDescent="0.35">
      <c r="A8704" t="s">
        <v>12999</v>
      </c>
      <c r="B8704" t="s">
        <v>23</v>
      </c>
      <c r="C8704" t="s">
        <v>23</v>
      </c>
      <c r="D8704" t="s">
        <v>5810</v>
      </c>
      <c r="E8704" t="s">
        <v>13000</v>
      </c>
      <c r="F8704" t="s">
        <v>23</v>
      </c>
      <c r="G8704" t="s">
        <v>23</v>
      </c>
      <c r="H8704" t="s">
        <v>6746</v>
      </c>
      <c r="I8704" t="s">
        <v>23</v>
      </c>
      <c r="J8704" t="s">
        <v>23</v>
      </c>
      <c r="K8704" t="s">
        <v>30532</v>
      </c>
    </row>
    <row r="8705" spans="1:11" x14ac:dyDescent="0.35">
      <c r="A8705" t="s">
        <v>4318</v>
      </c>
      <c r="B8705" t="s">
        <v>23</v>
      </c>
      <c r="C8705" t="s">
        <v>23</v>
      </c>
      <c r="D8705" t="s">
        <v>23</v>
      </c>
      <c r="E8705" t="s">
        <v>13001</v>
      </c>
      <c r="F8705" t="s">
        <v>23</v>
      </c>
      <c r="G8705" t="s">
        <v>23</v>
      </c>
      <c r="H8705" t="s">
        <v>6522</v>
      </c>
      <c r="I8705" t="s">
        <v>23</v>
      </c>
      <c r="J8705" t="s">
        <v>23</v>
      </c>
      <c r="K8705" t="s">
        <v>30532</v>
      </c>
    </row>
    <row r="8706" spans="1:11" x14ac:dyDescent="0.35">
      <c r="A8706" t="s">
        <v>4316</v>
      </c>
      <c r="B8706" t="s">
        <v>23</v>
      </c>
      <c r="C8706" t="s">
        <v>23</v>
      </c>
      <c r="D8706" t="s">
        <v>23</v>
      </c>
      <c r="E8706" t="s">
        <v>13002</v>
      </c>
      <c r="F8706" t="s">
        <v>23</v>
      </c>
      <c r="G8706" t="s">
        <v>23</v>
      </c>
      <c r="H8706" t="s">
        <v>6484</v>
      </c>
      <c r="I8706" t="s">
        <v>6485</v>
      </c>
      <c r="J8706" t="s">
        <v>6490</v>
      </c>
      <c r="K8706" t="s">
        <v>30532</v>
      </c>
    </row>
    <row r="8707" spans="1:11" x14ac:dyDescent="0.35">
      <c r="A8707" t="s">
        <v>3305</v>
      </c>
      <c r="B8707" t="s">
        <v>23</v>
      </c>
      <c r="C8707" t="s">
        <v>23</v>
      </c>
      <c r="D8707" t="s">
        <v>23</v>
      </c>
      <c r="E8707" t="s">
        <v>13003</v>
      </c>
      <c r="F8707" t="s">
        <v>23</v>
      </c>
      <c r="G8707" t="s">
        <v>23</v>
      </c>
      <c r="H8707" t="s">
        <v>6522</v>
      </c>
      <c r="I8707" t="s">
        <v>23</v>
      </c>
      <c r="J8707" t="s">
        <v>23</v>
      </c>
      <c r="K8707" t="s">
        <v>30532</v>
      </c>
    </row>
    <row r="8708" spans="1:11" x14ac:dyDescent="0.35">
      <c r="A8708" t="s">
        <v>24423</v>
      </c>
      <c r="B8708" t="s">
        <v>23</v>
      </c>
      <c r="C8708" t="s">
        <v>23</v>
      </c>
      <c r="D8708" t="s">
        <v>5810</v>
      </c>
      <c r="E8708" t="s">
        <v>24424</v>
      </c>
      <c r="F8708" t="s">
        <v>23</v>
      </c>
      <c r="G8708" t="s">
        <v>23</v>
      </c>
      <c r="H8708" t="s">
        <v>6522</v>
      </c>
      <c r="I8708" t="s">
        <v>23</v>
      </c>
      <c r="J8708" t="s">
        <v>23</v>
      </c>
      <c r="K8708" t="s">
        <v>30532</v>
      </c>
    </row>
    <row r="8709" spans="1:11" x14ac:dyDescent="0.35">
      <c r="A8709" t="s">
        <v>3915</v>
      </c>
      <c r="B8709" t="s">
        <v>23</v>
      </c>
      <c r="C8709" t="s">
        <v>23</v>
      </c>
      <c r="D8709" t="s">
        <v>23</v>
      </c>
      <c r="E8709" t="s">
        <v>13004</v>
      </c>
      <c r="F8709" t="s">
        <v>23</v>
      </c>
      <c r="G8709" t="s">
        <v>23</v>
      </c>
      <c r="H8709" t="s">
        <v>6484</v>
      </c>
      <c r="I8709" t="s">
        <v>23</v>
      </c>
      <c r="J8709" t="s">
        <v>23</v>
      </c>
      <c r="K8709" t="s">
        <v>30532</v>
      </c>
    </row>
    <row r="8710" spans="1:11" x14ac:dyDescent="0.35">
      <c r="A8710" t="s">
        <v>24425</v>
      </c>
      <c r="B8710" t="s">
        <v>23</v>
      </c>
      <c r="C8710" t="s">
        <v>23</v>
      </c>
      <c r="D8710" t="s">
        <v>5810</v>
      </c>
      <c r="E8710" t="s">
        <v>24426</v>
      </c>
      <c r="F8710" t="s">
        <v>23</v>
      </c>
      <c r="G8710" t="s">
        <v>23</v>
      </c>
      <c r="H8710" t="s">
        <v>23</v>
      </c>
      <c r="I8710" t="s">
        <v>23</v>
      </c>
      <c r="J8710" t="s">
        <v>23</v>
      </c>
      <c r="K8710" t="s">
        <v>30532</v>
      </c>
    </row>
    <row r="8711" spans="1:11" x14ac:dyDescent="0.35">
      <c r="A8711" t="s">
        <v>13005</v>
      </c>
      <c r="B8711" t="s">
        <v>23</v>
      </c>
      <c r="C8711" t="s">
        <v>23</v>
      </c>
      <c r="D8711" t="s">
        <v>5810</v>
      </c>
      <c r="E8711" t="s">
        <v>13006</v>
      </c>
      <c r="F8711" t="s">
        <v>23</v>
      </c>
      <c r="G8711" t="s">
        <v>23</v>
      </c>
      <c r="H8711" t="s">
        <v>6746</v>
      </c>
      <c r="I8711" t="s">
        <v>23</v>
      </c>
      <c r="J8711" t="s">
        <v>23</v>
      </c>
      <c r="K8711" t="s">
        <v>30532</v>
      </c>
    </row>
    <row r="8712" spans="1:11" x14ac:dyDescent="0.35">
      <c r="A8712" t="s">
        <v>2154</v>
      </c>
      <c r="B8712" t="s">
        <v>23</v>
      </c>
      <c r="C8712" t="s">
        <v>23</v>
      </c>
      <c r="D8712" t="s">
        <v>23</v>
      </c>
      <c r="E8712" t="s">
        <v>13007</v>
      </c>
      <c r="F8712" t="s">
        <v>23</v>
      </c>
      <c r="G8712" t="s">
        <v>23</v>
      </c>
      <c r="H8712" t="s">
        <v>6522</v>
      </c>
      <c r="I8712" t="s">
        <v>23</v>
      </c>
      <c r="J8712" t="s">
        <v>23</v>
      </c>
      <c r="K8712" t="s">
        <v>30532</v>
      </c>
    </row>
    <row r="8713" spans="1:11" x14ac:dyDescent="0.35">
      <c r="A8713" t="s">
        <v>3724</v>
      </c>
      <c r="B8713" t="s">
        <v>23</v>
      </c>
      <c r="C8713" t="s">
        <v>23</v>
      </c>
      <c r="D8713" t="s">
        <v>23</v>
      </c>
      <c r="E8713" t="s">
        <v>13008</v>
      </c>
      <c r="F8713" t="s">
        <v>23</v>
      </c>
      <c r="G8713" t="s">
        <v>23</v>
      </c>
      <c r="H8713" t="s">
        <v>6522</v>
      </c>
      <c r="I8713" t="s">
        <v>23</v>
      </c>
      <c r="J8713" t="s">
        <v>23</v>
      </c>
      <c r="K8713" t="s">
        <v>30532</v>
      </c>
    </row>
    <row r="8714" spans="1:11" x14ac:dyDescent="0.35">
      <c r="A8714" t="s">
        <v>23212</v>
      </c>
      <c r="B8714" t="s">
        <v>23</v>
      </c>
      <c r="C8714" t="s">
        <v>23</v>
      </c>
      <c r="D8714" t="s">
        <v>5810</v>
      </c>
      <c r="E8714" t="s">
        <v>23213</v>
      </c>
      <c r="F8714" t="s">
        <v>23</v>
      </c>
      <c r="G8714" t="s">
        <v>23</v>
      </c>
      <c r="H8714" t="s">
        <v>6746</v>
      </c>
      <c r="I8714" t="s">
        <v>23</v>
      </c>
      <c r="J8714" t="s">
        <v>23</v>
      </c>
      <c r="K8714" t="s">
        <v>33124</v>
      </c>
    </row>
    <row r="8715" spans="1:11" x14ac:dyDescent="0.35">
      <c r="A8715" t="s">
        <v>5798</v>
      </c>
      <c r="B8715" t="s">
        <v>23</v>
      </c>
      <c r="C8715" t="s">
        <v>23</v>
      </c>
      <c r="D8715" t="s">
        <v>23</v>
      </c>
      <c r="E8715" t="s">
        <v>13009</v>
      </c>
      <c r="F8715" t="s">
        <v>23</v>
      </c>
      <c r="G8715" t="s">
        <v>23</v>
      </c>
      <c r="H8715" t="s">
        <v>6502</v>
      </c>
      <c r="I8715" t="s">
        <v>2721</v>
      </c>
      <c r="J8715" t="s">
        <v>3894</v>
      </c>
      <c r="K8715" t="s">
        <v>30532</v>
      </c>
    </row>
    <row r="8716" spans="1:11" x14ac:dyDescent="0.35">
      <c r="A8716" t="s">
        <v>27710</v>
      </c>
      <c r="B8716" t="s">
        <v>23</v>
      </c>
      <c r="C8716" t="s">
        <v>23</v>
      </c>
      <c r="D8716" t="s">
        <v>5810</v>
      </c>
      <c r="E8716" t="s">
        <v>27711</v>
      </c>
      <c r="F8716" t="s">
        <v>23</v>
      </c>
      <c r="G8716" t="s">
        <v>23</v>
      </c>
      <c r="H8716" t="s">
        <v>6746</v>
      </c>
      <c r="I8716" t="s">
        <v>23</v>
      </c>
      <c r="J8716" t="s">
        <v>23</v>
      </c>
      <c r="K8716" t="s">
        <v>35190</v>
      </c>
    </row>
    <row r="8717" spans="1:11" x14ac:dyDescent="0.35">
      <c r="A8717" t="s">
        <v>27829</v>
      </c>
      <c r="B8717" t="s">
        <v>23</v>
      </c>
      <c r="C8717" t="s">
        <v>23</v>
      </c>
      <c r="D8717" t="s">
        <v>5810</v>
      </c>
      <c r="E8717" t="s">
        <v>27830</v>
      </c>
      <c r="F8717" t="s">
        <v>23</v>
      </c>
      <c r="G8717" t="s">
        <v>23</v>
      </c>
      <c r="H8717" t="s">
        <v>6746</v>
      </c>
      <c r="I8717" t="s">
        <v>23</v>
      </c>
      <c r="J8717" t="s">
        <v>23</v>
      </c>
      <c r="K8717" t="s">
        <v>35248</v>
      </c>
    </row>
    <row r="8718" spans="1:11" x14ac:dyDescent="0.35">
      <c r="A8718" t="s">
        <v>5283</v>
      </c>
      <c r="B8718" t="s">
        <v>23</v>
      </c>
      <c r="C8718" t="s">
        <v>23</v>
      </c>
      <c r="D8718" t="s">
        <v>23</v>
      </c>
      <c r="E8718" t="s">
        <v>13010</v>
      </c>
      <c r="F8718" t="s">
        <v>23</v>
      </c>
      <c r="G8718" t="s">
        <v>23</v>
      </c>
      <c r="H8718" t="s">
        <v>23</v>
      </c>
      <c r="I8718" t="s">
        <v>23</v>
      </c>
      <c r="J8718" t="s">
        <v>23</v>
      </c>
      <c r="K8718" t="s">
        <v>30532</v>
      </c>
    </row>
    <row r="8719" spans="1:11" x14ac:dyDescent="0.35">
      <c r="A8719" t="s">
        <v>2153</v>
      </c>
      <c r="B8719" t="s">
        <v>23</v>
      </c>
      <c r="C8719" t="s">
        <v>23</v>
      </c>
      <c r="D8719" t="s">
        <v>23</v>
      </c>
      <c r="E8719" t="s">
        <v>13011</v>
      </c>
      <c r="F8719" t="s">
        <v>23</v>
      </c>
      <c r="G8719" t="s">
        <v>23</v>
      </c>
      <c r="H8719" t="s">
        <v>6522</v>
      </c>
      <c r="I8719" t="s">
        <v>23</v>
      </c>
      <c r="J8719" t="s">
        <v>23</v>
      </c>
      <c r="K8719" t="s">
        <v>30532</v>
      </c>
    </row>
    <row r="8720" spans="1:11" x14ac:dyDescent="0.35">
      <c r="A8720" t="s">
        <v>13012</v>
      </c>
      <c r="B8720" t="s">
        <v>23</v>
      </c>
      <c r="C8720" t="s">
        <v>23</v>
      </c>
      <c r="D8720" t="s">
        <v>5810</v>
      </c>
      <c r="E8720" t="s">
        <v>13013</v>
      </c>
      <c r="F8720" t="s">
        <v>23</v>
      </c>
      <c r="G8720" t="s">
        <v>23</v>
      </c>
      <c r="H8720" t="s">
        <v>6746</v>
      </c>
      <c r="I8720" t="s">
        <v>23</v>
      </c>
      <c r="J8720" t="s">
        <v>23</v>
      </c>
      <c r="K8720" t="s">
        <v>30532</v>
      </c>
    </row>
    <row r="8721" spans="1:11" x14ac:dyDescent="0.35">
      <c r="A8721" t="s">
        <v>28326</v>
      </c>
      <c r="B8721" t="s">
        <v>23</v>
      </c>
      <c r="C8721" t="s">
        <v>23</v>
      </c>
      <c r="D8721" t="s">
        <v>5810</v>
      </c>
      <c r="E8721" t="s">
        <v>28327</v>
      </c>
      <c r="F8721" t="s">
        <v>23</v>
      </c>
      <c r="G8721" t="s">
        <v>23</v>
      </c>
      <c r="H8721" t="s">
        <v>6746</v>
      </c>
      <c r="I8721" t="s">
        <v>23</v>
      </c>
      <c r="J8721" t="s">
        <v>23</v>
      </c>
      <c r="K8721" t="s">
        <v>35491</v>
      </c>
    </row>
    <row r="8722" spans="1:11" x14ac:dyDescent="0.35">
      <c r="A8722" t="s">
        <v>18166</v>
      </c>
      <c r="B8722" t="s">
        <v>23</v>
      </c>
      <c r="C8722" t="s">
        <v>23</v>
      </c>
      <c r="D8722" t="s">
        <v>5810</v>
      </c>
      <c r="E8722" t="s">
        <v>18167</v>
      </c>
      <c r="F8722" t="s">
        <v>23</v>
      </c>
      <c r="G8722" t="s">
        <v>23</v>
      </c>
      <c r="H8722" t="s">
        <v>6746</v>
      </c>
      <c r="I8722" t="s">
        <v>23</v>
      </c>
      <c r="J8722" t="s">
        <v>23</v>
      </c>
      <c r="K8722" t="s">
        <v>30618</v>
      </c>
    </row>
    <row r="8723" spans="1:11" x14ac:dyDescent="0.35">
      <c r="A8723" t="s">
        <v>23429</v>
      </c>
      <c r="B8723" t="s">
        <v>23</v>
      </c>
      <c r="C8723" t="s">
        <v>23</v>
      </c>
      <c r="D8723" t="s">
        <v>5810</v>
      </c>
      <c r="E8723" t="s">
        <v>23430</v>
      </c>
      <c r="F8723" t="s">
        <v>23</v>
      </c>
      <c r="G8723" t="s">
        <v>23</v>
      </c>
      <c r="H8723" t="s">
        <v>6746</v>
      </c>
      <c r="I8723" t="s">
        <v>23</v>
      </c>
      <c r="J8723" t="s">
        <v>23</v>
      </c>
      <c r="K8723" t="s">
        <v>33230</v>
      </c>
    </row>
    <row r="8724" spans="1:11" x14ac:dyDescent="0.35">
      <c r="A8724" t="s">
        <v>733</v>
      </c>
      <c r="B8724" t="s">
        <v>23</v>
      </c>
      <c r="C8724" t="s">
        <v>23</v>
      </c>
      <c r="D8724" t="s">
        <v>23</v>
      </c>
      <c r="E8724" t="s">
        <v>13014</v>
      </c>
      <c r="F8724" t="s">
        <v>23</v>
      </c>
      <c r="G8724" t="s">
        <v>23</v>
      </c>
      <c r="H8724" t="s">
        <v>6522</v>
      </c>
      <c r="I8724" t="s">
        <v>23</v>
      </c>
      <c r="J8724" t="s">
        <v>23</v>
      </c>
      <c r="K8724" t="s">
        <v>30532</v>
      </c>
    </row>
    <row r="8725" spans="1:11" x14ac:dyDescent="0.35">
      <c r="A8725" t="s">
        <v>3725</v>
      </c>
      <c r="B8725" t="s">
        <v>23</v>
      </c>
      <c r="C8725" t="s">
        <v>23</v>
      </c>
      <c r="D8725" t="s">
        <v>23</v>
      </c>
      <c r="E8725" t="s">
        <v>13015</v>
      </c>
      <c r="F8725" t="s">
        <v>23</v>
      </c>
      <c r="G8725" t="s">
        <v>23</v>
      </c>
      <c r="H8725" t="s">
        <v>6483</v>
      </c>
      <c r="I8725" t="s">
        <v>2721</v>
      </c>
      <c r="J8725" t="s">
        <v>23</v>
      </c>
      <c r="K8725" t="s">
        <v>30532</v>
      </c>
    </row>
    <row r="8726" spans="1:11" x14ac:dyDescent="0.35">
      <c r="A8726" t="s">
        <v>23440</v>
      </c>
      <c r="B8726" t="s">
        <v>23</v>
      </c>
      <c r="C8726" t="s">
        <v>23</v>
      </c>
      <c r="D8726" t="s">
        <v>5810</v>
      </c>
      <c r="E8726" t="s">
        <v>23441</v>
      </c>
      <c r="F8726" t="s">
        <v>23</v>
      </c>
      <c r="G8726" t="s">
        <v>23</v>
      </c>
      <c r="H8726" t="s">
        <v>6746</v>
      </c>
      <c r="I8726" t="s">
        <v>23</v>
      </c>
      <c r="J8726" t="s">
        <v>23</v>
      </c>
      <c r="K8726" t="s">
        <v>33234</v>
      </c>
    </row>
    <row r="8727" spans="1:11" x14ac:dyDescent="0.35">
      <c r="A8727" t="s">
        <v>772</v>
      </c>
      <c r="B8727" t="s">
        <v>23</v>
      </c>
      <c r="C8727" t="s">
        <v>23</v>
      </c>
      <c r="D8727" t="s">
        <v>23</v>
      </c>
      <c r="E8727" t="s">
        <v>13016</v>
      </c>
      <c r="F8727" t="s">
        <v>23</v>
      </c>
      <c r="G8727" t="s">
        <v>23</v>
      </c>
      <c r="H8727" t="s">
        <v>6493</v>
      </c>
      <c r="I8727" t="s">
        <v>6485</v>
      </c>
      <c r="J8727" t="s">
        <v>3894</v>
      </c>
      <c r="K8727" t="s">
        <v>30532</v>
      </c>
    </row>
    <row r="8728" spans="1:11" x14ac:dyDescent="0.35">
      <c r="A8728" t="s">
        <v>2152</v>
      </c>
      <c r="B8728" t="s">
        <v>23</v>
      </c>
      <c r="C8728" t="s">
        <v>23</v>
      </c>
      <c r="D8728" t="s">
        <v>23</v>
      </c>
      <c r="E8728" t="s">
        <v>13018</v>
      </c>
      <c r="F8728" t="s">
        <v>23</v>
      </c>
      <c r="G8728" t="s">
        <v>23</v>
      </c>
      <c r="H8728" t="s">
        <v>6522</v>
      </c>
      <c r="I8728" t="s">
        <v>23</v>
      </c>
      <c r="J8728" t="s">
        <v>23</v>
      </c>
      <c r="K8728" t="s">
        <v>30532</v>
      </c>
    </row>
    <row r="8729" spans="1:11" x14ac:dyDescent="0.35">
      <c r="A8729" t="s">
        <v>23454</v>
      </c>
      <c r="B8729" t="s">
        <v>23</v>
      </c>
      <c r="C8729" t="s">
        <v>23</v>
      </c>
      <c r="D8729" t="s">
        <v>5810</v>
      </c>
      <c r="E8729" t="s">
        <v>23455</v>
      </c>
      <c r="F8729" t="s">
        <v>23</v>
      </c>
      <c r="G8729" t="s">
        <v>23</v>
      </c>
      <c r="H8729" t="s">
        <v>6746</v>
      </c>
      <c r="I8729" t="s">
        <v>23</v>
      </c>
      <c r="J8729" t="s">
        <v>23</v>
      </c>
      <c r="K8729" t="s">
        <v>33240</v>
      </c>
    </row>
    <row r="8730" spans="1:11" x14ac:dyDescent="0.35">
      <c r="A8730" t="s">
        <v>332</v>
      </c>
      <c r="B8730" t="s">
        <v>23</v>
      </c>
      <c r="C8730" t="s">
        <v>23</v>
      </c>
      <c r="D8730" t="s">
        <v>23</v>
      </c>
      <c r="E8730" t="s">
        <v>13019</v>
      </c>
      <c r="F8730" t="s">
        <v>23</v>
      </c>
      <c r="G8730" t="s">
        <v>23</v>
      </c>
      <c r="H8730" t="s">
        <v>6493</v>
      </c>
      <c r="I8730" t="s">
        <v>6499</v>
      </c>
      <c r="J8730" t="s">
        <v>23</v>
      </c>
      <c r="K8730" t="s">
        <v>30532</v>
      </c>
    </row>
    <row r="8731" spans="1:11" x14ac:dyDescent="0.35">
      <c r="A8731" t="s">
        <v>19112</v>
      </c>
      <c r="B8731" t="s">
        <v>23</v>
      </c>
      <c r="C8731" t="s">
        <v>23</v>
      </c>
      <c r="D8731" t="s">
        <v>5810</v>
      </c>
      <c r="E8731" t="s">
        <v>19113</v>
      </c>
      <c r="F8731" t="s">
        <v>23</v>
      </c>
      <c r="G8731" t="s">
        <v>23</v>
      </c>
      <c r="H8731" t="s">
        <v>6746</v>
      </c>
      <c r="I8731" t="s">
        <v>23</v>
      </c>
      <c r="J8731" t="s">
        <v>23</v>
      </c>
      <c r="K8731" t="s">
        <v>31087</v>
      </c>
    </row>
    <row r="8732" spans="1:11" x14ac:dyDescent="0.35">
      <c r="A8732" t="s">
        <v>19132</v>
      </c>
      <c r="B8732" t="s">
        <v>23</v>
      </c>
      <c r="C8732" t="s">
        <v>23</v>
      </c>
      <c r="D8732" t="s">
        <v>5810</v>
      </c>
      <c r="E8732" t="s">
        <v>19133</v>
      </c>
      <c r="F8732" t="s">
        <v>23</v>
      </c>
      <c r="G8732" t="s">
        <v>23</v>
      </c>
      <c r="H8732" t="s">
        <v>6746</v>
      </c>
      <c r="I8732" t="s">
        <v>23</v>
      </c>
      <c r="J8732" t="s">
        <v>23</v>
      </c>
      <c r="K8732" t="s">
        <v>31097</v>
      </c>
    </row>
    <row r="8733" spans="1:11" x14ac:dyDescent="0.35">
      <c r="A8733" t="s">
        <v>19140</v>
      </c>
      <c r="B8733" t="s">
        <v>23</v>
      </c>
      <c r="C8733" t="s">
        <v>23</v>
      </c>
      <c r="D8733" t="s">
        <v>5810</v>
      </c>
      <c r="E8733" t="s">
        <v>19141</v>
      </c>
      <c r="F8733" t="s">
        <v>23</v>
      </c>
      <c r="G8733" t="s">
        <v>23</v>
      </c>
      <c r="H8733" t="s">
        <v>6746</v>
      </c>
      <c r="I8733" t="s">
        <v>23</v>
      </c>
      <c r="J8733" t="s">
        <v>23</v>
      </c>
      <c r="K8733" t="s">
        <v>31101</v>
      </c>
    </row>
    <row r="8734" spans="1:11" x14ac:dyDescent="0.35">
      <c r="A8734" t="s">
        <v>19146</v>
      </c>
      <c r="B8734" t="s">
        <v>23</v>
      </c>
      <c r="C8734" t="s">
        <v>23</v>
      </c>
      <c r="D8734" t="s">
        <v>5810</v>
      </c>
      <c r="E8734" t="s">
        <v>19147</v>
      </c>
      <c r="F8734" t="s">
        <v>23</v>
      </c>
      <c r="G8734" t="s">
        <v>23</v>
      </c>
      <c r="H8734" t="s">
        <v>6746</v>
      </c>
      <c r="I8734" t="s">
        <v>23</v>
      </c>
      <c r="J8734" t="s">
        <v>23</v>
      </c>
      <c r="K8734" t="s">
        <v>31104</v>
      </c>
    </row>
    <row r="8735" spans="1:11" x14ac:dyDescent="0.35">
      <c r="A8735" t="s">
        <v>18170</v>
      </c>
      <c r="B8735" t="s">
        <v>23</v>
      </c>
      <c r="C8735" t="s">
        <v>23</v>
      </c>
      <c r="D8735" t="s">
        <v>5810</v>
      </c>
      <c r="E8735" t="s">
        <v>18171</v>
      </c>
      <c r="F8735" t="s">
        <v>23</v>
      </c>
      <c r="G8735" t="s">
        <v>23</v>
      </c>
      <c r="H8735" t="s">
        <v>6746</v>
      </c>
      <c r="I8735" t="s">
        <v>23</v>
      </c>
      <c r="J8735" t="s">
        <v>23</v>
      </c>
      <c r="K8735" t="s">
        <v>30619</v>
      </c>
    </row>
    <row r="8736" spans="1:11" x14ac:dyDescent="0.35">
      <c r="A8736" t="s">
        <v>3097</v>
      </c>
      <c r="B8736" t="s">
        <v>23</v>
      </c>
      <c r="C8736" t="s">
        <v>23</v>
      </c>
      <c r="D8736" t="s">
        <v>23</v>
      </c>
      <c r="E8736" t="s">
        <v>13020</v>
      </c>
      <c r="F8736" t="s">
        <v>23</v>
      </c>
      <c r="G8736" t="s">
        <v>23</v>
      </c>
      <c r="H8736" t="s">
        <v>6522</v>
      </c>
      <c r="I8736" t="s">
        <v>23</v>
      </c>
      <c r="J8736" t="s">
        <v>23</v>
      </c>
      <c r="K8736" t="s">
        <v>30532</v>
      </c>
    </row>
    <row r="8737" spans="1:11" x14ac:dyDescent="0.35">
      <c r="A8737" t="s">
        <v>741</v>
      </c>
      <c r="B8737" t="s">
        <v>23</v>
      </c>
      <c r="C8737" t="s">
        <v>23</v>
      </c>
      <c r="D8737" t="s">
        <v>23</v>
      </c>
      <c r="E8737" t="s">
        <v>13021</v>
      </c>
      <c r="F8737" t="s">
        <v>23</v>
      </c>
      <c r="G8737" t="s">
        <v>23</v>
      </c>
      <c r="H8737" t="s">
        <v>6522</v>
      </c>
      <c r="I8737" t="s">
        <v>23</v>
      </c>
      <c r="J8737" t="s">
        <v>23</v>
      </c>
      <c r="K8737" t="s">
        <v>30532</v>
      </c>
    </row>
    <row r="8738" spans="1:11" x14ac:dyDescent="0.35">
      <c r="A8738" t="s">
        <v>2150</v>
      </c>
      <c r="B8738" t="s">
        <v>23</v>
      </c>
      <c r="C8738" t="s">
        <v>23</v>
      </c>
      <c r="D8738" t="s">
        <v>23</v>
      </c>
      <c r="E8738" t="s">
        <v>13022</v>
      </c>
      <c r="F8738" t="s">
        <v>23</v>
      </c>
      <c r="G8738" t="s">
        <v>23</v>
      </c>
      <c r="H8738" t="s">
        <v>6522</v>
      </c>
      <c r="I8738" t="s">
        <v>23</v>
      </c>
      <c r="J8738" t="s">
        <v>23</v>
      </c>
      <c r="K8738" t="s">
        <v>30532</v>
      </c>
    </row>
    <row r="8739" spans="1:11" x14ac:dyDescent="0.35">
      <c r="A8739" t="s">
        <v>18172</v>
      </c>
      <c r="B8739" t="s">
        <v>23</v>
      </c>
      <c r="C8739" t="s">
        <v>23</v>
      </c>
      <c r="D8739" t="s">
        <v>5810</v>
      </c>
      <c r="E8739" t="s">
        <v>18173</v>
      </c>
      <c r="F8739" t="s">
        <v>23</v>
      </c>
      <c r="G8739" t="s">
        <v>23</v>
      </c>
      <c r="H8739" t="s">
        <v>6746</v>
      </c>
      <c r="I8739" t="s">
        <v>23</v>
      </c>
      <c r="J8739" t="s">
        <v>23</v>
      </c>
      <c r="K8739" t="s">
        <v>30620</v>
      </c>
    </row>
    <row r="8740" spans="1:11" x14ac:dyDescent="0.35">
      <c r="A8740" t="s">
        <v>13023</v>
      </c>
      <c r="B8740" t="s">
        <v>23</v>
      </c>
      <c r="C8740" t="s">
        <v>23</v>
      </c>
      <c r="D8740" t="s">
        <v>5810</v>
      </c>
      <c r="E8740" t="s">
        <v>13024</v>
      </c>
      <c r="F8740" t="s">
        <v>23</v>
      </c>
      <c r="G8740" t="s">
        <v>23</v>
      </c>
      <c r="H8740" t="s">
        <v>6746</v>
      </c>
      <c r="I8740" t="s">
        <v>23</v>
      </c>
      <c r="J8740" t="s">
        <v>23</v>
      </c>
      <c r="K8740" t="s">
        <v>30532</v>
      </c>
    </row>
    <row r="8741" spans="1:11" x14ac:dyDescent="0.35">
      <c r="A8741" t="s">
        <v>19194</v>
      </c>
      <c r="B8741" t="s">
        <v>23</v>
      </c>
      <c r="C8741" t="s">
        <v>23</v>
      </c>
      <c r="D8741" t="s">
        <v>5810</v>
      </c>
      <c r="E8741" t="s">
        <v>19195</v>
      </c>
      <c r="F8741" t="s">
        <v>23</v>
      </c>
      <c r="G8741" t="s">
        <v>23</v>
      </c>
      <c r="H8741" t="s">
        <v>6746</v>
      </c>
      <c r="I8741" t="s">
        <v>23</v>
      </c>
      <c r="J8741" t="s">
        <v>23</v>
      </c>
      <c r="K8741" t="s">
        <v>31127</v>
      </c>
    </row>
    <row r="8742" spans="1:11" x14ac:dyDescent="0.35">
      <c r="A8742" t="s">
        <v>19220</v>
      </c>
      <c r="B8742" t="s">
        <v>23</v>
      </c>
      <c r="C8742" t="s">
        <v>23</v>
      </c>
      <c r="D8742" t="s">
        <v>5810</v>
      </c>
      <c r="E8742" t="s">
        <v>19221</v>
      </c>
      <c r="F8742" t="s">
        <v>23</v>
      </c>
      <c r="G8742" t="s">
        <v>23</v>
      </c>
      <c r="H8742" t="s">
        <v>6746</v>
      </c>
      <c r="I8742" t="s">
        <v>23</v>
      </c>
      <c r="J8742" t="s">
        <v>23</v>
      </c>
      <c r="K8742" t="s">
        <v>31140</v>
      </c>
    </row>
    <row r="8743" spans="1:11" x14ac:dyDescent="0.35">
      <c r="A8743" t="s">
        <v>38</v>
      </c>
      <c r="B8743" t="s">
        <v>23</v>
      </c>
      <c r="C8743" t="s">
        <v>23</v>
      </c>
      <c r="D8743" t="s">
        <v>23</v>
      </c>
      <c r="E8743" t="s">
        <v>13025</v>
      </c>
      <c r="F8743" t="s">
        <v>23</v>
      </c>
      <c r="G8743" t="s">
        <v>23</v>
      </c>
      <c r="H8743" t="s">
        <v>6487</v>
      </c>
      <c r="I8743" t="s">
        <v>2721</v>
      </c>
      <c r="J8743" t="s">
        <v>23</v>
      </c>
      <c r="K8743" t="s">
        <v>30532</v>
      </c>
    </row>
    <row r="8744" spans="1:11" x14ac:dyDescent="0.35">
      <c r="A8744" t="s">
        <v>19254</v>
      </c>
      <c r="B8744" t="s">
        <v>23</v>
      </c>
      <c r="C8744" t="s">
        <v>23</v>
      </c>
      <c r="D8744" t="s">
        <v>5810</v>
      </c>
      <c r="E8744" t="s">
        <v>19255</v>
      </c>
      <c r="F8744" t="s">
        <v>23</v>
      </c>
      <c r="G8744" t="s">
        <v>23</v>
      </c>
      <c r="H8744" t="s">
        <v>6746</v>
      </c>
      <c r="I8744" t="s">
        <v>23</v>
      </c>
      <c r="J8744" t="s">
        <v>23</v>
      </c>
      <c r="K8744" t="s">
        <v>31157</v>
      </c>
    </row>
    <row r="8745" spans="1:11" x14ac:dyDescent="0.35">
      <c r="A8745" t="s">
        <v>36</v>
      </c>
      <c r="B8745" t="s">
        <v>23</v>
      </c>
      <c r="C8745" t="s">
        <v>23</v>
      </c>
      <c r="D8745" t="s">
        <v>23</v>
      </c>
      <c r="E8745" t="s">
        <v>13026</v>
      </c>
      <c r="F8745" t="s">
        <v>23</v>
      </c>
      <c r="G8745" t="s">
        <v>23</v>
      </c>
      <c r="H8745" t="s">
        <v>6484</v>
      </c>
      <c r="I8745" t="s">
        <v>6485</v>
      </c>
      <c r="J8745" t="s">
        <v>6497</v>
      </c>
      <c r="K8745" t="s">
        <v>30532</v>
      </c>
    </row>
    <row r="8746" spans="1:11" x14ac:dyDescent="0.35">
      <c r="A8746" t="s">
        <v>24135</v>
      </c>
      <c r="B8746" t="s">
        <v>23</v>
      </c>
      <c r="C8746" t="s">
        <v>23</v>
      </c>
      <c r="D8746" t="s">
        <v>5810</v>
      </c>
      <c r="E8746" t="s">
        <v>24136</v>
      </c>
      <c r="F8746" t="s">
        <v>23</v>
      </c>
      <c r="G8746" t="s">
        <v>23</v>
      </c>
      <c r="H8746" t="s">
        <v>6746</v>
      </c>
      <c r="I8746" t="s">
        <v>23</v>
      </c>
      <c r="J8746" t="s">
        <v>23</v>
      </c>
      <c r="K8746" t="s">
        <v>30532</v>
      </c>
    </row>
    <row r="8747" spans="1:11" x14ac:dyDescent="0.35">
      <c r="A8747" t="s">
        <v>1067</v>
      </c>
      <c r="B8747" t="s">
        <v>23</v>
      </c>
      <c r="C8747" t="s">
        <v>23</v>
      </c>
      <c r="D8747" t="s">
        <v>23</v>
      </c>
      <c r="E8747" t="s">
        <v>13027</v>
      </c>
      <c r="F8747" t="s">
        <v>23</v>
      </c>
      <c r="G8747" t="s">
        <v>23</v>
      </c>
      <c r="H8747" t="s">
        <v>6502</v>
      </c>
      <c r="I8747" t="s">
        <v>2721</v>
      </c>
      <c r="J8747" t="s">
        <v>23</v>
      </c>
      <c r="K8747" t="s">
        <v>30532</v>
      </c>
    </row>
    <row r="8748" spans="1:11" x14ac:dyDescent="0.35">
      <c r="A8748" t="s">
        <v>19332</v>
      </c>
      <c r="B8748" t="s">
        <v>23</v>
      </c>
      <c r="C8748" t="s">
        <v>23</v>
      </c>
      <c r="D8748" t="s">
        <v>5810</v>
      </c>
      <c r="E8748" t="s">
        <v>19333</v>
      </c>
      <c r="F8748" t="s">
        <v>23</v>
      </c>
      <c r="G8748" t="s">
        <v>23</v>
      </c>
      <c r="H8748" t="s">
        <v>6746</v>
      </c>
      <c r="I8748" t="s">
        <v>23</v>
      </c>
      <c r="J8748" t="s">
        <v>23</v>
      </c>
      <c r="K8748" t="s">
        <v>31196</v>
      </c>
    </row>
    <row r="8749" spans="1:11" x14ac:dyDescent="0.35">
      <c r="A8749" t="s">
        <v>6615</v>
      </c>
      <c r="B8749" t="s">
        <v>23</v>
      </c>
      <c r="C8749" t="s">
        <v>23</v>
      </c>
      <c r="D8749" t="s">
        <v>23</v>
      </c>
      <c r="E8749" t="s">
        <v>13028</v>
      </c>
      <c r="F8749" t="s">
        <v>23</v>
      </c>
      <c r="G8749" t="s">
        <v>23</v>
      </c>
      <c r="H8749" t="s">
        <v>6504</v>
      </c>
      <c r="I8749" t="s">
        <v>6485</v>
      </c>
      <c r="J8749" t="s">
        <v>6576</v>
      </c>
      <c r="K8749" t="s">
        <v>30532</v>
      </c>
    </row>
    <row r="8750" spans="1:11" x14ac:dyDescent="0.35">
      <c r="A8750" t="s">
        <v>6540</v>
      </c>
      <c r="B8750" t="s">
        <v>23</v>
      </c>
      <c r="C8750" t="s">
        <v>23</v>
      </c>
      <c r="D8750" t="s">
        <v>23</v>
      </c>
      <c r="E8750" t="s">
        <v>13029</v>
      </c>
      <c r="F8750" t="s">
        <v>23</v>
      </c>
      <c r="G8750" t="s">
        <v>23</v>
      </c>
      <c r="H8750" t="s">
        <v>23</v>
      </c>
      <c r="I8750" t="s">
        <v>6485</v>
      </c>
      <c r="J8750" t="s">
        <v>23</v>
      </c>
      <c r="K8750" t="s">
        <v>30532</v>
      </c>
    </row>
    <row r="8751" spans="1:11" x14ac:dyDescent="0.35">
      <c r="A8751" t="s">
        <v>19336</v>
      </c>
      <c r="B8751" t="s">
        <v>23</v>
      </c>
      <c r="C8751" t="s">
        <v>23</v>
      </c>
      <c r="D8751" t="s">
        <v>5810</v>
      </c>
      <c r="E8751" t="s">
        <v>19337</v>
      </c>
      <c r="F8751" t="s">
        <v>23</v>
      </c>
      <c r="G8751" t="s">
        <v>23</v>
      </c>
      <c r="H8751" t="s">
        <v>6746</v>
      </c>
      <c r="I8751" t="s">
        <v>23</v>
      </c>
      <c r="J8751" t="s">
        <v>23</v>
      </c>
      <c r="K8751" t="s">
        <v>31198</v>
      </c>
    </row>
    <row r="8752" spans="1:11" x14ac:dyDescent="0.35">
      <c r="A8752" t="s">
        <v>13030</v>
      </c>
      <c r="B8752" t="s">
        <v>23</v>
      </c>
      <c r="C8752" t="s">
        <v>23</v>
      </c>
      <c r="D8752" t="s">
        <v>5810</v>
      </c>
      <c r="E8752" t="s">
        <v>13031</v>
      </c>
      <c r="F8752" t="s">
        <v>23</v>
      </c>
      <c r="G8752" t="s">
        <v>23</v>
      </c>
      <c r="H8752" t="s">
        <v>6746</v>
      </c>
      <c r="I8752" t="s">
        <v>23</v>
      </c>
      <c r="J8752" t="s">
        <v>23</v>
      </c>
      <c r="K8752" t="s">
        <v>30532</v>
      </c>
    </row>
    <row r="8753" spans="1:11" x14ac:dyDescent="0.35">
      <c r="A8753" t="s">
        <v>2149</v>
      </c>
      <c r="B8753" t="s">
        <v>23</v>
      </c>
      <c r="C8753" t="s">
        <v>23</v>
      </c>
      <c r="D8753" t="s">
        <v>23</v>
      </c>
      <c r="E8753" t="s">
        <v>13032</v>
      </c>
      <c r="F8753" t="s">
        <v>23</v>
      </c>
      <c r="G8753" t="s">
        <v>23</v>
      </c>
      <c r="H8753" t="s">
        <v>6522</v>
      </c>
      <c r="I8753" t="s">
        <v>23</v>
      </c>
      <c r="J8753" t="s">
        <v>23</v>
      </c>
      <c r="K8753" t="s">
        <v>30532</v>
      </c>
    </row>
    <row r="8754" spans="1:11" x14ac:dyDescent="0.35">
      <c r="A8754" t="s">
        <v>19338</v>
      </c>
      <c r="B8754" t="s">
        <v>23</v>
      </c>
      <c r="C8754" t="s">
        <v>23</v>
      </c>
      <c r="D8754" t="s">
        <v>5810</v>
      </c>
      <c r="E8754" t="s">
        <v>19339</v>
      </c>
      <c r="F8754" t="s">
        <v>23</v>
      </c>
      <c r="G8754" t="s">
        <v>23</v>
      </c>
      <c r="H8754" t="s">
        <v>6746</v>
      </c>
      <c r="I8754" t="s">
        <v>23</v>
      </c>
      <c r="J8754" t="s">
        <v>23</v>
      </c>
      <c r="K8754" t="s">
        <v>31199</v>
      </c>
    </row>
    <row r="8755" spans="1:11" x14ac:dyDescent="0.35">
      <c r="A8755" t="s">
        <v>19340</v>
      </c>
      <c r="B8755" t="s">
        <v>23</v>
      </c>
      <c r="C8755" t="s">
        <v>23</v>
      </c>
      <c r="D8755" t="s">
        <v>5810</v>
      </c>
      <c r="E8755" t="s">
        <v>19341</v>
      </c>
      <c r="F8755" t="s">
        <v>23</v>
      </c>
      <c r="G8755" t="s">
        <v>23</v>
      </c>
      <c r="H8755" t="s">
        <v>6746</v>
      </c>
      <c r="I8755" t="s">
        <v>23</v>
      </c>
      <c r="J8755" t="s">
        <v>23</v>
      </c>
      <c r="K8755" t="s">
        <v>31200</v>
      </c>
    </row>
    <row r="8756" spans="1:11" x14ac:dyDescent="0.35">
      <c r="A8756" t="s">
        <v>18174</v>
      </c>
      <c r="B8756" t="s">
        <v>23</v>
      </c>
      <c r="C8756" t="s">
        <v>23</v>
      </c>
      <c r="D8756" t="s">
        <v>5810</v>
      </c>
      <c r="E8756" t="s">
        <v>18175</v>
      </c>
      <c r="F8756" t="s">
        <v>23</v>
      </c>
      <c r="G8756" t="s">
        <v>23</v>
      </c>
      <c r="H8756" t="s">
        <v>6746</v>
      </c>
      <c r="I8756" t="s">
        <v>23</v>
      </c>
      <c r="J8756" t="s">
        <v>23</v>
      </c>
      <c r="K8756" t="s">
        <v>30621</v>
      </c>
    </row>
    <row r="8757" spans="1:11" x14ac:dyDescent="0.35">
      <c r="A8757" t="s">
        <v>19360</v>
      </c>
      <c r="B8757" t="s">
        <v>23</v>
      </c>
      <c r="C8757" t="s">
        <v>23</v>
      </c>
      <c r="D8757" t="s">
        <v>5810</v>
      </c>
      <c r="E8757" t="s">
        <v>19361</v>
      </c>
      <c r="F8757" t="s">
        <v>23</v>
      </c>
      <c r="G8757" t="s">
        <v>23</v>
      </c>
      <c r="H8757" t="s">
        <v>6746</v>
      </c>
      <c r="I8757" t="s">
        <v>23</v>
      </c>
      <c r="J8757" t="s">
        <v>23</v>
      </c>
      <c r="K8757" t="s">
        <v>31210</v>
      </c>
    </row>
    <row r="8758" spans="1:11" x14ac:dyDescent="0.35">
      <c r="A8758" t="s">
        <v>4879</v>
      </c>
      <c r="B8758" t="s">
        <v>23</v>
      </c>
      <c r="C8758" t="s">
        <v>23</v>
      </c>
      <c r="D8758" t="s">
        <v>23</v>
      </c>
      <c r="E8758" t="s">
        <v>13033</v>
      </c>
      <c r="F8758" t="s">
        <v>23</v>
      </c>
      <c r="G8758" t="s">
        <v>23</v>
      </c>
      <c r="H8758" t="s">
        <v>6522</v>
      </c>
      <c r="I8758" t="s">
        <v>23</v>
      </c>
      <c r="J8758" t="s">
        <v>23</v>
      </c>
      <c r="K8758" t="s">
        <v>30532</v>
      </c>
    </row>
    <row r="8759" spans="1:11" x14ac:dyDescent="0.35">
      <c r="A8759" t="s">
        <v>19394</v>
      </c>
      <c r="B8759" t="s">
        <v>23</v>
      </c>
      <c r="C8759" t="s">
        <v>23</v>
      </c>
      <c r="D8759" t="s">
        <v>5810</v>
      </c>
      <c r="E8759" t="s">
        <v>19395</v>
      </c>
      <c r="F8759" t="s">
        <v>23</v>
      </c>
      <c r="G8759" t="s">
        <v>23</v>
      </c>
      <c r="H8759" t="s">
        <v>6746</v>
      </c>
      <c r="I8759" t="s">
        <v>23</v>
      </c>
      <c r="J8759" t="s">
        <v>23</v>
      </c>
      <c r="K8759" t="s">
        <v>31225</v>
      </c>
    </row>
    <row r="8760" spans="1:11" x14ac:dyDescent="0.35">
      <c r="A8760" t="s">
        <v>19400</v>
      </c>
      <c r="B8760" t="s">
        <v>23</v>
      </c>
      <c r="C8760" t="s">
        <v>23</v>
      </c>
      <c r="D8760" t="s">
        <v>5810</v>
      </c>
      <c r="E8760" t="s">
        <v>19401</v>
      </c>
      <c r="F8760" t="s">
        <v>23</v>
      </c>
      <c r="G8760" t="s">
        <v>23</v>
      </c>
      <c r="H8760" t="s">
        <v>6746</v>
      </c>
      <c r="I8760" t="s">
        <v>23</v>
      </c>
      <c r="J8760" t="s">
        <v>23</v>
      </c>
      <c r="K8760" t="s">
        <v>31228</v>
      </c>
    </row>
    <row r="8761" spans="1:11" x14ac:dyDescent="0.35">
      <c r="A8761" t="s">
        <v>3726</v>
      </c>
      <c r="B8761" t="s">
        <v>23</v>
      </c>
      <c r="C8761" t="s">
        <v>23</v>
      </c>
      <c r="D8761" t="s">
        <v>23</v>
      </c>
      <c r="E8761" t="s">
        <v>13034</v>
      </c>
      <c r="F8761" t="s">
        <v>23</v>
      </c>
      <c r="G8761" t="s">
        <v>23</v>
      </c>
      <c r="H8761" t="s">
        <v>6522</v>
      </c>
      <c r="I8761" t="s">
        <v>23</v>
      </c>
      <c r="J8761" t="s">
        <v>23</v>
      </c>
      <c r="K8761" t="s">
        <v>30532</v>
      </c>
    </row>
    <row r="8762" spans="1:11" x14ac:dyDescent="0.35">
      <c r="A8762" t="s">
        <v>2148</v>
      </c>
      <c r="B8762" t="s">
        <v>23</v>
      </c>
      <c r="C8762" t="s">
        <v>23</v>
      </c>
      <c r="D8762" t="s">
        <v>23</v>
      </c>
      <c r="E8762" t="s">
        <v>13035</v>
      </c>
      <c r="F8762" t="s">
        <v>23</v>
      </c>
      <c r="G8762" t="s">
        <v>23</v>
      </c>
      <c r="H8762" t="s">
        <v>6522</v>
      </c>
      <c r="I8762" t="s">
        <v>23</v>
      </c>
      <c r="J8762" t="s">
        <v>23</v>
      </c>
      <c r="K8762" t="s">
        <v>30532</v>
      </c>
    </row>
    <row r="8763" spans="1:11" x14ac:dyDescent="0.35">
      <c r="A8763" t="s">
        <v>3727</v>
      </c>
      <c r="B8763" t="s">
        <v>23</v>
      </c>
      <c r="C8763" t="s">
        <v>23</v>
      </c>
      <c r="D8763" t="s">
        <v>23</v>
      </c>
      <c r="E8763" t="s">
        <v>13036</v>
      </c>
      <c r="F8763" t="s">
        <v>23</v>
      </c>
      <c r="G8763" t="s">
        <v>23</v>
      </c>
      <c r="H8763" t="s">
        <v>6522</v>
      </c>
      <c r="I8763" t="s">
        <v>23</v>
      </c>
      <c r="J8763" t="s">
        <v>23</v>
      </c>
      <c r="K8763" t="s">
        <v>30532</v>
      </c>
    </row>
    <row r="8764" spans="1:11" x14ac:dyDescent="0.35">
      <c r="A8764" t="s">
        <v>19430</v>
      </c>
      <c r="B8764" t="s">
        <v>23</v>
      </c>
      <c r="C8764" t="s">
        <v>23</v>
      </c>
      <c r="D8764" t="s">
        <v>5810</v>
      </c>
      <c r="E8764" t="s">
        <v>19431</v>
      </c>
      <c r="F8764" t="s">
        <v>23</v>
      </c>
      <c r="G8764" t="s">
        <v>23</v>
      </c>
      <c r="H8764" t="s">
        <v>6746</v>
      </c>
      <c r="I8764" t="s">
        <v>23</v>
      </c>
      <c r="J8764" t="s">
        <v>23</v>
      </c>
      <c r="K8764" t="s">
        <v>31243</v>
      </c>
    </row>
    <row r="8765" spans="1:11" x14ac:dyDescent="0.35">
      <c r="A8765" t="s">
        <v>19404</v>
      </c>
      <c r="B8765" t="s">
        <v>23</v>
      </c>
      <c r="C8765" t="s">
        <v>23</v>
      </c>
      <c r="D8765" t="s">
        <v>5810</v>
      </c>
      <c r="E8765" t="s">
        <v>19405</v>
      </c>
      <c r="F8765" t="s">
        <v>23</v>
      </c>
      <c r="G8765" t="s">
        <v>23</v>
      </c>
      <c r="H8765" t="s">
        <v>6746</v>
      </c>
      <c r="I8765" t="s">
        <v>23</v>
      </c>
      <c r="J8765" t="s">
        <v>23</v>
      </c>
      <c r="K8765" t="s">
        <v>31230</v>
      </c>
    </row>
    <row r="8766" spans="1:11" x14ac:dyDescent="0.35">
      <c r="A8766" t="s">
        <v>19418</v>
      </c>
      <c r="B8766" t="s">
        <v>23</v>
      </c>
      <c r="C8766" t="s">
        <v>23</v>
      </c>
      <c r="D8766" t="s">
        <v>5810</v>
      </c>
      <c r="E8766" t="s">
        <v>19419</v>
      </c>
      <c r="F8766" t="s">
        <v>23</v>
      </c>
      <c r="G8766" t="s">
        <v>23</v>
      </c>
      <c r="H8766" t="s">
        <v>6746</v>
      </c>
      <c r="I8766" t="s">
        <v>23</v>
      </c>
      <c r="J8766" t="s">
        <v>23</v>
      </c>
      <c r="K8766" t="s">
        <v>31237</v>
      </c>
    </row>
    <row r="8767" spans="1:11" x14ac:dyDescent="0.35">
      <c r="A8767" t="s">
        <v>19426</v>
      </c>
      <c r="B8767" t="s">
        <v>23</v>
      </c>
      <c r="C8767" t="s">
        <v>23</v>
      </c>
      <c r="D8767" t="s">
        <v>5810</v>
      </c>
      <c r="E8767" t="s">
        <v>19427</v>
      </c>
      <c r="F8767" t="s">
        <v>23</v>
      </c>
      <c r="G8767" t="s">
        <v>23</v>
      </c>
      <c r="H8767" t="s">
        <v>6746</v>
      </c>
      <c r="I8767" t="s">
        <v>23</v>
      </c>
      <c r="J8767" t="s">
        <v>23</v>
      </c>
      <c r="K8767" t="s">
        <v>31241</v>
      </c>
    </row>
    <row r="8768" spans="1:11" x14ac:dyDescent="0.35">
      <c r="A8768" t="s">
        <v>805</v>
      </c>
      <c r="B8768" t="s">
        <v>23</v>
      </c>
      <c r="C8768" t="s">
        <v>23</v>
      </c>
      <c r="D8768" t="s">
        <v>23</v>
      </c>
      <c r="E8768" t="s">
        <v>13037</v>
      </c>
      <c r="F8768" t="s">
        <v>23</v>
      </c>
      <c r="G8768" t="s">
        <v>23</v>
      </c>
      <c r="H8768" t="s">
        <v>23</v>
      </c>
      <c r="I8768" t="s">
        <v>23</v>
      </c>
      <c r="J8768" t="s">
        <v>23</v>
      </c>
      <c r="K8768" t="s">
        <v>30532</v>
      </c>
    </row>
    <row r="8769" spans="1:11" x14ac:dyDescent="0.35">
      <c r="A8769" t="s">
        <v>19462</v>
      </c>
      <c r="B8769" t="s">
        <v>23</v>
      </c>
      <c r="C8769" t="s">
        <v>23</v>
      </c>
      <c r="D8769" t="s">
        <v>5810</v>
      </c>
      <c r="E8769" t="s">
        <v>19463</v>
      </c>
      <c r="F8769" t="s">
        <v>23</v>
      </c>
      <c r="G8769" t="s">
        <v>23</v>
      </c>
      <c r="H8769" t="s">
        <v>6746</v>
      </c>
      <c r="I8769" t="s">
        <v>23</v>
      </c>
      <c r="J8769" t="s">
        <v>23</v>
      </c>
      <c r="K8769" t="s">
        <v>31259</v>
      </c>
    </row>
    <row r="8770" spans="1:11" x14ac:dyDescent="0.35">
      <c r="A8770" t="s">
        <v>6811</v>
      </c>
      <c r="B8770" t="s">
        <v>23</v>
      </c>
      <c r="C8770" t="s">
        <v>23</v>
      </c>
      <c r="D8770" t="s">
        <v>23</v>
      </c>
      <c r="E8770" t="s">
        <v>13038</v>
      </c>
      <c r="F8770" t="s">
        <v>23</v>
      </c>
      <c r="G8770" t="s">
        <v>23</v>
      </c>
      <c r="H8770" t="s">
        <v>6522</v>
      </c>
      <c r="I8770" t="s">
        <v>23</v>
      </c>
      <c r="J8770" t="s">
        <v>23</v>
      </c>
      <c r="K8770" t="s">
        <v>30532</v>
      </c>
    </row>
    <row r="8771" spans="1:11" x14ac:dyDescent="0.35">
      <c r="A8771" t="s">
        <v>25972</v>
      </c>
      <c r="B8771" t="s">
        <v>23</v>
      </c>
      <c r="C8771" t="s">
        <v>23</v>
      </c>
      <c r="D8771" t="s">
        <v>5810</v>
      </c>
      <c r="E8771" t="s">
        <v>25973</v>
      </c>
      <c r="F8771" t="s">
        <v>23</v>
      </c>
      <c r="G8771" t="s">
        <v>23</v>
      </c>
      <c r="H8771" t="s">
        <v>6746</v>
      </c>
      <c r="I8771" t="s">
        <v>23</v>
      </c>
      <c r="J8771" t="s">
        <v>23</v>
      </c>
      <c r="K8771" t="s">
        <v>34340</v>
      </c>
    </row>
    <row r="8772" spans="1:11" x14ac:dyDescent="0.35">
      <c r="A8772" t="s">
        <v>19491</v>
      </c>
      <c r="B8772" t="s">
        <v>23</v>
      </c>
      <c r="C8772" t="s">
        <v>23</v>
      </c>
      <c r="D8772" t="s">
        <v>5810</v>
      </c>
      <c r="E8772" t="s">
        <v>19492</v>
      </c>
      <c r="F8772" t="s">
        <v>23</v>
      </c>
      <c r="G8772" t="s">
        <v>23</v>
      </c>
      <c r="H8772" t="s">
        <v>6746</v>
      </c>
      <c r="I8772" t="s">
        <v>23</v>
      </c>
      <c r="J8772" t="s">
        <v>23</v>
      </c>
      <c r="K8772" t="s">
        <v>31274</v>
      </c>
    </row>
    <row r="8773" spans="1:11" x14ac:dyDescent="0.35">
      <c r="A8773" t="s">
        <v>5306</v>
      </c>
      <c r="B8773" t="s">
        <v>23</v>
      </c>
      <c r="C8773" t="s">
        <v>23</v>
      </c>
      <c r="D8773" t="s">
        <v>23</v>
      </c>
      <c r="E8773" t="s">
        <v>13039</v>
      </c>
      <c r="F8773" t="s">
        <v>23</v>
      </c>
      <c r="G8773" t="s">
        <v>23</v>
      </c>
      <c r="H8773" t="s">
        <v>6483</v>
      </c>
      <c r="I8773" t="s">
        <v>6499</v>
      </c>
      <c r="J8773" t="s">
        <v>6497</v>
      </c>
      <c r="K8773" t="s">
        <v>30532</v>
      </c>
    </row>
    <row r="8774" spans="1:11" x14ac:dyDescent="0.35">
      <c r="A8774" t="s">
        <v>19505</v>
      </c>
      <c r="B8774" t="s">
        <v>23</v>
      </c>
      <c r="C8774" t="s">
        <v>23</v>
      </c>
      <c r="D8774" t="s">
        <v>5810</v>
      </c>
      <c r="E8774" t="s">
        <v>19506</v>
      </c>
      <c r="F8774" t="s">
        <v>23</v>
      </c>
      <c r="G8774" t="s">
        <v>23</v>
      </c>
      <c r="H8774" t="s">
        <v>6746</v>
      </c>
      <c r="I8774" t="s">
        <v>23</v>
      </c>
      <c r="J8774" t="s">
        <v>23</v>
      </c>
      <c r="K8774" t="s">
        <v>31281</v>
      </c>
    </row>
    <row r="8775" spans="1:11" x14ac:dyDescent="0.35">
      <c r="A8775" t="s">
        <v>5431</v>
      </c>
      <c r="B8775" t="s">
        <v>23</v>
      </c>
      <c r="C8775" t="s">
        <v>23</v>
      </c>
      <c r="D8775" t="s">
        <v>23</v>
      </c>
      <c r="E8775" t="s">
        <v>13040</v>
      </c>
      <c r="F8775" t="s">
        <v>23</v>
      </c>
      <c r="G8775" t="s">
        <v>23</v>
      </c>
      <c r="H8775" t="s">
        <v>6522</v>
      </c>
      <c r="I8775" t="s">
        <v>23</v>
      </c>
      <c r="J8775" t="s">
        <v>23</v>
      </c>
      <c r="K8775" t="s">
        <v>30532</v>
      </c>
    </row>
    <row r="8776" spans="1:11" x14ac:dyDescent="0.35">
      <c r="A8776" t="s">
        <v>19507</v>
      </c>
      <c r="B8776" t="s">
        <v>23</v>
      </c>
      <c r="C8776" t="s">
        <v>23</v>
      </c>
      <c r="D8776" t="s">
        <v>5810</v>
      </c>
      <c r="E8776" t="s">
        <v>19508</v>
      </c>
      <c r="F8776" t="s">
        <v>23</v>
      </c>
      <c r="G8776" t="s">
        <v>23</v>
      </c>
      <c r="H8776" t="s">
        <v>6746</v>
      </c>
      <c r="I8776" t="s">
        <v>23</v>
      </c>
      <c r="J8776" t="s">
        <v>23</v>
      </c>
      <c r="K8776" t="s">
        <v>31282</v>
      </c>
    </row>
    <row r="8777" spans="1:11" x14ac:dyDescent="0.35">
      <c r="A8777" t="s">
        <v>19521</v>
      </c>
      <c r="B8777" t="s">
        <v>23</v>
      </c>
      <c r="C8777" t="s">
        <v>23</v>
      </c>
      <c r="D8777" t="s">
        <v>5810</v>
      </c>
      <c r="E8777" t="s">
        <v>19522</v>
      </c>
      <c r="F8777" t="s">
        <v>23</v>
      </c>
      <c r="G8777" t="s">
        <v>23</v>
      </c>
      <c r="H8777" t="s">
        <v>6746</v>
      </c>
      <c r="I8777" t="s">
        <v>23</v>
      </c>
      <c r="J8777" t="s">
        <v>23</v>
      </c>
      <c r="K8777" t="s">
        <v>31289</v>
      </c>
    </row>
    <row r="8778" spans="1:11" x14ac:dyDescent="0.35">
      <c r="A8778" t="s">
        <v>13041</v>
      </c>
      <c r="B8778" t="s">
        <v>23</v>
      </c>
      <c r="C8778" t="s">
        <v>23</v>
      </c>
      <c r="D8778" t="s">
        <v>5810</v>
      </c>
      <c r="E8778" t="s">
        <v>13042</v>
      </c>
      <c r="F8778" t="s">
        <v>23</v>
      </c>
      <c r="G8778" t="s">
        <v>23</v>
      </c>
      <c r="H8778" t="s">
        <v>6746</v>
      </c>
      <c r="I8778" t="s">
        <v>23</v>
      </c>
      <c r="J8778" t="s">
        <v>23</v>
      </c>
      <c r="K8778" t="s">
        <v>30532</v>
      </c>
    </row>
    <row r="8779" spans="1:11" x14ac:dyDescent="0.35">
      <c r="A8779" t="s">
        <v>3728</v>
      </c>
      <c r="B8779" t="s">
        <v>23</v>
      </c>
      <c r="C8779" t="s">
        <v>23</v>
      </c>
      <c r="D8779" t="s">
        <v>23</v>
      </c>
      <c r="E8779" t="s">
        <v>13043</v>
      </c>
      <c r="F8779" t="s">
        <v>23</v>
      </c>
      <c r="G8779" t="s">
        <v>23</v>
      </c>
      <c r="H8779" t="s">
        <v>6518</v>
      </c>
      <c r="I8779" t="s">
        <v>2721</v>
      </c>
      <c r="J8779" t="s">
        <v>23</v>
      </c>
      <c r="K8779" t="s">
        <v>30532</v>
      </c>
    </row>
    <row r="8780" spans="1:11" x14ac:dyDescent="0.35">
      <c r="A8780" t="s">
        <v>13044</v>
      </c>
      <c r="B8780" t="s">
        <v>23</v>
      </c>
      <c r="C8780" t="s">
        <v>23</v>
      </c>
      <c r="D8780" t="s">
        <v>5810</v>
      </c>
      <c r="E8780" t="s">
        <v>13045</v>
      </c>
      <c r="F8780" t="s">
        <v>23</v>
      </c>
      <c r="G8780" t="s">
        <v>23</v>
      </c>
      <c r="H8780" t="s">
        <v>6746</v>
      </c>
      <c r="I8780" t="s">
        <v>23</v>
      </c>
      <c r="J8780" t="s">
        <v>23</v>
      </c>
      <c r="K8780" t="s">
        <v>30532</v>
      </c>
    </row>
    <row r="8781" spans="1:11" x14ac:dyDescent="0.35">
      <c r="A8781" t="s">
        <v>6217</v>
      </c>
      <c r="B8781" t="s">
        <v>23</v>
      </c>
      <c r="C8781" t="s">
        <v>23</v>
      </c>
      <c r="D8781" t="s">
        <v>5810</v>
      </c>
      <c r="E8781" t="s">
        <v>13046</v>
      </c>
      <c r="F8781" t="s">
        <v>23</v>
      </c>
      <c r="G8781" t="s">
        <v>23</v>
      </c>
      <c r="H8781" t="s">
        <v>6504</v>
      </c>
      <c r="I8781" t="s">
        <v>23</v>
      </c>
      <c r="J8781" t="s">
        <v>23</v>
      </c>
      <c r="K8781" t="s">
        <v>30532</v>
      </c>
    </row>
    <row r="8782" spans="1:11" x14ac:dyDescent="0.35">
      <c r="A8782" t="s">
        <v>18177</v>
      </c>
      <c r="B8782" t="s">
        <v>23</v>
      </c>
      <c r="C8782" t="s">
        <v>23</v>
      </c>
      <c r="D8782" t="s">
        <v>5810</v>
      </c>
      <c r="E8782" t="s">
        <v>18178</v>
      </c>
      <c r="F8782" t="s">
        <v>23</v>
      </c>
      <c r="G8782" t="s">
        <v>23</v>
      </c>
      <c r="H8782" t="s">
        <v>6746</v>
      </c>
      <c r="I8782" t="s">
        <v>23</v>
      </c>
      <c r="J8782" t="s">
        <v>23</v>
      </c>
      <c r="K8782" t="s">
        <v>30622</v>
      </c>
    </row>
    <row r="8783" spans="1:11" x14ac:dyDescent="0.35">
      <c r="A8783" t="s">
        <v>2147</v>
      </c>
      <c r="B8783" t="s">
        <v>23</v>
      </c>
      <c r="C8783" t="s">
        <v>23</v>
      </c>
      <c r="D8783" t="s">
        <v>23</v>
      </c>
      <c r="E8783" t="s">
        <v>13047</v>
      </c>
      <c r="F8783" t="s">
        <v>23</v>
      </c>
      <c r="G8783" t="s">
        <v>23</v>
      </c>
      <c r="H8783" t="s">
        <v>6522</v>
      </c>
      <c r="I8783" t="s">
        <v>23</v>
      </c>
      <c r="J8783" t="s">
        <v>23</v>
      </c>
      <c r="K8783" t="s">
        <v>30532</v>
      </c>
    </row>
    <row r="8784" spans="1:11" x14ac:dyDescent="0.35">
      <c r="A8784" t="s">
        <v>19567</v>
      </c>
      <c r="B8784" t="s">
        <v>23</v>
      </c>
      <c r="C8784" t="s">
        <v>23</v>
      </c>
      <c r="D8784" t="s">
        <v>5810</v>
      </c>
      <c r="E8784" t="s">
        <v>19568</v>
      </c>
      <c r="F8784" t="s">
        <v>23</v>
      </c>
      <c r="G8784" t="s">
        <v>23</v>
      </c>
      <c r="H8784" t="s">
        <v>6746</v>
      </c>
      <c r="I8784" t="s">
        <v>23</v>
      </c>
      <c r="J8784" t="s">
        <v>23</v>
      </c>
      <c r="K8784" t="s">
        <v>31311</v>
      </c>
    </row>
    <row r="8785" spans="1:11" x14ac:dyDescent="0.35">
      <c r="A8785" t="s">
        <v>4949</v>
      </c>
      <c r="B8785" t="s">
        <v>23</v>
      </c>
      <c r="C8785" t="s">
        <v>23</v>
      </c>
      <c r="D8785" t="s">
        <v>23</v>
      </c>
      <c r="E8785" t="s">
        <v>13048</v>
      </c>
      <c r="F8785" t="s">
        <v>23</v>
      </c>
      <c r="G8785" t="s">
        <v>23</v>
      </c>
      <c r="H8785" t="s">
        <v>6522</v>
      </c>
      <c r="I8785" t="s">
        <v>23</v>
      </c>
      <c r="J8785" t="s">
        <v>23</v>
      </c>
      <c r="K8785" t="s">
        <v>30532</v>
      </c>
    </row>
    <row r="8786" spans="1:11" x14ac:dyDescent="0.35">
      <c r="A8786" t="s">
        <v>19585</v>
      </c>
      <c r="B8786" t="s">
        <v>23</v>
      </c>
      <c r="C8786" t="s">
        <v>23</v>
      </c>
      <c r="D8786" t="s">
        <v>5810</v>
      </c>
      <c r="E8786" t="s">
        <v>19586</v>
      </c>
      <c r="F8786" t="s">
        <v>23</v>
      </c>
      <c r="G8786" t="s">
        <v>23</v>
      </c>
      <c r="H8786" t="s">
        <v>6746</v>
      </c>
      <c r="I8786" t="s">
        <v>23</v>
      </c>
      <c r="J8786" t="s">
        <v>23</v>
      </c>
      <c r="K8786" t="s">
        <v>31319</v>
      </c>
    </row>
    <row r="8787" spans="1:11" x14ac:dyDescent="0.35">
      <c r="A8787" t="s">
        <v>19591</v>
      </c>
      <c r="B8787" t="s">
        <v>23</v>
      </c>
      <c r="C8787" t="s">
        <v>23</v>
      </c>
      <c r="D8787" t="s">
        <v>5810</v>
      </c>
      <c r="E8787" t="s">
        <v>19592</v>
      </c>
      <c r="F8787" t="s">
        <v>23</v>
      </c>
      <c r="G8787" t="s">
        <v>23</v>
      </c>
      <c r="H8787" t="s">
        <v>6746</v>
      </c>
      <c r="I8787" t="s">
        <v>23</v>
      </c>
      <c r="J8787" t="s">
        <v>23</v>
      </c>
      <c r="K8787" t="s">
        <v>31322</v>
      </c>
    </row>
    <row r="8788" spans="1:11" x14ac:dyDescent="0.35">
      <c r="A8788" t="s">
        <v>13049</v>
      </c>
      <c r="B8788" t="s">
        <v>23</v>
      </c>
      <c r="C8788" t="s">
        <v>23</v>
      </c>
      <c r="D8788" t="s">
        <v>5810</v>
      </c>
      <c r="E8788" t="s">
        <v>13050</v>
      </c>
      <c r="F8788" t="s">
        <v>23</v>
      </c>
      <c r="G8788" t="s">
        <v>23</v>
      </c>
      <c r="H8788" t="s">
        <v>6746</v>
      </c>
      <c r="I8788" t="s">
        <v>23</v>
      </c>
      <c r="J8788" t="s">
        <v>23</v>
      </c>
      <c r="K8788" t="s">
        <v>30532</v>
      </c>
    </row>
    <row r="8789" spans="1:11" x14ac:dyDescent="0.35">
      <c r="A8789" t="s">
        <v>3263</v>
      </c>
      <c r="B8789" t="s">
        <v>23</v>
      </c>
      <c r="C8789" t="s">
        <v>23</v>
      </c>
      <c r="D8789" t="s">
        <v>23</v>
      </c>
      <c r="E8789" t="s">
        <v>13051</v>
      </c>
      <c r="F8789" t="s">
        <v>23</v>
      </c>
      <c r="G8789" t="s">
        <v>23</v>
      </c>
      <c r="H8789" t="s">
        <v>6522</v>
      </c>
      <c r="I8789" t="s">
        <v>23</v>
      </c>
      <c r="J8789" t="s">
        <v>23</v>
      </c>
      <c r="K8789" t="s">
        <v>30532</v>
      </c>
    </row>
    <row r="8790" spans="1:11" x14ac:dyDescent="0.35">
      <c r="A8790" t="s">
        <v>13052</v>
      </c>
      <c r="B8790" t="s">
        <v>23</v>
      </c>
      <c r="C8790" t="s">
        <v>23</v>
      </c>
      <c r="D8790" t="s">
        <v>5810</v>
      </c>
      <c r="E8790" t="s">
        <v>13053</v>
      </c>
      <c r="F8790" t="s">
        <v>23</v>
      </c>
      <c r="G8790" t="s">
        <v>23</v>
      </c>
      <c r="H8790" t="s">
        <v>6746</v>
      </c>
      <c r="I8790" t="s">
        <v>23</v>
      </c>
      <c r="J8790" t="s">
        <v>23</v>
      </c>
      <c r="K8790" t="s">
        <v>30532</v>
      </c>
    </row>
    <row r="8791" spans="1:11" x14ac:dyDescent="0.35">
      <c r="A8791" t="s">
        <v>6131</v>
      </c>
      <c r="B8791" t="s">
        <v>23</v>
      </c>
      <c r="C8791" t="s">
        <v>23</v>
      </c>
      <c r="D8791" t="s">
        <v>5810</v>
      </c>
      <c r="E8791" t="s">
        <v>13054</v>
      </c>
      <c r="F8791" t="s">
        <v>23</v>
      </c>
      <c r="G8791" t="s">
        <v>23</v>
      </c>
      <c r="H8791" t="s">
        <v>6483</v>
      </c>
      <c r="I8791" t="s">
        <v>23</v>
      </c>
      <c r="J8791" t="s">
        <v>23</v>
      </c>
      <c r="K8791" t="s">
        <v>30532</v>
      </c>
    </row>
    <row r="8792" spans="1:11" x14ac:dyDescent="0.35">
      <c r="A8792" t="s">
        <v>18179</v>
      </c>
      <c r="B8792" t="s">
        <v>23</v>
      </c>
      <c r="C8792" t="s">
        <v>23</v>
      </c>
      <c r="D8792" t="s">
        <v>5810</v>
      </c>
      <c r="E8792" t="s">
        <v>18180</v>
      </c>
      <c r="F8792" t="s">
        <v>23</v>
      </c>
      <c r="G8792" t="s">
        <v>23</v>
      </c>
      <c r="H8792" t="s">
        <v>6746</v>
      </c>
      <c r="I8792" t="s">
        <v>23</v>
      </c>
      <c r="J8792" t="s">
        <v>23</v>
      </c>
      <c r="K8792" t="s">
        <v>30623</v>
      </c>
    </row>
    <row r="8793" spans="1:11" x14ac:dyDescent="0.35">
      <c r="A8793" t="s">
        <v>2145</v>
      </c>
      <c r="B8793" t="s">
        <v>23</v>
      </c>
      <c r="C8793" t="s">
        <v>23</v>
      </c>
      <c r="D8793" t="s">
        <v>23</v>
      </c>
      <c r="E8793" t="s">
        <v>13055</v>
      </c>
      <c r="F8793" t="s">
        <v>23</v>
      </c>
      <c r="G8793" t="s">
        <v>23</v>
      </c>
      <c r="H8793" t="s">
        <v>6487</v>
      </c>
      <c r="I8793" t="s">
        <v>2721</v>
      </c>
      <c r="J8793" t="s">
        <v>23</v>
      </c>
      <c r="K8793" t="s">
        <v>30532</v>
      </c>
    </row>
    <row r="8794" spans="1:11" x14ac:dyDescent="0.35">
      <c r="A8794" t="s">
        <v>19617</v>
      </c>
      <c r="B8794" t="s">
        <v>23</v>
      </c>
      <c r="C8794" t="s">
        <v>23</v>
      </c>
      <c r="D8794" t="s">
        <v>5810</v>
      </c>
      <c r="E8794" t="s">
        <v>19618</v>
      </c>
      <c r="F8794" t="s">
        <v>23</v>
      </c>
      <c r="G8794" t="s">
        <v>23</v>
      </c>
      <c r="H8794" t="s">
        <v>6746</v>
      </c>
      <c r="I8794" t="s">
        <v>23</v>
      </c>
      <c r="J8794" t="s">
        <v>23</v>
      </c>
      <c r="K8794" t="s">
        <v>31335</v>
      </c>
    </row>
    <row r="8795" spans="1:11" x14ac:dyDescent="0.35">
      <c r="A8795" t="s">
        <v>13056</v>
      </c>
      <c r="B8795" t="s">
        <v>23</v>
      </c>
      <c r="C8795" t="s">
        <v>23</v>
      </c>
      <c r="D8795" t="s">
        <v>5810</v>
      </c>
      <c r="E8795" t="s">
        <v>13057</v>
      </c>
      <c r="F8795" t="s">
        <v>23</v>
      </c>
      <c r="G8795" t="s">
        <v>23</v>
      </c>
      <c r="H8795" t="s">
        <v>6746</v>
      </c>
      <c r="I8795" t="s">
        <v>23</v>
      </c>
      <c r="J8795" t="s">
        <v>23</v>
      </c>
      <c r="K8795" t="s">
        <v>30532</v>
      </c>
    </row>
    <row r="8796" spans="1:11" x14ac:dyDescent="0.35">
      <c r="A8796" t="s">
        <v>19625</v>
      </c>
      <c r="B8796" t="s">
        <v>23</v>
      </c>
      <c r="C8796" t="s">
        <v>23</v>
      </c>
      <c r="D8796" t="s">
        <v>5810</v>
      </c>
      <c r="E8796" t="s">
        <v>19626</v>
      </c>
      <c r="F8796" t="s">
        <v>23</v>
      </c>
      <c r="G8796" t="s">
        <v>23</v>
      </c>
      <c r="H8796" t="s">
        <v>6746</v>
      </c>
      <c r="I8796" t="s">
        <v>23</v>
      </c>
      <c r="J8796" t="s">
        <v>23</v>
      </c>
      <c r="K8796" t="s">
        <v>31339</v>
      </c>
    </row>
    <row r="8797" spans="1:11" x14ac:dyDescent="0.35">
      <c r="A8797" t="s">
        <v>19627</v>
      </c>
      <c r="B8797" t="s">
        <v>23</v>
      </c>
      <c r="C8797" t="s">
        <v>23</v>
      </c>
      <c r="D8797" t="s">
        <v>5810</v>
      </c>
      <c r="E8797" t="s">
        <v>19628</v>
      </c>
      <c r="F8797" t="s">
        <v>23</v>
      </c>
      <c r="G8797" t="s">
        <v>23</v>
      </c>
      <c r="H8797" t="s">
        <v>6746</v>
      </c>
      <c r="I8797" t="s">
        <v>23</v>
      </c>
      <c r="J8797" t="s">
        <v>23</v>
      </c>
      <c r="K8797" t="s">
        <v>31340</v>
      </c>
    </row>
    <row r="8798" spans="1:11" x14ac:dyDescent="0.35">
      <c r="A8798" t="s">
        <v>2144</v>
      </c>
      <c r="B8798" t="s">
        <v>23</v>
      </c>
      <c r="C8798" t="s">
        <v>23</v>
      </c>
      <c r="D8798" t="s">
        <v>23</v>
      </c>
      <c r="E8798" t="s">
        <v>13058</v>
      </c>
      <c r="F8798" t="s">
        <v>23</v>
      </c>
      <c r="G8798" t="s">
        <v>23</v>
      </c>
      <c r="H8798" t="s">
        <v>6522</v>
      </c>
      <c r="I8798" t="s">
        <v>23</v>
      </c>
      <c r="J8798" t="s">
        <v>23</v>
      </c>
      <c r="K8798" t="s">
        <v>30532</v>
      </c>
    </row>
    <row r="8799" spans="1:11" x14ac:dyDescent="0.35">
      <c r="A8799" t="s">
        <v>19631</v>
      </c>
      <c r="B8799" t="s">
        <v>23</v>
      </c>
      <c r="C8799" t="s">
        <v>23</v>
      </c>
      <c r="D8799" t="s">
        <v>5810</v>
      </c>
      <c r="E8799" t="s">
        <v>19632</v>
      </c>
      <c r="F8799" t="s">
        <v>23</v>
      </c>
      <c r="G8799" t="s">
        <v>23</v>
      </c>
      <c r="H8799" t="s">
        <v>6746</v>
      </c>
      <c r="I8799" t="s">
        <v>23</v>
      </c>
      <c r="J8799" t="s">
        <v>23</v>
      </c>
      <c r="K8799" t="s">
        <v>31342</v>
      </c>
    </row>
    <row r="8800" spans="1:11" x14ac:dyDescent="0.35">
      <c r="A8800" t="s">
        <v>18181</v>
      </c>
      <c r="B8800" t="s">
        <v>23</v>
      </c>
      <c r="C8800" t="s">
        <v>23</v>
      </c>
      <c r="D8800" t="s">
        <v>5810</v>
      </c>
      <c r="E8800" t="s">
        <v>18182</v>
      </c>
      <c r="F8800" t="s">
        <v>23</v>
      </c>
      <c r="G8800" t="s">
        <v>23</v>
      </c>
      <c r="H8800" t="s">
        <v>6746</v>
      </c>
      <c r="I8800" t="s">
        <v>23</v>
      </c>
      <c r="J8800" t="s">
        <v>23</v>
      </c>
      <c r="K8800" t="s">
        <v>30624</v>
      </c>
    </row>
    <row r="8801" spans="1:11" x14ac:dyDescent="0.35">
      <c r="A8801" t="s">
        <v>231</v>
      </c>
      <c r="B8801" t="s">
        <v>23</v>
      </c>
      <c r="C8801" t="s">
        <v>23</v>
      </c>
      <c r="D8801" t="s">
        <v>23</v>
      </c>
      <c r="E8801" t="s">
        <v>13059</v>
      </c>
      <c r="F8801" t="s">
        <v>23</v>
      </c>
      <c r="G8801" t="s">
        <v>23</v>
      </c>
      <c r="H8801" t="s">
        <v>6522</v>
      </c>
      <c r="I8801" t="s">
        <v>23</v>
      </c>
      <c r="J8801" t="s">
        <v>23</v>
      </c>
      <c r="K8801" t="s">
        <v>30532</v>
      </c>
    </row>
    <row r="8802" spans="1:11" x14ac:dyDescent="0.35">
      <c r="A8802" t="s">
        <v>19362</v>
      </c>
      <c r="B8802" t="s">
        <v>23</v>
      </c>
      <c r="C8802" t="s">
        <v>23</v>
      </c>
      <c r="D8802" t="s">
        <v>5810</v>
      </c>
      <c r="E8802" t="s">
        <v>19363</v>
      </c>
      <c r="F8802" t="s">
        <v>23</v>
      </c>
      <c r="G8802" t="s">
        <v>23</v>
      </c>
      <c r="H8802" t="s">
        <v>6746</v>
      </c>
      <c r="I8802" t="s">
        <v>23</v>
      </c>
      <c r="J8802" t="s">
        <v>23</v>
      </c>
      <c r="K8802" t="s">
        <v>31211</v>
      </c>
    </row>
    <row r="8803" spans="1:11" x14ac:dyDescent="0.35">
      <c r="A8803" t="s">
        <v>19637</v>
      </c>
      <c r="B8803" t="s">
        <v>23</v>
      </c>
      <c r="C8803" t="s">
        <v>23</v>
      </c>
      <c r="D8803" t="s">
        <v>5810</v>
      </c>
      <c r="E8803" t="s">
        <v>19638</v>
      </c>
      <c r="F8803" t="s">
        <v>23</v>
      </c>
      <c r="G8803" t="s">
        <v>23</v>
      </c>
      <c r="H8803" t="s">
        <v>6746</v>
      </c>
      <c r="I8803" t="s">
        <v>23</v>
      </c>
      <c r="J8803" t="s">
        <v>23</v>
      </c>
      <c r="K8803" t="s">
        <v>31345</v>
      </c>
    </row>
    <row r="8804" spans="1:11" x14ac:dyDescent="0.35">
      <c r="A8804" t="s">
        <v>2141</v>
      </c>
      <c r="B8804" t="s">
        <v>23</v>
      </c>
      <c r="C8804" t="s">
        <v>23</v>
      </c>
      <c r="D8804" t="s">
        <v>23</v>
      </c>
      <c r="E8804" t="s">
        <v>13060</v>
      </c>
      <c r="F8804" t="s">
        <v>23</v>
      </c>
      <c r="G8804" t="s">
        <v>23</v>
      </c>
      <c r="H8804" t="s">
        <v>6522</v>
      </c>
      <c r="I8804" t="s">
        <v>23</v>
      </c>
      <c r="J8804" t="s">
        <v>23</v>
      </c>
      <c r="K8804" t="s">
        <v>30532</v>
      </c>
    </row>
    <row r="8805" spans="1:11" x14ac:dyDescent="0.35">
      <c r="A8805" t="s">
        <v>2140</v>
      </c>
      <c r="B8805" t="s">
        <v>23</v>
      </c>
      <c r="C8805" t="s">
        <v>23</v>
      </c>
      <c r="D8805" t="s">
        <v>23</v>
      </c>
      <c r="E8805" t="s">
        <v>13061</v>
      </c>
      <c r="F8805" t="s">
        <v>23</v>
      </c>
      <c r="G8805" t="s">
        <v>23</v>
      </c>
      <c r="H8805" t="s">
        <v>6522</v>
      </c>
      <c r="I8805" t="s">
        <v>23</v>
      </c>
      <c r="J8805" t="s">
        <v>23</v>
      </c>
      <c r="K8805" t="s">
        <v>30532</v>
      </c>
    </row>
    <row r="8806" spans="1:11" x14ac:dyDescent="0.35">
      <c r="A8806" t="s">
        <v>18183</v>
      </c>
      <c r="B8806" t="s">
        <v>23</v>
      </c>
      <c r="C8806" t="s">
        <v>23</v>
      </c>
      <c r="D8806" t="s">
        <v>5810</v>
      </c>
      <c r="E8806" t="s">
        <v>18184</v>
      </c>
      <c r="F8806" t="s">
        <v>23</v>
      </c>
      <c r="G8806" t="s">
        <v>23</v>
      </c>
      <c r="H8806" t="s">
        <v>6746</v>
      </c>
      <c r="I8806" t="s">
        <v>23</v>
      </c>
      <c r="J8806" t="s">
        <v>23</v>
      </c>
      <c r="K8806" t="s">
        <v>30625</v>
      </c>
    </row>
    <row r="8807" spans="1:11" x14ac:dyDescent="0.35">
      <c r="A8807" t="s">
        <v>576</v>
      </c>
      <c r="B8807" t="s">
        <v>23</v>
      </c>
      <c r="C8807" t="s">
        <v>23</v>
      </c>
      <c r="D8807" t="s">
        <v>23</v>
      </c>
      <c r="E8807" t="s">
        <v>13062</v>
      </c>
      <c r="F8807" t="s">
        <v>23</v>
      </c>
      <c r="G8807" t="s">
        <v>23</v>
      </c>
      <c r="H8807" t="s">
        <v>6522</v>
      </c>
      <c r="I8807" t="s">
        <v>23</v>
      </c>
      <c r="J8807" t="s">
        <v>23</v>
      </c>
      <c r="K8807" t="s">
        <v>30532</v>
      </c>
    </row>
    <row r="8808" spans="1:11" x14ac:dyDescent="0.35">
      <c r="A8808" t="s">
        <v>35</v>
      </c>
      <c r="B8808" t="s">
        <v>23</v>
      </c>
      <c r="C8808" t="s">
        <v>23</v>
      </c>
      <c r="D8808" t="s">
        <v>23</v>
      </c>
      <c r="E8808" t="s">
        <v>13063</v>
      </c>
      <c r="F8808" t="s">
        <v>23</v>
      </c>
      <c r="G8808" t="s">
        <v>23</v>
      </c>
      <c r="H8808" t="s">
        <v>6522</v>
      </c>
      <c r="I8808" t="s">
        <v>23</v>
      </c>
      <c r="J8808" t="s">
        <v>23</v>
      </c>
      <c r="K8808" t="s">
        <v>30532</v>
      </c>
    </row>
    <row r="8809" spans="1:11" x14ac:dyDescent="0.35">
      <c r="A8809" t="s">
        <v>6216</v>
      </c>
      <c r="B8809" t="s">
        <v>23</v>
      </c>
      <c r="C8809" t="s">
        <v>23</v>
      </c>
      <c r="D8809" t="s">
        <v>5810</v>
      </c>
      <c r="E8809" t="s">
        <v>13064</v>
      </c>
      <c r="F8809" t="s">
        <v>23</v>
      </c>
      <c r="G8809" t="s">
        <v>23</v>
      </c>
      <c r="H8809" t="s">
        <v>6483</v>
      </c>
      <c r="I8809" t="s">
        <v>23</v>
      </c>
      <c r="J8809" t="s">
        <v>23</v>
      </c>
      <c r="K8809" t="s">
        <v>30532</v>
      </c>
    </row>
    <row r="8810" spans="1:11" x14ac:dyDescent="0.35">
      <c r="A8810" t="s">
        <v>18185</v>
      </c>
      <c r="B8810" t="s">
        <v>23</v>
      </c>
      <c r="C8810" t="s">
        <v>23</v>
      </c>
      <c r="D8810" t="s">
        <v>5810</v>
      </c>
      <c r="E8810" t="s">
        <v>18186</v>
      </c>
      <c r="F8810" t="s">
        <v>23</v>
      </c>
      <c r="G8810" t="s">
        <v>23</v>
      </c>
      <c r="H8810" t="s">
        <v>6746</v>
      </c>
      <c r="I8810" t="s">
        <v>23</v>
      </c>
      <c r="J8810" t="s">
        <v>23</v>
      </c>
      <c r="K8810" t="s">
        <v>30626</v>
      </c>
    </row>
    <row r="8811" spans="1:11" x14ac:dyDescent="0.35">
      <c r="A8811" t="s">
        <v>4883</v>
      </c>
      <c r="B8811" t="s">
        <v>23</v>
      </c>
      <c r="C8811" t="s">
        <v>23</v>
      </c>
      <c r="D8811" t="s">
        <v>23</v>
      </c>
      <c r="E8811" t="s">
        <v>13065</v>
      </c>
      <c r="F8811" t="s">
        <v>23</v>
      </c>
      <c r="G8811" t="s">
        <v>23</v>
      </c>
      <c r="H8811" t="s">
        <v>6522</v>
      </c>
      <c r="I8811" t="s">
        <v>23</v>
      </c>
      <c r="J8811" t="s">
        <v>23</v>
      </c>
      <c r="K8811" t="s">
        <v>30532</v>
      </c>
    </row>
    <row r="8812" spans="1:11" x14ac:dyDescent="0.35">
      <c r="A8812" t="s">
        <v>13066</v>
      </c>
      <c r="B8812" t="s">
        <v>23</v>
      </c>
      <c r="C8812" t="s">
        <v>23</v>
      </c>
      <c r="D8812" t="s">
        <v>5810</v>
      </c>
      <c r="E8812" t="s">
        <v>13067</v>
      </c>
      <c r="F8812" t="s">
        <v>23</v>
      </c>
      <c r="G8812" t="s">
        <v>23</v>
      </c>
      <c r="H8812" t="s">
        <v>6746</v>
      </c>
      <c r="I8812" t="s">
        <v>23</v>
      </c>
      <c r="J8812" t="s">
        <v>23</v>
      </c>
      <c r="K8812" t="s">
        <v>30532</v>
      </c>
    </row>
    <row r="8813" spans="1:11" x14ac:dyDescent="0.35">
      <c r="A8813" t="s">
        <v>18187</v>
      </c>
      <c r="B8813" t="s">
        <v>23</v>
      </c>
      <c r="C8813" t="s">
        <v>23</v>
      </c>
      <c r="D8813" t="s">
        <v>5810</v>
      </c>
      <c r="E8813" t="s">
        <v>18188</v>
      </c>
      <c r="F8813" t="s">
        <v>23</v>
      </c>
      <c r="G8813" t="s">
        <v>23</v>
      </c>
      <c r="H8813" t="s">
        <v>6746</v>
      </c>
      <c r="I8813" t="s">
        <v>23</v>
      </c>
      <c r="J8813" t="s">
        <v>23</v>
      </c>
      <c r="K8813" t="s">
        <v>30627</v>
      </c>
    </row>
    <row r="8814" spans="1:11" x14ac:dyDescent="0.35">
      <c r="A8814" t="s">
        <v>18189</v>
      </c>
      <c r="B8814" t="s">
        <v>23</v>
      </c>
      <c r="C8814" t="s">
        <v>23</v>
      </c>
      <c r="D8814" t="s">
        <v>5810</v>
      </c>
      <c r="E8814" t="s">
        <v>18190</v>
      </c>
      <c r="F8814" t="s">
        <v>23</v>
      </c>
      <c r="G8814" t="s">
        <v>23</v>
      </c>
      <c r="H8814" t="s">
        <v>6746</v>
      </c>
      <c r="I8814" t="s">
        <v>23</v>
      </c>
      <c r="J8814" t="s">
        <v>23</v>
      </c>
      <c r="K8814" t="s">
        <v>30628</v>
      </c>
    </row>
    <row r="8815" spans="1:11" x14ac:dyDescent="0.35">
      <c r="A8815" t="s">
        <v>5437</v>
      </c>
      <c r="B8815" t="s">
        <v>23</v>
      </c>
      <c r="C8815" t="s">
        <v>23</v>
      </c>
      <c r="D8815" t="s">
        <v>23</v>
      </c>
      <c r="E8815" t="s">
        <v>13068</v>
      </c>
      <c r="F8815" t="s">
        <v>23</v>
      </c>
      <c r="G8815" t="s">
        <v>23</v>
      </c>
      <c r="H8815" t="s">
        <v>6522</v>
      </c>
      <c r="I8815" t="s">
        <v>23</v>
      </c>
      <c r="J8815" t="s">
        <v>23</v>
      </c>
      <c r="K8815" t="s">
        <v>30532</v>
      </c>
    </row>
    <row r="8816" spans="1:11" x14ac:dyDescent="0.35">
      <c r="A8816" t="s">
        <v>2871</v>
      </c>
      <c r="B8816" t="s">
        <v>23</v>
      </c>
      <c r="C8816" t="s">
        <v>23</v>
      </c>
      <c r="D8816" t="s">
        <v>23</v>
      </c>
      <c r="E8816" t="s">
        <v>13069</v>
      </c>
      <c r="F8816" t="s">
        <v>23</v>
      </c>
      <c r="G8816" t="s">
        <v>23</v>
      </c>
      <c r="H8816" t="s">
        <v>6522</v>
      </c>
      <c r="I8816" t="s">
        <v>23</v>
      </c>
      <c r="J8816" t="s">
        <v>23</v>
      </c>
      <c r="K8816" t="s">
        <v>30532</v>
      </c>
    </row>
    <row r="8817" spans="1:11" x14ac:dyDescent="0.35">
      <c r="A8817" t="s">
        <v>2133</v>
      </c>
      <c r="B8817" t="s">
        <v>23</v>
      </c>
      <c r="C8817" t="s">
        <v>23</v>
      </c>
      <c r="D8817" t="s">
        <v>23</v>
      </c>
      <c r="E8817" t="s">
        <v>13070</v>
      </c>
      <c r="F8817" t="s">
        <v>23</v>
      </c>
      <c r="G8817" t="s">
        <v>23</v>
      </c>
      <c r="H8817" t="s">
        <v>6522</v>
      </c>
      <c r="I8817" t="s">
        <v>23</v>
      </c>
      <c r="J8817" t="s">
        <v>23</v>
      </c>
      <c r="K8817" t="s">
        <v>30532</v>
      </c>
    </row>
    <row r="8818" spans="1:11" x14ac:dyDescent="0.35">
      <c r="A8818" t="s">
        <v>18191</v>
      </c>
      <c r="B8818" t="s">
        <v>23</v>
      </c>
      <c r="C8818" t="s">
        <v>23</v>
      </c>
      <c r="D8818" t="s">
        <v>5810</v>
      </c>
      <c r="E8818" t="s">
        <v>18192</v>
      </c>
      <c r="F8818" t="s">
        <v>23</v>
      </c>
      <c r="G8818" t="s">
        <v>23</v>
      </c>
      <c r="H8818" t="s">
        <v>6746</v>
      </c>
      <c r="I8818" t="s">
        <v>23</v>
      </c>
      <c r="J8818" t="s">
        <v>23</v>
      </c>
      <c r="K8818" t="s">
        <v>30629</v>
      </c>
    </row>
    <row r="8819" spans="1:11" x14ac:dyDescent="0.35">
      <c r="A8819" t="s">
        <v>18193</v>
      </c>
      <c r="B8819" t="s">
        <v>23</v>
      </c>
      <c r="C8819" t="s">
        <v>23</v>
      </c>
      <c r="D8819" t="s">
        <v>5810</v>
      </c>
      <c r="E8819" t="s">
        <v>18194</v>
      </c>
      <c r="F8819" t="s">
        <v>23</v>
      </c>
      <c r="G8819" t="s">
        <v>23</v>
      </c>
      <c r="H8819" t="s">
        <v>6746</v>
      </c>
      <c r="I8819" t="s">
        <v>23</v>
      </c>
      <c r="J8819" t="s">
        <v>23</v>
      </c>
      <c r="K8819" t="s">
        <v>30630</v>
      </c>
    </row>
    <row r="8820" spans="1:11" x14ac:dyDescent="0.35">
      <c r="A8820" t="s">
        <v>895</v>
      </c>
      <c r="B8820" t="s">
        <v>23</v>
      </c>
      <c r="C8820" t="s">
        <v>23</v>
      </c>
      <c r="D8820" t="s">
        <v>23</v>
      </c>
      <c r="E8820" t="s">
        <v>13071</v>
      </c>
      <c r="F8820" t="s">
        <v>23</v>
      </c>
      <c r="G8820" t="s">
        <v>23</v>
      </c>
      <c r="H8820" t="s">
        <v>6522</v>
      </c>
      <c r="I8820" t="s">
        <v>23</v>
      </c>
      <c r="J8820" t="s">
        <v>23</v>
      </c>
      <c r="K8820" t="s">
        <v>30532</v>
      </c>
    </row>
    <row r="8821" spans="1:11" x14ac:dyDescent="0.35">
      <c r="A8821" t="s">
        <v>18195</v>
      </c>
      <c r="B8821" t="s">
        <v>23</v>
      </c>
      <c r="C8821" t="s">
        <v>23</v>
      </c>
      <c r="D8821" t="s">
        <v>5810</v>
      </c>
      <c r="E8821" t="s">
        <v>18196</v>
      </c>
      <c r="F8821" t="s">
        <v>23</v>
      </c>
      <c r="G8821" t="s">
        <v>23</v>
      </c>
      <c r="H8821" t="s">
        <v>6746</v>
      </c>
      <c r="I8821" t="s">
        <v>23</v>
      </c>
      <c r="J8821" t="s">
        <v>23</v>
      </c>
      <c r="K8821" t="s">
        <v>30631</v>
      </c>
    </row>
    <row r="8822" spans="1:11" x14ac:dyDescent="0.35">
      <c r="A8822" t="s">
        <v>13072</v>
      </c>
      <c r="B8822" t="s">
        <v>23</v>
      </c>
      <c r="C8822" t="s">
        <v>23</v>
      </c>
      <c r="D8822" t="s">
        <v>5810</v>
      </c>
      <c r="E8822" t="s">
        <v>13073</v>
      </c>
      <c r="F8822" t="s">
        <v>23</v>
      </c>
      <c r="G8822" t="s">
        <v>23</v>
      </c>
      <c r="H8822" t="s">
        <v>6746</v>
      </c>
      <c r="I8822" t="s">
        <v>23</v>
      </c>
      <c r="J8822" t="s">
        <v>23</v>
      </c>
      <c r="K8822" t="s">
        <v>30532</v>
      </c>
    </row>
    <row r="8823" spans="1:11" x14ac:dyDescent="0.35">
      <c r="A8823" t="s">
        <v>18197</v>
      </c>
      <c r="B8823" t="s">
        <v>23</v>
      </c>
      <c r="C8823" t="s">
        <v>23</v>
      </c>
      <c r="D8823" t="s">
        <v>5810</v>
      </c>
      <c r="E8823" t="s">
        <v>18198</v>
      </c>
      <c r="F8823" t="s">
        <v>23</v>
      </c>
      <c r="G8823" t="s">
        <v>23</v>
      </c>
      <c r="H8823" t="s">
        <v>6746</v>
      </c>
      <c r="I8823" t="s">
        <v>23</v>
      </c>
      <c r="J8823" t="s">
        <v>23</v>
      </c>
      <c r="K8823" t="s">
        <v>30632</v>
      </c>
    </row>
    <row r="8824" spans="1:11" x14ac:dyDescent="0.35">
      <c r="A8824" t="s">
        <v>18199</v>
      </c>
      <c r="B8824" t="s">
        <v>23</v>
      </c>
      <c r="C8824" t="s">
        <v>23</v>
      </c>
      <c r="D8824" t="s">
        <v>5810</v>
      </c>
      <c r="E8824" t="s">
        <v>18200</v>
      </c>
      <c r="F8824" t="s">
        <v>23</v>
      </c>
      <c r="G8824" t="s">
        <v>23</v>
      </c>
      <c r="H8824" t="s">
        <v>6746</v>
      </c>
      <c r="I8824" t="s">
        <v>23</v>
      </c>
      <c r="J8824" t="s">
        <v>23</v>
      </c>
      <c r="K8824" t="s">
        <v>30633</v>
      </c>
    </row>
    <row r="8825" spans="1:11" x14ac:dyDescent="0.35">
      <c r="A8825" t="s">
        <v>18201</v>
      </c>
      <c r="B8825" t="s">
        <v>23</v>
      </c>
      <c r="C8825" t="s">
        <v>23</v>
      </c>
      <c r="D8825" t="s">
        <v>5810</v>
      </c>
      <c r="E8825" t="s">
        <v>18202</v>
      </c>
      <c r="F8825" t="s">
        <v>23</v>
      </c>
      <c r="G8825" t="s">
        <v>23</v>
      </c>
      <c r="H8825" t="s">
        <v>6746</v>
      </c>
      <c r="I8825" t="s">
        <v>23</v>
      </c>
      <c r="J8825" t="s">
        <v>23</v>
      </c>
      <c r="K8825" t="s">
        <v>30634</v>
      </c>
    </row>
    <row r="8826" spans="1:11" x14ac:dyDescent="0.35">
      <c r="A8826" t="s">
        <v>18203</v>
      </c>
      <c r="B8826" t="s">
        <v>23</v>
      </c>
      <c r="C8826" t="s">
        <v>23</v>
      </c>
      <c r="D8826" t="s">
        <v>5810</v>
      </c>
      <c r="E8826" t="s">
        <v>18204</v>
      </c>
      <c r="F8826" t="s">
        <v>23</v>
      </c>
      <c r="G8826" t="s">
        <v>23</v>
      </c>
      <c r="H8826" t="s">
        <v>6746</v>
      </c>
      <c r="I8826" t="s">
        <v>23</v>
      </c>
      <c r="J8826" t="s">
        <v>23</v>
      </c>
      <c r="K8826" t="s">
        <v>30635</v>
      </c>
    </row>
    <row r="8827" spans="1:11" x14ac:dyDescent="0.35">
      <c r="A8827" t="s">
        <v>2132</v>
      </c>
      <c r="B8827" t="s">
        <v>23</v>
      </c>
      <c r="C8827" t="s">
        <v>23</v>
      </c>
      <c r="D8827" t="s">
        <v>23</v>
      </c>
      <c r="E8827" t="s">
        <v>13074</v>
      </c>
      <c r="F8827" t="s">
        <v>23</v>
      </c>
      <c r="G8827" t="s">
        <v>23</v>
      </c>
      <c r="H8827" t="s">
        <v>6522</v>
      </c>
      <c r="I8827" t="s">
        <v>23</v>
      </c>
      <c r="J8827" t="s">
        <v>23</v>
      </c>
      <c r="K8827" t="s">
        <v>30532</v>
      </c>
    </row>
    <row r="8828" spans="1:11" x14ac:dyDescent="0.35">
      <c r="A8828" t="s">
        <v>3729</v>
      </c>
      <c r="B8828" t="s">
        <v>23</v>
      </c>
      <c r="C8828" t="s">
        <v>23</v>
      </c>
      <c r="D8828" t="s">
        <v>23</v>
      </c>
      <c r="E8828" t="s">
        <v>13075</v>
      </c>
      <c r="F8828" t="s">
        <v>23</v>
      </c>
      <c r="G8828" t="s">
        <v>23</v>
      </c>
      <c r="H8828" t="s">
        <v>6522</v>
      </c>
      <c r="I8828" t="s">
        <v>23</v>
      </c>
      <c r="J8828" t="s">
        <v>23</v>
      </c>
      <c r="K8828" t="s">
        <v>30532</v>
      </c>
    </row>
    <row r="8829" spans="1:11" x14ac:dyDescent="0.35">
      <c r="A8829" t="s">
        <v>2129</v>
      </c>
      <c r="B8829" t="s">
        <v>23</v>
      </c>
      <c r="C8829" t="s">
        <v>23</v>
      </c>
      <c r="D8829" t="s">
        <v>23</v>
      </c>
      <c r="E8829" t="s">
        <v>13076</v>
      </c>
      <c r="F8829" t="s">
        <v>23</v>
      </c>
      <c r="G8829" t="s">
        <v>23</v>
      </c>
      <c r="H8829" t="s">
        <v>6522</v>
      </c>
      <c r="I8829" t="s">
        <v>23</v>
      </c>
      <c r="J8829" t="s">
        <v>23</v>
      </c>
      <c r="K8829" t="s">
        <v>30532</v>
      </c>
    </row>
    <row r="8830" spans="1:11" x14ac:dyDescent="0.35">
      <c r="A8830" t="s">
        <v>18205</v>
      </c>
      <c r="B8830" t="s">
        <v>23</v>
      </c>
      <c r="C8830" t="s">
        <v>23</v>
      </c>
      <c r="D8830" t="s">
        <v>5810</v>
      </c>
      <c r="E8830" t="s">
        <v>18206</v>
      </c>
      <c r="F8830" t="s">
        <v>23</v>
      </c>
      <c r="G8830" t="s">
        <v>23</v>
      </c>
      <c r="H8830" t="s">
        <v>6746</v>
      </c>
      <c r="I8830" t="s">
        <v>23</v>
      </c>
      <c r="J8830" t="s">
        <v>23</v>
      </c>
      <c r="K8830" t="s">
        <v>30636</v>
      </c>
    </row>
    <row r="8831" spans="1:11" x14ac:dyDescent="0.35">
      <c r="A8831" t="s">
        <v>18207</v>
      </c>
      <c r="B8831" t="s">
        <v>23</v>
      </c>
      <c r="C8831" t="s">
        <v>23</v>
      </c>
      <c r="D8831" t="s">
        <v>5810</v>
      </c>
      <c r="E8831" t="s">
        <v>18208</v>
      </c>
      <c r="F8831" t="s">
        <v>23</v>
      </c>
      <c r="G8831" t="s">
        <v>23</v>
      </c>
      <c r="H8831" t="s">
        <v>6746</v>
      </c>
      <c r="I8831" t="s">
        <v>23</v>
      </c>
      <c r="J8831" t="s">
        <v>23</v>
      </c>
      <c r="K8831" t="s">
        <v>30637</v>
      </c>
    </row>
    <row r="8832" spans="1:11" x14ac:dyDescent="0.35">
      <c r="A8832" t="s">
        <v>18209</v>
      </c>
      <c r="B8832" t="s">
        <v>23</v>
      </c>
      <c r="C8832" t="s">
        <v>23</v>
      </c>
      <c r="D8832" t="s">
        <v>5810</v>
      </c>
      <c r="E8832" t="s">
        <v>18210</v>
      </c>
      <c r="F8832" t="s">
        <v>23</v>
      </c>
      <c r="G8832" t="s">
        <v>23</v>
      </c>
      <c r="H8832" t="s">
        <v>6746</v>
      </c>
      <c r="I8832" t="s">
        <v>23</v>
      </c>
      <c r="J8832" t="s">
        <v>23</v>
      </c>
      <c r="K8832" t="s">
        <v>30638</v>
      </c>
    </row>
    <row r="8833" spans="1:11" x14ac:dyDescent="0.35">
      <c r="A8833" t="s">
        <v>18211</v>
      </c>
      <c r="B8833" t="s">
        <v>23</v>
      </c>
      <c r="C8833" t="s">
        <v>23</v>
      </c>
      <c r="D8833" t="s">
        <v>5810</v>
      </c>
      <c r="E8833" t="s">
        <v>18212</v>
      </c>
      <c r="F8833" t="s">
        <v>23</v>
      </c>
      <c r="G8833" t="s">
        <v>23</v>
      </c>
      <c r="H8833" t="s">
        <v>6746</v>
      </c>
      <c r="I8833" t="s">
        <v>23</v>
      </c>
      <c r="J8833" t="s">
        <v>23</v>
      </c>
      <c r="K8833" t="s">
        <v>30639</v>
      </c>
    </row>
    <row r="8834" spans="1:11" x14ac:dyDescent="0.35">
      <c r="A8834" t="s">
        <v>5801</v>
      </c>
      <c r="B8834" t="s">
        <v>23</v>
      </c>
      <c r="C8834" t="s">
        <v>23</v>
      </c>
      <c r="D8834" t="s">
        <v>23</v>
      </c>
      <c r="E8834" t="s">
        <v>13077</v>
      </c>
      <c r="F8834" t="s">
        <v>23</v>
      </c>
      <c r="G8834" t="s">
        <v>23</v>
      </c>
      <c r="H8834" t="s">
        <v>6502</v>
      </c>
      <c r="I8834" t="s">
        <v>2721</v>
      </c>
      <c r="J8834" t="s">
        <v>6486</v>
      </c>
      <c r="K8834" t="s">
        <v>30532</v>
      </c>
    </row>
    <row r="8835" spans="1:11" x14ac:dyDescent="0.35">
      <c r="A8835" t="s">
        <v>3161</v>
      </c>
      <c r="B8835" t="s">
        <v>23</v>
      </c>
      <c r="C8835" t="s">
        <v>23</v>
      </c>
      <c r="D8835" t="s">
        <v>23</v>
      </c>
      <c r="E8835" t="s">
        <v>13078</v>
      </c>
      <c r="F8835" t="s">
        <v>23</v>
      </c>
      <c r="G8835" t="s">
        <v>23</v>
      </c>
      <c r="H8835" t="s">
        <v>6522</v>
      </c>
      <c r="I8835" t="s">
        <v>23</v>
      </c>
      <c r="J8835" t="s">
        <v>23</v>
      </c>
      <c r="K8835" t="s">
        <v>30532</v>
      </c>
    </row>
    <row r="8836" spans="1:11" x14ac:dyDescent="0.35">
      <c r="A8836" t="s">
        <v>18213</v>
      </c>
      <c r="B8836" t="s">
        <v>23</v>
      </c>
      <c r="C8836" t="s">
        <v>23</v>
      </c>
      <c r="D8836" t="s">
        <v>5810</v>
      </c>
      <c r="E8836" t="s">
        <v>18214</v>
      </c>
      <c r="F8836" t="s">
        <v>23</v>
      </c>
      <c r="G8836" t="s">
        <v>23</v>
      </c>
      <c r="H8836" t="s">
        <v>6746</v>
      </c>
      <c r="I8836" t="s">
        <v>23</v>
      </c>
      <c r="J8836" t="s">
        <v>23</v>
      </c>
      <c r="K8836" t="s">
        <v>30640</v>
      </c>
    </row>
    <row r="8837" spans="1:11" x14ac:dyDescent="0.35">
      <c r="A8837" t="s">
        <v>4819</v>
      </c>
      <c r="B8837" t="s">
        <v>23</v>
      </c>
      <c r="C8837" t="s">
        <v>23</v>
      </c>
      <c r="D8837" t="s">
        <v>23</v>
      </c>
      <c r="E8837" t="s">
        <v>13079</v>
      </c>
      <c r="F8837" t="s">
        <v>23</v>
      </c>
      <c r="G8837" t="s">
        <v>23</v>
      </c>
      <c r="H8837" t="s">
        <v>6522</v>
      </c>
      <c r="I8837" t="s">
        <v>23</v>
      </c>
      <c r="J8837" t="s">
        <v>23</v>
      </c>
      <c r="K8837" t="s">
        <v>30532</v>
      </c>
    </row>
    <row r="8838" spans="1:11" x14ac:dyDescent="0.35">
      <c r="A8838" t="s">
        <v>18215</v>
      </c>
      <c r="B8838" t="s">
        <v>23</v>
      </c>
      <c r="C8838" t="s">
        <v>23</v>
      </c>
      <c r="D8838" t="s">
        <v>5810</v>
      </c>
      <c r="E8838" t="s">
        <v>18216</v>
      </c>
      <c r="F8838" t="s">
        <v>23</v>
      </c>
      <c r="G8838" t="s">
        <v>23</v>
      </c>
      <c r="H8838" t="s">
        <v>6746</v>
      </c>
      <c r="I8838" t="s">
        <v>23</v>
      </c>
      <c r="J8838" t="s">
        <v>23</v>
      </c>
      <c r="K8838" t="s">
        <v>30641</v>
      </c>
    </row>
    <row r="8839" spans="1:11" x14ac:dyDescent="0.35">
      <c r="A8839" t="s">
        <v>18217</v>
      </c>
      <c r="B8839" t="s">
        <v>23</v>
      </c>
      <c r="C8839" t="s">
        <v>23</v>
      </c>
      <c r="D8839" t="s">
        <v>5810</v>
      </c>
      <c r="E8839" t="s">
        <v>18218</v>
      </c>
      <c r="F8839" t="s">
        <v>23</v>
      </c>
      <c r="G8839" t="s">
        <v>23</v>
      </c>
      <c r="H8839" t="s">
        <v>6746</v>
      </c>
      <c r="I8839" t="s">
        <v>23</v>
      </c>
      <c r="J8839" t="s">
        <v>23</v>
      </c>
      <c r="K8839" t="s">
        <v>30642</v>
      </c>
    </row>
    <row r="8840" spans="1:11" x14ac:dyDescent="0.35">
      <c r="A8840" t="s">
        <v>18219</v>
      </c>
      <c r="B8840" t="s">
        <v>23</v>
      </c>
      <c r="C8840" t="s">
        <v>23</v>
      </c>
      <c r="D8840" t="s">
        <v>5810</v>
      </c>
      <c r="E8840" t="s">
        <v>18220</v>
      </c>
      <c r="F8840" t="s">
        <v>23</v>
      </c>
      <c r="G8840" t="s">
        <v>23</v>
      </c>
      <c r="H8840" t="s">
        <v>6746</v>
      </c>
      <c r="I8840" t="s">
        <v>23</v>
      </c>
      <c r="J8840" t="s">
        <v>23</v>
      </c>
      <c r="K8840" t="s">
        <v>30643</v>
      </c>
    </row>
    <row r="8841" spans="1:11" x14ac:dyDescent="0.35">
      <c r="A8841" t="s">
        <v>18221</v>
      </c>
      <c r="B8841" t="s">
        <v>23</v>
      </c>
      <c r="C8841" t="s">
        <v>23</v>
      </c>
      <c r="D8841" t="s">
        <v>5810</v>
      </c>
      <c r="E8841" t="s">
        <v>18222</v>
      </c>
      <c r="F8841" t="s">
        <v>23</v>
      </c>
      <c r="G8841" t="s">
        <v>23</v>
      </c>
      <c r="H8841" t="s">
        <v>6746</v>
      </c>
      <c r="I8841" t="s">
        <v>23</v>
      </c>
      <c r="J8841" t="s">
        <v>23</v>
      </c>
      <c r="K8841" t="s">
        <v>30644</v>
      </c>
    </row>
    <row r="8842" spans="1:11" x14ac:dyDescent="0.35">
      <c r="A8842" t="s">
        <v>18223</v>
      </c>
      <c r="B8842" t="s">
        <v>23</v>
      </c>
      <c r="C8842" t="s">
        <v>23</v>
      </c>
      <c r="D8842" t="s">
        <v>5810</v>
      </c>
      <c r="E8842" t="s">
        <v>18224</v>
      </c>
      <c r="F8842" t="s">
        <v>23</v>
      </c>
      <c r="G8842" t="s">
        <v>23</v>
      </c>
      <c r="H8842" t="s">
        <v>6746</v>
      </c>
      <c r="I8842" t="s">
        <v>23</v>
      </c>
      <c r="J8842" t="s">
        <v>23</v>
      </c>
      <c r="K8842" t="s">
        <v>30645</v>
      </c>
    </row>
    <row r="8843" spans="1:11" x14ac:dyDescent="0.35">
      <c r="A8843" t="s">
        <v>2128</v>
      </c>
      <c r="B8843" t="s">
        <v>23</v>
      </c>
      <c r="C8843" t="s">
        <v>23</v>
      </c>
      <c r="D8843" t="s">
        <v>23</v>
      </c>
      <c r="E8843" t="s">
        <v>13080</v>
      </c>
      <c r="F8843" t="s">
        <v>23</v>
      </c>
      <c r="G8843" t="s">
        <v>23</v>
      </c>
      <c r="H8843" t="s">
        <v>6746</v>
      </c>
      <c r="I8843" t="s">
        <v>23</v>
      </c>
      <c r="J8843" t="s">
        <v>23</v>
      </c>
      <c r="K8843" t="s">
        <v>30532</v>
      </c>
    </row>
    <row r="8844" spans="1:11" x14ac:dyDescent="0.35">
      <c r="A8844" t="s">
        <v>18225</v>
      </c>
      <c r="B8844" t="s">
        <v>23</v>
      </c>
      <c r="C8844" t="s">
        <v>23</v>
      </c>
      <c r="D8844" t="s">
        <v>5810</v>
      </c>
      <c r="E8844" t="s">
        <v>18226</v>
      </c>
      <c r="F8844" t="s">
        <v>23</v>
      </c>
      <c r="G8844" t="s">
        <v>23</v>
      </c>
      <c r="H8844" t="s">
        <v>6746</v>
      </c>
      <c r="I8844" t="s">
        <v>23</v>
      </c>
      <c r="J8844" t="s">
        <v>23</v>
      </c>
      <c r="K8844" t="s">
        <v>30646</v>
      </c>
    </row>
    <row r="8845" spans="1:11" x14ac:dyDescent="0.35">
      <c r="A8845" t="s">
        <v>13081</v>
      </c>
      <c r="B8845" t="s">
        <v>23</v>
      </c>
      <c r="C8845" t="s">
        <v>23</v>
      </c>
      <c r="D8845" t="s">
        <v>5810</v>
      </c>
      <c r="E8845" t="s">
        <v>13082</v>
      </c>
      <c r="F8845" t="s">
        <v>23</v>
      </c>
      <c r="G8845" t="s">
        <v>23</v>
      </c>
      <c r="H8845" t="s">
        <v>6746</v>
      </c>
      <c r="I8845" t="s">
        <v>23</v>
      </c>
      <c r="J8845" t="s">
        <v>23</v>
      </c>
      <c r="K8845" t="s">
        <v>30532</v>
      </c>
    </row>
    <row r="8846" spans="1:11" x14ac:dyDescent="0.35">
      <c r="A8846" t="s">
        <v>3006</v>
      </c>
      <c r="B8846" t="s">
        <v>23</v>
      </c>
      <c r="C8846" t="s">
        <v>23</v>
      </c>
      <c r="D8846" t="s">
        <v>23</v>
      </c>
      <c r="E8846" t="s">
        <v>13083</v>
      </c>
      <c r="F8846" t="s">
        <v>23</v>
      </c>
      <c r="G8846" t="s">
        <v>23</v>
      </c>
      <c r="H8846" t="s">
        <v>6522</v>
      </c>
      <c r="I8846" t="s">
        <v>23</v>
      </c>
      <c r="J8846" t="s">
        <v>23</v>
      </c>
      <c r="K8846" t="s">
        <v>30532</v>
      </c>
    </row>
    <row r="8847" spans="1:11" x14ac:dyDescent="0.35">
      <c r="A8847" t="s">
        <v>18227</v>
      </c>
      <c r="B8847" t="s">
        <v>23</v>
      </c>
      <c r="C8847" t="s">
        <v>23</v>
      </c>
      <c r="D8847" t="s">
        <v>5810</v>
      </c>
      <c r="E8847" t="s">
        <v>18228</v>
      </c>
      <c r="F8847" t="s">
        <v>23</v>
      </c>
      <c r="G8847" t="s">
        <v>23</v>
      </c>
      <c r="H8847" t="s">
        <v>6746</v>
      </c>
      <c r="I8847" t="s">
        <v>23</v>
      </c>
      <c r="J8847" t="s">
        <v>23</v>
      </c>
      <c r="K8847" t="s">
        <v>30647</v>
      </c>
    </row>
    <row r="8848" spans="1:11" x14ac:dyDescent="0.35">
      <c r="A8848" t="s">
        <v>423</v>
      </c>
      <c r="B8848" t="s">
        <v>23</v>
      </c>
      <c r="C8848" t="s">
        <v>23</v>
      </c>
      <c r="D8848" t="s">
        <v>23</v>
      </c>
      <c r="E8848" t="s">
        <v>13084</v>
      </c>
      <c r="F8848" t="s">
        <v>23</v>
      </c>
      <c r="G8848" t="s">
        <v>23</v>
      </c>
      <c r="H8848" t="s">
        <v>6522</v>
      </c>
      <c r="I8848" t="s">
        <v>23</v>
      </c>
      <c r="J8848" t="s">
        <v>23</v>
      </c>
      <c r="K8848" t="s">
        <v>30532</v>
      </c>
    </row>
    <row r="8849" spans="1:11" x14ac:dyDescent="0.35">
      <c r="A8849" t="s">
        <v>18229</v>
      </c>
      <c r="B8849" t="s">
        <v>23</v>
      </c>
      <c r="C8849" t="s">
        <v>23</v>
      </c>
      <c r="D8849" t="s">
        <v>5810</v>
      </c>
      <c r="E8849" t="s">
        <v>18230</v>
      </c>
      <c r="F8849" t="s">
        <v>23</v>
      </c>
      <c r="G8849" t="s">
        <v>23</v>
      </c>
      <c r="H8849" t="s">
        <v>6746</v>
      </c>
      <c r="I8849" t="s">
        <v>23</v>
      </c>
      <c r="J8849" t="s">
        <v>23</v>
      </c>
      <c r="K8849" t="s">
        <v>30648</v>
      </c>
    </row>
    <row r="8850" spans="1:11" x14ac:dyDescent="0.35">
      <c r="A8850" t="s">
        <v>2127</v>
      </c>
      <c r="B8850" t="s">
        <v>23</v>
      </c>
      <c r="C8850" t="s">
        <v>23</v>
      </c>
      <c r="D8850" t="s">
        <v>23</v>
      </c>
      <c r="E8850" t="s">
        <v>13085</v>
      </c>
      <c r="F8850" t="s">
        <v>23</v>
      </c>
      <c r="G8850" t="s">
        <v>23</v>
      </c>
      <c r="H8850" t="s">
        <v>6522</v>
      </c>
      <c r="I8850" t="s">
        <v>23</v>
      </c>
      <c r="J8850" t="s">
        <v>23</v>
      </c>
      <c r="K8850" t="s">
        <v>30532</v>
      </c>
    </row>
    <row r="8851" spans="1:11" x14ac:dyDescent="0.35">
      <c r="A8851" t="s">
        <v>18231</v>
      </c>
      <c r="B8851" t="s">
        <v>23</v>
      </c>
      <c r="C8851" t="s">
        <v>23</v>
      </c>
      <c r="D8851" t="s">
        <v>5810</v>
      </c>
      <c r="E8851" t="s">
        <v>18232</v>
      </c>
      <c r="F8851" t="s">
        <v>23</v>
      </c>
      <c r="G8851" t="s">
        <v>23</v>
      </c>
      <c r="H8851" t="s">
        <v>6746</v>
      </c>
      <c r="I8851" t="s">
        <v>23</v>
      </c>
      <c r="J8851" t="s">
        <v>23</v>
      </c>
      <c r="K8851" t="s">
        <v>30649</v>
      </c>
    </row>
    <row r="8852" spans="1:11" x14ac:dyDescent="0.35">
      <c r="A8852" t="s">
        <v>18233</v>
      </c>
      <c r="B8852" t="s">
        <v>23</v>
      </c>
      <c r="C8852" t="s">
        <v>23</v>
      </c>
      <c r="D8852" t="s">
        <v>5810</v>
      </c>
      <c r="E8852" t="s">
        <v>18234</v>
      </c>
      <c r="F8852" t="s">
        <v>23</v>
      </c>
      <c r="G8852" t="s">
        <v>23</v>
      </c>
      <c r="H8852" t="s">
        <v>6746</v>
      </c>
      <c r="I8852" t="s">
        <v>23</v>
      </c>
      <c r="J8852" t="s">
        <v>23</v>
      </c>
      <c r="K8852" t="s">
        <v>30650</v>
      </c>
    </row>
    <row r="8853" spans="1:11" x14ac:dyDescent="0.35">
      <c r="A8853" t="s">
        <v>18235</v>
      </c>
      <c r="B8853" t="s">
        <v>23</v>
      </c>
      <c r="C8853" t="s">
        <v>23</v>
      </c>
      <c r="D8853" t="s">
        <v>5810</v>
      </c>
      <c r="E8853" t="s">
        <v>18236</v>
      </c>
      <c r="F8853" t="s">
        <v>23</v>
      </c>
      <c r="G8853" t="s">
        <v>23</v>
      </c>
      <c r="H8853" t="s">
        <v>6746</v>
      </c>
      <c r="I8853" t="s">
        <v>23</v>
      </c>
      <c r="J8853" t="s">
        <v>23</v>
      </c>
      <c r="K8853" t="s">
        <v>30651</v>
      </c>
    </row>
    <row r="8854" spans="1:11" x14ac:dyDescent="0.35">
      <c r="A8854" t="s">
        <v>18237</v>
      </c>
      <c r="B8854" t="s">
        <v>23</v>
      </c>
      <c r="C8854" t="s">
        <v>23</v>
      </c>
      <c r="D8854" t="s">
        <v>5810</v>
      </c>
      <c r="E8854" t="s">
        <v>18238</v>
      </c>
      <c r="F8854" t="s">
        <v>23</v>
      </c>
      <c r="G8854" t="s">
        <v>23</v>
      </c>
      <c r="H8854" t="s">
        <v>6746</v>
      </c>
      <c r="I8854" t="s">
        <v>23</v>
      </c>
      <c r="J8854" t="s">
        <v>23</v>
      </c>
      <c r="K8854" t="s">
        <v>30652</v>
      </c>
    </row>
    <row r="8855" spans="1:11" x14ac:dyDescent="0.35">
      <c r="A8855" t="s">
        <v>18241</v>
      </c>
      <c r="B8855" t="s">
        <v>23</v>
      </c>
      <c r="C8855" t="s">
        <v>23</v>
      </c>
      <c r="D8855" t="s">
        <v>5810</v>
      </c>
      <c r="E8855" t="s">
        <v>18242</v>
      </c>
      <c r="F8855" t="s">
        <v>23</v>
      </c>
      <c r="G8855" t="s">
        <v>23</v>
      </c>
      <c r="H8855" t="s">
        <v>6746</v>
      </c>
      <c r="I8855" t="s">
        <v>23</v>
      </c>
      <c r="J8855" t="s">
        <v>23</v>
      </c>
      <c r="K8855" t="s">
        <v>30654</v>
      </c>
    </row>
    <row r="8856" spans="1:11" x14ac:dyDescent="0.35">
      <c r="A8856" t="s">
        <v>18239</v>
      </c>
      <c r="B8856" t="s">
        <v>23</v>
      </c>
      <c r="C8856" t="s">
        <v>23</v>
      </c>
      <c r="D8856" t="s">
        <v>5810</v>
      </c>
      <c r="E8856" t="s">
        <v>18240</v>
      </c>
      <c r="F8856" t="s">
        <v>23</v>
      </c>
      <c r="G8856" t="s">
        <v>23</v>
      </c>
      <c r="H8856" t="s">
        <v>6746</v>
      </c>
      <c r="I8856" t="s">
        <v>23</v>
      </c>
      <c r="J8856" t="s">
        <v>23</v>
      </c>
      <c r="K8856" t="s">
        <v>30653</v>
      </c>
    </row>
    <row r="8857" spans="1:11" x14ac:dyDescent="0.35">
      <c r="A8857" t="s">
        <v>18243</v>
      </c>
      <c r="B8857" t="s">
        <v>23</v>
      </c>
      <c r="C8857" t="s">
        <v>23</v>
      </c>
      <c r="D8857" t="s">
        <v>5810</v>
      </c>
      <c r="E8857" t="s">
        <v>18244</v>
      </c>
      <c r="F8857" t="s">
        <v>23</v>
      </c>
      <c r="G8857" t="s">
        <v>23</v>
      </c>
      <c r="H8857" t="s">
        <v>6746</v>
      </c>
      <c r="I8857" t="s">
        <v>23</v>
      </c>
      <c r="J8857" t="s">
        <v>23</v>
      </c>
      <c r="K8857" t="s">
        <v>30655</v>
      </c>
    </row>
    <row r="8858" spans="1:11" x14ac:dyDescent="0.35">
      <c r="A8858" t="s">
        <v>18245</v>
      </c>
      <c r="B8858" t="s">
        <v>23</v>
      </c>
      <c r="C8858" t="s">
        <v>23</v>
      </c>
      <c r="D8858" t="s">
        <v>5810</v>
      </c>
      <c r="E8858" t="s">
        <v>18246</v>
      </c>
      <c r="F8858" t="s">
        <v>23</v>
      </c>
      <c r="G8858" t="s">
        <v>23</v>
      </c>
      <c r="H8858" t="s">
        <v>6746</v>
      </c>
      <c r="I8858" t="s">
        <v>23</v>
      </c>
      <c r="J8858" t="s">
        <v>23</v>
      </c>
      <c r="K8858" t="s">
        <v>30656</v>
      </c>
    </row>
    <row r="8859" spans="1:11" x14ac:dyDescent="0.35">
      <c r="A8859" t="s">
        <v>18247</v>
      </c>
      <c r="B8859" t="s">
        <v>23</v>
      </c>
      <c r="C8859" t="s">
        <v>23</v>
      </c>
      <c r="D8859" t="s">
        <v>5810</v>
      </c>
      <c r="E8859" t="s">
        <v>18248</v>
      </c>
      <c r="F8859" t="s">
        <v>23</v>
      </c>
      <c r="G8859" t="s">
        <v>23</v>
      </c>
      <c r="H8859" t="s">
        <v>6746</v>
      </c>
      <c r="I8859" t="s">
        <v>23</v>
      </c>
      <c r="J8859" t="s">
        <v>23</v>
      </c>
      <c r="K8859" t="s">
        <v>30657</v>
      </c>
    </row>
    <row r="8860" spans="1:11" x14ac:dyDescent="0.35">
      <c r="A8860" t="s">
        <v>484</v>
      </c>
      <c r="B8860" t="s">
        <v>23</v>
      </c>
      <c r="C8860" t="s">
        <v>23</v>
      </c>
      <c r="D8860" t="s">
        <v>23</v>
      </c>
      <c r="E8860" t="s">
        <v>13086</v>
      </c>
      <c r="F8860" t="s">
        <v>23</v>
      </c>
      <c r="G8860" t="s">
        <v>23</v>
      </c>
      <c r="H8860" t="s">
        <v>6522</v>
      </c>
      <c r="I8860" t="s">
        <v>23</v>
      </c>
      <c r="J8860" t="s">
        <v>23</v>
      </c>
      <c r="K8860" t="s">
        <v>30532</v>
      </c>
    </row>
    <row r="8861" spans="1:11" x14ac:dyDescent="0.35">
      <c r="A8861" t="s">
        <v>18249</v>
      </c>
      <c r="B8861" t="s">
        <v>23</v>
      </c>
      <c r="C8861" t="s">
        <v>23</v>
      </c>
      <c r="D8861" t="s">
        <v>5810</v>
      </c>
      <c r="E8861" t="s">
        <v>18250</v>
      </c>
      <c r="F8861" t="s">
        <v>23</v>
      </c>
      <c r="G8861" t="s">
        <v>23</v>
      </c>
      <c r="H8861" t="s">
        <v>6746</v>
      </c>
      <c r="I8861" t="s">
        <v>23</v>
      </c>
      <c r="J8861" t="s">
        <v>23</v>
      </c>
      <c r="K8861" t="s">
        <v>30658</v>
      </c>
    </row>
    <row r="8862" spans="1:11" x14ac:dyDescent="0.35">
      <c r="A8862" t="s">
        <v>18253</v>
      </c>
      <c r="B8862" t="s">
        <v>23</v>
      </c>
      <c r="C8862" t="s">
        <v>23</v>
      </c>
      <c r="D8862" t="s">
        <v>5810</v>
      </c>
      <c r="E8862" t="s">
        <v>18254</v>
      </c>
      <c r="F8862" t="s">
        <v>23</v>
      </c>
      <c r="G8862" t="s">
        <v>23</v>
      </c>
      <c r="H8862" t="s">
        <v>6746</v>
      </c>
      <c r="I8862" t="s">
        <v>23</v>
      </c>
      <c r="J8862" t="s">
        <v>23</v>
      </c>
      <c r="K8862" t="s">
        <v>30660</v>
      </c>
    </row>
    <row r="8863" spans="1:11" x14ac:dyDescent="0.35">
      <c r="A8863" t="s">
        <v>13087</v>
      </c>
      <c r="B8863" t="s">
        <v>23</v>
      </c>
      <c r="C8863" t="s">
        <v>23</v>
      </c>
      <c r="D8863" t="s">
        <v>5810</v>
      </c>
      <c r="E8863" t="s">
        <v>13088</v>
      </c>
      <c r="F8863" t="s">
        <v>23</v>
      </c>
      <c r="G8863" t="s">
        <v>23</v>
      </c>
      <c r="H8863" t="s">
        <v>6746</v>
      </c>
      <c r="I8863" t="s">
        <v>23</v>
      </c>
      <c r="J8863" t="s">
        <v>23</v>
      </c>
      <c r="K8863" t="s">
        <v>30532</v>
      </c>
    </row>
    <row r="8864" spans="1:11" x14ac:dyDescent="0.35">
      <c r="A8864" t="s">
        <v>18251</v>
      </c>
      <c r="B8864" t="s">
        <v>23</v>
      </c>
      <c r="C8864" t="s">
        <v>23</v>
      </c>
      <c r="D8864" t="s">
        <v>5810</v>
      </c>
      <c r="E8864" t="s">
        <v>18252</v>
      </c>
      <c r="F8864" t="s">
        <v>23</v>
      </c>
      <c r="G8864" t="s">
        <v>23</v>
      </c>
      <c r="H8864" t="s">
        <v>6746</v>
      </c>
      <c r="I8864" t="s">
        <v>23</v>
      </c>
      <c r="J8864" t="s">
        <v>23</v>
      </c>
      <c r="K8864" t="s">
        <v>30659</v>
      </c>
    </row>
    <row r="8865" spans="1:11" x14ac:dyDescent="0.35">
      <c r="A8865" t="s">
        <v>18255</v>
      </c>
      <c r="B8865" t="s">
        <v>23</v>
      </c>
      <c r="C8865" t="s">
        <v>23</v>
      </c>
      <c r="D8865" t="s">
        <v>5810</v>
      </c>
      <c r="E8865" t="s">
        <v>18256</v>
      </c>
      <c r="F8865" t="s">
        <v>23</v>
      </c>
      <c r="G8865" t="s">
        <v>23</v>
      </c>
      <c r="H8865" t="s">
        <v>6746</v>
      </c>
      <c r="I8865" t="s">
        <v>23</v>
      </c>
      <c r="J8865" t="s">
        <v>23</v>
      </c>
      <c r="K8865" t="s">
        <v>30661</v>
      </c>
    </row>
    <row r="8866" spans="1:11" x14ac:dyDescent="0.35">
      <c r="A8866" t="s">
        <v>18257</v>
      </c>
      <c r="B8866" t="s">
        <v>23</v>
      </c>
      <c r="C8866" t="s">
        <v>23</v>
      </c>
      <c r="D8866" t="s">
        <v>5810</v>
      </c>
      <c r="E8866" t="s">
        <v>18258</v>
      </c>
      <c r="F8866" t="s">
        <v>23</v>
      </c>
      <c r="G8866" t="s">
        <v>23</v>
      </c>
      <c r="H8866" t="s">
        <v>6746</v>
      </c>
      <c r="I8866" t="s">
        <v>23</v>
      </c>
      <c r="J8866" t="s">
        <v>23</v>
      </c>
      <c r="K8866" t="s">
        <v>30662</v>
      </c>
    </row>
    <row r="8867" spans="1:11" x14ac:dyDescent="0.35">
      <c r="A8867" t="s">
        <v>194</v>
      </c>
      <c r="B8867" t="s">
        <v>23</v>
      </c>
      <c r="C8867" t="s">
        <v>23</v>
      </c>
      <c r="D8867" t="s">
        <v>23</v>
      </c>
      <c r="E8867" t="s">
        <v>13089</v>
      </c>
      <c r="F8867" t="s">
        <v>23</v>
      </c>
      <c r="G8867" t="s">
        <v>23</v>
      </c>
      <c r="H8867" t="s">
        <v>6522</v>
      </c>
      <c r="I8867" t="s">
        <v>23</v>
      </c>
      <c r="J8867" t="s">
        <v>23</v>
      </c>
      <c r="K8867" t="s">
        <v>30532</v>
      </c>
    </row>
    <row r="8868" spans="1:11" x14ac:dyDescent="0.35">
      <c r="A8868" t="s">
        <v>6215</v>
      </c>
      <c r="B8868" t="s">
        <v>23</v>
      </c>
      <c r="C8868" t="s">
        <v>23</v>
      </c>
      <c r="D8868" t="s">
        <v>5810</v>
      </c>
      <c r="E8868" t="s">
        <v>13090</v>
      </c>
      <c r="F8868" t="s">
        <v>23</v>
      </c>
      <c r="G8868" t="s">
        <v>23</v>
      </c>
      <c r="H8868" t="s">
        <v>6516</v>
      </c>
      <c r="I8868" t="s">
        <v>23</v>
      </c>
      <c r="J8868" t="s">
        <v>23</v>
      </c>
      <c r="K8868" t="s">
        <v>30532</v>
      </c>
    </row>
    <row r="8869" spans="1:11" x14ac:dyDescent="0.35">
      <c r="A8869" t="s">
        <v>2126</v>
      </c>
      <c r="B8869" t="s">
        <v>23</v>
      </c>
      <c r="C8869" t="s">
        <v>23</v>
      </c>
      <c r="D8869" t="s">
        <v>23</v>
      </c>
      <c r="E8869" t="s">
        <v>13091</v>
      </c>
      <c r="F8869" t="s">
        <v>23</v>
      </c>
      <c r="G8869" t="s">
        <v>23</v>
      </c>
      <c r="H8869" t="s">
        <v>6522</v>
      </c>
      <c r="I8869" t="s">
        <v>23</v>
      </c>
      <c r="J8869" t="s">
        <v>23</v>
      </c>
      <c r="K8869" t="s">
        <v>30532</v>
      </c>
    </row>
    <row r="8870" spans="1:11" x14ac:dyDescent="0.35">
      <c r="A8870" t="s">
        <v>18259</v>
      </c>
      <c r="B8870" t="s">
        <v>23</v>
      </c>
      <c r="C8870" t="s">
        <v>23</v>
      </c>
      <c r="D8870" t="s">
        <v>5810</v>
      </c>
      <c r="E8870" t="s">
        <v>18260</v>
      </c>
      <c r="F8870" t="s">
        <v>23</v>
      </c>
      <c r="G8870" t="s">
        <v>23</v>
      </c>
      <c r="H8870" t="s">
        <v>6746</v>
      </c>
      <c r="I8870" t="s">
        <v>23</v>
      </c>
      <c r="J8870" t="s">
        <v>23</v>
      </c>
      <c r="K8870" t="s">
        <v>30663</v>
      </c>
    </row>
    <row r="8871" spans="1:11" x14ac:dyDescent="0.35">
      <c r="A8871" t="s">
        <v>602</v>
      </c>
      <c r="B8871" t="s">
        <v>23</v>
      </c>
      <c r="C8871" t="s">
        <v>23</v>
      </c>
      <c r="D8871" t="s">
        <v>23</v>
      </c>
      <c r="E8871" t="s">
        <v>13092</v>
      </c>
      <c r="F8871" t="s">
        <v>23</v>
      </c>
      <c r="G8871" t="s">
        <v>23</v>
      </c>
      <c r="H8871" t="s">
        <v>6522</v>
      </c>
      <c r="I8871" t="s">
        <v>23</v>
      </c>
      <c r="J8871" t="s">
        <v>23</v>
      </c>
      <c r="K8871" t="s">
        <v>30532</v>
      </c>
    </row>
    <row r="8872" spans="1:11" x14ac:dyDescent="0.35">
      <c r="A8872" t="s">
        <v>2125</v>
      </c>
      <c r="B8872" t="s">
        <v>23</v>
      </c>
      <c r="C8872" t="s">
        <v>23</v>
      </c>
      <c r="D8872" t="s">
        <v>23</v>
      </c>
      <c r="E8872" t="s">
        <v>13093</v>
      </c>
      <c r="F8872" t="s">
        <v>23</v>
      </c>
      <c r="G8872" t="s">
        <v>23</v>
      </c>
      <c r="H8872" t="s">
        <v>6522</v>
      </c>
      <c r="I8872" t="s">
        <v>23</v>
      </c>
      <c r="J8872" t="s">
        <v>23</v>
      </c>
      <c r="K8872" t="s">
        <v>30532</v>
      </c>
    </row>
    <row r="8873" spans="1:11" x14ac:dyDescent="0.35">
      <c r="A8873" t="s">
        <v>18261</v>
      </c>
      <c r="B8873" t="s">
        <v>23</v>
      </c>
      <c r="C8873" t="s">
        <v>23</v>
      </c>
      <c r="D8873" t="s">
        <v>5810</v>
      </c>
      <c r="E8873" t="s">
        <v>18262</v>
      </c>
      <c r="F8873" t="s">
        <v>23</v>
      </c>
      <c r="G8873" t="s">
        <v>23</v>
      </c>
      <c r="H8873" t="s">
        <v>6746</v>
      </c>
      <c r="I8873" t="s">
        <v>23</v>
      </c>
      <c r="J8873" t="s">
        <v>23</v>
      </c>
      <c r="K8873" t="s">
        <v>30664</v>
      </c>
    </row>
    <row r="8874" spans="1:11" x14ac:dyDescent="0.35">
      <c r="A8874" t="s">
        <v>18263</v>
      </c>
      <c r="B8874" t="s">
        <v>23</v>
      </c>
      <c r="C8874" t="s">
        <v>23</v>
      </c>
      <c r="D8874" t="s">
        <v>5810</v>
      </c>
      <c r="E8874" t="s">
        <v>18264</v>
      </c>
      <c r="F8874" t="s">
        <v>23</v>
      </c>
      <c r="G8874" t="s">
        <v>23</v>
      </c>
      <c r="H8874" t="s">
        <v>6746</v>
      </c>
      <c r="I8874" t="s">
        <v>23</v>
      </c>
      <c r="J8874" t="s">
        <v>23</v>
      </c>
      <c r="K8874" t="s">
        <v>30665</v>
      </c>
    </row>
    <row r="8875" spans="1:11" x14ac:dyDescent="0.35">
      <c r="A8875" t="s">
        <v>18265</v>
      </c>
      <c r="B8875" t="s">
        <v>23</v>
      </c>
      <c r="C8875" t="s">
        <v>23</v>
      </c>
      <c r="D8875" t="s">
        <v>5810</v>
      </c>
      <c r="E8875" t="s">
        <v>18266</v>
      </c>
      <c r="F8875" t="s">
        <v>23</v>
      </c>
      <c r="G8875" t="s">
        <v>23</v>
      </c>
      <c r="H8875" t="s">
        <v>6746</v>
      </c>
      <c r="I8875" t="s">
        <v>23</v>
      </c>
      <c r="J8875" t="s">
        <v>23</v>
      </c>
      <c r="K8875" t="s">
        <v>30666</v>
      </c>
    </row>
    <row r="8876" spans="1:11" x14ac:dyDescent="0.35">
      <c r="A8876" t="s">
        <v>1057</v>
      </c>
      <c r="B8876" t="s">
        <v>23</v>
      </c>
      <c r="C8876" t="s">
        <v>23</v>
      </c>
      <c r="D8876" t="s">
        <v>23</v>
      </c>
      <c r="E8876" t="s">
        <v>13094</v>
      </c>
      <c r="F8876" t="s">
        <v>23</v>
      </c>
      <c r="G8876" t="s">
        <v>23</v>
      </c>
      <c r="H8876" t="s">
        <v>6493</v>
      </c>
      <c r="I8876" t="s">
        <v>6485</v>
      </c>
      <c r="J8876" t="s">
        <v>23</v>
      </c>
      <c r="K8876" t="s">
        <v>30532</v>
      </c>
    </row>
    <row r="8877" spans="1:11" x14ac:dyDescent="0.35">
      <c r="A8877" t="s">
        <v>18267</v>
      </c>
      <c r="B8877" t="s">
        <v>23</v>
      </c>
      <c r="C8877" t="s">
        <v>23</v>
      </c>
      <c r="D8877" t="s">
        <v>5810</v>
      </c>
      <c r="E8877" t="s">
        <v>18268</v>
      </c>
      <c r="F8877" t="s">
        <v>23</v>
      </c>
      <c r="G8877" t="s">
        <v>23</v>
      </c>
      <c r="H8877" t="s">
        <v>6746</v>
      </c>
      <c r="I8877" t="s">
        <v>23</v>
      </c>
      <c r="J8877" t="s">
        <v>23</v>
      </c>
      <c r="K8877" t="s">
        <v>30667</v>
      </c>
    </row>
    <row r="8878" spans="1:11" x14ac:dyDescent="0.35">
      <c r="A8878" t="s">
        <v>18269</v>
      </c>
      <c r="B8878" t="s">
        <v>23</v>
      </c>
      <c r="C8878" t="s">
        <v>23</v>
      </c>
      <c r="D8878" t="s">
        <v>5810</v>
      </c>
      <c r="E8878" t="s">
        <v>18270</v>
      </c>
      <c r="F8878" t="s">
        <v>23</v>
      </c>
      <c r="G8878" t="s">
        <v>23</v>
      </c>
      <c r="H8878" t="s">
        <v>6746</v>
      </c>
      <c r="I8878" t="s">
        <v>23</v>
      </c>
      <c r="J8878" t="s">
        <v>23</v>
      </c>
      <c r="K8878" t="s">
        <v>30668</v>
      </c>
    </row>
    <row r="8879" spans="1:11" x14ac:dyDescent="0.35">
      <c r="A8879" t="s">
        <v>6214</v>
      </c>
      <c r="B8879" t="s">
        <v>23</v>
      </c>
      <c r="C8879" t="s">
        <v>23</v>
      </c>
      <c r="D8879" t="s">
        <v>5810</v>
      </c>
      <c r="E8879" t="s">
        <v>13095</v>
      </c>
      <c r="F8879" t="s">
        <v>23</v>
      </c>
      <c r="G8879" t="s">
        <v>23</v>
      </c>
      <c r="H8879" t="s">
        <v>6504</v>
      </c>
      <c r="I8879" t="s">
        <v>23</v>
      </c>
      <c r="J8879" t="s">
        <v>23</v>
      </c>
      <c r="K8879" t="s">
        <v>30532</v>
      </c>
    </row>
    <row r="8880" spans="1:11" x14ac:dyDescent="0.35">
      <c r="A8880" t="s">
        <v>3731</v>
      </c>
      <c r="B8880" t="s">
        <v>23</v>
      </c>
      <c r="C8880" t="s">
        <v>23</v>
      </c>
      <c r="D8880" t="s">
        <v>23</v>
      </c>
      <c r="E8880" t="s">
        <v>13096</v>
      </c>
      <c r="F8880" t="s">
        <v>23</v>
      </c>
      <c r="G8880" t="s">
        <v>23</v>
      </c>
      <c r="H8880" t="s">
        <v>6522</v>
      </c>
      <c r="I8880" t="s">
        <v>23</v>
      </c>
      <c r="J8880" t="s">
        <v>23</v>
      </c>
      <c r="K8880" t="s">
        <v>30532</v>
      </c>
    </row>
    <row r="8881" spans="1:11" x14ac:dyDescent="0.35">
      <c r="A8881" t="s">
        <v>18271</v>
      </c>
      <c r="B8881" t="s">
        <v>23</v>
      </c>
      <c r="C8881" t="s">
        <v>23</v>
      </c>
      <c r="D8881" t="s">
        <v>5810</v>
      </c>
      <c r="E8881" t="s">
        <v>18272</v>
      </c>
      <c r="F8881" t="s">
        <v>23</v>
      </c>
      <c r="G8881" t="s">
        <v>23</v>
      </c>
      <c r="H8881" t="s">
        <v>6746</v>
      </c>
      <c r="I8881" t="s">
        <v>23</v>
      </c>
      <c r="J8881" t="s">
        <v>23</v>
      </c>
      <c r="K8881" t="s">
        <v>30669</v>
      </c>
    </row>
    <row r="8882" spans="1:11" x14ac:dyDescent="0.35">
      <c r="A8882" t="s">
        <v>18273</v>
      </c>
      <c r="B8882" t="s">
        <v>23</v>
      </c>
      <c r="C8882" t="s">
        <v>23</v>
      </c>
      <c r="D8882" t="s">
        <v>5810</v>
      </c>
      <c r="E8882" t="s">
        <v>18274</v>
      </c>
      <c r="F8882" t="s">
        <v>23</v>
      </c>
      <c r="G8882" t="s">
        <v>23</v>
      </c>
      <c r="H8882" t="s">
        <v>6746</v>
      </c>
      <c r="I8882" t="s">
        <v>23</v>
      </c>
      <c r="J8882" t="s">
        <v>23</v>
      </c>
      <c r="K8882" t="s">
        <v>30670</v>
      </c>
    </row>
    <row r="8883" spans="1:11" x14ac:dyDescent="0.35">
      <c r="A8883" t="s">
        <v>18936</v>
      </c>
      <c r="B8883" t="s">
        <v>23</v>
      </c>
      <c r="C8883" t="s">
        <v>23</v>
      </c>
      <c r="D8883" t="s">
        <v>5813</v>
      </c>
      <c r="E8883" t="s">
        <v>18937</v>
      </c>
      <c r="F8883" t="s">
        <v>23</v>
      </c>
      <c r="G8883" t="s">
        <v>23</v>
      </c>
      <c r="H8883" t="s">
        <v>23</v>
      </c>
      <c r="I8883" t="s">
        <v>23</v>
      </c>
      <c r="J8883" t="s">
        <v>23</v>
      </c>
      <c r="K8883" t="s">
        <v>30532</v>
      </c>
    </row>
    <row r="8884" spans="1:11" x14ac:dyDescent="0.35">
      <c r="A8884" t="s">
        <v>18275</v>
      </c>
      <c r="B8884" t="s">
        <v>23</v>
      </c>
      <c r="C8884" t="s">
        <v>23</v>
      </c>
      <c r="D8884" t="s">
        <v>5810</v>
      </c>
      <c r="E8884" t="s">
        <v>18276</v>
      </c>
      <c r="F8884" t="s">
        <v>23</v>
      </c>
      <c r="G8884" t="s">
        <v>23</v>
      </c>
      <c r="H8884" t="s">
        <v>6746</v>
      </c>
      <c r="I8884" t="s">
        <v>23</v>
      </c>
      <c r="J8884" t="s">
        <v>23</v>
      </c>
      <c r="K8884" t="s">
        <v>30671</v>
      </c>
    </row>
    <row r="8885" spans="1:11" x14ac:dyDescent="0.35">
      <c r="A8885" t="s">
        <v>18277</v>
      </c>
      <c r="B8885" t="s">
        <v>23</v>
      </c>
      <c r="C8885" t="s">
        <v>23</v>
      </c>
      <c r="D8885" t="s">
        <v>5810</v>
      </c>
      <c r="E8885" t="s">
        <v>18278</v>
      </c>
      <c r="F8885" t="s">
        <v>23</v>
      </c>
      <c r="G8885" t="s">
        <v>23</v>
      </c>
      <c r="H8885" t="s">
        <v>6746</v>
      </c>
      <c r="I8885" t="s">
        <v>23</v>
      </c>
      <c r="J8885" t="s">
        <v>23</v>
      </c>
      <c r="K8885" t="s">
        <v>30672</v>
      </c>
    </row>
    <row r="8886" spans="1:11" x14ac:dyDescent="0.35">
      <c r="A8886" t="s">
        <v>18279</v>
      </c>
      <c r="B8886" t="s">
        <v>23</v>
      </c>
      <c r="C8886" t="s">
        <v>23</v>
      </c>
      <c r="D8886" t="s">
        <v>5810</v>
      </c>
      <c r="E8886" t="s">
        <v>18280</v>
      </c>
      <c r="F8886" t="s">
        <v>23</v>
      </c>
      <c r="G8886" t="s">
        <v>23</v>
      </c>
      <c r="H8886" t="s">
        <v>6746</v>
      </c>
      <c r="I8886" t="s">
        <v>23</v>
      </c>
      <c r="J8886" t="s">
        <v>23</v>
      </c>
      <c r="K8886" t="s">
        <v>30673</v>
      </c>
    </row>
    <row r="8887" spans="1:11" x14ac:dyDescent="0.35">
      <c r="A8887" t="s">
        <v>18281</v>
      </c>
      <c r="B8887" t="s">
        <v>23</v>
      </c>
      <c r="C8887" t="s">
        <v>23</v>
      </c>
      <c r="D8887" t="s">
        <v>5810</v>
      </c>
      <c r="E8887" t="s">
        <v>18282</v>
      </c>
      <c r="F8887" t="s">
        <v>23</v>
      </c>
      <c r="G8887" t="s">
        <v>23</v>
      </c>
      <c r="H8887" t="s">
        <v>6746</v>
      </c>
      <c r="I8887" t="s">
        <v>23</v>
      </c>
      <c r="J8887" t="s">
        <v>23</v>
      </c>
      <c r="K8887" t="s">
        <v>30674</v>
      </c>
    </row>
    <row r="8888" spans="1:11" x14ac:dyDescent="0.35">
      <c r="A8888" t="s">
        <v>3732</v>
      </c>
      <c r="B8888" t="s">
        <v>23</v>
      </c>
      <c r="C8888" t="s">
        <v>23</v>
      </c>
      <c r="D8888" t="s">
        <v>23</v>
      </c>
      <c r="E8888" t="s">
        <v>13097</v>
      </c>
      <c r="F8888" t="s">
        <v>23</v>
      </c>
      <c r="G8888" t="s">
        <v>23</v>
      </c>
      <c r="H8888" t="s">
        <v>6522</v>
      </c>
      <c r="I8888" t="s">
        <v>23</v>
      </c>
      <c r="J8888" t="s">
        <v>23</v>
      </c>
      <c r="K8888" t="s">
        <v>30532</v>
      </c>
    </row>
    <row r="8889" spans="1:11" x14ac:dyDescent="0.35">
      <c r="A8889" t="s">
        <v>13098</v>
      </c>
      <c r="B8889" t="s">
        <v>23</v>
      </c>
      <c r="C8889" t="s">
        <v>23</v>
      </c>
      <c r="D8889" t="s">
        <v>5810</v>
      </c>
      <c r="E8889" t="s">
        <v>13099</v>
      </c>
      <c r="F8889" t="s">
        <v>23</v>
      </c>
      <c r="G8889" t="s">
        <v>23</v>
      </c>
      <c r="H8889" t="s">
        <v>6746</v>
      </c>
      <c r="I8889" t="s">
        <v>23</v>
      </c>
      <c r="J8889" t="s">
        <v>23</v>
      </c>
      <c r="K8889" t="s">
        <v>30532</v>
      </c>
    </row>
    <row r="8890" spans="1:11" x14ac:dyDescent="0.35">
      <c r="A8890" t="s">
        <v>18283</v>
      </c>
      <c r="B8890" t="s">
        <v>23</v>
      </c>
      <c r="C8890" t="s">
        <v>23</v>
      </c>
      <c r="D8890" t="s">
        <v>5810</v>
      </c>
      <c r="E8890" t="s">
        <v>18284</v>
      </c>
      <c r="F8890" t="s">
        <v>23</v>
      </c>
      <c r="G8890" t="s">
        <v>23</v>
      </c>
      <c r="H8890" t="s">
        <v>6746</v>
      </c>
      <c r="I8890" t="s">
        <v>23</v>
      </c>
      <c r="J8890" t="s">
        <v>23</v>
      </c>
      <c r="K8890" t="s">
        <v>30675</v>
      </c>
    </row>
    <row r="8891" spans="1:11" x14ac:dyDescent="0.35">
      <c r="A8891" t="s">
        <v>18285</v>
      </c>
      <c r="B8891" t="s">
        <v>23</v>
      </c>
      <c r="C8891" t="s">
        <v>23</v>
      </c>
      <c r="D8891" t="s">
        <v>5810</v>
      </c>
      <c r="E8891" t="s">
        <v>18286</v>
      </c>
      <c r="F8891" t="s">
        <v>23</v>
      </c>
      <c r="G8891" t="s">
        <v>23</v>
      </c>
      <c r="H8891" t="s">
        <v>6746</v>
      </c>
      <c r="I8891" t="s">
        <v>23</v>
      </c>
      <c r="J8891" t="s">
        <v>23</v>
      </c>
      <c r="K8891" t="s">
        <v>30676</v>
      </c>
    </row>
    <row r="8892" spans="1:11" x14ac:dyDescent="0.35">
      <c r="A8892" t="s">
        <v>18287</v>
      </c>
      <c r="B8892" t="s">
        <v>23</v>
      </c>
      <c r="C8892" t="s">
        <v>23</v>
      </c>
      <c r="D8892" t="s">
        <v>5810</v>
      </c>
      <c r="E8892" t="s">
        <v>18288</v>
      </c>
      <c r="F8892" t="s">
        <v>23</v>
      </c>
      <c r="G8892" t="s">
        <v>23</v>
      </c>
      <c r="H8892" t="s">
        <v>6746</v>
      </c>
      <c r="I8892" t="s">
        <v>23</v>
      </c>
      <c r="J8892" t="s">
        <v>23</v>
      </c>
      <c r="K8892" t="s">
        <v>30677</v>
      </c>
    </row>
    <row r="8893" spans="1:11" x14ac:dyDescent="0.35">
      <c r="A8893" t="s">
        <v>18289</v>
      </c>
      <c r="B8893" t="s">
        <v>23</v>
      </c>
      <c r="C8893" t="s">
        <v>23</v>
      </c>
      <c r="D8893" t="s">
        <v>5810</v>
      </c>
      <c r="E8893" t="s">
        <v>18290</v>
      </c>
      <c r="F8893" t="s">
        <v>23</v>
      </c>
      <c r="G8893" t="s">
        <v>23</v>
      </c>
      <c r="H8893" t="s">
        <v>6746</v>
      </c>
      <c r="I8893" t="s">
        <v>23</v>
      </c>
      <c r="J8893" t="s">
        <v>23</v>
      </c>
      <c r="K8893" t="s">
        <v>30678</v>
      </c>
    </row>
    <row r="8894" spans="1:11" x14ac:dyDescent="0.35">
      <c r="A8894" t="s">
        <v>13100</v>
      </c>
      <c r="B8894" t="s">
        <v>23</v>
      </c>
      <c r="C8894" t="s">
        <v>23</v>
      </c>
      <c r="D8894" t="s">
        <v>5810</v>
      </c>
      <c r="E8894" t="s">
        <v>13101</v>
      </c>
      <c r="F8894" t="s">
        <v>23</v>
      </c>
      <c r="G8894" t="s">
        <v>23</v>
      </c>
      <c r="H8894" t="s">
        <v>6746</v>
      </c>
      <c r="I8894" t="s">
        <v>23</v>
      </c>
      <c r="J8894" t="s">
        <v>23</v>
      </c>
      <c r="K8894" t="s">
        <v>30532</v>
      </c>
    </row>
    <row r="8895" spans="1:11" x14ac:dyDescent="0.35">
      <c r="A8895" t="s">
        <v>18291</v>
      </c>
      <c r="B8895" t="s">
        <v>23</v>
      </c>
      <c r="C8895" t="s">
        <v>23</v>
      </c>
      <c r="D8895" t="s">
        <v>5810</v>
      </c>
      <c r="E8895" t="s">
        <v>18292</v>
      </c>
      <c r="F8895" t="s">
        <v>23</v>
      </c>
      <c r="G8895" t="s">
        <v>23</v>
      </c>
      <c r="H8895" t="s">
        <v>6746</v>
      </c>
      <c r="I8895" t="s">
        <v>23</v>
      </c>
      <c r="J8895" t="s">
        <v>23</v>
      </c>
      <c r="K8895" t="s">
        <v>30679</v>
      </c>
    </row>
    <row r="8896" spans="1:11" x14ac:dyDescent="0.35">
      <c r="A8896" t="s">
        <v>18293</v>
      </c>
      <c r="B8896" t="s">
        <v>23</v>
      </c>
      <c r="C8896" t="s">
        <v>23</v>
      </c>
      <c r="D8896" t="s">
        <v>5810</v>
      </c>
      <c r="E8896" t="s">
        <v>18294</v>
      </c>
      <c r="F8896" t="s">
        <v>23</v>
      </c>
      <c r="G8896" t="s">
        <v>23</v>
      </c>
      <c r="H8896" t="s">
        <v>6746</v>
      </c>
      <c r="I8896" t="s">
        <v>23</v>
      </c>
      <c r="J8896" t="s">
        <v>23</v>
      </c>
      <c r="K8896" t="s">
        <v>30680</v>
      </c>
    </row>
    <row r="8897" spans="1:11" x14ac:dyDescent="0.35">
      <c r="A8897" t="s">
        <v>2124</v>
      </c>
      <c r="B8897" t="s">
        <v>23</v>
      </c>
      <c r="C8897" t="s">
        <v>23</v>
      </c>
      <c r="D8897" t="s">
        <v>23</v>
      </c>
      <c r="E8897" t="s">
        <v>13102</v>
      </c>
      <c r="F8897" t="s">
        <v>23</v>
      </c>
      <c r="G8897" t="s">
        <v>23</v>
      </c>
      <c r="H8897" t="s">
        <v>6522</v>
      </c>
      <c r="I8897" t="s">
        <v>23</v>
      </c>
      <c r="J8897" t="s">
        <v>23</v>
      </c>
      <c r="K8897" t="s">
        <v>30532</v>
      </c>
    </row>
    <row r="8898" spans="1:11" x14ac:dyDescent="0.35">
      <c r="A8898" t="s">
        <v>18295</v>
      </c>
      <c r="B8898" t="s">
        <v>23</v>
      </c>
      <c r="C8898" t="s">
        <v>23</v>
      </c>
      <c r="D8898" t="s">
        <v>5810</v>
      </c>
      <c r="E8898" t="s">
        <v>18296</v>
      </c>
      <c r="F8898" t="s">
        <v>23</v>
      </c>
      <c r="G8898" t="s">
        <v>23</v>
      </c>
      <c r="H8898" t="s">
        <v>6746</v>
      </c>
      <c r="I8898" t="s">
        <v>23</v>
      </c>
      <c r="J8898" t="s">
        <v>23</v>
      </c>
      <c r="K8898" t="s">
        <v>30532</v>
      </c>
    </row>
    <row r="8899" spans="1:11" x14ac:dyDescent="0.35">
      <c r="A8899" t="s">
        <v>2123</v>
      </c>
      <c r="B8899" t="s">
        <v>23</v>
      </c>
      <c r="C8899" t="s">
        <v>23</v>
      </c>
      <c r="D8899" t="s">
        <v>23</v>
      </c>
      <c r="E8899" t="s">
        <v>13103</v>
      </c>
      <c r="F8899" t="s">
        <v>23</v>
      </c>
      <c r="G8899" t="s">
        <v>23</v>
      </c>
      <c r="H8899" t="s">
        <v>6522</v>
      </c>
      <c r="I8899" t="s">
        <v>23</v>
      </c>
      <c r="J8899" t="s">
        <v>23</v>
      </c>
      <c r="K8899" t="s">
        <v>30532</v>
      </c>
    </row>
    <row r="8900" spans="1:11" x14ac:dyDescent="0.35">
      <c r="A8900" t="s">
        <v>18297</v>
      </c>
      <c r="B8900" t="s">
        <v>23</v>
      </c>
      <c r="C8900" t="s">
        <v>23</v>
      </c>
      <c r="D8900" t="s">
        <v>5810</v>
      </c>
      <c r="E8900" t="s">
        <v>18298</v>
      </c>
      <c r="F8900" t="s">
        <v>23</v>
      </c>
      <c r="G8900" t="s">
        <v>23</v>
      </c>
      <c r="H8900" t="s">
        <v>6746</v>
      </c>
      <c r="I8900" t="s">
        <v>23</v>
      </c>
      <c r="J8900" t="s">
        <v>23</v>
      </c>
      <c r="K8900" t="s">
        <v>30681</v>
      </c>
    </row>
    <row r="8901" spans="1:11" x14ac:dyDescent="0.35">
      <c r="A8901" t="s">
        <v>18299</v>
      </c>
      <c r="B8901" t="s">
        <v>23</v>
      </c>
      <c r="C8901" t="s">
        <v>23</v>
      </c>
      <c r="D8901" t="s">
        <v>5810</v>
      </c>
      <c r="E8901" t="s">
        <v>18300</v>
      </c>
      <c r="F8901" t="s">
        <v>23</v>
      </c>
      <c r="G8901" t="s">
        <v>23</v>
      </c>
      <c r="H8901" t="s">
        <v>6746</v>
      </c>
      <c r="I8901" t="s">
        <v>23</v>
      </c>
      <c r="J8901" t="s">
        <v>23</v>
      </c>
      <c r="K8901" t="s">
        <v>30682</v>
      </c>
    </row>
    <row r="8902" spans="1:11" x14ac:dyDescent="0.35">
      <c r="A8902" t="s">
        <v>6786</v>
      </c>
      <c r="B8902" t="s">
        <v>23</v>
      </c>
      <c r="C8902" t="s">
        <v>23</v>
      </c>
      <c r="D8902" t="s">
        <v>23</v>
      </c>
      <c r="E8902" t="s">
        <v>13104</v>
      </c>
      <c r="F8902" t="s">
        <v>23</v>
      </c>
      <c r="G8902" t="s">
        <v>23</v>
      </c>
      <c r="H8902" t="s">
        <v>6487</v>
      </c>
      <c r="I8902" t="s">
        <v>6485</v>
      </c>
      <c r="J8902" t="s">
        <v>23</v>
      </c>
      <c r="K8902" t="s">
        <v>30532</v>
      </c>
    </row>
    <row r="8903" spans="1:11" x14ac:dyDescent="0.35">
      <c r="A8903" t="s">
        <v>18301</v>
      </c>
      <c r="B8903" t="s">
        <v>23</v>
      </c>
      <c r="C8903" t="s">
        <v>23</v>
      </c>
      <c r="D8903" t="s">
        <v>5810</v>
      </c>
      <c r="E8903" t="s">
        <v>18302</v>
      </c>
      <c r="F8903" t="s">
        <v>23</v>
      </c>
      <c r="G8903" t="s">
        <v>23</v>
      </c>
      <c r="H8903" t="s">
        <v>6746</v>
      </c>
      <c r="I8903" t="s">
        <v>23</v>
      </c>
      <c r="J8903" t="s">
        <v>23</v>
      </c>
      <c r="K8903" t="s">
        <v>30683</v>
      </c>
    </row>
    <row r="8904" spans="1:11" x14ac:dyDescent="0.35">
      <c r="A8904" t="s">
        <v>18303</v>
      </c>
      <c r="B8904" t="s">
        <v>23</v>
      </c>
      <c r="C8904" t="s">
        <v>23</v>
      </c>
      <c r="D8904" t="s">
        <v>5810</v>
      </c>
      <c r="E8904" t="s">
        <v>18304</v>
      </c>
      <c r="F8904" t="s">
        <v>23</v>
      </c>
      <c r="G8904" t="s">
        <v>23</v>
      </c>
      <c r="H8904" t="s">
        <v>6746</v>
      </c>
      <c r="I8904" t="s">
        <v>23</v>
      </c>
      <c r="J8904" t="s">
        <v>23</v>
      </c>
      <c r="K8904" t="s">
        <v>30684</v>
      </c>
    </row>
    <row r="8905" spans="1:11" x14ac:dyDescent="0.35">
      <c r="A8905" t="s">
        <v>18305</v>
      </c>
      <c r="B8905" t="s">
        <v>23</v>
      </c>
      <c r="C8905" t="s">
        <v>23</v>
      </c>
      <c r="D8905" t="s">
        <v>5810</v>
      </c>
      <c r="E8905" t="s">
        <v>18306</v>
      </c>
      <c r="F8905" t="s">
        <v>23</v>
      </c>
      <c r="G8905" t="s">
        <v>23</v>
      </c>
      <c r="H8905" t="s">
        <v>6746</v>
      </c>
      <c r="I8905" t="s">
        <v>23</v>
      </c>
      <c r="J8905" t="s">
        <v>23</v>
      </c>
      <c r="K8905" t="s">
        <v>30685</v>
      </c>
    </row>
    <row r="8906" spans="1:11" x14ac:dyDescent="0.35">
      <c r="A8906" t="s">
        <v>3733</v>
      </c>
      <c r="B8906" t="s">
        <v>23</v>
      </c>
      <c r="C8906" t="s">
        <v>23</v>
      </c>
      <c r="D8906" t="s">
        <v>23</v>
      </c>
      <c r="E8906" t="s">
        <v>13105</v>
      </c>
      <c r="F8906" t="s">
        <v>23</v>
      </c>
      <c r="G8906" t="s">
        <v>23</v>
      </c>
      <c r="H8906" t="s">
        <v>6522</v>
      </c>
      <c r="I8906" t="s">
        <v>23</v>
      </c>
      <c r="J8906" t="s">
        <v>23</v>
      </c>
      <c r="K8906" t="s">
        <v>30532</v>
      </c>
    </row>
    <row r="8907" spans="1:11" x14ac:dyDescent="0.35">
      <c r="A8907" t="s">
        <v>18307</v>
      </c>
      <c r="B8907" t="s">
        <v>23</v>
      </c>
      <c r="C8907" t="s">
        <v>23</v>
      </c>
      <c r="D8907" t="s">
        <v>5810</v>
      </c>
      <c r="E8907" t="s">
        <v>18308</v>
      </c>
      <c r="F8907" t="s">
        <v>23</v>
      </c>
      <c r="G8907" t="s">
        <v>23</v>
      </c>
      <c r="H8907" t="s">
        <v>6746</v>
      </c>
      <c r="I8907" t="s">
        <v>23</v>
      </c>
      <c r="J8907" t="s">
        <v>23</v>
      </c>
      <c r="K8907" t="s">
        <v>30686</v>
      </c>
    </row>
    <row r="8908" spans="1:11" x14ac:dyDescent="0.35">
      <c r="A8908" t="s">
        <v>3111</v>
      </c>
      <c r="B8908" t="s">
        <v>23</v>
      </c>
      <c r="C8908" t="s">
        <v>23</v>
      </c>
      <c r="D8908" t="s">
        <v>23</v>
      </c>
      <c r="E8908" t="s">
        <v>13106</v>
      </c>
      <c r="F8908" t="s">
        <v>23</v>
      </c>
      <c r="G8908" t="s">
        <v>23</v>
      </c>
      <c r="H8908" t="s">
        <v>6522</v>
      </c>
      <c r="I8908" t="s">
        <v>23</v>
      </c>
      <c r="J8908" t="s">
        <v>23</v>
      </c>
      <c r="K8908" t="s">
        <v>30532</v>
      </c>
    </row>
    <row r="8909" spans="1:11" x14ac:dyDescent="0.35">
      <c r="A8909" t="s">
        <v>338</v>
      </c>
      <c r="B8909" t="s">
        <v>23</v>
      </c>
      <c r="C8909" t="s">
        <v>23</v>
      </c>
      <c r="D8909" t="s">
        <v>23</v>
      </c>
      <c r="E8909" t="s">
        <v>13107</v>
      </c>
      <c r="F8909" t="s">
        <v>23</v>
      </c>
      <c r="G8909" t="s">
        <v>23</v>
      </c>
      <c r="H8909" t="s">
        <v>6522</v>
      </c>
      <c r="I8909" t="s">
        <v>23</v>
      </c>
      <c r="J8909" t="s">
        <v>23</v>
      </c>
      <c r="K8909" t="s">
        <v>30532</v>
      </c>
    </row>
    <row r="8910" spans="1:11" x14ac:dyDescent="0.35">
      <c r="A8910" t="s">
        <v>466</v>
      </c>
      <c r="B8910" t="s">
        <v>23</v>
      </c>
      <c r="C8910" t="s">
        <v>23</v>
      </c>
      <c r="D8910" t="s">
        <v>23</v>
      </c>
      <c r="E8910" t="s">
        <v>13108</v>
      </c>
      <c r="F8910" t="s">
        <v>23</v>
      </c>
      <c r="G8910" t="s">
        <v>23</v>
      </c>
      <c r="H8910" t="s">
        <v>6522</v>
      </c>
      <c r="I8910" t="s">
        <v>23</v>
      </c>
      <c r="J8910" t="s">
        <v>23</v>
      </c>
      <c r="K8910" t="s">
        <v>30532</v>
      </c>
    </row>
    <row r="8911" spans="1:11" x14ac:dyDescent="0.35">
      <c r="A8911" t="s">
        <v>18317</v>
      </c>
      <c r="B8911" t="s">
        <v>23</v>
      </c>
      <c r="C8911" t="s">
        <v>23</v>
      </c>
      <c r="D8911" t="s">
        <v>5810</v>
      </c>
      <c r="E8911" t="s">
        <v>18318</v>
      </c>
      <c r="F8911" t="s">
        <v>23</v>
      </c>
      <c r="G8911" t="s">
        <v>23</v>
      </c>
      <c r="H8911" t="s">
        <v>6746</v>
      </c>
      <c r="I8911" t="s">
        <v>23</v>
      </c>
      <c r="J8911" t="s">
        <v>23</v>
      </c>
      <c r="K8911" t="s">
        <v>30691</v>
      </c>
    </row>
    <row r="8912" spans="1:11" x14ac:dyDescent="0.35">
      <c r="A8912" t="s">
        <v>18309</v>
      </c>
      <c r="B8912" t="s">
        <v>23</v>
      </c>
      <c r="C8912" t="s">
        <v>23</v>
      </c>
      <c r="D8912" t="s">
        <v>5810</v>
      </c>
      <c r="E8912" t="s">
        <v>18310</v>
      </c>
      <c r="F8912" t="s">
        <v>23</v>
      </c>
      <c r="G8912" t="s">
        <v>23</v>
      </c>
      <c r="H8912" t="s">
        <v>6746</v>
      </c>
      <c r="I8912" t="s">
        <v>23</v>
      </c>
      <c r="J8912" t="s">
        <v>23</v>
      </c>
      <c r="K8912" t="s">
        <v>30687</v>
      </c>
    </row>
    <row r="8913" spans="1:11" x14ac:dyDescent="0.35">
      <c r="A8913" t="s">
        <v>18311</v>
      </c>
      <c r="B8913" t="s">
        <v>23</v>
      </c>
      <c r="C8913" t="s">
        <v>23</v>
      </c>
      <c r="D8913" t="s">
        <v>5810</v>
      </c>
      <c r="E8913" t="s">
        <v>18312</v>
      </c>
      <c r="F8913" t="s">
        <v>23</v>
      </c>
      <c r="G8913" t="s">
        <v>23</v>
      </c>
      <c r="H8913" t="s">
        <v>6746</v>
      </c>
      <c r="I8913" t="s">
        <v>23</v>
      </c>
      <c r="J8913" t="s">
        <v>23</v>
      </c>
      <c r="K8913" t="s">
        <v>30688</v>
      </c>
    </row>
    <row r="8914" spans="1:11" x14ac:dyDescent="0.35">
      <c r="A8914" t="s">
        <v>18313</v>
      </c>
      <c r="B8914" t="s">
        <v>23</v>
      </c>
      <c r="C8914" t="s">
        <v>23</v>
      </c>
      <c r="D8914" t="s">
        <v>5810</v>
      </c>
      <c r="E8914" t="s">
        <v>18314</v>
      </c>
      <c r="F8914" t="s">
        <v>23</v>
      </c>
      <c r="G8914" t="s">
        <v>23</v>
      </c>
      <c r="H8914" t="s">
        <v>6746</v>
      </c>
      <c r="I8914" t="s">
        <v>23</v>
      </c>
      <c r="J8914" t="s">
        <v>23</v>
      </c>
      <c r="K8914" t="s">
        <v>30689</v>
      </c>
    </row>
    <row r="8915" spans="1:11" x14ac:dyDescent="0.35">
      <c r="A8915" t="s">
        <v>18315</v>
      </c>
      <c r="B8915" t="s">
        <v>23</v>
      </c>
      <c r="C8915" t="s">
        <v>23</v>
      </c>
      <c r="D8915" t="s">
        <v>5810</v>
      </c>
      <c r="E8915" t="s">
        <v>18316</v>
      </c>
      <c r="F8915" t="s">
        <v>23</v>
      </c>
      <c r="G8915" t="s">
        <v>23</v>
      </c>
      <c r="H8915" t="s">
        <v>6746</v>
      </c>
      <c r="I8915" t="s">
        <v>23</v>
      </c>
      <c r="J8915" t="s">
        <v>23</v>
      </c>
      <c r="K8915" t="s">
        <v>30690</v>
      </c>
    </row>
    <row r="8916" spans="1:11" x14ac:dyDescent="0.35">
      <c r="A8916" t="s">
        <v>18319</v>
      </c>
      <c r="B8916" t="s">
        <v>23</v>
      </c>
      <c r="C8916" t="s">
        <v>23</v>
      </c>
      <c r="D8916" t="s">
        <v>5810</v>
      </c>
      <c r="E8916" t="s">
        <v>18320</v>
      </c>
      <c r="F8916" t="s">
        <v>23</v>
      </c>
      <c r="G8916" t="s">
        <v>23</v>
      </c>
      <c r="H8916" t="s">
        <v>6746</v>
      </c>
      <c r="I8916" t="s">
        <v>23</v>
      </c>
      <c r="J8916" t="s">
        <v>23</v>
      </c>
      <c r="K8916" t="s">
        <v>30692</v>
      </c>
    </row>
    <row r="8917" spans="1:11" x14ac:dyDescent="0.35">
      <c r="A8917" t="s">
        <v>2122</v>
      </c>
      <c r="B8917" t="s">
        <v>23</v>
      </c>
      <c r="C8917" t="s">
        <v>23</v>
      </c>
      <c r="D8917" t="s">
        <v>23</v>
      </c>
      <c r="E8917" t="s">
        <v>13109</v>
      </c>
      <c r="F8917" t="s">
        <v>23</v>
      </c>
      <c r="G8917" t="s">
        <v>23</v>
      </c>
      <c r="H8917" t="s">
        <v>6522</v>
      </c>
      <c r="I8917" t="s">
        <v>23</v>
      </c>
      <c r="J8917" t="s">
        <v>23</v>
      </c>
      <c r="K8917" t="s">
        <v>30532</v>
      </c>
    </row>
    <row r="8918" spans="1:11" x14ac:dyDescent="0.35">
      <c r="A8918" t="s">
        <v>140</v>
      </c>
      <c r="B8918" t="s">
        <v>23</v>
      </c>
      <c r="C8918" t="s">
        <v>23</v>
      </c>
      <c r="D8918" t="s">
        <v>23</v>
      </c>
      <c r="E8918" t="s">
        <v>13110</v>
      </c>
      <c r="F8918" t="s">
        <v>23</v>
      </c>
      <c r="G8918" t="s">
        <v>23</v>
      </c>
      <c r="H8918" t="s">
        <v>6522</v>
      </c>
      <c r="I8918" t="s">
        <v>23</v>
      </c>
      <c r="J8918" t="s">
        <v>23</v>
      </c>
      <c r="K8918" t="s">
        <v>30532</v>
      </c>
    </row>
    <row r="8919" spans="1:11" x14ac:dyDescent="0.35">
      <c r="A8919" t="s">
        <v>18321</v>
      </c>
      <c r="B8919" t="s">
        <v>23</v>
      </c>
      <c r="C8919" t="s">
        <v>23</v>
      </c>
      <c r="D8919" t="s">
        <v>5810</v>
      </c>
      <c r="E8919" t="s">
        <v>18322</v>
      </c>
      <c r="F8919" t="s">
        <v>23</v>
      </c>
      <c r="G8919" t="s">
        <v>23</v>
      </c>
      <c r="H8919" t="s">
        <v>6746</v>
      </c>
      <c r="I8919" t="s">
        <v>23</v>
      </c>
      <c r="J8919" t="s">
        <v>23</v>
      </c>
      <c r="K8919" t="s">
        <v>30693</v>
      </c>
    </row>
    <row r="8920" spans="1:11" x14ac:dyDescent="0.35">
      <c r="A8920" t="s">
        <v>18323</v>
      </c>
      <c r="B8920" t="s">
        <v>23</v>
      </c>
      <c r="C8920" t="s">
        <v>23</v>
      </c>
      <c r="D8920" t="s">
        <v>5810</v>
      </c>
      <c r="E8920" t="s">
        <v>18324</v>
      </c>
      <c r="F8920" t="s">
        <v>23</v>
      </c>
      <c r="G8920" t="s">
        <v>23</v>
      </c>
      <c r="H8920" t="s">
        <v>6746</v>
      </c>
      <c r="I8920" t="s">
        <v>23</v>
      </c>
      <c r="J8920" t="s">
        <v>23</v>
      </c>
      <c r="K8920" t="s">
        <v>30694</v>
      </c>
    </row>
    <row r="8921" spans="1:11" x14ac:dyDescent="0.35">
      <c r="A8921" t="s">
        <v>931</v>
      </c>
      <c r="B8921" t="s">
        <v>23</v>
      </c>
      <c r="C8921" t="s">
        <v>23</v>
      </c>
      <c r="D8921" t="s">
        <v>23</v>
      </c>
      <c r="E8921" t="s">
        <v>13111</v>
      </c>
      <c r="F8921" t="s">
        <v>23</v>
      </c>
      <c r="G8921" t="s">
        <v>23</v>
      </c>
      <c r="H8921" t="s">
        <v>6522</v>
      </c>
      <c r="I8921" t="s">
        <v>23</v>
      </c>
      <c r="J8921" t="s">
        <v>23</v>
      </c>
      <c r="K8921" t="s">
        <v>30532</v>
      </c>
    </row>
    <row r="8922" spans="1:11" x14ac:dyDescent="0.35">
      <c r="A8922" t="s">
        <v>2120</v>
      </c>
      <c r="B8922" t="s">
        <v>23</v>
      </c>
      <c r="C8922" t="s">
        <v>23</v>
      </c>
      <c r="D8922" t="s">
        <v>23</v>
      </c>
      <c r="E8922" t="s">
        <v>13112</v>
      </c>
      <c r="F8922" t="s">
        <v>23</v>
      </c>
      <c r="G8922" t="s">
        <v>23</v>
      </c>
      <c r="H8922" t="s">
        <v>6522</v>
      </c>
      <c r="I8922" t="s">
        <v>23</v>
      </c>
      <c r="J8922" t="s">
        <v>23</v>
      </c>
      <c r="K8922" t="s">
        <v>30532</v>
      </c>
    </row>
    <row r="8923" spans="1:11" x14ac:dyDescent="0.35">
      <c r="A8923" t="s">
        <v>18329</v>
      </c>
      <c r="B8923" t="s">
        <v>23</v>
      </c>
      <c r="C8923" t="s">
        <v>23</v>
      </c>
      <c r="D8923" t="s">
        <v>5810</v>
      </c>
      <c r="E8923" t="s">
        <v>18330</v>
      </c>
      <c r="F8923" t="s">
        <v>23</v>
      </c>
      <c r="G8923" t="s">
        <v>23</v>
      </c>
      <c r="H8923" t="s">
        <v>6746</v>
      </c>
      <c r="I8923" t="s">
        <v>23</v>
      </c>
      <c r="J8923" t="s">
        <v>23</v>
      </c>
      <c r="K8923" t="s">
        <v>30696</v>
      </c>
    </row>
    <row r="8924" spans="1:11" x14ac:dyDescent="0.35">
      <c r="A8924" t="s">
        <v>13113</v>
      </c>
      <c r="B8924" t="s">
        <v>23</v>
      </c>
      <c r="C8924" t="s">
        <v>23</v>
      </c>
      <c r="D8924" t="s">
        <v>5810</v>
      </c>
      <c r="E8924" t="s">
        <v>13114</v>
      </c>
      <c r="F8924" t="s">
        <v>23</v>
      </c>
      <c r="G8924" t="s">
        <v>23</v>
      </c>
      <c r="H8924" t="s">
        <v>6746</v>
      </c>
      <c r="I8924" t="s">
        <v>23</v>
      </c>
      <c r="J8924" t="s">
        <v>23</v>
      </c>
      <c r="K8924" t="s">
        <v>30532</v>
      </c>
    </row>
    <row r="8925" spans="1:11" x14ac:dyDescent="0.35">
      <c r="A8925" t="s">
        <v>18327</v>
      </c>
      <c r="B8925" t="s">
        <v>23</v>
      </c>
      <c r="C8925" t="s">
        <v>23</v>
      </c>
      <c r="D8925" t="s">
        <v>5810</v>
      </c>
      <c r="E8925" t="s">
        <v>18328</v>
      </c>
      <c r="F8925" t="s">
        <v>23</v>
      </c>
      <c r="G8925" t="s">
        <v>23</v>
      </c>
      <c r="H8925" t="s">
        <v>6746</v>
      </c>
      <c r="I8925" t="s">
        <v>23</v>
      </c>
      <c r="J8925" t="s">
        <v>23</v>
      </c>
      <c r="K8925" t="s">
        <v>30695</v>
      </c>
    </row>
    <row r="8926" spans="1:11" x14ac:dyDescent="0.35">
      <c r="A8926" t="s">
        <v>18331</v>
      </c>
      <c r="B8926" t="s">
        <v>23</v>
      </c>
      <c r="C8926" t="s">
        <v>23</v>
      </c>
      <c r="D8926" t="s">
        <v>5810</v>
      </c>
      <c r="E8926" t="s">
        <v>18332</v>
      </c>
      <c r="F8926" t="s">
        <v>23</v>
      </c>
      <c r="G8926" t="s">
        <v>23</v>
      </c>
      <c r="H8926" t="s">
        <v>6746</v>
      </c>
      <c r="I8926" t="s">
        <v>23</v>
      </c>
      <c r="J8926" t="s">
        <v>23</v>
      </c>
      <c r="K8926" t="s">
        <v>30697</v>
      </c>
    </row>
    <row r="8927" spans="1:11" x14ac:dyDescent="0.35">
      <c r="A8927" t="s">
        <v>18333</v>
      </c>
      <c r="B8927" t="s">
        <v>23</v>
      </c>
      <c r="C8927" t="s">
        <v>23</v>
      </c>
      <c r="D8927" t="s">
        <v>5810</v>
      </c>
      <c r="E8927" t="s">
        <v>18334</v>
      </c>
      <c r="F8927" t="s">
        <v>23</v>
      </c>
      <c r="G8927" t="s">
        <v>23</v>
      </c>
      <c r="H8927" t="s">
        <v>6746</v>
      </c>
      <c r="I8927" t="s">
        <v>23</v>
      </c>
      <c r="J8927" t="s">
        <v>23</v>
      </c>
      <c r="K8927" t="s">
        <v>30698</v>
      </c>
    </row>
    <row r="8928" spans="1:11" x14ac:dyDescent="0.35">
      <c r="A8928" t="s">
        <v>18335</v>
      </c>
      <c r="B8928" t="s">
        <v>23</v>
      </c>
      <c r="C8928" t="s">
        <v>23</v>
      </c>
      <c r="D8928" t="s">
        <v>5810</v>
      </c>
      <c r="E8928" t="s">
        <v>18336</v>
      </c>
      <c r="F8928" t="s">
        <v>23</v>
      </c>
      <c r="G8928" t="s">
        <v>23</v>
      </c>
      <c r="H8928" t="s">
        <v>6746</v>
      </c>
      <c r="I8928" t="s">
        <v>23</v>
      </c>
      <c r="J8928" t="s">
        <v>23</v>
      </c>
      <c r="K8928" t="s">
        <v>30699</v>
      </c>
    </row>
    <row r="8929" spans="1:11" x14ac:dyDescent="0.35">
      <c r="A8929" t="s">
        <v>13115</v>
      </c>
      <c r="B8929" t="s">
        <v>23</v>
      </c>
      <c r="C8929" t="s">
        <v>23</v>
      </c>
      <c r="D8929" t="s">
        <v>5810</v>
      </c>
      <c r="E8929" t="s">
        <v>13116</v>
      </c>
      <c r="F8929" t="s">
        <v>23</v>
      </c>
      <c r="G8929" t="s">
        <v>23</v>
      </c>
      <c r="H8929" t="s">
        <v>6746</v>
      </c>
      <c r="I8929" t="s">
        <v>23</v>
      </c>
      <c r="J8929" t="s">
        <v>23</v>
      </c>
      <c r="K8929" t="s">
        <v>30532</v>
      </c>
    </row>
    <row r="8930" spans="1:11" x14ac:dyDescent="0.35">
      <c r="A8930" t="s">
        <v>18345</v>
      </c>
      <c r="B8930" t="s">
        <v>23</v>
      </c>
      <c r="C8930" t="s">
        <v>23</v>
      </c>
      <c r="D8930" t="s">
        <v>5810</v>
      </c>
      <c r="E8930" t="s">
        <v>18346</v>
      </c>
      <c r="F8930" t="s">
        <v>23</v>
      </c>
      <c r="G8930" t="s">
        <v>23</v>
      </c>
      <c r="H8930" t="s">
        <v>6746</v>
      </c>
      <c r="I8930" t="s">
        <v>23</v>
      </c>
      <c r="J8930" t="s">
        <v>23</v>
      </c>
      <c r="K8930" t="s">
        <v>30704</v>
      </c>
    </row>
    <row r="8931" spans="1:11" x14ac:dyDescent="0.35">
      <c r="A8931" t="s">
        <v>18371</v>
      </c>
      <c r="B8931" t="s">
        <v>23</v>
      </c>
      <c r="C8931" t="s">
        <v>23</v>
      </c>
      <c r="D8931" t="s">
        <v>5810</v>
      </c>
      <c r="E8931" t="s">
        <v>18372</v>
      </c>
      <c r="F8931" t="s">
        <v>23</v>
      </c>
      <c r="G8931" t="s">
        <v>23</v>
      </c>
      <c r="H8931" t="s">
        <v>6746</v>
      </c>
      <c r="I8931" t="s">
        <v>23</v>
      </c>
      <c r="J8931" t="s">
        <v>23</v>
      </c>
      <c r="K8931" t="s">
        <v>30716</v>
      </c>
    </row>
    <row r="8932" spans="1:11" x14ac:dyDescent="0.35">
      <c r="A8932" t="s">
        <v>2119</v>
      </c>
      <c r="B8932" t="s">
        <v>23</v>
      </c>
      <c r="C8932" t="s">
        <v>23</v>
      </c>
      <c r="D8932" t="s">
        <v>23</v>
      </c>
      <c r="E8932" t="s">
        <v>13118</v>
      </c>
      <c r="F8932" t="s">
        <v>23</v>
      </c>
      <c r="G8932" t="s">
        <v>23</v>
      </c>
      <c r="H8932" t="s">
        <v>6522</v>
      </c>
      <c r="I8932" t="s">
        <v>23</v>
      </c>
      <c r="J8932" t="s">
        <v>23</v>
      </c>
      <c r="K8932" t="s">
        <v>30532</v>
      </c>
    </row>
    <row r="8933" spans="1:11" x14ac:dyDescent="0.35">
      <c r="A8933" t="s">
        <v>18341</v>
      </c>
      <c r="B8933" t="s">
        <v>23</v>
      </c>
      <c r="C8933" t="s">
        <v>23</v>
      </c>
      <c r="D8933" t="s">
        <v>5810</v>
      </c>
      <c r="E8933" t="s">
        <v>18342</v>
      </c>
      <c r="F8933" t="s">
        <v>23</v>
      </c>
      <c r="G8933" t="s">
        <v>23</v>
      </c>
      <c r="H8933" t="s">
        <v>6746</v>
      </c>
      <c r="I8933" t="s">
        <v>23</v>
      </c>
      <c r="J8933" t="s">
        <v>23</v>
      </c>
      <c r="K8933" t="s">
        <v>30702</v>
      </c>
    </row>
    <row r="8934" spans="1:11" x14ac:dyDescent="0.35">
      <c r="A8934" t="s">
        <v>18337</v>
      </c>
      <c r="B8934" t="s">
        <v>23</v>
      </c>
      <c r="C8934" t="s">
        <v>23</v>
      </c>
      <c r="D8934" t="s">
        <v>5810</v>
      </c>
      <c r="E8934" t="s">
        <v>18338</v>
      </c>
      <c r="F8934" t="s">
        <v>23</v>
      </c>
      <c r="G8934" t="s">
        <v>23</v>
      </c>
      <c r="H8934" t="s">
        <v>6746</v>
      </c>
      <c r="I8934" t="s">
        <v>23</v>
      </c>
      <c r="J8934" t="s">
        <v>23</v>
      </c>
      <c r="K8934" t="s">
        <v>30700</v>
      </c>
    </row>
    <row r="8935" spans="1:11" x14ac:dyDescent="0.35">
      <c r="A8935" t="s">
        <v>18339</v>
      </c>
      <c r="B8935" t="s">
        <v>23</v>
      </c>
      <c r="C8935" t="s">
        <v>23</v>
      </c>
      <c r="D8935" t="s">
        <v>5810</v>
      </c>
      <c r="E8935" t="s">
        <v>18340</v>
      </c>
      <c r="F8935" t="s">
        <v>23</v>
      </c>
      <c r="G8935" t="s">
        <v>23</v>
      </c>
      <c r="H8935" t="s">
        <v>6746</v>
      </c>
      <c r="I8935" t="s">
        <v>23</v>
      </c>
      <c r="J8935" t="s">
        <v>23</v>
      </c>
      <c r="K8935" t="s">
        <v>30701</v>
      </c>
    </row>
    <row r="8936" spans="1:11" x14ac:dyDescent="0.35">
      <c r="A8936" t="s">
        <v>18343</v>
      </c>
      <c r="B8936" t="s">
        <v>23</v>
      </c>
      <c r="C8936" t="s">
        <v>23</v>
      </c>
      <c r="D8936" t="s">
        <v>5810</v>
      </c>
      <c r="E8936" t="s">
        <v>18344</v>
      </c>
      <c r="F8936" t="s">
        <v>23</v>
      </c>
      <c r="G8936" t="s">
        <v>23</v>
      </c>
      <c r="H8936" t="s">
        <v>6746</v>
      </c>
      <c r="I8936" t="s">
        <v>23</v>
      </c>
      <c r="J8936" t="s">
        <v>23</v>
      </c>
      <c r="K8936" t="s">
        <v>30703</v>
      </c>
    </row>
    <row r="8937" spans="1:11" x14ac:dyDescent="0.35">
      <c r="A8937" t="s">
        <v>13119</v>
      </c>
      <c r="B8937" t="s">
        <v>23</v>
      </c>
      <c r="C8937" t="s">
        <v>23</v>
      </c>
      <c r="D8937" t="s">
        <v>5810</v>
      </c>
      <c r="E8937" t="s">
        <v>13120</v>
      </c>
      <c r="F8937" t="s">
        <v>23</v>
      </c>
      <c r="G8937" t="s">
        <v>23</v>
      </c>
      <c r="H8937" t="s">
        <v>6746</v>
      </c>
      <c r="I8937" t="s">
        <v>23</v>
      </c>
      <c r="J8937" t="s">
        <v>23</v>
      </c>
      <c r="K8937" t="s">
        <v>30532</v>
      </c>
    </row>
    <row r="8938" spans="1:11" x14ac:dyDescent="0.35">
      <c r="A8938" t="s">
        <v>533</v>
      </c>
      <c r="B8938" t="s">
        <v>23</v>
      </c>
      <c r="C8938" t="s">
        <v>23</v>
      </c>
      <c r="D8938" t="s">
        <v>23</v>
      </c>
      <c r="E8938" t="s">
        <v>13121</v>
      </c>
      <c r="F8938" t="s">
        <v>23</v>
      </c>
      <c r="G8938" t="s">
        <v>23</v>
      </c>
      <c r="H8938" t="s">
        <v>6522</v>
      </c>
      <c r="I8938" t="s">
        <v>23</v>
      </c>
      <c r="J8938" t="s">
        <v>23</v>
      </c>
      <c r="K8938" t="s">
        <v>30532</v>
      </c>
    </row>
    <row r="8939" spans="1:11" x14ac:dyDescent="0.35">
      <c r="A8939" t="s">
        <v>18347</v>
      </c>
      <c r="B8939" t="s">
        <v>23</v>
      </c>
      <c r="C8939" t="s">
        <v>23</v>
      </c>
      <c r="D8939" t="s">
        <v>5810</v>
      </c>
      <c r="E8939" t="s">
        <v>18348</v>
      </c>
      <c r="F8939" t="s">
        <v>23</v>
      </c>
      <c r="G8939" t="s">
        <v>23</v>
      </c>
      <c r="H8939" t="s">
        <v>6746</v>
      </c>
      <c r="I8939" t="s">
        <v>23</v>
      </c>
      <c r="J8939" t="s">
        <v>23</v>
      </c>
      <c r="K8939" t="s">
        <v>30532</v>
      </c>
    </row>
    <row r="8940" spans="1:11" x14ac:dyDescent="0.35">
      <c r="A8940" t="s">
        <v>18349</v>
      </c>
      <c r="B8940" t="s">
        <v>23</v>
      </c>
      <c r="C8940" t="s">
        <v>23</v>
      </c>
      <c r="D8940" t="s">
        <v>5810</v>
      </c>
      <c r="E8940" t="s">
        <v>18350</v>
      </c>
      <c r="F8940" t="s">
        <v>23</v>
      </c>
      <c r="G8940" t="s">
        <v>23</v>
      </c>
      <c r="H8940" t="s">
        <v>6746</v>
      </c>
      <c r="I8940" t="s">
        <v>23</v>
      </c>
      <c r="J8940" t="s">
        <v>23</v>
      </c>
      <c r="K8940" t="s">
        <v>30705</v>
      </c>
    </row>
    <row r="8941" spans="1:11" x14ac:dyDescent="0.35">
      <c r="A8941" t="s">
        <v>18351</v>
      </c>
      <c r="B8941" t="s">
        <v>23</v>
      </c>
      <c r="C8941" t="s">
        <v>23</v>
      </c>
      <c r="D8941" t="s">
        <v>5810</v>
      </c>
      <c r="E8941" t="s">
        <v>18352</v>
      </c>
      <c r="F8941" t="s">
        <v>23</v>
      </c>
      <c r="G8941" t="s">
        <v>23</v>
      </c>
      <c r="H8941" t="s">
        <v>6746</v>
      </c>
      <c r="I8941" t="s">
        <v>23</v>
      </c>
      <c r="J8941" t="s">
        <v>23</v>
      </c>
      <c r="K8941" t="s">
        <v>30706</v>
      </c>
    </row>
    <row r="8942" spans="1:11" x14ac:dyDescent="0.35">
      <c r="A8942" t="s">
        <v>532</v>
      </c>
      <c r="B8942" t="s">
        <v>23</v>
      </c>
      <c r="C8942" t="s">
        <v>23</v>
      </c>
      <c r="D8942" t="s">
        <v>23</v>
      </c>
      <c r="E8942" t="s">
        <v>13122</v>
      </c>
      <c r="F8942" t="s">
        <v>23</v>
      </c>
      <c r="G8942" t="s">
        <v>23</v>
      </c>
      <c r="H8942" t="s">
        <v>6522</v>
      </c>
      <c r="I8942" t="s">
        <v>23</v>
      </c>
      <c r="J8942" t="s">
        <v>23</v>
      </c>
      <c r="K8942" t="s">
        <v>30532</v>
      </c>
    </row>
    <row r="8943" spans="1:11" x14ac:dyDescent="0.35">
      <c r="A8943" t="s">
        <v>6213</v>
      </c>
      <c r="B8943" t="s">
        <v>23</v>
      </c>
      <c r="C8943" t="s">
        <v>23</v>
      </c>
      <c r="D8943" t="s">
        <v>5810</v>
      </c>
      <c r="E8943" t="s">
        <v>13123</v>
      </c>
      <c r="F8943" t="s">
        <v>23</v>
      </c>
      <c r="G8943" t="s">
        <v>23</v>
      </c>
      <c r="H8943" t="s">
        <v>6483</v>
      </c>
      <c r="I8943" t="s">
        <v>23</v>
      </c>
      <c r="J8943" t="s">
        <v>23</v>
      </c>
      <c r="K8943" t="s">
        <v>30532</v>
      </c>
    </row>
    <row r="8944" spans="1:11" x14ac:dyDescent="0.35">
      <c r="A8944" t="s">
        <v>18353</v>
      </c>
      <c r="B8944" t="s">
        <v>23</v>
      </c>
      <c r="C8944" t="s">
        <v>23</v>
      </c>
      <c r="D8944" t="s">
        <v>5810</v>
      </c>
      <c r="E8944" t="s">
        <v>18354</v>
      </c>
      <c r="F8944" t="s">
        <v>23</v>
      </c>
      <c r="G8944" t="s">
        <v>23</v>
      </c>
      <c r="H8944" t="s">
        <v>6746</v>
      </c>
      <c r="I8944" t="s">
        <v>23</v>
      </c>
      <c r="J8944" t="s">
        <v>23</v>
      </c>
      <c r="K8944" t="s">
        <v>30707</v>
      </c>
    </row>
    <row r="8945" spans="1:11" x14ac:dyDescent="0.35">
      <c r="A8945" t="s">
        <v>868</v>
      </c>
      <c r="B8945" t="s">
        <v>23</v>
      </c>
      <c r="C8945" t="s">
        <v>23</v>
      </c>
      <c r="D8945" t="s">
        <v>23</v>
      </c>
      <c r="E8945" t="s">
        <v>13124</v>
      </c>
      <c r="F8945" t="s">
        <v>23</v>
      </c>
      <c r="G8945" t="s">
        <v>23</v>
      </c>
      <c r="H8945" t="s">
        <v>23</v>
      </c>
      <c r="I8945" t="s">
        <v>23</v>
      </c>
      <c r="J8945" t="s">
        <v>23</v>
      </c>
      <c r="K8945" t="s">
        <v>30532</v>
      </c>
    </row>
    <row r="8946" spans="1:11" x14ac:dyDescent="0.35">
      <c r="A8946" t="s">
        <v>13125</v>
      </c>
      <c r="B8946" t="s">
        <v>23</v>
      </c>
      <c r="C8946" t="s">
        <v>23</v>
      </c>
      <c r="D8946" t="s">
        <v>5810</v>
      </c>
      <c r="E8946" t="s">
        <v>13126</v>
      </c>
      <c r="F8946" t="s">
        <v>23</v>
      </c>
      <c r="G8946" t="s">
        <v>23</v>
      </c>
      <c r="H8946" t="s">
        <v>6746</v>
      </c>
      <c r="I8946" t="s">
        <v>23</v>
      </c>
      <c r="J8946" t="s">
        <v>23</v>
      </c>
      <c r="K8946" t="s">
        <v>30532</v>
      </c>
    </row>
    <row r="8947" spans="1:11" x14ac:dyDescent="0.35">
      <c r="A8947" t="s">
        <v>6680</v>
      </c>
      <c r="B8947" t="s">
        <v>23</v>
      </c>
      <c r="C8947" t="s">
        <v>23</v>
      </c>
      <c r="D8947" t="s">
        <v>23</v>
      </c>
      <c r="E8947" t="s">
        <v>13127</v>
      </c>
      <c r="F8947" t="s">
        <v>23</v>
      </c>
      <c r="G8947" t="s">
        <v>23</v>
      </c>
      <c r="H8947" t="s">
        <v>23</v>
      </c>
      <c r="I8947" t="s">
        <v>23</v>
      </c>
      <c r="J8947" t="s">
        <v>23</v>
      </c>
      <c r="K8947" t="s">
        <v>30532</v>
      </c>
    </row>
    <row r="8948" spans="1:11" x14ac:dyDescent="0.35">
      <c r="A8948" t="s">
        <v>18355</v>
      </c>
      <c r="B8948" t="s">
        <v>23</v>
      </c>
      <c r="C8948" t="s">
        <v>23</v>
      </c>
      <c r="D8948" t="s">
        <v>5810</v>
      </c>
      <c r="E8948" t="s">
        <v>18356</v>
      </c>
      <c r="F8948" t="s">
        <v>23</v>
      </c>
      <c r="G8948" t="s">
        <v>23</v>
      </c>
      <c r="H8948" t="s">
        <v>6746</v>
      </c>
      <c r="I8948" t="s">
        <v>23</v>
      </c>
      <c r="J8948" t="s">
        <v>23</v>
      </c>
      <c r="K8948" t="s">
        <v>30708</v>
      </c>
    </row>
    <row r="8949" spans="1:11" x14ac:dyDescent="0.35">
      <c r="A8949" t="s">
        <v>18357</v>
      </c>
      <c r="B8949" t="s">
        <v>23</v>
      </c>
      <c r="C8949" t="s">
        <v>23</v>
      </c>
      <c r="D8949" t="s">
        <v>5810</v>
      </c>
      <c r="E8949" t="s">
        <v>18358</v>
      </c>
      <c r="F8949" t="s">
        <v>23</v>
      </c>
      <c r="G8949" t="s">
        <v>23</v>
      </c>
      <c r="H8949" t="s">
        <v>6746</v>
      </c>
      <c r="I8949" t="s">
        <v>23</v>
      </c>
      <c r="J8949" t="s">
        <v>23</v>
      </c>
      <c r="K8949" t="s">
        <v>30709</v>
      </c>
    </row>
    <row r="8950" spans="1:11" x14ac:dyDescent="0.35">
      <c r="A8950" t="s">
        <v>6812</v>
      </c>
      <c r="B8950" t="s">
        <v>23</v>
      </c>
      <c r="C8950" t="s">
        <v>23</v>
      </c>
      <c r="D8950" t="s">
        <v>23</v>
      </c>
      <c r="E8950" t="s">
        <v>13128</v>
      </c>
      <c r="F8950" t="s">
        <v>23</v>
      </c>
      <c r="G8950" t="s">
        <v>23</v>
      </c>
      <c r="H8950" t="s">
        <v>6522</v>
      </c>
      <c r="I8950" t="s">
        <v>23</v>
      </c>
      <c r="J8950" t="s">
        <v>23</v>
      </c>
      <c r="K8950" t="s">
        <v>30532</v>
      </c>
    </row>
    <row r="8951" spans="1:11" x14ac:dyDescent="0.35">
      <c r="A8951" t="s">
        <v>1231</v>
      </c>
      <c r="B8951" t="s">
        <v>23</v>
      </c>
      <c r="C8951" t="s">
        <v>23</v>
      </c>
      <c r="D8951" t="s">
        <v>23</v>
      </c>
      <c r="E8951" t="s">
        <v>13129</v>
      </c>
      <c r="F8951" t="s">
        <v>23</v>
      </c>
      <c r="G8951" t="s">
        <v>23</v>
      </c>
      <c r="H8951" t="s">
        <v>6483</v>
      </c>
      <c r="I8951" t="s">
        <v>6485</v>
      </c>
      <c r="J8951" t="s">
        <v>23</v>
      </c>
      <c r="K8951" t="s">
        <v>30532</v>
      </c>
    </row>
    <row r="8952" spans="1:11" x14ac:dyDescent="0.35">
      <c r="A8952" t="s">
        <v>2117</v>
      </c>
      <c r="B8952" t="s">
        <v>23</v>
      </c>
      <c r="C8952" t="s">
        <v>23</v>
      </c>
      <c r="D8952" t="s">
        <v>23</v>
      </c>
      <c r="E8952" t="s">
        <v>13130</v>
      </c>
      <c r="F8952" t="s">
        <v>23</v>
      </c>
      <c r="G8952" t="s">
        <v>23</v>
      </c>
      <c r="H8952" t="s">
        <v>6522</v>
      </c>
      <c r="I8952" t="s">
        <v>23</v>
      </c>
      <c r="J8952" t="s">
        <v>23</v>
      </c>
      <c r="K8952" t="s">
        <v>30532</v>
      </c>
    </row>
    <row r="8953" spans="1:11" x14ac:dyDescent="0.35">
      <c r="A8953" t="s">
        <v>18359</v>
      </c>
      <c r="B8953" t="s">
        <v>23</v>
      </c>
      <c r="C8953" t="s">
        <v>23</v>
      </c>
      <c r="D8953" t="s">
        <v>5810</v>
      </c>
      <c r="E8953" t="s">
        <v>18360</v>
      </c>
      <c r="F8953" t="s">
        <v>23</v>
      </c>
      <c r="G8953" t="s">
        <v>23</v>
      </c>
      <c r="H8953" t="s">
        <v>6746</v>
      </c>
      <c r="I8953" t="s">
        <v>23</v>
      </c>
      <c r="J8953" t="s">
        <v>23</v>
      </c>
      <c r="K8953" t="s">
        <v>30710</v>
      </c>
    </row>
    <row r="8954" spans="1:11" x14ac:dyDescent="0.35">
      <c r="A8954" t="s">
        <v>6212</v>
      </c>
      <c r="B8954" t="s">
        <v>23</v>
      </c>
      <c r="C8954" t="s">
        <v>23</v>
      </c>
      <c r="D8954" t="s">
        <v>5810</v>
      </c>
      <c r="E8954" t="s">
        <v>13131</v>
      </c>
      <c r="F8954" t="s">
        <v>23</v>
      </c>
      <c r="G8954" t="s">
        <v>23</v>
      </c>
      <c r="H8954" t="s">
        <v>6483</v>
      </c>
      <c r="I8954" t="s">
        <v>23</v>
      </c>
      <c r="J8954" t="s">
        <v>23</v>
      </c>
      <c r="K8954" t="s">
        <v>30532</v>
      </c>
    </row>
    <row r="8955" spans="1:11" x14ac:dyDescent="0.35">
      <c r="A8955" t="s">
        <v>18361</v>
      </c>
      <c r="B8955" t="s">
        <v>23</v>
      </c>
      <c r="C8955" t="s">
        <v>23</v>
      </c>
      <c r="D8955" t="s">
        <v>5810</v>
      </c>
      <c r="E8955" t="s">
        <v>18362</v>
      </c>
      <c r="F8955" t="s">
        <v>23</v>
      </c>
      <c r="G8955" t="s">
        <v>23</v>
      </c>
      <c r="H8955" t="s">
        <v>6746</v>
      </c>
      <c r="I8955" t="s">
        <v>23</v>
      </c>
      <c r="J8955" t="s">
        <v>23</v>
      </c>
      <c r="K8955" t="s">
        <v>30711</v>
      </c>
    </row>
    <row r="8956" spans="1:11" x14ac:dyDescent="0.35">
      <c r="A8956" t="s">
        <v>18363</v>
      </c>
      <c r="B8956" t="s">
        <v>23</v>
      </c>
      <c r="C8956" t="s">
        <v>23</v>
      </c>
      <c r="D8956" t="s">
        <v>5810</v>
      </c>
      <c r="E8956" t="s">
        <v>18364</v>
      </c>
      <c r="F8956" t="s">
        <v>23</v>
      </c>
      <c r="G8956" t="s">
        <v>23</v>
      </c>
      <c r="H8956" t="s">
        <v>6746</v>
      </c>
      <c r="I8956" t="s">
        <v>23</v>
      </c>
      <c r="J8956" t="s">
        <v>23</v>
      </c>
      <c r="K8956" t="s">
        <v>30712</v>
      </c>
    </row>
    <row r="8957" spans="1:11" x14ac:dyDescent="0.35">
      <c r="A8957" t="s">
        <v>18365</v>
      </c>
      <c r="B8957" t="s">
        <v>23</v>
      </c>
      <c r="C8957" t="s">
        <v>23</v>
      </c>
      <c r="D8957" t="s">
        <v>5810</v>
      </c>
      <c r="E8957" t="s">
        <v>18366</v>
      </c>
      <c r="F8957" t="s">
        <v>23</v>
      </c>
      <c r="G8957" t="s">
        <v>23</v>
      </c>
      <c r="H8957" t="s">
        <v>6746</v>
      </c>
      <c r="I8957" t="s">
        <v>23</v>
      </c>
      <c r="J8957" t="s">
        <v>23</v>
      </c>
      <c r="K8957" t="s">
        <v>30713</v>
      </c>
    </row>
    <row r="8958" spans="1:11" x14ac:dyDescent="0.35">
      <c r="A8958" t="s">
        <v>18367</v>
      </c>
      <c r="B8958" t="s">
        <v>23</v>
      </c>
      <c r="C8958" t="s">
        <v>23</v>
      </c>
      <c r="D8958" t="s">
        <v>5810</v>
      </c>
      <c r="E8958" t="s">
        <v>18368</v>
      </c>
      <c r="F8958" t="s">
        <v>23</v>
      </c>
      <c r="G8958" t="s">
        <v>23</v>
      </c>
      <c r="H8958" t="s">
        <v>6746</v>
      </c>
      <c r="I8958" t="s">
        <v>23</v>
      </c>
      <c r="J8958" t="s">
        <v>23</v>
      </c>
      <c r="K8958" t="s">
        <v>30714</v>
      </c>
    </row>
    <row r="8959" spans="1:11" x14ac:dyDescent="0.35">
      <c r="A8959" t="s">
        <v>461</v>
      </c>
      <c r="B8959" t="s">
        <v>23</v>
      </c>
      <c r="C8959" t="s">
        <v>23</v>
      </c>
      <c r="D8959" t="s">
        <v>23</v>
      </c>
      <c r="E8959" t="s">
        <v>13132</v>
      </c>
      <c r="F8959" t="s">
        <v>23</v>
      </c>
      <c r="G8959" t="s">
        <v>23</v>
      </c>
      <c r="H8959" t="s">
        <v>6522</v>
      </c>
      <c r="I8959" t="s">
        <v>23</v>
      </c>
      <c r="J8959" t="s">
        <v>23</v>
      </c>
      <c r="K8959" t="s">
        <v>30532</v>
      </c>
    </row>
    <row r="8960" spans="1:11" x14ac:dyDescent="0.35">
      <c r="A8960" t="s">
        <v>18369</v>
      </c>
      <c r="B8960" t="s">
        <v>23</v>
      </c>
      <c r="C8960" t="s">
        <v>23</v>
      </c>
      <c r="D8960" t="s">
        <v>5810</v>
      </c>
      <c r="E8960" t="s">
        <v>18370</v>
      </c>
      <c r="F8960" t="s">
        <v>23</v>
      </c>
      <c r="G8960" t="s">
        <v>23</v>
      </c>
      <c r="H8960" t="s">
        <v>6746</v>
      </c>
      <c r="I8960" t="s">
        <v>23</v>
      </c>
      <c r="J8960" t="s">
        <v>23</v>
      </c>
      <c r="K8960" t="s">
        <v>30715</v>
      </c>
    </row>
    <row r="8961" spans="1:11" x14ac:dyDescent="0.35">
      <c r="A8961" t="s">
        <v>6681</v>
      </c>
      <c r="B8961" t="s">
        <v>23</v>
      </c>
      <c r="C8961" t="s">
        <v>23</v>
      </c>
      <c r="D8961" t="s">
        <v>23</v>
      </c>
      <c r="E8961" t="s">
        <v>13133</v>
      </c>
      <c r="F8961" t="s">
        <v>23</v>
      </c>
      <c r="G8961" t="s">
        <v>23</v>
      </c>
      <c r="H8961" t="s">
        <v>6483</v>
      </c>
      <c r="I8961" t="s">
        <v>2721</v>
      </c>
      <c r="J8961" t="s">
        <v>23</v>
      </c>
      <c r="K8961" t="s">
        <v>30532</v>
      </c>
    </row>
    <row r="8962" spans="1:11" x14ac:dyDescent="0.35">
      <c r="A8962" t="s">
        <v>18373</v>
      </c>
      <c r="B8962" t="s">
        <v>23</v>
      </c>
      <c r="C8962" t="s">
        <v>23</v>
      </c>
      <c r="D8962" t="s">
        <v>5810</v>
      </c>
      <c r="E8962" t="s">
        <v>18374</v>
      </c>
      <c r="F8962" t="s">
        <v>23</v>
      </c>
      <c r="G8962" t="s">
        <v>23</v>
      </c>
      <c r="H8962" t="s">
        <v>6746</v>
      </c>
      <c r="I8962" t="s">
        <v>23</v>
      </c>
      <c r="J8962" t="s">
        <v>23</v>
      </c>
      <c r="K8962" t="s">
        <v>30717</v>
      </c>
    </row>
    <row r="8963" spans="1:11" x14ac:dyDescent="0.35">
      <c r="A8963" t="s">
        <v>18375</v>
      </c>
      <c r="B8963" t="s">
        <v>23</v>
      </c>
      <c r="C8963" t="s">
        <v>23</v>
      </c>
      <c r="D8963" t="s">
        <v>5810</v>
      </c>
      <c r="E8963" t="s">
        <v>18376</v>
      </c>
      <c r="F8963" t="s">
        <v>23</v>
      </c>
      <c r="G8963" t="s">
        <v>23</v>
      </c>
      <c r="H8963" t="s">
        <v>6746</v>
      </c>
      <c r="I8963" t="s">
        <v>23</v>
      </c>
      <c r="J8963" t="s">
        <v>23</v>
      </c>
      <c r="K8963" t="s">
        <v>30718</v>
      </c>
    </row>
    <row r="8964" spans="1:11" x14ac:dyDescent="0.35">
      <c r="A8964" t="s">
        <v>6701</v>
      </c>
      <c r="B8964" t="s">
        <v>23</v>
      </c>
      <c r="C8964" t="s">
        <v>23</v>
      </c>
      <c r="D8964" t="s">
        <v>23</v>
      </c>
      <c r="E8964" t="s">
        <v>13134</v>
      </c>
      <c r="F8964" t="s">
        <v>23</v>
      </c>
      <c r="G8964" t="s">
        <v>23</v>
      </c>
      <c r="H8964" t="s">
        <v>6522</v>
      </c>
      <c r="I8964" t="s">
        <v>23</v>
      </c>
      <c r="J8964" t="s">
        <v>23</v>
      </c>
      <c r="K8964" t="s">
        <v>30532</v>
      </c>
    </row>
    <row r="8965" spans="1:11" x14ac:dyDescent="0.35">
      <c r="A8965" t="s">
        <v>2116</v>
      </c>
      <c r="B8965" t="s">
        <v>23</v>
      </c>
      <c r="C8965" t="s">
        <v>23</v>
      </c>
      <c r="D8965" t="s">
        <v>23</v>
      </c>
      <c r="E8965" t="s">
        <v>13135</v>
      </c>
      <c r="F8965" t="s">
        <v>23</v>
      </c>
      <c r="G8965" t="s">
        <v>23</v>
      </c>
      <c r="H8965" t="s">
        <v>6504</v>
      </c>
      <c r="I8965" t="s">
        <v>23</v>
      </c>
      <c r="J8965" t="s">
        <v>23</v>
      </c>
      <c r="K8965" t="s">
        <v>30532</v>
      </c>
    </row>
    <row r="8966" spans="1:11" x14ac:dyDescent="0.35">
      <c r="A8966" t="s">
        <v>2115</v>
      </c>
      <c r="B8966" t="s">
        <v>23</v>
      </c>
      <c r="C8966" t="s">
        <v>23</v>
      </c>
      <c r="D8966" t="s">
        <v>23</v>
      </c>
      <c r="E8966" t="s">
        <v>13136</v>
      </c>
      <c r="F8966" t="s">
        <v>23</v>
      </c>
      <c r="G8966" t="s">
        <v>23</v>
      </c>
      <c r="H8966" t="s">
        <v>6522</v>
      </c>
      <c r="I8966" t="s">
        <v>23</v>
      </c>
      <c r="J8966" t="s">
        <v>23</v>
      </c>
      <c r="K8966" t="s">
        <v>30532</v>
      </c>
    </row>
    <row r="8967" spans="1:11" x14ac:dyDescent="0.35">
      <c r="A8967" t="s">
        <v>709</v>
      </c>
      <c r="B8967" t="s">
        <v>23</v>
      </c>
      <c r="C8967" t="s">
        <v>23</v>
      </c>
      <c r="D8967" t="s">
        <v>23</v>
      </c>
      <c r="E8967" t="s">
        <v>13137</v>
      </c>
      <c r="F8967" t="s">
        <v>23</v>
      </c>
      <c r="G8967" t="s">
        <v>23</v>
      </c>
      <c r="H8967" t="s">
        <v>6522</v>
      </c>
      <c r="I8967" t="s">
        <v>23</v>
      </c>
      <c r="J8967" t="s">
        <v>23</v>
      </c>
      <c r="K8967" t="s">
        <v>30532</v>
      </c>
    </row>
    <row r="8968" spans="1:11" x14ac:dyDescent="0.35">
      <c r="A8968" t="s">
        <v>18377</v>
      </c>
      <c r="B8968" t="s">
        <v>23</v>
      </c>
      <c r="C8968" t="s">
        <v>23</v>
      </c>
      <c r="D8968" t="s">
        <v>5810</v>
      </c>
      <c r="E8968" t="s">
        <v>18378</v>
      </c>
      <c r="F8968" t="s">
        <v>23</v>
      </c>
      <c r="G8968" t="s">
        <v>23</v>
      </c>
      <c r="H8968" t="s">
        <v>6746</v>
      </c>
      <c r="I8968" t="s">
        <v>23</v>
      </c>
      <c r="J8968" t="s">
        <v>23</v>
      </c>
      <c r="K8968" t="s">
        <v>30719</v>
      </c>
    </row>
    <row r="8969" spans="1:11" x14ac:dyDescent="0.35">
      <c r="A8969" t="s">
        <v>18379</v>
      </c>
      <c r="B8969" t="s">
        <v>23</v>
      </c>
      <c r="C8969" t="s">
        <v>23</v>
      </c>
      <c r="D8969" t="s">
        <v>5810</v>
      </c>
      <c r="E8969" t="s">
        <v>18380</v>
      </c>
      <c r="F8969" t="s">
        <v>23</v>
      </c>
      <c r="G8969" t="s">
        <v>23</v>
      </c>
      <c r="H8969" t="s">
        <v>6746</v>
      </c>
      <c r="I8969" t="s">
        <v>23</v>
      </c>
      <c r="J8969" t="s">
        <v>23</v>
      </c>
      <c r="K8969" t="s">
        <v>30720</v>
      </c>
    </row>
    <row r="8970" spans="1:11" x14ac:dyDescent="0.35">
      <c r="A8970" t="s">
        <v>18381</v>
      </c>
      <c r="B8970" t="s">
        <v>23</v>
      </c>
      <c r="C8970" t="s">
        <v>23</v>
      </c>
      <c r="D8970" t="s">
        <v>5810</v>
      </c>
      <c r="E8970" t="s">
        <v>18382</v>
      </c>
      <c r="F8970" t="s">
        <v>23</v>
      </c>
      <c r="G8970" t="s">
        <v>23</v>
      </c>
      <c r="H8970" t="s">
        <v>6746</v>
      </c>
      <c r="I8970" t="s">
        <v>23</v>
      </c>
      <c r="J8970" t="s">
        <v>23</v>
      </c>
      <c r="K8970" t="s">
        <v>30721</v>
      </c>
    </row>
    <row r="8971" spans="1:11" x14ac:dyDescent="0.35">
      <c r="A8971" t="s">
        <v>18383</v>
      </c>
      <c r="B8971" t="s">
        <v>23</v>
      </c>
      <c r="C8971" t="s">
        <v>23</v>
      </c>
      <c r="D8971" t="s">
        <v>5810</v>
      </c>
      <c r="E8971" t="s">
        <v>18384</v>
      </c>
      <c r="F8971" t="s">
        <v>23</v>
      </c>
      <c r="G8971" t="s">
        <v>23</v>
      </c>
      <c r="H8971" t="s">
        <v>6746</v>
      </c>
      <c r="I8971" t="s">
        <v>23</v>
      </c>
      <c r="J8971" t="s">
        <v>23</v>
      </c>
      <c r="K8971" t="s">
        <v>30722</v>
      </c>
    </row>
    <row r="8972" spans="1:11" x14ac:dyDescent="0.35">
      <c r="A8972" t="s">
        <v>18387</v>
      </c>
      <c r="B8972" t="s">
        <v>23</v>
      </c>
      <c r="C8972" t="s">
        <v>23</v>
      </c>
      <c r="D8972" t="s">
        <v>5810</v>
      </c>
      <c r="E8972" t="s">
        <v>18388</v>
      </c>
      <c r="F8972" t="s">
        <v>23</v>
      </c>
      <c r="G8972" t="s">
        <v>23</v>
      </c>
      <c r="H8972" t="s">
        <v>6746</v>
      </c>
      <c r="I8972" t="s">
        <v>23</v>
      </c>
      <c r="J8972" t="s">
        <v>23</v>
      </c>
      <c r="K8972" t="s">
        <v>30724</v>
      </c>
    </row>
    <row r="8973" spans="1:11" x14ac:dyDescent="0.35">
      <c r="A8973" t="s">
        <v>18385</v>
      </c>
      <c r="B8973" t="s">
        <v>23</v>
      </c>
      <c r="C8973" t="s">
        <v>23</v>
      </c>
      <c r="D8973" t="s">
        <v>5810</v>
      </c>
      <c r="E8973" t="s">
        <v>18386</v>
      </c>
      <c r="F8973" t="s">
        <v>23</v>
      </c>
      <c r="G8973" t="s">
        <v>23</v>
      </c>
      <c r="H8973" t="s">
        <v>6746</v>
      </c>
      <c r="I8973" t="s">
        <v>23</v>
      </c>
      <c r="J8973" t="s">
        <v>23</v>
      </c>
      <c r="K8973" t="s">
        <v>30723</v>
      </c>
    </row>
    <row r="8974" spans="1:11" x14ac:dyDescent="0.35">
      <c r="A8974" t="s">
        <v>2114</v>
      </c>
      <c r="B8974" t="s">
        <v>23</v>
      </c>
      <c r="C8974" t="s">
        <v>23</v>
      </c>
      <c r="D8974" t="s">
        <v>23</v>
      </c>
      <c r="E8974" t="s">
        <v>13138</v>
      </c>
      <c r="F8974" t="s">
        <v>23</v>
      </c>
      <c r="G8974" t="s">
        <v>23</v>
      </c>
      <c r="H8974" t="s">
        <v>6522</v>
      </c>
      <c r="I8974" t="s">
        <v>23</v>
      </c>
      <c r="J8974" t="s">
        <v>23</v>
      </c>
      <c r="K8974" t="s">
        <v>30532</v>
      </c>
    </row>
    <row r="8975" spans="1:11" x14ac:dyDescent="0.35">
      <c r="A8975" t="s">
        <v>18389</v>
      </c>
      <c r="B8975" t="s">
        <v>23</v>
      </c>
      <c r="C8975" t="s">
        <v>23</v>
      </c>
      <c r="D8975" t="s">
        <v>5810</v>
      </c>
      <c r="E8975" t="s">
        <v>18390</v>
      </c>
      <c r="F8975" t="s">
        <v>23</v>
      </c>
      <c r="G8975" t="s">
        <v>23</v>
      </c>
      <c r="H8975" t="s">
        <v>6746</v>
      </c>
      <c r="I8975" t="s">
        <v>23</v>
      </c>
      <c r="J8975" t="s">
        <v>23</v>
      </c>
      <c r="K8975" t="s">
        <v>30725</v>
      </c>
    </row>
    <row r="8976" spans="1:11" x14ac:dyDescent="0.35">
      <c r="A8976" t="s">
        <v>18391</v>
      </c>
      <c r="B8976" t="s">
        <v>23</v>
      </c>
      <c r="C8976" t="s">
        <v>23</v>
      </c>
      <c r="D8976" t="s">
        <v>5810</v>
      </c>
      <c r="E8976" t="s">
        <v>18392</v>
      </c>
      <c r="F8976" t="s">
        <v>23</v>
      </c>
      <c r="G8976" t="s">
        <v>23</v>
      </c>
      <c r="H8976" t="s">
        <v>6746</v>
      </c>
      <c r="I8976" t="s">
        <v>23</v>
      </c>
      <c r="J8976" t="s">
        <v>23</v>
      </c>
      <c r="K8976" t="s">
        <v>30726</v>
      </c>
    </row>
    <row r="8977" spans="1:11" x14ac:dyDescent="0.35">
      <c r="A8977" t="s">
        <v>5496</v>
      </c>
      <c r="B8977" t="s">
        <v>23</v>
      </c>
      <c r="C8977" t="s">
        <v>23</v>
      </c>
      <c r="D8977" t="s">
        <v>23</v>
      </c>
      <c r="E8977" t="s">
        <v>13139</v>
      </c>
      <c r="F8977" t="s">
        <v>23</v>
      </c>
      <c r="G8977" t="s">
        <v>23</v>
      </c>
      <c r="H8977" t="s">
        <v>6514</v>
      </c>
      <c r="I8977" t="s">
        <v>23</v>
      </c>
      <c r="J8977" t="s">
        <v>23</v>
      </c>
      <c r="K8977" t="s">
        <v>30532</v>
      </c>
    </row>
    <row r="8978" spans="1:11" x14ac:dyDescent="0.35">
      <c r="A8978" t="s">
        <v>13141</v>
      </c>
      <c r="B8978" t="s">
        <v>23</v>
      </c>
      <c r="C8978" t="s">
        <v>23</v>
      </c>
      <c r="D8978" t="s">
        <v>5810</v>
      </c>
      <c r="E8978" t="s">
        <v>13142</v>
      </c>
      <c r="F8978" t="s">
        <v>23</v>
      </c>
      <c r="G8978" t="s">
        <v>23</v>
      </c>
      <c r="H8978" t="s">
        <v>6746</v>
      </c>
      <c r="I8978" t="s">
        <v>23</v>
      </c>
      <c r="J8978" t="s">
        <v>23</v>
      </c>
      <c r="K8978" t="s">
        <v>30532</v>
      </c>
    </row>
    <row r="8979" spans="1:11" x14ac:dyDescent="0.35">
      <c r="A8979" t="s">
        <v>2113</v>
      </c>
      <c r="B8979" t="s">
        <v>23</v>
      </c>
      <c r="C8979" t="s">
        <v>23</v>
      </c>
      <c r="D8979" t="s">
        <v>23</v>
      </c>
      <c r="E8979" t="s">
        <v>13143</v>
      </c>
      <c r="F8979" t="s">
        <v>23</v>
      </c>
      <c r="G8979" t="s">
        <v>23</v>
      </c>
      <c r="H8979" t="s">
        <v>6522</v>
      </c>
      <c r="I8979" t="s">
        <v>23</v>
      </c>
      <c r="J8979" t="s">
        <v>23</v>
      </c>
      <c r="K8979" t="s">
        <v>30532</v>
      </c>
    </row>
    <row r="8980" spans="1:11" x14ac:dyDescent="0.35">
      <c r="A8980" t="s">
        <v>6211</v>
      </c>
      <c r="B8980" t="s">
        <v>23</v>
      </c>
      <c r="C8980" t="s">
        <v>23</v>
      </c>
      <c r="D8980" t="s">
        <v>5810</v>
      </c>
      <c r="E8980" t="s">
        <v>13144</v>
      </c>
      <c r="F8980" t="s">
        <v>23</v>
      </c>
      <c r="G8980" t="s">
        <v>23</v>
      </c>
      <c r="H8980" t="s">
        <v>6483</v>
      </c>
      <c r="I8980" t="s">
        <v>23</v>
      </c>
      <c r="J8980" t="s">
        <v>23</v>
      </c>
      <c r="K8980" t="s">
        <v>30532</v>
      </c>
    </row>
    <row r="8981" spans="1:11" x14ac:dyDescent="0.35">
      <c r="A8981" t="s">
        <v>13145</v>
      </c>
      <c r="B8981" t="s">
        <v>23</v>
      </c>
      <c r="C8981" t="s">
        <v>23</v>
      </c>
      <c r="D8981" t="s">
        <v>5810</v>
      </c>
      <c r="E8981" t="s">
        <v>13146</v>
      </c>
      <c r="F8981" t="s">
        <v>23</v>
      </c>
      <c r="G8981" t="s">
        <v>23</v>
      </c>
      <c r="H8981" t="s">
        <v>6746</v>
      </c>
      <c r="I8981" t="s">
        <v>23</v>
      </c>
      <c r="J8981" t="s">
        <v>23</v>
      </c>
      <c r="K8981" t="s">
        <v>30532</v>
      </c>
    </row>
    <row r="8982" spans="1:11" x14ac:dyDescent="0.35">
      <c r="A8982" t="s">
        <v>13147</v>
      </c>
      <c r="B8982" t="s">
        <v>23</v>
      </c>
      <c r="C8982" t="s">
        <v>23</v>
      </c>
      <c r="D8982" t="s">
        <v>5810</v>
      </c>
      <c r="E8982" t="s">
        <v>13148</v>
      </c>
      <c r="F8982" t="s">
        <v>23</v>
      </c>
      <c r="G8982" t="s">
        <v>23</v>
      </c>
      <c r="H8982" t="s">
        <v>6746</v>
      </c>
      <c r="I8982" t="s">
        <v>23</v>
      </c>
      <c r="J8982" t="s">
        <v>23</v>
      </c>
      <c r="K8982" t="s">
        <v>30532</v>
      </c>
    </row>
    <row r="8983" spans="1:11" x14ac:dyDescent="0.35">
      <c r="A8983" t="s">
        <v>3734</v>
      </c>
      <c r="B8983" t="s">
        <v>23</v>
      </c>
      <c r="C8983" t="s">
        <v>23</v>
      </c>
      <c r="D8983" t="s">
        <v>23</v>
      </c>
      <c r="E8983" t="s">
        <v>13149</v>
      </c>
      <c r="F8983" t="s">
        <v>23</v>
      </c>
      <c r="G8983" t="s">
        <v>23</v>
      </c>
      <c r="H8983" t="s">
        <v>6522</v>
      </c>
      <c r="I8983" t="s">
        <v>23</v>
      </c>
      <c r="J8983" t="s">
        <v>23</v>
      </c>
      <c r="K8983" t="s">
        <v>30532</v>
      </c>
    </row>
    <row r="8984" spans="1:11" x14ac:dyDescent="0.35">
      <c r="A8984" t="s">
        <v>2112</v>
      </c>
      <c r="B8984" t="s">
        <v>23</v>
      </c>
      <c r="C8984" t="s">
        <v>23</v>
      </c>
      <c r="D8984" t="s">
        <v>23</v>
      </c>
      <c r="E8984" t="s">
        <v>13150</v>
      </c>
      <c r="F8984" t="s">
        <v>23</v>
      </c>
      <c r="G8984" t="s">
        <v>23</v>
      </c>
      <c r="H8984" t="s">
        <v>6522</v>
      </c>
      <c r="I8984" t="s">
        <v>23</v>
      </c>
      <c r="J8984" t="s">
        <v>23</v>
      </c>
      <c r="K8984" t="s">
        <v>30532</v>
      </c>
    </row>
    <row r="8985" spans="1:11" x14ac:dyDescent="0.35">
      <c r="A8985" t="s">
        <v>3735</v>
      </c>
      <c r="B8985" t="s">
        <v>23</v>
      </c>
      <c r="C8985" t="s">
        <v>23</v>
      </c>
      <c r="D8985" t="s">
        <v>23</v>
      </c>
      <c r="E8985" t="s">
        <v>13151</v>
      </c>
      <c r="F8985" t="s">
        <v>23</v>
      </c>
      <c r="G8985" t="s">
        <v>23</v>
      </c>
      <c r="H8985" t="s">
        <v>6522</v>
      </c>
      <c r="I8985" t="s">
        <v>23</v>
      </c>
      <c r="J8985" t="s">
        <v>23</v>
      </c>
      <c r="K8985" t="s">
        <v>30532</v>
      </c>
    </row>
    <row r="8986" spans="1:11" x14ac:dyDescent="0.35">
      <c r="A8986" t="s">
        <v>2111</v>
      </c>
      <c r="B8986" t="s">
        <v>23</v>
      </c>
      <c r="C8986" t="s">
        <v>23</v>
      </c>
      <c r="D8986" t="s">
        <v>23</v>
      </c>
      <c r="E8986" t="s">
        <v>13152</v>
      </c>
      <c r="F8986" t="s">
        <v>23</v>
      </c>
      <c r="G8986" t="s">
        <v>23</v>
      </c>
      <c r="H8986" t="s">
        <v>6522</v>
      </c>
      <c r="I8986" t="s">
        <v>23</v>
      </c>
      <c r="J8986" t="s">
        <v>23</v>
      </c>
      <c r="K8986" t="s">
        <v>30532</v>
      </c>
    </row>
    <row r="8987" spans="1:11" x14ac:dyDescent="0.35">
      <c r="A8987" t="s">
        <v>18393</v>
      </c>
      <c r="B8987" t="s">
        <v>23</v>
      </c>
      <c r="C8987" t="s">
        <v>23</v>
      </c>
      <c r="D8987" t="s">
        <v>5810</v>
      </c>
      <c r="E8987" t="s">
        <v>18394</v>
      </c>
      <c r="F8987" t="s">
        <v>23</v>
      </c>
      <c r="G8987" t="s">
        <v>23</v>
      </c>
      <c r="H8987" t="s">
        <v>6746</v>
      </c>
      <c r="I8987" t="s">
        <v>23</v>
      </c>
      <c r="J8987" t="s">
        <v>23</v>
      </c>
      <c r="K8987" t="s">
        <v>30727</v>
      </c>
    </row>
    <row r="8988" spans="1:11" x14ac:dyDescent="0.35">
      <c r="A8988" t="s">
        <v>18395</v>
      </c>
      <c r="B8988" t="s">
        <v>23</v>
      </c>
      <c r="C8988" t="s">
        <v>23</v>
      </c>
      <c r="D8988" t="s">
        <v>5810</v>
      </c>
      <c r="E8988" t="s">
        <v>18396</v>
      </c>
      <c r="F8988" t="s">
        <v>23</v>
      </c>
      <c r="G8988" t="s">
        <v>23</v>
      </c>
      <c r="H8988" t="s">
        <v>6746</v>
      </c>
      <c r="I8988" t="s">
        <v>23</v>
      </c>
      <c r="J8988" t="s">
        <v>23</v>
      </c>
      <c r="K8988" t="s">
        <v>30728</v>
      </c>
    </row>
    <row r="8989" spans="1:11" x14ac:dyDescent="0.35">
      <c r="A8989" t="s">
        <v>18397</v>
      </c>
      <c r="B8989" t="s">
        <v>23</v>
      </c>
      <c r="C8989" t="s">
        <v>23</v>
      </c>
      <c r="D8989" t="s">
        <v>5810</v>
      </c>
      <c r="E8989" t="s">
        <v>18398</v>
      </c>
      <c r="F8989" t="s">
        <v>23</v>
      </c>
      <c r="G8989" t="s">
        <v>23</v>
      </c>
      <c r="H8989" t="s">
        <v>6746</v>
      </c>
      <c r="I8989" t="s">
        <v>23</v>
      </c>
      <c r="J8989" t="s">
        <v>23</v>
      </c>
      <c r="K8989" t="s">
        <v>30729</v>
      </c>
    </row>
    <row r="8990" spans="1:11" x14ac:dyDescent="0.35">
      <c r="A8990" t="s">
        <v>18399</v>
      </c>
      <c r="B8990" t="s">
        <v>23</v>
      </c>
      <c r="C8990" t="s">
        <v>23</v>
      </c>
      <c r="D8990" t="s">
        <v>5810</v>
      </c>
      <c r="E8990" t="s">
        <v>18400</v>
      </c>
      <c r="F8990" t="s">
        <v>23</v>
      </c>
      <c r="G8990" t="s">
        <v>23</v>
      </c>
      <c r="H8990" t="s">
        <v>6746</v>
      </c>
      <c r="I8990" t="s">
        <v>23</v>
      </c>
      <c r="J8990" t="s">
        <v>23</v>
      </c>
      <c r="K8990" t="s">
        <v>30730</v>
      </c>
    </row>
    <row r="8991" spans="1:11" x14ac:dyDescent="0.35">
      <c r="A8991" t="s">
        <v>18401</v>
      </c>
      <c r="B8991" t="s">
        <v>23</v>
      </c>
      <c r="C8991" t="s">
        <v>23</v>
      </c>
      <c r="D8991" t="s">
        <v>5810</v>
      </c>
      <c r="E8991" t="s">
        <v>18402</v>
      </c>
      <c r="F8991" t="s">
        <v>23</v>
      </c>
      <c r="G8991" t="s">
        <v>23</v>
      </c>
      <c r="H8991" t="s">
        <v>6746</v>
      </c>
      <c r="I8991" t="s">
        <v>23</v>
      </c>
      <c r="J8991" t="s">
        <v>23</v>
      </c>
      <c r="K8991" t="s">
        <v>30731</v>
      </c>
    </row>
    <row r="8992" spans="1:11" x14ac:dyDescent="0.35">
      <c r="A8992" t="s">
        <v>2110</v>
      </c>
      <c r="B8992" t="s">
        <v>23</v>
      </c>
      <c r="C8992" t="s">
        <v>23</v>
      </c>
      <c r="D8992" t="s">
        <v>23</v>
      </c>
      <c r="E8992" t="s">
        <v>13153</v>
      </c>
      <c r="F8992" t="s">
        <v>23</v>
      </c>
      <c r="G8992" t="s">
        <v>23</v>
      </c>
      <c r="H8992" t="s">
        <v>6522</v>
      </c>
      <c r="I8992" t="s">
        <v>23</v>
      </c>
      <c r="J8992" t="s">
        <v>23</v>
      </c>
      <c r="K8992" t="s">
        <v>30532</v>
      </c>
    </row>
    <row r="8993" spans="1:11" x14ac:dyDescent="0.35">
      <c r="A8993" t="s">
        <v>18403</v>
      </c>
      <c r="B8993" t="s">
        <v>23</v>
      </c>
      <c r="C8993" t="s">
        <v>23</v>
      </c>
      <c r="D8993" t="s">
        <v>5810</v>
      </c>
      <c r="E8993" t="s">
        <v>18404</v>
      </c>
      <c r="F8993" t="s">
        <v>23</v>
      </c>
      <c r="G8993" t="s">
        <v>23</v>
      </c>
      <c r="H8993" t="s">
        <v>6746</v>
      </c>
      <c r="I8993" t="s">
        <v>23</v>
      </c>
      <c r="J8993" t="s">
        <v>23</v>
      </c>
      <c r="K8993" t="s">
        <v>30732</v>
      </c>
    </row>
    <row r="8994" spans="1:11" x14ac:dyDescent="0.35">
      <c r="A8994" t="s">
        <v>18405</v>
      </c>
      <c r="B8994" t="s">
        <v>23</v>
      </c>
      <c r="C8994" t="s">
        <v>23</v>
      </c>
      <c r="D8994" t="s">
        <v>5810</v>
      </c>
      <c r="E8994" t="s">
        <v>18406</v>
      </c>
      <c r="F8994" t="s">
        <v>23</v>
      </c>
      <c r="G8994" t="s">
        <v>23</v>
      </c>
      <c r="H8994" t="s">
        <v>6746</v>
      </c>
      <c r="I8994" t="s">
        <v>23</v>
      </c>
      <c r="J8994" t="s">
        <v>23</v>
      </c>
      <c r="K8994" t="s">
        <v>30733</v>
      </c>
    </row>
    <row r="8995" spans="1:11" x14ac:dyDescent="0.35">
      <c r="A8995" t="s">
        <v>18407</v>
      </c>
      <c r="B8995" t="s">
        <v>23</v>
      </c>
      <c r="C8995" t="s">
        <v>23</v>
      </c>
      <c r="D8995" t="s">
        <v>5810</v>
      </c>
      <c r="E8995" t="s">
        <v>18408</v>
      </c>
      <c r="F8995" t="s">
        <v>23</v>
      </c>
      <c r="G8995" t="s">
        <v>23</v>
      </c>
      <c r="H8995" t="s">
        <v>6746</v>
      </c>
      <c r="I8995" t="s">
        <v>23</v>
      </c>
      <c r="J8995" t="s">
        <v>23</v>
      </c>
      <c r="K8995" t="s">
        <v>30734</v>
      </c>
    </row>
    <row r="8996" spans="1:11" x14ac:dyDescent="0.35">
      <c r="A8996" t="s">
        <v>18409</v>
      </c>
      <c r="B8996" t="s">
        <v>23</v>
      </c>
      <c r="C8996" t="s">
        <v>23</v>
      </c>
      <c r="D8996" t="s">
        <v>5810</v>
      </c>
      <c r="E8996" t="s">
        <v>18410</v>
      </c>
      <c r="F8996" t="s">
        <v>23</v>
      </c>
      <c r="G8996" t="s">
        <v>23</v>
      </c>
      <c r="H8996" t="s">
        <v>6746</v>
      </c>
      <c r="I8996" t="s">
        <v>23</v>
      </c>
      <c r="J8996" t="s">
        <v>23</v>
      </c>
      <c r="K8996" t="s">
        <v>30735</v>
      </c>
    </row>
    <row r="8997" spans="1:11" x14ac:dyDescent="0.35">
      <c r="A8997" t="s">
        <v>18411</v>
      </c>
      <c r="B8997" t="s">
        <v>23</v>
      </c>
      <c r="C8997" t="s">
        <v>23</v>
      </c>
      <c r="D8997" t="s">
        <v>5810</v>
      </c>
      <c r="E8997" t="s">
        <v>18412</v>
      </c>
      <c r="F8997" t="s">
        <v>23</v>
      </c>
      <c r="G8997" t="s">
        <v>23</v>
      </c>
      <c r="H8997" t="s">
        <v>6746</v>
      </c>
      <c r="I8997" t="s">
        <v>23</v>
      </c>
      <c r="J8997" t="s">
        <v>23</v>
      </c>
      <c r="K8997" t="s">
        <v>30736</v>
      </c>
    </row>
    <row r="8998" spans="1:11" x14ac:dyDescent="0.35">
      <c r="A8998" t="s">
        <v>18413</v>
      </c>
      <c r="B8998" t="s">
        <v>23</v>
      </c>
      <c r="C8998" t="s">
        <v>23</v>
      </c>
      <c r="D8998" t="s">
        <v>5810</v>
      </c>
      <c r="E8998" t="s">
        <v>18414</v>
      </c>
      <c r="F8998" t="s">
        <v>23</v>
      </c>
      <c r="G8998" t="s">
        <v>23</v>
      </c>
      <c r="H8998" t="s">
        <v>6746</v>
      </c>
      <c r="I8998" t="s">
        <v>23</v>
      </c>
      <c r="J8998" t="s">
        <v>23</v>
      </c>
      <c r="K8998" t="s">
        <v>30737</v>
      </c>
    </row>
    <row r="8999" spans="1:11" x14ac:dyDescent="0.35">
      <c r="A8999" t="s">
        <v>13154</v>
      </c>
      <c r="B8999" t="s">
        <v>23</v>
      </c>
      <c r="C8999" t="s">
        <v>23</v>
      </c>
      <c r="D8999" t="s">
        <v>5810</v>
      </c>
      <c r="E8999" t="s">
        <v>13155</v>
      </c>
      <c r="F8999" t="s">
        <v>23</v>
      </c>
      <c r="G8999" t="s">
        <v>23</v>
      </c>
      <c r="H8999" t="s">
        <v>6746</v>
      </c>
      <c r="I8999" t="s">
        <v>23</v>
      </c>
      <c r="J8999" t="s">
        <v>23</v>
      </c>
      <c r="K8999" t="s">
        <v>30532</v>
      </c>
    </row>
    <row r="9000" spans="1:11" x14ac:dyDescent="0.35">
      <c r="A9000" t="s">
        <v>18415</v>
      </c>
      <c r="B9000" t="s">
        <v>23</v>
      </c>
      <c r="C9000" t="s">
        <v>23</v>
      </c>
      <c r="D9000" t="s">
        <v>5810</v>
      </c>
      <c r="E9000" t="s">
        <v>18416</v>
      </c>
      <c r="F9000" t="s">
        <v>23</v>
      </c>
      <c r="G9000" t="s">
        <v>23</v>
      </c>
      <c r="H9000" t="s">
        <v>6746</v>
      </c>
      <c r="I9000" t="s">
        <v>23</v>
      </c>
      <c r="J9000" t="s">
        <v>23</v>
      </c>
      <c r="K9000" t="s">
        <v>30738</v>
      </c>
    </row>
    <row r="9001" spans="1:11" x14ac:dyDescent="0.35">
      <c r="A9001" t="s">
        <v>2109</v>
      </c>
      <c r="B9001" t="s">
        <v>23</v>
      </c>
      <c r="C9001" t="s">
        <v>23</v>
      </c>
      <c r="D9001" t="s">
        <v>23</v>
      </c>
      <c r="E9001" t="s">
        <v>13156</v>
      </c>
      <c r="F9001" t="s">
        <v>23</v>
      </c>
      <c r="G9001" t="s">
        <v>23</v>
      </c>
      <c r="H9001" t="s">
        <v>6502</v>
      </c>
      <c r="I9001" t="s">
        <v>2721</v>
      </c>
      <c r="J9001" t="s">
        <v>23</v>
      </c>
      <c r="K9001" t="s">
        <v>30532</v>
      </c>
    </row>
    <row r="9002" spans="1:11" x14ac:dyDescent="0.35">
      <c r="A9002" t="s">
        <v>18417</v>
      </c>
      <c r="B9002" t="s">
        <v>23</v>
      </c>
      <c r="C9002" t="s">
        <v>23</v>
      </c>
      <c r="D9002" t="s">
        <v>5810</v>
      </c>
      <c r="E9002" t="s">
        <v>18418</v>
      </c>
      <c r="F9002" t="s">
        <v>23</v>
      </c>
      <c r="G9002" t="s">
        <v>23</v>
      </c>
      <c r="H9002" t="s">
        <v>6746</v>
      </c>
      <c r="I9002" t="s">
        <v>23</v>
      </c>
      <c r="J9002" t="s">
        <v>23</v>
      </c>
      <c r="K9002" t="s">
        <v>30739</v>
      </c>
    </row>
    <row r="9003" spans="1:11" x14ac:dyDescent="0.35">
      <c r="A9003" t="s">
        <v>2108</v>
      </c>
      <c r="B9003" t="s">
        <v>23</v>
      </c>
      <c r="C9003" t="s">
        <v>23</v>
      </c>
      <c r="D9003" t="s">
        <v>23</v>
      </c>
      <c r="E9003" t="s">
        <v>13117</v>
      </c>
      <c r="F9003" t="s">
        <v>23</v>
      </c>
      <c r="G9003" t="s">
        <v>23</v>
      </c>
      <c r="H9003" t="s">
        <v>6522</v>
      </c>
      <c r="I9003" t="s">
        <v>23</v>
      </c>
      <c r="J9003" t="s">
        <v>23</v>
      </c>
      <c r="K9003" t="s">
        <v>30532</v>
      </c>
    </row>
    <row r="9004" spans="1:11" x14ac:dyDescent="0.35">
      <c r="A9004" t="s">
        <v>18419</v>
      </c>
      <c r="B9004" t="s">
        <v>23</v>
      </c>
      <c r="C9004" t="s">
        <v>23</v>
      </c>
      <c r="D9004" t="s">
        <v>5810</v>
      </c>
      <c r="E9004" t="s">
        <v>18420</v>
      </c>
      <c r="F9004" t="s">
        <v>23</v>
      </c>
      <c r="G9004" t="s">
        <v>23</v>
      </c>
      <c r="H9004" t="s">
        <v>6746</v>
      </c>
      <c r="I9004" t="s">
        <v>23</v>
      </c>
      <c r="J9004" t="s">
        <v>23</v>
      </c>
      <c r="K9004" t="s">
        <v>30740</v>
      </c>
    </row>
    <row r="9005" spans="1:11" x14ac:dyDescent="0.35">
      <c r="A9005" t="s">
        <v>3258</v>
      </c>
      <c r="B9005" t="s">
        <v>23</v>
      </c>
      <c r="C9005" t="s">
        <v>23</v>
      </c>
      <c r="D9005" t="s">
        <v>23</v>
      </c>
      <c r="E9005" t="s">
        <v>13157</v>
      </c>
      <c r="F9005" t="s">
        <v>23</v>
      </c>
      <c r="G9005" t="s">
        <v>23</v>
      </c>
      <c r="H9005" t="s">
        <v>6522</v>
      </c>
      <c r="I9005" t="s">
        <v>23</v>
      </c>
      <c r="J9005" t="s">
        <v>23</v>
      </c>
      <c r="K9005" t="s">
        <v>30532</v>
      </c>
    </row>
    <row r="9006" spans="1:11" x14ac:dyDescent="0.35">
      <c r="A9006" t="s">
        <v>18421</v>
      </c>
      <c r="B9006" t="s">
        <v>23</v>
      </c>
      <c r="C9006" t="s">
        <v>23</v>
      </c>
      <c r="D9006" t="s">
        <v>5810</v>
      </c>
      <c r="E9006" t="s">
        <v>18422</v>
      </c>
      <c r="F9006" t="s">
        <v>23</v>
      </c>
      <c r="G9006" t="s">
        <v>23</v>
      </c>
      <c r="H9006" t="s">
        <v>6746</v>
      </c>
      <c r="I9006" t="s">
        <v>23</v>
      </c>
      <c r="J9006" t="s">
        <v>23</v>
      </c>
      <c r="K9006" t="s">
        <v>30741</v>
      </c>
    </row>
    <row r="9007" spans="1:11" x14ac:dyDescent="0.35">
      <c r="A9007" t="s">
        <v>2107</v>
      </c>
      <c r="B9007" t="s">
        <v>23</v>
      </c>
      <c r="C9007" t="s">
        <v>23</v>
      </c>
      <c r="D9007" t="s">
        <v>23</v>
      </c>
      <c r="E9007" t="s">
        <v>13158</v>
      </c>
      <c r="F9007" t="s">
        <v>23</v>
      </c>
      <c r="G9007" t="s">
        <v>23</v>
      </c>
      <c r="H9007" t="s">
        <v>6522</v>
      </c>
      <c r="I9007" t="s">
        <v>23</v>
      </c>
      <c r="J9007" t="s">
        <v>23</v>
      </c>
      <c r="K9007" t="s">
        <v>30532</v>
      </c>
    </row>
    <row r="9008" spans="1:11" x14ac:dyDescent="0.35">
      <c r="A9008" t="s">
        <v>18423</v>
      </c>
      <c r="B9008" t="s">
        <v>23</v>
      </c>
      <c r="C9008" t="s">
        <v>23</v>
      </c>
      <c r="D9008" t="s">
        <v>5810</v>
      </c>
      <c r="E9008" t="s">
        <v>18424</v>
      </c>
      <c r="F9008" t="s">
        <v>23</v>
      </c>
      <c r="G9008" t="s">
        <v>23</v>
      </c>
      <c r="H9008" t="s">
        <v>6746</v>
      </c>
      <c r="I9008" t="s">
        <v>23</v>
      </c>
      <c r="J9008" t="s">
        <v>23</v>
      </c>
      <c r="K9008" t="s">
        <v>30742</v>
      </c>
    </row>
    <row r="9009" spans="1:11" x14ac:dyDescent="0.35">
      <c r="A9009" t="s">
        <v>5682</v>
      </c>
      <c r="B9009" t="s">
        <v>23</v>
      </c>
      <c r="C9009" t="s">
        <v>23</v>
      </c>
      <c r="D9009" t="s">
        <v>23</v>
      </c>
      <c r="E9009" t="s">
        <v>13159</v>
      </c>
      <c r="F9009" t="s">
        <v>23</v>
      </c>
      <c r="G9009" t="s">
        <v>23</v>
      </c>
      <c r="H9009" t="s">
        <v>6522</v>
      </c>
      <c r="I9009" t="s">
        <v>23</v>
      </c>
      <c r="J9009" t="s">
        <v>23</v>
      </c>
      <c r="K9009" t="s">
        <v>30532</v>
      </c>
    </row>
    <row r="9010" spans="1:11" x14ac:dyDescent="0.35">
      <c r="A9010" t="s">
        <v>18425</v>
      </c>
      <c r="B9010" t="s">
        <v>23</v>
      </c>
      <c r="C9010" t="s">
        <v>23</v>
      </c>
      <c r="D9010" t="s">
        <v>5810</v>
      </c>
      <c r="E9010" t="s">
        <v>18426</v>
      </c>
      <c r="F9010" t="s">
        <v>23</v>
      </c>
      <c r="G9010" t="s">
        <v>23</v>
      </c>
      <c r="H9010" t="s">
        <v>6746</v>
      </c>
      <c r="I9010" t="s">
        <v>23</v>
      </c>
      <c r="J9010" t="s">
        <v>23</v>
      </c>
      <c r="K9010" t="s">
        <v>30743</v>
      </c>
    </row>
    <row r="9011" spans="1:11" x14ac:dyDescent="0.35">
      <c r="A9011" t="s">
        <v>1314</v>
      </c>
      <c r="B9011" t="s">
        <v>23</v>
      </c>
      <c r="C9011" t="s">
        <v>23</v>
      </c>
      <c r="D9011" t="s">
        <v>23</v>
      </c>
      <c r="E9011" t="s">
        <v>13160</v>
      </c>
      <c r="F9011" t="s">
        <v>23</v>
      </c>
      <c r="G9011" t="s">
        <v>23</v>
      </c>
      <c r="H9011" t="s">
        <v>6516</v>
      </c>
      <c r="I9011" t="s">
        <v>6499</v>
      </c>
      <c r="J9011" t="s">
        <v>23</v>
      </c>
      <c r="K9011" t="s">
        <v>30532</v>
      </c>
    </row>
    <row r="9012" spans="1:11" x14ac:dyDescent="0.35">
      <c r="A9012" t="s">
        <v>18427</v>
      </c>
      <c r="B9012" t="s">
        <v>23</v>
      </c>
      <c r="C9012" t="s">
        <v>23</v>
      </c>
      <c r="D9012" t="s">
        <v>5810</v>
      </c>
      <c r="E9012" t="s">
        <v>18428</v>
      </c>
      <c r="F9012" t="s">
        <v>23</v>
      </c>
      <c r="G9012" t="s">
        <v>23</v>
      </c>
      <c r="H9012" t="s">
        <v>6746</v>
      </c>
      <c r="I9012" t="s">
        <v>23</v>
      </c>
      <c r="J9012" t="s">
        <v>23</v>
      </c>
      <c r="K9012" t="s">
        <v>30744</v>
      </c>
    </row>
    <row r="9013" spans="1:11" x14ac:dyDescent="0.35">
      <c r="A9013" t="s">
        <v>6209</v>
      </c>
      <c r="B9013" t="s">
        <v>23</v>
      </c>
      <c r="C9013" t="s">
        <v>23</v>
      </c>
      <c r="D9013" t="s">
        <v>5810</v>
      </c>
      <c r="E9013" t="s">
        <v>13161</v>
      </c>
      <c r="F9013" t="s">
        <v>23</v>
      </c>
      <c r="G9013" t="s">
        <v>23</v>
      </c>
      <c r="H9013" t="s">
        <v>6493</v>
      </c>
      <c r="I9013" t="s">
        <v>23</v>
      </c>
      <c r="J9013" t="s">
        <v>23</v>
      </c>
      <c r="K9013" t="s">
        <v>30532</v>
      </c>
    </row>
    <row r="9014" spans="1:11" x14ac:dyDescent="0.35">
      <c r="A9014" t="s">
        <v>2106</v>
      </c>
      <c r="B9014" t="s">
        <v>23</v>
      </c>
      <c r="C9014" t="s">
        <v>23</v>
      </c>
      <c r="D9014" t="s">
        <v>23</v>
      </c>
      <c r="E9014" t="s">
        <v>13162</v>
      </c>
      <c r="F9014" t="s">
        <v>23</v>
      </c>
      <c r="G9014" t="s">
        <v>23</v>
      </c>
      <c r="H9014" t="s">
        <v>6522</v>
      </c>
      <c r="I9014" t="s">
        <v>23</v>
      </c>
      <c r="J9014" t="s">
        <v>23</v>
      </c>
      <c r="K9014" t="s">
        <v>30532</v>
      </c>
    </row>
    <row r="9015" spans="1:11" x14ac:dyDescent="0.35">
      <c r="A9015" t="s">
        <v>4878</v>
      </c>
      <c r="B9015" t="s">
        <v>23</v>
      </c>
      <c r="C9015" t="s">
        <v>23</v>
      </c>
      <c r="D9015" t="s">
        <v>23</v>
      </c>
      <c r="E9015" t="s">
        <v>13163</v>
      </c>
      <c r="F9015" t="s">
        <v>23</v>
      </c>
      <c r="G9015" t="s">
        <v>23</v>
      </c>
      <c r="H9015" t="s">
        <v>6522</v>
      </c>
      <c r="I9015" t="s">
        <v>23</v>
      </c>
      <c r="J9015" t="s">
        <v>23</v>
      </c>
      <c r="K9015" t="s">
        <v>30532</v>
      </c>
    </row>
    <row r="9016" spans="1:11" x14ac:dyDescent="0.35">
      <c r="A9016" t="s">
        <v>18431</v>
      </c>
      <c r="B9016" t="s">
        <v>23</v>
      </c>
      <c r="C9016" t="s">
        <v>23</v>
      </c>
      <c r="D9016" t="s">
        <v>5810</v>
      </c>
      <c r="E9016" t="s">
        <v>18432</v>
      </c>
      <c r="F9016" t="s">
        <v>23</v>
      </c>
      <c r="G9016" t="s">
        <v>23</v>
      </c>
      <c r="H9016" t="s">
        <v>6746</v>
      </c>
      <c r="I9016" t="s">
        <v>23</v>
      </c>
      <c r="J9016" t="s">
        <v>23</v>
      </c>
      <c r="K9016" t="s">
        <v>30746</v>
      </c>
    </row>
    <row r="9017" spans="1:11" x14ac:dyDescent="0.35">
      <c r="A9017" t="s">
        <v>18429</v>
      </c>
      <c r="B9017" t="s">
        <v>23</v>
      </c>
      <c r="C9017" t="s">
        <v>23</v>
      </c>
      <c r="D9017" t="s">
        <v>5810</v>
      </c>
      <c r="E9017" t="s">
        <v>18430</v>
      </c>
      <c r="F9017" t="s">
        <v>23</v>
      </c>
      <c r="G9017" t="s">
        <v>23</v>
      </c>
      <c r="H9017" t="s">
        <v>6746</v>
      </c>
      <c r="I9017" t="s">
        <v>23</v>
      </c>
      <c r="J9017" t="s">
        <v>23</v>
      </c>
      <c r="K9017" t="s">
        <v>30745</v>
      </c>
    </row>
    <row r="9018" spans="1:11" x14ac:dyDescent="0.35">
      <c r="A9018" t="s">
        <v>18433</v>
      </c>
      <c r="B9018" t="s">
        <v>23</v>
      </c>
      <c r="C9018" t="s">
        <v>23</v>
      </c>
      <c r="D9018" t="s">
        <v>5810</v>
      </c>
      <c r="E9018" t="s">
        <v>18434</v>
      </c>
      <c r="F9018" t="s">
        <v>23</v>
      </c>
      <c r="G9018" t="s">
        <v>23</v>
      </c>
      <c r="H9018" t="s">
        <v>6746</v>
      </c>
      <c r="I9018" t="s">
        <v>23</v>
      </c>
      <c r="J9018" t="s">
        <v>23</v>
      </c>
      <c r="K9018" t="s">
        <v>30747</v>
      </c>
    </row>
    <row r="9019" spans="1:11" x14ac:dyDescent="0.35">
      <c r="A9019" t="s">
        <v>6208</v>
      </c>
      <c r="B9019" t="s">
        <v>23</v>
      </c>
      <c r="C9019" t="s">
        <v>23</v>
      </c>
      <c r="D9019" t="s">
        <v>5810</v>
      </c>
      <c r="E9019" t="s">
        <v>13164</v>
      </c>
      <c r="F9019" t="s">
        <v>23</v>
      </c>
      <c r="G9019" t="s">
        <v>23</v>
      </c>
      <c r="H9019" t="s">
        <v>6483</v>
      </c>
      <c r="I9019" t="s">
        <v>23</v>
      </c>
      <c r="J9019" t="s">
        <v>23</v>
      </c>
      <c r="K9019" t="s">
        <v>30532</v>
      </c>
    </row>
    <row r="9020" spans="1:11" x14ac:dyDescent="0.35">
      <c r="A9020" t="s">
        <v>2102</v>
      </c>
      <c r="B9020" t="s">
        <v>23</v>
      </c>
      <c r="C9020" t="s">
        <v>23</v>
      </c>
      <c r="D9020" t="s">
        <v>23</v>
      </c>
      <c r="E9020" t="s">
        <v>13165</v>
      </c>
      <c r="F9020" t="s">
        <v>23</v>
      </c>
      <c r="G9020" t="s">
        <v>23</v>
      </c>
      <c r="H9020" t="s">
        <v>23</v>
      </c>
      <c r="I9020" t="s">
        <v>23</v>
      </c>
      <c r="J9020" t="s">
        <v>23</v>
      </c>
      <c r="K9020" t="s">
        <v>30532</v>
      </c>
    </row>
    <row r="9021" spans="1:11" x14ac:dyDescent="0.35">
      <c r="A9021" t="s">
        <v>24429</v>
      </c>
      <c r="B9021" t="s">
        <v>23</v>
      </c>
      <c r="C9021" t="s">
        <v>23</v>
      </c>
      <c r="D9021" t="s">
        <v>5810</v>
      </c>
      <c r="E9021" t="s">
        <v>24430</v>
      </c>
      <c r="F9021" t="s">
        <v>23</v>
      </c>
      <c r="G9021" t="s">
        <v>23</v>
      </c>
      <c r="H9021" t="s">
        <v>6504</v>
      </c>
      <c r="I9021" t="s">
        <v>23</v>
      </c>
      <c r="J9021" t="s">
        <v>23</v>
      </c>
      <c r="K9021" t="s">
        <v>30748</v>
      </c>
    </row>
    <row r="9022" spans="1:11" x14ac:dyDescent="0.35">
      <c r="A9022" t="s">
        <v>20988</v>
      </c>
      <c r="B9022" t="s">
        <v>23</v>
      </c>
      <c r="C9022" t="s">
        <v>23</v>
      </c>
      <c r="D9022" t="s">
        <v>5810</v>
      </c>
      <c r="E9022" t="s">
        <v>20989</v>
      </c>
      <c r="F9022" t="s">
        <v>23</v>
      </c>
      <c r="G9022" t="s">
        <v>23</v>
      </c>
      <c r="H9022" t="s">
        <v>6746</v>
      </c>
      <c r="I9022" t="s">
        <v>23</v>
      </c>
      <c r="J9022" t="s">
        <v>23</v>
      </c>
      <c r="K9022" t="s">
        <v>32015</v>
      </c>
    </row>
    <row r="9023" spans="1:11" x14ac:dyDescent="0.35">
      <c r="A9023" t="s">
        <v>13166</v>
      </c>
      <c r="B9023" t="s">
        <v>23</v>
      </c>
      <c r="C9023" t="s">
        <v>23</v>
      </c>
      <c r="D9023" t="s">
        <v>5810</v>
      </c>
      <c r="E9023" t="s">
        <v>13167</v>
      </c>
      <c r="F9023" t="s">
        <v>23</v>
      </c>
      <c r="G9023" t="s">
        <v>23</v>
      </c>
      <c r="H9023" t="s">
        <v>6746</v>
      </c>
      <c r="I9023" t="s">
        <v>23</v>
      </c>
      <c r="J9023" t="s">
        <v>23</v>
      </c>
      <c r="K9023" t="s">
        <v>30532</v>
      </c>
    </row>
    <row r="9024" spans="1:11" x14ac:dyDescent="0.35">
      <c r="A9024" t="s">
        <v>13168</v>
      </c>
      <c r="B9024" t="s">
        <v>23</v>
      </c>
      <c r="C9024" t="s">
        <v>23</v>
      </c>
      <c r="D9024" t="s">
        <v>5810</v>
      </c>
      <c r="E9024" t="s">
        <v>13169</v>
      </c>
      <c r="F9024" t="s">
        <v>23</v>
      </c>
      <c r="G9024" t="s">
        <v>23</v>
      </c>
      <c r="H9024" t="s">
        <v>6746</v>
      </c>
      <c r="I9024" t="s">
        <v>23</v>
      </c>
      <c r="J9024" t="s">
        <v>23</v>
      </c>
      <c r="K9024" t="s">
        <v>30532</v>
      </c>
    </row>
    <row r="9025" spans="1:11" x14ac:dyDescent="0.35">
      <c r="A9025" t="s">
        <v>6682</v>
      </c>
      <c r="B9025" t="s">
        <v>23</v>
      </c>
      <c r="C9025" t="s">
        <v>23</v>
      </c>
      <c r="D9025" t="s">
        <v>23</v>
      </c>
      <c r="E9025" t="s">
        <v>13170</v>
      </c>
      <c r="F9025" t="s">
        <v>23</v>
      </c>
      <c r="G9025" t="s">
        <v>23</v>
      </c>
      <c r="H9025" t="s">
        <v>6522</v>
      </c>
      <c r="I9025" t="s">
        <v>23</v>
      </c>
      <c r="J9025" t="s">
        <v>23</v>
      </c>
      <c r="K9025" t="s">
        <v>30532</v>
      </c>
    </row>
    <row r="9026" spans="1:11" x14ac:dyDescent="0.35">
      <c r="A9026" t="s">
        <v>13171</v>
      </c>
      <c r="B9026" t="s">
        <v>23</v>
      </c>
      <c r="C9026" t="s">
        <v>23</v>
      </c>
      <c r="D9026" t="s">
        <v>5810</v>
      </c>
      <c r="E9026" t="s">
        <v>13172</v>
      </c>
      <c r="F9026" t="s">
        <v>23</v>
      </c>
      <c r="G9026" t="s">
        <v>23</v>
      </c>
      <c r="H9026" t="s">
        <v>6746</v>
      </c>
      <c r="I9026" t="s">
        <v>23</v>
      </c>
      <c r="J9026" t="s">
        <v>23</v>
      </c>
      <c r="K9026" t="s">
        <v>30532</v>
      </c>
    </row>
    <row r="9027" spans="1:11" x14ac:dyDescent="0.35">
      <c r="A9027" t="s">
        <v>21006</v>
      </c>
      <c r="B9027" t="s">
        <v>23</v>
      </c>
      <c r="C9027" t="s">
        <v>23</v>
      </c>
      <c r="D9027" t="s">
        <v>5810</v>
      </c>
      <c r="E9027" t="s">
        <v>21007</v>
      </c>
      <c r="F9027" t="s">
        <v>23</v>
      </c>
      <c r="G9027" t="s">
        <v>23</v>
      </c>
      <c r="H9027" t="s">
        <v>6746</v>
      </c>
      <c r="I9027" t="s">
        <v>23</v>
      </c>
      <c r="J9027" t="s">
        <v>23</v>
      </c>
      <c r="K9027" t="s">
        <v>32023</v>
      </c>
    </row>
    <row r="9028" spans="1:11" x14ac:dyDescent="0.35">
      <c r="A9028" t="s">
        <v>2101</v>
      </c>
      <c r="B9028" t="s">
        <v>23</v>
      </c>
      <c r="C9028" t="s">
        <v>23</v>
      </c>
      <c r="D9028" t="s">
        <v>23</v>
      </c>
      <c r="E9028" t="s">
        <v>13173</v>
      </c>
      <c r="F9028" t="s">
        <v>23</v>
      </c>
      <c r="G9028" t="s">
        <v>23</v>
      </c>
      <c r="H9028" t="s">
        <v>6522</v>
      </c>
      <c r="I9028" t="s">
        <v>23</v>
      </c>
      <c r="J9028" t="s">
        <v>23</v>
      </c>
      <c r="K9028" t="s">
        <v>30532</v>
      </c>
    </row>
    <row r="9029" spans="1:11" x14ac:dyDescent="0.35">
      <c r="A9029" t="s">
        <v>2100</v>
      </c>
      <c r="B9029" t="s">
        <v>23</v>
      </c>
      <c r="C9029" t="s">
        <v>23</v>
      </c>
      <c r="D9029" t="s">
        <v>23</v>
      </c>
      <c r="E9029" t="s">
        <v>13174</v>
      </c>
      <c r="F9029" t="s">
        <v>23</v>
      </c>
      <c r="G9029" t="s">
        <v>23</v>
      </c>
      <c r="H9029" t="s">
        <v>6522</v>
      </c>
      <c r="I9029" t="s">
        <v>23</v>
      </c>
      <c r="J9029" t="s">
        <v>23</v>
      </c>
      <c r="K9029" t="s">
        <v>30532</v>
      </c>
    </row>
    <row r="9030" spans="1:11" x14ac:dyDescent="0.35">
      <c r="A9030" t="s">
        <v>21008</v>
      </c>
      <c r="B9030" t="s">
        <v>23</v>
      </c>
      <c r="C9030" t="s">
        <v>23</v>
      </c>
      <c r="D9030" t="s">
        <v>5810</v>
      </c>
      <c r="E9030" t="s">
        <v>21009</v>
      </c>
      <c r="F9030" t="s">
        <v>23</v>
      </c>
      <c r="G9030" t="s">
        <v>23</v>
      </c>
      <c r="H9030" t="s">
        <v>6746</v>
      </c>
      <c r="I9030" t="s">
        <v>23</v>
      </c>
      <c r="J9030" t="s">
        <v>23</v>
      </c>
      <c r="K9030" t="s">
        <v>32024</v>
      </c>
    </row>
    <row r="9031" spans="1:11" x14ac:dyDescent="0.35">
      <c r="A9031" t="s">
        <v>21010</v>
      </c>
      <c r="B9031" t="s">
        <v>23</v>
      </c>
      <c r="C9031" t="s">
        <v>23</v>
      </c>
      <c r="D9031" t="s">
        <v>5810</v>
      </c>
      <c r="E9031" t="s">
        <v>21011</v>
      </c>
      <c r="F9031" t="s">
        <v>23</v>
      </c>
      <c r="G9031" t="s">
        <v>23</v>
      </c>
      <c r="H9031" t="s">
        <v>6746</v>
      </c>
      <c r="I9031" t="s">
        <v>23</v>
      </c>
      <c r="J9031" t="s">
        <v>23</v>
      </c>
      <c r="K9031" t="s">
        <v>32025</v>
      </c>
    </row>
    <row r="9032" spans="1:11" x14ac:dyDescent="0.35">
      <c r="A9032" t="s">
        <v>21030</v>
      </c>
      <c r="B9032" t="s">
        <v>23</v>
      </c>
      <c r="C9032" t="s">
        <v>23</v>
      </c>
      <c r="D9032" t="s">
        <v>5810</v>
      </c>
      <c r="E9032" t="s">
        <v>21031</v>
      </c>
      <c r="F9032" t="s">
        <v>23</v>
      </c>
      <c r="G9032" t="s">
        <v>23</v>
      </c>
      <c r="H9032" t="s">
        <v>6746</v>
      </c>
      <c r="I9032" t="s">
        <v>23</v>
      </c>
      <c r="J9032" t="s">
        <v>23</v>
      </c>
      <c r="K9032" t="s">
        <v>32035</v>
      </c>
    </row>
    <row r="9033" spans="1:11" x14ac:dyDescent="0.35">
      <c r="A9033" t="s">
        <v>21040</v>
      </c>
      <c r="B9033" t="s">
        <v>23</v>
      </c>
      <c r="C9033" t="s">
        <v>23</v>
      </c>
      <c r="D9033" t="s">
        <v>5810</v>
      </c>
      <c r="E9033" t="s">
        <v>21041</v>
      </c>
      <c r="F9033" t="s">
        <v>23</v>
      </c>
      <c r="G9033" t="s">
        <v>23</v>
      </c>
      <c r="H9033" t="s">
        <v>6746</v>
      </c>
      <c r="I9033" t="s">
        <v>23</v>
      </c>
      <c r="J9033" t="s">
        <v>23</v>
      </c>
      <c r="K9033" t="s">
        <v>32039</v>
      </c>
    </row>
    <row r="9034" spans="1:11" x14ac:dyDescent="0.35">
      <c r="A9034" t="s">
        <v>2099</v>
      </c>
      <c r="B9034" t="s">
        <v>23</v>
      </c>
      <c r="C9034" t="s">
        <v>23</v>
      </c>
      <c r="D9034" t="s">
        <v>23</v>
      </c>
      <c r="E9034" t="s">
        <v>13175</v>
      </c>
      <c r="F9034" t="s">
        <v>23</v>
      </c>
      <c r="G9034" t="s">
        <v>23</v>
      </c>
      <c r="H9034" t="s">
        <v>6522</v>
      </c>
      <c r="I9034" t="s">
        <v>23</v>
      </c>
      <c r="J9034" t="s">
        <v>23</v>
      </c>
      <c r="K9034" t="s">
        <v>30532</v>
      </c>
    </row>
    <row r="9035" spans="1:11" x14ac:dyDescent="0.35">
      <c r="A9035" t="s">
        <v>21016</v>
      </c>
      <c r="B9035" t="s">
        <v>23</v>
      </c>
      <c r="C9035" t="s">
        <v>23</v>
      </c>
      <c r="D9035" t="s">
        <v>5810</v>
      </c>
      <c r="E9035" t="s">
        <v>21017</v>
      </c>
      <c r="F9035" t="s">
        <v>23</v>
      </c>
      <c r="G9035" t="s">
        <v>23</v>
      </c>
      <c r="H9035" t="s">
        <v>6746</v>
      </c>
      <c r="I9035" t="s">
        <v>23</v>
      </c>
      <c r="J9035" t="s">
        <v>23</v>
      </c>
      <c r="K9035" t="s">
        <v>32028</v>
      </c>
    </row>
    <row r="9036" spans="1:11" x14ac:dyDescent="0.35">
      <c r="A9036" t="s">
        <v>21026</v>
      </c>
      <c r="B9036" t="s">
        <v>23</v>
      </c>
      <c r="C9036" t="s">
        <v>23</v>
      </c>
      <c r="D9036" t="s">
        <v>5810</v>
      </c>
      <c r="E9036" t="s">
        <v>21027</v>
      </c>
      <c r="F9036" t="s">
        <v>23</v>
      </c>
      <c r="G9036" t="s">
        <v>23</v>
      </c>
      <c r="H9036" t="s">
        <v>6746</v>
      </c>
      <c r="I9036" t="s">
        <v>23</v>
      </c>
      <c r="J9036" t="s">
        <v>23</v>
      </c>
      <c r="K9036" t="s">
        <v>32033</v>
      </c>
    </row>
    <row r="9037" spans="1:11" x14ac:dyDescent="0.35">
      <c r="A9037" t="s">
        <v>2098</v>
      </c>
      <c r="B9037" t="s">
        <v>23</v>
      </c>
      <c r="C9037" t="s">
        <v>23</v>
      </c>
      <c r="D9037" t="s">
        <v>23</v>
      </c>
      <c r="E9037" t="s">
        <v>13176</v>
      </c>
      <c r="F9037" t="s">
        <v>23</v>
      </c>
      <c r="G9037" t="s">
        <v>23</v>
      </c>
      <c r="H9037" t="s">
        <v>6522</v>
      </c>
      <c r="I9037" t="s">
        <v>23</v>
      </c>
      <c r="J9037" t="s">
        <v>23</v>
      </c>
      <c r="K9037" t="s">
        <v>30532</v>
      </c>
    </row>
    <row r="9038" spans="1:11" x14ac:dyDescent="0.35">
      <c r="A9038" t="s">
        <v>13177</v>
      </c>
      <c r="B9038" t="s">
        <v>23</v>
      </c>
      <c r="C9038" t="s">
        <v>23</v>
      </c>
      <c r="D9038" t="s">
        <v>5810</v>
      </c>
      <c r="E9038" t="s">
        <v>13178</v>
      </c>
      <c r="F9038" t="s">
        <v>23</v>
      </c>
      <c r="G9038" t="s">
        <v>23</v>
      </c>
      <c r="H9038" t="s">
        <v>6746</v>
      </c>
      <c r="I9038" t="s">
        <v>23</v>
      </c>
      <c r="J9038" t="s">
        <v>23</v>
      </c>
      <c r="K9038" t="s">
        <v>30532</v>
      </c>
    </row>
    <row r="9039" spans="1:11" x14ac:dyDescent="0.35">
      <c r="A9039" t="s">
        <v>13179</v>
      </c>
      <c r="B9039" t="s">
        <v>23</v>
      </c>
      <c r="C9039" t="s">
        <v>23</v>
      </c>
      <c r="D9039" t="s">
        <v>5810</v>
      </c>
      <c r="E9039" t="s">
        <v>13180</v>
      </c>
      <c r="F9039" t="s">
        <v>23</v>
      </c>
      <c r="G9039" t="s">
        <v>23</v>
      </c>
      <c r="H9039" t="s">
        <v>6746</v>
      </c>
      <c r="I9039" t="s">
        <v>23</v>
      </c>
      <c r="J9039" t="s">
        <v>23</v>
      </c>
      <c r="K9039" t="s">
        <v>30532</v>
      </c>
    </row>
    <row r="9040" spans="1:11" x14ac:dyDescent="0.35">
      <c r="A9040" t="s">
        <v>21094</v>
      </c>
      <c r="B9040" t="s">
        <v>23</v>
      </c>
      <c r="C9040" t="s">
        <v>23</v>
      </c>
      <c r="D9040" t="s">
        <v>5810</v>
      </c>
      <c r="E9040" t="s">
        <v>21095</v>
      </c>
      <c r="F9040" t="s">
        <v>23</v>
      </c>
      <c r="G9040" t="s">
        <v>23</v>
      </c>
      <c r="H9040" t="s">
        <v>6746</v>
      </c>
      <c r="I9040" t="s">
        <v>23</v>
      </c>
      <c r="J9040" t="s">
        <v>23</v>
      </c>
      <c r="K9040" t="s">
        <v>32066</v>
      </c>
    </row>
    <row r="9041" spans="1:11" x14ac:dyDescent="0.35">
      <c r="A9041" t="s">
        <v>203</v>
      </c>
      <c r="B9041" t="s">
        <v>23</v>
      </c>
      <c r="C9041" t="s">
        <v>23</v>
      </c>
      <c r="D9041" t="s">
        <v>23</v>
      </c>
      <c r="E9041" t="s">
        <v>13181</v>
      </c>
      <c r="F9041" t="s">
        <v>23</v>
      </c>
      <c r="G9041" t="s">
        <v>23</v>
      </c>
      <c r="H9041" t="s">
        <v>6522</v>
      </c>
      <c r="I9041" t="s">
        <v>23</v>
      </c>
      <c r="J9041" t="s">
        <v>23</v>
      </c>
      <c r="K9041" t="s">
        <v>30532</v>
      </c>
    </row>
    <row r="9042" spans="1:11" x14ac:dyDescent="0.35">
      <c r="A9042" t="s">
        <v>5446</v>
      </c>
      <c r="B9042" t="s">
        <v>23</v>
      </c>
      <c r="C9042" t="s">
        <v>23</v>
      </c>
      <c r="D9042" t="s">
        <v>23</v>
      </c>
      <c r="E9042" t="s">
        <v>13182</v>
      </c>
      <c r="F9042" t="s">
        <v>23</v>
      </c>
      <c r="G9042" t="s">
        <v>23</v>
      </c>
      <c r="H9042" t="s">
        <v>6522</v>
      </c>
      <c r="I9042" t="s">
        <v>23</v>
      </c>
      <c r="J9042" t="s">
        <v>23</v>
      </c>
      <c r="K9042" t="s">
        <v>30532</v>
      </c>
    </row>
    <row r="9043" spans="1:11" x14ac:dyDescent="0.35">
      <c r="A9043" t="s">
        <v>21042</v>
      </c>
      <c r="B9043" t="s">
        <v>23</v>
      </c>
      <c r="C9043" t="s">
        <v>23</v>
      </c>
      <c r="D9043" t="s">
        <v>5810</v>
      </c>
      <c r="E9043" t="s">
        <v>21043</v>
      </c>
      <c r="F9043" t="s">
        <v>23</v>
      </c>
      <c r="G9043" t="s">
        <v>23</v>
      </c>
      <c r="H9043" t="s">
        <v>6746</v>
      </c>
      <c r="I9043" t="s">
        <v>23</v>
      </c>
      <c r="J9043" t="s">
        <v>23</v>
      </c>
      <c r="K9043" t="s">
        <v>32040</v>
      </c>
    </row>
    <row r="9044" spans="1:11" x14ac:dyDescent="0.35">
      <c r="A9044" t="s">
        <v>27240</v>
      </c>
      <c r="B9044" t="s">
        <v>23</v>
      </c>
      <c r="C9044" t="s">
        <v>23</v>
      </c>
      <c r="D9044" t="s">
        <v>5810</v>
      </c>
      <c r="E9044" t="s">
        <v>27241</v>
      </c>
      <c r="F9044" t="s">
        <v>23</v>
      </c>
      <c r="G9044" t="s">
        <v>23</v>
      </c>
      <c r="H9044" t="s">
        <v>6746</v>
      </c>
      <c r="I9044" t="s">
        <v>23</v>
      </c>
      <c r="J9044" t="s">
        <v>23</v>
      </c>
      <c r="K9044" t="s">
        <v>34959</v>
      </c>
    </row>
    <row r="9045" spans="1:11" x14ac:dyDescent="0.35">
      <c r="A9045" t="s">
        <v>2097</v>
      </c>
      <c r="B9045" t="s">
        <v>23</v>
      </c>
      <c r="C9045" t="s">
        <v>23</v>
      </c>
      <c r="D9045" t="s">
        <v>23</v>
      </c>
      <c r="E9045" t="s">
        <v>13183</v>
      </c>
      <c r="F9045" t="s">
        <v>23</v>
      </c>
      <c r="G9045" t="s">
        <v>23</v>
      </c>
      <c r="H9045" t="s">
        <v>6522</v>
      </c>
      <c r="I9045" t="s">
        <v>23</v>
      </c>
      <c r="J9045" t="s">
        <v>23</v>
      </c>
      <c r="K9045" t="s">
        <v>30532</v>
      </c>
    </row>
    <row r="9046" spans="1:11" x14ac:dyDescent="0.35">
      <c r="A9046" t="s">
        <v>18435</v>
      </c>
      <c r="B9046" t="s">
        <v>23</v>
      </c>
      <c r="C9046" t="s">
        <v>23</v>
      </c>
      <c r="D9046" t="s">
        <v>5810</v>
      </c>
      <c r="E9046" t="s">
        <v>18436</v>
      </c>
      <c r="F9046" t="s">
        <v>23</v>
      </c>
      <c r="G9046" t="s">
        <v>23</v>
      </c>
      <c r="H9046" t="s">
        <v>6746</v>
      </c>
      <c r="I9046" t="s">
        <v>23</v>
      </c>
      <c r="J9046" t="s">
        <v>23</v>
      </c>
      <c r="K9046" t="s">
        <v>30532</v>
      </c>
    </row>
    <row r="9047" spans="1:11" x14ac:dyDescent="0.35">
      <c r="A9047" t="s">
        <v>21086</v>
      </c>
      <c r="B9047" t="s">
        <v>23</v>
      </c>
      <c r="C9047" t="s">
        <v>23</v>
      </c>
      <c r="D9047" t="s">
        <v>5810</v>
      </c>
      <c r="E9047" t="s">
        <v>21087</v>
      </c>
      <c r="F9047" t="s">
        <v>23</v>
      </c>
      <c r="G9047" t="s">
        <v>23</v>
      </c>
      <c r="H9047" t="s">
        <v>6746</v>
      </c>
      <c r="I9047" t="s">
        <v>23</v>
      </c>
      <c r="J9047" t="s">
        <v>23</v>
      </c>
      <c r="K9047" t="s">
        <v>32062</v>
      </c>
    </row>
    <row r="9048" spans="1:11" x14ac:dyDescent="0.35">
      <c r="A9048" t="s">
        <v>13184</v>
      </c>
      <c r="B9048" t="s">
        <v>23</v>
      </c>
      <c r="C9048" t="s">
        <v>23</v>
      </c>
      <c r="D9048" t="s">
        <v>5810</v>
      </c>
      <c r="E9048" t="s">
        <v>13185</v>
      </c>
      <c r="F9048" t="s">
        <v>23</v>
      </c>
      <c r="G9048" t="s">
        <v>23</v>
      </c>
      <c r="H9048" t="s">
        <v>6746</v>
      </c>
      <c r="I9048" t="s">
        <v>23</v>
      </c>
      <c r="J9048" t="s">
        <v>23</v>
      </c>
      <c r="K9048" t="s">
        <v>30532</v>
      </c>
    </row>
    <row r="9049" spans="1:11" x14ac:dyDescent="0.35">
      <c r="A9049" t="s">
        <v>21102</v>
      </c>
      <c r="B9049" t="s">
        <v>23</v>
      </c>
      <c r="C9049" t="s">
        <v>23</v>
      </c>
      <c r="D9049" t="s">
        <v>5810</v>
      </c>
      <c r="E9049" t="s">
        <v>21103</v>
      </c>
      <c r="F9049" t="s">
        <v>23</v>
      </c>
      <c r="G9049" t="s">
        <v>23</v>
      </c>
      <c r="H9049" t="s">
        <v>6746</v>
      </c>
      <c r="I9049" t="s">
        <v>23</v>
      </c>
      <c r="J9049" t="s">
        <v>23</v>
      </c>
      <c r="K9049" t="s">
        <v>32070</v>
      </c>
    </row>
    <row r="9050" spans="1:11" x14ac:dyDescent="0.35">
      <c r="A9050" t="s">
        <v>2096</v>
      </c>
      <c r="B9050" t="s">
        <v>23</v>
      </c>
      <c r="C9050" t="s">
        <v>23</v>
      </c>
      <c r="D9050" t="s">
        <v>23</v>
      </c>
      <c r="E9050" t="s">
        <v>13186</v>
      </c>
      <c r="F9050" t="s">
        <v>23</v>
      </c>
      <c r="G9050" t="s">
        <v>23</v>
      </c>
      <c r="H9050" t="s">
        <v>6522</v>
      </c>
      <c r="I9050" t="s">
        <v>23</v>
      </c>
      <c r="J9050" t="s">
        <v>23</v>
      </c>
      <c r="K9050" t="s">
        <v>30532</v>
      </c>
    </row>
    <row r="9051" spans="1:11" x14ac:dyDescent="0.35">
      <c r="A9051" t="s">
        <v>21106</v>
      </c>
      <c r="B9051" t="s">
        <v>23</v>
      </c>
      <c r="C9051" t="s">
        <v>23</v>
      </c>
      <c r="D9051" t="s">
        <v>5810</v>
      </c>
      <c r="E9051" t="s">
        <v>21107</v>
      </c>
      <c r="F9051" t="s">
        <v>23</v>
      </c>
      <c r="G9051" t="s">
        <v>23</v>
      </c>
      <c r="H9051" t="s">
        <v>6746</v>
      </c>
      <c r="I9051" t="s">
        <v>23</v>
      </c>
      <c r="J9051" t="s">
        <v>23</v>
      </c>
      <c r="K9051" t="s">
        <v>32072</v>
      </c>
    </row>
    <row r="9052" spans="1:11" x14ac:dyDescent="0.35">
      <c r="A9052" t="s">
        <v>21110</v>
      </c>
      <c r="B9052" t="s">
        <v>23</v>
      </c>
      <c r="C9052" t="s">
        <v>23</v>
      </c>
      <c r="D9052" t="s">
        <v>5810</v>
      </c>
      <c r="E9052" t="s">
        <v>21111</v>
      </c>
      <c r="F9052" t="s">
        <v>23</v>
      </c>
      <c r="G9052" t="s">
        <v>23</v>
      </c>
      <c r="H9052" t="s">
        <v>6746</v>
      </c>
      <c r="I9052" t="s">
        <v>23</v>
      </c>
      <c r="J9052" t="s">
        <v>23</v>
      </c>
      <c r="K9052" t="s">
        <v>32074</v>
      </c>
    </row>
    <row r="9053" spans="1:11" x14ac:dyDescent="0.35">
      <c r="A9053" t="s">
        <v>2094</v>
      </c>
      <c r="B9053" t="s">
        <v>23</v>
      </c>
      <c r="C9053" t="s">
        <v>23</v>
      </c>
      <c r="D9053" t="s">
        <v>23</v>
      </c>
      <c r="E9053" t="s">
        <v>13187</v>
      </c>
      <c r="F9053" t="s">
        <v>23</v>
      </c>
      <c r="G9053" t="s">
        <v>23</v>
      </c>
      <c r="H9053" t="s">
        <v>6522</v>
      </c>
      <c r="I9053" t="s">
        <v>23</v>
      </c>
      <c r="J9053" t="s">
        <v>23</v>
      </c>
      <c r="K9053" t="s">
        <v>30532</v>
      </c>
    </row>
    <row r="9054" spans="1:11" x14ac:dyDescent="0.35">
      <c r="A9054" t="s">
        <v>2093</v>
      </c>
      <c r="B9054" t="s">
        <v>23</v>
      </c>
      <c r="C9054" t="s">
        <v>23</v>
      </c>
      <c r="D9054" t="s">
        <v>23</v>
      </c>
      <c r="E9054" t="s">
        <v>13188</v>
      </c>
      <c r="F9054" t="s">
        <v>23</v>
      </c>
      <c r="G9054" t="s">
        <v>23</v>
      </c>
      <c r="H9054" t="s">
        <v>6522</v>
      </c>
      <c r="I9054" t="s">
        <v>23</v>
      </c>
      <c r="J9054" t="s">
        <v>23</v>
      </c>
      <c r="K9054" t="s">
        <v>30532</v>
      </c>
    </row>
    <row r="9055" spans="1:11" x14ac:dyDescent="0.35">
      <c r="A9055" t="s">
        <v>6813</v>
      </c>
      <c r="B9055" t="s">
        <v>23</v>
      </c>
      <c r="C9055" t="s">
        <v>23</v>
      </c>
      <c r="D9055" t="s">
        <v>23</v>
      </c>
      <c r="E9055" t="s">
        <v>13189</v>
      </c>
      <c r="F9055" t="s">
        <v>23</v>
      </c>
      <c r="G9055" t="s">
        <v>23</v>
      </c>
      <c r="H9055" t="s">
        <v>6522</v>
      </c>
      <c r="I9055" t="s">
        <v>23</v>
      </c>
      <c r="J9055" t="s">
        <v>23</v>
      </c>
      <c r="K9055" t="s">
        <v>30532</v>
      </c>
    </row>
    <row r="9056" spans="1:11" x14ac:dyDescent="0.35">
      <c r="A9056" t="s">
        <v>2092</v>
      </c>
      <c r="B9056" t="s">
        <v>23</v>
      </c>
      <c r="C9056" t="s">
        <v>23</v>
      </c>
      <c r="D9056" t="s">
        <v>23</v>
      </c>
      <c r="E9056" t="s">
        <v>13190</v>
      </c>
      <c r="F9056" t="s">
        <v>23</v>
      </c>
      <c r="G9056" t="s">
        <v>23</v>
      </c>
      <c r="H9056" t="s">
        <v>6522</v>
      </c>
      <c r="I9056" t="s">
        <v>23</v>
      </c>
      <c r="J9056" t="s">
        <v>23</v>
      </c>
      <c r="K9056" t="s">
        <v>30532</v>
      </c>
    </row>
    <row r="9057" spans="1:11" x14ac:dyDescent="0.35">
      <c r="A9057" t="s">
        <v>21126</v>
      </c>
      <c r="B9057" t="s">
        <v>23</v>
      </c>
      <c r="C9057" t="s">
        <v>23</v>
      </c>
      <c r="D9057" t="s">
        <v>5810</v>
      </c>
      <c r="E9057" t="s">
        <v>21127</v>
      </c>
      <c r="F9057" t="s">
        <v>23</v>
      </c>
      <c r="G9057" t="s">
        <v>23</v>
      </c>
      <c r="H9057" t="s">
        <v>6746</v>
      </c>
      <c r="I9057" t="s">
        <v>23</v>
      </c>
      <c r="J9057" t="s">
        <v>23</v>
      </c>
      <c r="K9057" t="s">
        <v>32082</v>
      </c>
    </row>
    <row r="9058" spans="1:11" x14ac:dyDescent="0.35">
      <c r="A9058" t="s">
        <v>3736</v>
      </c>
      <c r="B9058" t="s">
        <v>23</v>
      </c>
      <c r="C9058" t="s">
        <v>23</v>
      </c>
      <c r="D9058" t="s">
        <v>23</v>
      </c>
      <c r="E9058" t="s">
        <v>13191</v>
      </c>
      <c r="F9058" t="s">
        <v>23</v>
      </c>
      <c r="G9058" t="s">
        <v>23</v>
      </c>
      <c r="H9058" t="s">
        <v>6522</v>
      </c>
      <c r="I9058" t="s">
        <v>23</v>
      </c>
      <c r="J9058" t="s">
        <v>23</v>
      </c>
      <c r="K9058" t="s">
        <v>30532</v>
      </c>
    </row>
    <row r="9059" spans="1:11" x14ac:dyDescent="0.35">
      <c r="A9059" t="s">
        <v>13192</v>
      </c>
      <c r="B9059" t="s">
        <v>23</v>
      </c>
      <c r="C9059" t="s">
        <v>23</v>
      </c>
      <c r="D9059" t="s">
        <v>5810</v>
      </c>
      <c r="E9059" t="s">
        <v>13193</v>
      </c>
      <c r="F9059" t="s">
        <v>23</v>
      </c>
      <c r="G9059" t="s">
        <v>23</v>
      </c>
      <c r="H9059" t="s">
        <v>6746</v>
      </c>
      <c r="I9059" t="s">
        <v>23</v>
      </c>
      <c r="J9059" t="s">
        <v>23</v>
      </c>
      <c r="K9059" t="s">
        <v>30532</v>
      </c>
    </row>
    <row r="9060" spans="1:11" x14ac:dyDescent="0.35">
      <c r="A9060" t="s">
        <v>3737</v>
      </c>
      <c r="B9060" t="s">
        <v>23</v>
      </c>
      <c r="C9060" t="s">
        <v>23</v>
      </c>
      <c r="D9060" t="s">
        <v>23</v>
      </c>
      <c r="E9060" t="s">
        <v>13194</v>
      </c>
      <c r="F9060" t="s">
        <v>23</v>
      </c>
      <c r="G9060" t="s">
        <v>23</v>
      </c>
      <c r="H9060" t="s">
        <v>6522</v>
      </c>
      <c r="I9060" t="s">
        <v>23</v>
      </c>
      <c r="J9060" t="s">
        <v>23</v>
      </c>
      <c r="K9060" t="s">
        <v>30532</v>
      </c>
    </row>
    <row r="9061" spans="1:11" x14ac:dyDescent="0.35">
      <c r="A9061" t="s">
        <v>21114</v>
      </c>
      <c r="B9061" t="s">
        <v>23</v>
      </c>
      <c r="C9061" t="s">
        <v>23</v>
      </c>
      <c r="D9061" t="s">
        <v>5810</v>
      </c>
      <c r="E9061" t="s">
        <v>21115</v>
      </c>
      <c r="F9061" t="s">
        <v>23</v>
      </c>
      <c r="G9061" t="s">
        <v>23</v>
      </c>
      <c r="H9061" t="s">
        <v>6746</v>
      </c>
      <c r="I9061" t="s">
        <v>23</v>
      </c>
      <c r="J9061" t="s">
        <v>23</v>
      </c>
      <c r="K9061" t="s">
        <v>32076</v>
      </c>
    </row>
    <row r="9062" spans="1:11" x14ac:dyDescent="0.35">
      <c r="A9062" t="s">
        <v>21122</v>
      </c>
      <c r="B9062" t="s">
        <v>23</v>
      </c>
      <c r="C9062" t="s">
        <v>23</v>
      </c>
      <c r="D9062" t="s">
        <v>5810</v>
      </c>
      <c r="E9062" t="s">
        <v>21123</v>
      </c>
      <c r="F9062" t="s">
        <v>23</v>
      </c>
      <c r="G9062" t="s">
        <v>23</v>
      </c>
      <c r="H9062" t="s">
        <v>6746</v>
      </c>
      <c r="I9062" t="s">
        <v>23</v>
      </c>
      <c r="J9062" t="s">
        <v>23</v>
      </c>
      <c r="K9062" t="s">
        <v>32080</v>
      </c>
    </row>
    <row r="9063" spans="1:11" x14ac:dyDescent="0.35">
      <c r="A9063" t="s">
        <v>5536</v>
      </c>
      <c r="B9063" t="s">
        <v>23</v>
      </c>
      <c r="C9063" t="s">
        <v>23</v>
      </c>
      <c r="D9063" t="s">
        <v>23</v>
      </c>
      <c r="E9063" t="s">
        <v>13195</v>
      </c>
      <c r="F9063" t="s">
        <v>23</v>
      </c>
      <c r="G9063" t="s">
        <v>23</v>
      </c>
      <c r="H9063" t="s">
        <v>6522</v>
      </c>
      <c r="I9063" t="s">
        <v>23</v>
      </c>
      <c r="J9063" t="s">
        <v>23</v>
      </c>
      <c r="K9063" t="s">
        <v>30532</v>
      </c>
    </row>
    <row r="9064" spans="1:11" x14ac:dyDescent="0.35">
      <c r="A9064" t="s">
        <v>929</v>
      </c>
      <c r="B9064" t="s">
        <v>23</v>
      </c>
      <c r="C9064" t="s">
        <v>23</v>
      </c>
      <c r="D9064" t="s">
        <v>23</v>
      </c>
      <c r="E9064" t="s">
        <v>13196</v>
      </c>
      <c r="F9064" t="s">
        <v>23</v>
      </c>
      <c r="G9064" t="s">
        <v>23</v>
      </c>
      <c r="H9064" t="s">
        <v>6522</v>
      </c>
      <c r="I9064" t="s">
        <v>23</v>
      </c>
      <c r="J9064" t="s">
        <v>23</v>
      </c>
      <c r="K9064" t="s">
        <v>30532</v>
      </c>
    </row>
    <row r="9065" spans="1:11" x14ac:dyDescent="0.35">
      <c r="A9065" t="s">
        <v>3929</v>
      </c>
      <c r="B9065" t="s">
        <v>23</v>
      </c>
      <c r="C9065" t="s">
        <v>23</v>
      </c>
      <c r="D9065" t="s">
        <v>23</v>
      </c>
      <c r="E9065" t="s">
        <v>13197</v>
      </c>
      <c r="F9065" t="s">
        <v>23</v>
      </c>
      <c r="G9065" t="s">
        <v>23</v>
      </c>
      <c r="H9065" t="s">
        <v>6502</v>
      </c>
      <c r="I9065" t="s">
        <v>6485</v>
      </c>
      <c r="J9065" t="s">
        <v>23</v>
      </c>
      <c r="K9065" t="s">
        <v>30532</v>
      </c>
    </row>
    <row r="9066" spans="1:11" x14ac:dyDescent="0.35">
      <c r="A9066" t="s">
        <v>2091</v>
      </c>
      <c r="B9066" t="s">
        <v>23</v>
      </c>
      <c r="C9066" t="s">
        <v>23</v>
      </c>
      <c r="D9066" t="s">
        <v>23</v>
      </c>
      <c r="E9066" t="s">
        <v>13198</v>
      </c>
      <c r="F9066" t="s">
        <v>23</v>
      </c>
      <c r="G9066" t="s">
        <v>23</v>
      </c>
      <c r="H9066" t="s">
        <v>6522</v>
      </c>
      <c r="I9066" t="s">
        <v>23</v>
      </c>
      <c r="J9066" t="s">
        <v>23</v>
      </c>
      <c r="K9066" t="s">
        <v>30532</v>
      </c>
    </row>
    <row r="9067" spans="1:11" x14ac:dyDescent="0.35">
      <c r="A9067" t="s">
        <v>3961</v>
      </c>
      <c r="B9067" t="s">
        <v>23</v>
      </c>
      <c r="C9067" t="s">
        <v>23</v>
      </c>
      <c r="D9067" t="s">
        <v>23</v>
      </c>
      <c r="E9067" t="s">
        <v>13199</v>
      </c>
      <c r="F9067" t="s">
        <v>23</v>
      </c>
      <c r="G9067" t="s">
        <v>23</v>
      </c>
      <c r="H9067" t="s">
        <v>6502</v>
      </c>
      <c r="I9067" t="s">
        <v>6485</v>
      </c>
      <c r="J9067" t="s">
        <v>23</v>
      </c>
      <c r="K9067" t="s">
        <v>30532</v>
      </c>
    </row>
    <row r="9068" spans="1:11" x14ac:dyDescent="0.35">
      <c r="A9068" t="s">
        <v>4313</v>
      </c>
      <c r="B9068" t="s">
        <v>23</v>
      </c>
      <c r="C9068" t="s">
        <v>23</v>
      </c>
      <c r="D9068" t="s">
        <v>23</v>
      </c>
      <c r="E9068" t="s">
        <v>13200</v>
      </c>
      <c r="F9068" t="s">
        <v>23</v>
      </c>
      <c r="G9068" t="s">
        <v>23</v>
      </c>
      <c r="H9068" t="s">
        <v>6522</v>
      </c>
      <c r="I9068" t="s">
        <v>23</v>
      </c>
      <c r="J9068" t="s">
        <v>23</v>
      </c>
      <c r="K9068" t="s">
        <v>30532</v>
      </c>
    </row>
    <row r="9069" spans="1:11" x14ac:dyDescent="0.35">
      <c r="A9069" t="s">
        <v>452</v>
      </c>
      <c r="B9069" t="s">
        <v>23</v>
      </c>
      <c r="C9069" t="s">
        <v>23</v>
      </c>
      <c r="D9069" t="s">
        <v>23</v>
      </c>
      <c r="E9069" t="s">
        <v>13201</v>
      </c>
      <c r="F9069" t="s">
        <v>23</v>
      </c>
      <c r="G9069" t="s">
        <v>23</v>
      </c>
      <c r="H9069" t="s">
        <v>6484</v>
      </c>
      <c r="I9069" t="s">
        <v>6485</v>
      </c>
      <c r="J9069" t="s">
        <v>23</v>
      </c>
      <c r="K9069" t="s">
        <v>30532</v>
      </c>
    </row>
    <row r="9070" spans="1:11" x14ac:dyDescent="0.35">
      <c r="A9070" t="s">
        <v>4312</v>
      </c>
      <c r="B9070" t="s">
        <v>23</v>
      </c>
      <c r="C9070" t="s">
        <v>23</v>
      </c>
      <c r="D9070" t="s">
        <v>23</v>
      </c>
      <c r="E9070" t="s">
        <v>13202</v>
      </c>
      <c r="F9070" t="s">
        <v>23</v>
      </c>
      <c r="G9070" t="s">
        <v>23</v>
      </c>
      <c r="H9070" t="s">
        <v>6522</v>
      </c>
      <c r="I9070" t="s">
        <v>23</v>
      </c>
      <c r="J9070" t="s">
        <v>23</v>
      </c>
      <c r="K9070" t="s">
        <v>30532</v>
      </c>
    </row>
    <row r="9071" spans="1:11" x14ac:dyDescent="0.35">
      <c r="A9071" t="s">
        <v>18437</v>
      </c>
      <c r="B9071" t="s">
        <v>23</v>
      </c>
      <c r="C9071" t="s">
        <v>23</v>
      </c>
      <c r="D9071" t="s">
        <v>5810</v>
      </c>
      <c r="E9071" t="s">
        <v>18438</v>
      </c>
      <c r="F9071" t="s">
        <v>23</v>
      </c>
      <c r="G9071" t="s">
        <v>23</v>
      </c>
      <c r="H9071" t="s">
        <v>6746</v>
      </c>
      <c r="I9071" t="s">
        <v>23</v>
      </c>
      <c r="J9071" t="s">
        <v>23</v>
      </c>
      <c r="K9071" t="s">
        <v>30749</v>
      </c>
    </row>
    <row r="9072" spans="1:11" x14ac:dyDescent="0.35">
      <c r="A9072" t="s">
        <v>3738</v>
      </c>
      <c r="B9072" t="s">
        <v>23</v>
      </c>
      <c r="C9072" t="s">
        <v>23</v>
      </c>
      <c r="D9072" t="s">
        <v>23</v>
      </c>
      <c r="E9072" t="s">
        <v>13203</v>
      </c>
      <c r="F9072" t="s">
        <v>23</v>
      </c>
      <c r="G9072" t="s">
        <v>23</v>
      </c>
      <c r="H9072" t="s">
        <v>6504</v>
      </c>
      <c r="I9072" t="s">
        <v>6485</v>
      </c>
      <c r="J9072" t="s">
        <v>23</v>
      </c>
      <c r="K9072" t="s">
        <v>30532</v>
      </c>
    </row>
    <row r="9073" spans="1:11" x14ac:dyDescent="0.35">
      <c r="A9073" t="s">
        <v>21140</v>
      </c>
      <c r="B9073" t="s">
        <v>23</v>
      </c>
      <c r="C9073" t="s">
        <v>23</v>
      </c>
      <c r="D9073" t="s">
        <v>5810</v>
      </c>
      <c r="E9073" t="s">
        <v>21141</v>
      </c>
      <c r="F9073" t="s">
        <v>23</v>
      </c>
      <c r="G9073" t="s">
        <v>23</v>
      </c>
      <c r="H9073" t="s">
        <v>6746</v>
      </c>
      <c r="I9073" t="s">
        <v>23</v>
      </c>
      <c r="J9073" t="s">
        <v>23</v>
      </c>
      <c r="K9073" t="s">
        <v>32090</v>
      </c>
    </row>
    <row r="9074" spans="1:11" x14ac:dyDescent="0.35">
      <c r="A9074" t="s">
        <v>21144</v>
      </c>
      <c r="B9074" t="s">
        <v>23</v>
      </c>
      <c r="C9074" t="s">
        <v>23</v>
      </c>
      <c r="D9074" t="s">
        <v>5810</v>
      </c>
      <c r="E9074" t="s">
        <v>21145</v>
      </c>
      <c r="F9074" t="s">
        <v>23</v>
      </c>
      <c r="G9074" t="s">
        <v>23</v>
      </c>
      <c r="H9074" t="s">
        <v>6746</v>
      </c>
      <c r="I9074" t="s">
        <v>23</v>
      </c>
      <c r="J9074" t="s">
        <v>23</v>
      </c>
      <c r="K9074" t="s">
        <v>32092</v>
      </c>
    </row>
    <row r="9075" spans="1:11" x14ac:dyDescent="0.35">
      <c r="A9075" t="s">
        <v>647</v>
      </c>
      <c r="B9075" t="s">
        <v>23</v>
      </c>
      <c r="C9075" t="s">
        <v>23</v>
      </c>
      <c r="D9075" t="s">
        <v>23</v>
      </c>
      <c r="E9075" t="s">
        <v>13204</v>
      </c>
      <c r="F9075" t="s">
        <v>23</v>
      </c>
      <c r="G9075" t="s">
        <v>23</v>
      </c>
      <c r="H9075" t="s">
        <v>6522</v>
      </c>
      <c r="I9075" t="s">
        <v>23</v>
      </c>
      <c r="J9075" t="s">
        <v>23</v>
      </c>
      <c r="K9075" t="s">
        <v>30532</v>
      </c>
    </row>
    <row r="9076" spans="1:11" x14ac:dyDescent="0.35">
      <c r="A9076" t="s">
        <v>179</v>
      </c>
      <c r="B9076" t="s">
        <v>23</v>
      </c>
      <c r="C9076" t="s">
        <v>23</v>
      </c>
      <c r="D9076" t="s">
        <v>23</v>
      </c>
      <c r="E9076" t="s">
        <v>13205</v>
      </c>
      <c r="F9076" t="s">
        <v>23</v>
      </c>
      <c r="G9076" t="s">
        <v>23</v>
      </c>
      <c r="H9076" t="s">
        <v>6522</v>
      </c>
      <c r="I9076" t="s">
        <v>23</v>
      </c>
      <c r="J9076" t="s">
        <v>23</v>
      </c>
      <c r="K9076" t="s">
        <v>30532</v>
      </c>
    </row>
    <row r="9077" spans="1:11" x14ac:dyDescent="0.35">
      <c r="A9077" t="s">
        <v>24431</v>
      </c>
      <c r="B9077" t="s">
        <v>23</v>
      </c>
      <c r="C9077" t="s">
        <v>23</v>
      </c>
      <c r="D9077" t="s">
        <v>5810</v>
      </c>
      <c r="E9077" t="s">
        <v>24432</v>
      </c>
      <c r="F9077" t="s">
        <v>23</v>
      </c>
      <c r="G9077" t="s">
        <v>23</v>
      </c>
      <c r="H9077" t="s">
        <v>6746</v>
      </c>
      <c r="I9077" t="s">
        <v>23</v>
      </c>
      <c r="J9077" t="s">
        <v>23</v>
      </c>
      <c r="K9077" t="s">
        <v>30532</v>
      </c>
    </row>
    <row r="9078" spans="1:11" x14ac:dyDescent="0.35">
      <c r="A9078" t="s">
        <v>21162</v>
      </c>
      <c r="B9078" t="s">
        <v>23</v>
      </c>
      <c r="C9078" t="s">
        <v>23</v>
      </c>
      <c r="D9078" t="s">
        <v>5810</v>
      </c>
      <c r="E9078" t="s">
        <v>21163</v>
      </c>
      <c r="F9078" t="s">
        <v>23</v>
      </c>
      <c r="G9078" t="s">
        <v>23</v>
      </c>
      <c r="H9078" t="s">
        <v>6746</v>
      </c>
      <c r="I9078" t="s">
        <v>23</v>
      </c>
      <c r="J9078" t="s">
        <v>23</v>
      </c>
      <c r="K9078" t="s">
        <v>32101</v>
      </c>
    </row>
    <row r="9079" spans="1:11" x14ac:dyDescent="0.35">
      <c r="A9079" t="s">
        <v>21150</v>
      </c>
      <c r="B9079" t="s">
        <v>23</v>
      </c>
      <c r="C9079" t="s">
        <v>23</v>
      </c>
      <c r="D9079" t="s">
        <v>5810</v>
      </c>
      <c r="E9079" t="s">
        <v>21151</v>
      </c>
      <c r="F9079" t="s">
        <v>23</v>
      </c>
      <c r="G9079" t="s">
        <v>23</v>
      </c>
      <c r="H9079" t="s">
        <v>6746</v>
      </c>
      <c r="I9079" t="s">
        <v>23</v>
      </c>
      <c r="J9079" t="s">
        <v>23</v>
      </c>
      <c r="K9079" t="s">
        <v>32095</v>
      </c>
    </row>
    <row r="9080" spans="1:11" x14ac:dyDescent="0.35">
      <c r="A9080" t="s">
        <v>3739</v>
      </c>
      <c r="B9080" t="s">
        <v>23</v>
      </c>
      <c r="C9080" t="s">
        <v>23</v>
      </c>
      <c r="D9080" t="s">
        <v>23</v>
      </c>
      <c r="E9080" t="s">
        <v>13206</v>
      </c>
      <c r="F9080" t="s">
        <v>23</v>
      </c>
      <c r="G9080" t="s">
        <v>23</v>
      </c>
      <c r="H9080" t="s">
        <v>6522</v>
      </c>
      <c r="I9080" t="s">
        <v>23</v>
      </c>
      <c r="J9080" t="s">
        <v>23</v>
      </c>
      <c r="K9080" t="s">
        <v>30532</v>
      </c>
    </row>
    <row r="9081" spans="1:11" x14ac:dyDescent="0.35">
      <c r="A9081" t="s">
        <v>5793</v>
      </c>
      <c r="B9081" t="s">
        <v>23</v>
      </c>
      <c r="C9081" t="s">
        <v>23</v>
      </c>
      <c r="D9081" t="s">
        <v>23</v>
      </c>
      <c r="E9081" t="s">
        <v>13207</v>
      </c>
      <c r="F9081" t="s">
        <v>23</v>
      </c>
      <c r="G9081" t="s">
        <v>23</v>
      </c>
      <c r="H9081" t="s">
        <v>6484</v>
      </c>
      <c r="I9081" t="s">
        <v>6485</v>
      </c>
      <c r="J9081" t="s">
        <v>6507</v>
      </c>
      <c r="K9081" t="s">
        <v>30532</v>
      </c>
    </row>
    <row r="9082" spans="1:11" x14ac:dyDescent="0.35">
      <c r="A9082" t="s">
        <v>4311</v>
      </c>
      <c r="B9082" t="s">
        <v>23</v>
      </c>
      <c r="C9082" t="s">
        <v>23</v>
      </c>
      <c r="D9082" t="s">
        <v>23</v>
      </c>
      <c r="E9082" t="s">
        <v>13209</v>
      </c>
      <c r="F9082" t="s">
        <v>23</v>
      </c>
      <c r="G9082" t="s">
        <v>23</v>
      </c>
      <c r="H9082" t="s">
        <v>6522</v>
      </c>
      <c r="I9082" t="s">
        <v>23</v>
      </c>
      <c r="J9082" t="s">
        <v>23</v>
      </c>
      <c r="K9082" t="s">
        <v>30532</v>
      </c>
    </row>
    <row r="9083" spans="1:11" x14ac:dyDescent="0.35">
      <c r="A9083" t="s">
        <v>13210</v>
      </c>
      <c r="B9083" t="s">
        <v>23</v>
      </c>
      <c r="C9083" t="s">
        <v>23</v>
      </c>
      <c r="D9083" t="s">
        <v>5810</v>
      </c>
      <c r="E9083" t="s">
        <v>13211</v>
      </c>
      <c r="F9083" t="s">
        <v>23</v>
      </c>
      <c r="G9083" t="s">
        <v>23</v>
      </c>
      <c r="H9083" t="s">
        <v>6746</v>
      </c>
      <c r="I9083" t="s">
        <v>23</v>
      </c>
      <c r="J9083" t="s">
        <v>23</v>
      </c>
      <c r="K9083" t="s">
        <v>30532</v>
      </c>
    </row>
    <row r="9084" spans="1:11" x14ac:dyDescent="0.35">
      <c r="A9084" t="s">
        <v>21183</v>
      </c>
      <c r="B9084" t="s">
        <v>23</v>
      </c>
      <c r="C9084" t="s">
        <v>23</v>
      </c>
      <c r="D9084" t="s">
        <v>5810</v>
      </c>
      <c r="E9084" t="s">
        <v>21184</v>
      </c>
      <c r="F9084" t="s">
        <v>23</v>
      </c>
      <c r="G9084" t="s">
        <v>23</v>
      </c>
      <c r="H9084" t="s">
        <v>6746</v>
      </c>
      <c r="I9084" t="s">
        <v>23</v>
      </c>
      <c r="J9084" t="s">
        <v>23</v>
      </c>
      <c r="K9084" t="s">
        <v>32111</v>
      </c>
    </row>
    <row r="9085" spans="1:11" x14ac:dyDescent="0.35">
      <c r="A9085" t="s">
        <v>21195</v>
      </c>
      <c r="B9085" t="s">
        <v>23</v>
      </c>
      <c r="C9085" t="s">
        <v>23</v>
      </c>
      <c r="D9085" t="s">
        <v>5810</v>
      </c>
      <c r="E9085" t="s">
        <v>21196</v>
      </c>
      <c r="F9085" t="s">
        <v>23</v>
      </c>
      <c r="G9085" t="s">
        <v>23</v>
      </c>
      <c r="H9085" t="s">
        <v>6746</v>
      </c>
      <c r="I9085" t="s">
        <v>23</v>
      </c>
      <c r="J9085" t="s">
        <v>23</v>
      </c>
      <c r="K9085" t="s">
        <v>32118</v>
      </c>
    </row>
    <row r="9086" spans="1:11" x14ac:dyDescent="0.35">
      <c r="A9086" t="s">
        <v>21203</v>
      </c>
      <c r="B9086" t="s">
        <v>23</v>
      </c>
      <c r="C9086" t="s">
        <v>23</v>
      </c>
      <c r="D9086" t="s">
        <v>5810</v>
      </c>
      <c r="E9086" t="s">
        <v>21204</v>
      </c>
      <c r="F9086" t="s">
        <v>23</v>
      </c>
      <c r="G9086" t="s">
        <v>23</v>
      </c>
      <c r="H9086" t="s">
        <v>6746</v>
      </c>
      <c r="I9086" t="s">
        <v>23</v>
      </c>
      <c r="J9086" t="s">
        <v>23</v>
      </c>
      <c r="K9086" t="s">
        <v>32122</v>
      </c>
    </row>
    <row r="9087" spans="1:11" x14ac:dyDescent="0.35">
      <c r="A9087" t="s">
        <v>21170</v>
      </c>
      <c r="B9087" t="s">
        <v>23</v>
      </c>
      <c r="C9087" t="s">
        <v>23</v>
      </c>
      <c r="D9087" t="s">
        <v>5810</v>
      </c>
      <c r="E9087" t="s">
        <v>21171</v>
      </c>
      <c r="F9087" t="s">
        <v>23</v>
      </c>
      <c r="G9087" t="s">
        <v>23</v>
      </c>
      <c r="H9087" t="s">
        <v>6746</v>
      </c>
      <c r="I9087" t="s">
        <v>23</v>
      </c>
      <c r="J9087" t="s">
        <v>23</v>
      </c>
      <c r="K9087" t="s">
        <v>32105</v>
      </c>
    </row>
    <row r="9088" spans="1:11" x14ac:dyDescent="0.35">
      <c r="A9088" t="s">
        <v>21180</v>
      </c>
      <c r="B9088" t="s">
        <v>23</v>
      </c>
      <c r="C9088" t="s">
        <v>23</v>
      </c>
      <c r="D9088" t="s">
        <v>5810</v>
      </c>
      <c r="E9088" t="s">
        <v>21181</v>
      </c>
      <c r="F9088" t="s">
        <v>23</v>
      </c>
      <c r="G9088" t="s">
        <v>23</v>
      </c>
      <c r="H9088" t="s">
        <v>6746</v>
      </c>
      <c r="I9088" t="s">
        <v>23</v>
      </c>
      <c r="J9088" t="s">
        <v>23</v>
      </c>
      <c r="K9088" t="s">
        <v>32110</v>
      </c>
    </row>
    <row r="9089" spans="1:11" x14ac:dyDescent="0.35">
      <c r="A9089" t="s">
        <v>2800</v>
      </c>
      <c r="B9089" t="s">
        <v>23</v>
      </c>
      <c r="C9089" t="s">
        <v>23</v>
      </c>
      <c r="D9089" t="s">
        <v>23</v>
      </c>
      <c r="E9089" t="s">
        <v>13212</v>
      </c>
      <c r="F9089" t="s">
        <v>23</v>
      </c>
      <c r="G9089" t="s">
        <v>23</v>
      </c>
      <c r="H9089" t="s">
        <v>6522</v>
      </c>
      <c r="I9089" t="s">
        <v>23</v>
      </c>
      <c r="J9089" t="s">
        <v>23</v>
      </c>
      <c r="K9089" t="s">
        <v>30532</v>
      </c>
    </row>
    <row r="9090" spans="1:11" x14ac:dyDescent="0.35">
      <c r="A9090" t="s">
        <v>21209</v>
      </c>
      <c r="B9090" t="s">
        <v>23</v>
      </c>
      <c r="C9090" t="s">
        <v>23</v>
      </c>
      <c r="D9090" t="s">
        <v>5810</v>
      </c>
      <c r="E9090" t="s">
        <v>21210</v>
      </c>
      <c r="F9090" t="s">
        <v>23</v>
      </c>
      <c r="G9090" t="s">
        <v>23</v>
      </c>
      <c r="H9090" t="s">
        <v>6746</v>
      </c>
      <c r="I9090" t="s">
        <v>23</v>
      </c>
      <c r="J9090" t="s">
        <v>23</v>
      </c>
      <c r="K9090" t="s">
        <v>32125</v>
      </c>
    </row>
    <row r="9091" spans="1:11" x14ac:dyDescent="0.35">
      <c r="A9091" t="s">
        <v>18439</v>
      </c>
      <c r="B9091" t="s">
        <v>23</v>
      </c>
      <c r="C9091" t="s">
        <v>23</v>
      </c>
      <c r="D9091" t="s">
        <v>5810</v>
      </c>
      <c r="E9091" t="s">
        <v>18440</v>
      </c>
      <c r="F9091" t="s">
        <v>23</v>
      </c>
      <c r="G9091" t="s">
        <v>23</v>
      </c>
      <c r="H9091" t="s">
        <v>6746</v>
      </c>
      <c r="I9091" t="s">
        <v>23</v>
      </c>
      <c r="J9091" t="s">
        <v>23</v>
      </c>
      <c r="K9091" t="s">
        <v>30750</v>
      </c>
    </row>
    <row r="9092" spans="1:11" x14ac:dyDescent="0.35">
      <c r="A9092" t="s">
        <v>21231</v>
      </c>
      <c r="B9092" t="s">
        <v>23</v>
      </c>
      <c r="C9092" t="s">
        <v>23</v>
      </c>
      <c r="D9092" t="s">
        <v>5810</v>
      </c>
      <c r="E9092" t="s">
        <v>21232</v>
      </c>
      <c r="F9092" t="s">
        <v>23</v>
      </c>
      <c r="G9092" t="s">
        <v>23</v>
      </c>
      <c r="H9092" t="s">
        <v>6746</v>
      </c>
      <c r="I9092" t="s">
        <v>23</v>
      </c>
      <c r="J9092" t="s">
        <v>23</v>
      </c>
      <c r="K9092" t="s">
        <v>32136</v>
      </c>
    </row>
    <row r="9093" spans="1:11" x14ac:dyDescent="0.35">
      <c r="A9093" t="s">
        <v>100</v>
      </c>
      <c r="B9093" t="s">
        <v>23</v>
      </c>
      <c r="C9093" t="s">
        <v>23</v>
      </c>
      <c r="D9093" t="s">
        <v>23</v>
      </c>
      <c r="E9093" t="s">
        <v>13213</v>
      </c>
      <c r="F9093" t="s">
        <v>23</v>
      </c>
      <c r="G9093" t="s">
        <v>23</v>
      </c>
      <c r="H9093" t="s">
        <v>6522</v>
      </c>
      <c r="I9093" t="s">
        <v>23</v>
      </c>
      <c r="J9093" t="s">
        <v>23</v>
      </c>
      <c r="K9093" t="s">
        <v>30532</v>
      </c>
    </row>
    <row r="9094" spans="1:11" x14ac:dyDescent="0.35">
      <c r="A9094" t="s">
        <v>286</v>
      </c>
      <c r="B9094" t="s">
        <v>23</v>
      </c>
      <c r="C9094" t="s">
        <v>23</v>
      </c>
      <c r="D9094" t="s">
        <v>23</v>
      </c>
      <c r="E9094" t="s">
        <v>13214</v>
      </c>
      <c r="F9094" t="s">
        <v>23</v>
      </c>
      <c r="G9094" t="s">
        <v>23</v>
      </c>
      <c r="H9094" t="s">
        <v>6484</v>
      </c>
      <c r="I9094" t="s">
        <v>6499</v>
      </c>
      <c r="J9094" t="s">
        <v>6486</v>
      </c>
      <c r="K9094" t="s">
        <v>30532</v>
      </c>
    </row>
    <row r="9095" spans="1:11" x14ac:dyDescent="0.35">
      <c r="A9095" t="s">
        <v>6207</v>
      </c>
      <c r="B9095" t="s">
        <v>23</v>
      </c>
      <c r="C9095" t="s">
        <v>23</v>
      </c>
      <c r="D9095" t="s">
        <v>5810</v>
      </c>
      <c r="E9095" t="s">
        <v>13215</v>
      </c>
      <c r="F9095" t="s">
        <v>23</v>
      </c>
      <c r="G9095" t="s">
        <v>23</v>
      </c>
      <c r="H9095" t="s">
        <v>6483</v>
      </c>
      <c r="I9095" t="s">
        <v>23</v>
      </c>
      <c r="J9095" t="s">
        <v>23</v>
      </c>
      <c r="K9095" t="s">
        <v>30532</v>
      </c>
    </row>
    <row r="9096" spans="1:11" x14ac:dyDescent="0.35">
      <c r="A9096" t="s">
        <v>234</v>
      </c>
      <c r="B9096" t="s">
        <v>23</v>
      </c>
      <c r="C9096" t="s">
        <v>23</v>
      </c>
      <c r="D9096" t="s">
        <v>23</v>
      </c>
      <c r="E9096" t="s">
        <v>13216</v>
      </c>
      <c r="F9096" t="s">
        <v>23</v>
      </c>
      <c r="G9096" t="s">
        <v>23</v>
      </c>
      <c r="H9096" t="s">
        <v>6522</v>
      </c>
      <c r="I9096" t="s">
        <v>23</v>
      </c>
      <c r="J9096" t="s">
        <v>23</v>
      </c>
      <c r="K9096" t="s">
        <v>30532</v>
      </c>
    </row>
    <row r="9097" spans="1:11" x14ac:dyDescent="0.35">
      <c r="A9097" t="s">
        <v>45</v>
      </c>
      <c r="B9097" t="s">
        <v>23</v>
      </c>
      <c r="C9097" t="s">
        <v>23</v>
      </c>
      <c r="D9097" t="s">
        <v>23</v>
      </c>
      <c r="E9097" t="s">
        <v>13217</v>
      </c>
      <c r="F9097" t="s">
        <v>23</v>
      </c>
      <c r="G9097" t="s">
        <v>23</v>
      </c>
      <c r="H9097" t="s">
        <v>6522</v>
      </c>
      <c r="I9097" t="s">
        <v>23</v>
      </c>
      <c r="J9097" t="s">
        <v>23</v>
      </c>
      <c r="K9097" t="s">
        <v>30532</v>
      </c>
    </row>
    <row r="9098" spans="1:11" x14ac:dyDescent="0.35">
      <c r="A9098" t="s">
        <v>826</v>
      </c>
      <c r="B9098" t="s">
        <v>23</v>
      </c>
      <c r="C9098" t="s">
        <v>23</v>
      </c>
      <c r="D9098" t="s">
        <v>23</v>
      </c>
      <c r="E9098" t="s">
        <v>13218</v>
      </c>
      <c r="F9098" t="s">
        <v>23</v>
      </c>
      <c r="G9098" t="s">
        <v>23</v>
      </c>
      <c r="H9098" t="s">
        <v>6522</v>
      </c>
      <c r="I9098" t="s">
        <v>23</v>
      </c>
      <c r="J9098" t="s">
        <v>23</v>
      </c>
      <c r="K9098" t="s">
        <v>30532</v>
      </c>
    </row>
    <row r="9099" spans="1:11" x14ac:dyDescent="0.35">
      <c r="A9099" t="s">
        <v>4891</v>
      </c>
      <c r="B9099" t="s">
        <v>23</v>
      </c>
      <c r="C9099" t="s">
        <v>23</v>
      </c>
      <c r="D9099" t="s">
        <v>23</v>
      </c>
      <c r="E9099" t="s">
        <v>13219</v>
      </c>
      <c r="F9099" t="s">
        <v>23</v>
      </c>
      <c r="G9099" t="s">
        <v>23</v>
      </c>
      <c r="H9099" t="s">
        <v>6522</v>
      </c>
      <c r="I9099" t="s">
        <v>23</v>
      </c>
      <c r="J9099" t="s">
        <v>23</v>
      </c>
      <c r="K9099" t="s">
        <v>30532</v>
      </c>
    </row>
    <row r="9100" spans="1:11" x14ac:dyDescent="0.35">
      <c r="A9100" t="s">
        <v>3740</v>
      </c>
      <c r="B9100" t="s">
        <v>23</v>
      </c>
      <c r="C9100" t="s">
        <v>23</v>
      </c>
      <c r="D9100" t="s">
        <v>23</v>
      </c>
      <c r="E9100" t="s">
        <v>13220</v>
      </c>
      <c r="F9100" t="s">
        <v>23</v>
      </c>
      <c r="G9100" t="s">
        <v>23</v>
      </c>
      <c r="H9100" t="s">
        <v>6522</v>
      </c>
      <c r="I9100" t="s">
        <v>23</v>
      </c>
      <c r="J9100" t="s">
        <v>23</v>
      </c>
      <c r="K9100" t="s">
        <v>30532</v>
      </c>
    </row>
    <row r="9101" spans="1:11" x14ac:dyDescent="0.35">
      <c r="A9101" t="s">
        <v>21246</v>
      </c>
      <c r="B9101" t="s">
        <v>23</v>
      </c>
      <c r="C9101" t="s">
        <v>23</v>
      </c>
      <c r="D9101" t="s">
        <v>5810</v>
      </c>
      <c r="E9101" t="s">
        <v>21247</v>
      </c>
      <c r="F9101" t="s">
        <v>23</v>
      </c>
      <c r="G9101" t="s">
        <v>23</v>
      </c>
      <c r="H9101" t="s">
        <v>6746</v>
      </c>
      <c r="I9101" t="s">
        <v>23</v>
      </c>
      <c r="J9101" t="s">
        <v>23</v>
      </c>
      <c r="K9101" t="s">
        <v>32143</v>
      </c>
    </row>
    <row r="9102" spans="1:11" x14ac:dyDescent="0.35">
      <c r="A9102" t="s">
        <v>21254</v>
      </c>
      <c r="B9102" t="s">
        <v>23</v>
      </c>
      <c r="C9102" t="s">
        <v>23</v>
      </c>
      <c r="D9102" t="s">
        <v>5810</v>
      </c>
      <c r="E9102" t="s">
        <v>21255</v>
      </c>
      <c r="F9102" t="s">
        <v>23</v>
      </c>
      <c r="G9102" t="s">
        <v>23</v>
      </c>
      <c r="H9102" t="s">
        <v>6746</v>
      </c>
      <c r="I9102" t="s">
        <v>23</v>
      </c>
      <c r="J9102" t="s">
        <v>23</v>
      </c>
      <c r="K9102" t="s">
        <v>32149</v>
      </c>
    </row>
    <row r="9103" spans="1:11" x14ac:dyDescent="0.35">
      <c r="A9103" t="s">
        <v>4308</v>
      </c>
      <c r="B9103" t="s">
        <v>23</v>
      </c>
      <c r="C9103" t="s">
        <v>23</v>
      </c>
      <c r="D9103" t="s">
        <v>23</v>
      </c>
      <c r="E9103" t="s">
        <v>13221</v>
      </c>
      <c r="F9103" t="s">
        <v>23</v>
      </c>
      <c r="G9103" t="s">
        <v>23</v>
      </c>
      <c r="H9103" t="s">
        <v>6522</v>
      </c>
      <c r="I9103" t="s">
        <v>23</v>
      </c>
      <c r="J9103" t="s">
        <v>23</v>
      </c>
      <c r="K9103" t="s">
        <v>30532</v>
      </c>
    </row>
    <row r="9104" spans="1:11" x14ac:dyDescent="0.35">
      <c r="A9104" t="s">
        <v>192</v>
      </c>
      <c r="B9104" t="s">
        <v>23</v>
      </c>
      <c r="C9104" t="s">
        <v>23</v>
      </c>
      <c r="D9104" t="s">
        <v>23</v>
      </c>
      <c r="E9104" t="s">
        <v>13222</v>
      </c>
      <c r="F9104" t="s">
        <v>23</v>
      </c>
      <c r="G9104" t="s">
        <v>23</v>
      </c>
      <c r="H9104" t="s">
        <v>6522</v>
      </c>
      <c r="I9104" t="s">
        <v>23</v>
      </c>
      <c r="J9104" t="s">
        <v>23</v>
      </c>
      <c r="K9104" t="s">
        <v>30532</v>
      </c>
    </row>
    <row r="9105" spans="1:11" x14ac:dyDescent="0.35">
      <c r="A9105" t="s">
        <v>4307</v>
      </c>
      <c r="B9105" t="s">
        <v>23</v>
      </c>
      <c r="C9105" t="s">
        <v>23</v>
      </c>
      <c r="D9105" t="s">
        <v>23</v>
      </c>
      <c r="E9105" t="s">
        <v>13223</v>
      </c>
      <c r="F9105" t="s">
        <v>23</v>
      </c>
      <c r="G9105" t="s">
        <v>23</v>
      </c>
      <c r="H9105" t="s">
        <v>6522</v>
      </c>
      <c r="I9105" t="s">
        <v>23</v>
      </c>
      <c r="J9105" t="s">
        <v>23</v>
      </c>
      <c r="K9105" t="s">
        <v>30532</v>
      </c>
    </row>
    <row r="9106" spans="1:11" x14ac:dyDescent="0.35">
      <c r="A9106" t="s">
        <v>4306</v>
      </c>
      <c r="B9106" t="s">
        <v>23</v>
      </c>
      <c r="C9106" t="s">
        <v>23</v>
      </c>
      <c r="D9106" t="s">
        <v>23</v>
      </c>
      <c r="E9106" t="s">
        <v>13224</v>
      </c>
      <c r="F9106" t="s">
        <v>23</v>
      </c>
      <c r="G9106" t="s">
        <v>23</v>
      </c>
      <c r="H9106" t="s">
        <v>6518</v>
      </c>
      <c r="I9106" t="s">
        <v>23</v>
      </c>
      <c r="J9106" t="s">
        <v>23</v>
      </c>
      <c r="K9106" t="s">
        <v>30532</v>
      </c>
    </row>
    <row r="9107" spans="1:11" x14ac:dyDescent="0.35">
      <c r="A9107" t="s">
        <v>21262</v>
      </c>
      <c r="B9107" t="s">
        <v>23</v>
      </c>
      <c r="C9107" t="s">
        <v>23</v>
      </c>
      <c r="D9107" t="s">
        <v>5810</v>
      </c>
      <c r="E9107" t="s">
        <v>21263</v>
      </c>
      <c r="F9107" t="s">
        <v>23</v>
      </c>
      <c r="G9107" t="s">
        <v>23</v>
      </c>
      <c r="H9107" t="s">
        <v>6746</v>
      </c>
      <c r="I9107" t="s">
        <v>23</v>
      </c>
      <c r="J9107" t="s">
        <v>23</v>
      </c>
      <c r="K9107" t="s">
        <v>32153</v>
      </c>
    </row>
    <row r="9108" spans="1:11" x14ac:dyDescent="0.35">
      <c r="A9108" t="s">
        <v>21264</v>
      </c>
      <c r="B9108" t="s">
        <v>23</v>
      </c>
      <c r="C9108" t="s">
        <v>23</v>
      </c>
      <c r="D9108" t="s">
        <v>5810</v>
      </c>
      <c r="E9108" t="s">
        <v>21265</v>
      </c>
      <c r="F9108" t="s">
        <v>23</v>
      </c>
      <c r="G9108" t="s">
        <v>23</v>
      </c>
      <c r="H9108" t="s">
        <v>6746</v>
      </c>
      <c r="I9108" t="s">
        <v>23</v>
      </c>
      <c r="J9108" t="s">
        <v>23</v>
      </c>
      <c r="K9108" t="s">
        <v>32154</v>
      </c>
    </row>
    <row r="9109" spans="1:11" x14ac:dyDescent="0.35">
      <c r="A9109" t="s">
        <v>4305</v>
      </c>
      <c r="B9109" t="s">
        <v>23</v>
      </c>
      <c r="C9109" t="s">
        <v>23</v>
      </c>
      <c r="D9109" t="s">
        <v>23</v>
      </c>
      <c r="E9109" t="s">
        <v>13225</v>
      </c>
      <c r="F9109" t="s">
        <v>23</v>
      </c>
      <c r="G9109" t="s">
        <v>23</v>
      </c>
      <c r="H9109" t="s">
        <v>6746</v>
      </c>
      <c r="I9109" t="s">
        <v>23</v>
      </c>
      <c r="J9109" t="s">
        <v>23</v>
      </c>
      <c r="K9109" t="s">
        <v>30532</v>
      </c>
    </row>
    <row r="9110" spans="1:11" x14ac:dyDescent="0.35">
      <c r="A9110" t="s">
        <v>3181</v>
      </c>
      <c r="B9110" t="s">
        <v>23</v>
      </c>
      <c r="C9110" t="s">
        <v>23</v>
      </c>
      <c r="D9110" t="s">
        <v>23</v>
      </c>
      <c r="E9110" t="s">
        <v>13226</v>
      </c>
      <c r="F9110" t="s">
        <v>23</v>
      </c>
      <c r="G9110" t="s">
        <v>23</v>
      </c>
      <c r="H9110" t="s">
        <v>6487</v>
      </c>
      <c r="I9110" t="s">
        <v>6485</v>
      </c>
      <c r="J9110" t="s">
        <v>23</v>
      </c>
      <c r="K9110" t="s">
        <v>30532</v>
      </c>
    </row>
    <row r="9111" spans="1:11" x14ac:dyDescent="0.35">
      <c r="A9111" t="s">
        <v>21268</v>
      </c>
      <c r="B9111" t="s">
        <v>23</v>
      </c>
      <c r="C9111" t="s">
        <v>23</v>
      </c>
      <c r="D9111" t="s">
        <v>5810</v>
      </c>
      <c r="E9111" t="s">
        <v>21269</v>
      </c>
      <c r="F9111" t="s">
        <v>23</v>
      </c>
      <c r="G9111" t="s">
        <v>23</v>
      </c>
      <c r="H9111" t="s">
        <v>6746</v>
      </c>
      <c r="I9111" t="s">
        <v>23</v>
      </c>
      <c r="J9111" t="s">
        <v>23</v>
      </c>
      <c r="K9111" t="s">
        <v>32156</v>
      </c>
    </row>
    <row r="9112" spans="1:11" x14ac:dyDescent="0.35">
      <c r="A9112" t="s">
        <v>3030</v>
      </c>
      <c r="B9112" t="s">
        <v>23</v>
      </c>
      <c r="C9112" t="s">
        <v>23</v>
      </c>
      <c r="D9112" t="s">
        <v>23</v>
      </c>
      <c r="E9112" t="s">
        <v>13227</v>
      </c>
      <c r="F9112" t="s">
        <v>23</v>
      </c>
      <c r="G9112" t="s">
        <v>23</v>
      </c>
      <c r="H9112" t="s">
        <v>6522</v>
      </c>
      <c r="I9112" t="s">
        <v>23</v>
      </c>
      <c r="J9112" t="s">
        <v>23</v>
      </c>
      <c r="K9112" t="s">
        <v>30532</v>
      </c>
    </row>
    <row r="9113" spans="1:11" x14ac:dyDescent="0.35">
      <c r="A9113" t="s">
        <v>972</v>
      </c>
      <c r="B9113" t="s">
        <v>23</v>
      </c>
      <c r="C9113" t="s">
        <v>23</v>
      </c>
      <c r="D9113" t="s">
        <v>23</v>
      </c>
      <c r="E9113" t="s">
        <v>13228</v>
      </c>
      <c r="F9113" t="s">
        <v>23</v>
      </c>
      <c r="G9113" t="s">
        <v>23</v>
      </c>
      <c r="H9113" t="s">
        <v>6522</v>
      </c>
      <c r="I9113" t="s">
        <v>23</v>
      </c>
      <c r="J9113" t="s">
        <v>23</v>
      </c>
      <c r="K9113" t="s">
        <v>30532</v>
      </c>
    </row>
    <row r="9114" spans="1:11" x14ac:dyDescent="0.35">
      <c r="A9114" t="s">
        <v>4304</v>
      </c>
      <c r="B9114" t="s">
        <v>23</v>
      </c>
      <c r="C9114" t="s">
        <v>23</v>
      </c>
      <c r="D9114" t="s">
        <v>23</v>
      </c>
      <c r="E9114" t="s">
        <v>13229</v>
      </c>
      <c r="F9114" t="s">
        <v>23</v>
      </c>
      <c r="G9114" t="s">
        <v>23</v>
      </c>
      <c r="H9114" t="s">
        <v>6522</v>
      </c>
      <c r="I9114" t="s">
        <v>23</v>
      </c>
      <c r="J9114" t="s">
        <v>23</v>
      </c>
      <c r="K9114" t="s">
        <v>30532</v>
      </c>
    </row>
    <row r="9115" spans="1:11" x14ac:dyDescent="0.35">
      <c r="A9115" t="s">
        <v>21284</v>
      </c>
      <c r="B9115" t="s">
        <v>23</v>
      </c>
      <c r="C9115" t="s">
        <v>23</v>
      </c>
      <c r="D9115" t="s">
        <v>5810</v>
      </c>
      <c r="E9115" t="s">
        <v>21285</v>
      </c>
      <c r="F9115" t="s">
        <v>23</v>
      </c>
      <c r="G9115" t="s">
        <v>23</v>
      </c>
      <c r="H9115" t="s">
        <v>6746</v>
      </c>
      <c r="I9115" t="s">
        <v>23</v>
      </c>
      <c r="J9115" t="s">
        <v>23</v>
      </c>
      <c r="K9115" t="s">
        <v>32164</v>
      </c>
    </row>
    <row r="9116" spans="1:11" x14ac:dyDescent="0.35">
      <c r="A9116" t="s">
        <v>21294</v>
      </c>
      <c r="B9116" t="s">
        <v>23</v>
      </c>
      <c r="C9116" t="s">
        <v>23</v>
      </c>
      <c r="D9116" t="s">
        <v>5810</v>
      </c>
      <c r="E9116" t="s">
        <v>21295</v>
      </c>
      <c r="F9116" t="s">
        <v>23</v>
      </c>
      <c r="G9116" t="s">
        <v>23</v>
      </c>
      <c r="H9116" t="s">
        <v>6746</v>
      </c>
      <c r="I9116" t="s">
        <v>23</v>
      </c>
      <c r="J9116" t="s">
        <v>23</v>
      </c>
      <c r="K9116" t="s">
        <v>32169</v>
      </c>
    </row>
    <row r="9117" spans="1:11" x14ac:dyDescent="0.35">
      <c r="A9117" t="s">
        <v>21300</v>
      </c>
      <c r="B9117" t="s">
        <v>23</v>
      </c>
      <c r="C9117" t="s">
        <v>23</v>
      </c>
      <c r="D9117" t="s">
        <v>5810</v>
      </c>
      <c r="E9117" t="s">
        <v>21301</v>
      </c>
      <c r="F9117" t="s">
        <v>23</v>
      </c>
      <c r="G9117" t="s">
        <v>23</v>
      </c>
      <c r="H9117" t="s">
        <v>6746</v>
      </c>
      <c r="I9117" t="s">
        <v>23</v>
      </c>
      <c r="J9117" t="s">
        <v>23</v>
      </c>
      <c r="K9117" t="s">
        <v>32172</v>
      </c>
    </row>
    <row r="9118" spans="1:11" x14ac:dyDescent="0.35">
      <c r="A9118" t="s">
        <v>13230</v>
      </c>
      <c r="B9118" t="s">
        <v>23</v>
      </c>
      <c r="C9118" t="s">
        <v>23</v>
      </c>
      <c r="D9118" t="s">
        <v>5810</v>
      </c>
      <c r="E9118" t="s">
        <v>13231</v>
      </c>
      <c r="F9118" t="s">
        <v>23</v>
      </c>
      <c r="G9118" t="s">
        <v>23</v>
      </c>
      <c r="H9118" t="s">
        <v>6746</v>
      </c>
      <c r="I9118" t="s">
        <v>23</v>
      </c>
      <c r="J9118" t="s">
        <v>23</v>
      </c>
      <c r="K9118" t="s">
        <v>30532</v>
      </c>
    </row>
    <row r="9119" spans="1:11" x14ac:dyDescent="0.35">
      <c r="A9119" t="s">
        <v>6814</v>
      </c>
      <c r="B9119" t="s">
        <v>23</v>
      </c>
      <c r="C9119" t="s">
        <v>23</v>
      </c>
      <c r="D9119" t="s">
        <v>23</v>
      </c>
      <c r="E9119" t="s">
        <v>13232</v>
      </c>
      <c r="F9119" t="s">
        <v>23</v>
      </c>
      <c r="G9119" t="s">
        <v>23</v>
      </c>
      <c r="H9119" t="s">
        <v>6522</v>
      </c>
      <c r="I9119" t="s">
        <v>23</v>
      </c>
      <c r="J9119" t="s">
        <v>23</v>
      </c>
      <c r="K9119" t="s">
        <v>30532</v>
      </c>
    </row>
    <row r="9120" spans="1:11" x14ac:dyDescent="0.35">
      <c r="A9120" t="s">
        <v>21316</v>
      </c>
      <c r="B9120" t="s">
        <v>23</v>
      </c>
      <c r="C9120" t="s">
        <v>23</v>
      </c>
      <c r="D9120" t="s">
        <v>5810</v>
      </c>
      <c r="E9120" t="s">
        <v>21317</v>
      </c>
      <c r="F9120" t="s">
        <v>23</v>
      </c>
      <c r="G9120" t="s">
        <v>23</v>
      </c>
      <c r="H9120" t="s">
        <v>6746</v>
      </c>
      <c r="I9120" t="s">
        <v>23</v>
      </c>
      <c r="J9120" t="s">
        <v>23</v>
      </c>
      <c r="K9120" t="s">
        <v>32180</v>
      </c>
    </row>
    <row r="9121" spans="1:11" x14ac:dyDescent="0.35">
      <c r="A9121" t="s">
        <v>5538</v>
      </c>
      <c r="B9121" t="s">
        <v>23</v>
      </c>
      <c r="C9121" t="s">
        <v>23</v>
      </c>
      <c r="D9121" t="s">
        <v>23</v>
      </c>
      <c r="E9121" t="s">
        <v>13233</v>
      </c>
      <c r="F9121" t="s">
        <v>23</v>
      </c>
      <c r="G9121" t="s">
        <v>23</v>
      </c>
      <c r="H9121" t="s">
        <v>6522</v>
      </c>
      <c r="I9121" t="s">
        <v>23</v>
      </c>
      <c r="J9121" t="s">
        <v>23</v>
      </c>
      <c r="K9121" t="s">
        <v>30532</v>
      </c>
    </row>
    <row r="9122" spans="1:11" x14ac:dyDescent="0.35">
      <c r="A9122" t="s">
        <v>4302</v>
      </c>
      <c r="B9122" t="s">
        <v>23</v>
      </c>
      <c r="C9122" t="s">
        <v>23</v>
      </c>
      <c r="D9122" t="s">
        <v>23</v>
      </c>
      <c r="E9122" t="s">
        <v>13234</v>
      </c>
      <c r="F9122" t="s">
        <v>23</v>
      </c>
      <c r="G9122" t="s">
        <v>23</v>
      </c>
      <c r="H9122" t="s">
        <v>6522</v>
      </c>
      <c r="I9122" t="s">
        <v>23</v>
      </c>
      <c r="J9122" t="s">
        <v>23</v>
      </c>
      <c r="K9122" t="s">
        <v>30532</v>
      </c>
    </row>
    <row r="9123" spans="1:11" x14ac:dyDescent="0.35">
      <c r="A9123" t="s">
        <v>21326</v>
      </c>
      <c r="B9123" t="s">
        <v>23</v>
      </c>
      <c r="C9123" t="s">
        <v>23</v>
      </c>
      <c r="D9123" t="s">
        <v>5810</v>
      </c>
      <c r="E9123" t="s">
        <v>21327</v>
      </c>
      <c r="F9123" t="s">
        <v>23</v>
      </c>
      <c r="G9123" t="s">
        <v>23</v>
      </c>
      <c r="H9123" t="s">
        <v>6746</v>
      </c>
      <c r="I9123" t="s">
        <v>23</v>
      </c>
      <c r="J9123" t="s">
        <v>23</v>
      </c>
      <c r="K9123" t="s">
        <v>32185</v>
      </c>
    </row>
    <row r="9124" spans="1:11" x14ac:dyDescent="0.35">
      <c r="A9124" t="s">
        <v>21342</v>
      </c>
      <c r="B9124" t="s">
        <v>23</v>
      </c>
      <c r="C9124" t="s">
        <v>23</v>
      </c>
      <c r="D9124" t="s">
        <v>5810</v>
      </c>
      <c r="E9124" t="s">
        <v>21343</v>
      </c>
      <c r="F9124" t="s">
        <v>23</v>
      </c>
      <c r="G9124" t="s">
        <v>23</v>
      </c>
      <c r="H9124" t="s">
        <v>6746</v>
      </c>
      <c r="I9124" t="s">
        <v>23</v>
      </c>
      <c r="J9124" t="s">
        <v>23</v>
      </c>
      <c r="K9124" t="s">
        <v>32192</v>
      </c>
    </row>
    <row r="9125" spans="1:11" x14ac:dyDescent="0.35">
      <c r="A9125" t="s">
        <v>4301</v>
      </c>
      <c r="B9125" t="s">
        <v>23</v>
      </c>
      <c r="C9125" t="s">
        <v>23</v>
      </c>
      <c r="D9125" t="s">
        <v>23</v>
      </c>
      <c r="E9125" t="s">
        <v>13235</v>
      </c>
      <c r="F9125" t="s">
        <v>23</v>
      </c>
      <c r="G9125" t="s">
        <v>23</v>
      </c>
      <c r="H9125" t="s">
        <v>6522</v>
      </c>
      <c r="I9125" t="s">
        <v>23</v>
      </c>
      <c r="J9125" t="s">
        <v>23</v>
      </c>
      <c r="K9125" t="s">
        <v>30532</v>
      </c>
    </row>
    <row r="9126" spans="1:11" x14ac:dyDescent="0.35">
      <c r="A9126" t="s">
        <v>6205</v>
      </c>
      <c r="B9126" t="s">
        <v>23</v>
      </c>
      <c r="C9126" t="s">
        <v>23</v>
      </c>
      <c r="D9126" t="s">
        <v>5810</v>
      </c>
      <c r="E9126" t="s">
        <v>13236</v>
      </c>
      <c r="F9126" t="s">
        <v>23</v>
      </c>
      <c r="G9126" t="s">
        <v>23</v>
      </c>
      <c r="H9126" t="s">
        <v>6483</v>
      </c>
      <c r="I9126" t="s">
        <v>23</v>
      </c>
      <c r="J9126" t="s">
        <v>23</v>
      </c>
      <c r="K9126" t="s">
        <v>30532</v>
      </c>
    </row>
    <row r="9127" spans="1:11" x14ac:dyDescent="0.35">
      <c r="A9127" t="s">
        <v>285</v>
      </c>
      <c r="B9127" t="s">
        <v>23</v>
      </c>
      <c r="C9127" t="s">
        <v>23</v>
      </c>
      <c r="D9127" t="s">
        <v>23</v>
      </c>
      <c r="E9127" t="s">
        <v>13237</v>
      </c>
      <c r="F9127" t="s">
        <v>23</v>
      </c>
      <c r="G9127" t="s">
        <v>23</v>
      </c>
      <c r="H9127" t="s">
        <v>6522</v>
      </c>
      <c r="I9127" t="s">
        <v>23</v>
      </c>
      <c r="J9127" t="s">
        <v>23</v>
      </c>
      <c r="K9127" t="s">
        <v>30532</v>
      </c>
    </row>
    <row r="9128" spans="1:11" x14ac:dyDescent="0.35">
      <c r="A9128" t="s">
        <v>282</v>
      </c>
      <c r="B9128" t="s">
        <v>23</v>
      </c>
      <c r="C9128" t="s">
        <v>23</v>
      </c>
      <c r="D9128" t="s">
        <v>23</v>
      </c>
      <c r="E9128" t="s">
        <v>13238</v>
      </c>
      <c r="F9128" t="s">
        <v>23</v>
      </c>
      <c r="G9128" t="s">
        <v>23</v>
      </c>
      <c r="H9128" t="s">
        <v>23</v>
      </c>
      <c r="I9128" t="s">
        <v>23</v>
      </c>
      <c r="J9128" t="s">
        <v>23</v>
      </c>
      <c r="K9128" t="s">
        <v>30532</v>
      </c>
    </row>
    <row r="9129" spans="1:11" x14ac:dyDescent="0.35">
      <c r="A9129" t="s">
        <v>21348</v>
      </c>
      <c r="B9129" t="s">
        <v>23</v>
      </c>
      <c r="C9129" t="s">
        <v>23</v>
      </c>
      <c r="D9129" t="s">
        <v>5810</v>
      </c>
      <c r="E9129" t="s">
        <v>21349</v>
      </c>
      <c r="F9129" t="s">
        <v>23</v>
      </c>
      <c r="G9129" t="s">
        <v>23</v>
      </c>
      <c r="H9129" t="s">
        <v>6746</v>
      </c>
      <c r="I9129" t="s">
        <v>23</v>
      </c>
      <c r="J9129" t="s">
        <v>23</v>
      </c>
      <c r="K9129" t="s">
        <v>32195</v>
      </c>
    </row>
    <row r="9130" spans="1:11" x14ac:dyDescent="0.35">
      <c r="A9130" t="s">
        <v>21368</v>
      </c>
      <c r="B9130" t="s">
        <v>23</v>
      </c>
      <c r="C9130" t="s">
        <v>23</v>
      </c>
      <c r="D9130" t="s">
        <v>5810</v>
      </c>
      <c r="E9130" t="s">
        <v>21369</v>
      </c>
      <c r="F9130" t="s">
        <v>23</v>
      </c>
      <c r="G9130" t="s">
        <v>23</v>
      </c>
      <c r="H9130" t="s">
        <v>6746</v>
      </c>
      <c r="I9130" t="s">
        <v>23</v>
      </c>
      <c r="J9130" t="s">
        <v>23</v>
      </c>
      <c r="K9130" t="s">
        <v>32203</v>
      </c>
    </row>
    <row r="9131" spans="1:11" x14ac:dyDescent="0.35">
      <c r="A9131" t="s">
        <v>21374</v>
      </c>
      <c r="B9131" t="s">
        <v>23</v>
      </c>
      <c r="C9131" t="s">
        <v>23</v>
      </c>
      <c r="D9131" t="s">
        <v>5810</v>
      </c>
      <c r="E9131" t="s">
        <v>21375</v>
      </c>
      <c r="F9131" t="s">
        <v>23</v>
      </c>
      <c r="G9131" t="s">
        <v>23</v>
      </c>
      <c r="H9131" t="s">
        <v>6746</v>
      </c>
      <c r="I9131" t="s">
        <v>23</v>
      </c>
      <c r="J9131" t="s">
        <v>23</v>
      </c>
      <c r="K9131" t="s">
        <v>32207</v>
      </c>
    </row>
    <row r="9132" spans="1:11" x14ac:dyDescent="0.35">
      <c r="A9132" t="s">
        <v>21380</v>
      </c>
      <c r="B9132" t="s">
        <v>23</v>
      </c>
      <c r="C9132" t="s">
        <v>23</v>
      </c>
      <c r="D9132" t="s">
        <v>5810</v>
      </c>
      <c r="E9132" t="s">
        <v>21381</v>
      </c>
      <c r="F9132" t="s">
        <v>23</v>
      </c>
      <c r="G9132" t="s">
        <v>23</v>
      </c>
      <c r="H9132" t="s">
        <v>6746</v>
      </c>
      <c r="I9132" t="s">
        <v>23</v>
      </c>
      <c r="J9132" t="s">
        <v>23</v>
      </c>
      <c r="K9132" t="s">
        <v>32211</v>
      </c>
    </row>
    <row r="9133" spans="1:11" x14ac:dyDescent="0.35">
      <c r="A9133" t="s">
        <v>3417</v>
      </c>
      <c r="B9133" t="s">
        <v>23</v>
      </c>
      <c r="C9133" t="s">
        <v>23</v>
      </c>
      <c r="D9133" t="s">
        <v>23</v>
      </c>
      <c r="E9133" t="s">
        <v>13239</v>
      </c>
      <c r="F9133" t="s">
        <v>23</v>
      </c>
      <c r="G9133" t="s">
        <v>23</v>
      </c>
      <c r="H9133" t="s">
        <v>6487</v>
      </c>
      <c r="I9133" t="s">
        <v>2721</v>
      </c>
      <c r="J9133" t="s">
        <v>23</v>
      </c>
      <c r="K9133" t="s">
        <v>30532</v>
      </c>
    </row>
    <row r="9134" spans="1:11" x14ac:dyDescent="0.35">
      <c r="A9134" t="s">
        <v>4298</v>
      </c>
      <c r="B9134" t="s">
        <v>23</v>
      </c>
      <c r="C9134" t="s">
        <v>23</v>
      </c>
      <c r="D9134" t="s">
        <v>23</v>
      </c>
      <c r="E9134" t="s">
        <v>13240</v>
      </c>
      <c r="F9134" t="s">
        <v>23</v>
      </c>
      <c r="G9134" t="s">
        <v>23</v>
      </c>
      <c r="H9134" t="s">
        <v>6522</v>
      </c>
      <c r="I9134" t="s">
        <v>23</v>
      </c>
      <c r="J9134" t="s">
        <v>23</v>
      </c>
      <c r="K9134" t="s">
        <v>30532</v>
      </c>
    </row>
    <row r="9135" spans="1:11" x14ac:dyDescent="0.35">
      <c r="A9135" t="s">
        <v>21382</v>
      </c>
      <c r="B9135" t="s">
        <v>23</v>
      </c>
      <c r="C9135" t="s">
        <v>23</v>
      </c>
      <c r="D9135" t="s">
        <v>5810</v>
      </c>
      <c r="E9135" t="s">
        <v>21383</v>
      </c>
      <c r="F9135" t="s">
        <v>23</v>
      </c>
      <c r="G9135" t="s">
        <v>23</v>
      </c>
      <c r="H9135" t="s">
        <v>6746</v>
      </c>
      <c r="I9135" t="s">
        <v>23</v>
      </c>
      <c r="J9135" t="s">
        <v>23</v>
      </c>
      <c r="K9135" t="s">
        <v>32212</v>
      </c>
    </row>
    <row r="9136" spans="1:11" x14ac:dyDescent="0.35">
      <c r="A9136" t="s">
        <v>21386</v>
      </c>
      <c r="B9136" t="s">
        <v>23</v>
      </c>
      <c r="C9136" t="s">
        <v>23</v>
      </c>
      <c r="D9136" t="s">
        <v>5810</v>
      </c>
      <c r="E9136" t="s">
        <v>21387</v>
      </c>
      <c r="F9136" t="s">
        <v>23</v>
      </c>
      <c r="G9136" t="s">
        <v>23</v>
      </c>
      <c r="H9136" t="s">
        <v>6746</v>
      </c>
      <c r="I9136" t="s">
        <v>23</v>
      </c>
      <c r="J9136" t="s">
        <v>23</v>
      </c>
      <c r="K9136" t="s">
        <v>32214</v>
      </c>
    </row>
    <row r="9137" spans="1:11" x14ac:dyDescent="0.35">
      <c r="A9137" t="s">
        <v>25079</v>
      </c>
      <c r="B9137" t="s">
        <v>23</v>
      </c>
      <c r="C9137" t="s">
        <v>23</v>
      </c>
      <c r="D9137" t="s">
        <v>5810</v>
      </c>
      <c r="E9137" t="s">
        <v>25080</v>
      </c>
      <c r="F9137" t="s">
        <v>23</v>
      </c>
      <c r="G9137" t="s">
        <v>23</v>
      </c>
      <c r="H9137" t="s">
        <v>6746</v>
      </c>
      <c r="I9137" t="s">
        <v>23</v>
      </c>
      <c r="J9137" t="s">
        <v>23</v>
      </c>
      <c r="K9137" t="s">
        <v>33911</v>
      </c>
    </row>
    <row r="9138" spans="1:11" x14ac:dyDescent="0.35">
      <c r="A9138" t="s">
        <v>25089</v>
      </c>
      <c r="B9138" t="s">
        <v>23</v>
      </c>
      <c r="C9138" t="s">
        <v>23</v>
      </c>
      <c r="D9138" t="s">
        <v>5810</v>
      </c>
      <c r="E9138" t="s">
        <v>25090</v>
      </c>
      <c r="F9138" t="s">
        <v>23</v>
      </c>
      <c r="G9138" t="s">
        <v>23</v>
      </c>
      <c r="H9138" t="s">
        <v>6746</v>
      </c>
      <c r="I9138" t="s">
        <v>23</v>
      </c>
      <c r="J9138" t="s">
        <v>23</v>
      </c>
      <c r="K9138" t="s">
        <v>33915</v>
      </c>
    </row>
    <row r="9139" spans="1:11" x14ac:dyDescent="0.35">
      <c r="A9139" t="s">
        <v>4297</v>
      </c>
      <c r="B9139" t="s">
        <v>23</v>
      </c>
      <c r="C9139" t="s">
        <v>23</v>
      </c>
      <c r="D9139" t="s">
        <v>23</v>
      </c>
      <c r="E9139" t="s">
        <v>13241</v>
      </c>
      <c r="F9139" t="s">
        <v>23</v>
      </c>
      <c r="G9139" t="s">
        <v>23</v>
      </c>
      <c r="H9139" t="s">
        <v>6522</v>
      </c>
      <c r="I9139" t="s">
        <v>23</v>
      </c>
      <c r="J9139" t="s">
        <v>23</v>
      </c>
      <c r="K9139" t="s">
        <v>30532</v>
      </c>
    </row>
    <row r="9140" spans="1:11" x14ac:dyDescent="0.35">
      <c r="A9140" t="s">
        <v>25167</v>
      </c>
      <c r="B9140" t="s">
        <v>23</v>
      </c>
      <c r="C9140" t="s">
        <v>23</v>
      </c>
      <c r="D9140" t="s">
        <v>5810</v>
      </c>
      <c r="E9140" t="s">
        <v>25168</v>
      </c>
      <c r="F9140" t="s">
        <v>23</v>
      </c>
      <c r="G9140" t="s">
        <v>23</v>
      </c>
      <c r="H9140" t="s">
        <v>6746</v>
      </c>
      <c r="I9140" t="s">
        <v>23</v>
      </c>
      <c r="J9140" t="s">
        <v>23</v>
      </c>
      <c r="K9140" t="s">
        <v>33952</v>
      </c>
    </row>
    <row r="9141" spans="1:11" x14ac:dyDescent="0.35">
      <c r="A9141" t="s">
        <v>6204</v>
      </c>
      <c r="B9141" t="s">
        <v>23</v>
      </c>
      <c r="C9141" t="s">
        <v>23</v>
      </c>
      <c r="D9141" t="s">
        <v>5810</v>
      </c>
      <c r="E9141" t="s">
        <v>13242</v>
      </c>
      <c r="F9141" t="s">
        <v>23</v>
      </c>
      <c r="G9141" t="s">
        <v>23</v>
      </c>
      <c r="H9141" t="s">
        <v>6504</v>
      </c>
      <c r="I9141" t="s">
        <v>23</v>
      </c>
      <c r="J9141" t="s">
        <v>23</v>
      </c>
      <c r="K9141" t="s">
        <v>30532</v>
      </c>
    </row>
    <row r="9142" spans="1:11" x14ac:dyDescent="0.35">
      <c r="A9142" t="s">
        <v>13243</v>
      </c>
      <c r="B9142" t="s">
        <v>23</v>
      </c>
      <c r="C9142" t="s">
        <v>23</v>
      </c>
      <c r="D9142" t="s">
        <v>5810</v>
      </c>
      <c r="E9142" t="s">
        <v>13244</v>
      </c>
      <c r="F9142" t="s">
        <v>23</v>
      </c>
      <c r="G9142" t="s">
        <v>23</v>
      </c>
      <c r="H9142" t="s">
        <v>6746</v>
      </c>
      <c r="I9142" t="s">
        <v>23</v>
      </c>
      <c r="J9142" t="s">
        <v>23</v>
      </c>
      <c r="K9142" t="s">
        <v>30532</v>
      </c>
    </row>
    <row r="9143" spans="1:11" x14ac:dyDescent="0.35">
      <c r="A9143" t="s">
        <v>6203</v>
      </c>
      <c r="B9143" t="s">
        <v>23</v>
      </c>
      <c r="C9143" t="s">
        <v>23</v>
      </c>
      <c r="D9143" t="s">
        <v>5810</v>
      </c>
      <c r="E9143" t="s">
        <v>13245</v>
      </c>
      <c r="F9143" t="s">
        <v>23</v>
      </c>
      <c r="G9143" t="s">
        <v>23</v>
      </c>
      <c r="H9143" t="s">
        <v>6504</v>
      </c>
      <c r="I9143" t="s">
        <v>23</v>
      </c>
      <c r="J9143" t="s">
        <v>23</v>
      </c>
      <c r="K9143" t="s">
        <v>30532</v>
      </c>
    </row>
    <row r="9144" spans="1:11" x14ac:dyDescent="0.35">
      <c r="A9144" t="s">
        <v>25203</v>
      </c>
      <c r="B9144" t="s">
        <v>23</v>
      </c>
      <c r="C9144" t="s">
        <v>23</v>
      </c>
      <c r="D9144" t="s">
        <v>5810</v>
      </c>
      <c r="E9144" t="s">
        <v>25204</v>
      </c>
      <c r="F9144" t="s">
        <v>23</v>
      </c>
      <c r="G9144" t="s">
        <v>23</v>
      </c>
      <c r="H9144" t="s">
        <v>6746</v>
      </c>
      <c r="I9144" t="s">
        <v>23</v>
      </c>
      <c r="J9144" t="s">
        <v>23</v>
      </c>
      <c r="K9144" t="s">
        <v>33970</v>
      </c>
    </row>
    <row r="9145" spans="1:11" x14ac:dyDescent="0.35">
      <c r="A9145" t="s">
        <v>29470</v>
      </c>
      <c r="B9145" t="s">
        <v>23</v>
      </c>
      <c r="C9145" t="s">
        <v>23</v>
      </c>
      <c r="D9145" t="s">
        <v>5810</v>
      </c>
      <c r="E9145" t="s">
        <v>29471</v>
      </c>
      <c r="F9145" t="s">
        <v>23</v>
      </c>
      <c r="G9145" t="s">
        <v>23</v>
      </c>
      <c r="H9145" t="s">
        <v>6746</v>
      </c>
      <c r="I9145" t="s">
        <v>23</v>
      </c>
      <c r="J9145" t="s">
        <v>23</v>
      </c>
      <c r="K9145" t="s">
        <v>36051</v>
      </c>
    </row>
    <row r="9146" spans="1:11" x14ac:dyDescent="0.35">
      <c r="A9146" t="s">
        <v>25350</v>
      </c>
      <c r="B9146" t="s">
        <v>23</v>
      </c>
      <c r="C9146" t="s">
        <v>23</v>
      </c>
      <c r="D9146" t="s">
        <v>5810</v>
      </c>
      <c r="E9146" t="s">
        <v>25351</v>
      </c>
      <c r="F9146" t="s">
        <v>23</v>
      </c>
      <c r="G9146" t="s">
        <v>23</v>
      </c>
      <c r="H9146" t="s">
        <v>6746</v>
      </c>
      <c r="I9146" t="s">
        <v>23</v>
      </c>
      <c r="J9146" t="s">
        <v>23</v>
      </c>
      <c r="K9146" t="s">
        <v>34042</v>
      </c>
    </row>
    <row r="9147" spans="1:11" x14ac:dyDescent="0.35">
      <c r="A9147" t="s">
        <v>4296</v>
      </c>
      <c r="B9147" t="s">
        <v>23</v>
      </c>
      <c r="C9147" t="s">
        <v>23</v>
      </c>
      <c r="D9147" t="s">
        <v>23</v>
      </c>
      <c r="E9147" t="s">
        <v>13246</v>
      </c>
      <c r="F9147" t="s">
        <v>23</v>
      </c>
      <c r="G9147" t="s">
        <v>23</v>
      </c>
      <c r="H9147" t="s">
        <v>6522</v>
      </c>
      <c r="I9147" t="s">
        <v>23</v>
      </c>
      <c r="J9147" t="s">
        <v>23</v>
      </c>
      <c r="K9147" t="s">
        <v>30532</v>
      </c>
    </row>
    <row r="9148" spans="1:11" x14ac:dyDescent="0.35">
      <c r="A9148" t="s">
        <v>21440</v>
      </c>
      <c r="B9148" t="s">
        <v>23</v>
      </c>
      <c r="C9148" t="s">
        <v>23</v>
      </c>
      <c r="D9148" t="s">
        <v>5810</v>
      </c>
      <c r="E9148" t="s">
        <v>21441</v>
      </c>
      <c r="F9148" t="s">
        <v>23</v>
      </c>
      <c r="G9148" t="s">
        <v>23</v>
      </c>
      <c r="H9148" t="s">
        <v>6746</v>
      </c>
      <c r="I9148" t="s">
        <v>23</v>
      </c>
      <c r="J9148" t="s">
        <v>23</v>
      </c>
      <c r="K9148" t="s">
        <v>32239</v>
      </c>
    </row>
    <row r="9149" spans="1:11" x14ac:dyDescent="0.35">
      <c r="A9149" t="s">
        <v>25523</v>
      </c>
      <c r="B9149" t="s">
        <v>23</v>
      </c>
      <c r="C9149" t="s">
        <v>23</v>
      </c>
      <c r="D9149" t="s">
        <v>5810</v>
      </c>
      <c r="E9149" t="s">
        <v>25524</v>
      </c>
      <c r="F9149" t="s">
        <v>23</v>
      </c>
      <c r="G9149" t="s">
        <v>23</v>
      </c>
      <c r="H9149" t="s">
        <v>6746</v>
      </c>
      <c r="I9149" t="s">
        <v>23</v>
      </c>
      <c r="J9149" t="s">
        <v>23</v>
      </c>
      <c r="K9149" t="s">
        <v>34126</v>
      </c>
    </row>
    <row r="9150" spans="1:11" x14ac:dyDescent="0.35">
      <c r="A9150" t="s">
        <v>25815</v>
      </c>
      <c r="B9150" t="s">
        <v>23</v>
      </c>
      <c r="C9150" t="s">
        <v>23</v>
      </c>
      <c r="D9150" t="s">
        <v>5810</v>
      </c>
      <c r="E9150" t="s">
        <v>25816</v>
      </c>
      <c r="F9150" t="s">
        <v>23</v>
      </c>
      <c r="G9150" t="s">
        <v>23</v>
      </c>
      <c r="H9150" t="s">
        <v>6746</v>
      </c>
      <c r="I9150" t="s">
        <v>23</v>
      </c>
      <c r="J9150" t="s">
        <v>23</v>
      </c>
      <c r="K9150" t="s">
        <v>34263</v>
      </c>
    </row>
    <row r="9151" spans="1:11" x14ac:dyDescent="0.35">
      <c r="A9151" t="s">
        <v>25611</v>
      </c>
      <c r="B9151" t="s">
        <v>23</v>
      </c>
      <c r="C9151" t="s">
        <v>23</v>
      </c>
      <c r="D9151" t="s">
        <v>5810</v>
      </c>
      <c r="E9151" t="s">
        <v>25612</v>
      </c>
      <c r="F9151" t="s">
        <v>23</v>
      </c>
      <c r="G9151" t="s">
        <v>23</v>
      </c>
      <c r="H9151" t="s">
        <v>6746</v>
      </c>
      <c r="I9151" t="s">
        <v>23</v>
      </c>
      <c r="J9151" t="s">
        <v>23</v>
      </c>
      <c r="K9151" t="s">
        <v>34168</v>
      </c>
    </row>
    <row r="9152" spans="1:11" x14ac:dyDescent="0.35">
      <c r="A9152" t="s">
        <v>25754</v>
      </c>
      <c r="B9152" t="s">
        <v>23</v>
      </c>
      <c r="C9152" t="s">
        <v>23</v>
      </c>
      <c r="D9152" t="s">
        <v>5810</v>
      </c>
      <c r="E9152" t="s">
        <v>25755</v>
      </c>
      <c r="F9152" t="s">
        <v>23</v>
      </c>
      <c r="G9152" t="s">
        <v>23</v>
      </c>
      <c r="H9152" t="s">
        <v>6746</v>
      </c>
      <c r="I9152" t="s">
        <v>23</v>
      </c>
      <c r="J9152" t="s">
        <v>23</v>
      </c>
      <c r="K9152" t="s">
        <v>34235</v>
      </c>
    </row>
    <row r="9153" spans="1:11" x14ac:dyDescent="0.35">
      <c r="A9153" t="s">
        <v>24433</v>
      </c>
      <c r="B9153" t="s">
        <v>23</v>
      </c>
      <c r="C9153" t="s">
        <v>23</v>
      </c>
      <c r="D9153" t="s">
        <v>5810</v>
      </c>
      <c r="E9153" t="s">
        <v>24434</v>
      </c>
      <c r="F9153" t="s">
        <v>23</v>
      </c>
      <c r="G9153" t="s">
        <v>23</v>
      </c>
      <c r="H9153" t="s">
        <v>24435</v>
      </c>
      <c r="I9153" t="s">
        <v>23</v>
      </c>
      <c r="J9153" t="s">
        <v>23</v>
      </c>
      <c r="K9153" t="s">
        <v>30532</v>
      </c>
    </row>
    <row r="9154" spans="1:11" x14ac:dyDescent="0.35">
      <c r="A9154" t="s">
        <v>26113</v>
      </c>
      <c r="B9154" t="s">
        <v>23</v>
      </c>
      <c r="C9154" t="s">
        <v>23</v>
      </c>
      <c r="D9154" t="s">
        <v>5810</v>
      </c>
      <c r="E9154" t="s">
        <v>26114</v>
      </c>
      <c r="F9154" t="s">
        <v>23</v>
      </c>
      <c r="G9154" t="s">
        <v>23</v>
      </c>
      <c r="H9154" t="s">
        <v>6746</v>
      </c>
      <c r="I9154" t="s">
        <v>23</v>
      </c>
      <c r="J9154" t="s">
        <v>23</v>
      </c>
      <c r="K9154" t="s">
        <v>34410</v>
      </c>
    </row>
    <row r="9155" spans="1:11" x14ac:dyDescent="0.35">
      <c r="A9155" t="s">
        <v>3296</v>
      </c>
      <c r="B9155" t="s">
        <v>23</v>
      </c>
      <c r="C9155" t="s">
        <v>23</v>
      </c>
      <c r="D9155" t="s">
        <v>23</v>
      </c>
      <c r="E9155" t="s">
        <v>13247</v>
      </c>
      <c r="F9155" t="s">
        <v>23</v>
      </c>
      <c r="G9155" t="s">
        <v>23</v>
      </c>
      <c r="H9155" t="s">
        <v>6522</v>
      </c>
      <c r="I9155" t="s">
        <v>23</v>
      </c>
      <c r="J9155" t="s">
        <v>23</v>
      </c>
      <c r="K9155" t="s">
        <v>30532</v>
      </c>
    </row>
    <row r="9156" spans="1:11" x14ac:dyDescent="0.35">
      <c r="A9156" t="s">
        <v>13248</v>
      </c>
      <c r="B9156" t="s">
        <v>23</v>
      </c>
      <c r="C9156" t="s">
        <v>23</v>
      </c>
      <c r="D9156" t="s">
        <v>5810</v>
      </c>
      <c r="E9156" t="s">
        <v>13249</v>
      </c>
      <c r="F9156" t="s">
        <v>23</v>
      </c>
      <c r="G9156" t="s">
        <v>23</v>
      </c>
      <c r="H9156" t="s">
        <v>6746</v>
      </c>
      <c r="I9156" t="s">
        <v>23</v>
      </c>
      <c r="J9156" t="s">
        <v>23</v>
      </c>
      <c r="K9156" t="s">
        <v>30532</v>
      </c>
    </row>
    <row r="9157" spans="1:11" x14ac:dyDescent="0.35">
      <c r="A9157" t="s">
        <v>26155</v>
      </c>
      <c r="B9157" t="s">
        <v>23</v>
      </c>
      <c r="C9157" t="s">
        <v>23</v>
      </c>
      <c r="D9157" t="s">
        <v>5810</v>
      </c>
      <c r="E9157" t="s">
        <v>26156</v>
      </c>
      <c r="F9157" t="s">
        <v>23</v>
      </c>
      <c r="G9157" t="s">
        <v>23</v>
      </c>
      <c r="H9157" t="s">
        <v>6746</v>
      </c>
      <c r="I9157" t="s">
        <v>23</v>
      </c>
      <c r="J9157" t="s">
        <v>23</v>
      </c>
      <c r="K9157" t="s">
        <v>34431</v>
      </c>
    </row>
    <row r="9158" spans="1:11" x14ac:dyDescent="0.35">
      <c r="A9158" t="s">
        <v>26171</v>
      </c>
      <c r="B9158" t="s">
        <v>23</v>
      </c>
      <c r="C9158" t="s">
        <v>23</v>
      </c>
      <c r="D9158" t="s">
        <v>5810</v>
      </c>
      <c r="E9158" t="s">
        <v>26172</v>
      </c>
      <c r="F9158" t="s">
        <v>23</v>
      </c>
      <c r="G9158" t="s">
        <v>23</v>
      </c>
      <c r="H9158" t="s">
        <v>6746</v>
      </c>
      <c r="I9158" t="s">
        <v>23</v>
      </c>
      <c r="J9158" t="s">
        <v>23</v>
      </c>
      <c r="K9158" t="s">
        <v>34439</v>
      </c>
    </row>
    <row r="9159" spans="1:11" x14ac:dyDescent="0.35">
      <c r="A9159" t="s">
        <v>3317</v>
      </c>
      <c r="B9159" t="s">
        <v>23</v>
      </c>
      <c r="C9159" t="s">
        <v>23</v>
      </c>
      <c r="D9159" t="s">
        <v>23</v>
      </c>
      <c r="E9159" t="s">
        <v>13250</v>
      </c>
      <c r="F9159" t="s">
        <v>23</v>
      </c>
      <c r="G9159" t="s">
        <v>23</v>
      </c>
      <c r="H9159" t="s">
        <v>6522</v>
      </c>
      <c r="I9159" t="s">
        <v>23</v>
      </c>
      <c r="J9159" t="s">
        <v>23</v>
      </c>
      <c r="K9159" t="s">
        <v>30532</v>
      </c>
    </row>
    <row r="9160" spans="1:11" x14ac:dyDescent="0.35">
      <c r="A9160" t="s">
        <v>26251</v>
      </c>
      <c r="B9160" t="s">
        <v>23</v>
      </c>
      <c r="C9160" t="s">
        <v>23</v>
      </c>
      <c r="D9160" t="s">
        <v>5810</v>
      </c>
      <c r="E9160" t="s">
        <v>26252</v>
      </c>
      <c r="F9160" t="s">
        <v>23</v>
      </c>
      <c r="G9160" t="s">
        <v>23</v>
      </c>
      <c r="H9160" t="s">
        <v>6746</v>
      </c>
      <c r="I9160" t="s">
        <v>23</v>
      </c>
      <c r="J9160" t="s">
        <v>23</v>
      </c>
      <c r="K9160" t="s">
        <v>34478</v>
      </c>
    </row>
    <row r="9161" spans="1:11" x14ac:dyDescent="0.35">
      <c r="A9161" t="s">
        <v>18441</v>
      </c>
      <c r="B9161" t="s">
        <v>23</v>
      </c>
      <c r="C9161" t="s">
        <v>23</v>
      </c>
      <c r="D9161" t="s">
        <v>5810</v>
      </c>
      <c r="E9161" t="s">
        <v>18442</v>
      </c>
      <c r="F9161" t="s">
        <v>23</v>
      </c>
      <c r="G9161" t="s">
        <v>23</v>
      </c>
      <c r="H9161" t="s">
        <v>6746</v>
      </c>
      <c r="I9161" t="s">
        <v>23</v>
      </c>
      <c r="J9161" t="s">
        <v>23</v>
      </c>
      <c r="K9161" t="s">
        <v>30751</v>
      </c>
    </row>
    <row r="9162" spans="1:11" x14ac:dyDescent="0.35">
      <c r="A9162" t="s">
        <v>26263</v>
      </c>
      <c r="B9162" t="s">
        <v>23</v>
      </c>
      <c r="C9162" t="s">
        <v>23</v>
      </c>
      <c r="D9162" t="s">
        <v>5810</v>
      </c>
      <c r="E9162" t="s">
        <v>26264</v>
      </c>
      <c r="F9162" t="s">
        <v>23</v>
      </c>
      <c r="G9162" t="s">
        <v>23</v>
      </c>
      <c r="H9162" t="s">
        <v>6746</v>
      </c>
      <c r="I9162" t="s">
        <v>23</v>
      </c>
      <c r="J9162" t="s">
        <v>23</v>
      </c>
      <c r="K9162" t="s">
        <v>34484</v>
      </c>
    </row>
    <row r="9163" spans="1:11" x14ac:dyDescent="0.35">
      <c r="A9163" t="s">
        <v>7667</v>
      </c>
      <c r="B9163" t="s">
        <v>23</v>
      </c>
      <c r="C9163" t="s">
        <v>23</v>
      </c>
      <c r="D9163" t="s">
        <v>5810</v>
      </c>
      <c r="E9163" t="s">
        <v>13251</v>
      </c>
      <c r="F9163" t="s">
        <v>23</v>
      </c>
      <c r="G9163" t="s">
        <v>23</v>
      </c>
      <c r="H9163" t="s">
        <v>6746</v>
      </c>
      <c r="I9163" t="s">
        <v>23</v>
      </c>
      <c r="J9163" t="s">
        <v>23</v>
      </c>
      <c r="K9163" t="s">
        <v>30532</v>
      </c>
    </row>
    <row r="9164" spans="1:11" x14ac:dyDescent="0.35">
      <c r="A9164" t="s">
        <v>18443</v>
      </c>
      <c r="B9164" t="s">
        <v>23</v>
      </c>
      <c r="C9164" t="s">
        <v>23</v>
      </c>
      <c r="D9164" t="s">
        <v>5810</v>
      </c>
      <c r="E9164" t="s">
        <v>18444</v>
      </c>
      <c r="F9164" t="s">
        <v>23</v>
      </c>
      <c r="G9164" t="s">
        <v>23</v>
      </c>
      <c r="H9164" t="s">
        <v>6746</v>
      </c>
      <c r="I9164" t="s">
        <v>23</v>
      </c>
      <c r="J9164" t="s">
        <v>23</v>
      </c>
      <c r="K9164" t="s">
        <v>30752</v>
      </c>
    </row>
    <row r="9165" spans="1:11" x14ac:dyDescent="0.35">
      <c r="A9165" t="s">
        <v>26301</v>
      </c>
      <c r="B9165" t="s">
        <v>23</v>
      </c>
      <c r="C9165" t="s">
        <v>23</v>
      </c>
      <c r="D9165" t="s">
        <v>5810</v>
      </c>
      <c r="E9165" t="s">
        <v>26302</v>
      </c>
      <c r="F9165" t="s">
        <v>23</v>
      </c>
      <c r="G9165" t="s">
        <v>23</v>
      </c>
      <c r="H9165" t="s">
        <v>6746</v>
      </c>
      <c r="I9165" t="s">
        <v>23</v>
      </c>
      <c r="J9165" t="s">
        <v>23</v>
      </c>
      <c r="K9165" t="s">
        <v>34503</v>
      </c>
    </row>
    <row r="9166" spans="1:11" x14ac:dyDescent="0.35">
      <c r="A9166" t="s">
        <v>23458</v>
      </c>
      <c r="B9166" t="s">
        <v>23</v>
      </c>
      <c r="C9166" t="s">
        <v>23</v>
      </c>
      <c r="D9166" t="s">
        <v>5810</v>
      </c>
      <c r="E9166" t="s">
        <v>23459</v>
      </c>
      <c r="F9166" t="s">
        <v>23</v>
      </c>
      <c r="G9166" t="s">
        <v>23</v>
      </c>
      <c r="H9166" t="s">
        <v>6746</v>
      </c>
      <c r="I9166" t="s">
        <v>23</v>
      </c>
      <c r="J9166" t="s">
        <v>23</v>
      </c>
      <c r="K9166" t="s">
        <v>33242</v>
      </c>
    </row>
    <row r="9167" spans="1:11" x14ac:dyDescent="0.35">
      <c r="A9167" t="s">
        <v>18445</v>
      </c>
      <c r="B9167" t="s">
        <v>23</v>
      </c>
      <c r="C9167" t="s">
        <v>23</v>
      </c>
      <c r="D9167" t="s">
        <v>5810</v>
      </c>
      <c r="E9167" t="s">
        <v>18446</v>
      </c>
      <c r="F9167" t="s">
        <v>23</v>
      </c>
      <c r="G9167" t="s">
        <v>23</v>
      </c>
      <c r="H9167" t="s">
        <v>6746</v>
      </c>
      <c r="I9167" t="s">
        <v>23</v>
      </c>
      <c r="J9167" t="s">
        <v>23</v>
      </c>
      <c r="K9167" t="s">
        <v>30753</v>
      </c>
    </row>
    <row r="9168" spans="1:11" x14ac:dyDescent="0.35">
      <c r="A9168" t="s">
        <v>26492</v>
      </c>
      <c r="B9168" t="s">
        <v>23</v>
      </c>
      <c r="C9168" t="s">
        <v>23</v>
      </c>
      <c r="D9168" t="s">
        <v>5810</v>
      </c>
      <c r="E9168" t="s">
        <v>26493</v>
      </c>
      <c r="F9168" t="s">
        <v>23</v>
      </c>
      <c r="G9168" t="s">
        <v>23</v>
      </c>
      <c r="H9168" t="s">
        <v>6746</v>
      </c>
      <c r="I9168" t="s">
        <v>23</v>
      </c>
      <c r="J9168" t="s">
        <v>23</v>
      </c>
      <c r="K9168" t="s">
        <v>34597</v>
      </c>
    </row>
    <row r="9169" spans="1:11" x14ac:dyDescent="0.35">
      <c r="A9169" t="s">
        <v>26552</v>
      </c>
      <c r="B9169" t="s">
        <v>23</v>
      </c>
      <c r="C9169" t="s">
        <v>23</v>
      </c>
      <c r="D9169" t="s">
        <v>5810</v>
      </c>
      <c r="E9169" t="s">
        <v>26553</v>
      </c>
      <c r="F9169" t="s">
        <v>23</v>
      </c>
      <c r="G9169" t="s">
        <v>23</v>
      </c>
      <c r="H9169" t="s">
        <v>6746</v>
      </c>
      <c r="I9169" t="s">
        <v>23</v>
      </c>
      <c r="J9169" t="s">
        <v>23</v>
      </c>
      <c r="K9169" t="s">
        <v>34627</v>
      </c>
    </row>
    <row r="9170" spans="1:11" x14ac:dyDescent="0.35">
      <c r="A9170" t="s">
        <v>26572</v>
      </c>
      <c r="B9170" t="s">
        <v>23</v>
      </c>
      <c r="C9170" t="s">
        <v>23</v>
      </c>
      <c r="D9170" t="s">
        <v>5810</v>
      </c>
      <c r="E9170" t="s">
        <v>26573</v>
      </c>
      <c r="F9170" t="s">
        <v>23</v>
      </c>
      <c r="G9170" t="s">
        <v>23</v>
      </c>
      <c r="H9170" t="s">
        <v>6746</v>
      </c>
      <c r="I9170" t="s">
        <v>23</v>
      </c>
      <c r="J9170" t="s">
        <v>23</v>
      </c>
      <c r="K9170" t="s">
        <v>34637</v>
      </c>
    </row>
    <row r="9171" spans="1:11" x14ac:dyDescent="0.35">
      <c r="A9171" t="s">
        <v>110</v>
      </c>
      <c r="B9171" t="s">
        <v>23</v>
      </c>
      <c r="C9171" t="s">
        <v>23</v>
      </c>
      <c r="D9171" t="s">
        <v>23</v>
      </c>
      <c r="E9171" t="s">
        <v>13252</v>
      </c>
      <c r="F9171" t="s">
        <v>23</v>
      </c>
      <c r="G9171" t="s">
        <v>23</v>
      </c>
      <c r="H9171" t="s">
        <v>6504</v>
      </c>
      <c r="I9171" t="s">
        <v>6485</v>
      </c>
      <c r="J9171" t="s">
        <v>23</v>
      </c>
      <c r="K9171" t="s">
        <v>30532</v>
      </c>
    </row>
    <row r="9172" spans="1:11" x14ac:dyDescent="0.35">
      <c r="A9172" t="s">
        <v>21591</v>
      </c>
      <c r="B9172" t="s">
        <v>23</v>
      </c>
      <c r="C9172" t="s">
        <v>23</v>
      </c>
      <c r="D9172" t="s">
        <v>5810</v>
      </c>
      <c r="E9172" t="s">
        <v>21592</v>
      </c>
      <c r="F9172" t="s">
        <v>23</v>
      </c>
      <c r="G9172" t="s">
        <v>23</v>
      </c>
      <c r="H9172" t="s">
        <v>6746</v>
      </c>
      <c r="I9172" t="s">
        <v>23</v>
      </c>
      <c r="J9172" t="s">
        <v>23</v>
      </c>
      <c r="K9172" t="s">
        <v>32312</v>
      </c>
    </row>
    <row r="9173" spans="1:11" x14ac:dyDescent="0.35">
      <c r="A9173" t="s">
        <v>1315</v>
      </c>
      <c r="B9173" t="s">
        <v>23</v>
      </c>
      <c r="C9173" t="s">
        <v>23</v>
      </c>
      <c r="D9173" t="s">
        <v>23</v>
      </c>
      <c r="E9173" t="s">
        <v>13253</v>
      </c>
      <c r="F9173" t="s">
        <v>23</v>
      </c>
      <c r="G9173" t="s">
        <v>23</v>
      </c>
      <c r="H9173" t="s">
        <v>6487</v>
      </c>
      <c r="I9173" t="s">
        <v>6485</v>
      </c>
      <c r="J9173" t="s">
        <v>23</v>
      </c>
      <c r="K9173" t="s">
        <v>30532</v>
      </c>
    </row>
    <row r="9174" spans="1:11" x14ac:dyDescent="0.35">
      <c r="A9174" t="s">
        <v>27264</v>
      </c>
      <c r="B9174" t="s">
        <v>23</v>
      </c>
      <c r="C9174" t="s">
        <v>23</v>
      </c>
      <c r="D9174" t="s">
        <v>5810</v>
      </c>
      <c r="E9174" t="s">
        <v>27265</v>
      </c>
      <c r="F9174" t="s">
        <v>23</v>
      </c>
      <c r="G9174" t="s">
        <v>23</v>
      </c>
      <c r="H9174" t="s">
        <v>6746</v>
      </c>
      <c r="I9174" t="s">
        <v>23</v>
      </c>
      <c r="J9174" t="s">
        <v>23</v>
      </c>
      <c r="K9174" t="s">
        <v>34971</v>
      </c>
    </row>
    <row r="9175" spans="1:11" x14ac:dyDescent="0.35">
      <c r="A9175" t="s">
        <v>24436</v>
      </c>
      <c r="B9175" t="s">
        <v>23</v>
      </c>
      <c r="C9175" t="s">
        <v>23</v>
      </c>
      <c r="D9175" t="s">
        <v>5810</v>
      </c>
      <c r="E9175" t="s">
        <v>24437</v>
      </c>
      <c r="F9175" t="s">
        <v>23</v>
      </c>
      <c r="G9175" t="s">
        <v>23</v>
      </c>
      <c r="H9175" t="s">
        <v>6504</v>
      </c>
      <c r="I9175" t="s">
        <v>23</v>
      </c>
      <c r="J9175" t="s">
        <v>23</v>
      </c>
      <c r="K9175" t="s">
        <v>32342</v>
      </c>
    </row>
    <row r="9176" spans="1:11" x14ac:dyDescent="0.35">
      <c r="A9176" t="s">
        <v>6574</v>
      </c>
      <c r="B9176" t="s">
        <v>23</v>
      </c>
      <c r="C9176" t="s">
        <v>23</v>
      </c>
      <c r="D9176" t="s">
        <v>23</v>
      </c>
      <c r="E9176" t="s">
        <v>13254</v>
      </c>
      <c r="F9176" t="s">
        <v>23</v>
      </c>
      <c r="G9176" t="s">
        <v>23</v>
      </c>
      <c r="H9176" t="s">
        <v>6487</v>
      </c>
      <c r="I9176" t="s">
        <v>2721</v>
      </c>
      <c r="J9176" t="s">
        <v>23</v>
      </c>
      <c r="K9176" t="s">
        <v>30532</v>
      </c>
    </row>
    <row r="9177" spans="1:11" x14ac:dyDescent="0.35">
      <c r="A9177" t="s">
        <v>21664</v>
      </c>
      <c r="B9177" t="s">
        <v>23</v>
      </c>
      <c r="C9177" t="s">
        <v>23</v>
      </c>
      <c r="D9177" t="s">
        <v>5810</v>
      </c>
      <c r="E9177" t="s">
        <v>21665</v>
      </c>
      <c r="F9177" t="s">
        <v>23</v>
      </c>
      <c r="G9177" t="s">
        <v>23</v>
      </c>
      <c r="H9177" t="s">
        <v>6746</v>
      </c>
      <c r="I9177" t="s">
        <v>23</v>
      </c>
      <c r="J9177" t="s">
        <v>23</v>
      </c>
      <c r="K9177" t="s">
        <v>32350</v>
      </c>
    </row>
    <row r="9178" spans="1:11" x14ac:dyDescent="0.35">
      <c r="A9178" t="s">
        <v>3400</v>
      </c>
      <c r="B9178" t="s">
        <v>23</v>
      </c>
      <c r="C9178" t="s">
        <v>23</v>
      </c>
      <c r="D9178" t="s">
        <v>23</v>
      </c>
      <c r="E9178" t="s">
        <v>13255</v>
      </c>
      <c r="F9178" t="s">
        <v>23</v>
      </c>
      <c r="G9178" t="s">
        <v>23</v>
      </c>
      <c r="H9178" t="s">
        <v>6522</v>
      </c>
      <c r="I9178" t="s">
        <v>23</v>
      </c>
      <c r="J9178" t="s">
        <v>23</v>
      </c>
      <c r="K9178" t="s">
        <v>30532</v>
      </c>
    </row>
    <row r="9179" spans="1:11" x14ac:dyDescent="0.35">
      <c r="A9179" t="s">
        <v>21654</v>
      </c>
      <c r="B9179" t="s">
        <v>23</v>
      </c>
      <c r="C9179" t="s">
        <v>23</v>
      </c>
      <c r="D9179" t="s">
        <v>5810</v>
      </c>
      <c r="E9179" t="s">
        <v>21655</v>
      </c>
      <c r="F9179" t="s">
        <v>23</v>
      </c>
      <c r="G9179" t="s">
        <v>23</v>
      </c>
      <c r="H9179" t="s">
        <v>6746</v>
      </c>
      <c r="I9179" t="s">
        <v>23</v>
      </c>
      <c r="J9179" t="s">
        <v>23</v>
      </c>
      <c r="K9179" t="s">
        <v>32346</v>
      </c>
    </row>
    <row r="9180" spans="1:11" x14ac:dyDescent="0.35">
      <c r="A9180" t="s">
        <v>4295</v>
      </c>
      <c r="B9180" t="s">
        <v>23</v>
      </c>
      <c r="C9180" t="s">
        <v>23</v>
      </c>
      <c r="D9180" t="s">
        <v>23</v>
      </c>
      <c r="E9180" t="s">
        <v>13256</v>
      </c>
      <c r="F9180" t="s">
        <v>23</v>
      </c>
      <c r="G9180" t="s">
        <v>23</v>
      </c>
      <c r="H9180" t="s">
        <v>6522</v>
      </c>
      <c r="I9180" t="s">
        <v>23</v>
      </c>
      <c r="J9180" t="s">
        <v>23</v>
      </c>
      <c r="K9180" t="s">
        <v>30532</v>
      </c>
    </row>
    <row r="9181" spans="1:11" x14ac:dyDescent="0.35">
      <c r="A9181" t="s">
        <v>21670</v>
      </c>
      <c r="B9181" t="s">
        <v>23</v>
      </c>
      <c r="C9181" t="s">
        <v>23</v>
      </c>
      <c r="D9181" t="s">
        <v>5810</v>
      </c>
      <c r="E9181" t="s">
        <v>21671</v>
      </c>
      <c r="F9181" t="s">
        <v>23</v>
      </c>
      <c r="G9181" t="s">
        <v>23</v>
      </c>
      <c r="H9181" t="s">
        <v>6746</v>
      </c>
      <c r="I9181" t="s">
        <v>23</v>
      </c>
      <c r="J9181" t="s">
        <v>23</v>
      </c>
      <c r="K9181" t="s">
        <v>32353</v>
      </c>
    </row>
    <row r="9182" spans="1:11" x14ac:dyDescent="0.35">
      <c r="A9182" t="s">
        <v>4294</v>
      </c>
      <c r="B9182" t="s">
        <v>23</v>
      </c>
      <c r="C9182" t="s">
        <v>23</v>
      </c>
      <c r="D9182" t="s">
        <v>23</v>
      </c>
      <c r="E9182" t="s">
        <v>13257</v>
      </c>
      <c r="F9182" t="s">
        <v>23</v>
      </c>
      <c r="G9182" t="s">
        <v>23</v>
      </c>
      <c r="H9182" t="s">
        <v>6522</v>
      </c>
      <c r="I9182" t="s">
        <v>23</v>
      </c>
      <c r="J9182" t="s">
        <v>23</v>
      </c>
      <c r="K9182" t="s">
        <v>30532</v>
      </c>
    </row>
    <row r="9183" spans="1:11" x14ac:dyDescent="0.35">
      <c r="A9183" t="s">
        <v>18447</v>
      </c>
      <c r="B9183" t="s">
        <v>23</v>
      </c>
      <c r="C9183" t="s">
        <v>23</v>
      </c>
      <c r="D9183" t="s">
        <v>5810</v>
      </c>
      <c r="E9183" t="s">
        <v>18448</v>
      </c>
      <c r="F9183" t="s">
        <v>23</v>
      </c>
      <c r="G9183" t="s">
        <v>23</v>
      </c>
      <c r="H9183" t="s">
        <v>6746</v>
      </c>
      <c r="I9183" t="s">
        <v>23</v>
      </c>
      <c r="J9183" t="s">
        <v>23</v>
      </c>
      <c r="K9183" t="s">
        <v>30754</v>
      </c>
    </row>
    <row r="9184" spans="1:11" x14ac:dyDescent="0.35">
      <c r="A9184" t="s">
        <v>21705</v>
      </c>
      <c r="B9184" t="s">
        <v>23</v>
      </c>
      <c r="C9184" t="s">
        <v>23</v>
      </c>
      <c r="D9184" t="s">
        <v>5810</v>
      </c>
      <c r="E9184" t="s">
        <v>21706</v>
      </c>
      <c r="F9184" t="s">
        <v>23</v>
      </c>
      <c r="G9184" t="s">
        <v>23</v>
      </c>
      <c r="H9184" t="s">
        <v>6746</v>
      </c>
      <c r="I9184" t="s">
        <v>23</v>
      </c>
      <c r="J9184" t="s">
        <v>23</v>
      </c>
      <c r="K9184" t="s">
        <v>32370</v>
      </c>
    </row>
    <row r="9185" spans="1:11" x14ac:dyDescent="0.35">
      <c r="A9185" t="s">
        <v>21714</v>
      </c>
      <c r="B9185" t="s">
        <v>23</v>
      </c>
      <c r="C9185" t="s">
        <v>23</v>
      </c>
      <c r="D9185" t="s">
        <v>5810</v>
      </c>
      <c r="E9185" t="s">
        <v>21715</v>
      </c>
      <c r="F9185" t="s">
        <v>23</v>
      </c>
      <c r="G9185" t="s">
        <v>23</v>
      </c>
      <c r="H9185" t="s">
        <v>6746</v>
      </c>
      <c r="I9185" t="s">
        <v>23</v>
      </c>
      <c r="J9185" t="s">
        <v>23</v>
      </c>
      <c r="K9185" t="s">
        <v>32374</v>
      </c>
    </row>
    <row r="9186" spans="1:11" x14ac:dyDescent="0.35">
      <c r="A9186" t="s">
        <v>27664</v>
      </c>
      <c r="B9186" t="s">
        <v>23</v>
      </c>
      <c r="C9186" t="s">
        <v>23</v>
      </c>
      <c r="D9186" t="s">
        <v>5810</v>
      </c>
      <c r="E9186" t="s">
        <v>27665</v>
      </c>
      <c r="F9186" t="s">
        <v>23</v>
      </c>
      <c r="G9186" t="s">
        <v>23</v>
      </c>
      <c r="H9186" t="s">
        <v>6746</v>
      </c>
      <c r="I9186" t="s">
        <v>23</v>
      </c>
      <c r="J9186" t="s">
        <v>23</v>
      </c>
      <c r="K9186" t="s">
        <v>35167</v>
      </c>
    </row>
    <row r="9187" spans="1:11" x14ac:dyDescent="0.35">
      <c r="A9187" t="s">
        <v>27690</v>
      </c>
      <c r="B9187" t="s">
        <v>23</v>
      </c>
      <c r="C9187" t="s">
        <v>23</v>
      </c>
      <c r="D9187" t="s">
        <v>5810</v>
      </c>
      <c r="E9187" t="s">
        <v>27691</v>
      </c>
      <c r="F9187" t="s">
        <v>23</v>
      </c>
      <c r="G9187" t="s">
        <v>23</v>
      </c>
      <c r="H9187" t="s">
        <v>6746</v>
      </c>
      <c r="I9187" t="s">
        <v>23</v>
      </c>
      <c r="J9187" t="s">
        <v>23</v>
      </c>
      <c r="K9187" t="s">
        <v>35180</v>
      </c>
    </row>
    <row r="9188" spans="1:11" x14ac:dyDescent="0.35">
      <c r="A9188" t="s">
        <v>21734</v>
      </c>
      <c r="B9188" t="s">
        <v>23</v>
      </c>
      <c r="C9188" t="s">
        <v>23</v>
      </c>
      <c r="D9188" t="s">
        <v>5810</v>
      </c>
      <c r="E9188" t="s">
        <v>21735</v>
      </c>
      <c r="F9188" t="s">
        <v>23</v>
      </c>
      <c r="G9188" t="s">
        <v>23</v>
      </c>
      <c r="H9188" t="s">
        <v>6746</v>
      </c>
      <c r="I9188" t="s">
        <v>23</v>
      </c>
      <c r="J9188" t="s">
        <v>23</v>
      </c>
      <c r="K9188" t="s">
        <v>32384</v>
      </c>
    </row>
    <row r="9189" spans="1:11" x14ac:dyDescent="0.35">
      <c r="A9189" t="s">
        <v>13258</v>
      </c>
      <c r="B9189" t="s">
        <v>23</v>
      </c>
      <c r="C9189" t="s">
        <v>23</v>
      </c>
      <c r="D9189" t="s">
        <v>5810</v>
      </c>
      <c r="E9189" t="s">
        <v>13259</v>
      </c>
      <c r="F9189" t="s">
        <v>23</v>
      </c>
      <c r="G9189" t="s">
        <v>23</v>
      </c>
      <c r="H9189" t="s">
        <v>6746</v>
      </c>
      <c r="I9189" t="s">
        <v>23</v>
      </c>
      <c r="J9189" t="s">
        <v>23</v>
      </c>
      <c r="K9189" t="s">
        <v>30532</v>
      </c>
    </row>
    <row r="9190" spans="1:11" x14ac:dyDescent="0.35">
      <c r="A9190" t="s">
        <v>21746</v>
      </c>
      <c r="B9190" t="s">
        <v>23</v>
      </c>
      <c r="C9190" t="s">
        <v>23</v>
      </c>
      <c r="D9190" t="s">
        <v>5810</v>
      </c>
      <c r="E9190" t="s">
        <v>21747</v>
      </c>
      <c r="F9190" t="s">
        <v>23</v>
      </c>
      <c r="G9190" t="s">
        <v>23</v>
      </c>
      <c r="H9190" t="s">
        <v>6746</v>
      </c>
      <c r="I9190" t="s">
        <v>23</v>
      </c>
      <c r="J9190" t="s">
        <v>23</v>
      </c>
      <c r="K9190" t="s">
        <v>32390</v>
      </c>
    </row>
    <row r="9191" spans="1:11" x14ac:dyDescent="0.35">
      <c r="A9191" t="s">
        <v>27765</v>
      </c>
      <c r="B9191" t="s">
        <v>23</v>
      </c>
      <c r="C9191" t="s">
        <v>23</v>
      </c>
      <c r="D9191" t="s">
        <v>5810</v>
      </c>
      <c r="E9191" t="s">
        <v>27766</v>
      </c>
      <c r="F9191" t="s">
        <v>23</v>
      </c>
      <c r="G9191" t="s">
        <v>23</v>
      </c>
      <c r="H9191" t="s">
        <v>6746</v>
      </c>
      <c r="I9191" t="s">
        <v>23</v>
      </c>
      <c r="J9191" t="s">
        <v>23</v>
      </c>
      <c r="K9191" t="s">
        <v>35217</v>
      </c>
    </row>
    <row r="9192" spans="1:11" x14ac:dyDescent="0.35">
      <c r="A9192" t="s">
        <v>21762</v>
      </c>
      <c r="B9192" t="s">
        <v>23</v>
      </c>
      <c r="C9192" t="s">
        <v>23</v>
      </c>
      <c r="D9192" t="s">
        <v>5810</v>
      </c>
      <c r="E9192" t="s">
        <v>21763</v>
      </c>
      <c r="F9192" t="s">
        <v>23</v>
      </c>
      <c r="G9192" t="s">
        <v>23</v>
      </c>
      <c r="H9192" t="s">
        <v>6746</v>
      </c>
      <c r="I9192" t="s">
        <v>23</v>
      </c>
      <c r="J9192" t="s">
        <v>23</v>
      </c>
      <c r="K9192" t="s">
        <v>32397</v>
      </c>
    </row>
    <row r="9193" spans="1:11" x14ac:dyDescent="0.35">
      <c r="A9193" t="s">
        <v>21766</v>
      </c>
      <c r="B9193" t="s">
        <v>23</v>
      </c>
      <c r="C9193" t="s">
        <v>23</v>
      </c>
      <c r="D9193" t="s">
        <v>5810</v>
      </c>
      <c r="E9193" t="s">
        <v>21767</v>
      </c>
      <c r="F9193" t="s">
        <v>23</v>
      </c>
      <c r="G9193" t="s">
        <v>23</v>
      </c>
      <c r="H9193" t="s">
        <v>6746</v>
      </c>
      <c r="I9193" t="s">
        <v>23</v>
      </c>
      <c r="J9193" t="s">
        <v>23</v>
      </c>
      <c r="K9193" t="s">
        <v>32399</v>
      </c>
    </row>
    <row r="9194" spans="1:11" x14ac:dyDescent="0.35">
      <c r="A9194" t="s">
        <v>21778</v>
      </c>
      <c r="B9194" t="s">
        <v>23</v>
      </c>
      <c r="C9194" t="s">
        <v>23</v>
      </c>
      <c r="D9194" t="s">
        <v>5810</v>
      </c>
      <c r="E9194" t="s">
        <v>21779</v>
      </c>
      <c r="F9194" t="s">
        <v>23</v>
      </c>
      <c r="G9194" t="s">
        <v>23</v>
      </c>
      <c r="H9194" t="s">
        <v>6746</v>
      </c>
      <c r="I9194" t="s">
        <v>23</v>
      </c>
      <c r="J9194" t="s">
        <v>23</v>
      </c>
      <c r="K9194" t="s">
        <v>32405</v>
      </c>
    </row>
    <row r="9195" spans="1:11" x14ac:dyDescent="0.35">
      <c r="A9195" t="s">
        <v>21807</v>
      </c>
      <c r="B9195" t="s">
        <v>23</v>
      </c>
      <c r="C9195" t="s">
        <v>23</v>
      </c>
      <c r="D9195" t="s">
        <v>5810</v>
      </c>
      <c r="E9195" t="s">
        <v>21808</v>
      </c>
      <c r="F9195" t="s">
        <v>23</v>
      </c>
      <c r="G9195" t="s">
        <v>23</v>
      </c>
      <c r="H9195" t="s">
        <v>6746</v>
      </c>
      <c r="I9195" t="s">
        <v>23</v>
      </c>
      <c r="J9195" t="s">
        <v>23</v>
      </c>
      <c r="K9195" t="s">
        <v>32419</v>
      </c>
    </row>
    <row r="9196" spans="1:11" x14ac:dyDescent="0.35">
      <c r="A9196" t="s">
        <v>21813</v>
      </c>
      <c r="B9196" t="s">
        <v>23</v>
      </c>
      <c r="C9196" t="s">
        <v>23</v>
      </c>
      <c r="D9196" t="s">
        <v>5810</v>
      </c>
      <c r="E9196" t="s">
        <v>21814</v>
      </c>
      <c r="F9196" t="s">
        <v>23</v>
      </c>
      <c r="G9196" t="s">
        <v>23</v>
      </c>
      <c r="H9196" t="s">
        <v>6746</v>
      </c>
      <c r="I9196" t="s">
        <v>23</v>
      </c>
      <c r="J9196" t="s">
        <v>23</v>
      </c>
      <c r="K9196" t="s">
        <v>32422</v>
      </c>
    </row>
    <row r="9197" spans="1:11" x14ac:dyDescent="0.35">
      <c r="A9197" t="s">
        <v>371</v>
      </c>
      <c r="B9197" t="s">
        <v>23</v>
      </c>
      <c r="C9197" t="s">
        <v>23</v>
      </c>
      <c r="D9197" t="s">
        <v>23</v>
      </c>
      <c r="E9197" t="s">
        <v>13260</v>
      </c>
      <c r="F9197" t="s">
        <v>23</v>
      </c>
      <c r="G9197" t="s">
        <v>23</v>
      </c>
      <c r="H9197" t="s">
        <v>6522</v>
      </c>
      <c r="I9197" t="s">
        <v>23</v>
      </c>
      <c r="J9197" t="s">
        <v>23</v>
      </c>
      <c r="K9197" t="s">
        <v>30532</v>
      </c>
    </row>
    <row r="9198" spans="1:11" x14ac:dyDescent="0.35">
      <c r="A9198" t="s">
        <v>4293</v>
      </c>
      <c r="B9198" t="s">
        <v>23</v>
      </c>
      <c r="C9198" t="s">
        <v>23</v>
      </c>
      <c r="D9198" t="s">
        <v>23</v>
      </c>
      <c r="E9198" t="s">
        <v>13261</v>
      </c>
      <c r="F9198" t="s">
        <v>23</v>
      </c>
      <c r="G9198" t="s">
        <v>23</v>
      </c>
      <c r="H9198" t="s">
        <v>6522</v>
      </c>
      <c r="I9198" t="s">
        <v>23</v>
      </c>
      <c r="J9198" t="s">
        <v>23</v>
      </c>
      <c r="K9198" t="s">
        <v>30532</v>
      </c>
    </row>
    <row r="9199" spans="1:11" x14ac:dyDescent="0.35">
      <c r="A9199" t="s">
        <v>21819</v>
      </c>
      <c r="B9199" t="s">
        <v>23</v>
      </c>
      <c r="C9199" t="s">
        <v>23</v>
      </c>
      <c r="D9199" t="s">
        <v>5810</v>
      </c>
      <c r="E9199" t="s">
        <v>21820</v>
      </c>
      <c r="F9199" t="s">
        <v>23</v>
      </c>
      <c r="G9199" t="s">
        <v>23</v>
      </c>
      <c r="H9199" t="s">
        <v>6746</v>
      </c>
      <c r="I9199" t="s">
        <v>23</v>
      </c>
      <c r="J9199" t="s">
        <v>23</v>
      </c>
      <c r="K9199" t="s">
        <v>32425</v>
      </c>
    </row>
    <row r="9200" spans="1:11" x14ac:dyDescent="0.35">
      <c r="A9200" t="s">
        <v>4292</v>
      </c>
      <c r="B9200" t="s">
        <v>23</v>
      </c>
      <c r="C9200" t="s">
        <v>23</v>
      </c>
      <c r="D9200" t="s">
        <v>23</v>
      </c>
      <c r="E9200" t="s">
        <v>13262</v>
      </c>
      <c r="F9200" t="s">
        <v>23</v>
      </c>
      <c r="G9200" t="s">
        <v>23</v>
      </c>
      <c r="H9200" t="s">
        <v>6522</v>
      </c>
      <c r="I9200" t="s">
        <v>23</v>
      </c>
      <c r="J9200" t="s">
        <v>23</v>
      </c>
      <c r="K9200" t="s">
        <v>30532</v>
      </c>
    </row>
    <row r="9201" spans="1:11" x14ac:dyDescent="0.35">
      <c r="A9201" t="s">
        <v>4291</v>
      </c>
      <c r="B9201" t="s">
        <v>23</v>
      </c>
      <c r="C9201" t="s">
        <v>23</v>
      </c>
      <c r="D9201" t="s">
        <v>23</v>
      </c>
      <c r="E9201" t="s">
        <v>13263</v>
      </c>
      <c r="F9201" t="s">
        <v>23</v>
      </c>
      <c r="G9201" t="s">
        <v>23</v>
      </c>
      <c r="H9201" t="s">
        <v>6522</v>
      </c>
      <c r="I9201" t="s">
        <v>23</v>
      </c>
      <c r="J9201" t="s">
        <v>23</v>
      </c>
      <c r="K9201" t="s">
        <v>30532</v>
      </c>
    </row>
    <row r="9202" spans="1:11" x14ac:dyDescent="0.35">
      <c r="A9202" t="s">
        <v>16027</v>
      </c>
      <c r="B9202" t="s">
        <v>23</v>
      </c>
      <c r="C9202" t="s">
        <v>23</v>
      </c>
      <c r="D9202" t="s">
        <v>5832</v>
      </c>
      <c r="E9202" t="s">
        <v>18144</v>
      </c>
      <c r="F9202" t="s">
        <v>23</v>
      </c>
      <c r="G9202" t="s">
        <v>23</v>
      </c>
      <c r="H9202" t="s">
        <v>23</v>
      </c>
      <c r="I9202" t="s">
        <v>23</v>
      </c>
      <c r="J9202" t="s">
        <v>23</v>
      </c>
      <c r="K9202" t="s">
        <v>30532</v>
      </c>
    </row>
    <row r="9203" spans="1:11" x14ac:dyDescent="0.35">
      <c r="A9203" t="s">
        <v>21827</v>
      </c>
      <c r="B9203" t="s">
        <v>23</v>
      </c>
      <c r="C9203" t="s">
        <v>23</v>
      </c>
      <c r="D9203" t="s">
        <v>5810</v>
      </c>
      <c r="E9203" t="s">
        <v>21828</v>
      </c>
      <c r="F9203" t="s">
        <v>23</v>
      </c>
      <c r="G9203" t="s">
        <v>23</v>
      </c>
      <c r="H9203" t="s">
        <v>6746</v>
      </c>
      <c r="I9203" t="s">
        <v>23</v>
      </c>
      <c r="J9203" t="s">
        <v>23</v>
      </c>
      <c r="K9203" t="s">
        <v>32429</v>
      </c>
    </row>
    <row r="9204" spans="1:11" x14ac:dyDescent="0.35">
      <c r="A9204" t="s">
        <v>21831</v>
      </c>
      <c r="B9204" t="s">
        <v>23</v>
      </c>
      <c r="C9204" t="s">
        <v>23</v>
      </c>
      <c r="D9204" t="s">
        <v>5810</v>
      </c>
      <c r="E9204" t="s">
        <v>21832</v>
      </c>
      <c r="F9204" t="s">
        <v>23</v>
      </c>
      <c r="G9204" t="s">
        <v>23</v>
      </c>
      <c r="H9204" t="s">
        <v>6746</v>
      </c>
      <c r="I9204" t="s">
        <v>23</v>
      </c>
      <c r="J9204" t="s">
        <v>23</v>
      </c>
      <c r="K9204" t="s">
        <v>32431</v>
      </c>
    </row>
    <row r="9205" spans="1:11" x14ac:dyDescent="0.35">
      <c r="A9205" t="s">
        <v>968</v>
      </c>
      <c r="B9205" t="s">
        <v>23</v>
      </c>
      <c r="C9205" t="s">
        <v>23</v>
      </c>
      <c r="D9205" t="s">
        <v>23</v>
      </c>
      <c r="E9205" t="s">
        <v>13264</v>
      </c>
      <c r="F9205" t="s">
        <v>23</v>
      </c>
      <c r="G9205" t="s">
        <v>23</v>
      </c>
      <c r="H9205" t="s">
        <v>6522</v>
      </c>
      <c r="I9205" t="s">
        <v>23</v>
      </c>
      <c r="J9205" t="s">
        <v>23</v>
      </c>
      <c r="K9205" t="s">
        <v>30532</v>
      </c>
    </row>
    <row r="9206" spans="1:11" x14ac:dyDescent="0.35">
      <c r="A9206" t="s">
        <v>21839</v>
      </c>
      <c r="B9206" t="s">
        <v>23</v>
      </c>
      <c r="C9206" t="s">
        <v>23</v>
      </c>
      <c r="D9206" t="s">
        <v>5810</v>
      </c>
      <c r="E9206" t="s">
        <v>21840</v>
      </c>
      <c r="F9206" t="s">
        <v>23</v>
      </c>
      <c r="G9206" t="s">
        <v>23</v>
      </c>
      <c r="H9206" t="s">
        <v>6746</v>
      </c>
      <c r="I9206" t="s">
        <v>23</v>
      </c>
      <c r="J9206" t="s">
        <v>23</v>
      </c>
      <c r="K9206" t="s">
        <v>32435</v>
      </c>
    </row>
    <row r="9207" spans="1:11" x14ac:dyDescent="0.35">
      <c r="A9207" t="s">
        <v>1018</v>
      </c>
      <c r="B9207" t="s">
        <v>23</v>
      </c>
      <c r="C9207" t="s">
        <v>23</v>
      </c>
      <c r="D9207" t="s">
        <v>23</v>
      </c>
      <c r="E9207" t="s">
        <v>13265</v>
      </c>
      <c r="F9207" t="s">
        <v>23</v>
      </c>
      <c r="G9207" t="s">
        <v>23</v>
      </c>
      <c r="H9207" t="s">
        <v>6522</v>
      </c>
      <c r="I9207" t="s">
        <v>23</v>
      </c>
      <c r="J9207" t="s">
        <v>23</v>
      </c>
      <c r="K9207" t="s">
        <v>30532</v>
      </c>
    </row>
    <row r="9208" spans="1:11" x14ac:dyDescent="0.35">
      <c r="A9208" t="s">
        <v>5542</v>
      </c>
      <c r="B9208" t="s">
        <v>23</v>
      </c>
      <c r="C9208" t="s">
        <v>23</v>
      </c>
      <c r="D9208" t="s">
        <v>23</v>
      </c>
      <c r="E9208" t="s">
        <v>13266</v>
      </c>
      <c r="F9208" t="s">
        <v>23</v>
      </c>
      <c r="G9208" t="s">
        <v>23</v>
      </c>
      <c r="H9208" t="s">
        <v>6522</v>
      </c>
      <c r="I9208" t="s">
        <v>23</v>
      </c>
      <c r="J9208" t="s">
        <v>23</v>
      </c>
      <c r="K9208" t="s">
        <v>30532</v>
      </c>
    </row>
    <row r="9209" spans="1:11" x14ac:dyDescent="0.35">
      <c r="A9209" t="s">
        <v>2470</v>
      </c>
      <c r="B9209" t="s">
        <v>23</v>
      </c>
      <c r="C9209" t="s">
        <v>23</v>
      </c>
      <c r="D9209" t="s">
        <v>5810</v>
      </c>
      <c r="E9209" t="s">
        <v>21843</v>
      </c>
      <c r="F9209" t="s">
        <v>23</v>
      </c>
      <c r="G9209" t="s">
        <v>23</v>
      </c>
      <c r="H9209" t="s">
        <v>6746</v>
      </c>
      <c r="I9209" t="s">
        <v>23</v>
      </c>
      <c r="J9209" t="s">
        <v>23</v>
      </c>
      <c r="K9209" t="s">
        <v>30532</v>
      </c>
    </row>
    <row r="9210" spans="1:11" x14ac:dyDescent="0.35">
      <c r="A9210" t="s">
        <v>3418</v>
      </c>
      <c r="B9210" t="s">
        <v>23</v>
      </c>
      <c r="C9210" t="s">
        <v>23</v>
      </c>
      <c r="D9210" t="s">
        <v>23</v>
      </c>
      <c r="E9210" t="s">
        <v>13267</v>
      </c>
      <c r="F9210" t="s">
        <v>23</v>
      </c>
      <c r="G9210" t="s">
        <v>23</v>
      </c>
      <c r="H9210" t="s">
        <v>6522</v>
      </c>
      <c r="I9210" t="s">
        <v>23</v>
      </c>
      <c r="J9210" t="s">
        <v>23</v>
      </c>
      <c r="K9210" t="s">
        <v>30532</v>
      </c>
    </row>
    <row r="9211" spans="1:11" x14ac:dyDescent="0.35">
      <c r="A9211" t="s">
        <v>3741</v>
      </c>
      <c r="B9211" t="s">
        <v>23</v>
      </c>
      <c r="C9211" t="s">
        <v>23</v>
      </c>
      <c r="D9211" t="s">
        <v>23</v>
      </c>
      <c r="E9211" t="s">
        <v>13268</v>
      </c>
      <c r="F9211" t="s">
        <v>23</v>
      </c>
      <c r="G9211" t="s">
        <v>23</v>
      </c>
      <c r="H9211" t="s">
        <v>6522</v>
      </c>
      <c r="I9211" t="s">
        <v>23</v>
      </c>
      <c r="J9211" t="s">
        <v>23</v>
      </c>
      <c r="K9211" t="s">
        <v>30532</v>
      </c>
    </row>
    <row r="9212" spans="1:11" x14ac:dyDescent="0.35">
      <c r="A9212" t="s">
        <v>971</v>
      </c>
      <c r="B9212" t="s">
        <v>23</v>
      </c>
      <c r="C9212" t="s">
        <v>23</v>
      </c>
      <c r="D9212" t="s">
        <v>23</v>
      </c>
      <c r="E9212" t="s">
        <v>13269</v>
      </c>
      <c r="F9212" t="s">
        <v>23</v>
      </c>
      <c r="G9212" t="s">
        <v>23</v>
      </c>
      <c r="H9212" t="s">
        <v>6522</v>
      </c>
      <c r="I9212" t="s">
        <v>23</v>
      </c>
      <c r="J9212" t="s">
        <v>23</v>
      </c>
      <c r="K9212" t="s">
        <v>30532</v>
      </c>
    </row>
    <row r="9213" spans="1:11" x14ac:dyDescent="0.35">
      <c r="A9213" t="s">
        <v>28121</v>
      </c>
      <c r="B9213" t="s">
        <v>23</v>
      </c>
      <c r="C9213" t="s">
        <v>23</v>
      </c>
      <c r="D9213" t="s">
        <v>5810</v>
      </c>
      <c r="E9213" t="s">
        <v>28122</v>
      </c>
      <c r="F9213" t="s">
        <v>23</v>
      </c>
      <c r="G9213" t="s">
        <v>23</v>
      </c>
      <c r="H9213" t="s">
        <v>6746</v>
      </c>
      <c r="I9213" t="s">
        <v>23</v>
      </c>
      <c r="J9213" t="s">
        <v>23</v>
      </c>
      <c r="K9213" t="s">
        <v>35389</v>
      </c>
    </row>
    <row r="9214" spans="1:11" x14ac:dyDescent="0.35">
      <c r="A9214" t="s">
        <v>21860</v>
      </c>
      <c r="B9214" t="s">
        <v>23</v>
      </c>
      <c r="C9214" t="s">
        <v>23</v>
      </c>
      <c r="D9214" t="s">
        <v>5810</v>
      </c>
      <c r="E9214" t="s">
        <v>21861</v>
      </c>
      <c r="F9214" t="s">
        <v>23</v>
      </c>
      <c r="G9214" t="s">
        <v>23</v>
      </c>
      <c r="H9214" t="s">
        <v>6746</v>
      </c>
      <c r="I9214" t="s">
        <v>23</v>
      </c>
      <c r="J9214" t="s">
        <v>23</v>
      </c>
      <c r="K9214" t="s">
        <v>32446</v>
      </c>
    </row>
    <row r="9215" spans="1:11" x14ac:dyDescent="0.35">
      <c r="A9215" t="s">
        <v>21876</v>
      </c>
      <c r="B9215" t="s">
        <v>23</v>
      </c>
      <c r="C9215" t="s">
        <v>23</v>
      </c>
      <c r="D9215" t="s">
        <v>5810</v>
      </c>
      <c r="E9215" t="s">
        <v>21877</v>
      </c>
      <c r="F9215" t="s">
        <v>23</v>
      </c>
      <c r="G9215" t="s">
        <v>23</v>
      </c>
      <c r="H9215" t="s">
        <v>6746</v>
      </c>
      <c r="I9215" t="s">
        <v>23</v>
      </c>
      <c r="J9215" t="s">
        <v>23</v>
      </c>
      <c r="K9215" t="s">
        <v>32454</v>
      </c>
    </row>
    <row r="9216" spans="1:11" x14ac:dyDescent="0.35">
      <c r="A9216" t="s">
        <v>28264</v>
      </c>
      <c r="B9216" t="s">
        <v>23</v>
      </c>
      <c r="C9216" t="s">
        <v>23</v>
      </c>
      <c r="D9216" t="s">
        <v>5810</v>
      </c>
      <c r="E9216" t="s">
        <v>28265</v>
      </c>
      <c r="F9216" t="s">
        <v>23</v>
      </c>
      <c r="G9216" t="s">
        <v>23</v>
      </c>
      <c r="H9216" t="s">
        <v>6746</v>
      </c>
      <c r="I9216" t="s">
        <v>23</v>
      </c>
      <c r="J9216" t="s">
        <v>23</v>
      </c>
      <c r="K9216" t="s">
        <v>35460</v>
      </c>
    </row>
    <row r="9217" spans="1:11" x14ac:dyDescent="0.35">
      <c r="A9217" t="s">
        <v>13270</v>
      </c>
      <c r="B9217" t="s">
        <v>23</v>
      </c>
      <c r="C9217" t="s">
        <v>23</v>
      </c>
      <c r="D9217" t="s">
        <v>5810</v>
      </c>
      <c r="E9217" t="s">
        <v>13271</v>
      </c>
      <c r="F9217" t="s">
        <v>23</v>
      </c>
      <c r="G9217" t="s">
        <v>23</v>
      </c>
      <c r="H9217" t="s">
        <v>6746</v>
      </c>
      <c r="I9217" t="s">
        <v>23</v>
      </c>
      <c r="J9217" t="s">
        <v>23</v>
      </c>
      <c r="K9217" t="s">
        <v>30532</v>
      </c>
    </row>
    <row r="9218" spans="1:11" x14ac:dyDescent="0.35">
      <c r="A9218" t="s">
        <v>4290</v>
      </c>
      <c r="B9218" t="s">
        <v>23</v>
      </c>
      <c r="C9218" t="s">
        <v>23</v>
      </c>
      <c r="D9218" t="s">
        <v>23</v>
      </c>
      <c r="E9218" t="s">
        <v>13272</v>
      </c>
      <c r="F9218" t="s">
        <v>23</v>
      </c>
      <c r="G9218" t="s">
        <v>23</v>
      </c>
      <c r="H9218" t="s">
        <v>6522</v>
      </c>
      <c r="I9218" t="s">
        <v>23</v>
      </c>
      <c r="J9218" t="s">
        <v>23</v>
      </c>
      <c r="K9218" t="s">
        <v>30532</v>
      </c>
    </row>
    <row r="9219" spans="1:11" x14ac:dyDescent="0.35">
      <c r="A9219" t="s">
        <v>4289</v>
      </c>
      <c r="B9219" t="s">
        <v>23</v>
      </c>
      <c r="C9219" t="s">
        <v>23</v>
      </c>
      <c r="D9219" t="s">
        <v>23</v>
      </c>
      <c r="E9219" t="s">
        <v>13273</v>
      </c>
      <c r="F9219" t="s">
        <v>23</v>
      </c>
      <c r="G9219" t="s">
        <v>23</v>
      </c>
      <c r="H9219" t="s">
        <v>6487</v>
      </c>
      <c r="I9219" t="s">
        <v>2721</v>
      </c>
      <c r="J9219" t="s">
        <v>23</v>
      </c>
      <c r="K9219" t="s">
        <v>30532</v>
      </c>
    </row>
    <row r="9220" spans="1:11" x14ac:dyDescent="0.35">
      <c r="A9220" t="s">
        <v>18455</v>
      </c>
      <c r="B9220" t="s">
        <v>23</v>
      </c>
      <c r="C9220" t="s">
        <v>23</v>
      </c>
      <c r="D9220" t="s">
        <v>5810</v>
      </c>
      <c r="E9220" t="s">
        <v>18456</v>
      </c>
      <c r="F9220" t="s">
        <v>23</v>
      </c>
      <c r="G9220" t="s">
        <v>23</v>
      </c>
      <c r="H9220" t="s">
        <v>6746</v>
      </c>
      <c r="I9220" t="s">
        <v>23</v>
      </c>
      <c r="J9220" t="s">
        <v>23</v>
      </c>
      <c r="K9220" t="s">
        <v>30758</v>
      </c>
    </row>
    <row r="9221" spans="1:11" x14ac:dyDescent="0.35">
      <c r="A9221" t="s">
        <v>4288</v>
      </c>
      <c r="B9221" t="s">
        <v>23</v>
      </c>
      <c r="C9221" t="s">
        <v>23</v>
      </c>
      <c r="D9221" t="s">
        <v>23</v>
      </c>
      <c r="E9221" t="s">
        <v>13274</v>
      </c>
      <c r="F9221" t="s">
        <v>23</v>
      </c>
      <c r="G9221" t="s">
        <v>23</v>
      </c>
      <c r="H9221" t="s">
        <v>6522</v>
      </c>
      <c r="I9221" t="s">
        <v>23</v>
      </c>
      <c r="J9221" t="s">
        <v>23</v>
      </c>
      <c r="K9221" t="s">
        <v>30532</v>
      </c>
    </row>
    <row r="9222" spans="1:11" x14ac:dyDescent="0.35">
      <c r="A9222" t="s">
        <v>5184</v>
      </c>
      <c r="B9222" t="s">
        <v>23</v>
      </c>
      <c r="C9222" t="s">
        <v>23</v>
      </c>
      <c r="D9222" t="s">
        <v>23</v>
      </c>
      <c r="E9222" t="s">
        <v>13275</v>
      </c>
      <c r="F9222" t="s">
        <v>23</v>
      </c>
      <c r="G9222" t="s">
        <v>23</v>
      </c>
      <c r="H9222" t="s">
        <v>6514</v>
      </c>
      <c r="I9222" t="s">
        <v>2721</v>
      </c>
      <c r="J9222" t="s">
        <v>3894</v>
      </c>
      <c r="K9222" t="s">
        <v>30532</v>
      </c>
    </row>
    <row r="9223" spans="1:11" x14ac:dyDescent="0.35">
      <c r="A9223" t="s">
        <v>21892</v>
      </c>
      <c r="B9223" t="s">
        <v>23</v>
      </c>
      <c r="C9223" t="s">
        <v>23</v>
      </c>
      <c r="D9223" t="s">
        <v>5810</v>
      </c>
      <c r="E9223" t="s">
        <v>21893</v>
      </c>
      <c r="F9223" t="s">
        <v>23</v>
      </c>
      <c r="G9223" t="s">
        <v>23</v>
      </c>
      <c r="H9223" t="s">
        <v>6746</v>
      </c>
      <c r="I9223" t="s">
        <v>23</v>
      </c>
      <c r="J9223" t="s">
        <v>23</v>
      </c>
      <c r="K9223" t="s">
        <v>32463</v>
      </c>
    </row>
    <row r="9224" spans="1:11" x14ac:dyDescent="0.35">
      <c r="A9224" t="s">
        <v>4287</v>
      </c>
      <c r="B9224" t="s">
        <v>23</v>
      </c>
      <c r="C9224" t="s">
        <v>23</v>
      </c>
      <c r="D9224" t="s">
        <v>23</v>
      </c>
      <c r="E9224" t="s">
        <v>13277</v>
      </c>
      <c r="F9224" t="s">
        <v>23</v>
      </c>
      <c r="G9224" t="s">
        <v>23</v>
      </c>
      <c r="H9224" t="s">
        <v>6522</v>
      </c>
      <c r="I9224" t="s">
        <v>23</v>
      </c>
      <c r="J9224" t="s">
        <v>23</v>
      </c>
      <c r="K9224" t="s">
        <v>30532</v>
      </c>
    </row>
    <row r="9225" spans="1:11" x14ac:dyDescent="0.35">
      <c r="A9225" t="s">
        <v>2762</v>
      </c>
      <c r="B9225" t="s">
        <v>23</v>
      </c>
      <c r="C9225" t="s">
        <v>23</v>
      </c>
      <c r="D9225" t="s">
        <v>23</v>
      </c>
      <c r="E9225" t="s">
        <v>13278</v>
      </c>
      <c r="F9225" t="s">
        <v>23</v>
      </c>
      <c r="G9225" t="s">
        <v>23</v>
      </c>
      <c r="H9225" t="s">
        <v>6522</v>
      </c>
      <c r="I9225" t="s">
        <v>23</v>
      </c>
      <c r="J9225" t="s">
        <v>23</v>
      </c>
      <c r="K9225" t="s">
        <v>30532</v>
      </c>
    </row>
    <row r="9226" spans="1:11" x14ac:dyDescent="0.35">
      <c r="A9226" t="s">
        <v>4818</v>
      </c>
      <c r="B9226" t="s">
        <v>23</v>
      </c>
      <c r="C9226" t="s">
        <v>23</v>
      </c>
      <c r="D9226" t="s">
        <v>23</v>
      </c>
      <c r="E9226" t="s">
        <v>13279</v>
      </c>
      <c r="F9226" t="s">
        <v>23</v>
      </c>
      <c r="G9226" t="s">
        <v>23</v>
      </c>
      <c r="H9226" t="s">
        <v>6522</v>
      </c>
      <c r="I9226" t="s">
        <v>23</v>
      </c>
      <c r="J9226" t="s">
        <v>23</v>
      </c>
      <c r="K9226" t="s">
        <v>30532</v>
      </c>
    </row>
    <row r="9227" spans="1:11" x14ac:dyDescent="0.35">
      <c r="A9227" t="s">
        <v>3195</v>
      </c>
      <c r="B9227" t="s">
        <v>23</v>
      </c>
      <c r="C9227" t="s">
        <v>23</v>
      </c>
      <c r="D9227" t="s">
        <v>23</v>
      </c>
      <c r="E9227" t="s">
        <v>13280</v>
      </c>
      <c r="F9227" t="s">
        <v>23</v>
      </c>
      <c r="G9227" t="s">
        <v>23</v>
      </c>
      <c r="H9227" t="s">
        <v>6522</v>
      </c>
      <c r="I9227" t="s">
        <v>23</v>
      </c>
      <c r="J9227" t="s">
        <v>23</v>
      </c>
      <c r="K9227" t="s">
        <v>30532</v>
      </c>
    </row>
    <row r="9228" spans="1:11" x14ac:dyDescent="0.35">
      <c r="A9228" t="s">
        <v>910</v>
      </c>
      <c r="B9228" t="s">
        <v>23</v>
      </c>
      <c r="C9228" t="s">
        <v>23</v>
      </c>
      <c r="D9228" t="s">
        <v>23</v>
      </c>
      <c r="E9228" t="s">
        <v>13281</v>
      </c>
      <c r="F9228" t="s">
        <v>23</v>
      </c>
      <c r="G9228" t="s">
        <v>23</v>
      </c>
      <c r="H9228" t="s">
        <v>6522</v>
      </c>
      <c r="I9228" t="s">
        <v>23</v>
      </c>
      <c r="J9228" t="s">
        <v>23</v>
      </c>
      <c r="K9228" t="s">
        <v>30532</v>
      </c>
    </row>
    <row r="9229" spans="1:11" x14ac:dyDescent="0.35">
      <c r="A9229" t="s">
        <v>3122</v>
      </c>
      <c r="B9229" t="s">
        <v>23</v>
      </c>
      <c r="C9229" t="s">
        <v>23</v>
      </c>
      <c r="D9229" t="s">
        <v>23</v>
      </c>
      <c r="E9229" t="s">
        <v>13282</v>
      </c>
      <c r="F9229" t="s">
        <v>23</v>
      </c>
      <c r="G9229" t="s">
        <v>23</v>
      </c>
      <c r="H9229" t="s">
        <v>6522</v>
      </c>
      <c r="I9229" t="s">
        <v>23</v>
      </c>
      <c r="J9229" t="s">
        <v>23</v>
      </c>
      <c r="K9229" t="s">
        <v>30532</v>
      </c>
    </row>
    <row r="9230" spans="1:11" x14ac:dyDescent="0.35">
      <c r="A9230" t="s">
        <v>21920</v>
      </c>
      <c r="B9230" t="s">
        <v>23</v>
      </c>
      <c r="C9230" t="s">
        <v>23</v>
      </c>
      <c r="D9230" t="s">
        <v>5810</v>
      </c>
      <c r="E9230" t="s">
        <v>21921</v>
      </c>
      <c r="F9230" t="s">
        <v>23</v>
      </c>
      <c r="G9230" t="s">
        <v>23</v>
      </c>
      <c r="H9230" t="s">
        <v>6746</v>
      </c>
      <c r="I9230" t="s">
        <v>23</v>
      </c>
      <c r="J9230" t="s">
        <v>23</v>
      </c>
      <c r="K9230" t="s">
        <v>32478</v>
      </c>
    </row>
    <row r="9231" spans="1:11" x14ac:dyDescent="0.35">
      <c r="A9231" t="s">
        <v>21906</v>
      </c>
      <c r="B9231" t="s">
        <v>23</v>
      </c>
      <c r="C9231" t="s">
        <v>23</v>
      </c>
      <c r="D9231" t="s">
        <v>5810</v>
      </c>
      <c r="E9231" t="s">
        <v>21907</v>
      </c>
      <c r="F9231" t="s">
        <v>23</v>
      </c>
      <c r="G9231" t="s">
        <v>23</v>
      </c>
      <c r="H9231" t="s">
        <v>6746</v>
      </c>
      <c r="I9231" t="s">
        <v>23</v>
      </c>
      <c r="J9231" t="s">
        <v>23</v>
      </c>
      <c r="K9231" t="s">
        <v>32471</v>
      </c>
    </row>
    <row r="9232" spans="1:11" x14ac:dyDescent="0.35">
      <c r="A9232" t="s">
        <v>21912</v>
      </c>
      <c r="B9232" t="s">
        <v>23</v>
      </c>
      <c r="C9232" t="s">
        <v>23</v>
      </c>
      <c r="D9232" t="s">
        <v>5810</v>
      </c>
      <c r="E9232" t="s">
        <v>21913</v>
      </c>
      <c r="F9232" t="s">
        <v>23</v>
      </c>
      <c r="G9232" t="s">
        <v>23</v>
      </c>
      <c r="H9232" t="s">
        <v>6746</v>
      </c>
      <c r="I9232" t="s">
        <v>23</v>
      </c>
      <c r="J9232" t="s">
        <v>23</v>
      </c>
      <c r="K9232" t="s">
        <v>32474</v>
      </c>
    </row>
    <row r="9233" spans="1:11" x14ac:dyDescent="0.35">
      <c r="A9233" t="s">
        <v>21926</v>
      </c>
      <c r="B9233" t="s">
        <v>23</v>
      </c>
      <c r="C9233" t="s">
        <v>23</v>
      </c>
      <c r="D9233" t="s">
        <v>5810</v>
      </c>
      <c r="E9233" t="s">
        <v>21927</v>
      </c>
      <c r="F9233" t="s">
        <v>23</v>
      </c>
      <c r="G9233" t="s">
        <v>23</v>
      </c>
      <c r="H9233" t="s">
        <v>6746</v>
      </c>
      <c r="I9233" t="s">
        <v>23</v>
      </c>
      <c r="J9233" t="s">
        <v>23</v>
      </c>
      <c r="K9233" t="s">
        <v>32481</v>
      </c>
    </row>
    <row r="9234" spans="1:11" x14ac:dyDescent="0.35">
      <c r="A9234" t="s">
        <v>21930</v>
      </c>
      <c r="B9234" t="s">
        <v>23</v>
      </c>
      <c r="C9234" t="s">
        <v>23</v>
      </c>
      <c r="D9234" t="s">
        <v>5810</v>
      </c>
      <c r="E9234" t="s">
        <v>21931</v>
      </c>
      <c r="F9234" t="s">
        <v>23</v>
      </c>
      <c r="G9234" t="s">
        <v>23</v>
      </c>
      <c r="H9234" t="s">
        <v>6746</v>
      </c>
      <c r="I9234" t="s">
        <v>23</v>
      </c>
      <c r="J9234" t="s">
        <v>23</v>
      </c>
      <c r="K9234" t="s">
        <v>32483</v>
      </c>
    </row>
    <row r="9235" spans="1:11" x14ac:dyDescent="0.35">
      <c r="A9235" t="s">
        <v>18459</v>
      </c>
      <c r="B9235" t="s">
        <v>23</v>
      </c>
      <c r="C9235" t="s">
        <v>23</v>
      </c>
      <c r="D9235" t="s">
        <v>5810</v>
      </c>
      <c r="E9235" t="s">
        <v>18460</v>
      </c>
      <c r="F9235" t="s">
        <v>23</v>
      </c>
      <c r="G9235" t="s">
        <v>23</v>
      </c>
      <c r="H9235" t="s">
        <v>6746</v>
      </c>
      <c r="I9235" t="s">
        <v>23</v>
      </c>
      <c r="J9235" t="s">
        <v>23</v>
      </c>
      <c r="K9235" t="s">
        <v>30759</v>
      </c>
    </row>
    <row r="9236" spans="1:11" x14ac:dyDescent="0.35">
      <c r="A9236" t="s">
        <v>18465</v>
      </c>
      <c r="B9236" t="s">
        <v>23</v>
      </c>
      <c r="C9236" t="s">
        <v>23</v>
      </c>
      <c r="D9236" t="s">
        <v>5810</v>
      </c>
      <c r="E9236" t="s">
        <v>18466</v>
      </c>
      <c r="F9236" t="s">
        <v>23</v>
      </c>
      <c r="G9236" t="s">
        <v>23</v>
      </c>
      <c r="H9236" t="s">
        <v>6746</v>
      </c>
      <c r="I9236" t="s">
        <v>23</v>
      </c>
      <c r="J9236" t="s">
        <v>23</v>
      </c>
      <c r="K9236" t="s">
        <v>30762</v>
      </c>
    </row>
    <row r="9237" spans="1:11" x14ac:dyDescent="0.35">
      <c r="A9237" t="s">
        <v>18461</v>
      </c>
      <c r="B9237" t="s">
        <v>23</v>
      </c>
      <c r="C9237" t="s">
        <v>23</v>
      </c>
      <c r="D9237" t="s">
        <v>5810</v>
      </c>
      <c r="E9237" t="s">
        <v>18462</v>
      </c>
      <c r="F9237" t="s">
        <v>23</v>
      </c>
      <c r="G9237" t="s">
        <v>23</v>
      </c>
      <c r="H9237" t="s">
        <v>6746</v>
      </c>
      <c r="I9237" t="s">
        <v>23</v>
      </c>
      <c r="J9237" t="s">
        <v>23</v>
      </c>
      <c r="K9237" t="s">
        <v>30760</v>
      </c>
    </row>
    <row r="9238" spans="1:11" x14ac:dyDescent="0.35">
      <c r="A9238" t="s">
        <v>470</v>
      </c>
      <c r="B9238" t="s">
        <v>23</v>
      </c>
      <c r="C9238" t="s">
        <v>23</v>
      </c>
      <c r="D9238" t="s">
        <v>23</v>
      </c>
      <c r="E9238" t="s">
        <v>13283</v>
      </c>
      <c r="F9238" t="s">
        <v>23</v>
      </c>
      <c r="G9238" t="s">
        <v>23</v>
      </c>
      <c r="H9238" t="s">
        <v>6522</v>
      </c>
      <c r="I9238" t="s">
        <v>23</v>
      </c>
      <c r="J9238" t="s">
        <v>23</v>
      </c>
      <c r="K9238" t="s">
        <v>30532</v>
      </c>
    </row>
    <row r="9239" spans="1:11" x14ac:dyDescent="0.35">
      <c r="A9239" t="s">
        <v>18467</v>
      </c>
      <c r="B9239" t="s">
        <v>23</v>
      </c>
      <c r="C9239" t="s">
        <v>23</v>
      </c>
      <c r="D9239" t="s">
        <v>5810</v>
      </c>
      <c r="E9239" t="s">
        <v>18468</v>
      </c>
      <c r="F9239" t="s">
        <v>23</v>
      </c>
      <c r="G9239" t="s">
        <v>23</v>
      </c>
      <c r="H9239" t="s">
        <v>6746</v>
      </c>
      <c r="I9239" t="s">
        <v>23</v>
      </c>
      <c r="J9239" t="s">
        <v>23</v>
      </c>
      <c r="K9239" t="s">
        <v>30763</v>
      </c>
    </row>
    <row r="9240" spans="1:11" x14ac:dyDescent="0.35">
      <c r="A9240" t="s">
        <v>18469</v>
      </c>
      <c r="B9240" t="s">
        <v>23</v>
      </c>
      <c r="C9240" t="s">
        <v>23</v>
      </c>
      <c r="D9240" t="s">
        <v>5810</v>
      </c>
      <c r="E9240" t="s">
        <v>18470</v>
      </c>
      <c r="F9240" t="s">
        <v>23</v>
      </c>
      <c r="G9240" t="s">
        <v>23</v>
      </c>
      <c r="H9240" t="s">
        <v>6746</v>
      </c>
      <c r="I9240" t="s">
        <v>23</v>
      </c>
      <c r="J9240" t="s">
        <v>23</v>
      </c>
      <c r="K9240" t="s">
        <v>30764</v>
      </c>
    </row>
    <row r="9241" spans="1:11" x14ac:dyDescent="0.35">
      <c r="A9241" t="s">
        <v>18471</v>
      </c>
      <c r="B9241" t="s">
        <v>23</v>
      </c>
      <c r="C9241" t="s">
        <v>23</v>
      </c>
      <c r="D9241" t="s">
        <v>5810</v>
      </c>
      <c r="E9241" t="s">
        <v>18472</v>
      </c>
      <c r="F9241" t="s">
        <v>23</v>
      </c>
      <c r="G9241" t="s">
        <v>23</v>
      </c>
      <c r="H9241" t="s">
        <v>6746</v>
      </c>
      <c r="I9241" t="s">
        <v>23</v>
      </c>
      <c r="J9241" t="s">
        <v>23</v>
      </c>
      <c r="K9241" t="s">
        <v>30765</v>
      </c>
    </row>
    <row r="9242" spans="1:11" x14ac:dyDescent="0.35">
      <c r="A9242" t="s">
        <v>18473</v>
      </c>
      <c r="B9242" t="s">
        <v>23</v>
      </c>
      <c r="C9242" t="s">
        <v>23</v>
      </c>
      <c r="D9242" t="s">
        <v>5810</v>
      </c>
      <c r="E9242" t="s">
        <v>18474</v>
      </c>
      <c r="F9242" t="s">
        <v>23</v>
      </c>
      <c r="G9242" t="s">
        <v>23</v>
      </c>
      <c r="H9242" t="s">
        <v>6746</v>
      </c>
      <c r="I9242" t="s">
        <v>23</v>
      </c>
      <c r="J9242" t="s">
        <v>23</v>
      </c>
      <c r="K9242" t="s">
        <v>30766</v>
      </c>
    </row>
    <row r="9243" spans="1:11" x14ac:dyDescent="0.35">
      <c r="A9243" t="s">
        <v>5651</v>
      </c>
      <c r="B9243" t="s">
        <v>23</v>
      </c>
      <c r="C9243" t="s">
        <v>23</v>
      </c>
      <c r="D9243" t="s">
        <v>23</v>
      </c>
      <c r="E9243" t="s">
        <v>13284</v>
      </c>
      <c r="F9243" t="s">
        <v>23</v>
      </c>
      <c r="G9243" t="s">
        <v>23</v>
      </c>
      <c r="H9243" t="s">
        <v>6522</v>
      </c>
      <c r="I9243" t="s">
        <v>23</v>
      </c>
      <c r="J9243" t="s">
        <v>23</v>
      </c>
      <c r="K9243" t="s">
        <v>30532</v>
      </c>
    </row>
    <row r="9244" spans="1:11" x14ac:dyDescent="0.35">
      <c r="A9244" t="s">
        <v>13285</v>
      </c>
      <c r="B9244" t="s">
        <v>23</v>
      </c>
      <c r="C9244" t="s">
        <v>23</v>
      </c>
      <c r="D9244" t="s">
        <v>5810</v>
      </c>
      <c r="E9244" t="s">
        <v>13286</v>
      </c>
      <c r="F9244" t="s">
        <v>23</v>
      </c>
      <c r="G9244" t="s">
        <v>23</v>
      </c>
      <c r="H9244" t="s">
        <v>6746</v>
      </c>
      <c r="I9244" t="s">
        <v>23</v>
      </c>
      <c r="J9244" t="s">
        <v>23</v>
      </c>
      <c r="K9244" t="s">
        <v>30532</v>
      </c>
    </row>
    <row r="9245" spans="1:11" x14ac:dyDescent="0.35">
      <c r="A9245" t="s">
        <v>18475</v>
      </c>
      <c r="B9245" t="s">
        <v>23</v>
      </c>
      <c r="C9245" t="s">
        <v>23</v>
      </c>
      <c r="D9245" t="s">
        <v>5810</v>
      </c>
      <c r="E9245" t="s">
        <v>18476</v>
      </c>
      <c r="F9245" t="s">
        <v>23</v>
      </c>
      <c r="G9245" t="s">
        <v>23</v>
      </c>
      <c r="H9245" t="s">
        <v>6746</v>
      </c>
      <c r="I9245" t="s">
        <v>23</v>
      </c>
      <c r="J9245" t="s">
        <v>23</v>
      </c>
      <c r="K9245" t="s">
        <v>30767</v>
      </c>
    </row>
    <row r="9246" spans="1:11" x14ac:dyDescent="0.35">
      <c r="A9246" t="s">
        <v>21996</v>
      </c>
      <c r="B9246" t="s">
        <v>23</v>
      </c>
      <c r="C9246" t="s">
        <v>23</v>
      </c>
      <c r="D9246" t="s">
        <v>5810</v>
      </c>
      <c r="E9246" t="s">
        <v>21997</v>
      </c>
      <c r="F9246" t="s">
        <v>23</v>
      </c>
      <c r="G9246" t="s">
        <v>23</v>
      </c>
      <c r="H9246" t="s">
        <v>6746</v>
      </c>
      <c r="I9246" t="s">
        <v>23</v>
      </c>
      <c r="J9246" t="s">
        <v>23</v>
      </c>
      <c r="K9246" t="s">
        <v>32521</v>
      </c>
    </row>
    <row r="9247" spans="1:11" x14ac:dyDescent="0.35">
      <c r="A9247" t="s">
        <v>4286</v>
      </c>
      <c r="B9247" t="s">
        <v>23</v>
      </c>
      <c r="C9247" t="s">
        <v>23</v>
      </c>
      <c r="D9247" t="s">
        <v>23</v>
      </c>
      <c r="E9247" t="s">
        <v>13287</v>
      </c>
      <c r="F9247" t="s">
        <v>23</v>
      </c>
      <c r="G9247" t="s">
        <v>23</v>
      </c>
      <c r="H9247" t="s">
        <v>6522</v>
      </c>
      <c r="I9247" t="s">
        <v>23</v>
      </c>
      <c r="J9247" t="s">
        <v>23</v>
      </c>
      <c r="K9247" t="s">
        <v>30532</v>
      </c>
    </row>
    <row r="9248" spans="1:11" x14ac:dyDescent="0.35">
      <c r="A9248" t="s">
        <v>18477</v>
      </c>
      <c r="B9248" t="s">
        <v>23</v>
      </c>
      <c r="C9248" t="s">
        <v>23</v>
      </c>
      <c r="D9248" t="s">
        <v>5810</v>
      </c>
      <c r="E9248" t="s">
        <v>18478</v>
      </c>
      <c r="F9248" t="s">
        <v>23</v>
      </c>
      <c r="G9248" t="s">
        <v>23</v>
      </c>
      <c r="H9248" t="s">
        <v>6746</v>
      </c>
      <c r="I9248" t="s">
        <v>23</v>
      </c>
      <c r="J9248" t="s">
        <v>23</v>
      </c>
      <c r="K9248" t="s">
        <v>30768</v>
      </c>
    </row>
    <row r="9249" spans="1:11" x14ac:dyDescent="0.35">
      <c r="A9249" t="s">
        <v>4285</v>
      </c>
      <c r="B9249" t="s">
        <v>23</v>
      </c>
      <c r="C9249" t="s">
        <v>23</v>
      </c>
      <c r="D9249" t="s">
        <v>23</v>
      </c>
      <c r="E9249" t="s">
        <v>13288</v>
      </c>
      <c r="F9249" t="s">
        <v>23</v>
      </c>
      <c r="G9249" t="s">
        <v>23</v>
      </c>
      <c r="H9249" t="s">
        <v>6522</v>
      </c>
      <c r="I9249" t="s">
        <v>23</v>
      </c>
      <c r="J9249" t="s">
        <v>23</v>
      </c>
      <c r="K9249" t="s">
        <v>30532</v>
      </c>
    </row>
    <row r="9250" spans="1:11" x14ac:dyDescent="0.35">
      <c r="A9250" t="s">
        <v>18483</v>
      </c>
      <c r="B9250" t="s">
        <v>23</v>
      </c>
      <c r="C9250" t="s">
        <v>23</v>
      </c>
      <c r="D9250" t="s">
        <v>5810</v>
      </c>
      <c r="E9250" t="s">
        <v>18484</v>
      </c>
      <c r="F9250" t="s">
        <v>23</v>
      </c>
      <c r="G9250" t="s">
        <v>23</v>
      </c>
      <c r="H9250" t="s">
        <v>6746</v>
      </c>
      <c r="I9250" t="s">
        <v>23</v>
      </c>
      <c r="J9250" t="s">
        <v>23</v>
      </c>
      <c r="K9250" t="s">
        <v>30771</v>
      </c>
    </row>
    <row r="9251" spans="1:11" x14ac:dyDescent="0.35">
      <c r="A9251" t="s">
        <v>18479</v>
      </c>
      <c r="B9251" t="s">
        <v>23</v>
      </c>
      <c r="C9251" t="s">
        <v>23</v>
      </c>
      <c r="D9251" t="s">
        <v>5810</v>
      </c>
      <c r="E9251" t="s">
        <v>18480</v>
      </c>
      <c r="F9251" t="s">
        <v>23</v>
      </c>
      <c r="G9251" t="s">
        <v>23</v>
      </c>
      <c r="H9251" t="s">
        <v>6746</v>
      </c>
      <c r="I9251" t="s">
        <v>23</v>
      </c>
      <c r="J9251" t="s">
        <v>23</v>
      </c>
      <c r="K9251" t="s">
        <v>30769</v>
      </c>
    </row>
    <row r="9252" spans="1:11" x14ac:dyDescent="0.35">
      <c r="A9252" t="s">
        <v>18481</v>
      </c>
      <c r="B9252" t="s">
        <v>23</v>
      </c>
      <c r="C9252" t="s">
        <v>23</v>
      </c>
      <c r="D9252" t="s">
        <v>5810</v>
      </c>
      <c r="E9252" t="s">
        <v>18482</v>
      </c>
      <c r="F9252" t="s">
        <v>23</v>
      </c>
      <c r="G9252" t="s">
        <v>23</v>
      </c>
      <c r="H9252" t="s">
        <v>6746</v>
      </c>
      <c r="I9252" t="s">
        <v>23</v>
      </c>
      <c r="J9252" t="s">
        <v>23</v>
      </c>
      <c r="K9252" t="s">
        <v>30770</v>
      </c>
    </row>
    <row r="9253" spans="1:11" x14ac:dyDescent="0.35">
      <c r="A9253" t="s">
        <v>18485</v>
      </c>
      <c r="B9253" t="s">
        <v>23</v>
      </c>
      <c r="C9253" t="s">
        <v>23</v>
      </c>
      <c r="D9253" t="s">
        <v>5810</v>
      </c>
      <c r="E9253" t="s">
        <v>18486</v>
      </c>
      <c r="F9253" t="s">
        <v>23</v>
      </c>
      <c r="G9253" t="s">
        <v>23</v>
      </c>
      <c r="H9253" t="s">
        <v>6746</v>
      </c>
      <c r="I9253" t="s">
        <v>23</v>
      </c>
      <c r="J9253" t="s">
        <v>23</v>
      </c>
      <c r="K9253" t="s">
        <v>30772</v>
      </c>
    </row>
    <row r="9254" spans="1:11" x14ac:dyDescent="0.35">
      <c r="A9254" t="s">
        <v>364</v>
      </c>
      <c r="B9254" t="s">
        <v>23</v>
      </c>
      <c r="C9254" t="s">
        <v>23</v>
      </c>
      <c r="D9254" t="s">
        <v>23</v>
      </c>
      <c r="E9254" t="s">
        <v>13289</v>
      </c>
      <c r="F9254" t="s">
        <v>23</v>
      </c>
      <c r="G9254" t="s">
        <v>23</v>
      </c>
      <c r="H9254" t="s">
        <v>6518</v>
      </c>
      <c r="I9254" t="s">
        <v>2721</v>
      </c>
      <c r="J9254" t="s">
        <v>23</v>
      </c>
      <c r="K9254" t="s">
        <v>30532</v>
      </c>
    </row>
    <row r="9255" spans="1:11" x14ac:dyDescent="0.35">
      <c r="A9255" t="s">
        <v>18487</v>
      </c>
      <c r="B9255" t="s">
        <v>23</v>
      </c>
      <c r="C9255" t="s">
        <v>23</v>
      </c>
      <c r="D9255" t="s">
        <v>5810</v>
      </c>
      <c r="E9255" t="s">
        <v>18488</v>
      </c>
      <c r="F9255" t="s">
        <v>23</v>
      </c>
      <c r="G9255" t="s">
        <v>23</v>
      </c>
      <c r="H9255" t="s">
        <v>6746</v>
      </c>
      <c r="I9255" t="s">
        <v>23</v>
      </c>
      <c r="J9255" t="s">
        <v>23</v>
      </c>
      <c r="K9255" t="s">
        <v>30773</v>
      </c>
    </row>
    <row r="9256" spans="1:11" x14ac:dyDescent="0.35">
      <c r="A9256" t="s">
        <v>18489</v>
      </c>
      <c r="B9256" t="s">
        <v>23</v>
      </c>
      <c r="C9256" t="s">
        <v>23</v>
      </c>
      <c r="D9256" t="s">
        <v>5810</v>
      </c>
      <c r="E9256" t="s">
        <v>18490</v>
      </c>
      <c r="F9256" t="s">
        <v>23</v>
      </c>
      <c r="G9256" t="s">
        <v>23</v>
      </c>
      <c r="H9256" t="s">
        <v>6746</v>
      </c>
      <c r="I9256" t="s">
        <v>23</v>
      </c>
      <c r="J9256" t="s">
        <v>23</v>
      </c>
      <c r="K9256" t="s">
        <v>30774</v>
      </c>
    </row>
    <row r="9257" spans="1:11" x14ac:dyDescent="0.35">
      <c r="A9257" t="s">
        <v>4282</v>
      </c>
      <c r="B9257" t="s">
        <v>23</v>
      </c>
      <c r="C9257" t="s">
        <v>23</v>
      </c>
      <c r="D9257" t="s">
        <v>23</v>
      </c>
      <c r="E9257" t="s">
        <v>12932</v>
      </c>
      <c r="F9257" t="s">
        <v>23</v>
      </c>
      <c r="G9257" t="s">
        <v>23</v>
      </c>
      <c r="H9257" t="s">
        <v>6522</v>
      </c>
      <c r="I9257" t="s">
        <v>23</v>
      </c>
      <c r="J9257" t="s">
        <v>23</v>
      </c>
      <c r="K9257" t="s">
        <v>30532</v>
      </c>
    </row>
    <row r="9258" spans="1:11" x14ac:dyDescent="0.35">
      <c r="A9258" t="s">
        <v>5363</v>
      </c>
      <c r="B9258" t="s">
        <v>23</v>
      </c>
      <c r="C9258" t="s">
        <v>23</v>
      </c>
      <c r="D9258" t="s">
        <v>23</v>
      </c>
      <c r="E9258" t="s">
        <v>13290</v>
      </c>
      <c r="F9258" t="s">
        <v>23</v>
      </c>
      <c r="G9258" t="s">
        <v>23</v>
      </c>
      <c r="H9258" t="s">
        <v>6522</v>
      </c>
      <c r="I9258" t="s">
        <v>23</v>
      </c>
      <c r="J9258" t="s">
        <v>23</v>
      </c>
      <c r="K9258" t="s">
        <v>30532</v>
      </c>
    </row>
    <row r="9259" spans="1:11" x14ac:dyDescent="0.35">
      <c r="A9259" t="s">
        <v>18491</v>
      </c>
      <c r="B9259" t="s">
        <v>23</v>
      </c>
      <c r="C9259" t="s">
        <v>23</v>
      </c>
      <c r="D9259" t="s">
        <v>5810</v>
      </c>
      <c r="E9259" t="s">
        <v>18492</v>
      </c>
      <c r="F9259" t="s">
        <v>23</v>
      </c>
      <c r="G9259" t="s">
        <v>23</v>
      </c>
      <c r="H9259" t="s">
        <v>6746</v>
      </c>
      <c r="I9259" t="s">
        <v>23</v>
      </c>
      <c r="J9259" t="s">
        <v>23</v>
      </c>
      <c r="K9259" t="s">
        <v>30775</v>
      </c>
    </row>
    <row r="9260" spans="1:11" x14ac:dyDescent="0.35">
      <c r="A9260" t="s">
        <v>18495</v>
      </c>
      <c r="B9260" t="s">
        <v>23</v>
      </c>
      <c r="C9260" t="s">
        <v>23</v>
      </c>
      <c r="D9260" t="s">
        <v>5810</v>
      </c>
      <c r="E9260" t="s">
        <v>18496</v>
      </c>
      <c r="F9260" t="s">
        <v>23</v>
      </c>
      <c r="G9260" t="s">
        <v>23</v>
      </c>
      <c r="H9260" t="s">
        <v>6746</v>
      </c>
      <c r="I9260" t="s">
        <v>23</v>
      </c>
      <c r="J9260" t="s">
        <v>23</v>
      </c>
      <c r="K9260" t="s">
        <v>30777</v>
      </c>
    </row>
    <row r="9261" spans="1:11" x14ac:dyDescent="0.35">
      <c r="A9261" t="s">
        <v>18497</v>
      </c>
      <c r="B9261" t="s">
        <v>23</v>
      </c>
      <c r="C9261" t="s">
        <v>23</v>
      </c>
      <c r="D9261" t="s">
        <v>5810</v>
      </c>
      <c r="E9261" t="s">
        <v>18498</v>
      </c>
      <c r="F9261" t="s">
        <v>23</v>
      </c>
      <c r="G9261" t="s">
        <v>23</v>
      </c>
      <c r="H9261" t="s">
        <v>6746</v>
      </c>
      <c r="I9261" t="s">
        <v>23</v>
      </c>
      <c r="J9261" t="s">
        <v>23</v>
      </c>
      <c r="K9261" t="s">
        <v>30778</v>
      </c>
    </row>
    <row r="9262" spans="1:11" x14ac:dyDescent="0.35">
      <c r="A9262" t="s">
        <v>18499</v>
      </c>
      <c r="B9262" t="s">
        <v>23</v>
      </c>
      <c r="C9262" t="s">
        <v>23</v>
      </c>
      <c r="D9262" t="s">
        <v>5810</v>
      </c>
      <c r="E9262" t="s">
        <v>18500</v>
      </c>
      <c r="F9262" t="s">
        <v>23</v>
      </c>
      <c r="G9262" t="s">
        <v>23</v>
      </c>
      <c r="H9262" t="s">
        <v>6746</v>
      </c>
      <c r="I9262" t="s">
        <v>23</v>
      </c>
      <c r="J9262" t="s">
        <v>23</v>
      </c>
      <c r="K9262" t="s">
        <v>30779</v>
      </c>
    </row>
    <row r="9263" spans="1:11" x14ac:dyDescent="0.35">
      <c r="A9263" t="s">
        <v>4281</v>
      </c>
      <c r="B9263" t="s">
        <v>23</v>
      </c>
      <c r="C9263" t="s">
        <v>23</v>
      </c>
      <c r="D9263" t="s">
        <v>23</v>
      </c>
      <c r="E9263" t="s">
        <v>13291</v>
      </c>
      <c r="F9263" t="s">
        <v>23</v>
      </c>
      <c r="G9263" t="s">
        <v>23</v>
      </c>
      <c r="H9263" t="s">
        <v>6522</v>
      </c>
      <c r="I9263" t="s">
        <v>23</v>
      </c>
      <c r="J9263" t="s">
        <v>23</v>
      </c>
      <c r="K9263" t="s">
        <v>30532</v>
      </c>
    </row>
    <row r="9264" spans="1:11" x14ac:dyDescent="0.35">
      <c r="A9264" t="s">
        <v>4279</v>
      </c>
      <c r="B9264" t="s">
        <v>23</v>
      </c>
      <c r="C9264" t="s">
        <v>23</v>
      </c>
      <c r="D9264" t="s">
        <v>23</v>
      </c>
      <c r="E9264" t="s">
        <v>13292</v>
      </c>
      <c r="F9264" t="s">
        <v>23</v>
      </c>
      <c r="G9264" t="s">
        <v>23</v>
      </c>
      <c r="H9264" t="s">
        <v>6493</v>
      </c>
      <c r="I9264" t="s">
        <v>23</v>
      </c>
      <c r="J9264" t="s">
        <v>23</v>
      </c>
      <c r="K9264" t="s">
        <v>30532</v>
      </c>
    </row>
    <row r="9265" spans="1:11" x14ac:dyDescent="0.35">
      <c r="A9265" t="s">
        <v>18501</v>
      </c>
      <c r="B9265" t="s">
        <v>23</v>
      </c>
      <c r="C9265" t="s">
        <v>23</v>
      </c>
      <c r="D9265" t="s">
        <v>5810</v>
      </c>
      <c r="E9265" t="s">
        <v>18502</v>
      </c>
      <c r="F9265" t="s">
        <v>23</v>
      </c>
      <c r="G9265" t="s">
        <v>23</v>
      </c>
      <c r="H9265" t="s">
        <v>6746</v>
      </c>
      <c r="I9265" t="s">
        <v>23</v>
      </c>
      <c r="J9265" t="s">
        <v>23</v>
      </c>
      <c r="K9265" t="s">
        <v>30780</v>
      </c>
    </row>
    <row r="9266" spans="1:11" x14ac:dyDescent="0.35">
      <c r="A9266" t="s">
        <v>18503</v>
      </c>
      <c r="B9266" t="s">
        <v>23</v>
      </c>
      <c r="C9266" t="s">
        <v>23</v>
      </c>
      <c r="D9266" t="s">
        <v>5810</v>
      </c>
      <c r="E9266" t="s">
        <v>18504</v>
      </c>
      <c r="F9266" t="s">
        <v>23</v>
      </c>
      <c r="G9266" t="s">
        <v>23</v>
      </c>
      <c r="H9266" t="s">
        <v>6746</v>
      </c>
      <c r="I9266" t="s">
        <v>23</v>
      </c>
      <c r="J9266" t="s">
        <v>23</v>
      </c>
      <c r="K9266" t="s">
        <v>30781</v>
      </c>
    </row>
    <row r="9267" spans="1:11" x14ac:dyDescent="0.35">
      <c r="A9267" t="s">
        <v>18505</v>
      </c>
      <c r="B9267" t="s">
        <v>23</v>
      </c>
      <c r="C9267" t="s">
        <v>23</v>
      </c>
      <c r="D9267" t="s">
        <v>5810</v>
      </c>
      <c r="E9267" t="s">
        <v>18506</v>
      </c>
      <c r="F9267" t="s">
        <v>23</v>
      </c>
      <c r="G9267" t="s">
        <v>23</v>
      </c>
      <c r="H9267" t="s">
        <v>6746</v>
      </c>
      <c r="I9267" t="s">
        <v>23</v>
      </c>
      <c r="J9267" t="s">
        <v>23</v>
      </c>
      <c r="K9267" t="s">
        <v>30782</v>
      </c>
    </row>
    <row r="9268" spans="1:11" x14ac:dyDescent="0.35">
      <c r="A9268" t="s">
        <v>13293</v>
      </c>
      <c r="B9268" t="s">
        <v>23</v>
      </c>
      <c r="C9268" t="s">
        <v>23</v>
      </c>
      <c r="D9268" t="s">
        <v>5810</v>
      </c>
      <c r="E9268" t="s">
        <v>13294</v>
      </c>
      <c r="F9268" t="s">
        <v>23</v>
      </c>
      <c r="G9268" t="s">
        <v>23</v>
      </c>
      <c r="H9268" t="s">
        <v>6746</v>
      </c>
      <c r="I9268" t="s">
        <v>23</v>
      </c>
      <c r="J9268" t="s">
        <v>23</v>
      </c>
      <c r="K9268" t="s">
        <v>30532</v>
      </c>
    </row>
    <row r="9269" spans="1:11" x14ac:dyDescent="0.35">
      <c r="A9269" t="s">
        <v>18507</v>
      </c>
      <c r="B9269" t="s">
        <v>23</v>
      </c>
      <c r="C9269" t="s">
        <v>23</v>
      </c>
      <c r="D9269" t="s">
        <v>5810</v>
      </c>
      <c r="E9269" t="s">
        <v>18508</v>
      </c>
      <c r="F9269" t="s">
        <v>23</v>
      </c>
      <c r="G9269" t="s">
        <v>23</v>
      </c>
      <c r="H9269" t="s">
        <v>6746</v>
      </c>
      <c r="I9269" t="s">
        <v>23</v>
      </c>
      <c r="J9269" t="s">
        <v>23</v>
      </c>
      <c r="K9269" t="s">
        <v>30783</v>
      </c>
    </row>
    <row r="9270" spans="1:11" x14ac:dyDescent="0.35">
      <c r="A9270" t="s">
        <v>3742</v>
      </c>
      <c r="B9270" t="s">
        <v>23</v>
      </c>
      <c r="C9270" t="s">
        <v>23</v>
      </c>
      <c r="D9270" t="s">
        <v>23</v>
      </c>
      <c r="E9270" t="s">
        <v>13295</v>
      </c>
      <c r="F9270" t="s">
        <v>23</v>
      </c>
      <c r="G9270" t="s">
        <v>23</v>
      </c>
      <c r="H9270" t="s">
        <v>6522</v>
      </c>
      <c r="I9270" t="s">
        <v>23</v>
      </c>
      <c r="J9270" t="s">
        <v>23</v>
      </c>
      <c r="K9270" t="s">
        <v>30532</v>
      </c>
    </row>
    <row r="9271" spans="1:11" x14ac:dyDescent="0.35">
      <c r="A9271" t="s">
        <v>13296</v>
      </c>
      <c r="B9271" t="s">
        <v>23</v>
      </c>
      <c r="C9271" t="s">
        <v>23</v>
      </c>
      <c r="D9271" t="s">
        <v>5810</v>
      </c>
      <c r="E9271" t="s">
        <v>13297</v>
      </c>
      <c r="F9271" t="s">
        <v>23</v>
      </c>
      <c r="G9271" t="s">
        <v>23</v>
      </c>
      <c r="H9271" t="s">
        <v>6746</v>
      </c>
      <c r="I9271" t="s">
        <v>23</v>
      </c>
      <c r="J9271" t="s">
        <v>23</v>
      </c>
      <c r="K9271" t="s">
        <v>30532</v>
      </c>
    </row>
    <row r="9272" spans="1:11" x14ac:dyDescent="0.35">
      <c r="A9272" t="s">
        <v>18509</v>
      </c>
      <c r="B9272" t="s">
        <v>23</v>
      </c>
      <c r="C9272" t="s">
        <v>23</v>
      </c>
      <c r="D9272" t="s">
        <v>5810</v>
      </c>
      <c r="E9272" t="s">
        <v>18510</v>
      </c>
      <c r="F9272" t="s">
        <v>23</v>
      </c>
      <c r="G9272" t="s">
        <v>23</v>
      </c>
      <c r="H9272" t="s">
        <v>6746</v>
      </c>
      <c r="I9272" t="s">
        <v>23</v>
      </c>
      <c r="J9272" t="s">
        <v>23</v>
      </c>
      <c r="K9272" t="s">
        <v>30784</v>
      </c>
    </row>
    <row r="9273" spans="1:11" x14ac:dyDescent="0.35">
      <c r="A9273" t="s">
        <v>18511</v>
      </c>
      <c r="B9273" t="s">
        <v>23</v>
      </c>
      <c r="C9273" t="s">
        <v>23</v>
      </c>
      <c r="D9273" t="s">
        <v>5810</v>
      </c>
      <c r="E9273" t="s">
        <v>18512</v>
      </c>
      <c r="F9273" t="s">
        <v>23</v>
      </c>
      <c r="G9273" t="s">
        <v>23</v>
      </c>
      <c r="H9273" t="s">
        <v>6746</v>
      </c>
      <c r="I9273" t="s">
        <v>23</v>
      </c>
      <c r="J9273" t="s">
        <v>23</v>
      </c>
      <c r="K9273" t="s">
        <v>30785</v>
      </c>
    </row>
    <row r="9274" spans="1:11" x14ac:dyDescent="0.35">
      <c r="A9274" t="s">
        <v>31</v>
      </c>
      <c r="B9274" t="s">
        <v>23</v>
      </c>
      <c r="C9274" t="s">
        <v>23</v>
      </c>
      <c r="D9274" t="s">
        <v>23</v>
      </c>
      <c r="E9274" t="s">
        <v>13298</v>
      </c>
      <c r="F9274" t="s">
        <v>23</v>
      </c>
      <c r="G9274" t="s">
        <v>23</v>
      </c>
      <c r="H9274" t="s">
        <v>6484</v>
      </c>
      <c r="I9274" t="s">
        <v>6499</v>
      </c>
      <c r="J9274" t="s">
        <v>6575</v>
      </c>
      <c r="K9274" t="s">
        <v>30532</v>
      </c>
    </row>
    <row r="9275" spans="1:11" x14ac:dyDescent="0.35">
      <c r="A9275" t="s">
        <v>1123</v>
      </c>
      <c r="B9275" t="s">
        <v>23</v>
      </c>
      <c r="C9275" t="s">
        <v>23</v>
      </c>
      <c r="D9275" t="s">
        <v>23</v>
      </c>
      <c r="E9275" t="s">
        <v>13299</v>
      </c>
      <c r="F9275" t="s">
        <v>23</v>
      </c>
      <c r="G9275" t="s">
        <v>23</v>
      </c>
      <c r="H9275" t="s">
        <v>6484</v>
      </c>
      <c r="I9275" t="s">
        <v>6499</v>
      </c>
      <c r="J9275" t="s">
        <v>6576</v>
      </c>
      <c r="K9275" t="s">
        <v>30532</v>
      </c>
    </row>
    <row r="9276" spans="1:11" x14ac:dyDescent="0.35">
      <c r="A9276" t="s">
        <v>6199</v>
      </c>
      <c r="B9276" t="s">
        <v>23</v>
      </c>
      <c r="C9276" t="s">
        <v>23</v>
      </c>
      <c r="D9276" t="s">
        <v>5810</v>
      </c>
      <c r="E9276" t="s">
        <v>13300</v>
      </c>
      <c r="F9276" t="s">
        <v>23</v>
      </c>
      <c r="G9276" t="s">
        <v>23</v>
      </c>
      <c r="H9276" t="s">
        <v>6502</v>
      </c>
      <c r="I9276" t="s">
        <v>23</v>
      </c>
      <c r="J9276" t="s">
        <v>23</v>
      </c>
      <c r="K9276" t="s">
        <v>30532</v>
      </c>
    </row>
    <row r="9277" spans="1:11" x14ac:dyDescent="0.35">
      <c r="A9277" t="s">
        <v>13301</v>
      </c>
      <c r="B9277" t="s">
        <v>23</v>
      </c>
      <c r="C9277" t="s">
        <v>23</v>
      </c>
      <c r="D9277" t="s">
        <v>5810</v>
      </c>
      <c r="E9277" t="s">
        <v>13302</v>
      </c>
      <c r="F9277" t="s">
        <v>23</v>
      </c>
      <c r="G9277" t="s">
        <v>23</v>
      </c>
      <c r="H9277" t="s">
        <v>6746</v>
      </c>
      <c r="I9277" t="s">
        <v>23</v>
      </c>
      <c r="J9277" t="s">
        <v>23</v>
      </c>
      <c r="K9277" t="s">
        <v>30532</v>
      </c>
    </row>
    <row r="9278" spans="1:11" x14ac:dyDescent="0.35">
      <c r="A9278" t="s">
        <v>18513</v>
      </c>
      <c r="B9278" t="s">
        <v>23</v>
      </c>
      <c r="C9278" t="s">
        <v>23</v>
      </c>
      <c r="D9278" t="s">
        <v>5810</v>
      </c>
      <c r="E9278" t="s">
        <v>18514</v>
      </c>
      <c r="F9278" t="s">
        <v>23</v>
      </c>
      <c r="G9278" t="s">
        <v>23</v>
      </c>
      <c r="H9278" t="s">
        <v>6746</v>
      </c>
      <c r="I9278" t="s">
        <v>23</v>
      </c>
      <c r="J9278" t="s">
        <v>23</v>
      </c>
      <c r="K9278" t="s">
        <v>30786</v>
      </c>
    </row>
    <row r="9279" spans="1:11" x14ac:dyDescent="0.35">
      <c r="A9279" t="s">
        <v>18516</v>
      </c>
      <c r="B9279" t="s">
        <v>23</v>
      </c>
      <c r="C9279" t="s">
        <v>23</v>
      </c>
      <c r="D9279" t="s">
        <v>5810</v>
      </c>
      <c r="E9279" t="s">
        <v>18517</v>
      </c>
      <c r="F9279" t="s">
        <v>23</v>
      </c>
      <c r="G9279" t="s">
        <v>23</v>
      </c>
      <c r="H9279" t="s">
        <v>6746</v>
      </c>
      <c r="I9279" t="s">
        <v>23</v>
      </c>
      <c r="J9279" t="s">
        <v>23</v>
      </c>
      <c r="K9279" t="s">
        <v>30787</v>
      </c>
    </row>
    <row r="9280" spans="1:11" x14ac:dyDescent="0.35">
      <c r="A9280" t="s">
        <v>18518</v>
      </c>
      <c r="B9280" t="s">
        <v>23</v>
      </c>
      <c r="C9280" t="s">
        <v>23</v>
      </c>
      <c r="D9280" t="s">
        <v>5810</v>
      </c>
      <c r="E9280" t="s">
        <v>18519</v>
      </c>
      <c r="F9280" t="s">
        <v>23</v>
      </c>
      <c r="G9280" t="s">
        <v>23</v>
      </c>
      <c r="H9280" t="s">
        <v>6746</v>
      </c>
      <c r="I9280" t="s">
        <v>23</v>
      </c>
      <c r="J9280" t="s">
        <v>23</v>
      </c>
      <c r="K9280" t="s">
        <v>30788</v>
      </c>
    </row>
    <row r="9281" spans="1:11" x14ac:dyDescent="0.35">
      <c r="A9281" t="s">
        <v>18520</v>
      </c>
      <c r="B9281" t="s">
        <v>23</v>
      </c>
      <c r="C9281" t="s">
        <v>23</v>
      </c>
      <c r="D9281" t="s">
        <v>5810</v>
      </c>
      <c r="E9281" t="s">
        <v>18521</v>
      </c>
      <c r="F9281" t="s">
        <v>23</v>
      </c>
      <c r="G9281" t="s">
        <v>23</v>
      </c>
      <c r="H9281" t="s">
        <v>6746</v>
      </c>
      <c r="I9281" t="s">
        <v>23</v>
      </c>
      <c r="J9281" t="s">
        <v>23</v>
      </c>
      <c r="K9281" t="s">
        <v>30789</v>
      </c>
    </row>
    <row r="9282" spans="1:11" x14ac:dyDescent="0.35">
      <c r="A9282" t="s">
        <v>4278</v>
      </c>
      <c r="B9282" t="s">
        <v>23</v>
      </c>
      <c r="C9282" t="s">
        <v>23</v>
      </c>
      <c r="D9282" t="s">
        <v>23</v>
      </c>
      <c r="E9282" t="s">
        <v>13303</v>
      </c>
      <c r="F9282" t="s">
        <v>23</v>
      </c>
      <c r="G9282" t="s">
        <v>23</v>
      </c>
      <c r="H9282" t="s">
        <v>6522</v>
      </c>
      <c r="I9282" t="s">
        <v>23</v>
      </c>
      <c r="J9282" t="s">
        <v>23</v>
      </c>
      <c r="K9282" t="s">
        <v>30532</v>
      </c>
    </row>
    <row r="9283" spans="1:11" x14ac:dyDescent="0.35">
      <c r="A9283" t="s">
        <v>4276</v>
      </c>
      <c r="B9283" t="s">
        <v>23</v>
      </c>
      <c r="C9283" t="s">
        <v>23</v>
      </c>
      <c r="D9283" t="s">
        <v>23</v>
      </c>
      <c r="E9283" t="s">
        <v>13304</v>
      </c>
      <c r="F9283" t="s">
        <v>23</v>
      </c>
      <c r="G9283" t="s">
        <v>23</v>
      </c>
      <c r="H9283" t="s">
        <v>6522</v>
      </c>
      <c r="I9283" t="s">
        <v>23</v>
      </c>
      <c r="J9283" t="s">
        <v>23</v>
      </c>
      <c r="K9283" t="s">
        <v>30532</v>
      </c>
    </row>
    <row r="9284" spans="1:11" x14ac:dyDescent="0.35">
      <c r="A9284" t="s">
        <v>18522</v>
      </c>
      <c r="B9284" t="s">
        <v>23</v>
      </c>
      <c r="C9284" t="s">
        <v>23</v>
      </c>
      <c r="D9284" t="s">
        <v>5810</v>
      </c>
      <c r="E9284" t="s">
        <v>18523</v>
      </c>
      <c r="F9284" t="s">
        <v>23</v>
      </c>
      <c r="G9284" t="s">
        <v>23</v>
      </c>
      <c r="H9284" t="s">
        <v>6746</v>
      </c>
      <c r="I9284" t="s">
        <v>23</v>
      </c>
      <c r="J9284" t="s">
        <v>23</v>
      </c>
      <c r="K9284" t="s">
        <v>30790</v>
      </c>
    </row>
    <row r="9285" spans="1:11" x14ac:dyDescent="0.35">
      <c r="A9285" t="s">
        <v>835</v>
      </c>
      <c r="B9285" t="s">
        <v>23</v>
      </c>
      <c r="C9285" t="s">
        <v>23</v>
      </c>
      <c r="D9285" t="s">
        <v>23</v>
      </c>
      <c r="E9285" t="s">
        <v>13305</v>
      </c>
      <c r="F9285" t="s">
        <v>23</v>
      </c>
      <c r="G9285" t="s">
        <v>23</v>
      </c>
      <c r="H9285" t="s">
        <v>6522</v>
      </c>
      <c r="I9285" t="s">
        <v>23</v>
      </c>
      <c r="J9285" t="s">
        <v>23</v>
      </c>
      <c r="K9285" t="s">
        <v>30532</v>
      </c>
    </row>
    <row r="9286" spans="1:11" x14ac:dyDescent="0.35">
      <c r="A9286" t="s">
        <v>1265</v>
      </c>
      <c r="B9286" t="s">
        <v>23</v>
      </c>
      <c r="C9286" t="s">
        <v>23</v>
      </c>
      <c r="D9286" t="s">
        <v>23</v>
      </c>
      <c r="E9286" t="s">
        <v>13306</v>
      </c>
      <c r="F9286" t="s">
        <v>23</v>
      </c>
      <c r="G9286" t="s">
        <v>23</v>
      </c>
      <c r="H9286" t="s">
        <v>6522</v>
      </c>
      <c r="I9286" t="s">
        <v>23</v>
      </c>
      <c r="J9286" t="s">
        <v>23</v>
      </c>
      <c r="K9286" t="s">
        <v>30532</v>
      </c>
    </row>
    <row r="9287" spans="1:11" x14ac:dyDescent="0.35">
      <c r="A9287" t="s">
        <v>5464</v>
      </c>
      <c r="B9287" t="s">
        <v>23</v>
      </c>
      <c r="C9287" t="s">
        <v>23</v>
      </c>
      <c r="D9287" t="s">
        <v>23</v>
      </c>
      <c r="E9287" t="s">
        <v>13307</v>
      </c>
      <c r="F9287" t="s">
        <v>23</v>
      </c>
      <c r="G9287" t="s">
        <v>23</v>
      </c>
      <c r="H9287" t="s">
        <v>6522</v>
      </c>
      <c r="I9287" t="s">
        <v>23</v>
      </c>
      <c r="J9287" t="s">
        <v>23</v>
      </c>
      <c r="K9287" t="s">
        <v>30532</v>
      </c>
    </row>
    <row r="9288" spans="1:11" x14ac:dyDescent="0.35">
      <c r="A9288" t="s">
        <v>18526</v>
      </c>
      <c r="B9288" t="s">
        <v>23</v>
      </c>
      <c r="C9288" t="s">
        <v>23</v>
      </c>
      <c r="D9288" t="s">
        <v>5810</v>
      </c>
      <c r="E9288" t="s">
        <v>18527</v>
      </c>
      <c r="F9288" t="s">
        <v>23</v>
      </c>
      <c r="G9288" t="s">
        <v>23</v>
      </c>
      <c r="H9288" t="s">
        <v>6746</v>
      </c>
      <c r="I9288" t="s">
        <v>23</v>
      </c>
      <c r="J9288" t="s">
        <v>23</v>
      </c>
      <c r="K9288" t="s">
        <v>30792</v>
      </c>
    </row>
    <row r="9289" spans="1:11" x14ac:dyDescent="0.35">
      <c r="A9289" t="s">
        <v>18524</v>
      </c>
      <c r="B9289" t="s">
        <v>23</v>
      </c>
      <c r="C9289" t="s">
        <v>23</v>
      </c>
      <c r="D9289" t="s">
        <v>5810</v>
      </c>
      <c r="E9289" t="s">
        <v>18525</v>
      </c>
      <c r="F9289" t="s">
        <v>23</v>
      </c>
      <c r="G9289" t="s">
        <v>23</v>
      </c>
      <c r="H9289" t="s">
        <v>6746</v>
      </c>
      <c r="I9289" t="s">
        <v>23</v>
      </c>
      <c r="J9289" t="s">
        <v>23</v>
      </c>
      <c r="K9289" t="s">
        <v>30791</v>
      </c>
    </row>
    <row r="9290" spans="1:11" x14ac:dyDescent="0.35">
      <c r="A9290" t="s">
        <v>13308</v>
      </c>
      <c r="B9290" t="s">
        <v>23</v>
      </c>
      <c r="C9290" t="s">
        <v>23</v>
      </c>
      <c r="D9290" t="s">
        <v>5810</v>
      </c>
      <c r="E9290" t="s">
        <v>13309</v>
      </c>
      <c r="F9290" t="s">
        <v>23</v>
      </c>
      <c r="G9290" t="s">
        <v>23</v>
      </c>
      <c r="H9290" t="s">
        <v>6746</v>
      </c>
      <c r="I9290" t="s">
        <v>23</v>
      </c>
      <c r="J9290" t="s">
        <v>23</v>
      </c>
      <c r="K9290" t="s">
        <v>30532</v>
      </c>
    </row>
    <row r="9291" spans="1:11" x14ac:dyDescent="0.35">
      <c r="A9291" t="s">
        <v>6520</v>
      </c>
      <c r="B9291" t="s">
        <v>23</v>
      </c>
      <c r="C9291" t="s">
        <v>23</v>
      </c>
      <c r="D9291" t="s">
        <v>23</v>
      </c>
      <c r="E9291" t="s">
        <v>13310</v>
      </c>
      <c r="F9291" t="s">
        <v>23</v>
      </c>
      <c r="G9291" t="s">
        <v>23</v>
      </c>
      <c r="H9291" t="s">
        <v>6504</v>
      </c>
      <c r="I9291" t="s">
        <v>2721</v>
      </c>
      <c r="J9291" t="s">
        <v>23</v>
      </c>
      <c r="K9291" t="s">
        <v>30532</v>
      </c>
    </row>
    <row r="9292" spans="1:11" x14ac:dyDescent="0.35">
      <c r="A9292" t="s">
        <v>18528</v>
      </c>
      <c r="B9292" t="s">
        <v>23</v>
      </c>
      <c r="C9292" t="s">
        <v>23</v>
      </c>
      <c r="D9292" t="s">
        <v>5810</v>
      </c>
      <c r="E9292" t="s">
        <v>18529</v>
      </c>
      <c r="F9292" t="s">
        <v>23</v>
      </c>
      <c r="G9292" t="s">
        <v>23</v>
      </c>
      <c r="H9292" t="s">
        <v>6746</v>
      </c>
      <c r="I9292" t="s">
        <v>23</v>
      </c>
      <c r="J9292" t="s">
        <v>23</v>
      </c>
      <c r="K9292" t="s">
        <v>30793</v>
      </c>
    </row>
    <row r="9293" spans="1:11" x14ac:dyDescent="0.35">
      <c r="A9293" t="s">
        <v>30</v>
      </c>
      <c r="B9293" t="s">
        <v>23</v>
      </c>
      <c r="C9293" t="s">
        <v>23</v>
      </c>
      <c r="D9293" t="s">
        <v>23</v>
      </c>
      <c r="E9293" t="s">
        <v>13311</v>
      </c>
      <c r="F9293" t="s">
        <v>23</v>
      </c>
      <c r="G9293" t="s">
        <v>23</v>
      </c>
      <c r="H9293" t="s">
        <v>6522</v>
      </c>
      <c r="I9293" t="s">
        <v>23</v>
      </c>
      <c r="J9293" t="s">
        <v>23</v>
      </c>
      <c r="K9293" t="s">
        <v>30532</v>
      </c>
    </row>
    <row r="9294" spans="1:11" x14ac:dyDescent="0.35">
      <c r="A9294" t="s">
        <v>6815</v>
      </c>
      <c r="B9294" t="s">
        <v>23</v>
      </c>
      <c r="C9294" t="s">
        <v>23</v>
      </c>
      <c r="D9294" t="s">
        <v>23</v>
      </c>
      <c r="E9294" t="s">
        <v>13312</v>
      </c>
      <c r="F9294" t="s">
        <v>23</v>
      </c>
      <c r="G9294" t="s">
        <v>23</v>
      </c>
      <c r="H9294" t="s">
        <v>6522</v>
      </c>
      <c r="I9294" t="s">
        <v>23</v>
      </c>
      <c r="J9294" t="s">
        <v>23</v>
      </c>
      <c r="K9294" t="s">
        <v>30532</v>
      </c>
    </row>
    <row r="9295" spans="1:11" x14ac:dyDescent="0.35">
      <c r="A9295" t="s">
        <v>4950</v>
      </c>
      <c r="B9295" t="s">
        <v>23</v>
      </c>
      <c r="C9295" t="s">
        <v>23</v>
      </c>
      <c r="D9295" t="s">
        <v>23</v>
      </c>
      <c r="E9295" t="s">
        <v>13313</v>
      </c>
      <c r="F9295" t="s">
        <v>23</v>
      </c>
      <c r="G9295" t="s">
        <v>23</v>
      </c>
      <c r="H9295" t="s">
        <v>6522</v>
      </c>
      <c r="I9295" t="s">
        <v>23</v>
      </c>
      <c r="J9295" t="s">
        <v>23</v>
      </c>
      <c r="K9295" t="s">
        <v>30532</v>
      </c>
    </row>
    <row r="9296" spans="1:11" x14ac:dyDescent="0.35">
      <c r="A9296" t="s">
        <v>3316</v>
      </c>
      <c r="B9296" t="s">
        <v>23</v>
      </c>
      <c r="C9296" t="s">
        <v>23</v>
      </c>
      <c r="D9296" t="s">
        <v>23</v>
      </c>
      <c r="E9296" t="s">
        <v>13314</v>
      </c>
      <c r="F9296" t="s">
        <v>23</v>
      </c>
      <c r="G9296" t="s">
        <v>23</v>
      </c>
      <c r="H9296" t="s">
        <v>6522</v>
      </c>
      <c r="I9296" t="s">
        <v>23</v>
      </c>
      <c r="J9296" t="s">
        <v>23</v>
      </c>
      <c r="K9296" t="s">
        <v>30532</v>
      </c>
    </row>
    <row r="9297" spans="1:11" x14ac:dyDescent="0.35">
      <c r="A9297" t="s">
        <v>4275</v>
      </c>
      <c r="B9297" t="s">
        <v>23</v>
      </c>
      <c r="C9297" t="s">
        <v>23</v>
      </c>
      <c r="D9297" t="s">
        <v>23</v>
      </c>
      <c r="E9297" t="s">
        <v>13315</v>
      </c>
      <c r="F9297" t="s">
        <v>23</v>
      </c>
      <c r="G9297" t="s">
        <v>23</v>
      </c>
      <c r="H9297" t="s">
        <v>6522</v>
      </c>
      <c r="I9297" t="s">
        <v>23</v>
      </c>
      <c r="J9297" t="s">
        <v>23</v>
      </c>
      <c r="K9297" t="s">
        <v>30532</v>
      </c>
    </row>
    <row r="9298" spans="1:11" x14ac:dyDescent="0.35">
      <c r="A9298" t="s">
        <v>4274</v>
      </c>
      <c r="B9298" t="s">
        <v>23</v>
      </c>
      <c r="C9298" t="s">
        <v>23</v>
      </c>
      <c r="D9298" t="s">
        <v>23</v>
      </c>
      <c r="E9298" t="s">
        <v>13316</v>
      </c>
      <c r="F9298" t="s">
        <v>23</v>
      </c>
      <c r="G9298" t="s">
        <v>23</v>
      </c>
      <c r="H9298" t="s">
        <v>6522</v>
      </c>
      <c r="I9298" t="s">
        <v>23</v>
      </c>
      <c r="J9298" t="s">
        <v>23</v>
      </c>
      <c r="K9298" t="s">
        <v>30532</v>
      </c>
    </row>
    <row r="9299" spans="1:11" x14ac:dyDescent="0.35">
      <c r="A9299" t="s">
        <v>18530</v>
      </c>
      <c r="B9299" t="s">
        <v>23</v>
      </c>
      <c r="C9299" t="s">
        <v>23</v>
      </c>
      <c r="D9299" t="s">
        <v>5810</v>
      </c>
      <c r="E9299" t="s">
        <v>18531</v>
      </c>
      <c r="F9299" t="s">
        <v>23</v>
      </c>
      <c r="G9299" t="s">
        <v>23</v>
      </c>
      <c r="H9299" t="s">
        <v>6746</v>
      </c>
      <c r="I9299" t="s">
        <v>23</v>
      </c>
      <c r="J9299" t="s">
        <v>23</v>
      </c>
      <c r="K9299" t="s">
        <v>30794</v>
      </c>
    </row>
    <row r="9300" spans="1:11" x14ac:dyDescent="0.35">
      <c r="A9300" t="s">
        <v>18532</v>
      </c>
      <c r="B9300" t="s">
        <v>23</v>
      </c>
      <c r="C9300" t="s">
        <v>23</v>
      </c>
      <c r="D9300" t="s">
        <v>5810</v>
      </c>
      <c r="E9300" t="s">
        <v>18533</v>
      </c>
      <c r="F9300" t="s">
        <v>23</v>
      </c>
      <c r="G9300" t="s">
        <v>23</v>
      </c>
      <c r="H9300" t="s">
        <v>6746</v>
      </c>
      <c r="I9300" t="s">
        <v>23</v>
      </c>
      <c r="J9300" t="s">
        <v>23</v>
      </c>
      <c r="K9300" t="s">
        <v>30795</v>
      </c>
    </row>
    <row r="9301" spans="1:11" x14ac:dyDescent="0.35">
      <c r="A9301" t="s">
        <v>6841</v>
      </c>
      <c r="B9301" t="s">
        <v>23</v>
      </c>
      <c r="C9301" t="s">
        <v>23</v>
      </c>
      <c r="D9301" t="s">
        <v>23</v>
      </c>
      <c r="E9301" t="s">
        <v>13318</v>
      </c>
      <c r="F9301" t="s">
        <v>23</v>
      </c>
      <c r="G9301" t="s">
        <v>23</v>
      </c>
      <c r="H9301" t="s">
        <v>6493</v>
      </c>
      <c r="I9301" t="s">
        <v>2721</v>
      </c>
      <c r="J9301" t="s">
        <v>23</v>
      </c>
      <c r="K9301" t="s">
        <v>30532</v>
      </c>
    </row>
    <row r="9302" spans="1:11" x14ac:dyDescent="0.35">
      <c r="A9302" t="s">
        <v>4273</v>
      </c>
      <c r="B9302" t="s">
        <v>23</v>
      </c>
      <c r="C9302" t="s">
        <v>23</v>
      </c>
      <c r="D9302" t="s">
        <v>23</v>
      </c>
      <c r="E9302" t="s">
        <v>13319</v>
      </c>
      <c r="F9302" t="s">
        <v>23</v>
      </c>
      <c r="G9302" t="s">
        <v>23</v>
      </c>
      <c r="H9302" t="s">
        <v>6522</v>
      </c>
      <c r="I9302" t="s">
        <v>23</v>
      </c>
      <c r="J9302" t="s">
        <v>23</v>
      </c>
      <c r="K9302" t="s">
        <v>30532</v>
      </c>
    </row>
    <row r="9303" spans="1:11" x14ac:dyDescent="0.35">
      <c r="A9303" t="s">
        <v>13320</v>
      </c>
      <c r="B9303" t="s">
        <v>23</v>
      </c>
      <c r="C9303" t="s">
        <v>23</v>
      </c>
      <c r="D9303" t="s">
        <v>5810</v>
      </c>
      <c r="E9303" t="s">
        <v>13321</v>
      </c>
      <c r="F9303" t="s">
        <v>23</v>
      </c>
      <c r="G9303" t="s">
        <v>23</v>
      </c>
      <c r="H9303" t="s">
        <v>6746</v>
      </c>
      <c r="I9303" t="s">
        <v>23</v>
      </c>
      <c r="J9303" t="s">
        <v>23</v>
      </c>
      <c r="K9303" t="s">
        <v>30532</v>
      </c>
    </row>
    <row r="9304" spans="1:11" x14ac:dyDescent="0.35">
      <c r="A9304" t="s">
        <v>273</v>
      </c>
      <c r="B9304" t="s">
        <v>23</v>
      </c>
      <c r="C9304" t="s">
        <v>23</v>
      </c>
      <c r="D9304" t="s">
        <v>23</v>
      </c>
      <c r="E9304" t="s">
        <v>13322</v>
      </c>
      <c r="F9304" t="s">
        <v>23</v>
      </c>
      <c r="G9304" t="s">
        <v>23</v>
      </c>
      <c r="H9304" t="s">
        <v>6493</v>
      </c>
      <c r="I9304" t="s">
        <v>6499</v>
      </c>
      <c r="J9304" t="s">
        <v>23</v>
      </c>
      <c r="K9304" t="s">
        <v>30532</v>
      </c>
    </row>
    <row r="9305" spans="1:11" x14ac:dyDescent="0.35">
      <c r="A9305" t="s">
        <v>869</v>
      </c>
      <c r="B9305" t="s">
        <v>23</v>
      </c>
      <c r="C9305" t="s">
        <v>23</v>
      </c>
      <c r="D9305" t="s">
        <v>23</v>
      </c>
      <c r="E9305" t="s">
        <v>13323</v>
      </c>
      <c r="F9305" t="s">
        <v>23</v>
      </c>
      <c r="G9305" t="s">
        <v>23</v>
      </c>
      <c r="H9305" t="s">
        <v>6522</v>
      </c>
      <c r="I9305" t="s">
        <v>23</v>
      </c>
      <c r="J9305" t="s">
        <v>23</v>
      </c>
      <c r="K9305" t="s">
        <v>30532</v>
      </c>
    </row>
    <row r="9306" spans="1:11" x14ac:dyDescent="0.35">
      <c r="A9306" t="s">
        <v>4269</v>
      </c>
      <c r="B9306" t="s">
        <v>23</v>
      </c>
      <c r="C9306" t="s">
        <v>23</v>
      </c>
      <c r="D9306" t="s">
        <v>23</v>
      </c>
      <c r="E9306" t="s">
        <v>13324</v>
      </c>
      <c r="F9306" t="s">
        <v>23</v>
      </c>
      <c r="G9306" t="s">
        <v>23</v>
      </c>
      <c r="H9306" t="s">
        <v>6522</v>
      </c>
      <c r="I9306" t="s">
        <v>23</v>
      </c>
      <c r="J9306" t="s">
        <v>23</v>
      </c>
      <c r="K9306" t="s">
        <v>30532</v>
      </c>
    </row>
    <row r="9307" spans="1:11" x14ac:dyDescent="0.35">
      <c r="A9307" t="s">
        <v>18534</v>
      </c>
      <c r="B9307" t="s">
        <v>23</v>
      </c>
      <c r="C9307" t="s">
        <v>23</v>
      </c>
      <c r="D9307" t="s">
        <v>5810</v>
      </c>
      <c r="E9307" t="s">
        <v>18535</v>
      </c>
      <c r="F9307" t="s">
        <v>23</v>
      </c>
      <c r="G9307" t="s">
        <v>23</v>
      </c>
      <c r="H9307" t="s">
        <v>6746</v>
      </c>
      <c r="I9307" t="s">
        <v>23</v>
      </c>
      <c r="J9307" t="s">
        <v>23</v>
      </c>
      <c r="K9307" t="s">
        <v>30796</v>
      </c>
    </row>
    <row r="9308" spans="1:11" x14ac:dyDescent="0.35">
      <c r="A9308" t="s">
        <v>18536</v>
      </c>
      <c r="B9308" t="s">
        <v>23</v>
      </c>
      <c r="C9308" t="s">
        <v>23</v>
      </c>
      <c r="D9308" t="s">
        <v>5810</v>
      </c>
      <c r="E9308" t="s">
        <v>18537</v>
      </c>
      <c r="F9308" t="s">
        <v>23</v>
      </c>
      <c r="G9308" t="s">
        <v>23</v>
      </c>
      <c r="H9308" t="s">
        <v>6746</v>
      </c>
      <c r="I9308" t="s">
        <v>23</v>
      </c>
      <c r="J9308" t="s">
        <v>23</v>
      </c>
      <c r="K9308" t="s">
        <v>30797</v>
      </c>
    </row>
    <row r="9309" spans="1:11" x14ac:dyDescent="0.35">
      <c r="A9309" t="s">
        <v>18538</v>
      </c>
      <c r="B9309" t="s">
        <v>23</v>
      </c>
      <c r="C9309" t="s">
        <v>23</v>
      </c>
      <c r="D9309" t="s">
        <v>5810</v>
      </c>
      <c r="E9309" t="s">
        <v>18539</v>
      </c>
      <c r="F9309" t="s">
        <v>23</v>
      </c>
      <c r="G9309" t="s">
        <v>23</v>
      </c>
      <c r="H9309" t="s">
        <v>6746</v>
      </c>
      <c r="I9309" t="s">
        <v>23</v>
      </c>
      <c r="J9309" t="s">
        <v>23</v>
      </c>
      <c r="K9309" t="s">
        <v>30798</v>
      </c>
    </row>
    <row r="9310" spans="1:11" x14ac:dyDescent="0.35">
      <c r="A9310" t="s">
        <v>18540</v>
      </c>
      <c r="B9310" t="s">
        <v>23</v>
      </c>
      <c r="C9310" t="s">
        <v>23</v>
      </c>
      <c r="D9310" t="s">
        <v>5810</v>
      </c>
      <c r="E9310" t="s">
        <v>18541</v>
      </c>
      <c r="F9310" t="s">
        <v>23</v>
      </c>
      <c r="G9310" t="s">
        <v>23</v>
      </c>
      <c r="H9310" t="s">
        <v>6746</v>
      </c>
      <c r="I9310" t="s">
        <v>23</v>
      </c>
      <c r="J9310" t="s">
        <v>23</v>
      </c>
      <c r="K9310" t="s">
        <v>30799</v>
      </c>
    </row>
    <row r="9311" spans="1:11" x14ac:dyDescent="0.35">
      <c r="A9311" t="s">
        <v>18544</v>
      </c>
      <c r="B9311" t="s">
        <v>23</v>
      </c>
      <c r="C9311" t="s">
        <v>23</v>
      </c>
      <c r="D9311" t="s">
        <v>5810</v>
      </c>
      <c r="E9311" t="s">
        <v>18545</v>
      </c>
      <c r="F9311" t="s">
        <v>23</v>
      </c>
      <c r="G9311" t="s">
        <v>23</v>
      </c>
      <c r="H9311" t="s">
        <v>6746</v>
      </c>
      <c r="I9311" t="s">
        <v>23</v>
      </c>
      <c r="J9311" t="s">
        <v>23</v>
      </c>
      <c r="K9311" t="s">
        <v>30800</v>
      </c>
    </row>
    <row r="9312" spans="1:11" x14ac:dyDescent="0.35">
      <c r="A9312" t="s">
        <v>487</v>
      </c>
      <c r="B9312" t="s">
        <v>23</v>
      </c>
      <c r="C9312" t="s">
        <v>23</v>
      </c>
      <c r="D9312" t="s">
        <v>23</v>
      </c>
      <c r="E9312" t="s">
        <v>13325</v>
      </c>
      <c r="F9312" t="s">
        <v>23</v>
      </c>
      <c r="G9312" t="s">
        <v>23</v>
      </c>
      <c r="H9312" t="s">
        <v>6522</v>
      </c>
      <c r="I9312" t="s">
        <v>23</v>
      </c>
      <c r="J9312" t="s">
        <v>23</v>
      </c>
      <c r="K9312" t="s">
        <v>30532</v>
      </c>
    </row>
    <row r="9313" spans="1:11" x14ac:dyDescent="0.35">
      <c r="A9313" t="s">
        <v>965</v>
      </c>
      <c r="B9313" t="s">
        <v>23</v>
      </c>
      <c r="C9313" t="s">
        <v>23</v>
      </c>
      <c r="D9313" t="s">
        <v>23</v>
      </c>
      <c r="E9313" t="s">
        <v>13326</v>
      </c>
      <c r="F9313" t="s">
        <v>23</v>
      </c>
      <c r="G9313" t="s">
        <v>23</v>
      </c>
      <c r="H9313" t="s">
        <v>6522</v>
      </c>
      <c r="I9313" t="s">
        <v>23</v>
      </c>
      <c r="J9313" t="s">
        <v>23</v>
      </c>
      <c r="K9313" t="s">
        <v>30532</v>
      </c>
    </row>
    <row r="9314" spans="1:11" x14ac:dyDescent="0.35">
      <c r="A9314" t="s">
        <v>4267</v>
      </c>
      <c r="B9314" t="s">
        <v>23</v>
      </c>
      <c r="C9314" t="s">
        <v>23</v>
      </c>
      <c r="D9314" t="s">
        <v>23</v>
      </c>
      <c r="E9314" t="s">
        <v>13327</v>
      </c>
      <c r="F9314" t="s">
        <v>23</v>
      </c>
      <c r="G9314" t="s">
        <v>23</v>
      </c>
      <c r="H9314" t="s">
        <v>6522</v>
      </c>
      <c r="I9314" t="s">
        <v>23</v>
      </c>
      <c r="J9314" t="s">
        <v>23</v>
      </c>
      <c r="K9314" t="s">
        <v>30532</v>
      </c>
    </row>
    <row r="9315" spans="1:11" x14ac:dyDescent="0.35">
      <c r="A9315" t="s">
        <v>18546</v>
      </c>
      <c r="B9315" t="s">
        <v>23</v>
      </c>
      <c r="C9315" t="s">
        <v>23</v>
      </c>
      <c r="D9315" t="s">
        <v>5810</v>
      </c>
      <c r="E9315" t="s">
        <v>18547</v>
      </c>
      <c r="F9315" t="s">
        <v>23</v>
      </c>
      <c r="G9315" t="s">
        <v>23</v>
      </c>
      <c r="H9315" t="s">
        <v>6746</v>
      </c>
      <c r="I9315" t="s">
        <v>23</v>
      </c>
      <c r="J9315" t="s">
        <v>23</v>
      </c>
      <c r="K9315" t="s">
        <v>30801</v>
      </c>
    </row>
    <row r="9316" spans="1:11" x14ac:dyDescent="0.35">
      <c r="A9316" t="s">
        <v>18548</v>
      </c>
      <c r="B9316" t="s">
        <v>23</v>
      </c>
      <c r="C9316" t="s">
        <v>23</v>
      </c>
      <c r="D9316" t="s">
        <v>5810</v>
      </c>
      <c r="E9316" t="s">
        <v>18549</v>
      </c>
      <c r="F9316" t="s">
        <v>23</v>
      </c>
      <c r="G9316" t="s">
        <v>23</v>
      </c>
      <c r="H9316" t="s">
        <v>6746</v>
      </c>
      <c r="I9316" t="s">
        <v>23</v>
      </c>
      <c r="J9316" t="s">
        <v>23</v>
      </c>
      <c r="K9316" t="s">
        <v>30802</v>
      </c>
    </row>
    <row r="9317" spans="1:11" x14ac:dyDescent="0.35">
      <c r="A9317" t="s">
        <v>18550</v>
      </c>
      <c r="B9317" t="s">
        <v>23</v>
      </c>
      <c r="C9317" t="s">
        <v>23</v>
      </c>
      <c r="D9317" t="s">
        <v>5810</v>
      </c>
      <c r="E9317" t="s">
        <v>18551</v>
      </c>
      <c r="F9317" t="s">
        <v>23</v>
      </c>
      <c r="G9317" t="s">
        <v>23</v>
      </c>
      <c r="H9317" t="s">
        <v>6746</v>
      </c>
      <c r="I9317" t="s">
        <v>23</v>
      </c>
      <c r="J9317" t="s">
        <v>23</v>
      </c>
      <c r="K9317" t="s">
        <v>30803</v>
      </c>
    </row>
    <row r="9318" spans="1:11" x14ac:dyDescent="0.35">
      <c r="A9318" t="s">
        <v>3274</v>
      </c>
      <c r="B9318" t="s">
        <v>23</v>
      </c>
      <c r="C9318" t="s">
        <v>23</v>
      </c>
      <c r="D9318" t="s">
        <v>23</v>
      </c>
      <c r="E9318" t="s">
        <v>13328</v>
      </c>
      <c r="F9318" t="s">
        <v>23</v>
      </c>
      <c r="G9318" t="s">
        <v>23</v>
      </c>
      <c r="H9318" t="s">
        <v>6522</v>
      </c>
      <c r="I9318" t="s">
        <v>23</v>
      </c>
      <c r="J9318" t="s">
        <v>23</v>
      </c>
      <c r="K9318" t="s">
        <v>30532</v>
      </c>
    </row>
    <row r="9319" spans="1:11" x14ac:dyDescent="0.35">
      <c r="A9319" t="s">
        <v>4266</v>
      </c>
      <c r="B9319" t="s">
        <v>23</v>
      </c>
      <c r="C9319" t="s">
        <v>23</v>
      </c>
      <c r="D9319" t="s">
        <v>23</v>
      </c>
      <c r="E9319" t="s">
        <v>13329</v>
      </c>
      <c r="F9319" t="s">
        <v>23</v>
      </c>
      <c r="G9319" t="s">
        <v>23</v>
      </c>
      <c r="H9319" t="s">
        <v>6522</v>
      </c>
      <c r="I9319" t="s">
        <v>23</v>
      </c>
      <c r="J9319" t="s">
        <v>23</v>
      </c>
      <c r="K9319" t="s">
        <v>30532</v>
      </c>
    </row>
    <row r="9320" spans="1:11" x14ac:dyDescent="0.35">
      <c r="A9320" t="s">
        <v>86</v>
      </c>
      <c r="B9320" t="s">
        <v>23</v>
      </c>
      <c r="C9320" t="s">
        <v>23</v>
      </c>
      <c r="D9320" t="s">
        <v>23</v>
      </c>
      <c r="E9320" t="s">
        <v>13330</v>
      </c>
      <c r="F9320" t="s">
        <v>23</v>
      </c>
      <c r="G9320" t="s">
        <v>23</v>
      </c>
      <c r="H9320" t="s">
        <v>6522</v>
      </c>
      <c r="I9320" t="s">
        <v>23</v>
      </c>
      <c r="J9320" t="s">
        <v>23</v>
      </c>
      <c r="K9320" t="s">
        <v>30532</v>
      </c>
    </row>
    <row r="9321" spans="1:11" x14ac:dyDescent="0.35">
      <c r="A9321" t="s">
        <v>861</v>
      </c>
      <c r="B9321" t="s">
        <v>23</v>
      </c>
      <c r="C9321" t="s">
        <v>23</v>
      </c>
      <c r="D9321" t="s">
        <v>23</v>
      </c>
      <c r="E9321" t="s">
        <v>13331</v>
      </c>
      <c r="F9321" t="s">
        <v>23</v>
      </c>
      <c r="G9321" t="s">
        <v>23</v>
      </c>
      <c r="H9321" t="s">
        <v>6522</v>
      </c>
      <c r="I9321" t="s">
        <v>23</v>
      </c>
      <c r="J9321" t="s">
        <v>23</v>
      </c>
      <c r="K9321" t="s">
        <v>30532</v>
      </c>
    </row>
    <row r="9322" spans="1:11" x14ac:dyDescent="0.35">
      <c r="A9322" t="s">
        <v>6541</v>
      </c>
      <c r="B9322" t="s">
        <v>23</v>
      </c>
      <c r="C9322" t="s">
        <v>23</v>
      </c>
      <c r="D9322" t="s">
        <v>23</v>
      </c>
      <c r="E9322" t="s">
        <v>13332</v>
      </c>
      <c r="F9322" t="s">
        <v>23</v>
      </c>
      <c r="G9322" t="s">
        <v>23</v>
      </c>
      <c r="H9322" t="s">
        <v>6518</v>
      </c>
      <c r="I9322" t="s">
        <v>2721</v>
      </c>
      <c r="J9322" t="s">
        <v>23</v>
      </c>
      <c r="K9322" t="s">
        <v>30532</v>
      </c>
    </row>
    <row r="9323" spans="1:11" x14ac:dyDescent="0.35">
      <c r="A9323" t="s">
        <v>18552</v>
      </c>
      <c r="B9323" t="s">
        <v>23</v>
      </c>
      <c r="C9323" t="s">
        <v>23</v>
      </c>
      <c r="D9323" t="s">
        <v>5810</v>
      </c>
      <c r="E9323" t="s">
        <v>18553</v>
      </c>
      <c r="F9323" t="s">
        <v>23</v>
      </c>
      <c r="G9323" t="s">
        <v>23</v>
      </c>
      <c r="H9323" t="s">
        <v>6746</v>
      </c>
      <c r="I9323" t="s">
        <v>23</v>
      </c>
      <c r="J9323" t="s">
        <v>23</v>
      </c>
      <c r="K9323" t="s">
        <v>30804</v>
      </c>
    </row>
    <row r="9324" spans="1:11" x14ac:dyDescent="0.35">
      <c r="A9324" t="s">
        <v>6847</v>
      </c>
      <c r="B9324" t="s">
        <v>23</v>
      </c>
      <c r="C9324" t="s">
        <v>23</v>
      </c>
      <c r="D9324" t="s">
        <v>23</v>
      </c>
      <c r="E9324" t="s">
        <v>13333</v>
      </c>
      <c r="F9324" t="s">
        <v>23</v>
      </c>
      <c r="G9324" t="s">
        <v>23</v>
      </c>
      <c r="H9324" t="s">
        <v>6746</v>
      </c>
      <c r="I9324" t="s">
        <v>23</v>
      </c>
      <c r="J9324" t="s">
        <v>23</v>
      </c>
      <c r="K9324" t="s">
        <v>30532</v>
      </c>
    </row>
    <row r="9325" spans="1:11" x14ac:dyDescent="0.35">
      <c r="A9325" t="s">
        <v>18554</v>
      </c>
      <c r="B9325" t="s">
        <v>23</v>
      </c>
      <c r="C9325" t="s">
        <v>23</v>
      </c>
      <c r="D9325" t="s">
        <v>5810</v>
      </c>
      <c r="E9325" t="s">
        <v>18555</v>
      </c>
      <c r="F9325" t="s">
        <v>23</v>
      </c>
      <c r="G9325" t="s">
        <v>23</v>
      </c>
      <c r="H9325" t="s">
        <v>6746</v>
      </c>
      <c r="I9325" t="s">
        <v>23</v>
      </c>
      <c r="J9325" t="s">
        <v>23</v>
      </c>
      <c r="K9325" t="s">
        <v>30805</v>
      </c>
    </row>
    <row r="9326" spans="1:11" x14ac:dyDescent="0.35">
      <c r="A9326" t="s">
        <v>13334</v>
      </c>
      <c r="B9326" t="s">
        <v>23</v>
      </c>
      <c r="C9326" t="s">
        <v>23</v>
      </c>
      <c r="D9326" t="s">
        <v>5810</v>
      </c>
      <c r="E9326" t="s">
        <v>13335</v>
      </c>
      <c r="F9326" t="s">
        <v>23</v>
      </c>
      <c r="G9326" t="s">
        <v>23</v>
      </c>
      <c r="H9326" t="s">
        <v>6746</v>
      </c>
      <c r="I9326" t="s">
        <v>23</v>
      </c>
      <c r="J9326" t="s">
        <v>23</v>
      </c>
      <c r="K9326" t="s">
        <v>30532</v>
      </c>
    </row>
    <row r="9327" spans="1:11" x14ac:dyDescent="0.35">
      <c r="A9327" t="s">
        <v>18556</v>
      </c>
      <c r="B9327" t="s">
        <v>23</v>
      </c>
      <c r="C9327" t="s">
        <v>23</v>
      </c>
      <c r="D9327" t="s">
        <v>5810</v>
      </c>
      <c r="E9327" t="s">
        <v>18557</v>
      </c>
      <c r="F9327" t="s">
        <v>23</v>
      </c>
      <c r="G9327" t="s">
        <v>23</v>
      </c>
      <c r="H9327" t="s">
        <v>6746</v>
      </c>
      <c r="I9327" t="s">
        <v>23</v>
      </c>
      <c r="J9327" t="s">
        <v>23</v>
      </c>
      <c r="K9327" t="s">
        <v>30806</v>
      </c>
    </row>
    <row r="9328" spans="1:11" x14ac:dyDescent="0.35">
      <c r="A9328" t="s">
        <v>18558</v>
      </c>
      <c r="B9328" t="s">
        <v>23</v>
      </c>
      <c r="C9328" t="s">
        <v>23</v>
      </c>
      <c r="D9328" t="s">
        <v>5810</v>
      </c>
      <c r="E9328" t="s">
        <v>18559</v>
      </c>
      <c r="F9328" t="s">
        <v>23</v>
      </c>
      <c r="G9328" t="s">
        <v>23</v>
      </c>
      <c r="H9328" t="s">
        <v>6746</v>
      </c>
      <c r="I9328" t="s">
        <v>23</v>
      </c>
      <c r="J9328" t="s">
        <v>23</v>
      </c>
      <c r="K9328" t="s">
        <v>30807</v>
      </c>
    </row>
    <row r="9329" spans="1:11" x14ac:dyDescent="0.35">
      <c r="A9329" t="s">
        <v>4265</v>
      </c>
      <c r="B9329" t="s">
        <v>23</v>
      </c>
      <c r="C9329" t="s">
        <v>23</v>
      </c>
      <c r="D9329" t="s">
        <v>23</v>
      </c>
      <c r="E9329" t="s">
        <v>13336</v>
      </c>
      <c r="F9329" t="s">
        <v>23</v>
      </c>
      <c r="G9329" t="s">
        <v>23</v>
      </c>
      <c r="H9329" t="s">
        <v>6522</v>
      </c>
      <c r="I9329" t="s">
        <v>23</v>
      </c>
      <c r="J9329" t="s">
        <v>23</v>
      </c>
      <c r="K9329" t="s">
        <v>30532</v>
      </c>
    </row>
    <row r="9330" spans="1:11" x14ac:dyDescent="0.35">
      <c r="A9330" t="s">
        <v>694</v>
      </c>
      <c r="B9330" t="s">
        <v>23</v>
      </c>
      <c r="C9330" t="s">
        <v>23</v>
      </c>
      <c r="D9330" t="s">
        <v>23</v>
      </c>
      <c r="E9330" t="s">
        <v>13337</v>
      </c>
      <c r="F9330" t="s">
        <v>23</v>
      </c>
      <c r="G9330" t="s">
        <v>23</v>
      </c>
      <c r="H9330" t="s">
        <v>6522</v>
      </c>
      <c r="I9330" t="s">
        <v>23</v>
      </c>
      <c r="J9330" t="s">
        <v>23</v>
      </c>
      <c r="K9330" t="s">
        <v>30532</v>
      </c>
    </row>
    <row r="9331" spans="1:11" x14ac:dyDescent="0.35">
      <c r="A9331" t="s">
        <v>6816</v>
      </c>
      <c r="B9331" t="s">
        <v>23</v>
      </c>
      <c r="C9331" t="s">
        <v>23</v>
      </c>
      <c r="D9331" t="s">
        <v>23</v>
      </c>
      <c r="E9331" t="s">
        <v>13338</v>
      </c>
      <c r="F9331" t="s">
        <v>23</v>
      </c>
      <c r="G9331" t="s">
        <v>23</v>
      </c>
      <c r="H9331" t="s">
        <v>6522</v>
      </c>
      <c r="I9331" t="s">
        <v>23</v>
      </c>
      <c r="J9331" t="s">
        <v>23</v>
      </c>
      <c r="K9331" t="s">
        <v>30532</v>
      </c>
    </row>
    <row r="9332" spans="1:11" x14ac:dyDescent="0.35">
      <c r="A9332" t="s">
        <v>18562</v>
      </c>
      <c r="B9332" t="s">
        <v>23</v>
      </c>
      <c r="C9332" t="s">
        <v>23</v>
      </c>
      <c r="D9332" t="s">
        <v>5810</v>
      </c>
      <c r="E9332" t="s">
        <v>18563</v>
      </c>
      <c r="F9332" t="s">
        <v>23</v>
      </c>
      <c r="G9332" t="s">
        <v>23</v>
      </c>
      <c r="H9332" t="s">
        <v>6746</v>
      </c>
      <c r="I9332" t="s">
        <v>23</v>
      </c>
      <c r="J9332" t="s">
        <v>23</v>
      </c>
      <c r="K9332" t="s">
        <v>30809</v>
      </c>
    </row>
    <row r="9333" spans="1:11" x14ac:dyDescent="0.35">
      <c r="A9333" t="s">
        <v>18564</v>
      </c>
      <c r="B9333" t="s">
        <v>23</v>
      </c>
      <c r="C9333" t="s">
        <v>23</v>
      </c>
      <c r="D9333" t="s">
        <v>5810</v>
      </c>
      <c r="E9333" t="s">
        <v>18565</v>
      </c>
      <c r="F9333" t="s">
        <v>23</v>
      </c>
      <c r="G9333" t="s">
        <v>23</v>
      </c>
      <c r="H9333" t="s">
        <v>6746</v>
      </c>
      <c r="I9333" t="s">
        <v>23</v>
      </c>
      <c r="J9333" t="s">
        <v>23</v>
      </c>
      <c r="K9333" t="s">
        <v>30810</v>
      </c>
    </row>
    <row r="9334" spans="1:11" x14ac:dyDescent="0.35">
      <c r="A9334" t="s">
        <v>24438</v>
      </c>
      <c r="B9334" t="s">
        <v>23</v>
      </c>
      <c r="C9334" t="s">
        <v>23</v>
      </c>
      <c r="D9334" t="s">
        <v>5810</v>
      </c>
      <c r="E9334" t="s">
        <v>24439</v>
      </c>
      <c r="F9334" t="s">
        <v>23</v>
      </c>
      <c r="G9334" t="s">
        <v>23</v>
      </c>
      <c r="H9334" t="s">
        <v>6487</v>
      </c>
      <c r="I9334" t="s">
        <v>23</v>
      </c>
      <c r="J9334" t="s">
        <v>23</v>
      </c>
      <c r="K9334" t="s">
        <v>30532</v>
      </c>
    </row>
    <row r="9335" spans="1:11" x14ac:dyDescent="0.35">
      <c r="A9335" t="s">
        <v>13339</v>
      </c>
      <c r="B9335" t="s">
        <v>23</v>
      </c>
      <c r="C9335" t="s">
        <v>23</v>
      </c>
      <c r="D9335" t="s">
        <v>5810</v>
      </c>
      <c r="E9335" t="s">
        <v>13340</v>
      </c>
      <c r="F9335" t="s">
        <v>23</v>
      </c>
      <c r="G9335" t="s">
        <v>23</v>
      </c>
      <c r="H9335" t="s">
        <v>6746</v>
      </c>
      <c r="I9335" t="s">
        <v>23</v>
      </c>
      <c r="J9335" t="s">
        <v>23</v>
      </c>
      <c r="K9335" t="s">
        <v>30532</v>
      </c>
    </row>
    <row r="9336" spans="1:11" x14ac:dyDescent="0.35">
      <c r="A9336" t="s">
        <v>6198</v>
      </c>
      <c r="B9336" t="s">
        <v>23</v>
      </c>
      <c r="C9336" t="s">
        <v>23</v>
      </c>
      <c r="D9336" t="s">
        <v>5810</v>
      </c>
      <c r="E9336" t="s">
        <v>13341</v>
      </c>
      <c r="F9336" t="s">
        <v>23</v>
      </c>
      <c r="G9336" t="s">
        <v>23</v>
      </c>
      <c r="H9336" t="s">
        <v>6504</v>
      </c>
      <c r="I9336" t="s">
        <v>23</v>
      </c>
      <c r="J9336" t="s">
        <v>23</v>
      </c>
      <c r="K9336" t="s">
        <v>30532</v>
      </c>
    </row>
    <row r="9337" spans="1:11" x14ac:dyDescent="0.35">
      <c r="A9337" t="s">
        <v>4264</v>
      </c>
      <c r="B9337" t="s">
        <v>23</v>
      </c>
      <c r="C9337" t="s">
        <v>23</v>
      </c>
      <c r="D9337" t="s">
        <v>23</v>
      </c>
      <c r="E9337" t="s">
        <v>13342</v>
      </c>
      <c r="F9337" t="s">
        <v>23</v>
      </c>
      <c r="G9337" t="s">
        <v>23</v>
      </c>
      <c r="H9337" t="s">
        <v>6522</v>
      </c>
      <c r="I9337" t="s">
        <v>23</v>
      </c>
      <c r="J9337" t="s">
        <v>23</v>
      </c>
      <c r="K9337" t="s">
        <v>30532</v>
      </c>
    </row>
    <row r="9338" spans="1:11" x14ac:dyDescent="0.35">
      <c r="A9338" t="s">
        <v>18566</v>
      </c>
      <c r="B9338" t="s">
        <v>23</v>
      </c>
      <c r="C9338" t="s">
        <v>23</v>
      </c>
      <c r="D9338" t="s">
        <v>5810</v>
      </c>
      <c r="E9338" t="s">
        <v>18567</v>
      </c>
      <c r="F9338" t="s">
        <v>23</v>
      </c>
      <c r="G9338" t="s">
        <v>23</v>
      </c>
      <c r="H9338" t="s">
        <v>6746</v>
      </c>
      <c r="I9338" t="s">
        <v>23</v>
      </c>
      <c r="J9338" t="s">
        <v>23</v>
      </c>
      <c r="K9338" t="s">
        <v>30811</v>
      </c>
    </row>
    <row r="9339" spans="1:11" x14ac:dyDescent="0.35">
      <c r="A9339" t="s">
        <v>18568</v>
      </c>
      <c r="B9339" t="s">
        <v>23</v>
      </c>
      <c r="C9339" t="s">
        <v>23</v>
      </c>
      <c r="D9339" t="s">
        <v>5810</v>
      </c>
      <c r="E9339" t="s">
        <v>18569</v>
      </c>
      <c r="F9339" t="s">
        <v>23</v>
      </c>
      <c r="G9339" t="s">
        <v>23</v>
      </c>
      <c r="H9339" t="s">
        <v>6746</v>
      </c>
      <c r="I9339" t="s">
        <v>23</v>
      </c>
      <c r="J9339" t="s">
        <v>23</v>
      </c>
      <c r="K9339" t="s">
        <v>30812</v>
      </c>
    </row>
    <row r="9340" spans="1:11" x14ac:dyDescent="0.35">
      <c r="A9340" t="s">
        <v>18570</v>
      </c>
      <c r="B9340" t="s">
        <v>23</v>
      </c>
      <c r="C9340" t="s">
        <v>23</v>
      </c>
      <c r="D9340" t="s">
        <v>5810</v>
      </c>
      <c r="E9340" t="s">
        <v>18571</v>
      </c>
      <c r="F9340" t="s">
        <v>23</v>
      </c>
      <c r="G9340" t="s">
        <v>23</v>
      </c>
      <c r="H9340" t="s">
        <v>6746</v>
      </c>
      <c r="I9340" t="s">
        <v>23</v>
      </c>
      <c r="J9340" t="s">
        <v>23</v>
      </c>
      <c r="K9340" t="s">
        <v>30813</v>
      </c>
    </row>
    <row r="9341" spans="1:11" x14ac:dyDescent="0.35">
      <c r="A9341" t="s">
        <v>6197</v>
      </c>
      <c r="B9341" t="s">
        <v>23</v>
      </c>
      <c r="C9341" t="s">
        <v>23</v>
      </c>
      <c r="D9341" t="s">
        <v>5810</v>
      </c>
      <c r="E9341" t="s">
        <v>13343</v>
      </c>
      <c r="F9341" t="s">
        <v>23</v>
      </c>
      <c r="G9341" t="s">
        <v>23</v>
      </c>
      <c r="H9341" t="s">
        <v>6502</v>
      </c>
      <c r="I9341" t="s">
        <v>23</v>
      </c>
      <c r="J9341" t="s">
        <v>23</v>
      </c>
      <c r="K9341" t="s">
        <v>30532</v>
      </c>
    </row>
    <row r="9342" spans="1:11" x14ac:dyDescent="0.35">
      <c r="A9342" t="s">
        <v>13344</v>
      </c>
      <c r="B9342" t="s">
        <v>23</v>
      </c>
      <c r="C9342" t="s">
        <v>23</v>
      </c>
      <c r="D9342" t="s">
        <v>5810</v>
      </c>
      <c r="E9342" t="s">
        <v>13345</v>
      </c>
      <c r="F9342" t="s">
        <v>23</v>
      </c>
      <c r="G9342" t="s">
        <v>23</v>
      </c>
      <c r="H9342" t="s">
        <v>6746</v>
      </c>
      <c r="I9342" t="s">
        <v>23</v>
      </c>
      <c r="J9342" t="s">
        <v>23</v>
      </c>
      <c r="K9342" t="s">
        <v>30532</v>
      </c>
    </row>
    <row r="9343" spans="1:11" x14ac:dyDescent="0.35">
      <c r="A9343" t="s">
        <v>24440</v>
      </c>
      <c r="B9343" t="s">
        <v>23</v>
      </c>
      <c r="C9343" t="s">
        <v>23</v>
      </c>
      <c r="D9343" t="s">
        <v>5810</v>
      </c>
      <c r="E9343" t="s">
        <v>24441</v>
      </c>
      <c r="F9343" t="s">
        <v>23</v>
      </c>
      <c r="G9343" t="s">
        <v>23</v>
      </c>
      <c r="H9343" t="s">
        <v>6483</v>
      </c>
      <c r="I9343" t="s">
        <v>23</v>
      </c>
      <c r="J9343" t="s">
        <v>23</v>
      </c>
      <c r="K9343" t="s">
        <v>30532</v>
      </c>
    </row>
    <row r="9344" spans="1:11" x14ac:dyDescent="0.35">
      <c r="A9344" t="s">
        <v>18572</v>
      </c>
      <c r="B9344" t="s">
        <v>23</v>
      </c>
      <c r="C9344" t="s">
        <v>23</v>
      </c>
      <c r="D9344" t="s">
        <v>5810</v>
      </c>
      <c r="E9344" t="s">
        <v>18573</v>
      </c>
      <c r="F9344" t="s">
        <v>23</v>
      </c>
      <c r="G9344" t="s">
        <v>23</v>
      </c>
      <c r="H9344" t="s">
        <v>6746</v>
      </c>
      <c r="I9344" t="s">
        <v>23</v>
      </c>
      <c r="J9344" t="s">
        <v>23</v>
      </c>
      <c r="K9344" t="s">
        <v>30814</v>
      </c>
    </row>
    <row r="9345" spans="1:11" x14ac:dyDescent="0.35">
      <c r="A9345" t="s">
        <v>18574</v>
      </c>
      <c r="B9345" t="s">
        <v>23</v>
      </c>
      <c r="C9345" t="s">
        <v>23</v>
      </c>
      <c r="D9345" t="s">
        <v>5810</v>
      </c>
      <c r="E9345" t="s">
        <v>18575</v>
      </c>
      <c r="F9345" t="s">
        <v>23</v>
      </c>
      <c r="G9345" t="s">
        <v>23</v>
      </c>
      <c r="H9345" t="s">
        <v>6746</v>
      </c>
      <c r="I9345" t="s">
        <v>23</v>
      </c>
      <c r="J9345" t="s">
        <v>23</v>
      </c>
      <c r="K9345" t="s">
        <v>30815</v>
      </c>
    </row>
    <row r="9346" spans="1:11" x14ac:dyDescent="0.35">
      <c r="A9346" t="s">
        <v>18578</v>
      </c>
      <c r="B9346" t="s">
        <v>23</v>
      </c>
      <c r="C9346" t="s">
        <v>23</v>
      </c>
      <c r="D9346" t="s">
        <v>5810</v>
      </c>
      <c r="E9346" t="s">
        <v>18579</v>
      </c>
      <c r="F9346" t="s">
        <v>23</v>
      </c>
      <c r="G9346" t="s">
        <v>23</v>
      </c>
      <c r="H9346" t="s">
        <v>6746</v>
      </c>
      <c r="I9346" t="s">
        <v>23</v>
      </c>
      <c r="J9346" t="s">
        <v>23</v>
      </c>
      <c r="K9346" t="s">
        <v>30817</v>
      </c>
    </row>
    <row r="9347" spans="1:11" x14ac:dyDescent="0.35">
      <c r="A9347" t="s">
        <v>18580</v>
      </c>
      <c r="B9347" t="s">
        <v>23</v>
      </c>
      <c r="C9347" t="s">
        <v>23</v>
      </c>
      <c r="D9347" t="s">
        <v>5810</v>
      </c>
      <c r="E9347" t="s">
        <v>18581</v>
      </c>
      <c r="F9347" t="s">
        <v>23</v>
      </c>
      <c r="G9347" t="s">
        <v>23</v>
      </c>
      <c r="H9347" t="s">
        <v>6746</v>
      </c>
      <c r="I9347" t="s">
        <v>23</v>
      </c>
      <c r="J9347" t="s">
        <v>23</v>
      </c>
      <c r="K9347" t="s">
        <v>30818</v>
      </c>
    </row>
    <row r="9348" spans="1:11" x14ac:dyDescent="0.35">
      <c r="A9348" t="s">
        <v>3743</v>
      </c>
      <c r="B9348" t="s">
        <v>23</v>
      </c>
      <c r="C9348" t="s">
        <v>23</v>
      </c>
      <c r="D9348" t="s">
        <v>23</v>
      </c>
      <c r="E9348" t="s">
        <v>13346</v>
      </c>
      <c r="F9348" t="s">
        <v>23</v>
      </c>
      <c r="G9348" t="s">
        <v>23</v>
      </c>
      <c r="H9348" t="s">
        <v>6522</v>
      </c>
      <c r="I9348" t="s">
        <v>23</v>
      </c>
      <c r="J9348" t="s">
        <v>23</v>
      </c>
      <c r="K9348" t="s">
        <v>30532</v>
      </c>
    </row>
    <row r="9349" spans="1:11" x14ac:dyDescent="0.35">
      <c r="A9349" t="s">
        <v>2330</v>
      </c>
      <c r="B9349" t="s">
        <v>23</v>
      </c>
      <c r="C9349" t="s">
        <v>23</v>
      </c>
      <c r="D9349" t="s">
        <v>5810</v>
      </c>
      <c r="E9349" t="s">
        <v>18584</v>
      </c>
      <c r="F9349" t="s">
        <v>23</v>
      </c>
      <c r="G9349" t="s">
        <v>23</v>
      </c>
      <c r="H9349" t="s">
        <v>6746</v>
      </c>
      <c r="I9349" t="s">
        <v>23</v>
      </c>
      <c r="J9349" t="s">
        <v>23</v>
      </c>
      <c r="K9349" t="s">
        <v>30532</v>
      </c>
    </row>
    <row r="9350" spans="1:11" x14ac:dyDescent="0.35">
      <c r="A9350" t="s">
        <v>18585</v>
      </c>
      <c r="B9350" t="s">
        <v>23</v>
      </c>
      <c r="C9350" t="s">
        <v>23</v>
      </c>
      <c r="D9350" t="s">
        <v>5810</v>
      </c>
      <c r="E9350" t="s">
        <v>18586</v>
      </c>
      <c r="F9350" t="s">
        <v>23</v>
      </c>
      <c r="G9350" t="s">
        <v>23</v>
      </c>
      <c r="H9350" t="s">
        <v>6746</v>
      </c>
      <c r="I9350" t="s">
        <v>23</v>
      </c>
      <c r="J9350" t="s">
        <v>23</v>
      </c>
      <c r="K9350" t="s">
        <v>30819</v>
      </c>
    </row>
    <row r="9351" spans="1:11" x14ac:dyDescent="0.35">
      <c r="A9351" t="s">
        <v>18587</v>
      </c>
      <c r="B9351" t="s">
        <v>23</v>
      </c>
      <c r="C9351" t="s">
        <v>23</v>
      </c>
      <c r="D9351" t="s">
        <v>5810</v>
      </c>
      <c r="E9351" t="s">
        <v>18588</v>
      </c>
      <c r="F9351" t="s">
        <v>23</v>
      </c>
      <c r="G9351" t="s">
        <v>23</v>
      </c>
      <c r="H9351" t="s">
        <v>6746</v>
      </c>
      <c r="I9351" t="s">
        <v>23</v>
      </c>
      <c r="J9351" t="s">
        <v>23</v>
      </c>
      <c r="K9351" t="s">
        <v>30820</v>
      </c>
    </row>
    <row r="9352" spans="1:11" x14ac:dyDescent="0.35">
      <c r="A9352" t="s">
        <v>3176</v>
      </c>
      <c r="B9352" t="s">
        <v>23</v>
      </c>
      <c r="C9352" t="s">
        <v>23</v>
      </c>
      <c r="D9352" t="s">
        <v>23</v>
      </c>
      <c r="E9352" t="s">
        <v>13347</v>
      </c>
      <c r="F9352" t="s">
        <v>23</v>
      </c>
      <c r="G9352" t="s">
        <v>23</v>
      </c>
      <c r="H9352" t="s">
        <v>6522</v>
      </c>
      <c r="I9352" t="s">
        <v>23</v>
      </c>
      <c r="J9352" t="s">
        <v>23</v>
      </c>
      <c r="K9352" t="s">
        <v>30532</v>
      </c>
    </row>
    <row r="9353" spans="1:11" x14ac:dyDescent="0.35">
      <c r="A9353" t="s">
        <v>1069</v>
      </c>
      <c r="B9353" t="s">
        <v>23</v>
      </c>
      <c r="C9353" t="s">
        <v>23</v>
      </c>
      <c r="D9353" t="s">
        <v>23</v>
      </c>
      <c r="E9353" t="s">
        <v>13348</v>
      </c>
      <c r="F9353" t="s">
        <v>23</v>
      </c>
      <c r="G9353" t="s">
        <v>23</v>
      </c>
      <c r="H9353" t="s">
        <v>6483</v>
      </c>
      <c r="I9353" t="s">
        <v>6485</v>
      </c>
      <c r="J9353" t="s">
        <v>23</v>
      </c>
      <c r="K9353" t="s">
        <v>30532</v>
      </c>
    </row>
    <row r="9354" spans="1:11" x14ac:dyDescent="0.35">
      <c r="A9354" t="s">
        <v>4263</v>
      </c>
      <c r="B9354" t="s">
        <v>23</v>
      </c>
      <c r="C9354" t="s">
        <v>23</v>
      </c>
      <c r="D9354" t="s">
        <v>23</v>
      </c>
      <c r="E9354" t="s">
        <v>13349</v>
      </c>
      <c r="F9354" t="s">
        <v>23</v>
      </c>
      <c r="G9354" t="s">
        <v>23</v>
      </c>
      <c r="H9354" t="s">
        <v>6522</v>
      </c>
      <c r="I9354" t="s">
        <v>23</v>
      </c>
      <c r="J9354" t="s">
        <v>23</v>
      </c>
      <c r="K9354" t="s">
        <v>30532</v>
      </c>
    </row>
    <row r="9355" spans="1:11" x14ac:dyDescent="0.35">
      <c r="A9355" t="s">
        <v>5463</v>
      </c>
      <c r="B9355" t="s">
        <v>23</v>
      </c>
      <c r="C9355" t="s">
        <v>23</v>
      </c>
      <c r="D9355" t="s">
        <v>23</v>
      </c>
      <c r="E9355" t="s">
        <v>13350</v>
      </c>
      <c r="F9355" t="s">
        <v>23</v>
      </c>
      <c r="G9355" t="s">
        <v>23</v>
      </c>
      <c r="H9355" t="s">
        <v>6522</v>
      </c>
      <c r="I9355" t="s">
        <v>23</v>
      </c>
      <c r="J9355" t="s">
        <v>23</v>
      </c>
      <c r="K9355" t="s">
        <v>30532</v>
      </c>
    </row>
    <row r="9356" spans="1:11" x14ac:dyDescent="0.35">
      <c r="A9356" t="s">
        <v>24442</v>
      </c>
      <c r="B9356" t="s">
        <v>23</v>
      </c>
      <c r="C9356" t="s">
        <v>23</v>
      </c>
      <c r="D9356" t="s">
        <v>5810</v>
      </c>
      <c r="E9356" t="s">
        <v>24443</v>
      </c>
      <c r="F9356" t="s">
        <v>23</v>
      </c>
      <c r="G9356" t="s">
        <v>23</v>
      </c>
      <c r="H9356" t="s">
        <v>6516</v>
      </c>
      <c r="I9356" t="s">
        <v>23</v>
      </c>
      <c r="J9356" t="s">
        <v>23</v>
      </c>
      <c r="K9356" t="s">
        <v>30824</v>
      </c>
    </row>
    <row r="9357" spans="1:11" x14ac:dyDescent="0.35">
      <c r="A9357" t="s">
        <v>18595</v>
      </c>
      <c r="B9357" t="s">
        <v>23</v>
      </c>
      <c r="C9357" t="s">
        <v>23</v>
      </c>
      <c r="D9357" t="s">
        <v>5810</v>
      </c>
      <c r="E9357" t="s">
        <v>18596</v>
      </c>
      <c r="F9357" t="s">
        <v>23</v>
      </c>
      <c r="G9357" t="s">
        <v>23</v>
      </c>
      <c r="H9357" t="s">
        <v>6746</v>
      </c>
      <c r="I9357" t="s">
        <v>23</v>
      </c>
      <c r="J9357" t="s">
        <v>23</v>
      </c>
      <c r="K9357" t="s">
        <v>30825</v>
      </c>
    </row>
    <row r="9358" spans="1:11" x14ac:dyDescent="0.35">
      <c r="A9358" t="s">
        <v>18589</v>
      </c>
      <c r="B9358" t="s">
        <v>23</v>
      </c>
      <c r="C9358" t="s">
        <v>23</v>
      </c>
      <c r="D9358" t="s">
        <v>5810</v>
      </c>
      <c r="E9358" t="s">
        <v>18590</v>
      </c>
      <c r="F9358" t="s">
        <v>23</v>
      </c>
      <c r="G9358" t="s">
        <v>23</v>
      </c>
      <c r="H9358" t="s">
        <v>6746</v>
      </c>
      <c r="I9358" t="s">
        <v>23</v>
      </c>
      <c r="J9358" t="s">
        <v>23</v>
      </c>
      <c r="K9358" t="s">
        <v>30821</v>
      </c>
    </row>
    <row r="9359" spans="1:11" x14ac:dyDescent="0.35">
      <c r="A9359" t="s">
        <v>18591</v>
      </c>
      <c r="B9359" t="s">
        <v>23</v>
      </c>
      <c r="C9359" t="s">
        <v>23</v>
      </c>
      <c r="D9359" t="s">
        <v>5810</v>
      </c>
      <c r="E9359" t="s">
        <v>18592</v>
      </c>
      <c r="F9359" t="s">
        <v>23</v>
      </c>
      <c r="G9359" t="s">
        <v>23</v>
      </c>
      <c r="H9359" t="s">
        <v>6746</v>
      </c>
      <c r="I9359" t="s">
        <v>23</v>
      </c>
      <c r="J9359" t="s">
        <v>23</v>
      </c>
      <c r="K9359" t="s">
        <v>30822</v>
      </c>
    </row>
    <row r="9360" spans="1:11" x14ac:dyDescent="0.35">
      <c r="A9360" t="s">
        <v>18593</v>
      </c>
      <c r="B9360" t="s">
        <v>23</v>
      </c>
      <c r="C9360" t="s">
        <v>23</v>
      </c>
      <c r="D9360" t="s">
        <v>5810</v>
      </c>
      <c r="E9360" t="s">
        <v>18594</v>
      </c>
      <c r="F9360" t="s">
        <v>23</v>
      </c>
      <c r="G9360" t="s">
        <v>23</v>
      </c>
      <c r="H9360" t="s">
        <v>6746</v>
      </c>
      <c r="I9360" t="s">
        <v>23</v>
      </c>
      <c r="J9360" t="s">
        <v>23</v>
      </c>
      <c r="K9360" t="s">
        <v>30823</v>
      </c>
    </row>
    <row r="9361" spans="1:11" x14ac:dyDescent="0.35">
      <c r="A9361" t="s">
        <v>4262</v>
      </c>
      <c r="B9361" t="s">
        <v>23</v>
      </c>
      <c r="C9361" t="s">
        <v>23</v>
      </c>
      <c r="D9361" t="s">
        <v>23</v>
      </c>
      <c r="E9361" t="s">
        <v>13353</v>
      </c>
      <c r="F9361" t="s">
        <v>23</v>
      </c>
      <c r="G9361" t="s">
        <v>23</v>
      </c>
      <c r="H9361" t="s">
        <v>6522</v>
      </c>
      <c r="I9361" t="s">
        <v>23</v>
      </c>
      <c r="J9361" t="s">
        <v>23</v>
      </c>
      <c r="K9361" t="s">
        <v>30532</v>
      </c>
    </row>
    <row r="9362" spans="1:11" x14ac:dyDescent="0.35">
      <c r="A9362" t="s">
        <v>4261</v>
      </c>
      <c r="B9362" t="s">
        <v>23</v>
      </c>
      <c r="C9362" t="s">
        <v>23</v>
      </c>
      <c r="D9362" t="s">
        <v>23</v>
      </c>
      <c r="E9362" t="s">
        <v>13354</v>
      </c>
      <c r="F9362" t="s">
        <v>23</v>
      </c>
      <c r="G9362" t="s">
        <v>23</v>
      </c>
      <c r="H9362" t="s">
        <v>6522</v>
      </c>
      <c r="I9362" t="s">
        <v>23</v>
      </c>
      <c r="J9362" t="s">
        <v>23</v>
      </c>
      <c r="K9362" t="s">
        <v>30532</v>
      </c>
    </row>
    <row r="9363" spans="1:11" x14ac:dyDescent="0.35">
      <c r="A9363" t="s">
        <v>13355</v>
      </c>
      <c r="B9363" t="s">
        <v>23</v>
      </c>
      <c r="C9363" t="s">
        <v>23</v>
      </c>
      <c r="D9363" t="s">
        <v>5810</v>
      </c>
      <c r="E9363" t="s">
        <v>13356</v>
      </c>
      <c r="F9363" t="s">
        <v>23</v>
      </c>
      <c r="G9363" t="s">
        <v>23</v>
      </c>
      <c r="H9363" t="s">
        <v>6746</v>
      </c>
      <c r="I9363" t="s">
        <v>23</v>
      </c>
      <c r="J9363" t="s">
        <v>23</v>
      </c>
      <c r="K9363" t="s">
        <v>30532</v>
      </c>
    </row>
    <row r="9364" spans="1:11" x14ac:dyDescent="0.35">
      <c r="A9364" t="s">
        <v>13351</v>
      </c>
      <c r="B9364" t="s">
        <v>23</v>
      </c>
      <c r="C9364" t="s">
        <v>23</v>
      </c>
      <c r="D9364" t="s">
        <v>5810</v>
      </c>
      <c r="E9364" t="s">
        <v>13352</v>
      </c>
      <c r="F9364" t="s">
        <v>23</v>
      </c>
      <c r="G9364" t="s">
        <v>23</v>
      </c>
      <c r="H9364" t="s">
        <v>6746</v>
      </c>
      <c r="I9364" t="s">
        <v>23</v>
      </c>
      <c r="J9364" t="s">
        <v>23</v>
      </c>
      <c r="K9364" t="s">
        <v>30532</v>
      </c>
    </row>
    <row r="9365" spans="1:11" x14ac:dyDescent="0.35">
      <c r="A9365" t="s">
        <v>18597</v>
      </c>
      <c r="B9365" t="s">
        <v>23</v>
      </c>
      <c r="C9365" t="s">
        <v>23</v>
      </c>
      <c r="D9365" t="s">
        <v>5810</v>
      </c>
      <c r="E9365" t="s">
        <v>18598</v>
      </c>
      <c r="F9365" t="s">
        <v>23</v>
      </c>
      <c r="G9365" t="s">
        <v>23</v>
      </c>
      <c r="H9365" t="s">
        <v>6746</v>
      </c>
      <c r="I9365" t="s">
        <v>23</v>
      </c>
      <c r="J9365" t="s">
        <v>23</v>
      </c>
      <c r="K9365" t="s">
        <v>30826</v>
      </c>
    </row>
    <row r="9366" spans="1:11" x14ac:dyDescent="0.35">
      <c r="A9366" t="s">
        <v>911</v>
      </c>
      <c r="B9366" t="s">
        <v>23</v>
      </c>
      <c r="C9366" t="s">
        <v>23</v>
      </c>
      <c r="D9366" t="s">
        <v>23</v>
      </c>
      <c r="E9366" t="s">
        <v>13357</v>
      </c>
      <c r="F9366" t="s">
        <v>23</v>
      </c>
      <c r="G9366" t="s">
        <v>23</v>
      </c>
      <c r="H9366" t="s">
        <v>6522</v>
      </c>
      <c r="I9366" t="s">
        <v>23</v>
      </c>
      <c r="J9366" t="s">
        <v>23</v>
      </c>
      <c r="K9366" t="s">
        <v>30532</v>
      </c>
    </row>
    <row r="9367" spans="1:11" x14ac:dyDescent="0.35">
      <c r="A9367" t="s">
        <v>1010</v>
      </c>
      <c r="B9367" t="s">
        <v>23</v>
      </c>
      <c r="C9367" t="s">
        <v>23</v>
      </c>
      <c r="D9367" t="s">
        <v>23</v>
      </c>
      <c r="E9367" t="s">
        <v>13358</v>
      </c>
      <c r="F9367" t="s">
        <v>23</v>
      </c>
      <c r="G9367" t="s">
        <v>23</v>
      </c>
      <c r="H9367" t="s">
        <v>6493</v>
      </c>
      <c r="I9367" t="s">
        <v>6485</v>
      </c>
      <c r="J9367" t="s">
        <v>23</v>
      </c>
      <c r="K9367" t="s">
        <v>30532</v>
      </c>
    </row>
    <row r="9368" spans="1:11" x14ac:dyDescent="0.35">
      <c r="A9368" t="s">
        <v>18607</v>
      </c>
      <c r="B9368" t="s">
        <v>23</v>
      </c>
      <c r="C9368" t="s">
        <v>23</v>
      </c>
      <c r="D9368" t="s">
        <v>5810</v>
      </c>
      <c r="E9368" t="s">
        <v>18608</v>
      </c>
      <c r="F9368" t="s">
        <v>23</v>
      </c>
      <c r="G9368" t="s">
        <v>23</v>
      </c>
      <c r="H9368" t="s">
        <v>6746</v>
      </c>
      <c r="I9368" t="s">
        <v>23</v>
      </c>
      <c r="J9368" t="s">
        <v>23</v>
      </c>
      <c r="K9368" t="s">
        <v>30831</v>
      </c>
    </row>
    <row r="9369" spans="1:11" x14ac:dyDescent="0.35">
      <c r="A9369" t="s">
        <v>18611</v>
      </c>
      <c r="B9369" t="s">
        <v>23</v>
      </c>
      <c r="C9369" t="s">
        <v>23</v>
      </c>
      <c r="D9369" t="s">
        <v>5810</v>
      </c>
      <c r="E9369" t="s">
        <v>18612</v>
      </c>
      <c r="F9369" t="s">
        <v>23</v>
      </c>
      <c r="G9369" t="s">
        <v>23</v>
      </c>
      <c r="H9369" t="s">
        <v>6746</v>
      </c>
      <c r="I9369" t="s">
        <v>23</v>
      </c>
      <c r="J9369" t="s">
        <v>23</v>
      </c>
      <c r="K9369" t="s">
        <v>30833</v>
      </c>
    </row>
    <row r="9370" spans="1:11" x14ac:dyDescent="0.35">
      <c r="A9370" t="s">
        <v>5417</v>
      </c>
      <c r="B9370" t="s">
        <v>23</v>
      </c>
      <c r="C9370" t="s">
        <v>23</v>
      </c>
      <c r="D9370" t="s">
        <v>23</v>
      </c>
      <c r="E9370" t="s">
        <v>13359</v>
      </c>
      <c r="F9370" t="s">
        <v>23</v>
      </c>
      <c r="G9370" t="s">
        <v>23</v>
      </c>
      <c r="H9370" t="s">
        <v>6522</v>
      </c>
      <c r="I9370" t="s">
        <v>23</v>
      </c>
      <c r="J9370" t="s">
        <v>23</v>
      </c>
      <c r="K9370" t="s">
        <v>30532</v>
      </c>
    </row>
    <row r="9371" spans="1:11" x14ac:dyDescent="0.35">
      <c r="A9371" t="s">
        <v>451</v>
      </c>
      <c r="B9371" t="s">
        <v>23</v>
      </c>
      <c r="C9371" t="s">
        <v>23</v>
      </c>
      <c r="D9371" t="s">
        <v>23</v>
      </c>
      <c r="E9371" t="s">
        <v>13360</v>
      </c>
      <c r="F9371" t="s">
        <v>23</v>
      </c>
      <c r="G9371" t="s">
        <v>23</v>
      </c>
      <c r="H9371" t="s">
        <v>6522</v>
      </c>
      <c r="I9371" t="s">
        <v>23</v>
      </c>
      <c r="J9371" t="s">
        <v>23</v>
      </c>
      <c r="K9371" t="s">
        <v>30532</v>
      </c>
    </row>
    <row r="9372" spans="1:11" x14ac:dyDescent="0.35">
      <c r="A9372" t="s">
        <v>18615</v>
      </c>
      <c r="B9372" t="s">
        <v>23</v>
      </c>
      <c r="C9372" t="s">
        <v>23</v>
      </c>
      <c r="D9372" t="s">
        <v>5810</v>
      </c>
      <c r="E9372" t="s">
        <v>18616</v>
      </c>
      <c r="F9372" t="s">
        <v>23</v>
      </c>
      <c r="G9372" t="s">
        <v>23</v>
      </c>
      <c r="H9372" t="s">
        <v>6746</v>
      </c>
      <c r="I9372" t="s">
        <v>23</v>
      </c>
      <c r="J9372" t="s">
        <v>23</v>
      </c>
      <c r="K9372" t="s">
        <v>30835</v>
      </c>
    </row>
    <row r="9373" spans="1:11" x14ac:dyDescent="0.35">
      <c r="A9373" t="s">
        <v>18599</v>
      </c>
      <c r="B9373" t="s">
        <v>23</v>
      </c>
      <c r="C9373" t="s">
        <v>23</v>
      </c>
      <c r="D9373" t="s">
        <v>5810</v>
      </c>
      <c r="E9373" t="s">
        <v>18600</v>
      </c>
      <c r="F9373" t="s">
        <v>23</v>
      </c>
      <c r="G9373" t="s">
        <v>23</v>
      </c>
      <c r="H9373" t="s">
        <v>6746</v>
      </c>
      <c r="I9373" t="s">
        <v>23</v>
      </c>
      <c r="J9373" t="s">
        <v>23</v>
      </c>
      <c r="K9373" t="s">
        <v>30827</v>
      </c>
    </row>
    <row r="9374" spans="1:11" x14ac:dyDescent="0.35">
      <c r="A9374" t="s">
        <v>18603</v>
      </c>
      <c r="B9374" t="s">
        <v>23</v>
      </c>
      <c r="C9374" t="s">
        <v>23</v>
      </c>
      <c r="D9374" t="s">
        <v>5810</v>
      </c>
      <c r="E9374" t="s">
        <v>18604</v>
      </c>
      <c r="F9374" t="s">
        <v>23</v>
      </c>
      <c r="G9374" t="s">
        <v>23</v>
      </c>
      <c r="H9374" t="s">
        <v>6746</v>
      </c>
      <c r="I9374" t="s">
        <v>23</v>
      </c>
      <c r="J9374" t="s">
        <v>23</v>
      </c>
      <c r="K9374" t="s">
        <v>30829</v>
      </c>
    </row>
    <row r="9375" spans="1:11" x14ac:dyDescent="0.35">
      <c r="A9375" t="s">
        <v>4260</v>
      </c>
      <c r="B9375" t="s">
        <v>23</v>
      </c>
      <c r="C9375" t="s">
        <v>23</v>
      </c>
      <c r="D9375" t="s">
        <v>23</v>
      </c>
      <c r="E9375" t="s">
        <v>13361</v>
      </c>
      <c r="F9375" t="s">
        <v>23</v>
      </c>
      <c r="G9375" t="s">
        <v>23</v>
      </c>
      <c r="H9375" t="s">
        <v>6522</v>
      </c>
      <c r="I9375" t="s">
        <v>23</v>
      </c>
      <c r="J9375" t="s">
        <v>23</v>
      </c>
      <c r="K9375" t="s">
        <v>30532</v>
      </c>
    </row>
    <row r="9376" spans="1:11" x14ac:dyDescent="0.35">
      <c r="A9376" t="s">
        <v>18605</v>
      </c>
      <c r="B9376" t="s">
        <v>23</v>
      </c>
      <c r="C9376" t="s">
        <v>23</v>
      </c>
      <c r="D9376" t="s">
        <v>5810</v>
      </c>
      <c r="E9376" t="s">
        <v>18606</v>
      </c>
      <c r="F9376" t="s">
        <v>23</v>
      </c>
      <c r="G9376" t="s">
        <v>23</v>
      </c>
      <c r="H9376" t="s">
        <v>6746</v>
      </c>
      <c r="I9376" t="s">
        <v>23</v>
      </c>
      <c r="J9376" t="s">
        <v>23</v>
      </c>
      <c r="K9376" t="s">
        <v>30830</v>
      </c>
    </row>
    <row r="9377" spans="1:11" x14ac:dyDescent="0.35">
      <c r="A9377" t="s">
        <v>18609</v>
      </c>
      <c r="B9377" t="s">
        <v>23</v>
      </c>
      <c r="C9377" t="s">
        <v>23</v>
      </c>
      <c r="D9377" t="s">
        <v>5810</v>
      </c>
      <c r="E9377" t="s">
        <v>18610</v>
      </c>
      <c r="F9377" t="s">
        <v>23</v>
      </c>
      <c r="G9377" t="s">
        <v>23</v>
      </c>
      <c r="H9377" t="s">
        <v>6746</v>
      </c>
      <c r="I9377" t="s">
        <v>23</v>
      </c>
      <c r="J9377" t="s">
        <v>23</v>
      </c>
      <c r="K9377" t="s">
        <v>30832</v>
      </c>
    </row>
    <row r="9378" spans="1:11" x14ac:dyDescent="0.35">
      <c r="A9378" t="s">
        <v>18613</v>
      </c>
      <c r="B9378" t="s">
        <v>23</v>
      </c>
      <c r="C9378" t="s">
        <v>23</v>
      </c>
      <c r="D9378" t="s">
        <v>5810</v>
      </c>
      <c r="E9378" t="s">
        <v>18614</v>
      </c>
      <c r="F9378" t="s">
        <v>23</v>
      </c>
      <c r="G9378" t="s">
        <v>23</v>
      </c>
      <c r="H9378" t="s">
        <v>6746</v>
      </c>
      <c r="I9378" t="s">
        <v>23</v>
      </c>
      <c r="J9378" t="s">
        <v>23</v>
      </c>
      <c r="K9378" t="s">
        <v>30834</v>
      </c>
    </row>
    <row r="9379" spans="1:11" x14ac:dyDescent="0.35">
      <c r="A9379" t="s">
        <v>4812</v>
      </c>
      <c r="B9379" t="s">
        <v>23</v>
      </c>
      <c r="C9379" t="s">
        <v>23</v>
      </c>
      <c r="D9379" t="s">
        <v>23</v>
      </c>
      <c r="E9379" t="s">
        <v>13362</v>
      </c>
      <c r="F9379" t="s">
        <v>23</v>
      </c>
      <c r="G9379" t="s">
        <v>23</v>
      </c>
      <c r="H9379" t="s">
        <v>6522</v>
      </c>
      <c r="I9379" t="s">
        <v>23</v>
      </c>
      <c r="J9379" t="s">
        <v>23</v>
      </c>
      <c r="K9379" t="s">
        <v>30532</v>
      </c>
    </row>
    <row r="9380" spans="1:11" x14ac:dyDescent="0.35">
      <c r="A9380" t="s">
        <v>1063</v>
      </c>
      <c r="B9380" t="s">
        <v>23</v>
      </c>
      <c r="C9380" t="s">
        <v>23</v>
      </c>
      <c r="D9380" t="s">
        <v>23</v>
      </c>
      <c r="E9380" t="s">
        <v>13363</v>
      </c>
      <c r="F9380" t="s">
        <v>23</v>
      </c>
      <c r="G9380" t="s">
        <v>23</v>
      </c>
      <c r="H9380" t="s">
        <v>6483</v>
      </c>
      <c r="I9380" t="s">
        <v>2721</v>
      </c>
      <c r="J9380" t="s">
        <v>3894</v>
      </c>
      <c r="K9380" t="s">
        <v>30532</v>
      </c>
    </row>
    <row r="9381" spans="1:11" x14ac:dyDescent="0.35">
      <c r="A9381" t="s">
        <v>4259</v>
      </c>
      <c r="B9381" t="s">
        <v>23</v>
      </c>
      <c r="C9381" t="s">
        <v>23</v>
      </c>
      <c r="D9381" t="s">
        <v>23</v>
      </c>
      <c r="E9381" t="s">
        <v>13364</v>
      </c>
      <c r="F9381" t="s">
        <v>23</v>
      </c>
      <c r="G9381" t="s">
        <v>23</v>
      </c>
      <c r="H9381" t="s">
        <v>6522</v>
      </c>
      <c r="I9381" t="s">
        <v>23</v>
      </c>
      <c r="J9381" t="s">
        <v>23</v>
      </c>
      <c r="K9381" t="s">
        <v>30532</v>
      </c>
    </row>
    <row r="9382" spans="1:11" x14ac:dyDescent="0.35">
      <c r="A9382" t="s">
        <v>18617</v>
      </c>
      <c r="B9382" t="s">
        <v>23</v>
      </c>
      <c r="C9382" t="s">
        <v>23</v>
      </c>
      <c r="D9382" t="s">
        <v>5810</v>
      </c>
      <c r="E9382" t="s">
        <v>18618</v>
      </c>
      <c r="F9382" t="s">
        <v>23</v>
      </c>
      <c r="G9382" t="s">
        <v>23</v>
      </c>
      <c r="H9382" t="s">
        <v>6746</v>
      </c>
      <c r="I9382" t="s">
        <v>23</v>
      </c>
      <c r="J9382" t="s">
        <v>23</v>
      </c>
      <c r="K9382" t="s">
        <v>30836</v>
      </c>
    </row>
    <row r="9383" spans="1:11" x14ac:dyDescent="0.35">
      <c r="A9383" t="s">
        <v>4258</v>
      </c>
      <c r="B9383" t="s">
        <v>23</v>
      </c>
      <c r="C9383" t="s">
        <v>23</v>
      </c>
      <c r="D9383" t="s">
        <v>23</v>
      </c>
      <c r="E9383" t="s">
        <v>13366</v>
      </c>
      <c r="F9383" t="s">
        <v>23</v>
      </c>
      <c r="G9383" t="s">
        <v>23</v>
      </c>
      <c r="H9383" t="s">
        <v>6522</v>
      </c>
      <c r="I9383" t="s">
        <v>23</v>
      </c>
      <c r="J9383" t="s">
        <v>23</v>
      </c>
      <c r="K9383" t="s">
        <v>30532</v>
      </c>
    </row>
    <row r="9384" spans="1:11" x14ac:dyDescent="0.35">
      <c r="A9384" t="s">
        <v>4256</v>
      </c>
      <c r="B9384" t="s">
        <v>23</v>
      </c>
      <c r="C9384" t="s">
        <v>23</v>
      </c>
      <c r="D9384" t="s">
        <v>23</v>
      </c>
      <c r="E9384" t="s">
        <v>13365</v>
      </c>
      <c r="F9384" t="s">
        <v>23</v>
      </c>
      <c r="G9384" t="s">
        <v>23</v>
      </c>
      <c r="H9384" t="s">
        <v>6522</v>
      </c>
      <c r="I9384" t="s">
        <v>23</v>
      </c>
      <c r="J9384" t="s">
        <v>23</v>
      </c>
      <c r="K9384" t="s">
        <v>30532</v>
      </c>
    </row>
    <row r="9385" spans="1:11" x14ac:dyDescent="0.35">
      <c r="A9385" t="s">
        <v>18621</v>
      </c>
      <c r="B9385" t="s">
        <v>23</v>
      </c>
      <c r="C9385" t="s">
        <v>23</v>
      </c>
      <c r="D9385" t="s">
        <v>5810</v>
      </c>
      <c r="E9385" t="s">
        <v>18622</v>
      </c>
      <c r="F9385" t="s">
        <v>23</v>
      </c>
      <c r="G9385" t="s">
        <v>23</v>
      </c>
      <c r="H9385" t="s">
        <v>6746</v>
      </c>
      <c r="I9385" t="s">
        <v>23</v>
      </c>
      <c r="J9385" t="s">
        <v>23</v>
      </c>
      <c r="K9385" t="s">
        <v>30838</v>
      </c>
    </row>
    <row r="9386" spans="1:11" x14ac:dyDescent="0.35">
      <c r="A9386" t="s">
        <v>18623</v>
      </c>
      <c r="B9386" t="s">
        <v>23</v>
      </c>
      <c r="C9386" t="s">
        <v>23</v>
      </c>
      <c r="D9386" t="s">
        <v>5810</v>
      </c>
      <c r="E9386" t="s">
        <v>18624</v>
      </c>
      <c r="F9386" t="s">
        <v>23</v>
      </c>
      <c r="G9386" t="s">
        <v>23</v>
      </c>
      <c r="H9386" t="s">
        <v>6746</v>
      </c>
      <c r="I9386" t="s">
        <v>23</v>
      </c>
      <c r="J9386" t="s">
        <v>23</v>
      </c>
      <c r="K9386" t="s">
        <v>30839</v>
      </c>
    </row>
    <row r="9387" spans="1:11" x14ac:dyDescent="0.35">
      <c r="A9387" t="s">
        <v>18625</v>
      </c>
      <c r="B9387" t="s">
        <v>23</v>
      </c>
      <c r="C9387" t="s">
        <v>23</v>
      </c>
      <c r="D9387" t="s">
        <v>5810</v>
      </c>
      <c r="E9387" t="s">
        <v>18626</v>
      </c>
      <c r="F9387" t="s">
        <v>23</v>
      </c>
      <c r="G9387" t="s">
        <v>23</v>
      </c>
      <c r="H9387" t="s">
        <v>6746</v>
      </c>
      <c r="I9387" t="s">
        <v>23</v>
      </c>
      <c r="J9387" t="s">
        <v>23</v>
      </c>
      <c r="K9387" t="s">
        <v>30840</v>
      </c>
    </row>
    <row r="9388" spans="1:11" x14ac:dyDescent="0.35">
      <c r="A9388" t="s">
        <v>4255</v>
      </c>
      <c r="B9388" t="s">
        <v>23</v>
      </c>
      <c r="C9388" t="s">
        <v>23</v>
      </c>
      <c r="D9388" t="s">
        <v>23</v>
      </c>
      <c r="E9388" t="s">
        <v>13367</v>
      </c>
      <c r="F9388" t="s">
        <v>23</v>
      </c>
      <c r="G9388" t="s">
        <v>23</v>
      </c>
      <c r="H9388" t="s">
        <v>6522</v>
      </c>
      <c r="I9388" t="s">
        <v>23</v>
      </c>
      <c r="J9388" t="s">
        <v>23</v>
      </c>
      <c r="K9388" t="s">
        <v>30532</v>
      </c>
    </row>
    <row r="9389" spans="1:11" x14ac:dyDescent="0.35">
      <c r="A9389" t="s">
        <v>4254</v>
      </c>
      <c r="B9389" t="s">
        <v>23</v>
      </c>
      <c r="C9389" t="s">
        <v>23</v>
      </c>
      <c r="D9389" t="s">
        <v>23</v>
      </c>
      <c r="E9389" t="s">
        <v>13368</v>
      </c>
      <c r="F9389" t="s">
        <v>23</v>
      </c>
      <c r="G9389" t="s">
        <v>23</v>
      </c>
      <c r="H9389" t="s">
        <v>6522</v>
      </c>
      <c r="I9389" t="s">
        <v>23</v>
      </c>
      <c r="J9389" t="s">
        <v>23</v>
      </c>
      <c r="K9389" t="s">
        <v>30532</v>
      </c>
    </row>
    <row r="9390" spans="1:11" x14ac:dyDescent="0.35">
      <c r="A9390" t="s">
        <v>18627</v>
      </c>
      <c r="B9390" t="s">
        <v>23</v>
      </c>
      <c r="C9390" t="s">
        <v>23</v>
      </c>
      <c r="D9390" t="s">
        <v>5810</v>
      </c>
      <c r="E9390" t="s">
        <v>18628</v>
      </c>
      <c r="F9390" t="s">
        <v>23</v>
      </c>
      <c r="G9390" t="s">
        <v>23</v>
      </c>
      <c r="H9390" t="s">
        <v>6746</v>
      </c>
      <c r="I9390" t="s">
        <v>23</v>
      </c>
      <c r="J9390" t="s">
        <v>23</v>
      </c>
      <c r="K9390" t="s">
        <v>30841</v>
      </c>
    </row>
    <row r="9391" spans="1:11" x14ac:dyDescent="0.35">
      <c r="A9391" t="s">
        <v>18629</v>
      </c>
      <c r="B9391" t="s">
        <v>23</v>
      </c>
      <c r="C9391" t="s">
        <v>23</v>
      </c>
      <c r="D9391" t="s">
        <v>5810</v>
      </c>
      <c r="E9391" t="s">
        <v>18630</v>
      </c>
      <c r="F9391" t="s">
        <v>23</v>
      </c>
      <c r="G9391" t="s">
        <v>23</v>
      </c>
      <c r="H9391" t="s">
        <v>6746</v>
      </c>
      <c r="I9391" t="s">
        <v>23</v>
      </c>
      <c r="J9391" t="s">
        <v>23</v>
      </c>
      <c r="K9391" t="s">
        <v>30842</v>
      </c>
    </row>
    <row r="9392" spans="1:11" x14ac:dyDescent="0.35">
      <c r="A9392" t="s">
        <v>3744</v>
      </c>
      <c r="B9392" t="s">
        <v>23</v>
      </c>
      <c r="C9392" t="s">
        <v>23</v>
      </c>
      <c r="D9392" t="s">
        <v>23</v>
      </c>
      <c r="E9392" t="s">
        <v>13369</v>
      </c>
      <c r="F9392" t="s">
        <v>23</v>
      </c>
      <c r="G9392" t="s">
        <v>23</v>
      </c>
      <c r="H9392" t="s">
        <v>6522</v>
      </c>
      <c r="I9392" t="s">
        <v>23</v>
      </c>
      <c r="J9392" t="s">
        <v>23</v>
      </c>
      <c r="K9392" t="s">
        <v>30532</v>
      </c>
    </row>
    <row r="9393" spans="1:11" x14ac:dyDescent="0.35">
      <c r="A9393" t="s">
        <v>18631</v>
      </c>
      <c r="B9393" t="s">
        <v>23</v>
      </c>
      <c r="C9393" t="s">
        <v>23</v>
      </c>
      <c r="D9393" t="s">
        <v>5810</v>
      </c>
      <c r="E9393" t="s">
        <v>18632</v>
      </c>
      <c r="F9393" t="s">
        <v>23</v>
      </c>
      <c r="G9393" t="s">
        <v>23</v>
      </c>
      <c r="H9393" t="s">
        <v>6746</v>
      </c>
      <c r="I9393" t="s">
        <v>23</v>
      </c>
      <c r="J9393" t="s">
        <v>23</v>
      </c>
      <c r="K9393" t="s">
        <v>30843</v>
      </c>
    </row>
    <row r="9394" spans="1:11" x14ac:dyDescent="0.35">
      <c r="A9394" t="s">
        <v>18635</v>
      </c>
      <c r="B9394" t="s">
        <v>23</v>
      </c>
      <c r="C9394" t="s">
        <v>23</v>
      </c>
      <c r="D9394" t="s">
        <v>5810</v>
      </c>
      <c r="E9394" t="s">
        <v>18636</v>
      </c>
      <c r="F9394" t="s">
        <v>23</v>
      </c>
      <c r="G9394" t="s">
        <v>23</v>
      </c>
      <c r="H9394" t="s">
        <v>6746</v>
      </c>
      <c r="I9394" t="s">
        <v>23</v>
      </c>
      <c r="J9394" t="s">
        <v>23</v>
      </c>
      <c r="K9394" t="s">
        <v>30532</v>
      </c>
    </row>
    <row r="9395" spans="1:11" x14ac:dyDescent="0.35">
      <c r="A9395" t="s">
        <v>18637</v>
      </c>
      <c r="B9395" t="s">
        <v>23</v>
      </c>
      <c r="C9395" t="s">
        <v>23</v>
      </c>
      <c r="D9395" t="s">
        <v>5810</v>
      </c>
      <c r="E9395" t="s">
        <v>18638</v>
      </c>
      <c r="F9395" t="s">
        <v>23</v>
      </c>
      <c r="G9395" t="s">
        <v>23</v>
      </c>
      <c r="H9395" t="s">
        <v>6746</v>
      </c>
      <c r="I9395" t="s">
        <v>23</v>
      </c>
      <c r="J9395" t="s">
        <v>23</v>
      </c>
      <c r="K9395" t="s">
        <v>30845</v>
      </c>
    </row>
    <row r="9396" spans="1:11" x14ac:dyDescent="0.35">
      <c r="A9396" t="s">
        <v>3298</v>
      </c>
      <c r="B9396" t="s">
        <v>23</v>
      </c>
      <c r="C9396" t="s">
        <v>23</v>
      </c>
      <c r="D9396" t="s">
        <v>23</v>
      </c>
      <c r="E9396" t="s">
        <v>13370</v>
      </c>
      <c r="F9396" t="s">
        <v>23</v>
      </c>
      <c r="G9396" t="s">
        <v>23</v>
      </c>
      <c r="H9396" t="s">
        <v>6522</v>
      </c>
      <c r="I9396" t="s">
        <v>23</v>
      </c>
      <c r="J9396" t="s">
        <v>23</v>
      </c>
      <c r="K9396" t="s">
        <v>30532</v>
      </c>
    </row>
    <row r="9397" spans="1:11" x14ac:dyDescent="0.35">
      <c r="A9397" t="s">
        <v>22493</v>
      </c>
      <c r="B9397" t="s">
        <v>23</v>
      </c>
      <c r="C9397" t="s">
        <v>23</v>
      </c>
      <c r="D9397" t="s">
        <v>5810</v>
      </c>
      <c r="E9397" t="s">
        <v>22494</v>
      </c>
      <c r="F9397" t="s">
        <v>23</v>
      </c>
      <c r="G9397" t="s">
        <v>23</v>
      </c>
      <c r="H9397" t="s">
        <v>6746</v>
      </c>
      <c r="I9397" t="s">
        <v>23</v>
      </c>
      <c r="J9397" t="s">
        <v>23</v>
      </c>
      <c r="K9397" t="s">
        <v>32769</v>
      </c>
    </row>
    <row r="9398" spans="1:11" x14ac:dyDescent="0.35">
      <c r="A9398" t="s">
        <v>6196</v>
      </c>
      <c r="B9398" t="s">
        <v>23</v>
      </c>
      <c r="C9398" t="s">
        <v>23</v>
      </c>
      <c r="D9398" t="s">
        <v>5810</v>
      </c>
      <c r="E9398" t="s">
        <v>13371</v>
      </c>
      <c r="F9398" t="s">
        <v>23</v>
      </c>
      <c r="G9398" t="s">
        <v>23</v>
      </c>
      <c r="H9398" t="s">
        <v>6483</v>
      </c>
      <c r="I9398" t="s">
        <v>23</v>
      </c>
      <c r="J9398" t="s">
        <v>23</v>
      </c>
      <c r="K9398" t="s">
        <v>30532</v>
      </c>
    </row>
    <row r="9399" spans="1:11" x14ac:dyDescent="0.35">
      <c r="A9399" t="s">
        <v>6594</v>
      </c>
      <c r="B9399" t="s">
        <v>23</v>
      </c>
      <c r="C9399" t="s">
        <v>23</v>
      </c>
      <c r="D9399" t="s">
        <v>23</v>
      </c>
      <c r="E9399" t="s">
        <v>13372</v>
      </c>
      <c r="F9399" t="s">
        <v>23</v>
      </c>
      <c r="G9399" t="s">
        <v>23</v>
      </c>
      <c r="H9399" t="s">
        <v>6483</v>
      </c>
      <c r="I9399" t="s">
        <v>2721</v>
      </c>
      <c r="J9399" t="s">
        <v>23</v>
      </c>
      <c r="K9399" t="s">
        <v>30532</v>
      </c>
    </row>
    <row r="9400" spans="1:11" x14ac:dyDescent="0.35">
      <c r="A9400" t="s">
        <v>6616</v>
      </c>
      <c r="B9400" t="s">
        <v>23</v>
      </c>
      <c r="C9400" t="s">
        <v>23</v>
      </c>
      <c r="D9400" t="s">
        <v>23</v>
      </c>
      <c r="E9400" t="s">
        <v>13373</v>
      </c>
      <c r="F9400" t="s">
        <v>23</v>
      </c>
      <c r="G9400" t="s">
        <v>23</v>
      </c>
      <c r="H9400" t="s">
        <v>6502</v>
      </c>
      <c r="I9400" t="s">
        <v>2721</v>
      </c>
      <c r="J9400" t="s">
        <v>23</v>
      </c>
      <c r="K9400" t="s">
        <v>30532</v>
      </c>
    </row>
    <row r="9401" spans="1:11" x14ac:dyDescent="0.35">
      <c r="A9401" t="s">
        <v>22505</v>
      </c>
      <c r="B9401" t="s">
        <v>23</v>
      </c>
      <c r="C9401" t="s">
        <v>23</v>
      </c>
      <c r="D9401" t="s">
        <v>5810</v>
      </c>
      <c r="E9401" t="s">
        <v>22506</v>
      </c>
      <c r="F9401" t="s">
        <v>23</v>
      </c>
      <c r="G9401" t="s">
        <v>23</v>
      </c>
      <c r="H9401" t="s">
        <v>6746</v>
      </c>
      <c r="I9401" t="s">
        <v>23</v>
      </c>
      <c r="J9401" t="s">
        <v>23</v>
      </c>
      <c r="K9401" t="s">
        <v>32775</v>
      </c>
    </row>
    <row r="9402" spans="1:11" x14ac:dyDescent="0.35">
      <c r="A9402" t="s">
        <v>4253</v>
      </c>
      <c r="B9402" t="s">
        <v>23</v>
      </c>
      <c r="C9402" t="s">
        <v>23</v>
      </c>
      <c r="D9402" t="s">
        <v>23</v>
      </c>
      <c r="E9402" t="s">
        <v>13374</v>
      </c>
      <c r="F9402" t="s">
        <v>23</v>
      </c>
      <c r="G9402" t="s">
        <v>23</v>
      </c>
      <c r="H9402" t="s">
        <v>6522</v>
      </c>
      <c r="I9402" t="s">
        <v>23</v>
      </c>
      <c r="J9402" t="s">
        <v>23</v>
      </c>
      <c r="K9402" t="s">
        <v>30532</v>
      </c>
    </row>
    <row r="9403" spans="1:11" x14ac:dyDescent="0.35">
      <c r="A9403" t="s">
        <v>4929</v>
      </c>
      <c r="B9403" t="s">
        <v>23</v>
      </c>
      <c r="C9403" t="s">
        <v>23</v>
      </c>
      <c r="D9403" t="s">
        <v>23</v>
      </c>
      <c r="E9403" t="s">
        <v>13375</v>
      </c>
      <c r="F9403" t="s">
        <v>23</v>
      </c>
      <c r="G9403" t="s">
        <v>23</v>
      </c>
      <c r="H9403" t="s">
        <v>6522</v>
      </c>
      <c r="I9403" t="s">
        <v>23</v>
      </c>
      <c r="J9403" t="s">
        <v>23</v>
      </c>
      <c r="K9403" t="s">
        <v>30532</v>
      </c>
    </row>
    <row r="9404" spans="1:11" x14ac:dyDescent="0.35">
      <c r="A9404" t="s">
        <v>4252</v>
      </c>
      <c r="B9404" t="s">
        <v>23</v>
      </c>
      <c r="C9404" t="s">
        <v>23</v>
      </c>
      <c r="D9404" t="s">
        <v>23</v>
      </c>
      <c r="E9404" t="s">
        <v>13376</v>
      </c>
      <c r="F9404" t="s">
        <v>23</v>
      </c>
      <c r="G9404" t="s">
        <v>23</v>
      </c>
      <c r="H9404" t="s">
        <v>6522</v>
      </c>
      <c r="I9404" t="s">
        <v>23</v>
      </c>
      <c r="J9404" t="s">
        <v>23</v>
      </c>
      <c r="K9404" t="s">
        <v>30532</v>
      </c>
    </row>
    <row r="9405" spans="1:11" x14ac:dyDescent="0.35">
      <c r="A9405" t="s">
        <v>22501</v>
      </c>
      <c r="B9405" t="s">
        <v>23</v>
      </c>
      <c r="C9405" t="s">
        <v>23</v>
      </c>
      <c r="D9405" t="s">
        <v>5810</v>
      </c>
      <c r="E9405" t="s">
        <v>22502</v>
      </c>
      <c r="F9405" t="s">
        <v>23</v>
      </c>
      <c r="G9405" t="s">
        <v>23</v>
      </c>
      <c r="H9405" t="s">
        <v>6746</v>
      </c>
      <c r="I9405" t="s">
        <v>23</v>
      </c>
      <c r="J9405" t="s">
        <v>23</v>
      </c>
      <c r="K9405" t="s">
        <v>32773</v>
      </c>
    </row>
    <row r="9406" spans="1:11" x14ac:dyDescent="0.35">
      <c r="A9406" t="s">
        <v>4251</v>
      </c>
      <c r="B9406" t="s">
        <v>23</v>
      </c>
      <c r="C9406" t="s">
        <v>23</v>
      </c>
      <c r="D9406" t="s">
        <v>23</v>
      </c>
      <c r="E9406" t="s">
        <v>13377</v>
      </c>
      <c r="F9406" t="s">
        <v>23</v>
      </c>
      <c r="G9406" t="s">
        <v>23</v>
      </c>
      <c r="H9406" t="s">
        <v>6522</v>
      </c>
      <c r="I9406" t="s">
        <v>23</v>
      </c>
      <c r="J9406" t="s">
        <v>23</v>
      </c>
      <c r="K9406" t="s">
        <v>30532</v>
      </c>
    </row>
    <row r="9407" spans="1:11" x14ac:dyDescent="0.35">
      <c r="A9407" t="s">
        <v>5495</v>
      </c>
      <c r="B9407" t="s">
        <v>23</v>
      </c>
      <c r="C9407" t="s">
        <v>23</v>
      </c>
      <c r="D9407" t="s">
        <v>23</v>
      </c>
      <c r="E9407" t="s">
        <v>13378</v>
      </c>
      <c r="F9407" t="s">
        <v>23</v>
      </c>
      <c r="G9407" t="s">
        <v>23</v>
      </c>
      <c r="H9407" t="s">
        <v>6522</v>
      </c>
      <c r="I9407" t="s">
        <v>23</v>
      </c>
      <c r="J9407" t="s">
        <v>23</v>
      </c>
      <c r="K9407" t="s">
        <v>30532</v>
      </c>
    </row>
    <row r="9408" spans="1:11" x14ac:dyDescent="0.35">
      <c r="A9408" t="s">
        <v>13379</v>
      </c>
      <c r="B9408" t="s">
        <v>23</v>
      </c>
      <c r="C9408" t="s">
        <v>23</v>
      </c>
      <c r="D9408" t="s">
        <v>5810</v>
      </c>
      <c r="E9408" t="s">
        <v>13380</v>
      </c>
      <c r="F9408" t="s">
        <v>23</v>
      </c>
      <c r="G9408" t="s">
        <v>23</v>
      </c>
      <c r="H9408" t="s">
        <v>6746</v>
      </c>
      <c r="I9408" t="s">
        <v>23</v>
      </c>
      <c r="J9408" t="s">
        <v>23</v>
      </c>
      <c r="K9408" t="s">
        <v>30532</v>
      </c>
    </row>
    <row r="9409" spans="1:11" x14ac:dyDescent="0.35">
      <c r="A9409" t="s">
        <v>22513</v>
      </c>
      <c r="B9409" t="s">
        <v>23</v>
      </c>
      <c r="C9409" t="s">
        <v>23</v>
      </c>
      <c r="D9409" t="s">
        <v>5810</v>
      </c>
      <c r="E9409" t="s">
        <v>22514</v>
      </c>
      <c r="F9409" t="s">
        <v>23</v>
      </c>
      <c r="G9409" t="s">
        <v>23</v>
      </c>
      <c r="H9409" t="s">
        <v>6746</v>
      </c>
      <c r="I9409" t="s">
        <v>23</v>
      </c>
      <c r="J9409" t="s">
        <v>23</v>
      </c>
      <c r="K9409" t="s">
        <v>32779</v>
      </c>
    </row>
    <row r="9410" spans="1:11" x14ac:dyDescent="0.35">
      <c r="A9410" t="s">
        <v>22519</v>
      </c>
      <c r="B9410" t="s">
        <v>23</v>
      </c>
      <c r="C9410" t="s">
        <v>23</v>
      </c>
      <c r="D9410" t="s">
        <v>5810</v>
      </c>
      <c r="E9410" t="s">
        <v>22520</v>
      </c>
      <c r="F9410" t="s">
        <v>23</v>
      </c>
      <c r="G9410" t="s">
        <v>23</v>
      </c>
      <c r="H9410" t="s">
        <v>6746</v>
      </c>
      <c r="I9410" t="s">
        <v>23</v>
      </c>
      <c r="J9410" t="s">
        <v>23</v>
      </c>
      <c r="K9410" t="s">
        <v>32782</v>
      </c>
    </row>
    <row r="9411" spans="1:11" x14ac:dyDescent="0.35">
      <c r="A9411" t="s">
        <v>22543</v>
      </c>
      <c r="B9411" t="s">
        <v>23</v>
      </c>
      <c r="C9411" t="s">
        <v>23</v>
      </c>
      <c r="D9411" t="s">
        <v>5810</v>
      </c>
      <c r="E9411" t="s">
        <v>22544</v>
      </c>
      <c r="F9411" t="s">
        <v>23</v>
      </c>
      <c r="G9411" t="s">
        <v>23</v>
      </c>
      <c r="H9411" t="s">
        <v>6746</v>
      </c>
      <c r="I9411" t="s">
        <v>23</v>
      </c>
      <c r="J9411" t="s">
        <v>23</v>
      </c>
      <c r="K9411" t="s">
        <v>32795</v>
      </c>
    </row>
    <row r="9412" spans="1:11" x14ac:dyDescent="0.35">
      <c r="A9412" t="s">
        <v>4250</v>
      </c>
      <c r="B9412" t="s">
        <v>23</v>
      </c>
      <c r="C9412" t="s">
        <v>23</v>
      </c>
      <c r="D9412" t="s">
        <v>23</v>
      </c>
      <c r="E9412" t="s">
        <v>13381</v>
      </c>
      <c r="F9412" t="s">
        <v>23</v>
      </c>
      <c r="G9412" t="s">
        <v>23</v>
      </c>
      <c r="H9412" t="s">
        <v>6522</v>
      </c>
      <c r="I9412" t="s">
        <v>23</v>
      </c>
      <c r="J9412" t="s">
        <v>23</v>
      </c>
      <c r="K9412" t="s">
        <v>30532</v>
      </c>
    </row>
    <row r="9413" spans="1:11" x14ac:dyDescent="0.35">
      <c r="A9413" t="s">
        <v>2090</v>
      </c>
      <c r="B9413" t="s">
        <v>23</v>
      </c>
      <c r="C9413" t="s">
        <v>23</v>
      </c>
      <c r="D9413" t="s">
        <v>23</v>
      </c>
      <c r="E9413" t="s">
        <v>13382</v>
      </c>
      <c r="F9413" t="s">
        <v>23</v>
      </c>
      <c r="G9413" t="s">
        <v>23</v>
      </c>
      <c r="H9413" t="s">
        <v>6522</v>
      </c>
      <c r="I9413" t="s">
        <v>23</v>
      </c>
      <c r="J9413" t="s">
        <v>23</v>
      </c>
      <c r="K9413" t="s">
        <v>30532</v>
      </c>
    </row>
    <row r="9414" spans="1:11" x14ac:dyDescent="0.35">
      <c r="A9414" t="s">
        <v>934</v>
      </c>
      <c r="B9414" t="s">
        <v>23</v>
      </c>
      <c r="C9414" t="s">
        <v>23</v>
      </c>
      <c r="D9414" t="s">
        <v>23</v>
      </c>
      <c r="E9414" t="s">
        <v>13383</v>
      </c>
      <c r="F9414" t="s">
        <v>23</v>
      </c>
      <c r="G9414" t="s">
        <v>23</v>
      </c>
      <c r="H9414" t="s">
        <v>6522</v>
      </c>
      <c r="I9414" t="s">
        <v>23</v>
      </c>
      <c r="J9414" t="s">
        <v>23</v>
      </c>
      <c r="K9414" t="s">
        <v>30532</v>
      </c>
    </row>
    <row r="9415" spans="1:11" x14ac:dyDescent="0.35">
      <c r="A9415" t="s">
        <v>13384</v>
      </c>
      <c r="B9415" t="s">
        <v>23</v>
      </c>
      <c r="C9415" t="s">
        <v>23</v>
      </c>
      <c r="D9415" t="s">
        <v>5810</v>
      </c>
      <c r="E9415" t="s">
        <v>13385</v>
      </c>
      <c r="F9415" t="s">
        <v>23</v>
      </c>
      <c r="G9415" t="s">
        <v>23</v>
      </c>
      <c r="H9415" t="s">
        <v>6746</v>
      </c>
      <c r="I9415" t="s">
        <v>23</v>
      </c>
      <c r="J9415" t="s">
        <v>23</v>
      </c>
      <c r="K9415" t="s">
        <v>30532</v>
      </c>
    </row>
    <row r="9416" spans="1:11" x14ac:dyDescent="0.35">
      <c r="A9416" t="s">
        <v>22545</v>
      </c>
      <c r="B9416" t="s">
        <v>23</v>
      </c>
      <c r="C9416" t="s">
        <v>23</v>
      </c>
      <c r="D9416" t="s">
        <v>5810</v>
      </c>
      <c r="E9416" t="s">
        <v>22546</v>
      </c>
      <c r="F9416" t="s">
        <v>23</v>
      </c>
      <c r="G9416" t="s">
        <v>23</v>
      </c>
      <c r="H9416" t="s">
        <v>6746</v>
      </c>
      <c r="I9416" t="s">
        <v>23</v>
      </c>
      <c r="J9416" t="s">
        <v>23</v>
      </c>
      <c r="K9416" t="s">
        <v>32796</v>
      </c>
    </row>
    <row r="9417" spans="1:11" x14ac:dyDescent="0.35">
      <c r="A9417" t="s">
        <v>393</v>
      </c>
      <c r="B9417" t="s">
        <v>23</v>
      </c>
      <c r="C9417" t="s">
        <v>23</v>
      </c>
      <c r="D9417" t="s">
        <v>23</v>
      </c>
      <c r="E9417" t="s">
        <v>13386</v>
      </c>
      <c r="F9417" t="s">
        <v>23</v>
      </c>
      <c r="G9417" t="s">
        <v>23</v>
      </c>
      <c r="H9417" t="s">
        <v>6522</v>
      </c>
      <c r="I9417" t="s">
        <v>23</v>
      </c>
      <c r="J9417" t="s">
        <v>23</v>
      </c>
      <c r="K9417" t="s">
        <v>30532</v>
      </c>
    </row>
    <row r="9418" spans="1:11" x14ac:dyDescent="0.35">
      <c r="A9418" t="s">
        <v>5416</v>
      </c>
      <c r="B9418" t="s">
        <v>23</v>
      </c>
      <c r="C9418" t="s">
        <v>23</v>
      </c>
      <c r="D9418" t="s">
        <v>23</v>
      </c>
      <c r="E9418" t="s">
        <v>13387</v>
      </c>
      <c r="F9418" t="s">
        <v>23</v>
      </c>
      <c r="G9418" t="s">
        <v>23</v>
      </c>
      <c r="H9418" t="s">
        <v>6522</v>
      </c>
      <c r="I9418" t="s">
        <v>23</v>
      </c>
      <c r="J9418" t="s">
        <v>23</v>
      </c>
      <c r="K9418" t="s">
        <v>30532</v>
      </c>
    </row>
    <row r="9419" spans="1:11" x14ac:dyDescent="0.35">
      <c r="A9419" t="s">
        <v>22565</v>
      </c>
      <c r="B9419" t="s">
        <v>23</v>
      </c>
      <c r="C9419" t="s">
        <v>23</v>
      </c>
      <c r="D9419" t="s">
        <v>5810</v>
      </c>
      <c r="E9419" t="s">
        <v>22566</v>
      </c>
      <c r="F9419" t="s">
        <v>23</v>
      </c>
      <c r="G9419" t="s">
        <v>23</v>
      </c>
      <c r="H9419" t="s">
        <v>6746</v>
      </c>
      <c r="I9419" t="s">
        <v>23</v>
      </c>
      <c r="J9419" t="s">
        <v>23</v>
      </c>
      <c r="K9419" t="s">
        <v>32806</v>
      </c>
    </row>
    <row r="9420" spans="1:11" x14ac:dyDescent="0.35">
      <c r="A9420" t="s">
        <v>13388</v>
      </c>
      <c r="B9420" t="s">
        <v>23</v>
      </c>
      <c r="C9420" t="s">
        <v>23</v>
      </c>
      <c r="D9420" t="s">
        <v>5810</v>
      </c>
      <c r="E9420" t="s">
        <v>13389</v>
      </c>
      <c r="F9420" t="s">
        <v>23</v>
      </c>
      <c r="G9420" t="s">
        <v>23</v>
      </c>
      <c r="H9420" t="s">
        <v>6746</v>
      </c>
      <c r="I9420" t="s">
        <v>23</v>
      </c>
      <c r="J9420" t="s">
        <v>23</v>
      </c>
      <c r="K9420" t="s">
        <v>30532</v>
      </c>
    </row>
    <row r="9421" spans="1:11" x14ac:dyDescent="0.35">
      <c r="A9421" t="s">
        <v>2088</v>
      </c>
      <c r="B9421" t="s">
        <v>23</v>
      </c>
      <c r="C9421" t="s">
        <v>23</v>
      </c>
      <c r="D9421" t="s">
        <v>23</v>
      </c>
      <c r="E9421" t="s">
        <v>13390</v>
      </c>
      <c r="F9421" t="s">
        <v>23</v>
      </c>
      <c r="G9421" t="s">
        <v>23</v>
      </c>
      <c r="H9421" t="s">
        <v>6522</v>
      </c>
      <c r="I9421" t="s">
        <v>23</v>
      </c>
      <c r="J9421" t="s">
        <v>23</v>
      </c>
      <c r="K9421" t="s">
        <v>30532</v>
      </c>
    </row>
    <row r="9422" spans="1:11" x14ac:dyDescent="0.35">
      <c r="A9422" t="s">
        <v>22583</v>
      </c>
      <c r="B9422" t="s">
        <v>23</v>
      </c>
      <c r="C9422" t="s">
        <v>23</v>
      </c>
      <c r="D9422" t="s">
        <v>5810</v>
      </c>
      <c r="E9422" t="s">
        <v>22584</v>
      </c>
      <c r="F9422" t="s">
        <v>23</v>
      </c>
      <c r="G9422" t="s">
        <v>23</v>
      </c>
      <c r="H9422" t="s">
        <v>6746</v>
      </c>
      <c r="I9422" t="s">
        <v>23</v>
      </c>
      <c r="J9422" t="s">
        <v>23</v>
      </c>
      <c r="K9422" t="s">
        <v>32816</v>
      </c>
    </row>
    <row r="9423" spans="1:11" x14ac:dyDescent="0.35">
      <c r="A9423" t="s">
        <v>17868</v>
      </c>
      <c r="B9423" t="s">
        <v>23</v>
      </c>
      <c r="C9423" t="s">
        <v>23</v>
      </c>
      <c r="D9423" t="s">
        <v>5810</v>
      </c>
      <c r="E9423" t="s">
        <v>22587</v>
      </c>
      <c r="F9423" t="s">
        <v>23</v>
      </c>
      <c r="G9423" t="s">
        <v>23</v>
      </c>
      <c r="H9423" t="s">
        <v>6746</v>
      </c>
      <c r="I9423" t="s">
        <v>23</v>
      </c>
      <c r="J9423" t="s">
        <v>23</v>
      </c>
      <c r="K9423" t="s">
        <v>30532</v>
      </c>
    </row>
    <row r="9424" spans="1:11" x14ac:dyDescent="0.35">
      <c r="A9424" t="s">
        <v>2087</v>
      </c>
      <c r="B9424" t="s">
        <v>23</v>
      </c>
      <c r="C9424" t="s">
        <v>23</v>
      </c>
      <c r="D9424" t="s">
        <v>23</v>
      </c>
      <c r="E9424" t="s">
        <v>13391</v>
      </c>
      <c r="F9424" t="s">
        <v>23</v>
      </c>
      <c r="G9424" t="s">
        <v>23</v>
      </c>
      <c r="H9424" t="s">
        <v>6522</v>
      </c>
      <c r="I9424" t="s">
        <v>23</v>
      </c>
      <c r="J9424" t="s">
        <v>23</v>
      </c>
      <c r="K9424" t="s">
        <v>30532</v>
      </c>
    </row>
    <row r="9425" spans="1:11" x14ac:dyDescent="0.35">
      <c r="A9425" t="s">
        <v>2086</v>
      </c>
      <c r="B9425" t="s">
        <v>23</v>
      </c>
      <c r="C9425" t="s">
        <v>23</v>
      </c>
      <c r="D9425" t="s">
        <v>23</v>
      </c>
      <c r="E9425" t="s">
        <v>13392</v>
      </c>
      <c r="F9425" t="s">
        <v>23</v>
      </c>
      <c r="G9425" t="s">
        <v>23</v>
      </c>
      <c r="H9425" t="s">
        <v>6522</v>
      </c>
      <c r="I9425" t="s">
        <v>23</v>
      </c>
      <c r="J9425" t="s">
        <v>23</v>
      </c>
      <c r="K9425" t="s">
        <v>30532</v>
      </c>
    </row>
    <row r="9426" spans="1:11" x14ac:dyDescent="0.35">
      <c r="A9426" t="s">
        <v>22604</v>
      </c>
      <c r="B9426" t="s">
        <v>23</v>
      </c>
      <c r="C9426" t="s">
        <v>23</v>
      </c>
      <c r="D9426" t="s">
        <v>5810</v>
      </c>
      <c r="E9426" t="s">
        <v>22605</v>
      </c>
      <c r="F9426" t="s">
        <v>23</v>
      </c>
      <c r="G9426" t="s">
        <v>23</v>
      </c>
      <c r="H9426" t="s">
        <v>6746</v>
      </c>
      <c r="I9426" t="s">
        <v>23</v>
      </c>
      <c r="J9426" t="s">
        <v>23</v>
      </c>
      <c r="K9426" t="s">
        <v>32826</v>
      </c>
    </row>
    <row r="9427" spans="1:11" x14ac:dyDescent="0.35">
      <c r="A9427" t="s">
        <v>6560</v>
      </c>
      <c r="B9427" t="s">
        <v>23</v>
      </c>
      <c r="C9427" t="s">
        <v>23</v>
      </c>
      <c r="D9427" t="s">
        <v>23</v>
      </c>
      <c r="E9427" t="s">
        <v>13393</v>
      </c>
      <c r="F9427" t="s">
        <v>23</v>
      </c>
      <c r="G9427" t="s">
        <v>23</v>
      </c>
      <c r="H9427" t="s">
        <v>6504</v>
      </c>
      <c r="I9427" t="s">
        <v>23</v>
      </c>
      <c r="J9427" t="s">
        <v>23</v>
      </c>
      <c r="K9427" t="s">
        <v>30532</v>
      </c>
    </row>
    <row r="9428" spans="1:11" x14ac:dyDescent="0.35">
      <c r="A9428" t="s">
        <v>2083</v>
      </c>
      <c r="B9428" t="s">
        <v>23</v>
      </c>
      <c r="C9428" t="s">
        <v>23</v>
      </c>
      <c r="D9428" t="s">
        <v>23</v>
      </c>
      <c r="E9428" t="s">
        <v>13394</v>
      </c>
      <c r="F9428" t="s">
        <v>23</v>
      </c>
      <c r="G9428" t="s">
        <v>23</v>
      </c>
      <c r="H9428" t="s">
        <v>6522</v>
      </c>
      <c r="I9428" t="s">
        <v>23</v>
      </c>
      <c r="J9428" t="s">
        <v>23</v>
      </c>
      <c r="K9428" t="s">
        <v>30532</v>
      </c>
    </row>
    <row r="9429" spans="1:11" x14ac:dyDescent="0.35">
      <c r="A9429" t="s">
        <v>22626</v>
      </c>
      <c r="B9429" t="s">
        <v>23</v>
      </c>
      <c r="C9429" t="s">
        <v>23</v>
      </c>
      <c r="D9429" t="s">
        <v>5810</v>
      </c>
      <c r="E9429" t="s">
        <v>22627</v>
      </c>
      <c r="F9429" t="s">
        <v>23</v>
      </c>
      <c r="G9429" t="s">
        <v>23</v>
      </c>
      <c r="H9429" t="s">
        <v>6746</v>
      </c>
      <c r="I9429" t="s">
        <v>23</v>
      </c>
      <c r="J9429" t="s">
        <v>23</v>
      </c>
      <c r="K9429" t="s">
        <v>32837</v>
      </c>
    </row>
    <row r="9430" spans="1:11" x14ac:dyDescent="0.35">
      <c r="A9430" t="s">
        <v>3745</v>
      </c>
      <c r="B9430" t="s">
        <v>23</v>
      </c>
      <c r="C9430" t="s">
        <v>23</v>
      </c>
      <c r="D9430" t="s">
        <v>23</v>
      </c>
      <c r="E9430" t="s">
        <v>13395</v>
      </c>
      <c r="F9430" t="s">
        <v>23</v>
      </c>
      <c r="G9430" t="s">
        <v>23</v>
      </c>
      <c r="H9430" t="s">
        <v>6522</v>
      </c>
      <c r="I9430" t="s">
        <v>23</v>
      </c>
      <c r="J9430" t="s">
        <v>23</v>
      </c>
      <c r="K9430" t="s">
        <v>30532</v>
      </c>
    </row>
    <row r="9431" spans="1:11" x14ac:dyDescent="0.35">
      <c r="A9431" t="s">
        <v>7680</v>
      </c>
      <c r="B9431" t="s">
        <v>23</v>
      </c>
      <c r="C9431" t="s">
        <v>23</v>
      </c>
      <c r="D9431" t="s">
        <v>5810</v>
      </c>
      <c r="E9431" t="s">
        <v>13396</v>
      </c>
      <c r="F9431" t="s">
        <v>23</v>
      </c>
      <c r="G9431" t="s">
        <v>23</v>
      </c>
      <c r="H9431" t="s">
        <v>6483</v>
      </c>
      <c r="I9431" t="s">
        <v>6485</v>
      </c>
      <c r="J9431" t="s">
        <v>23</v>
      </c>
      <c r="K9431" t="s">
        <v>30532</v>
      </c>
    </row>
    <row r="9432" spans="1:11" x14ac:dyDescent="0.35">
      <c r="A9432" t="s">
        <v>22638</v>
      </c>
      <c r="B9432" t="s">
        <v>23</v>
      </c>
      <c r="C9432" t="s">
        <v>23</v>
      </c>
      <c r="D9432" t="s">
        <v>5810</v>
      </c>
      <c r="E9432" t="s">
        <v>22639</v>
      </c>
      <c r="F9432" t="s">
        <v>23</v>
      </c>
      <c r="G9432" t="s">
        <v>23</v>
      </c>
      <c r="H9432" t="s">
        <v>6746</v>
      </c>
      <c r="I9432" t="s">
        <v>23</v>
      </c>
      <c r="J9432" t="s">
        <v>23</v>
      </c>
      <c r="K9432" t="s">
        <v>32843</v>
      </c>
    </row>
    <row r="9433" spans="1:11" x14ac:dyDescent="0.35">
      <c r="A9433" t="s">
        <v>3746</v>
      </c>
      <c r="B9433" t="s">
        <v>23</v>
      </c>
      <c r="C9433" t="s">
        <v>23</v>
      </c>
      <c r="D9433" t="s">
        <v>23</v>
      </c>
      <c r="E9433" t="s">
        <v>13397</v>
      </c>
      <c r="F9433" t="s">
        <v>23</v>
      </c>
      <c r="G9433" t="s">
        <v>23</v>
      </c>
      <c r="H9433" t="s">
        <v>6522</v>
      </c>
      <c r="I9433" t="s">
        <v>23</v>
      </c>
      <c r="J9433" t="s">
        <v>23</v>
      </c>
      <c r="K9433" t="s">
        <v>30532</v>
      </c>
    </row>
    <row r="9434" spans="1:11" x14ac:dyDescent="0.35">
      <c r="A9434" t="s">
        <v>22656</v>
      </c>
      <c r="B9434" t="s">
        <v>23</v>
      </c>
      <c r="C9434" t="s">
        <v>23</v>
      </c>
      <c r="D9434" t="s">
        <v>5810</v>
      </c>
      <c r="E9434" t="s">
        <v>22657</v>
      </c>
      <c r="F9434" t="s">
        <v>23</v>
      </c>
      <c r="G9434" t="s">
        <v>23</v>
      </c>
      <c r="H9434" t="s">
        <v>6746</v>
      </c>
      <c r="I9434" t="s">
        <v>23</v>
      </c>
      <c r="J9434" t="s">
        <v>23</v>
      </c>
      <c r="K9434" t="s">
        <v>32851</v>
      </c>
    </row>
    <row r="9435" spans="1:11" x14ac:dyDescent="0.35">
      <c r="A9435" t="s">
        <v>22666</v>
      </c>
      <c r="B9435" t="s">
        <v>23</v>
      </c>
      <c r="C9435" t="s">
        <v>23</v>
      </c>
      <c r="D9435" t="s">
        <v>5810</v>
      </c>
      <c r="E9435" t="s">
        <v>22667</v>
      </c>
      <c r="F9435" t="s">
        <v>23</v>
      </c>
      <c r="G9435" t="s">
        <v>23</v>
      </c>
      <c r="H9435" t="s">
        <v>6746</v>
      </c>
      <c r="I9435" t="s">
        <v>23</v>
      </c>
      <c r="J9435" t="s">
        <v>23</v>
      </c>
      <c r="K9435" t="s">
        <v>32856</v>
      </c>
    </row>
    <row r="9436" spans="1:11" x14ac:dyDescent="0.35">
      <c r="A9436" t="s">
        <v>22678</v>
      </c>
      <c r="B9436" t="s">
        <v>23</v>
      </c>
      <c r="C9436" t="s">
        <v>23</v>
      </c>
      <c r="D9436" t="s">
        <v>5810</v>
      </c>
      <c r="E9436" t="s">
        <v>22679</v>
      </c>
      <c r="F9436" t="s">
        <v>23</v>
      </c>
      <c r="G9436" t="s">
        <v>23</v>
      </c>
      <c r="H9436" t="s">
        <v>6746</v>
      </c>
      <c r="I9436" t="s">
        <v>23</v>
      </c>
      <c r="J9436" t="s">
        <v>23</v>
      </c>
      <c r="K9436" t="s">
        <v>32862</v>
      </c>
    </row>
    <row r="9437" spans="1:11" x14ac:dyDescent="0.35">
      <c r="A9437" t="s">
        <v>6617</v>
      </c>
      <c r="B9437" t="s">
        <v>23</v>
      </c>
      <c r="C9437" t="s">
        <v>23</v>
      </c>
      <c r="D9437" t="s">
        <v>23</v>
      </c>
      <c r="E9437" t="s">
        <v>13398</v>
      </c>
      <c r="F9437" t="s">
        <v>23</v>
      </c>
      <c r="G9437" t="s">
        <v>23</v>
      </c>
      <c r="H9437" t="s">
        <v>6502</v>
      </c>
      <c r="I9437" t="s">
        <v>2721</v>
      </c>
      <c r="J9437" t="s">
        <v>23</v>
      </c>
      <c r="K9437" t="s">
        <v>30532</v>
      </c>
    </row>
    <row r="9438" spans="1:11" x14ac:dyDescent="0.35">
      <c r="A9438" t="s">
        <v>22692</v>
      </c>
      <c r="B9438" t="s">
        <v>23</v>
      </c>
      <c r="C9438" t="s">
        <v>23</v>
      </c>
      <c r="D9438" t="s">
        <v>5810</v>
      </c>
      <c r="E9438" t="s">
        <v>22693</v>
      </c>
      <c r="F9438" t="s">
        <v>23</v>
      </c>
      <c r="G9438" t="s">
        <v>23</v>
      </c>
      <c r="H9438" t="s">
        <v>6746</v>
      </c>
      <c r="I9438" t="s">
        <v>23</v>
      </c>
      <c r="J9438" t="s">
        <v>23</v>
      </c>
      <c r="K9438" t="s">
        <v>32869</v>
      </c>
    </row>
    <row r="9439" spans="1:11" x14ac:dyDescent="0.35">
      <c r="A9439" t="s">
        <v>22686</v>
      </c>
      <c r="B9439" t="s">
        <v>23</v>
      </c>
      <c r="C9439" t="s">
        <v>23</v>
      </c>
      <c r="D9439" t="s">
        <v>5810</v>
      </c>
      <c r="E9439" t="s">
        <v>22687</v>
      </c>
      <c r="F9439" t="s">
        <v>23</v>
      </c>
      <c r="G9439" t="s">
        <v>23</v>
      </c>
      <c r="H9439" t="s">
        <v>6746</v>
      </c>
      <c r="I9439" t="s">
        <v>23</v>
      </c>
      <c r="J9439" t="s">
        <v>23</v>
      </c>
      <c r="K9439" t="s">
        <v>32866</v>
      </c>
    </row>
    <row r="9440" spans="1:11" x14ac:dyDescent="0.35">
      <c r="A9440" t="s">
        <v>13399</v>
      </c>
      <c r="B9440" t="s">
        <v>23</v>
      </c>
      <c r="C9440" t="s">
        <v>23</v>
      </c>
      <c r="D9440" t="s">
        <v>5810</v>
      </c>
      <c r="E9440" t="s">
        <v>13400</v>
      </c>
      <c r="F9440" t="s">
        <v>23</v>
      </c>
      <c r="G9440" t="s">
        <v>23</v>
      </c>
      <c r="H9440" t="s">
        <v>6746</v>
      </c>
      <c r="I9440" t="s">
        <v>23</v>
      </c>
      <c r="J9440" t="s">
        <v>23</v>
      </c>
      <c r="K9440" t="s">
        <v>30532</v>
      </c>
    </row>
    <row r="9441" spans="1:11" x14ac:dyDescent="0.35">
      <c r="A9441" t="s">
        <v>22694</v>
      </c>
      <c r="B9441" t="s">
        <v>23</v>
      </c>
      <c r="C9441" t="s">
        <v>23</v>
      </c>
      <c r="D9441" t="s">
        <v>5810</v>
      </c>
      <c r="E9441" t="s">
        <v>22695</v>
      </c>
      <c r="F9441" t="s">
        <v>23</v>
      </c>
      <c r="G9441" t="s">
        <v>23</v>
      </c>
      <c r="H9441" t="s">
        <v>6746</v>
      </c>
      <c r="I9441" t="s">
        <v>23</v>
      </c>
      <c r="J9441" t="s">
        <v>23</v>
      </c>
      <c r="K9441" t="s">
        <v>32870</v>
      </c>
    </row>
    <row r="9442" spans="1:11" x14ac:dyDescent="0.35">
      <c r="A9442" t="s">
        <v>24444</v>
      </c>
      <c r="B9442" t="s">
        <v>23</v>
      </c>
      <c r="C9442" t="s">
        <v>23</v>
      </c>
      <c r="D9442" t="s">
        <v>5810</v>
      </c>
      <c r="E9442" t="s">
        <v>24445</v>
      </c>
      <c r="F9442" t="s">
        <v>23</v>
      </c>
      <c r="G9442" t="s">
        <v>23</v>
      </c>
      <c r="H9442" t="s">
        <v>6484</v>
      </c>
      <c r="I9442" t="s">
        <v>23</v>
      </c>
      <c r="J9442" t="s">
        <v>23</v>
      </c>
      <c r="K9442" t="s">
        <v>30532</v>
      </c>
    </row>
    <row r="9443" spans="1:11" x14ac:dyDescent="0.35">
      <c r="A9443" t="s">
        <v>2816</v>
      </c>
      <c r="B9443" t="s">
        <v>23</v>
      </c>
      <c r="C9443" t="s">
        <v>23</v>
      </c>
      <c r="D9443" t="s">
        <v>23</v>
      </c>
      <c r="E9443" t="s">
        <v>13401</v>
      </c>
      <c r="F9443" t="s">
        <v>23</v>
      </c>
      <c r="G9443" t="s">
        <v>23</v>
      </c>
      <c r="H9443" t="s">
        <v>6484</v>
      </c>
      <c r="I9443" t="s">
        <v>6485</v>
      </c>
      <c r="J9443" t="s">
        <v>23</v>
      </c>
      <c r="K9443" t="s">
        <v>30532</v>
      </c>
    </row>
    <row r="9444" spans="1:11" x14ac:dyDescent="0.35">
      <c r="A9444" t="s">
        <v>18643</v>
      </c>
      <c r="B9444" t="s">
        <v>23</v>
      </c>
      <c r="C9444" t="s">
        <v>23</v>
      </c>
      <c r="D9444" t="s">
        <v>5810</v>
      </c>
      <c r="E9444" t="s">
        <v>18644</v>
      </c>
      <c r="F9444" t="s">
        <v>23</v>
      </c>
      <c r="G9444" t="s">
        <v>23</v>
      </c>
      <c r="H9444" t="s">
        <v>6746</v>
      </c>
      <c r="I9444" t="s">
        <v>23</v>
      </c>
      <c r="J9444" t="s">
        <v>23</v>
      </c>
      <c r="K9444" t="s">
        <v>30848</v>
      </c>
    </row>
    <row r="9445" spans="1:11" x14ac:dyDescent="0.35">
      <c r="A9445" t="s">
        <v>22727</v>
      </c>
      <c r="B9445" t="s">
        <v>23</v>
      </c>
      <c r="C9445" t="s">
        <v>23</v>
      </c>
      <c r="D9445" t="s">
        <v>5810</v>
      </c>
      <c r="E9445" t="s">
        <v>22728</v>
      </c>
      <c r="F9445" t="s">
        <v>23</v>
      </c>
      <c r="G9445" t="s">
        <v>23</v>
      </c>
      <c r="H9445" t="s">
        <v>6746</v>
      </c>
      <c r="I9445" t="s">
        <v>23</v>
      </c>
      <c r="J9445" t="s">
        <v>23</v>
      </c>
      <c r="K9445" t="s">
        <v>32885</v>
      </c>
    </row>
    <row r="9446" spans="1:11" x14ac:dyDescent="0.35">
      <c r="A9446" t="s">
        <v>22733</v>
      </c>
      <c r="B9446" t="s">
        <v>23</v>
      </c>
      <c r="C9446" t="s">
        <v>23</v>
      </c>
      <c r="D9446" t="s">
        <v>5810</v>
      </c>
      <c r="E9446" t="s">
        <v>22734</v>
      </c>
      <c r="F9446" t="s">
        <v>23</v>
      </c>
      <c r="G9446" t="s">
        <v>23</v>
      </c>
      <c r="H9446" t="s">
        <v>6746</v>
      </c>
      <c r="I9446" t="s">
        <v>23</v>
      </c>
      <c r="J9446" t="s">
        <v>23</v>
      </c>
      <c r="K9446" t="s">
        <v>32888</v>
      </c>
    </row>
    <row r="9447" spans="1:11" x14ac:dyDescent="0.35">
      <c r="A9447" t="s">
        <v>18645</v>
      </c>
      <c r="B9447" t="s">
        <v>23</v>
      </c>
      <c r="C9447" t="s">
        <v>23</v>
      </c>
      <c r="D9447" t="s">
        <v>5810</v>
      </c>
      <c r="E9447" t="s">
        <v>18646</v>
      </c>
      <c r="F9447" t="s">
        <v>23</v>
      </c>
      <c r="G9447" t="s">
        <v>23</v>
      </c>
      <c r="H9447" t="s">
        <v>6746</v>
      </c>
      <c r="I9447" t="s">
        <v>23</v>
      </c>
      <c r="J9447" t="s">
        <v>23</v>
      </c>
      <c r="K9447" t="s">
        <v>30849</v>
      </c>
    </row>
    <row r="9448" spans="1:11" x14ac:dyDescent="0.35">
      <c r="A9448" t="s">
        <v>22712</v>
      </c>
      <c r="B9448" t="s">
        <v>23</v>
      </c>
      <c r="C9448" t="s">
        <v>23</v>
      </c>
      <c r="D9448" t="s">
        <v>5810</v>
      </c>
      <c r="E9448" t="s">
        <v>22713</v>
      </c>
      <c r="F9448" t="s">
        <v>23</v>
      </c>
      <c r="G9448" t="s">
        <v>23</v>
      </c>
      <c r="H9448" t="s">
        <v>6746</v>
      </c>
      <c r="I9448" t="s">
        <v>23</v>
      </c>
      <c r="J9448" t="s">
        <v>23</v>
      </c>
      <c r="K9448" t="s">
        <v>32878</v>
      </c>
    </row>
    <row r="9449" spans="1:11" x14ac:dyDescent="0.35">
      <c r="A9449" t="s">
        <v>22737</v>
      </c>
      <c r="B9449" t="s">
        <v>23</v>
      </c>
      <c r="C9449" t="s">
        <v>23</v>
      </c>
      <c r="D9449" t="s">
        <v>5810</v>
      </c>
      <c r="E9449" t="s">
        <v>22738</v>
      </c>
      <c r="F9449" t="s">
        <v>23</v>
      </c>
      <c r="G9449" t="s">
        <v>23</v>
      </c>
      <c r="H9449" t="s">
        <v>6746</v>
      </c>
      <c r="I9449" t="s">
        <v>23</v>
      </c>
      <c r="J9449" t="s">
        <v>23</v>
      </c>
      <c r="K9449" t="s">
        <v>32890</v>
      </c>
    </row>
    <row r="9450" spans="1:11" x14ac:dyDescent="0.35">
      <c r="A9450" t="s">
        <v>22741</v>
      </c>
      <c r="B9450" t="s">
        <v>23</v>
      </c>
      <c r="C9450" t="s">
        <v>23</v>
      </c>
      <c r="D9450" t="s">
        <v>5810</v>
      </c>
      <c r="E9450" t="s">
        <v>22742</v>
      </c>
      <c r="F9450" t="s">
        <v>23</v>
      </c>
      <c r="G9450" t="s">
        <v>23</v>
      </c>
      <c r="H9450" t="s">
        <v>6746</v>
      </c>
      <c r="I9450" t="s">
        <v>23</v>
      </c>
      <c r="J9450" t="s">
        <v>23</v>
      </c>
      <c r="K9450" t="s">
        <v>32892</v>
      </c>
    </row>
    <row r="9451" spans="1:11" x14ac:dyDescent="0.35">
      <c r="A9451" t="s">
        <v>6683</v>
      </c>
      <c r="B9451" t="s">
        <v>23</v>
      </c>
      <c r="C9451" t="s">
        <v>23</v>
      </c>
      <c r="D9451" t="s">
        <v>23</v>
      </c>
      <c r="E9451" t="s">
        <v>13402</v>
      </c>
      <c r="F9451" t="s">
        <v>23</v>
      </c>
      <c r="G9451" t="s">
        <v>23</v>
      </c>
      <c r="H9451" t="s">
        <v>6514</v>
      </c>
      <c r="I9451" t="s">
        <v>23</v>
      </c>
      <c r="J9451" t="s">
        <v>23</v>
      </c>
      <c r="K9451" t="s">
        <v>30532</v>
      </c>
    </row>
    <row r="9452" spans="1:11" x14ac:dyDescent="0.35">
      <c r="A9452" t="s">
        <v>22749</v>
      </c>
      <c r="B9452" t="s">
        <v>23</v>
      </c>
      <c r="C9452" t="s">
        <v>23</v>
      </c>
      <c r="D9452" t="s">
        <v>5810</v>
      </c>
      <c r="E9452" t="s">
        <v>22750</v>
      </c>
      <c r="F9452" t="s">
        <v>23</v>
      </c>
      <c r="G9452" t="s">
        <v>23</v>
      </c>
      <c r="H9452" t="s">
        <v>6746</v>
      </c>
      <c r="I9452" t="s">
        <v>23</v>
      </c>
      <c r="J9452" t="s">
        <v>23</v>
      </c>
      <c r="K9452" t="s">
        <v>32896</v>
      </c>
    </row>
    <row r="9453" spans="1:11" x14ac:dyDescent="0.35">
      <c r="A9453" t="s">
        <v>2796</v>
      </c>
      <c r="B9453" t="s">
        <v>23</v>
      </c>
      <c r="C9453" t="s">
        <v>23</v>
      </c>
      <c r="D9453" t="s">
        <v>23</v>
      </c>
      <c r="E9453" t="s">
        <v>13403</v>
      </c>
      <c r="F9453" t="s">
        <v>23</v>
      </c>
      <c r="G9453" t="s">
        <v>23</v>
      </c>
      <c r="H9453" t="s">
        <v>6522</v>
      </c>
      <c r="I9453" t="s">
        <v>23</v>
      </c>
      <c r="J9453" t="s">
        <v>23</v>
      </c>
      <c r="K9453" t="s">
        <v>30532</v>
      </c>
    </row>
    <row r="9454" spans="1:11" x14ac:dyDescent="0.35">
      <c r="A9454" t="s">
        <v>22763</v>
      </c>
      <c r="B9454" t="s">
        <v>23</v>
      </c>
      <c r="C9454" t="s">
        <v>23</v>
      </c>
      <c r="D9454" t="s">
        <v>5810</v>
      </c>
      <c r="E9454" t="s">
        <v>22764</v>
      </c>
      <c r="F9454" t="s">
        <v>23</v>
      </c>
      <c r="G9454" t="s">
        <v>23</v>
      </c>
      <c r="H9454" t="s">
        <v>6746</v>
      </c>
      <c r="I9454" t="s">
        <v>23</v>
      </c>
      <c r="J9454" t="s">
        <v>23</v>
      </c>
      <c r="K9454" t="s">
        <v>32903</v>
      </c>
    </row>
    <row r="9455" spans="1:11" x14ac:dyDescent="0.35">
      <c r="A9455" t="s">
        <v>28244</v>
      </c>
      <c r="B9455" t="s">
        <v>23</v>
      </c>
      <c r="C9455" t="s">
        <v>23</v>
      </c>
      <c r="D9455" t="s">
        <v>5810</v>
      </c>
      <c r="E9455" t="s">
        <v>28245</v>
      </c>
      <c r="F9455" t="s">
        <v>23</v>
      </c>
      <c r="G9455" t="s">
        <v>23</v>
      </c>
      <c r="H9455" t="s">
        <v>6746</v>
      </c>
      <c r="I9455" t="s">
        <v>23</v>
      </c>
      <c r="J9455" t="s">
        <v>23</v>
      </c>
      <c r="K9455" t="s">
        <v>35450</v>
      </c>
    </row>
    <row r="9456" spans="1:11" x14ac:dyDescent="0.35">
      <c r="A9456" t="s">
        <v>22819</v>
      </c>
      <c r="B9456" t="s">
        <v>23</v>
      </c>
      <c r="C9456" t="s">
        <v>23</v>
      </c>
      <c r="D9456" t="s">
        <v>5810</v>
      </c>
      <c r="E9456" t="s">
        <v>22820</v>
      </c>
      <c r="F9456" t="s">
        <v>23</v>
      </c>
      <c r="G9456" t="s">
        <v>23</v>
      </c>
      <c r="H9456" t="s">
        <v>6746</v>
      </c>
      <c r="I9456" t="s">
        <v>23</v>
      </c>
      <c r="J9456" t="s">
        <v>23</v>
      </c>
      <c r="K9456" t="s">
        <v>32931</v>
      </c>
    </row>
    <row r="9457" spans="1:11" x14ac:dyDescent="0.35">
      <c r="A9457" t="s">
        <v>18651</v>
      </c>
      <c r="B9457" t="s">
        <v>23</v>
      </c>
      <c r="C9457" t="s">
        <v>23</v>
      </c>
      <c r="D9457" t="s">
        <v>5810</v>
      </c>
      <c r="E9457" t="s">
        <v>18652</v>
      </c>
      <c r="F9457" t="s">
        <v>23</v>
      </c>
      <c r="G9457" t="s">
        <v>23</v>
      </c>
      <c r="H9457" t="s">
        <v>6746</v>
      </c>
      <c r="I9457" t="s">
        <v>23</v>
      </c>
      <c r="J9457" t="s">
        <v>23</v>
      </c>
      <c r="K9457" t="s">
        <v>30852</v>
      </c>
    </row>
    <row r="9458" spans="1:11" x14ac:dyDescent="0.35">
      <c r="A9458" t="s">
        <v>250</v>
      </c>
      <c r="B9458" t="s">
        <v>23</v>
      </c>
      <c r="C9458" t="s">
        <v>23</v>
      </c>
      <c r="D9458" t="s">
        <v>23</v>
      </c>
      <c r="E9458" t="s">
        <v>13404</v>
      </c>
      <c r="F9458" t="s">
        <v>23</v>
      </c>
      <c r="G9458" t="s">
        <v>23</v>
      </c>
      <c r="H9458" t="s">
        <v>6514</v>
      </c>
      <c r="I9458" t="s">
        <v>6485</v>
      </c>
      <c r="J9458" t="s">
        <v>23</v>
      </c>
      <c r="K9458" t="s">
        <v>30532</v>
      </c>
    </row>
    <row r="9459" spans="1:11" x14ac:dyDescent="0.35">
      <c r="A9459" t="s">
        <v>22878</v>
      </c>
      <c r="B9459" t="s">
        <v>23</v>
      </c>
      <c r="C9459" t="s">
        <v>23</v>
      </c>
      <c r="D9459" t="s">
        <v>5810</v>
      </c>
      <c r="E9459" t="s">
        <v>22879</v>
      </c>
      <c r="F9459" t="s">
        <v>23</v>
      </c>
      <c r="G9459" t="s">
        <v>23</v>
      </c>
      <c r="H9459" t="s">
        <v>6746</v>
      </c>
      <c r="I9459" t="s">
        <v>23</v>
      </c>
      <c r="J9459" t="s">
        <v>23</v>
      </c>
      <c r="K9459" t="s">
        <v>32960</v>
      </c>
    </row>
    <row r="9460" spans="1:11" x14ac:dyDescent="0.35">
      <c r="A9460" t="s">
        <v>22888</v>
      </c>
      <c r="B9460" t="s">
        <v>23</v>
      </c>
      <c r="C9460" t="s">
        <v>23</v>
      </c>
      <c r="D9460" t="s">
        <v>5810</v>
      </c>
      <c r="E9460" t="s">
        <v>22889</v>
      </c>
      <c r="F9460" t="s">
        <v>23</v>
      </c>
      <c r="G9460" t="s">
        <v>23</v>
      </c>
      <c r="H9460" t="s">
        <v>6746</v>
      </c>
      <c r="I9460" t="s">
        <v>23</v>
      </c>
      <c r="J9460" t="s">
        <v>23</v>
      </c>
      <c r="K9460" t="s">
        <v>32965</v>
      </c>
    </row>
    <row r="9461" spans="1:11" x14ac:dyDescent="0.35">
      <c r="A9461" t="s">
        <v>22779</v>
      </c>
      <c r="B9461" t="s">
        <v>23</v>
      </c>
      <c r="C9461" t="s">
        <v>23</v>
      </c>
      <c r="D9461" t="s">
        <v>5810</v>
      </c>
      <c r="E9461" t="s">
        <v>22780</v>
      </c>
      <c r="F9461" t="s">
        <v>23</v>
      </c>
      <c r="G9461" t="s">
        <v>23</v>
      </c>
      <c r="H9461" t="s">
        <v>6746</v>
      </c>
      <c r="I9461" t="s">
        <v>23</v>
      </c>
      <c r="J9461" t="s">
        <v>23</v>
      </c>
      <c r="K9461" t="s">
        <v>32911</v>
      </c>
    </row>
    <row r="9462" spans="1:11" x14ac:dyDescent="0.35">
      <c r="A9462" t="s">
        <v>4947</v>
      </c>
      <c r="B9462" t="s">
        <v>23</v>
      </c>
      <c r="C9462" t="s">
        <v>23</v>
      </c>
      <c r="D9462" t="s">
        <v>23</v>
      </c>
      <c r="E9462" t="s">
        <v>13405</v>
      </c>
      <c r="F9462" t="s">
        <v>23</v>
      </c>
      <c r="G9462" t="s">
        <v>23</v>
      </c>
      <c r="H9462" t="s">
        <v>6522</v>
      </c>
      <c r="I9462" t="s">
        <v>23</v>
      </c>
      <c r="J9462" t="s">
        <v>23</v>
      </c>
      <c r="K9462" t="s">
        <v>30532</v>
      </c>
    </row>
    <row r="9463" spans="1:11" x14ac:dyDescent="0.35">
      <c r="A9463" t="s">
        <v>22807</v>
      </c>
      <c r="B9463" t="s">
        <v>23</v>
      </c>
      <c r="C9463" t="s">
        <v>23</v>
      </c>
      <c r="D9463" t="s">
        <v>5810</v>
      </c>
      <c r="E9463" t="s">
        <v>22808</v>
      </c>
      <c r="F9463" t="s">
        <v>23</v>
      </c>
      <c r="G9463" t="s">
        <v>23</v>
      </c>
      <c r="H9463" t="s">
        <v>6746</v>
      </c>
      <c r="I9463" t="s">
        <v>23</v>
      </c>
      <c r="J9463" t="s">
        <v>23</v>
      </c>
      <c r="K9463" t="s">
        <v>32925</v>
      </c>
    </row>
    <row r="9464" spans="1:11" x14ac:dyDescent="0.35">
      <c r="A9464" t="s">
        <v>6195</v>
      </c>
      <c r="B9464" t="s">
        <v>23</v>
      </c>
      <c r="C9464" t="s">
        <v>23</v>
      </c>
      <c r="D9464" t="s">
        <v>5810</v>
      </c>
      <c r="E9464" t="s">
        <v>13406</v>
      </c>
      <c r="F9464" t="s">
        <v>23</v>
      </c>
      <c r="G9464" t="s">
        <v>23</v>
      </c>
      <c r="H9464" t="s">
        <v>6502</v>
      </c>
      <c r="I9464" t="s">
        <v>23</v>
      </c>
      <c r="J9464" t="s">
        <v>23</v>
      </c>
      <c r="K9464" t="s">
        <v>30532</v>
      </c>
    </row>
    <row r="9465" spans="1:11" x14ac:dyDescent="0.35">
      <c r="A9465" t="s">
        <v>2082</v>
      </c>
      <c r="B9465" t="s">
        <v>23</v>
      </c>
      <c r="C9465" t="s">
        <v>23</v>
      </c>
      <c r="D9465" t="s">
        <v>23</v>
      </c>
      <c r="E9465" t="s">
        <v>13407</v>
      </c>
      <c r="F9465" t="s">
        <v>23</v>
      </c>
      <c r="G9465" t="s">
        <v>23</v>
      </c>
      <c r="H9465" t="s">
        <v>6522</v>
      </c>
      <c r="I9465" t="s">
        <v>23</v>
      </c>
      <c r="J9465" t="s">
        <v>23</v>
      </c>
      <c r="K9465" t="s">
        <v>30532</v>
      </c>
    </row>
    <row r="9466" spans="1:11" x14ac:dyDescent="0.35">
      <c r="A9466" t="s">
        <v>13408</v>
      </c>
      <c r="B9466" t="s">
        <v>23</v>
      </c>
      <c r="C9466" t="s">
        <v>23</v>
      </c>
      <c r="D9466" t="s">
        <v>5810</v>
      </c>
      <c r="E9466" t="s">
        <v>13409</v>
      </c>
      <c r="F9466" t="s">
        <v>23</v>
      </c>
      <c r="G9466" t="s">
        <v>23</v>
      </c>
      <c r="H9466" t="s">
        <v>6746</v>
      </c>
      <c r="I9466" t="s">
        <v>23</v>
      </c>
      <c r="J9466" t="s">
        <v>23</v>
      </c>
      <c r="K9466" t="s">
        <v>30532</v>
      </c>
    </row>
    <row r="9467" spans="1:11" x14ac:dyDescent="0.35">
      <c r="A9467" t="s">
        <v>22844</v>
      </c>
      <c r="B9467" t="s">
        <v>23</v>
      </c>
      <c r="C9467" t="s">
        <v>23</v>
      </c>
      <c r="D9467" t="s">
        <v>5810</v>
      </c>
      <c r="E9467" t="s">
        <v>22845</v>
      </c>
      <c r="F9467" t="s">
        <v>23</v>
      </c>
      <c r="G9467" t="s">
        <v>23</v>
      </c>
      <c r="H9467" t="s">
        <v>6746</v>
      </c>
      <c r="I9467" t="s">
        <v>23</v>
      </c>
      <c r="J9467" t="s">
        <v>23</v>
      </c>
      <c r="K9467" t="s">
        <v>32943</v>
      </c>
    </row>
    <row r="9468" spans="1:11" x14ac:dyDescent="0.35">
      <c r="A9468" t="s">
        <v>22850</v>
      </c>
      <c r="B9468" t="s">
        <v>23</v>
      </c>
      <c r="C9468" t="s">
        <v>23</v>
      </c>
      <c r="D9468" t="s">
        <v>5810</v>
      </c>
      <c r="E9468" t="s">
        <v>22851</v>
      </c>
      <c r="F9468" t="s">
        <v>23</v>
      </c>
      <c r="G9468" t="s">
        <v>23</v>
      </c>
      <c r="H9468" t="s">
        <v>6746</v>
      </c>
      <c r="I9468" t="s">
        <v>23</v>
      </c>
      <c r="J9468" t="s">
        <v>23</v>
      </c>
      <c r="K9468" t="s">
        <v>32946</v>
      </c>
    </row>
    <row r="9469" spans="1:11" x14ac:dyDescent="0.35">
      <c r="A9469" t="s">
        <v>22854</v>
      </c>
      <c r="B9469" t="s">
        <v>23</v>
      </c>
      <c r="C9469" t="s">
        <v>23</v>
      </c>
      <c r="D9469" t="s">
        <v>5810</v>
      </c>
      <c r="E9469" t="s">
        <v>22855</v>
      </c>
      <c r="F9469" t="s">
        <v>23</v>
      </c>
      <c r="G9469" t="s">
        <v>23</v>
      </c>
      <c r="H9469" t="s">
        <v>6746</v>
      </c>
      <c r="I9469" t="s">
        <v>23</v>
      </c>
      <c r="J9469" t="s">
        <v>23</v>
      </c>
      <c r="K9469" t="s">
        <v>32948</v>
      </c>
    </row>
    <row r="9470" spans="1:11" x14ac:dyDescent="0.35">
      <c r="A9470" t="s">
        <v>22862</v>
      </c>
      <c r="B9470" t="s">
        <v>23</v>
      </c>
      <c r="C9470" t="s">
        <v>23</v>
      </c>
      <c r="D9470" t="s">
        <v>5810</v>
      </c>
      <c r="E9470" t="s">
        <v>22863</v>
      </c>
      <c r="F9470" t="s">
        <v>23</v>
      </c>
      <c r="G9470" t="s">
        <v>23</v>
      </c>
      <c r="H9470" t="s">
        <v>6746</v>
      </c>
      <c r="I9470" t="s">
        <v>23</v>
      </c>
      <c r="J9470" t="s">
        <v>23</v>
      </c>
      <c r="K9470" t="s">
        <v>32952</v>
      </c>
    </row>
    <row r="9471" spans="1:11" x14ac:dyDescent="0.35">
      <c r="A9471" t="s">
        <v>6194</v>
      </c>
      <c r="B9471" t="s">
        <v>23</v>
      </c>
      <c r="C9471" t="s">
        <v>23</v>
      </c>
      <c r="D9471" t="s">
        <v>5810</v>
      </c>
      <c r="E9471" t="s">
        <v>13410</v>
      </c>
      <c r="F9471" t="s">
        <v>23</v>
      </c>
      <c r="G9471" t="s">
        <v>23</v>
      </c>
      <c r="H9471" t="s">
        <v>6502</v>
      </c>
      <c r="I9471" t="s">
        <v>23</v>
      </c>
      <c r="J9471" t="s">
        <v>23</v>
      </c>
      <c r="K9471" t="s">
        <v>30532</v>
      </c>
    </row>
    <row r="9472" spans="1:11" x14ac:dyDescent="0.35">
      <c r="A9472" t="s">
        <v>22872</v>
      </c>
      <c r="B9472" t="s">
        <v>23</v>
      </c>
      <c r="C9472" t="s">
        <v>23</v>
      </c>
      <c r="D9472" t="s">
        <v>5810</v>
      </c>
      <c r="E9472" t="s">
        <v>22873</v>
      </c>
      <c r="F9472" t="s">
        <v>23</v>
      </c>
      <c r="G9472" t="s">
        <v>23</v>
      </c>
      <c r="H9472" t="s">
        <v>6746</v>
      </c>
      <c r="I9472" t="s">
        <v>23</v>
      </c>
      <c r="J9472" t="s">
        <v>23</v>
      </c>
      <c r="K9472" t="s">
        <v>32957</v>
      </c>
    </row>
    <row r="9473" spans="1:11" x14ac:dyDescent="0.35">
      <c r="A9473" t="s">
        <v>2081</v>
      </c>
      <c r="B9473" t="s">
        <v>23</v>
      </c>
      <c r="C9473" t="s">
        <v>23</v>
      </c>
      <c r="D9473" t="s">
        <v>23</v>
      </c>
      <c r="E9473" t="s">
        <v>13411</v>
      </c>
      <c r="F9473" t="s">
        <v>23</v>
      </c>
      <c r="G9473" t="s">
        <v>23</v>
      </c>
      <c r="H9473" t="s">
        <v>6522</v>
      </c>
      <c r="I9473" t="s">
        <v>23</v>
      </c>
      <c r="J9473" t="s">
        <v>23</v>
      </c>
      <c r="K9473" t="s">
        <v>30532</v>
      </c>
    </row>
    <row r="9474" spans="1:11" x14ac:dyDescent="0.35">
      <c r="A9474" t="s">
        <v>6595</v>
      </c>
      <c r="B9474" t="s">
        <v>23</v>
      </c>
      <c r="C9474" t="s">
        <v>23</v>
      </c>
      <c r="D9474" t="s">
        <v>23</v>
      </c>
      <c r="E9474" t="s">
        <v>13412</v>
      </c>
      <c r="F9474" t="s">
        <v>23</v>
      </c>
      <c r="G9474" t="s">
        <v>23</v>
      </c>
      <c r="H9474" t="s">
        <v>6493</v>
      </c>
      <c r="I9474" t="s">
        <v>6485</v>
      </c>
      <c r="J9474" t="s">
        <v>23</v>
      </c>
      <c r="K9474" t="s">
        <v>30532</v>
      </c>
    </row>
    <row r="9475" spans="1:11" x14ac:dyDescent="0.35">
      <c r="A9475" t="s">
        <v>22895</v>
      </c>
      <c r="B9475" t="s">
        <v>23</v>
      </c>
      <c r="C9475" t="s">
        <v>23</v>
      </c>
      <c r="D9475" t="s">
        <v>5810</v>
      </c>
      <c r="E9475" t="s">
        <v>22896</v>
      </c>
      <c r="F9475" t="s">
        <v>23</v>
      </c>
      <c r="G9475" t="s">
        <v>23</v>
      </c>
      <c r="H9475" t="s">
        <v>6746</v>
      </c>
      <c r="I9475" t="s">
        <v>23</v>
      </c>
      <c r="J9475" t="s">
        <v>23</v>
      </c>
      <c r="K9475" t="s">
        <v>32969</v>
      </c>
    </row>
    <row r="9476" spans="1:11" x14ac:dyDescent="0.35">
      <c r="A9476" t="s">
        <v>2080</v>
      </c>
      <c r="B9476" t="s">
        <v>23</v>
      </c>
      <c r="C9476" t="s">
        <v>23</v>
      </c>
      <c r="D9476" t="s">
        <v>23</v>
      </c>
      <c r="E9476" t="s">
        <v>13413</v>
      </c>
      <c r="F9476" t="s">
        <v>23</v>
      </c>
      <c r="G9476" t="s">
        <v>23</v>
      </c>
      <c r="H9476" t="s">
        <v>6522</v>
      </c>
      <c r="I9476" t="s">
        <v>23</v>
      </c>
      <c r="J9476" t="s">
        <v>23</v>
      </c>
      <c r="K9476" t="s">
        <v>30532</v>
      </c>
    </row>
    <row r="9477" spans="1:11" x14ac:dyDescent="0.35">
      <c r="A9477" t="s">
        <v>22921</v>
      </c>
      <c r="B9477" t="s">
        <v>23</v>
      </c>
      <c r="C9477" t="s">
        <v>23</v>
      </c>
      <c r="D9477" t="s">
        <v>5810</v>
      </c>
      <c r="E9477" t="s">
        <v>22922</v>
      </c>
      <c r="F9477" t="s">
        <v>23</v>
      </c>
      <c r="G9477" t="s">
        <v>23</v>
      </c>
      <c r="H9477" t="s">
        <v>6746</v>
      </c>
      <c r="I9477" t="s">
        <v>23</v>
      </c>
      <c r="J9477" t="s">
        <v>23</v>
      </c>
      <c r="K9477" t="s">
        <v>32982</v>
      </c>
    </row>
    <row r="9478" spans="1:11" x14ac:dyDescent="0.35">
      <c r="A9478" t="s">
        <v>22931</v>
      </c>
      <c r="B9478" t="s">
        <v>23</v>
      </c>
      <c r="C9478" t="s">
        <v>23</v>
      </c>
      <c r="D9478" t="s">
        <v>5810</v>
      </c>
      <c r="E9478" t="s">
        <v>22932</v>
      </c>
      <c r="F9478" t="s">
        <v>23</v>
      </c>
      <c r="G9478" t="s">
        <v>23</v>
      </c>
      <c r="H9478" t="s">
        <v>6746</v>
      </c>
      <c r="I9478" t="s">
        <v>23</v>
      </c>
      <c r="J9478" t="s">
        <v>23</v>
      </c>
      <c r="K9478" t="s">
        <v>32987</v>
      </c>
    </row>
    <row r="9479" spans="1:11" x14ac:dyDescent="0.35">
      <c r="A9479" t="s">
        <v>563</v>
      </c>
      <c r="B9479" t="s">
        <v>23</v>
      </c>
      <c r="C9479" t="s">
        <v>23</v>
      </c>
      <c r="D9479" t="s">
        <v>23</v>
      </c>
      <c r="E9479" t="s">
        <v>13414</v>
      </c>
      <c r="F9479" t="s">
        <v>23</v>
      </c>
      <c r="G9479" t="s">
        <v>23</v>
      </c>
      <c r="H9479" t="s">
        <v>6522</v>
      </c>
      <c r="I9479" t="s">
        <v>23</v>
      </c>
      <c r="J9479" t="s">
        <v>23</v>
      </c>
      <c r="K9479" t="s">
        <v>30532</v>
      </c>
    </row>
    <row r="9480" spans="1:11" x14ac:dyDescent="0.35">
      <c r="A9480" t="s">
        <v>2079</v>
      </c>
      <c r="B9480" t="s">
        <v>23</v>
      </c>
      <c r="C9480" t="s">
        <v>23</v>
      </c>
      <c r="D9480" t="s">
        <v>23</v>
      </c>
      <c r="E9480" t="s">
        <v>13415</v>
      </c>
      <c r="F9480" t="s">
        <v>23</v>
      </c>
      <c r="G9480" t="s">
        <v>23</v>
      </c>
      <c r="H9480" t="s">
        <v>6522</v>
      </c>
      <c r="I9480" t="s">
        <v>23</v>
      </c>
      <c r="J9480" t="s">
        <v>23</v>
      </c>
      <c r="K9480" t="s">
        <v>30532</v>
      </c>
    </row>
    <row r="9481" spans="1:11" x14ac:dyDescent="0.35">
      <c r="A9481" t="s">
        <v>22937</v>
      </c>
      <c r="B9481" t="s">
        <v>23</v>
      </c>
      <c r="C9481" t="s">
        <v>23</v>
      </c>
      <c r="D9481" t="s">
        <v>5810</v>
      </c>
      <c r="E9481" t="s">
        <v>22938</v>
      </c>
      <c r="F9481" t="s">
        <v>23</v>
      </c>
      <c r="G9481" t="s">
        <v>23</v>
      </c>
      <c r="H9481" t="s">
        <v>6746</v>
      </c>
      <c r="I9481" t="s">
        <v>23</v>
      </c>
      <c r="J9481" t="s">
        <v>23</v>
      </c>
      <c r="K9481" t="s">
        <v>32990</v>
      </c>
    </row>
    <row r="9482" spans="1:11" x14ac:dyDescent="0.35">
      <c r="A9482" t="s">
        <v>22953</v>
      </c>
      <c r="B9482" t="s">
        <v>23</v>
      </c>
      <c r="C9482" t="s">
        <v>23</v>
      </c>
      <c r="D9482" t="s">
        <v>5810</v>
      </c>
      <c r="E9482" t="s">
        <v>22954</v>
      </c>
      <c r="F9482" t="s">
        <v>23</v>
      </c>
      <c r="G9482" t="s">
        <v>23</v>
      </c>
      <c r="H9482" t="s">
        <v>6746</v>
      </c>
      <c r="I9482" t="s">
        <v>23</v>
      </c>
      <c r="J9482" t="s">
        <v>23</v>
      </c>
      <c r="K9482" t="s">
        <v>32998</v>
      </c>
    </row>
    <row r="9483" spans="1:11" x14ac:dyDescent="0.35">
      <c r="A9483" t="s">
        <v>13416</v>
      </c>
      <c r="B9483" t="s">
        <v>23</v>
      </c>
      <c r="C9483" t="s">
        <v>23</v>
      </c>
      <c r="D9483" t="s">
        <v>5810</v>
      </c>
      <c r="E9483" t="s">
        <v>13417</v>
      </c>
      <c r="F9483" t="s">
        <v>23</v>
      </c>
      <c r="G9483" t="s">
        <v>23</v>
      </c>
      <c r="H9483" t="s">
        <v>6746</v>
      </c>
      <c r="I9483" t="s">
        <v>23</v>
      </c>
      <c r="J9483" t="s">
        <v>23</v>
      </c>
      <c r="K9483" t="s">
        <v>30532</v>
      </c>
    </row>
    <row r="9484" spans="1:11" x14ac:dyDescent="0.35">
      <c r="A9484" t="s">
        <v>22957</v>
      </c>
      <c r="B9484" t="s">
        <v>23</v>
      </c>
      <c r="C9484" t="s">
        <v>23</v>
      </c>
      <c r="D9484" t="s">
        <v>5810</v>
      </c>
      <c r="E9484" t="s">
        <v>22958</v>
      </c>
      <c r="F9484" t="s">
        <v>23</v>
      </c>
      <c r="G9484" t="s">
        <v>23</v>
      </c>
      <c r="H9484" t="s">
        <v>6746</v>
      </c>
      <c r="I9484" t="s">
        <v>23</v>
      </c>
      <c r="J9484" t="s">
        <v>23</v>
      </c>
      <c r="K9484" t="s">
        <v>33001</v>
      </c>
    </row>
    <row r="9485" spans="1:11" x14ac:dyDescent="0.35">
      <c r="A9485" t="s">
        <v>22961</v>
      </c>
      <c r="B9485" t="s">
        <v>23</v>
      </c>
      <c r="C9485" t="s">
        <v>23</v>
      </c>
      <c r="D9485" t="s">
        <v>5810</v>
      </c>
      <c r="E9485" t="s">
        <v>22962</v>
      </c>
      <c r="F9485" t="s">
        <v>23</v>
      </c>
      <c r="G9485" t="s">
        <v>23</v>
      </c>
      <c r="H9485" t="s">
        <v>6746</v>
      </c>
      <c r="I9485" t="s">
        <v>23</v>
      </c>
      <c r="J9485" t="s">
        <v>23</v>
      </c>
      <c r="K9485" t="s">
        <v>33003</v>
      </c>
    </row>
    <row r="9486" spans="1:11" x14ac:dyDescent="0.35">
      <c r="A9486" t="s">
        <v>22981</v>
      </c>
      <c r="B9486" t="s">
        <v>23</v>
      </c>
      <c r="C9486" t="s">
        <v>23</v>
      </c>
      <c r="D9486" t="s">
        <v>5810</v>
      </c>
      <c r="E9486" t="s">
        <v>22982</v>
      </c>
      <c r="F9486" t="s">
        <v>23</v>
      </c>
      <c r="G9486" t="s">
        <v>23</v>
      </c>
      <c r="H9486" t="s">
        <v>6746</v>
      </c>
      <c r="I9486" t="s">
        <v>23</v>
      </c>
      <c r="J9486" t="s">
        <v>23</v>
      </c>
      <c r="K9486" t="s">
        <v>33013</v>
      </c>
    </row>
    <row r="9487" spans="1:11" x14ac:dyDescent="0.35">
      <c r="A9487" t="s">
        <v>18655</v>
      </c>
      <c r="B9487" t="s">
        <v>23</v>
      </c>
      <c r="C9487" t="s">
        <v>23</v>
      </c>
      <c r="D9487" t="s">
        <v>5810</v>
      </c>
      <c r="E9487" t="s">
        <v>18656</v>
      </c>
      <c r="F9487" t="s">
        <v>23</v>
      </c>
      <c r="G9487" t="s">
        <v>23</v>
      </c>
      <c r="H9487" t="s">
        <v>6746</v>
      </c>
      <c r="I9487" t="s">
        <v>23</v>
      </c>
      <c r="J9487" t="s">
        <v>23</v>
      </c>
      <c r="K9487" t="s">
        <v>30854</v>
      </c>
    </row>
    <row r="9488" spans="1:11" x14ac:dyDescent="0.35">
      <c r="A9488" t="s">
        <v>23003</v>
      </c>
      <c r="B9488" t="s">
        <v>23</v>
      </c>
      <c r="C9488" t="s">
        <v>23</v>
      </c>
      <c r="D9488" t="s">
        <v>5810</v>
      </c>
      <c r="E9488" t="s">
        <v>23004</v>
      </c>
      <c r="F9488" t="s">
        <v>23</v>
      </c>
      <c r="G9488" t="s">
        <v>23</v>
      </c>
      <c r="H9488" t="s">
        <v>6746</v>
      </c>
      <c r="I9488" t="s">
        <v>23</v>
      </c>
      <c r="J9488" t="s">
        <v>23</v>
      </c>
      <c r="K9488" t="s">
        <v>33024</v>
      </c>
    </row>
    <row r="9489" spans="1:11" x14ac:dyDescent="0.35">
      <c r="A9489" t="s">
        <v>1024</v>
      </c>
      <c r="B9489" t="s">
        <v>23</v>
      </c>
      <c r="C9489" t="s">
        <v>23</v>
      </c>
      <c r="D9489" t="s">
        <v>23</v>
      </c>
      <c r="E9489" t="s">
        <v>13418</v>
      </c>
      <c r="F9489" t="s">
        <v>23</v>
      </c>
      <c r="G9489" t="s">
        <v>23</v>
      </c>
      <c r="H9489" t="s">
        <v>6522</v>
      </c>
      <c r="I9489" t="s">
        <v>23</v>
      </c>
      <c r="J9489" t="s">
        <v>23</v>
      </c>
      <c r="K9489" t="s">
        <v>30532</v>
      </c>
    </row>
    <row r="9490" spans="1:11" x14ac:dyDescent="0.35">
      <c r="A9490" t="s">
        <v>355</v>
      </c>
      <c r="B9490" t="s">
        <v>23</v>
      </c>
      <c r="C9490" t="s">
        <v>23</v>
      </c>
      <c r="D9490" t="s">
        <v>23</v>
      </c>
      <c r="E9490" t="s">
        <v>13419</v>
      </c>
      <c r="F9490" t="s">
        <v>23</v>
      </c>
      <c r="G9490" t="s">
        <v>23</v>
      </c>
      <c r="H9490" t="s">
        <v>6522</v>
      </c>
      <c r="I9490" t="s">
        <v>23</v>
      </c>
      <c r="J9490" t="s">
        <v>23</v>
      </c>
      <c r="K9490" t="s">
        <v>30532</v>
      </c>
    </row>
    <row r="9491" spans="1:11" x14ac:dyDescent="0.35">
      <c r="A9491" t="s">
        <v>1865</v>
      </c>
      <c r="B9491" t="s">
        <v>23</v>
      </c>
      <c r="C9491" t="s">
        <v>23</v>
      </c>
      <c r="D9491" t="s">
        <v>23</v>
      </c>
      <c r="E9491" t="s">
        <v>13420</v>
      </c>
      <c r="F9491" t="s">
        <v>23</v>
      </c>
      <c r="G9491" t="s">
        <v>23</v>
      </c>
      <c r="H9491" t="s">
        <v>6522</v>
      </c>
      <c r="I9491" t="s">
        <v>23</v>
      </c>
      <c r="J9491" t="s">
        <v>23</v>
      </c>
      <c r="K9491" t="s">
        <v>30532</v>
      </c>
    </row>
    <row r="9492" spans="1:11" x14ac:dyDescent="0.35">
      <c r="A9492" t="s">
        <v>619</v>
      </c>
      <c r="B9492" t="s">
        <v>23</v>
      </c>
      <c r="C9492" t="s">
        <v>23</v>
      </c>
      <c r="D9492" t="s">
        <v>23</v>
      </c>
      <c r="E9492" t="s">
        <v>13421</v>
      </c>
      <c r="F9492" t="s">
        <v>23</v>
      </c>
      <c r="G9492" t="s">
        <v>23</v>
      </c>
      <c r="H9492" t="s">
        <v>6522</v>
      </c>
      <c r="I9492" t="s">
        <v>23</v>
      </c>
      <c r="J9492" t="s">
        <v>23</v>
      </c>
      <c r="K9492" t="s">
        <v>30532</v>
      </c>
    </row>
    <row r="9493" spans="1:11" x14ac:dyDescent="0.35">
      <c r="A9493" t="s">
        <v>23007</v>
      </c>
      <c r="B9493" t="s">
        <v>23</v>
      </c>
      <c r="C9493" t="s">
        <v>23</v>
      </c>
      <c r="D9493" t="s">
        <v>5810</v>
      </c>
      <c r="E9493" t="s">
        <v>23008</v>
      </c>
      <c r="F9493" t="s">
        <v>23</v>
      </c>
      <c r="G9493" t="s">
        <v>23</v>
      </c>
      <c r="H9493" t="s">
        <v>6746</v>
      </c>
      <c r="I9493" t="s">
        <v>23</v>
      </c>
      <c r="J9493" t="s">
        <v>23</v>
      </c>
      <c r="K9493" t="s">
        <v>33026</v>
      </c>
    </row>
    <row r="9494" spans="1:11" x14ac:dyDescent="0.35">
      <c r="A9494" t="s">
        <v>23013</v>
      </c>
      <c r="B9494" t="s">
        <v>23</v>
      </c>
      <c r="C9494" t="s">
        <v>23</v>
      </c>
      <c r="D9494" t="s">
        <v>5810</v>
      </c>
      <c r="E9494" t="s">
        <v>23014</v>
      </c>
      <c r="F9494" t="s">
        <v>23</v>
      </c>
      <c r="G9494" t="s">
        <v>23</v>
      </c>
      <c r="H9494" t="s">
        <v>6746</v>
      </c>
      <c r="I9494" t="s">
        <v>23</v>
      </c>
      <c r="J9494" t="s">
        <v>23</v>
      </c>
      <c r="K9494" t="s">
        <v>33029</v>
      </c>
    </row>
    <row r="9495" spans="1:11" x14ac:dyDescent="0.35">
      <c r="A9495" t="s">
        <v>2078</v>
      </c>
      <c r="B9495" t="s">
        <v>23</v>
      </c>
      <c r="C9495" t="s">
        <v>23</v>
      </c>
      <c r="D9495" t="s">
        <v>23</v>
      </c>
      <c r="E9495" t="s">
        <v>13422</v>
      </c>
      <c r="F9495" t="s">
        <v>23</v>
      </c>
      <c r="G9495" t="s">
        <v>23</v>
      </c>
      <c r="H9495" t="s">
        <v>6522</v>
      </c>
      <c r="I9495" t="s">
        <v>23</v>
      </c>
      <c r="J9495" t="s">
        <v>23</v>
      </c>
      <c r="K9495" t="s">
        <v>30532</v>
      </c>
    </row>
    <row r="9496" spans="1:11" x14ac:dyDescent="0.35">
      <c r="A9496" t="s">
        <v>23032</v>
      </c>
      <c r="B9496" t="s">
        <v>23</v>
      </c>
      <c r="C9496" t="s">
        <v>23</v>
      </c>
      <c r="D9496" t="s">
        <v>5810</v>
      </c>
      <c r="E9496" t="s">
        <v>23033</v>
      </c>
      <c r="F9496" t="s">
        <v>23</v>
      </c>
      <c r="G9496" t="s">
        <v>23</v>
      </c>
      <c r="H9496" t="s">
        <v>6746</v>
      </c>
      <c r="I9496" t="s">
        <v>23</v>
      </c>
      <c r="J9496" t="s">
        <v>23</v>
      </c>
      <c r="K9496" t="s">
        <v>33038</v>
      </c>
    </row>
    <row r="9497" spans="1:11" x14ac:dyDescent="0.35">
      <c r="A9497" t="s">
        <v>2843</v>
      </c>
      <c r="B9497" t="s">
        <v>23</v>
      </c>
      <c r="C9497" t="s">
        <v>23</v>
      </c>
      <c r="D9497" t="s">
        <v>23</v>
      </c>
      <c r="E9497" t="s">
        <v>13423</v>
      </c>
      <c r="F9497" t="s">
        <v>23</v>
      </c>
      <c r="G9497" t="s">
        <v>23</v>
      </c>
      <c r="H9497" t="s">
        <v>6522</v>
      </c>
      <c r="I9497" t="s">
        <v>23</v>
      </c>
      <c r="J9497" t="s">
        <v>23</v>
      </c>
      <c r="K9497" t="s">
        <v>30532</v>
      </c>
    </row>
    <row r="9498" spans="1:11" x14ac:dyDescent="0.35">
      <c r="A9498" t="s">
        <v>23038</v>
      </c>
      <c r="B9498" t="s">
        <v>23</v>
      </c>
      <c r="C9498" t="s">
        <v>23</v>
      </c>
      <c r="D9498" t="s">
        <v>5810</v>
      </c>
      <c r="E9498" t="s">
        <v>23039</v>
      </c>
      <c r="F9498" t="s">
        <v>23</v>
      </c>
      <c r="G9498" t="s">
        <v>23</v>
      </c>
      <c r="H9498" t="s">
        <v>6746</v>
      </c>
      <c r="I9498" t="s">
        <v>23</v>
      </c>
      <c r="J9498" t="s">
        <v>23</v>
      </c>
      <c r="K9498" t="s">
        <v>33041</v>
      </c>
    </row>
    <row r="9499" spans="1:11" x14ac:dyDescent="0.35">
      <c r="A9499" t="s">
        <v>6684</v>
      </c>
      <c r="B9499" t="s">
        <v>23</v>
      </c>
      <c r="C9499" t="s">
        <v>23</v>
      </c>
      <c r="D9499" t="s">
        <v>23</v>
      </c>
      <c r="E9499" t="s">
        <v>13424</v>
      </c>
      <c r="F9499" t="s">
        <v>23</v>
      </c>
      <c r="G9499" t="s">
        <v>23</v>
      </c>
      <c r="H9499" t="s">
        <v>23</v>
      </c>
      <c r="I9499" t="s">
        <v>23</v>
      </c>
      <c r="J9499" t="s">
        <v>23</v>
      </c>
      <c r="K9499" t="s">
        <v>30532</v>
      </c>
    </row>
    <row r="9500" spans="1:11" x14ac:dyDescent="0.35">
      <c r="A9500" t="s">
        <v>6193</v>
      </c>
      <c r="B9500" t="s">
        <v>23</v>
      </c>
      <c r="C9500" t="s">
        <v>23</v>
      </c>
      <c r="D9500" t="s">
        <v>5810</v>
      </c>
      <c r="E9500" t="s">
        <v>13425</v>
      </c>
      <c r="F9500" t="s">
        <v>23</v>
      </c>
      <c r="G9500" t="s">
        <v>23</v>
      </c>
      <c r="H9500" t="s">
        <v>6502</v>
      </c>
      <c r="I9500" t="s">
        <v>23</v>
      </c>
      <c r="J9500" t="s">
        <v>23</v>
      </c>
      <c r="K9500" t="s">
        <v>30532</v>
      </c>
    </row>
    <row r="9501" spans="1:11" x14ac:dyDescent="0.35">
      <c r="A9501" t="s">
        <v>23071</v>
      </c>
      <c r="B9501" t="s">
        <v>23</v>
      </c>
      <c r="C9501" t="s">
        <v>23</v>
      </c>
      <c r="D9501" t="s">
        <v>5810</v>
      </c>
      <c r="E9501" t="s">
        <v>23072</v>
      </c>
      <c r="F9501" t="s">
        <v>23</v>
      </c>
      <c r="G9501" t="s">
        <v>23</v>
      </c>
      <c r="H9501" t="s">
        <v>6746</v>
      </c>
      <c r="I9501" t="s">
        <v>23</v>
      </c>
      <c r="J9501" t="s">
        <v>23</v>
      </c>
      <c r="K9501" t="s">
        <v>33057</v>
      </c>
    </row>
    <row r="9502" spans="1:11" x14ac:dyDescent="0.35">
      <c r="A9502" t="s">
        <v>22227</v>
      </c>
      <c r="B9502" t="s">
        <v>23</v>
      </c>
      <c r="C9502" t="s">
        <v>23</v>
      </c>
      <c r="D9502" t="s">
        <v>5810</v>
      </c>
      <c r="E9502" t="s">
        <v>22228</v>
      </c>
      <c r="F9502" t="s">
        <v>23</v>
      </c>
      <c r="G9502" t="s">
        <v>23</v>
      </c>
      <c r="H9502" t="s">
        <v>6746</v>
      </c>
      <c r="I9502" t="s">
        <v>23</v>
      </c>
      <c r="J9502" t="s">
        <v>23</v>
      </c>
      <c r="K9502" t="s">
        <v>32636</v>
      </c>
    </row>
    <row r="9503" spans="1:11" x14ac:dyDescent="0.35">
      <c r="A9503" t="s">
        <v>23089</v>
      </c>
      <c r="B9503" t="s">
        <v>23</v>
      </c>
      <c r="C9503" t="s">
        <v>23</v>
      </c>
      <c r="D9503" t="s">
        <v>5810</v>
      </c>
      <c r="E9503" t="s">
        <v>23090</v>
      </c>
      <c r="F9503" t="s">
        <v>23</v>
      </c>
      <c r="G9503" t="s">
        <v>23</v>
      </c>
      <c r="H9503" t="s">
        <v>6746</v>
      </c>
      <c r="I9503" t="s">
        <v>23</v>
      </c>
      <c r="J9503" t="s">
        <v>23</v>
      </c>
      <c r="K9503" t="s">
        <v>33066</v>
      </c>
    </row>
    <row r="9504" spans="1:11" x14ac:dyDescent="0.35">
      <c r="A9504" t="s">
        <v>23093</v>
      </c>
      <c r="B9504" t="s">
        <v>23</v>
      </c>
      <c r="C9504" t="s">
        <v>23</v>
      </c>
      <c r="D9504" t="s">
        <v>5810</v>
      </c>
      <c r="E9504" t="s">
        <v>23094</v>
      </c>
      <c r="F9504" t="s">
        <v>23</v>
      </c>
      <c r="G9504" t="s">
        <v>23</v>
      </c>
      <c r="H9504" t="s">
        <v>6746</v>
      </c>
      <c r="I9504" t="s">
        <v>23</v>
      </c>
      <c r="J9504" t="s">
        <v>23</v>
      </c>
      <c r="K9504" t="s">
        <v>33068</v>
      </c>
    </row>
    <row r="9505" spans="1:11" x14ac:dyDescent="0.35">
      <c r="A9505" t="s">
        <v>6191</v>
      </c>
      <c r="B9505" t="s">
        <v>23</v>
      </c>
      <c r="C9505" t="s">
        <v>23</v>
      </c>
      <c r="D9505" t="s">
        <v>5810</v>
      </c>
      <c r="E9505" t="s">
        <v>13426</v>
      </c>
      <c r="F9505" t="s">
        <v>23</v>
      </c>
      <c r="G9505" t="s">
        <v>23</v>
      </c>
      <c r="H9505" t="s">
        <v>6493</v>
      </c>
      <c r="I9505" t="s">
        <v>23</v>
      </c>
      <c r="J9505" t="s">
        <v>23</v>
      </c>
      <c r="K9505" t="s">
        <v>30532</v>
      </c>
    </row>
    <row r="9506" spans="1:11" x14ac:dyDescent="0.35">
      <c r="A9506" t="s">
        <v>13427</v>
      </c>
      <c r="B9506" t="s">
        <v>23</v>
      </c>
      <c r="C9506" t="s">
        <v>23</v>
      </c>
      <c r="D9506" t="s">
        <v>5810</v>
      </c>
      <c r="E9506" t="s">
        <v>13428</v>
      </c>
      <c r="F9506" t="s">
        <v>23</v>
      </c>
      <c r="G9506" t="s">
        <v>23</v>
      </c>
      <c r="H9506" t="s">
        <v>6746</v>
      </c>
      <c r="I9506" t="s">
        <v>23</v>
      </c>
      <c r="J9506" t="s">
        <v>23</v>
      </c>
      <c r="K9506" t="s">
        <v>30532</v>
      </c>
    </row>
    <row r="9507" spans="1:11" x14ac:dyDescent="0.35">
      <c r="A9507" t="s">
        <v>5607</v>
      </c>
      <c r="B9507" t="s">
        <v>23</v>
      </c>
      <c r="C9507" t="s">
        <v>23</v>
      </c>
      <c r="D9507" t="s">
        <v>23</v>
      </c>
      <c r="E9507" t="s">
        <v>13429</v>
      </c>
      <c r="F9507" t="s">
        <v>23</v>
      </c>
      <c r="G9507" t="s">
        <v>23</v>
      </c>
      <c r="H9507" t="s">
        <v>6514</v>
      </c>
      <c r="I9507" t="s">
        <v>23</v>
      </c>
      <c r="J9507" t="s">
        <v>23</v>
      </c>
      <c r="K9507" t="s">
        <v>30532</v>
      </c>
    </row>
    <row r="9508" spans="1:11" x14ac:dyDescent="0.35">
      <c r="A9508" t="s">
        <v>2077</v>
      </c>
      <c r="B9508" t="s">
        <v>23</v>
      </c>
      <c r="C9508" t="s">
        <v>23</v>
      </c>
      <c r="D9508" t="s">
        <v>23</v>
      </c>
      <c r="E9508" t="s">
        <v>13430</v>
      </c>
      <c r="F9508" t="s">
        <v>23</v>
      </c>
      <c r="G9508" t="s">
        <v>23</v>
      </c>
      <c r="H9508" t="s">
        <v>6522</v>
      </c>
      <c r="I9508" t="s">
        <v>23</v>
      </c>
      <c r="J9508" t="s">
        <v>23</v>
      </c>
      <c r="K9508" t="s">
        <v>30532</v>
      </c>
    </row>
    <row r="9509" spans="1:11" x14ac:dyDescent="0.35">
      <c r="A9509" t="s">
        <v>3747</v>
      </c>
      <c r="B9509" t="s">
        <v>23</v>
      </c>
      <c r="C9509" t="s">
        <v>23</v>
      </c>
      <c r="D9509" t="s">
        <v>23</v>
      </c>
      <c r="E9509" t="s">
        <v>13431</v>
      </c>
      <c r="F9509" t="s">
        <v>23</v>
      </c>
      <c r="G9509" t="s">
        <v>23</v>
      </c>
      <c r="H9509" t="s">
        <v>6493</v>
      </c>
      <c r="I9509" t="s">
        <v>6485</v>
      </c>
      <c r="J9509" t="s">
        <v>23</v>
      </c>
      <c r="K9509" t="s">
        <v>30532</v>
      </c>
    </row>
    <row r="9510" spans="1:11" x14ac:dyDescent="0.35">
      <c r="A9510" t="s">
        <v>2808</v>
      </c>
      <c r="B9510" t="s">
        <v>23</v>
      </c>
      <c r="C9510" t="s">
        <v>23</v>
      </c>
      <c r="D9510" t="s">
        <v>23</v>
      </c>
      <c r="E9510" t="s">
        <v>13432</v>
      </c>
      <c r="F9510" t="s">
        <v>23</v>
      </c>
      <c r="G9510" t="s">
        <v>23</v>
      </c>
      <c r="H9510" t="s">
        <v>6522</v>
      </c>
      <c r="I9510" t="s">
        <v>23</v>
      </c>
      <c r="J9510" t="s">
        <v>23</v>
      </c>
      <c r="K9510" t="s">
        <v>30532</v>
      </c>
    </row>
    <row r="9511" spans="1:11" x14ac:dyDescent="0.35">
      <c r="A9511" t="s">
        <v>6190</v>
      </c>
      <c r="B9511" t="s">
        <v>23</v>
      </c>
      <c r="C9511" t="s">
        <v>23</v>
      </c>
      <c r="D9511" t="s">
        <v>5810</v>
      </c>
      <c r="E9511" t="s">
        <v>13433</v>
      </c>
      <c r="F9511" t="s">
        <v>23</v>
      </c>
      <c r="G9511" t="s">
        <v>23</v>
      </c>
      <c r="H9511" t="s">
        <v>6504</v>
      </c>
      <c r="I9511" t="s">
        <v>23</v>
      </c>
      <c r="J9511" t="s">
        <v>23</v>
      </c>
      <c r="K9511" t="s">
        <v>30532</v>
      </c>
    </row>
    <row r="9512" spans="1:11" x14ac:dyDescent="0.35">
      <c r="A9512" t="s">
        <v>23095</v>
      </c>
      <c r="B9512" t="s">
        <v>23</v>
      </c>
      <c r="C9512" t="s">
        <v>23</v>
      </c>
      <c r="D9512" t="s">
        <v>5810</v>
      </c>
      <c r="E9512" t="s">
        <v>23096</v>
      </c>
      <c r="F9512" t="s">
        <v>23</v>
      </c>
      <c r="G9512" t="s">
        <v>23</v>
      </c>
      <c r="H9512" t="s">
        <v>6746</v>
      </c>
      <c r="I9512" t="s">
        <v>23</v>
      </c>
      <c r="J9512" t="s">
        <v>23</v>
      </c>
      <c r="K9512" t="s">
        <v>33069</v>
      </c>
    </row>
    <row r="9513" spans="1:11" x14ac:dyDescent="0.35">
      <c r="A9513" t="s">
        <v>3748</v>
      </c>
      <c r="B9513" t="s">
        <v>23</v>
      </c>
      <c r="C9513" t="s">
        <v>23</v>
      </c>
      <c r="D9513" t="s">
        <v>23</v>
      </c>
      <c r="E9513" t="s">
        <v>13434</v>
      </c>
      <c r="F9513" t="s">
        <v>23</v>
      </c>
      <c r="G9513" t="s">
        <v>23</v>
      </c>
      <c r="H9513" t="s">
        <v>6522</v>
      </c>
      <c r="I9513" t="s">
        <v>23</v>
      </c>
      <c r="J9513" t="s">
        <v>23</v>
      </c>
      <c r="K9513" t="s">
        <v>30532</v>
      </c>
    </row>
    <row r="9514" spans="1:11" x14ac:dyDescent="0.35">
      <c r="A9514" t="s">
        <v>23101</v>
      </c>
      <c r="B9514" t="s">
        <v>23</v>
      </c>
      <c r="C9514" t="s">
        <v>23</v>
      </c>
      <c r="D9514" t="s">
        <v>5810</v>
      </c>
      <c r="E9514" t="s">
        <v>23102</v>
      </c>
      <c r="F9514" t="s">
        <v>23</v>
      </c>
      <c r="G9514" t="s">
        <v>23</v>
      </c>
      <c r="H9514" t="s">
        <v>6746</v>
      </c>
      <c r="I9514" t="s">
        <v>23</v>
      </c>
      <c r="J9514" t="s">
        <v>23</v>
      </c>
      <c r="K9514" t="s">
        <v>33071</v>
      </c>
    </row>
    <row r="9515" spans="1:11" x14ac:dyDescent="0.35">
      <c r="A9515" t="s">
        <v>133</v>
      </c>
      <c r="B9515" t="s">
        <v>23</v>
      </c>
      <c r="C9515" t="s">
        <v>23</v>
      </c>
      <c r="D9515" t="s">
        <v>23</v>
      </c>
      <c r="E9515" t="s">
        <v>13435</v>
      </c>
      <c r="F9515" t="s">
        <v>23</v>
      </c>
      <c r="G9515" t="s">
        <v>23</v>
      </c>
      <c r="H9515" t="s">
        <v>6522</v>
      </c>
      <c r="I9515" t="s">
        <v>23</v>
      </c>
      <c r="J9515" t="s">
        <v>23</v>
      </c>
      <c r="K9515" t="s">
        <v>30532</v>
      </c>
    </row>
    <row r="9516" spans="1:11" x14ac:dyDescent="0.35">
      <c r="A9516" t="s">
        <v>77</v>
      </c>
      <c r="B9516" t="s">
        <v>23</v>
      </c>
      <c r="C9516" t="s">
        <v>23</v>
      </c>
      <c r="D9516" t="s">
        <v>23</v>
      </c>
      <c r="E9516" t="s">
        <v>13436</v>
      </c>
      <c r="F9516" t="s">
        <v>23</v>
      </c>
      <c r="G9516" t="s">
        <v>23</v>
      </c>
      <c r="H9516" t="s">
        <v>6522</v>
      </c>
      <c r="I9516" t="s">
        <v>23</v>
      </c>
      <c r="J9516" t="s">
        <v>23</v>
      </c>
      <c r="K9516" t="s">
        <v>30532</v>
      </c>
    </row>
    <row r="9517" spans="1:11" x14ac:dyDescent="0.35">
      <c r="A9517" t="s">
        <v>23107</v>
      </c>
      <c r="B9517" t="s">
        <v>23</v>
      </c>
      <c r="C9517" t="s">
        <v>23</v>
      </c>
      <c r="D9517" t="s">
        <v>5810</v>
      </c>
      <c r="E9517" t="s">
        <v>23108</v>
      </c>
      <c r="F9517" t="s">
        <v>23</v>
      </c>
      <c r="G9517" t="s">
        <v>23</v>
      </c>
      <c r="H9517" t="s">
        <v>6746</v>
      </c>
      <c r="I9517" t="s">
        <v>23</v>
      </c>
      <c r="J9517" t="s">
        <v>23</v>
      </c>
      <c r="K9517" t="s">
        <v>33074</v>
      </c>
    </row>
    <row r="9518" spans="1:11" x14ac:dyDescent="0.35">
      <c r="A9518" t="s">
        <v>18661</v>
      </c>
      <c r="B9518" t="s">
        <v>23</v>
      </c>
      <c r="C9518" t="s">
        <v>23</v>
      </c>
      <c r="D9518" t="s">
        <v>5810</v>
      </c>
      <c r="E9518" t="s">
        <v>18662</v>
      </c>
      <c r="F9518" t="s">
        <v>23</v>
      </c>
      <c r="G9518" t="s">
        <v>23</v>
      </c>
      <c r="H9518" t="s">
        <v>6746</v>
      </c>
      <c r="I9518" t="s">
        <v>23</v>
      </c>
      <c r="J9518" t="s">
        <v>23</v>
      </c>
      <c r="K9518" t="s">
        <v>30857</v>
      </c>
    </row>
    <row r="9519" spans="1:11" x14ac:dyDescent="0.35">
      <c r="A9519" t="s">
        <v>18663</v>
      </c>
      <c r="B9519" t="s">
        <v>23</v>
      </c>
      <c r="C9519" t="s">
        <v>23</v>
      </c>
      <c r="D9519" t="s">
        <v>5810</v>
      </c>
      <c r="E9519" t="s">
        <v>18664</v>
      </c>
      <c r="F9519" t="s">
        <v>23</v>
      </c>
      <c r="G9519" t="s">
        <v>23</v>
      </c>
      <c r="H9519" t="s">
        <v>6746</v>
      </c>
      <c r="I9519" t="s">
        <v>23</v>
      </c>
      <c r="J9519" t="s">
        <v>23</v>
      </c>
      <c r="K9519" t="s">
        <v>30858</v>
      </c>
    </row>
    <row r="9520" spans="1:11" x14ac:dyDescent="0.35">
      <c r="A9520" t="s">
        <v>6189</v>
      </c>
      <c r="B9520" t="s">
        <v>23</v>
      </c>
      <c r="C9520" t="s">
        <v>23</v>
      </c>
      <c r="D9520" t="s">
        <v>5810</v>
      </c>
      <c r="E9520" t="s">
        <v>13437</v>
      </c>
      <c r="F9520" t="s">
        <v>23</v>
      </c>
      <c r="G9520" t="s">
        <v>23</v>
      </c>
      <c r="H9520" t="s">
        <v>6483</v>
      </c>
      <c r="I9520" t="s">
        <v>23</v>
      </c>
      <c r="J9520" t="s">
        <v>23</v>
      </c>
      <c r="K9520" t="s">
        <v>30532</v>
      </c>
    </row>
    <row r="9521" spans="1:11" x14ac:dyDescent="0.35">
      <c r="A9521" t="s">
        <v>18665</v>
      </c>
      <c r="B9521" t="s">
        <v>23</v>
      </c>
      <c r="C9521" t="s">
        <v>23</v>
      </c>
      <c r="D9521" t="s">
        <v>5810</v>
      </c>
      <c r="E9521" t="s">
        <v>18666</v>
      </c>
      <c r="F9521" t="s">
        <v>23</v>
      </c>
      <c r="G9521" t="s">
        <v>23</v>
      </c>
      <c r="H9521" t="s">
        <v>6746</v>
      </c>
      <c r="I9521" t="s">
        <v>23</v>
      </c>
      <c r="J9521" t="s">
        <v>23</v>
      </c>
      <c r="K9521" t="s">
        <v>30859</v>
      </c>
    </row>
    <row r="9522" spans="1:11" x14ac:dyDescent="0.35">
      <c r="A9522" t="s">
        <v>18667</v>
      </c>
      <c r="B9522" t="s">
        <v>23</v>
      </c>
      <c r="C9522" t="s">
        <v>23</v>
      </c>
      <c r="D9522" t="s">
        <v>5810</v>
      </c>
      <c r="E9522" t="s">
        <v>18668</v>
      </c>
      <c r="F9522" t="s">
        <v>23</v>
      </c>
      <c r="G9522" t="s">
        <v>23</v>
      </c>
      <c r="H9522" t="s">
        <v>6746</v>
      </c>
      <c r="I9522" t="s">
        <v>23</v>
      </c>
      <c r="J9522" t="s">
        <v>23</v>
      </c>
      <c r="K9522" t="s">
        <v>30860</v>
      </c>
    </row>
    <row r="9523" spans="1:11" x14ac:dyDescent="0.35">
      <c r="A9523" t="s">
        <v>18669</v>
      </c>
      <c r="B9523" t="s">
        <v>23</v>
      </c>
      <c r="C9523" t="s">
        <v>23</v>
      </c>
      <c r="D9523" t="s">
        <v>5810</v>
      </c>
      <c r="E9523" t="s">
        <v>18670</v>
      </c>
      <c r="F9523" t="s">
        <v>23</v>
      </c>
      <c r="G9523" t="s">
        <v>23</v>
      </c>
      <c r="H9523" t="s">
        <v>6746</v>
      </c>
      <c r="I9523" t="s">
        <v>23</v>
      </c>
      <c r="J9523" t="s">
        <v>23</v>
      </c>
      <c r="K9523" t="s">
        <v>30861</v>
      </c>
    </row>
    <row r="9524" spans="1:11" x14ac:dyDescent="0.35">
      <c r="A9524" t="s">
        <v>2076</v>
      </c>
      <c r="B9524" t="s">
        <v>23</v>
      </c>
      <c r="C9524" t="s">
        <v>23</v>
      </c>
      <c r="D9524" t="s">
        <v>23</v>
      </c>
      <c r="E9524" t="s">
        <v>13438</v>
      </c>
      <c r="F9524" t="s">
        <v>23</v>
      </c>
      <c r="G9524" t="s">
        <v>23</v>
      </c>
      <c r="H9524" t="s">
        <v>6522</v>
      </c>
      <c r="I9524" t="s">
        <v>23</v>
      </c>
      <c r="J9524" t="s">
        <v>23</v>
      </c>
      <c r="K9524" t="s">
        <v>30532</v>
      </c>
    </row>
    <row r="9525" spans="1:11" x14ac:dyDescent="0.35">
      <c r="A9525" t="s">
        <v>13439</v>
      </c>
      <c r="B9525" t="s">
        <v>23</v>
      </c>
      <c r="C9525" t="s">
        <v>23</v>
      </c>
      <c r="D9525" t="s">
        <v>5810</v>
      </c>
      <c r="E9525" t="s">
        <v>13440</v>
      </c>
      <c r="F9525" t="s">
        <v>23</v>
      </c>
      <c r="G9525" t="s">
        <v>23</v>
      </c>
      <c r="H9525" t="s">
        <v>6746</v>
      </c>
      <c r="I9525" t="s">
        <v>23</v>
      </c>
      <c r="J9525" t="s">
        <v>23</v>
      </c>
      <c r="K9525" t="s">
        <v>30532</v>
      </c>
    </row>
    <row r="9526" spans="1:11" x14ac:dyDescent="0.35">
      <c r="A9526" t="s">
        <v>13441</v>
      </c>
      <c r="B9526" t="s">
        <v>23</v>
      </c>
      <c r="C9526" t="s">
        <v>23</v>
      </c>
      <c r="D9526" t="s">
        <v>5810</v>
      </c>
      <c r="E9526" t="s">
        <v>13442</v>
      </c>
      <c r="F9526" t="s">
        <v>23</v>
      </c>
      <c r="G9526" t="s">
        <v>23</v>
      </c>
      <c r="H9526" t="s">
        <v>6746</v>
      </c>
      <c r="I9526" t="s">
        <v>23</v>
      </c>
      <c r="J9526" t="s">
        <v>23</v>
      </c>
      <c r="K9526" t="s">
        <v>30532</v>
      </c>
    </row>
    <row r="9527" spans="1:11" x14ac:dyDescent="0.35">
      <c r="A9527" t="s">
        <v>18673</v>
      </c>
      <c r="B9527" t="s">
        <v>23</v>
      </c>
      <c r="C9527" t="s">
        <v>23</v>
      </c>
      <c r="D9527" t="s">
        <v>5810</v>
      </c>
      <c r="E9527" t="s">
        <v>18674</v>
      </c>
      <c r="F9527" t="s">
        <v>23</v>
      </c>
      <c r="G9527" t="s">
        <v>23</v>
      </c>
      <c r="H9527" t="s">
        <v>6746</v>
      </c>
      <c r="I9527" t="s">
        <v>23</v>
      </c>
      <c r="J9527" t="s">
        <v>23</v>
      </c>
      <c r="K9527" t="s">
        <v>30863</v>
      </c>
    </row>
    <row r="9528" spans="1:11" x14ac:dyDescent="0.35">
      <c r="A9528" t="s">
        <v>6549</v>
      </c>
      <c r="B9528" t="s">
        <v>23</v>
      </c>
      <c r="C9528" t="s">
        <v>23</v>
      </c>
      <c r="D9528" t="s">
        <v>23</v>
      </c>
      <c r="E9528" t="s">
        <v>13443</v>
      </c>
      <c r="F9528" t="s">
        <v>23</v>
      </c>
      <c r="G9528" t="s">
        <v>23</v>
      </c>
      <c r="H9528" t="s">
        <v>6502</v>
      </c>
      <c r="I9528" t="s">
        <v>2721</v>
      </c>
      <c r="J9528" t="s">
        <v>23</v>
      </c>
      <c r="K9528" t="s">
        <v>30532</v>
      </c>
    </row>
    <row r="9529" spans="1:11" x14ac:dyDescent="0.35">
      <c r="A9529" t="s">
        <v>18676</v>
      </c>
      <c r="B9529" t="s">
        <v>23</v>
      </c>
      <c r="C9529" t="s">
        <v>23</v>
      </c>
      <c r="D9529" t="s">
        <v>5810</v>
      </c>
      <c r="E9529" t="s">
        <v>18677</v>
      </c>
      <c r="F9529" t="s">
        <v>23</v>
      </c>
      <c r="G9529" t="s">
        <v>23</v>
      </c>
      <c r="H9529" t="s">
        <v>6746</v>
      </c>
      <c r="I9529" t="s">
        <v>23</v>
      </c>
      <c r="J9529" t="s">
        <v>23</v>
      </c>
      <c r="K9529" t="s">
        <v>30864</v>
      </c>
    </row>
    <row r="9530" spans="1:11" x14ac:dyDescent="0.35">
      <c r="A9530" t="s">
        <v>13444</v>
      </c>
      <c r="B9530" t="s">
        <v>23</v>
      </c>
      <c r="C9530" t="s">
        <v>23</v>
      </c>
      <c r="D9530" t="s">
        <v>5810</v>
      </c>
      <c r="E9530" t="s">
        <v>13445</v>
      </c>
      <c r="F9530" t="s">
        <v>23</v>
      </c>
      <c r="G9530" t="s">
        <v>23</v>
      </c>
      <c r="H9530" t="s">
        <v>6746</v>
      </c>
      <c r="I9530" t="s">
        <v>23</v>
      </c>
      <c r="J9530" t="s">
        <v>23</v>
      </c>
      <c r="K9530" t="s">
        <v>30532</v>
      </c>
    </row>
    <row r="9531" spans="1:11" x14ac:dyDescent="0.35">
      <c r="A9531" t="s">
        <v>13446</v>
      </c>
      <c r="B9531" t="s">
        <v>23</v>
      </c>
      <c r="C9531" t="s">
        <v>23</v>
      </c>
      <c r="D9531" t="s">
        <v>5810</v>
      </c>
      <c r="E9531" t="s">
        <v>13447</v>
      </c>
      <c r="F9531" t="s">
        <v>23</v>
      </c>
      <c r="G9531" t="s">
        <v>23</v>
      </c>
      <c r="H9531" t="s">
        <v>6746</v>
      </c>
      <c r="I9531" t="s">
        <v>23</v>
      </c>
      <c r="J9531" t="s">
        <v>23</v>
      </c>
      <c r="K9531" t="s">
        <v>30532</v>
      </c>
    </row>
    <row r="9532" spans="1:11" x14ac:dyDescent="0.35">
      <c r="A9532" t="s">
        <v>22852</v>
      </c>
      <c r="B9532" t="s">
        <v>23</v>
      </c>
      <c r="C9532" t="s">
        <v>23</v>
      </c>
      <c r="D9532" t="s">
        <v>5810</v>
      </c>
      <c r="E9532" t="s">
        <v>22853</v>
      </c>
      <c r="F9532" t="s">
        <v>23</v>
      </c>
      <c r="G9532" t="s">
        <v>23</v>
      </c>
      <c r="H9532" t="s">
        <v>6746</v>
      </c>
      <c r="I9532" t="s">
        <v>23</v>
      </c>
      <c r="J9532" t="s">
        <v>23</v>
      </c>
      <c r="K9532" t="s">
        <v>32947</v>
      </c>
    </row>
    <row r="9533" spans="1:11" x14ac:dyDescent="0.35">
      <c r="A9533" t="s">
        <v>18682</v>
      </c>
      <c r="B9533" t="s">
        <v>23</v>
      </c>
      <c r="C9533" t="s">
        <v>23</v>
      </c>
      <c r="D9533" t="s">
        <v>5810</v>
      </c>
      <c r="E9533" t="s">
        <v>18683</v>
      </c>
      <c r="F9533" t="s">
        <v>23</v>
      </c>
      <c r="G9533" t="s">
        <v>23</v>
      </c>
      <c r="H9533" t="s">
        <v>6746</v>
      </c>
      <c r="I9533" t="s">
        <v>23</v>
      </c>
      <c r="J9533" t="s">
        <v>23</v>
      </c>
      <c r="K9533" t="s">
        <v>30867</v>
      </c>
    </row>
    <row r="9534" spans="1:11" x14ac:dyDescent="0.35">
      <c r="A9534" t="s">
        <v>3749</v>
      </c>
      <c r="B9534" t="s">
        <v>23</v>
      </c>
      <c r="C9534" t="s">
        <v>23</v>
      </c>
      <c r="D9534" t="s">
        <v>23</v>
      </c>
      <c r="E9534" t="s">
        <v>13448</v>
      </c>
      <c r="F9534" t="s">
        <v>23</v>
      </c>
      <c r="G9534" t="s">
        <v>23</v>
      </c>
      <c r="H9534" t="s">
        <v>6522</v>
      </c>
      <c r="I9534" t="s">
        <v>23</v>
      </c>
      <c r="J9534" t="s">
        <v>23</v>
      </c>
      <c r="K9534" t="s">
        <v>30532</v>
      </c>
    </row>
    <row r="9535" spans="1:11" x14ac:dyDescent="0.35">
      <c r="A9535" t="s">
        <v>18684</v>
      </c>
      <c r="B9535" t="s">
        <v>23</v>
      </c>
      <c r="C9535" t="s">
        <v>23</v>
      </c>
      <c r="D9535" t="s">
        <v>5810</v>
      </c>
      <c r="E9535" t="s">
        <v>18685</v>
      </c>
      <c r="F9535" t="s">
        <v>23</v>
      </c>
      <c r="G9535" t="s">
        <v>23</v>
      </c>
      <c r="H9535" t="s">
        <v>6746</v>
      </c>
      <c r="I9535" t="s">
        <v>23</v>
      </c>
      <c r="J9535" t="s">
        <v>23</v>
      </c>
      <c r="K9535" t="s">
        <v>30868</v>
      </c>
    </row>
    <row r="9536" spans="1:11" x14ac:dyDescent="0.35">
      <c r="A9536" t="s">
        <v>18686</v>
      </c>
      <c r="B9536" t="s">
        <v>23</v>
      </c>
      <c r="C9536" t="s">
        <v>23</v>
      </c>
      <c r="D9536" t="s">
        <v>5810</v>
      </c>
      <c r="E9536" t="s">
        <v>18687</v>
      </c>
      <c r="F9536" t="s">
        <v>23</v>
      </c>
      <c r="G9536" t="s">
        <v>23</v>
      </c>
      <c r="H9536" t="s">
        <v>6746</v>
      </c>
      <c r="I9536" t="s">
        <v>23</v>
      </c>
      <c r="J9536" t="s">
        <v>23</v>
      </c>
      <c r="K9536" t="s">
        <v>30869</v>
      </c>
    </row>
    <row r="9537" spans="1:11" x14ac:dyDescent="0.35">
      <c r="A9537" t="s">
        <v>13449</v>
      </c>
      <c r="B9537" t="s">
        <v>23</v>
      </c>
      <c r="C9537" t="s">
        <v>23</v>
      </c>
      <c r="D9537" t="s">
        <v>5810</v>
      </c>
      <c r="E9537" t="s">
        <v>13450</v>
      </c>
      <c r="F9537" t="s">
        <v>23</v>
      </c>
      <c r="G9537" t="s">
        <v>23</v>
      </c>
      <c r="H9537" t="s">
        <v>6746</v>
      </c>
      <c r="I9537" t="s">
        <v>23</v>
      </c>
      <c r="J9537" t="s">
        <v>23</v>
      </c>
      <c r="K9537" t="s">
        <v>30532</v>
      </c>
    </row>
    <row r="9538" spans="1:11" x14ac:dyDescent="0.35">
      <c r="A9538" t="s">
        <v>13451</v>
      </c>
      <c r="B9538" t="s">
        <v>23</v>
      </c>
      <c r="C9538" t="s">
        <v>23</v>
      </c>
      <c r="D9538" t="s">
        <v>5810</v>
      </c>
      <c r="E9538" t="s">
        <v>13452</v>
      </c>
      <c r="F9538" t="s">
        <v>23</v>
      </c>
      <c r="G9538" t="s">
        <v>23</v>
      </c>
      <c r="H9538" t="s">
        <v>6746</v>
      </c>
      <c r="I9538" t="s">
        <v>23</v>
      </c>
      <c r="J9538" t="s">
        <v>23</v>
      </c>
      <c r="K9538" t="s">
        <v>30532</v>
      </c>
    </row>
    <row r="9539" spans="1:11" x14ac:dyDescent="0.35">
      <c r="A9539" t="s">
        <v>18688</v>
      </c>
      <c r="B9539" t="s">
        <v>23</v>
      </c>
      <c r="C9539" t="s">
        <v>23</v>
      </c>
      <c r="D9539" t="s">
        <v>5810</v>
      </c>
      <c r="E9539" t="s">
        <v>18689</v>
      </c>
      <c r="F9539" t="s">
        <v>23</v>
      </c>
      <c r="G9539" t="s">
        <v>23</v>
      </c>
      <c r="H9539" t="s">
        <v>6746</v>
      </c>
      <c r="I9539" t="s">
        <v>23</v>
      </c>
      <c r="J9539" t="s">
        <v>23</v>
      </c>
      <c r="K9539" t="s">
        <v>30870</v>
      </c>
    </row>
    <row r="9540" spans="1:11" x14ac:dyDescent="0.35">
      <c r="A9540" t="s">
        <v>3750</v>
      </c>
      <c r="B9540" t="s">
        <v>23</v>
      </c>
      <c r="C9540" t="s">
        <v>23</v>
      </c>
      <c r="D9540" t="s">
        <v>23</v>
      </c>
      <c r="E9540" t="s">
        <v>13453</v>
      </c>
      <c r="F9540" t="s">
        <v>23</v>
      </c>
      <c r="G9540" t="s">
        <v>23</v>
      </c>
      <c r="H9540" t="s">
        <v>6522</v>
      </c>
      <c r="I9540" t="s">
        <v>23</v>
      </c>
      <c r="J9540" t="s">
        <v>23</v>
      </c>
      <c r="K9540" t="s">
        <v>30532</v>
      </c>
    </row>
    <row r="9541" spans="1:11" x14ac:dyDescent="0.35">
      <c r="A9541" t="s">
        <v>18692</v>
      </c>
      <c r="B9541" t="s">
        <v>23</v>
      </c>
      <c r="C9541" t="s">
        <v>23</v>
      </c>
      <c r="D9541" t="s">
        <v>5810</v>
      </c>
      <c r="E9541" t="s">
        <v>18693</v>
      </c>
      <c r="F9541" t="s">
        <v>23</v>
      </c>
      <c r="G9541" t="s">
        <v>23</v>
      </c>
      <c r="H9541" t="s">
        <v>6746</v>
      </c>
      <c r="I9541" t="s">
        <v>23</v>
      </c>
      <c r="J9541" t="s">
        <v>23</v>
      </c>
      <c r="K9541" t="s">
        <v>30872</v>
      </c>
    </row>
    <row r="9542" spans="1:11" x14ac:dyDescent="0.35">
      <c r="A9542" t="s">
        <v>2075</v>
      </c>
      <c r="B9542" t="s">
        <v>23</v>
      </c>
      <c r="C9542" t="s">
        <v>23</v>
      </c>
      <c r="D9542" t="s">
        <v>23</v>
      </c>
      <c r="E9542" t="s">
        <v>13454</v>
      </c>
      <c r="F9542" t="s">
        <v>23</v>
      </c>
      <c r="G9542" t="s">
        <v>23</v>
      </c>
      <c r="H9542" t="s">
        <v>6487</v>
      </c>
      <c r="I9542" t="s">
        <v>23</v>
      </c>
      <c r="J9542" t="s">
        <v>23</v>
      </c>
      <c r="K9542" t="s">
        <v>30532</v>
      </c>
    </row>
    <row r="9543" spans="1:11" x14ac:dyDescent="0.35">
      <c r="A9543" t="s">
        <v>18694</v>
      </c>
      <c r="B9543" t="s">
        <v>23</v>
      </c>
      <c r="C9543" t="s">
        <v>23</v>
      </c>
      <c r="D9543" t="s">
        <v>5810</v>
      </c>
      <c r="E9543" t="s">
        <v>18695</v>
      </c>
      <c r="F9543" t="s">
        <v>23</v>
      </c>
      <c r="G9543" t="s">
        <v>23</v>
      </c>
      <c r="H9543" t="s">
        <v>6746</v>
      </c>
      <c r="I9543" t="s">
        <v>23</v>
      </c>
      <c r="J9543" t="s">
        <v>23</v>
      </c>
      <c r="K9543" t="s">
        <v>30873</v>
      </c>
    </row>
    <row r="9544" spans="1:11" x14ac:dyDescent="0.35">
      <c r="A9544" t="s">
        <v>18696</v>
      </c>
      <c r="B9544" t="s">
        <v>23</v>
      </c>
      <c r="C9544" t="s">
        <v>23</v>
      </c>
      <c r="D9544" t="s">
        <v>5810</v>
      </c>
      <c r="E9544" t="s">
        <v>18697</v>
      </c>
      <c r="F9544" t="s">
        <v>23</v>
      </c>
      <c r="G9544" t="s">
        <v>23</v>
      </c>
      <c r="H9544" t="s">
        <v>6746</v>
      </c>
      <c r="I9544" t="s">
        <v>23</v>
      </c>
      <c r="J9544" t="s">
        <v>23</v>
      </c>
      <c r="K9544" t="s">
        <v>30874</v>
      </c>
    </row>
    <row r="9545" spans="1:11" x14ac:dyDescent="0.35">
      <c r="A9545" t="s">
        <v>18698</v>
      </c>
      <c r="B9545" t="s">
        <v>23</v>
      </c>
      <c r="C9545" t="s">
        <v>23</v>
      </c>
      <c r="D9545" t="s">
        <v>5810</v>
      </c>
      <c r="E9545" t="s">
        <v>18699</v>
      </c>
      <c r="F9545" t="s">
        <v>23</v>
      </c>
      <c r="G9545" t="s">
        <v>23</v>
      </c>
      <c r="H9545" t="s">
        <v>6746</v>
      </c>
      <c r="I9545" t="s">
        <v>23</v>
      </c>
      <c r="J9545" t="s">
        <v>23</v>
      </c>
      <c r="K9545" t="s">
        <v>30875</v>
      </c>
    </row>
    <row r="9546" spans="1:11" x14ac:dyDescent="0.35">
      <c r="A9546" t="s">
        <v>2732</v>
      </c>
      <c r="B9546" t="s">
        <v>23</v>
      </c>
      <c r="C9546" t="s">
        <v>23</v>
      </c>
      <c r="D9546" t="s">
        <v>23</v>
      </c>
      <c r="E9546" t="s">
        <v>13455</v>
      </c>
      <c r="F9546" t="s">
        <v>23</v>
      </c>
      <c r="G9546" t="s">
        <v>23</v>
      </c>
      <c r="H9546" t="s">
        <v>6518</v>
      </c>
      <c r="I9546" t="s">
        <v>23</v>
      </c>
      <c r="J9546" t="s">
        <v>23</v>
      </c>
      <c r="K9546" t="s">
        <v>30532</v>
      </c>
    </row>
    <row r="9547" spans="1:11" x14ac:dyDescent="0.35">
      <c r="A9547" t="s">
        <v>18700</v>
      </c>
      <c r="B9547" t="s">
        <v>23</v>
      </c>
      <c r="C9547" t="s">
        <v>23</v>
      </c>
      <c r="D9547" t="s">
        <v>5810</v>
      </c>
      <c r="E9547" t="s">
        <v>18701</v>
      </c>
      <c r="F9547" t="s">
        <v>23</v>
      </c>
      <c r="G9547" t="s">
        <v>23</v>
      </c>
      <c r="H9547" t="s">
        <v>6746</v>
      </c>
      <c r="I9547" t="s">
        <v>23</v>
      </c>
      <c r="J9547" t="s">
        <v>23</v>
      </c>
      <c r="K9547" t="s">
        <v>30876</v>
      </c>
    </row>
    <row r="9548" spans="1:11" x14ac:dyDescent="0.35">
      <c r="A9548" t="s">
        <v>495</v>
      </c>
      <c r="B9548" t="s">
        <v>23</v>
      </c>
      <c r="C9548" t="s">
        <v>23</v>
      </c>
      <c r="D9548" t="s">
        <v>23</v>
      </c>
      <c r="E9548" t="s">
        <v>13456</v>
      </c>
      <c r="F9548" t="s">
        <v>23</v>
      </c>
      <c r="G9548" t="s">
        <v>23</v>
      </c>
      <c r="H9548" t="s">
        <v>6522</v>
      </c>
      <c r="I9548" t="s">
        <v>23</v>
      </c>
      <c r="J9548" t="s">
        <v>23</v>
      </c>
      <c r="K9548" t="s">
        <v>30532</v>
      </c>
    </row>
    <row r="9549" spans="1:11" x14ac:dyDescent="0.35">
      <c r="A9549" t="s">
        <v>889</v>
      </c>
      <c r="B9549" t="s">
        <v>23</v>
      </c>
      <c r="C9549" t="s">
        <v>23</v>
      </c>
      <c r="D9549" t="s">
        <v>23</v>
      </c>
      <c r="E9549" t="s">
        <v>13457</v>
      </c>
      <c r="F9549" t="s">
        <v>23</v>
      </c>
      <c r="G9549" t="s">
        <v>23</v>
      </c>
      <c r="H9549" t="s">
        <v>6522</v>
      </c>
      <c r="I9549" t="s">
        <v>23</v>
      </c>
      <c r="J9549" t="s">
        <v>23</v>
      </c>
      <c r="K9549" t="s">
        <v>30532</v>
      </c>
    </row>
    <row r="9550" spans="1:11" x14ac:dyDescent="0.35">
      <c r="A9550" t="s">
        <v>2074</v>
      </c>
      <c r="B9550" t="s">
        <v>23</v>
      </c>
      <c r="C9550" t="s">
        <v>23</v>
      </c>
      <c r="D9550" t="s">
        <v>23</v>
      </c>
      <c r="E9550" t="s">
        <v>13458</v>
      </c>
      <c r="F9550" t="s">
        <v>23</v>
      </c>
      <c r="G9550" t="s">
        <v>23</v>
      </c>
      <c r="H9550" t="s">
        <v>6522</v>
      </c>
      <c r="I9550" t="s">
        <v>23</v>
      </c>
      <c r="J9550" t="s">
        <v>23</v>
      </c>
      <c r="K9550" t="s">
        <v>30532</v>
      </c>
    </row>
    <row r="9551" spans="1:11" x14ac:dyDescent="0.35">
      <c r="A9551" t="s">
        <v>18702</v>
      </c>
      <c r="B9551" t="s">
        <v>23</v>
      </c>
      <c r="C9551" t="s">
        <v>23</v>
      </c>
      <c r="D9551" t="s">
        <v>5810</v>
      </c>
      <c r="E9551" t="s">
        <v>18703</v>
      </c>
      <c r="F9551" t="s">
        <v>23</v>
      </c>
      <c r="G9551" t="s">
        <v>23</v>
      </c>
      <c r="H9551" t="s">
        <v>6746</v>
      </c>
      <c r="I9551" t="s">
        <v>23</v>
      </c>
      <c r="J9551" t="s">
        <v>23</v>
      </c>
      <c r="K9551" t="s">
        <v>30877</v>
      </c>
    </row>
    <row r="9552" spans="1:11" x14ac:dyDescent="0.35">
      <c r="A9552" t="s">
        <v>2073</v>
      </c>
      <c r="B9552" t="s">
        <v>23</v>
      </c>
      <c r="C9552" t="s">
        <v>23</v>
      </c>
      <c r="D9552" t="s">
        <v>23</v>
      </c>
      <c r="E9552" t="s">
        <v>13459</v>
      </c>
      <c r="F9552" t="s">
        <v>23</v>
      </c>
      <c r="G9552" t="s">
        <v>23</v>
      </c>
      <c r="H9552" t="s">
        <v>6522</v>
      </c>
      <c r="I9552" t="s">
        <v>23</v>
      </c>
      <c r="J9552" t="s">
        <v>23</v>
      </c>
      <c r="K9552" t="s">
        <v>30532</v>
      </c>
    </row>
    <row r="9553" spans="1:11" x14ac:dyDescent="0.35">
      <c r="A9553" t="s">
        <v>2071</v>
      </c>
      <c r="B9553" t="s">
        <v>23</v>
      </c>
      <c r="C9553" t="s">
        <v>23</v>
      </c>
      <c r="D9553" t="s">
        <v>23</v>
      </c>
      <c r="E9553" t="s">
        <v>13460</v>
      </c>
      <c r="F9553" t="s">
        <v>23</v>
      </c>
      <c r="G9553" t="s">
        <v>23</v>
      </c>
      <c r="H9553" t="s">
        <v>6522</v>
      </c>
      <c r="I9553" t="s">
        <v>23</v>
      </c>
      <c r="J9553" t="s">
        <v>23</v>
      </c>
      <c r="K9553" t="s">
        <v>30532</v>
      </c>
    </row>
    <row r="9554" spans="1:11" x14ac:dyDescent="0.35">
      <c r="A9554" t="s">
        <v>18704</v>
      </c>
      <c r="B9554" t="s">
        <v>23</v>
      </c>
      <c r="C9554" t="s">
        <v>23</v>
      </c>
      <c r="D9554" t="s">
        <v>5810</v>
      </c>
      <c r="E9554" t="s">
        <v>18705</v>
      </c>
      <c r="F9554" t="s">
        <v>23</v>
      </c>
      <c r="G9554" t="s">
        <v>23</v>
      </c>
      <c r="H9554" t="s">
        <v>6746</v>
      </c>
      <c r="I9554" t="s">
        <v>23</v>
      </c>
      <c r="J9554" t="s">
        <v>23</v>
      </c>
      <c r="K9554" t="s">
        <v>30878</v>
      </c>
    </row>
    <row r="9555" spans="1:11" x14ac:dyDescent="0.35">
      <c r="A9555" t="s">
        <v>2070</v>
      </c>
      <c r="B9555" t="s">
        <v>23</v>
      </c>
      <c r="C9555" t="s">
        <v>23</v>
      </c>
      <c r="D9555" t="s">
        <v>23</v>
      </c>
      <c r="E9555" t="s">
        <v>13461</v>
      </c>
      <c r="F9555" t="s">
        <v>23</v>
      </c>
      <c r="G9555" t="s">
        <v>23</v>
      </c>
      <c r="H9555" t="s">
        <v>23</v>
      </c>
      <c r="I9555" t="s">
        <v>23</v>
      </c>
      <c r="J9555" t="s">
        <v>23</v>
      </c>
      <c r="K9555" t="s">
        <v>30532</v>
      </c>
    </row>
    <row r="9556" spans="1:11" x14ac:dyDescent="0.35">
      <c r="A9556" t="s">
        <v>188</v>
      </c>
      <c r="B9556" t="s">
        <v>23</v>
      </c>
      <c r="C9556" t="s">
        <v>23</v>
      </c>
      <c r="D9556" t="s">
        <v>23</v>
      </c>
      <c r="E9556" t="s">
        <v>13462</v>
      </c>
      <c r="F9556" t="s">
        <v>23</v>
      </c>
      <c r="G9556" t="s">
        <v>23</v>
      </c>
      <c r="H9556" t="s">
        <v>6522</v>
      </c>
      <c r="I9556" t="s">
        <v>23</v>
      </c>
      <c r="J9556" t="s">
        <v>23</v>
      </c>
      <c r="K9556" t="s">
        <v>30532</v>
      </c>
    </row>
    <row r="9557" spans="1:11" x14ac:dyDescent="0.35">
      <c r="A9557" t="s">
        <v>5481</v>
      </c>
      <c r="B9557" t="s">
        <v>23</v>
      </c>
      <c r="C9557" t="s">
        <v>23</v>
      </c>
      <c r="D9557" t="s">
        <v>23</v>
      </c>
      <c r="E9557" t="s">
        <v>13463</v>
      </c>
      <c r="F9557" t="s">
        <v>23</v>
      </c>
      <c r="G9557" t="s">
        <v>23</v>
      </c>
      <c r="H9557" t="s">
        <v>6522</v>
      </c>
      <c r="I9557" t="s">
        <v>23</v>
      </c>
      <c r="J9557" t="s">
        <v>23</v>
      </c>
      <c r="K9557" t="s">
        <v>30532</v>
      </c>
    </row>
    <row r="9558" spans="1:11" x14ac:dyDescent="0.35">
      <c r="A9558" t="s">
        <v>13464</v>
      </c>
      <c r="B9558" t="s">
        <v>23</v>
      </c>
      <c r="C9558" t="s">
        <v>23</v>
      </c>
      <c r="D9558" t="s">
        <v>5810</v>
      </c>
      <c r="E9558" t="s">
        <v>13465</v>
      </c>
      <c r="F9558" t="s">
        <v>23</v>
      </c>
      <c r="G9558" t="s">
        <v>23</v>
      </c>
      <c r="H9558" t="s">
        <v>6746</v>
      </c>
      <c r="I9558" t="s">
        <v>23</v>
      </c>
      <c r="J9558" t="s">
        <v>23</v>
      </c>
      <c r="K9558" t="s">
        <v>30532</v>
      </c>
    </row>
    <row r="9559" spans="1:11" x14ac:dyDescent="0.35">
      <c r="A9559" t="s">
        <v>18706</v>
      </c>
      <c r="B9559" t="s">
        <v>23</v>
      </c>
      <c r="C9559" t="s">
        <v>23</v>
      </c>
      <c r="D9559" t="s">
        <v>5810</v>
      </c>
      <c r="E9559" t="s">
        <v>18707</v>
      </c>
      <c r="F9559" t="s">
        <v>23</v>
      </c>
      <c r="G9559" t="s">
        <v>23</v>
      </c>
      <c r="H9559" t="s">
        <v>6746</v>
      </c>
      <c r="I9559" t="s">
        <v>23</v>
      </c>
      <c r="J9559" t="s">
        <v>23</v>
      </c>
      <c r="K9559" t="s">
        <v>30879</v>
      </c>
    </row>
    <row r="9560" spans="1:11" x14ac:dyDescent="0.35">
      <c r="A9560" t="s">
        <v>13466</v>
      </c>
      <c r="B9560" t="s">
        <v>23</v>
      </c>
      <c r="C9560" t="s">
        <v>23</v>
      </c>
      <c r="D9560" t="s">
        <v>5810</v>
      </c>
      <c r="E9560" t="s">
        <v>13467</v>
      </c>
      <c r="F9560" t="s">
        <v>23</v>
      </c>
      <c r="G9560" t="s">
        <v>23</v>
      </c>
      <c r="H9560" t="s">
        <v>6746</v>
      </c>
      <c r="I9560" t="s">
        <v>23</v>
      </c>
      <c r="J9560" t="s">
        <v>23</v>
      </c>
      <c r="K9560" t="s">
        <v>30532</v>
      </c>
    </row>
    <row r="9561" spans="1:11" x14ac:dyDescent="0.35">
      <c r="A9561" t="s">
        <v>18708</v>
      </c>
      <c r="B9561" t="s">
        <v>23</v>
      </c>
      <c r="C9561" t="s">
        <v>23</v>
      </c>
      <c r="D9561" t="s">
        <v>5810</v>
      </c>
      <c r="E9561" t="s">
        <v>18709</v>
      </c>
      <c r="F9561" t="s">
        <v>23</v>
      </c>
      <c r="G9561" t="s">
        <v>23</v>
      </c>
      <c r="H9561" t="s">
        <v>6746</v>
      </c>
      <c r="I9561" t="s">
        <v>23</v>
      </c>
      <c r="J9561" t="s">
        <v>23</v>
      </c>
      <c r="K9561" t="s">
        <v>30880</v>
      </c>
    </row>
    <row r="9562" spans="1:11" x14ac:dyDescent="0.35">
      <c r="A9562" t="s">
        <v>3752</v>
      </c>
      <c r="B9562" t="s">
        <v>23</v>
      </c>
      <c r="C9562" t="s">
        <v>23</v>
      </c>
      <c r="D9562" t="s">
        <v>23</v>
      </c>
      <c r="E9562" t="s">
        <v>13468</v>
      </c>
      <c r="F9562" t="s">
        <v>23</v>
      </c>
      <c r="G9562" t="s">
        <v>23</v>
      </c>
      <c r="H9562" t="s">
        <v>6522</v>
      </c>
      <c r="I9562" t="s">
        <v>23</v>
      </c>
      <c r="J9562" t="s">
        <v>23</v>
      </c>
      <c r="K9562" t="s">
        <v>30532</v>
      </c>
    </row>
    <row r="9563" spans="1:11" x14ac:dyDescent="0.35">
      <c r="A9563" t="s">
        <v>3753</v>
      </c>
      <c r="B9563" t="s">
        <v>23</v>
      </c>
      <c r="C9563" t="s">
        <v>23</v>
      </c>
      <c r="D9563" t="s">
        <v>23</v>
      </c>
      <c r="E9563" t="s">
        <v>13469</v>
      </c>
      <c r="F9563" t="s">
        <v>23</v>
      </c>
      <c r="G9563" t="s">
        <v>23</v>
      </c>
      <c r="H9563" t="s">
        <v>6522</v>
      </c>
      <c r="I9563" t="s">
        <v>23</v>
      </c>
      <c r="J9563" t="s">
        <v>23</v>
      </c>
      <c r="K9563" t="s">
        <v>30532</v>
      </c>
    </row>
    <row r="9564" spans="1:11" x14ac:dyDescent="0.35">
      <c r="A9564" t="s">
        <v>18710</v>
      </c>
      <c r="B9564" t="s">
        <v>23</v>
      </c>
      <c r="C9564" t="s">
        <v>23</v>
      </c>
      <c r="D9564" t="s">
        <v>5810</v>
      </c>
      <c r="E9564" t="s">
        <v>18711</v>
      </c>
      <c r="F9564" t="s">
        <v>23</v>
      </c>
      <c r="G9564" t="s">
        <v>23</v>
      </c>
      <c r="H9564" t="s">
        <v>6746</v>
      </c>
      <c r="I9564" t="s">
        <v>23</v>
      </c>
      <c r="J9564" t="s">
        <v>23</v>
      </c>
      <c r="K9564" t="s">
        <v>30881</v>
      </c>
    </row>
    <row r="9565" spans="1:11" x14ac:dyDescent="0.35">
      <c r="A9565" t="s">
        <v>13470</v>
      </c>
      <c r="B9565" t="s">
        <v>23</v>
      </c>
      <c r="C9565" t="s">
        <v>23</v>
      </c>
      <c r="D9565" t="s">
        <v>5810</v>
      </c>
      <c r="E9565" t="s">
        <v>13471</v>
      </c>
      <c r="F9565" t="s">
        <v>23</v>
      </c>
      <c r="G9565" t="s">
        <v>23</v>
      </c>
      <c r="H9565" t="s">
        <v>6746</v>
      </c>
      <c r="I9565" t="s">
        <v>23</v>
      </c>
      <c r="J9565" t="s">
        <v>23</v>
      </c>
      <c r="K9565" t="s">
        <v>30532</v>
      </c>
    </row>
    <row r="9566" spans="1:11" x14ac:dyDescent="0.35">
      <c r="A9566" t="s">
        <v>6839</v>
      </c>
      <c r="B9566" t="s">
        <v>23</v>
      </c>
      <c r="C9566" t="s">
        <v>23</v>
      </c>
      <c r="D9566" t="s">
        <v>23</v>
      </c>
      <c r="E9566" t="s">
        <v>13472</v>
      </c>
      <c r="F9566" t="s">
        <v>23</v>
      </c>
      <c r="G9566" t="s">
        <v>23</v>
      </c>
      <c r="H9566" t="s">
        <v>6522</v>
      </c>
      <c r="I9566" t="s">
        <v>23</v>
      </c>
      <c r="J9566" t="s">
        <v>23</v>
      </c>
      <c r="K9566" t="s">
        <v>30532</v>
      </c>
    </row>
    <row r="9567" spans="1:11" x14ac:dyDescent="0.35">
      <c r="A9567" t="s">
        <v>23290</v>
      </c>
      <c r="B9567" t="s">
        <v>23</v>
      </c>
      <c r="C9567" t="s">
        <v>23</v>
      </c>
      <c r="D9567" t="s">
        <v>5810</v>
      </c>
      <c r="E9567" t="s">
        <v>23291</v>
      </c>
      <c r="F9567" t="s">
        <v>23</v>
      </c>
      <c r="G9567" t="s">
        <v>23</v>
      </c>
      <c r="H9567" t="s">
        <v>6746</v>
      </c>
      <c r="I9567" t="s">
        <v>23</v>
      </c>
      <c r="J9567" t="s">
        <v>23</v>
      </c>
      <c r="K9567" t="s">
        <v>33163</v>
      </c>
    </row>
    <row r="9568" spans="1:11" x14ac:dyDescent="0.35">
      <c r="A9568" t="s">
        <v>18712</v>
      </c>
      <c r="B9568" t="s">
        <v>23</v>
      </c>
      <c r="C9568" t="s">
        <v>23</v>
      </c>
      <c r="D9568" t="s">
        <v>5810</v>
      </c>
      <c r="E9568" t="s">
        <v>18713</v>
      </c>
      <c r="F9568" t="s">
        <v>23</v>
      </c>
      <c r="G9568" t="s">
        <v>23</v>
      </c>
      <c r="H9568" t="s">
        <v>6746</v>
      </c>
      <c r="I9568" t="s">
        <v>23</v>
      </c>
      <c r="J9568" t="s">
        <v>23</v>
      </c>
      <c r="K9568" t="s">
        <v>30882</v>
      </c>
    </row>
    <row r="9569" spans="1:11" x14ac:dyDescent="0.35">
      <c r="A9569" t="s">
        <v>18714</v>
      </c>
      <c r="B9569" t="s">
        <v>23</v>
      </c>
      <c r="C9569" t="s">
        <v>23</v>
      </c>
      <c r="D9569" t="s">
        <v>5810</v>
      </c>
      <c r="E9569" t="s">
        <v>18715</v>
      </c>
      <c r="F9569" t="s">
        <v>23</v>
      </c>
      <c r="G9569" t="s">
        <v>23</v>
      </c>
      <c r="H9569" t="s">
        <v>6746</v>
      </c>
      <c r="I9569" t="s">
        <v>23</v>
      </c>
      <c r="J9569" t="s">
        <v>23</v>
      </c>
      <c r="K9569" t="s">
        <v>30883</v>
      </c>
    </row>
    <row r="9570" spans="1:11" x14ac:dyDescent="0.35">
      <c r="A9570" t="s">
        <v>18716</v>
      </c>
      <c r="B9570" t="s">
        <v>23</v>
      </c>
      <c r="C9570" t="s">
        <v>23</v>
      </c>
      <c r="D9570" t="s">
        <v>5810</v>
      </c>
      <c r="E9570" t="s">
        <v>18717</v>
      </c>
      <c r="F9570" t="s">
        <v>23</v>
      </c>
      <c r="G9570" t="s">
        <v>23</v>
      </c>
      <c r="H9570" t="s">
        <v>6746</v>
      </c>
      <c r="I9570" t="s">
        <v>23</v>
      </c>
      <c r="J9570" t="s">
        <v>23</v>
      </c>
      <c r="K9570" t="s">
        <v>30884</v>
      </c>
    </row>
    <row r="9571" spans="1:11" x14ac:dyDescent="0.35">
      <c r="A9571" t="s">
        <v>2069</v>
      </c>
      <c r="B9571" t="s">
        <v>23</v>
      </c>
      <c r="C9571" t="s">
        <v>23</v>
      </c>
      <c r="D9571" t="s">
        <v>23</v>
      </c>
      <c r="E9571" t="s">
        <v>13473</v>
      </c>
      <c r="F9571" t="s">
        <v>23</v>
      </c>
      <c r="G9571" t="s">
        <v>23</v>
      </c>
      <c r="H9571" t="s">
        <v>6522</v>
      </c>
      <c r="I9571" t="s">
        <v>23</v>
      </c>
      <c r="J9571" t="s">
        <v>23</v>
      </c>
      <c r="K9571" t="s">
        <v>30532</v>
      </c>
    </row>
    <row r="9572" spans="1:11" x14ac:dyDescent="0.35">
      <c r="A9572" t="s">
        <v>18718</v>
      </c>
      <c r="B9572" t="s">
        <v>23</v>
      </c>
      <c r="C9572" t="s">
        <v>23</v>
      </c>
      <c r="D9572" t="s">
        <v>5810</v>
      </c>
      <c r="E9572" t="s">
        <v>18719</v>
      </c>
      <c r="F9572" t="s">
        <v>23</v>
      </c>
      <c r="G9572" t="s">
        <v>23</v>
      </c>
      <c r="H9572" t="s">
        <v>6746</v>
      </c>
      <c r="I9572" t="s">
        <v>23</v>
      </c>
      <c r="J9572" t="s">
        <v>23</v>
      </c>
      <c r="K9572" t="s">
        <v>30885</v>
      </c>
    </row>
    <row r="9573" spans="1:11" x14ac:dyDescent="0.35">
      <c r="A9573" t="s">
        <v>18720</v>
      </c>
      <c r="B9573" t="s">
        <v>23</v>
      </c>
      <c r="C9573" t="s">
        <v>23</v>
      </c>
      <c r="D9573" t="s">
        <v>5810</v>
      </c>
      <c r="E9573" t="s">
        <v>18721</v>
      </c>
      <c r="F9573" t="s">
        <v>23</v>
      </c>
      <c r="G9573" t="s">
        <v>23</v>
      </c>
      <c r="H9573" t="s">
        <v>6746</v>
      </c>
      <c r="I9573" t="s">
        <v>23</v>
      </c>
      <c r="J9573" t="s">
        <v>23</v>
      </c>
      <c r="K9573" t="s">
        <v>30886</v>
      </c>
    </row>
    <row r="9574" spans="1:11" x14ac:dyDescent="0.35">
      <c r="A9574" t="s">
        <v>2068</v>
      </c>
      <c r="B9574" t="s">
        <v>23</v>
      </c>
      <c r="C9574" t="s">
        <v>23</v>
      </c>
      <c r="D9574" t="s">
        <v>23</v>
      </c>
      <c r="E9574" t="s">
        <v>13474</v>
      </c>
      <c r="F9574" t="s">
        <v>23</v>
      </c>
      <c r="G9574" t="s">
        <v>23</v>
      </c>
      <c r="H9574" t="s">
        <v>6522</v>
      </c>
      <c r="I9574" t="s">
        <v>23</v>
      </c>
      <c r="J9574" t="s">
        <v>23</v>
      </c>
      <c r="K9574" t="s">
        <v>30532</v>
      </c>
    </row>
    <row r="9575" spans="1:11" x14ac:dyDescent="0.35">
      <c r="A9575" t="s">
        <v>2065</v>
      </c>
      <c r="B9575" t="s">
        <v>23</v>
      </c>
      <c r="C9575" t="s">
        <v>23</v>
      </c>
      <c r="D9575" t="s">
        <v>23</v>
      </c>
      <c r="E9575" t="s">
        <v>13475</v>
      </c>
      <c r="F9575" t="s">
        <v>23</v>
      </c>
      <c r="G9575" t="s">
        <v>23</v>
      </c>
      <c r="H9575" t="s">
        <v>6522</v>
      </c>
      <c r="I9575" t="s">
        <v>23</v>
      </c>
      <c r="J9575" t="s">
        <v>23</v>
      </c>
      <c r="K9575" t="s">
        <v>30532</v>
      </c>
    </row>
    <row r="9576" spans="1:11" x14ac:dyDescent="0.35">
      <c r="A9576" t="s">
        <v>2064</v>
      </c>
      <c r="B9576" t="s">
        <v>23</v>
      </c>
      <c r="C9576" t="s">
        <v>23</v>
      </c>
      <c r="D9576" t="s">
        <v>23</v>
      </c>
      <c r="E9576" t="s">
        <v>13476</v>
      </c>
      <c r="F9576" t="s">
        <v>23</v>
      </c>
      <c r="G9576" t="s">
        <v>23</v>
      </c>
      <c r="H9576" t="s">
        <v>6522</v>
      </c>
      <c r="I9576" t="s">
        <v>23</v>
      </c>
      <c r="J9576" t="s">
        <v>23</v>
      </c>
      <c r="K9576" t="s">
        <v>30532</v>
      </c>
    </row>
    <row r="9577" spans="1:11" x14ac:dyDescent="0.35">
      <c r="A9577" t="s">
        <v>3754</v>
      </c>
      <c r="B9577" t="s">
        <v>23</v>
      </c>
      <c r="C9577" t="s">
        <v>23</v>
      </c>
      <c r="D9577" t="s">
        <v>23</v>
      </c>
      <c r="E9577" t="s">
        <v>13477</v>
      </c>
      <c r="F9577" t="s">
        <v>23</v>
      </c>
      <c r="G9577" t="s">
        <v>23</v>
      </c>
      <c r="H9577" t="s">
        <v>6493</v>
      </c>
      <c r="I9577" t="s">
        <v>6485</v>
      </c>
      <c r="J9577" t="s">
        <v>23</v>
      </c>
      <c r="K9577" t="s">
        <v>30532</v>
      </c>
    </row>
    <row r="9578" spans="1:11" x14ac:dyDescent="0.35">
      <c r="A9578" t="s">
        <v>2747</v>
      </c>
      <c r="B9578" t="s">
        <v>23</v>
      </c>
      <c r="C9578" t="s">
        <v>23</v>
      </c>
      <c r="D9578" t="s">
        <v>23</v>
      </c>
      <c r="E9578" t="s">
        <v>13478</v>
      </c>
      <c r="F9578" t="s">
        <v>23</v>
      </c>
      <c r="G9578" t="s">
        <v>23</v>
      </c>
      <c r="H9578" t="s">
        <v>6522</v>
      </c>
      <c r="I9578" t="s">
        <v>23</v>
      </c>
      <c r="J9578" t="s">
        <v>23</v>
      </c>
      <c r="K9578" t="s">
        <v>30532</v>
      </c>
    </row>
    <row r="9579" spans="1:11" x14ac:dyDescent="0.35">
      <c r="A9579" t="s">
        <v>3755</v>
      </c>
      <c r="B9579" t="s">
        <v>23</v>
      </c>
      <c r="C9579" t="s">
        <v>23</v>
      </c>
      <c r="D9579" t="s">
        <v>23</v>
      </c>
      <c r="E9579" t="s">
        <v>13479</v>
      </c>
      <c r="F9579" t="s">
        <v>23</v>
      </c>
      <c r="G9579" t="s">
        <v>23</v>
      </c>
      <c r="H9579" t="s">
        <v>6522</v>
      </c>
      <c r="I9579" t="s">
        <v>23</v>
      </c>
      <c r="J9579" t="s">
        <v>23</v>
      </c>
      <c r="K9579" t="s">
        <v>30532</v>
      </c>
    </row>
    <row r="9580" spans="1:11" x14ac:dyDescent="0.35">
      <c r="A9580" t="s">
        <v>1386</v>
      </c>
      <c r="B9580" t="s">
        <v>23</v>
      </c>
      <c r="C9580" t="s">
        <v>23</v>
      </c>
      <c r="D9580" t="s">
        <v>23</v>
      </c>
      <c r="E9580" t="s">
        <v>13482</v>
      </c>
      <c r="F9580" t="s">
        <v>23</v>
      </c>
      <c r="G9580" t="s">
        <v>23</v>
      </c>
      <c r="H9580" t="s">
        <v>6493</v>
      </c>
      <c r="I9580" t="s">
        <v>6499</v>
      </c>
      <c r="J9580" t="s">
        <v>6576</v>
      </c>
      <c r="K9580" t="s">
        <v>30532</v>
      </c>
    </row>
    <row r="9581" spans="1:11" x14ac:dyDescent="0.35">
      <c r="A9581" t="s">
        <v>18724</v>
      </c>
      <c r="B9581" t="s">
        <v>23</v>
      </c>
      <c r="C9581" t="s">
        <v>23</v>
      </c>
      <c r="D9581" t="s">
        <v>5810</v>
      </c>
      <c r="E9581" t="s">
        <v>18725</v>
      </c>
      <c r="F9581" t="s">
        <v>23</v>
      </c>
      <c r="G9581" t="s">
        <v>23</v>
      </c>
      <c r="H9581" t="s">
        <v>6746</v>
      </c>
      <c r="I9581" t="s">
        <v>23</v>
      </c>
      <c r="J9581" t="s">
        <v>23</v>
      </c>
      <c r="K9581" t="s">
        <v>30888</v>
      </c>
    </row>
    <row r="9582" spans="1:11" x14ac:dyDescent="0.35">
      <c r="A9582" t="s">
        <v>18726</v>
      </c>
      <c r="B9582" t="s">
        <v>23</v>
      </c>
      <c r="C9582" t="s">
        <v>23</v>
      </c>
      <c r="D9582" t="s">
        <v>5810</v>
      </c>
      <c r="E9582" t="s">
        <v>18727</v>
      </c>
      <c r="F9582" t="s">
        <v>23</v>
      </c>
      <c r="G9582" t="s">
        <v>23</v>
      </c>
      <c r="H9582" t="s">
        <v>6746</v>
      </c>
      <c r="I9582" t="s">
        <v>23</v>
      </c>
      <c r="J9582" t="s">
        <v>23</v>
      </c>
      <c r="K9582" t="s">
        <v>30889</v>
      </c>
    </row>
    <row r="9583" spans="1:11" x14ac:dyDescent="0.35">
      <c r="A9583" t="s">
        <v>13483</v>
      </c>
      <c r="B9583" t="s">
        <v>23</v>
      </c>
      <c r="C9583" t="s">
        <v>23</v>
      </c>
      <c r="D9583" t="s">
        <v>5810</v>
      </c>
      <c r="E9583" t="s">
        <v>13484</v>
      </c>
      <c r="F9583" t="s">
        <v>23</v>
      </c>
      <c r="G9583" t="s">
        <v>23</v>
      </c>
      <c r="H9583" t="s">
        <v>6746</v>
      </c>
      <c r="I9583" t="s">
        <v>23</v>
      </c>
      <c r="J9583" t="s">
        <v>23</v>
      </c>
      <c r="K9583" t="s">
        <v>30532</v>
      </c>
    </row>
    <row r="9584" spans="1:11" x14ac:dyDescent="0.35">
      <c r="A9584" t="s">
        <v>18728</v>
      </c>
      <c r="B9584" t="s">
        <v>23</v>
      </c>
      <c r="C9584" t="s">
        <v>23</v>
      </c>
      <c r="D9584" t="s">
        <v>5810</v>
      </c>
      <c r="E9584" t="s">
        <v>18729</v>
      </c>
      <c r="F9584" t="s">
        <v>23</v>
      </c>
      <c r="G9584" t="s">
        <v>23</v>
      </c>
      <c r="H9584" t="s">
        <v>6746</v>
      </c>
      <c r="I9584" t="s">
        <v>23</v>
      </c>
      <c r="J9584" t="s">
        <v>23</v>
      </c>
      <c r="K9584" t="s">
        <v>30890</v>
      </c>
    </row>
    <row r="9585" spans="1:11" x14ac:dyDescent="0.35">
      <c r="A9585" t="s">
        <v>6188</v>
      </c>
      <c r="B9585" t="s">
        <v>23</v>
      </c>
      <c r="C9585" t="s">
        <v>23</v>
      </c>
      <c r="D9585" t="s">
        <v>23</v>
      </c>
      <c r="E9585" t="s">
        <v>13485</v>
      </c>
      <c r="F9585" t="s">
        <v>23</v>
      </c>
      <c r="G9585" t="s">
        <v>23</v>
      </c>
      <c r="H9585" t="s">
        <v>6514</v>
      </c>
      <c r="I9585" t="s">
        <v>2721</v>
      </c>
      <c r="J9585" t="s">
        <v>23</v>
      </c>
      <c r="K9585" t="s">
        <v>30532</v>
      </c>
    </row>
    <row r="9586" spans="1:11" x14ac:dyDescent="0.35">
      <c r="A9586" t="s">
        <v>3304</v>
      </c>
      <c r="B9586" t="s">
        <v>23</v>
      </c>
      <c r="C9586" t="s">
        <v>23</v>
      </c>
      <c r="D9586" t="s">
        <v>23</v>
      </c>
      <c r="E9586" t="s">
        <v>13486</v>
      </c>
      <c r="F9586" t="s">
        <v>23</v>
      </c>
      <c r="G9586" t="s">
        <v>23</v>
      </c>
      <c r="H9586" t="s">
        <v>6522</v>
      </c>
      <c r="I9586" t="s">
        <v>23</v>
      </c>
      <c r="J9586" t="s">
        <v>23</v>
      </c>
      <c r="K9586" t="s">
        <v>30532</v>
      </c>
    </row>
    <row r="9587" spans="1:11" x14ac:dyDescent="0.35">
      <c r="A9587" t="s">
        <v>18730</v>
      </c>
      <c r="B9587" t="s">
        <v>23</v>
      </c>
      <c r="C9587" t="s">
        <v>23</v>
      </c>
      <c r="D9587" t="s">
        <v>5810</v>
      </c>
      <c r="E9587" t="s">
        <v>18731</v>
      </c>
      <c r="F9587" t="s">
        <v>23</v>
      </c>
      <c r="G9587" t="s">
        <v>23</v>
      </c>
      <c r="H9587" t="s">
        <v>6746</v>
      </c>
      <c r="I9587" t="s">
        <v>23</v>
      </c>
      <c r="J9587" t="s">
        <v>23</v>
      </c>
      <c r="K9587" t="s">
        <v>30891</v>
      </c>
    </row>
    <row r="9588" spans="1:11" x14ac:dyDescent="0.35">
      <c r="A9588" t="s">
        <v>2063</v>
      </c>
      <c r="B9588" t="s">
        <v>23</v>
      </c>
      <c r="C9588" t="s">
        <v>23</v>
      </c>
      <c r="D9588" t="s">
        <v>23</v>
      </c>
      <c r="E9588" t="s">
        <v>13487</v>
      </c>
      <c r="F9588" t="s">
        <v>23</v>
      </c>
      <c r="G9588" t="s">
        <v>23</v>
      </c>
      <c r="H9588" t="s">
        <v>6522</v>
      </c>
      <c r="I9588" t="s">
        <v>23</v>
      </c>
      <c r="J9588" t="s">
        <v>23</v>
      </c>
      <c r="K9588" t="s">
        <v>30532</v>
      </c>
    </row>
    <row r="9589" spans="1:11" x14ac:dyDescent="0.35">
      <c r="A9589" t="s">
        <v>18732</v>
      </c>
      <c r="B9589" t="s">
        <v>23</v>
      </c>
      <c r="C9589" t="s">
        <v>23</v>
      </c>
      <c r="D9589" t="s">
        <v>5810</v>
      </c>
      <c r="E9589" t="s">
        <v>18733</v>
      </c>
      <c r="F9589" t="s">
        <v>23</v>
      </c>
      <c r="G9589" t="s">
        <v>23</v>
      </c>
      <c r="H9589" t="s">
        <v>6746</v>
      </c>
      <c r="I9589" t="s">
        <v>23</v>
      </c>
      <c r="J9589" t="s">
        <v>23</v>
      </c>
      <c r="K9589" t="s">
        <v>30892</v>
      </c>
    </row>
    <row r="9590" spans="1:11" x14ac:dyDescent="0.35">
      <c r="A9590" t="s">
        <v>13488</v>
      </c>
      <c r="B9590" t="s">
        <v>23</v>
      </c>
      <c r="C9590" t="s">
        <v>23</v>
      </c>
      <c r="D9590" t="s">
        <v>5810</v>
      </c>
      <c r="E9590" t="s">
        <v>13489</v>
      </c>
      <c r="F9590" t="s">
        <v>23</v>
      </c>
      <c r="G9590" t="s">
        <v>23</v>
      </c>
      <c r="H9590" t="s">
        <v>6746</v>
      </c>
      <c r="I9590" t="s">
        <v>23</v>
      </c>
      <c r="J9590" t="s">
        <v>23</v>
      </c>
      <c r="K9590" t="s">
        <v>30532</v>
      </c>
    </row>
    <row r="9591" spans="1:11" x14ac:dyDescent="0.35">
      <c r="A9591" t="s">
        <v>18734</v>
      </c>
      <c r="B9591" t="s">
        <v>23</v>
      </c>
      <c r="C9591" t="s">
        <v>23</v>
      </c>
      <c r="D9591" t="s">
        <v>5810</v>
      </c>
      <c r="E9591" t="s">
        <v>18735</v>
      </c>
      <c r="F9591" t="s">
        <v>23</v>
      </c>
      <c r="G9591" t="s">
        <v>23</v>
      </c>
      <c r="H9591" t="s">
        <v>6746</v>
      </c>
      <c r="I9591" t="s">
        <v>23</v>
      </c>
      <c r="J9591" t="s">
        <v>23</v>
      </c>
      <c r="K9591" t="s">
        <v>30893</v>
      </c>
    </row>
    <row r="9592" spans="1:11" x14ac:dyDescent="0.35">
      <c r="A9592" t="s">
        <v>18736</v>
      </c>
      <c r="B9592" t="s">
        <v>23</v>
      </c>
      <c r="C9592" t="s">
        <v>23</v>
      </c>
      <c r="D9592" t="s">
        <v>5810</v>
      </c>
      <c r="E9592" t="s">
        <v>18737</v>
      </c>
      <c r="F9592" t="s">
        <v>23</v>
      </c>
      <c r="G9592" t="s">
        <v>23</v>
      </c>
      <c r="H9592" t="s">
        <v>6746</v>
      </c>
      <c r="I9592" t="s">
        <v>23</v>
      </c>
      <c r="J9592" t="s">
        <v>23</v>
      </c>
      <c r="K9592" t="s">
        <v>30894</v>
      </c>
    </row>
    <row r="9593" spans="1:11" x14ac:dyDescent="0.35">
      <c r="A9593" t="s">
        <v>18738</v>
      </c>
      <c r="B9593" t="s">
        <v>23</v>
      </c>
      <c r="C9593" t="s">
        <v>23</v>
      </c>
      <c r="D9593" t="s">
        <v>5810</v>
      </c>
      <c r="E9593" t="s">
        <v>18739</v>
      </c>
      <c r="F9593" t="s">
        <v>23</v>
      </c>
      <c r="G9593" t="s">
        <v>23</v>
      </c>
      <c r="H9593" t="s">
        <v>6746</v>
      </c>
      <c r="I9593" t="s">
        <v>23</v>
      </c>
      <c r="J9593" t="s">
        <v>23</v>
      </c>
      <c r="K9593" t="s">
        <v>30895</v>
      </c>
    </row>
    <row r="9594" spans="1:11" x14ac:dyDescent="0.35">
      <c r="A9594" t="s">
        <v>776</v>
      </c>
      <c r="B9594" t="s">
        <v>23</v>
      </c>
      <c r="C9594" t="s">
        <v>23</v>
      </c>
      <c r="D9594" t="s">
        <v>23</v>
      </c>
      <c r="E9594" t="s">
        <v>13490</v>
      </c>
      <c r="F9594" t="s">
        <v>23</v>
      </c>
      <c r="G9594" t="s">
        <v>23</v>
      </c>
      <c r="H9594" t="s">
        <v>6487</v>
      </c>
      <c r="I9594" t="s">
        <v>6485</v>
      </c>
      <c r="J9594" t="s">
        <v>23</v>
      </c>
      <c r="K9594" t="s">
        <v>30532</v>
      </c>
    </row>
    <row r="9595" spans="1:11" x14ac:dyDescent="0.35">
      <c r="A9595" t="s">
        <v>1994</v>
      </c>
      <c r="B9595" t="s">
        <v>23</v>
      </c>
      <c r="C9595" t="s">
        <v>23</v>
      </c>
      <c r="D9595" t="s">
        <v>23</v>
      </c>
      <c r="E9595" t="s">
        <v>13491</v>
      </c>
      <c r="F9595" t="s">
        <v>23</v>
      </c>
      <c r="G9595" t="s">
        <v>23</v>
      </c>
      <c r="H9595" t="s">
        <v>6518</v>
      </c>
      <c r="I9595" t="s">
        <v>2721</v>
      </c>
      <c r="J9595" t="s">
        <v>23</v>
      </c>
      <c r="K9595" t="s">
        <v>30532</v>
      </c>
    </row>
    <row r="9596" spans="1:11" x14ac:dyDescent="0.35">
      <c r="A9596" t="s">
        <v>18742</v>
      </c>
      <c r="B9596" t="s">
        <v>23</v>
      </c>
      <c r="C9596" t="s">
        <v>23</v>
      </c>
      <c r="D9596" t="s">
        <v>5810</v>
      </c>
      <c r="E9596" t="s">
        <v>18743</v>
      </c>
      <c r="F9596" t="s">
        <v>23</v>
      </c>
      <c r="G9596" t="s">
        <v>23</v>
      </c>
      <c r="H9596" t="s">
        <v>6746</v>
      </c>
      <c r="I9596" t="s">
        <v>23</v>
      </c>
      <c r="J9596" t="s">
        <v>23</v>
      </c>
      <c r="K9596" t="s">
        <v>30896</v>
      </c>
    </row>
    <row r="9597" spans="1:11" x14ac:dyDescent="0.35">
      <c r="A9597" t="s">
        <v>975</v>
      </c>
      <c r="B9597" t="s">
        <v>23</v>
      </c>
      <c r="C9597" t="s">
        <v>23</v>
      </c>
      <c r="D9597" t="s">
        <v>23</v>
      </c>
      <c r="E9597" t="s">
        <v>13492</v>
      </c>
      <c r="F9597" t="s">
        <v>23</v>
      </c>
      <c r="G9597" t="s">
        <v>23</v>
      </c>
      <c r="H9597" t="s">
        <v>6522</v>
      </c>
      <c r="I9597" t="s">
        <v>23</v>
      </c>
      <c r="J9597" t="s">
        <v>23</v>
      </c>
      <c r="K9597" t="s">
        <v>30532</v>
      </c>
    </row>
    <row r="9598" spans="1:11" x14ac:dyDescent="0.35">
      <c r="A9598" t="s">
        <v>18744</v>
      </c>
      <c r="B9598" t="s">
        <v>23</v>
      </c>
      <c r="C9598" t="s">
        <v>23</v>
      </c>
      <c r="D9598" t="s">
        <v>5810</v>
      </c>
      <c r="E9598" t="s">
        <v>18745</v>
      </c>
      <c r="F9598" t="s">
        <v>23</v>
      </c>
      <c r="G9598" t="s">
        <v>23</v>
      </c>
      <c r="H9598" t="s">
        <v>6746</v>
      </c>
      <c r="I9598" t="s">
        <v>23</v>
      </c>
      <c r="J9598" t="s">
        <v>23</v>
      </c>
      <c r="K9598" t="s">
        <v>30897</v>
      </c>
    </row>
    <row r="9599" spans="1:11" x14ac:dyDescent="0.35">
      <c r="A9599" t="s">
        <v>2062</v>
      </c>
      <c r="B9599" t="s">
        <v>23</v>
      </c>
      <c r="C9599" t="s">
        <v>23</v>
      </c>
      <c r="D9599" t="s">
        <v>23</v>
      </c>
      <c r="E9599" t="s">
        <v>13493</v>
      </c>
      <c r="F9599" t="s">
        <v>23</v>
      </c>
      <c r="G9599" t="s">
        <v>23</v>
      </c>
      <c r="H9599" t="s">
        <v>6522</v>
      </c>
      <c r="I9599" t="s">
        <v>23</v>
      </c>
      <c r="J9599" t="s">
        <v>23</v>
      </c>
      <c r="K9599" t="s">
        <v>30532</v>
      </c>
    </row>
    <row r="9600" spans="1:11" x14ac:dyDescent="0.35">
      <c r="A9600" t="s">
        <v>18746</v>
      </c>
      <c r="B9600" t="s">
        <v>23</v>
      </c>
      <c r="C9600" t="s">
        <v>23</v>
      </c>
      <c r="D9600" t="s">
        <v>5810</v>
      </c>
      <c r="E9600" t="s">
        <v>18747</v>
      </c>
      <c r="F9600" t="s">
        <v>23</v>
      </c>
      <c r="G9600" t="s">
        <v>23</v>
      </c>
      <c r="H9600" t="s">
        <v>6746</v>
      </c>
      <c r="I9600" t="s">
        <v>23</v>
      </c>
      <c r="J9600" t="s">
        <v>23</v>
      </c>
      <c r="K9600" t="s">
        <v>30898</v>
      </c>
    </row>
    <row r="9601" spans="1:11" x14ac:dyDescent="0.35">
      <c r="A9601" t="s">
        <v>18748</v>
      </c>
      <c r="B9601" t="s">
        <v>23</v>
      </c>
      <c r="C9601" t="s">
        <v>23</v>
      </c>
      <c r="D9601" t="s">
        <v>5810</v>
      </c>
      <c r="E9601" t="s">
        <v>18749</v>
      </c>
      <c r="F9601" t="s">
        <v>23</v>
      </c>
      <c r="G9601" t="s">
        <v>23</v>
      </c>
      <c r="H9601" t="s">
        <v>6746</v>
      </c>
      <c r="I9601" t="s">
        <v>23</v>
      </c>
      <c r="J9601" t="s">
        <v>23</v>
      </c>
      <c r="K9601" t="s">
        <v>30899</v>
      </c>
    </row>
    <row r="9602" spans="1:11" x14ac:dyDescent="0.35">
      <c r="A9602" t="s">
        <v>3419</v>
      </c>
      <c r="B9602" t="s">
        <v>23</v>
      </c>
      <c r="C9602" t="s">
        <v>23</v>
      </c>
      <c r="D9602" t="s">
        <v>23</v>
      </c>
      <c r="E9602" t="s">
        <v>13494</v>
      </c>
      <c r="F9602" t="s">
        <v>23</v>
      </c>
      <c r="G9602" t="s">
        <v>23</v>
      </c>
      <c r="H9602" t="s">
        <v>23</v>
      </c>
      <c r="I9602" t="s">
        <v>2721</v>
      </c>
      <c r="J9602" t="s">
        <v>23</v>
      </c>
      <c r="K9602" t="s">
        <v>30532</v>
      </c>
    </row>
    <row r="9603" spans="1:11" x14ac:dyDescent="0.35">
      <c r="A9603" t="s">
        <v>13495</v>
      </c>
      <c r="B9603" t="s">
        <v>23</v>
      </c>
      <c r="C9603" t="s">
        <v>23</v>
      </c>
      <c r="D9603" t="s">
        <v>5810</v>
      </c>
      <c r="E9603" t="s">
        <v>13496</v>
      </c>
      <c r="F9603" t="s">
        <v>23</v>
      </c>
      <c r="G9603" t="s">
        <v>23</v>
      </c>
      <c r="H9603" t="s">
        <v>6746</v>
      </c>
      <c r="I9603" t="s">
        <v>23</v>
      </c>
      <c r="J9603" t="s">
        <v>23</v>
      </c>
      <c r="K9603" t="s">
        <v>30532</v>
      </c>
    </row>
    <row r="9604" spans="1:11" x14ac:dyDescent="0.35">
      <c r="A9604" t="s">
        <v>18750</v>
      </c>
      <c r="B9604" t="s">
        <v>23</v>
      </c>
      <c r="C9604" t="s">
        <v>23</v>
      </c>
      <c r="D9604" t="s">
        <v>5810</v>
      </c>
      <c r="E9604" t="s">
        <v>18751</v>
      </c>
      <c r="F9604" t="s">
        <v>23</v>
      </c>
      <c r="G9604" t="s">
        <v>23</v>
      </c>
      <c r="H9604" t="s">
        <v>6746</v>
      </c>
      <c r="I9604" t="s">
        <v>23</v>
      </c>
      <c r="J9604" t="s">
        <v>23</v>
      </c>
      <c r="K9604" t="s">
        <v>30900</v>
      </c>
    </row>
    <row r="9605" spans="1:11" x14ac:dyDescent="0.35">
      <c r="A9605" t="s">
        <v>13497</v>
      </c>
      <c r="B9605" t="s">
        <v>23</v>
      </c>
      <c r="C9605" t="s">
        <v>23</v>
      </c>
      <c r="D9605" t="s">
        <v>5810</v>
      </c>
      <c r="E9605" t="s">
        <v>13498</v>
      </c>
      <c r="F9605" t="s">
        <v>23</v>
      </c>
      <c r="G9605" t="s">
        <v>23</v>
      </c>
      <c r="H9605" t="s">
        <v>6746</v>
      </c>
      <c r="I9605" t="s">
        <v>23</v>
      </c>
      <c r="J9605" t="s">
        <v>23</v>
      </c>
      <c r="K9605" t="s">
        <v>30532</v>
      </c>
    </row>
    <row r="9606" spans="1:11" x14ac:dyDescent="0.35">
      <c r="A9606" t="s">
        <v>2061</v>
      </c>
      <c r="B9606" t="s">
        <v>23</v>
      </c>
      <c r="C9606" t="s">
        <v>23</v>
      </c>
      <c r="D9606" t="s">
        <v>23</v>
      </c>
      <c r="E9606" t="s">
        <v>13499</v>
      </c>
      <c r="F9606" t="s">
        <v>23</v>
      </c>
      <c r="G9606" t="s">
        <v>23</v>
      </c>
      <c r="H9606" t="s">
        <v>6522</v>
      </c>
      <c r="I9606" t="s">
        <v>23</v>
      </c>
      <c r="J9606" t="s">
        <v>23</v>
      </c>
      <c r="K9606" t="s">
        <v>30532</v>
      </c>
    </row>
    <row r="9607" spans="1:11" x14ac:dyDescent="0.35">
      <c r="A9607" t="s">
        <v>5582</v>
      </c>
      <c r="B9607" t="s">
        <v>23</v>
      </c>
      <c r="C9607" t="s">
        <v>23</v>
      </c>
      <c r="D9607" t="s">
        <v>23</v>
      </c>
      <c r="E9607" t="s">
        <v>13500</v>
      </c>
      <c r="F9607" t="s">
        <v>23</v>
      </c>
      <c r="G9607" t="s">
        <v>23</v>
      </c>
      <c r="H9607" t="s">
        <v>23</v>
      </c>
      <c r="I9607" t="s">
        <v>23</v>
      </c>
      <c r="J9607" t="s">
        <v>23</v>
      </c>
      <c r="K9607" t="s">
        <v>30532</v>
      </c>
    </row>
    <row r="9608" spans="1:11" x14ac:dyDescent="0.35">
      <c r="A9608" t="s">
        <v>18752</v>
      </c>
      <c r="B9608" t="s">
        <v>23</v>
      </c>
      <c r="C9608" t="s">
        <v>23</v>
      </c>
      <c r="D9608" t="s">
        <v>5810</v>
      </c>
      <c r="E9608" t="s">
        <v>18753</v>
      </c>
      <c r="F9608" t="s">
        <v>23</v>
      </c>
      <c r="G9608" t="s">
        <v>23</v>
      </c>
      <c r="H9608" t="s">
        <v>6746</v>
      </c>
      <c r="I9608" t="s">
        <v>23</v>
      </c>
      <c r="J9608" t="s">
        <v>23</v>
      </c>
      <c r="K9608" t="s">
        <v>30901</v>
      </c>
    </row>
    <row r="9609" spans="1:11" x14ac:dyDescent="0.35">
      <c r="A9609" t="s">
        <v>18754</v>
      </c>
      <c r="B9609" t="s">
        <v>23</v>
      </c>
      <c r="C9609" t="s">
        <v>23</v>
      </c>
      <c r="D9609" t="s">
        <v>5810</v>
      </c>
      <c r="E9609" t="s">
        <v>18755</v>
      </c>
      <c r="F9609" t="s">
        <v>23</v>
      </c>
      <c r="G9609" t="s">
        <v>23</v>
      </c>
      <c r="H9609" t="s">
        <v>6746</v>
      </c>
      <c r="I9609" t="s">
        <v>23</v>
      </c>
      <c r="J9609" t="s">
        <v>23</v>
      </c>
      <c r="K9609" t="s">
        <v>30902</v>
      </c>
    </row>
    <row r="9610" spans="1:11" x14ac:dyDescent="0.35">
      <c r="A9610" t="s">
        <v>18756</v>
      </c>
      <c r="B9610" t="s">
        <v>23</v>
      </c>
      <c r="C9610" t="s">
        <v>23</v>
      </c>
      <c r="D9610" t="s">
        <v>5810</v>
      </c>
      <c r="E9610" t="s">
        <v>18757</v>
      </c>
      <c r="F9610" t="s">
        <v>23</v>
      </c>
      <c r="G9610" t="s">
        <v>23</v>
      </c>
      <c r="H9610" t="s">
        <v>6746</v>
      </c>
      <c r="I9610" t="s">
        <v>23</v>
      </c>
      <c r="J9610" t="s">
        <v>23</v>
      </c>
      <c r="K9610" t="s">
        <v>30903</v>
      </c>
    </row>
    <row r="9611" spans="1:11" x14ac:dyDescent="0.35">
      <c r="A9611" t="s">
        <v>18758</v>
      </c>
      <c r="B9611" t="s">
        <v>23</v>
      </c>
      <c r="C9611" t="s">
        <v>23</v>
      </c>
      <c r="D9611" t="s">
        <v>5810</v>
      </c>
      <c r="E9611" t="s">
        <v>18759</v>
      </c>
      <c r="F9611" t="s">
        <v>23</v>
      </c>
      <c r="G9611" t="s">
        <v>23</v>
      </c>
      <c r="H9611" t="s">
        <v>6746</v>
      </c>
      <c r="I9611" t="s">
        <v>23</v>
      </c>
      <c r="J9611" t="s">
        <v>23</v>
      </c>
      <c r="K9611" t="s">
        <v>30904</v>
      </c>
    </row>
    <row r="9612" spans="1:11" x14ac:dyDescent="0.35">
      <c r="A9612" t="s">
        <v>18760</v>
      </c>
      <c r="B9612" t="s">
        <v>23</v>
      </c>
      <c r="C9612" t="s">
        <v>23</v>
      </c>
      <c r="D9612" t="s">
        <v>5810</v>
      </c>
      <c r="E9612" t="s">
        <v>18761</v>
      </c>
      <c r="F9612" t="s">
        <v>23</v>
      </c>
      <c r="G9612" t="s">
        <v>23</v>
      </c>
      <c r="H9612" t="s">
        <v>6746</v>
      </c>
      <c r="I9612" t="s">
        <v>23</v>
      </c>
      <c r="J9612" t="s">
        <v>23</v>
      </c>
      <c r="K9612" t="s">
        <v>30905</v>
      </c>
    </row>
    <row r="9613" spans="1:11" x14ac:dyDescent="0.35">
      <c r="A9613" t="s">
        <v>18762</v>
      </c>
      <c r="B9613" t="s">
        <v>23</v>
      </c>
      <c r="C9613" t="s">
        <v>23</v>
      </c>
      <c r="D9613" t="s">
        <v>5810</v>
      </c>
      <c r="E9613" t="s">
        <v>18763</v>
      </c>
      <c r="F9613" t="s">
        <v>23</v>
      </c>
      <c r="G9613" t="s">
        <v>23</v>
      </c>
      <c r="H9613" t="s">
        <v>6746</v>
      </c>
      <c r="I9613" t="s">
        <v>23</v>
      </c>
      <c r="J9613" t="s">
        <v>23</v>
      </c>
      <c r="K9613" t="s">
        <v>30906</v>
      </c>
    </row>
    <row r="9614" spans="1:11" x14ac:dyDescent="0.35">
      <c r="A9614" t="s">
        <v>2060</v>
      </c>
      <c r="B9614" t="s">
        <v>23</v>
      </c>
      <c r="C9614" t="s">
        <v>23</v>
      </c>
      <c r="D9614" t="s">
        <v>23</v>
      </c>
      <c r="E9614" t="s">
        <v>13501</v>
      </c>
      <c r="F9614" t="s">
        <v>23</v>
      </c>
      <c r="G9614" t="s">
        <v>23</v>
      </c>
      <c r="H9614" t="s">
        <v>6522</v>
      </c>
      <c r="I9614" t="s">
        <v>23</v>
      </c>
      <c r="J9614" t="s">
        <v>23</v>
      </c>
      <c r="K9614" t="s">
        <v>30532</v>
      </c>
    </row>
    <row r="9615" spans="1:11" x14ac:dyDescent="0.35">
      <c r="A9615" t="s">
        <v>2059</v>
      </c>
      <c r="B9615" t="s">
        <v>23</v>
      </c>
      <c r="C9615" t="s">
        <v>23</v>
      </c>
      <c r="D9615" t="s">
        <v>23</v>
      </c>
      <c r="E9615" t="s">
        <v>13502</v>
      </c>
      <c r="F9615" t="s">
        <v>23</v>
      </c>
      <c r="G9615" t="s">
        <v>23</v>
      </c>
      <c r="H9615" t="s">
        <v>6522</v>
      </c>
      <c r="I9615" t="s">
        <v>23</v>
      </c>
      <c r="J9615" t="s">
        <v>23</v>
      </c>
      <c r="K9615" t="s">
        <v>30532</v>
      </c>
    </row>
    <row r="9616" spans="1:11" x14ac:dyDescent="0.35">
      <c r="A9616" t="s">
        <v>18764</v>
      </c>
      <c r="B9616" t="s">
        <v>23</v>
      </c>
      <c r="C9616" t="s">
        <v>23</v>
      </c>
      <c r="D9616" t="s">
        <v>5810</v>
      </c>
      <c r="E9616" t="s">
        <v>18765</v>
      </c>
      <c r="F9616" t="s">
        <v>23</v>
      </c>
      <c r="G9616" t="s">
        <v>23</v>
      </c>
      <c r="H9616" t="s">
        <v>6746</v>
      </c>
      <c r="I9616" t="s">
        <v>23</v>
      </c>
      <c r="J9616" t="s">
        <v>23</v>
      </c>
      <c r="K9616" t="s">
        <v>30907</v>
      </c>
    </row>
    <row r="9617" spans="1:11" x14ac:dyDescent="0.35">
      <c r="A9617" t="s">
        <v>2939</v>
      </c>
      <c r="B9617" t="s">
        <v>23</v>
      </c>
      <c r="C9617" t="s">
        <v>23</v>
      </c>
      <c r="D9617" t="s">
        <v>23</v>
      </c>
      <c r="E9617" t="s">
        <v>13503</v>
      </c>
      <c r="F9617" t="s">
        <v>23</v>
      </c>
      <c r="G9617" t="s">
        <v>23</v>
      </c>
      <c r="H9617" t="s">
        <v>6522</v>
      </c>
      <c r="I9617" t="s">
        <v>23</v>
      </c>
      <c r="J9617" t="s">
        <v>23</v>
      </c>
      <c r="K9617" t="s">
        <v>30532</v>
      </c>
    </row>
    <row r="9618" spans="1:11" x14ac:dyDescent="0.35">
      <c r="A9618" t="s">
        <v>18766</v>
      </c>
      <c r="B9618" t="s">
        <v>23</v>
      </c>
      <c r="C9618" t="s">
        <v>23</v>
      </c>
      <c r="D9618" t="s">
        <v>5810</v>
      </c>
      <c r="E9618" t="s">
        <v>18767</v>
      </c>
      <c r="F9618" t="s">
        <v>23</v>
      </c>
      <c r="G9618" t="s">
        <v>23</v>
      </c>
      <c r="H9618" t="s">
        <v>6746</v>
      </c>
      <c r="I9618" t="s">
        <v>23</v>
      </c>
      <c r="J9618" t="s">
        <v>23</v>
      </c>
      <c r="K9618" t="s">
        <v>30908</v>
      </c>
    </row>
    <row r="9619" spans="1:11" x14ac:dyDescent="0.35">
      <c r="A9619" t="s">
        <v>5395</v>
      </c>
      <c r="B9619" t="s">
        <v>23</v>
      </c>
      <c r="C9619" t="s">
        <v>23</v>
      </c>
      <c r="D9619" t="s">
        <v>23</v>
      </c>
      <c r="E9619" t="s">
        <v>13504</v>
      </c>
      <c r="F9619" t="s">
        <v>23</v>
      </c>
      <c r="G9619" t="s">
        <v>23</v>
      </c>
      <c r="H9619" t="s">
        <v>6522</v>
      </c>
      <c r="I9619" t="s">
        <v>23</v>
      </c>
      <c r="J9619" t="s">
        <v>23</v>
      </c>
      <c r="K9619" t="s">
        <v>30532</v>
      </c>
    </row>
    <row r="9620" spans="1:11" x14ac:dyDescent="0.35">
      <c r="A9620" t="s">
        <v>2058</v>
      </c>
      <c r="B9620" t="s">
        <v>23</v>
      </c>
      <c r="C9620" t="s">
        <v>23</v>
      </c>
      <c r="D9620" t="s">
        <v>23</v>
      </c>
      <c r="E9620" t="s">
        <v>13506</v>
      </c>
      <c r="F9620" t="s">
        <v>23</v>
      </c>
      <c r="G9620" t="s">
        <v>23</v>
      </c>
      <c r="H9620" t="s">
        <v>6502</v>
      </c>
      <c r="I9620" t="s">
        <v>2721</v>
      </c>
      <c r="J9620" t="s">
        <v>3894</v>
      </c>
      <c r="K9620" t="s">
        <v>30532</v>
      </c>
    </row>
    <row r="9621" spans="1:11" x14ac:dyDescent="0.35">
      <c r="A9621" t="s">
        <v>18768</v>
      </c>
      <c r="B9621" t="s">
        <v>23</v>
      </c>
      <c r="C9621" t="s">
        <v>23</v>
      </c>
      <c r="D9621" t="s">
        <v>5810</v>
      </c>
      <c r="E9621" t="s">
        <v>18769</v>
      </c>
      <c r="F9621" t="s">
        <v>23</v>
      </c>
      <c r="G9621" t="s">
        <v>23</v>
      </c>
      <c r="H9621" t="s">
        <v>6746</v>
      </c>
      <c r="I9621" t="s">
        <v>23</v>
      </c>
      <c r="J9621" t="s">
        <v>23</v>
      </c>
      <c r="K9621" t="s">
        <v>30909</v>
      </c>
    </row>
    <row r="9622" spans="1:11" x14ac:dyDescent="0.35">
      <c r="A9622" t="s">
        <v>18770</v>
      </c>
      <c r="B9622" t="s">
        <v>23</v>
      </c>
      <c r="C9622" t="s">
        <v>23</v>
      </c>
      <c r="D9622" t="s">
        <v>5810</v>
      </c>
      <c r="E9622" t="s">
        <v>18771</v>
      </c>
      <c r="F9622" t="s">
        <v>23</v>
      </c>
      <c r="G9622" t="s">
        <v>23</v>
      </c>
      <c r="H9622" t="s">
        <v>6746</v>
      </c>
      <c r="I9622" t="s">
        <v>23</v>
      </c>
      <c r="J9622" t="s">
        <v>23</v>
      </c>
      <c r="K9622" t="s">
        <v>30910</v>
      </c>
    </row>
    <row r="9623" spans="1:11" x14ac:dyDescent="0.35">
      <c r="A9623" t="s">
        <v>18772</v>
      </c>
      <c r="B9623" t="s">
        <v>23</v>
      </c>
      <c r="C9623" t="s">
        <v>23</v>
      </c>
      <c r="D9623" t="s">
        <v>5810</v>
      </c>
      <c r="E9623" t="s">
        <v>18773</v>
      </c>
      <c r="F9623" t="s">
        <v>23</v>
      </c>
      <c r="G9623" t="s">
        <v>23</v>
      </c>
      <c r="H9623" t="s">
        <v>6746</v>
      </c>
      <c r="I9623" t="s">
        <v>23</v>
      </c>
      <c r="J9623" t="s">
        <v>23</v>
      </c>
      <c r="K9623" t="s">
        <v>30911</v>
      </c>
    </row>
    <row r="9624" spans="1:11" x14ac:dyDescent="0.35">
      <c r="A9624" t="s">
        <v>5458</v>
      </c>
      <c r="B9624" t="s">
        <v>23</v>
      </c>
      <c r="C9624" t="s">
        <v>23</v>
      </c>
      <c r="D9624" t="s">
        <v>23</v>
      </c>
      <c r="E9624" t="s">
        <v>13507</v>
      </c>
      <c r="F9624" t="s">
        <v>23</v>
      </c>
      <c r="G9624" t="s">
        <v>23</v>
      </c>
      <c r="H9624" t="s">
        <v>6522</v>
      </c>
      <c r="I9624" t="s">
        <v>23</v>
      </c>
      <c r="J9624" t="s">
        <v>23</v>
      </c>
      <c r="K9624" t="s">
        <v>30532</v>
      </c>
    </row>
    <row r="9625" spans="1:11" x14ac:dyDescent="0.35">
      <c r="A9625" t="s">
        <v>2057</v>
      </c>
      <c r="B9625" t="s">
        <v>23</v>
      </c>
      <c r="C9625" t="s">
        <v>23</v>
      </c>
      <c r="D9625" t="s">
        <v>23</v>
      </c>
      <c r="E9625" t="s">
        <v>13508</v>
      </c>
      <c r="F9625" t="s">
        <v>23</v>
      </c>
      <c r="G9625" t="s">
        <v>23</v>
      </c>
      <c r="H9625" t="s">
        <v>6522</v>
      </c>
      <c r="I9625" t="s">
        <v>23</v>
      </c>
      <c r="J9625" t="s">
        <v>23</v>
      </c>
      <c r="K9625" t="s">
        <v>30532</v>
      </c>
    </row>
    <row r="9626" spans="1:11" x14ac:dyDescent="0.35">
      <c r="A9626" t="s">
        <v>3756</v>
      </c>
      <c r="B9626" t="s">
        <v>23</v>
      </c>
      <c r="C9626" t="s">
        <v>23</v>
      </c>
      <c r="D9626" t="s">
        <v>23</v>
      </c>
      <c r="E9626" t="s">
        <v>13509</v>
      </c>
      <c r="F9626" t="s">
        <v>23</v>
      </c>
      <c r="G9626" t="s">
        <v>23</v>
      </c>
      <c r="H9626" t="s">
        <v>6522</v>
      </c>
      <c r="I9626" t="s">
        <v>23</v>
      </c>
      <c r="J9626" t="s">
        <v>23</v>
      </c>
      <c r="K9626" t="s">
        <v>30532</v>
      </c>
    </row>
    <row r="9627" spans="1:11" x14ac:dyDescent="0.35">
      <c r="A9627" t="s">
        <v>18774</v>
      </c>
      <c r="B9627" t="s">
        <v>23</v>
      </c>
      <c r="C9627" t="s">
        <v>23</v>
      </c>
      <c r="D9627" t="s">
        <v>5810</v>
      </c>
      <c r="E9627" t="s">
        <v>18775</v>
      </c>
      <c r="F9627" t="s">
        <v>23</v>
      </c>
      <c r="G9627" t="s">
        <v>23</v>
      </c>
      <c r="H9627" t="s">
        <v>6746</v>
      </c>
      <c r="I9627" t="s">
        <v>23</v>
      </c>
      <c r="J9627" t="s">
        <v>23</v>
      </c>
      <c r="K9627" t="s">
        <v>30912</v>
      </c>
    </row>
    <row r="9628" spans="1:11" x14ac:dyDescent="0.35">
      <c r="A9628" t="s">
        <v>25185</v>
      </c>
      <c r="B9628" t="s">
        <v>23</v>
      </c>
      <c r="C9628" t="s">
        <v>23</v>
      </c>
      <c r="D9628" t="s">
        <v>5810</v>
      </c>
      <c r="E9628" t="s">
        <v>25186</v>
      </c>
      <c r="F9628" t="s">
        <v>23</v>
      </c>
      <c r="G9628" t="s">
        <v>23</v>
      </c>
      <c r="H9628" t="s">
        <v>6746</v>
      </c>
      <c r="I9628" t="s">
        <v>23</v>
      </c>
      <c r="J9628" t="s">
        <v>23</v>
      </c>
      <c r="K9628" t="s">
        <v>33961</v>
      </c>
    </row>
    <row r="9629" spans="1:11" x14ac:dyDescent="0.35">
      <c r="A9629" t="s">
        <v>3759</v>
      </c>
      <c r="B9629" t="s">
        <v>23</v>
      </c>
      <c r="C9629" t="s">
        <v>23</v>
      </c>
      <c r="D9629" t="s">
        <v>23</v>
      </c>
      <c r="E9629" t="s">
        <v>13510</v>
      </c>
      <c r="F9629" t="s">
        <v>23</v>
      </c>
      <c r="G9629" t="s">
        <v>23</v>
      </c>
      <c r="H9629" t="s">
        <v>6522</v>
      </c>
      <c r="I9629" t="s">
        <v>23</v>
      </c>
      <c r="J9629" t="s">
        <v>23</v>
      </c>
      <c r="K9629" t="s">
        <v>30532</v>
      </c>
    </row>
    <row r="9630" spans="1:11" x14ac:dyDescent="0.35">
      <c r="A9630" t="s">
        <v>3351</v>
      </c>
      <c r="B9630" t="s">
        <v>23</v>
      </c>
      <c r="C9630" t="s">
        <v>23</v>
      </c>
      <c r="D9630" t="s">
        <v>23</v>
      </c>
      <c r="E9630" t="s">
        <v>13511</v>
      </c>
      <c r="F9630" t="s">
        <v>23</v>
      </c>
      <c r="G9630" t="s">
        <v>23</v>
      </c>
      <c r="H9630" t="s">
        <v>6522</v>
      </c>
      <c r="I9630" t="s">
        <v>23</v>
      </c>
      <c r="J9630" t="s">
        <v>23</v>
      </c>
      <c r="K9630" t="s">
        <v>30532</v>
      </c>
    </row>
    <row r="9631" spans="1:11" x14ac:dyDescent="0.35">
      <c r="A9631" t="s">
        <v>18779</v>
      </c>
      <c r="B9631" t="s">
        <v>23</v>
      </c>
      <c r="C9631" t="s">
        <v>23</v>
      </c>
      <c r="D9631" t="s">
        <v>5810</v>
      </c>
      <c r="E9631" t="s">
        <v>18780</v>
      </c>
      <c r="F9631" t="s">
        <v>23</v>
      </c>
      <c r="G9631" t="s">
        <v>23</v>
      </c>
      <c r="H9631" t="s">
        <v>6746</v>
      </c>
      <c r="I9631" t="s">
        <v>23</v>
      </c>
      <c r="J9631" t="s">
        <v>23</v>
      </c>
      <c r="K9631" t="s">
        <v>30914</v>
      </c>
    </row>
    <row r="9632" spans="1:11" x14ac:dyDescent="0.35">
      <c r="A9632" t="s">
        <v>18777</v>
      </c>
      <c r="B9632" t="s">
        <v>23</v>
      </c>
      <c r="C9632" t="s">
        <v>23</v>
      </c>
      <c r="D9632" t="s">
        <v>5810</v>
      </c>
      <c r="E9632" t="s">
        <v>18778</v>
      </c>
      <c r="F9632" t="s">
        <v>23</v>
      </c>
      <c r="G9632" t="s">
        <v>23</v>
      </c>
      <c r="H9632" t="s">
        <v>6746</v>
      </c>
      <c r="I9632" t="s">
        <v>23</v>
      </c>
      <c r="J9632" t="s">
        <v>23</v>
      </c>
      <c r="K9632" t="s">
        <v>30913</v>
      </c>
    </row>
    <row r="9633" spans="1:11" x14ac:dyDescent="0.35">
      <c r="A9633" t="s">
        <v>2805</v>
      </c>
      <c r="B9633" t="s">
        <v>23</v>
      </c>
      <c r="C9633" t="s">
        <v>23</v>
      </c>
      <c r="D9633" t="s">
        <v>23</v>
      </c>
      <c r="E9633" t="s">
        <v>13512</v>
      </c>
      <c r="F9633" t="s">
        <v>23</v>
      </c>
      <c r="G9633" t="s">
        <v>23</v>
      </c>
      <c r="H9633" t="s">
        <v>6522</v>
      </c>
      <c r="I9633" t="s">
        <v>23</v>
      </c>
      <c r="J9633" t="s">
        <v>23</v>
      </c>
      <c r="K9633" t="s">
        <v>30532</v>
      </c>
    </row>
    <row r="9634" spans="1:11" x14ac:dyDescent="0.35">
      <c r="A9634" t="s">
        <v>18781</v>
      </c>
      <c r="B9634" t="s">
        <v>23</v>
      </c>
      <c r="C9634" t="s">
        <v>23</v>
      </c>
      <c r="D9634" t="s">
        <v>5810</v>
      </c>
      <c r="E9634" t="s">
        <v>18782</v>
      </c>
      <c r="F9634" t="s">
        <v>23</v>
      </c>
      <c r="G9634" t="s">
        <v>23</v>
      </c>
      <c r="H9634" t="s">
        <v>6746</v>
      </c>
      <c r="I9634" t="s">
        <v>23</v>
      </c>
      <c r="J9634" t="s">
        <v>23</v>
      </c>
      <c r="K9634" t="s">
        <v>30915</v>
      </c>
    </row>
    <row r="9635" spans="1:11" x14ac:dyDescent="0.35">
      <c r="A9635" t="s">
        <v>18783</v>
      </c>
      <c r="B9635" t="s">
        <v>23</v>
      </c>
      <c r="C9635" t="s">
        <v>23</v>
      </c>
      <c r="D9635" t="s">
        <v>5810</v>
      </c>
      <c r="E9635" t="s">
        <v>18784</v>
      </c>
      <c r="F9635" t="s">
        <v>23</v>
      </c>
      <c r="G9635" t="s">
        <v>23</v>
      </c>
      <c r="H9635" t="s">
        <v>6746</v>
      </c>
      <c r="I9635" t="s">
        <v>23</v>
      </c>
      <c r="J9635" t="s">
        <v>23</v>
      </c>
      <c r="K9635" t="s">
        <v>30916</v>
      </c>
    </row>
    <row r="9636" spans="1:11" x14ac:dyDescent="0.35">
      <c r="A9636" t="s">
        <v>18785</v>
      </c>
      <c r="B9636" t="s">
        <v>23</v>
      </c>
      <c r="C9636" t="s">
        <v>23</v>
      </c>
      <c r="D9636" t="s">
        <v>5810</v>
      </c>
      <c r="E9636" t="s">
        <v>18786</v>
      </c>
      <c r="F9636" t="s">
        <v>23</v>
      </c>
      <c r="G9636" t="s">
        <v>23</v>
      </c>
      <c r="H9636" t="s">
        <v>6746</v>
      </c>
      <c r="I9636" t="s">
        <v>23</v>
      </c>
      <c r="J9636" t="s">
        <v>23</v>
      </c>
      <c r="K9636" t="s">
        <v>30917</v>
      </c>
    </row>
    <row r="9637" spans="1:11" x14ac:dyDescent="0.35">
      <c r="A9637" t="s">
        <v>18787</v>
      </c>
      <c r="B9637" t="s">
        <v>23</v>
      </c>
      <c r="C9637" t="s">
        <v>23</v>
      </c>
      <c r="D9637" t="s">
        <v>5810</v>
      </c>
      <c r="E9637" t="s">
        <v>18788</v>
      </c>
      <c r="F9637" t="s">
        <v>23</v>
      </c>
      <c r="G9637" t="s">
        <v>23</v>
      </c>
      <c r="H9637" t="s">
        <v>6746</v>
      </c>
      <c r="I9637" t="s">
        <v>23</v>
      </c>
      <c r="J9637" t="s">
        <v>23</v>
      </c>
      <c r="K9637" t="s">
        <v>30918</v>
      </c>
    </row>
    <row r="9638" spans="1:11" x14ac:dyDescent="0.35">
      <c r="A9638" t="s">
        <v>18789</v>
      </c>
      <c r="B9638" t="s">
        <v>23</v>
      </c>
      <c r="C9638" t="s">
        <v>23</v>
      </c>
      <c r="D9638" t="s">
        <v>5810</v>
      </c>
      <c r="E9638" t="s">
        <v>18790</v>
      </c>
      <c r="F9638" t="s">
        <v>23</v>
      </c>
      <c r="G9638" t="s">
        <v>23</v>
      </c>
      <c r="H9638" t="s">
        <v>6746</v>
      </c>
      <c r="I9638" t="s">
        <v>23</v>
      </c>
      <c r="J9638" t="s">
        <v>23</v>
      </c>
      <c r="K9638" t="s">
        <v>30919</v>
      </c>
    </row>
    <row r="9639" spans="1:11" x14ac:dyDescent="0.35">
      <c r="A9639" t="s">
        <v>239</v>
      </c>
      <c r="B9639" t="s">
        <v>23</v>
      </c>
      <c r="C9639" t="s">
        <v>23</v>
      </c>
      <c r="D9639" t="s">
        <v>23</v>
      </c>
      <c r="E9639" t="s">
        <v>13513</v>
      </c>
      <c r="F9639" t="s">
        <v>23</v>
      </c>
      <c r="G9639" t="s">
        <v>23</v>
      </c>
      <c r="H9639" t="s">
        <v>6522</v>
      </c>
      <c r="I9639" t="s">
        <v>23</v>
      </c>
      <c r="J9639" t="s">
        <v>23</v>
      </c>
      <c r="K9639" t="s">
        <v>30532</v>
      </c>
    </row>
    <row r="9640" spans="1:11" x14ac:dyDescent="0.35">
      <c r="A9640" t="s">
        <v>406</v>
      </c>
      <c r="B9640" t="s">
        <v>23</v>
      </c>
      <c r="C9640" t="s">
        <v>23</v>
      </c>
      <c r="D9640" t="s">
        <v>23</v>
      </c>
      <c r="E9640" t="s">
        <v>13514</v>
      </c>
      <c r="F9640" t="s">
        <v>23</v>
      </c>
      <c r="G9640" t="s">
        <v>23</v>
      </c>
      <c r="H9640" t="s">
        <v>6522</v>
      </c>
      <c r="I9640" t="s">
        <v>23</v>
      </c>
      <c r="J9640" t="s">
        <v>23</v>
      </c>
      <c r="K9640" t="s">
        <v>30532</v>
      </c>
    </row>
    <row r="9641" spans="1:11" x14ac:dyDescent="0.35">
      <c r="A9641" t="s">
        <v>362</v>
      </c>
      <c r="B9641" t="s">
        <v>23</v>
      </c>
      <c r="C9641" t="s">
        <v>23</v>
      </c>
      <c r="D9641" t="s">
        <v>23</v>
      </c>
      <c r="E9641" t="s">
        <v>13515</v>
      </c>
      <c r="F9641" t="s">
        <v>23</v>
      </c>
      <c r="G9641" t="s">
        <v>23</v>
      </c>
      <c r="H9641" t="s">
        <v>6502</v>
      </c>
      <c r="I9641" t="s">
        <v>6499</v>
      </c>
      <c r="J9641" t="s">
        <v>23</v>
      </c>
      <c r="K9641" t="s">
        <v>30532</v>
      </c>
    </row>
    <row r="9642" spans="1:11" x14ac:dyDescent="0.35">
      <c r="A9642" t="s">
        <v>18791</v>
      </c>
      <c r="B9642" t="s">
        <v>23</v>
      </c>
      <c r="C9642" t="s">
        <v>23</v>
      </c>
      <c r="D9642" t="s">
        <v>5810</v>
      </c>
      <c r="E9642" t="s">
        <v>18792</v>
      </c>
      <c r="F9642" t="s">
        <v>23</v>
      </c>
      <c r="G9642" t="s">
        <v>23</v>
      </c>
      <c r="H9642" t="s">
        <v>6746</v>
      </c>
      <c r="I9642" t="s">
        <v>23</v>
      </c>
      <c r="J9642" t="s">
        <v>23</v>
      </c>
      <c r="K9642" t="s">
        <v>30920</v>
      </c>
    </row>
    <row r="9643" spans="1:11" x14ac:dyDescent="0.35">
      <c r="A9643" t="s">
        <v>18793</v>
      </c>
      <c r="B9643" t="s">
        <v>23</v>
      </c>
      <c r="C9643" t="s">
        <v>23</v>
      </c>
      <c r="D9643" t="s">
        <v>5810</v>
      </c>
      <c r="E9643" t="s">
        <v>18794</v>
      </c>
      <c r="F9643" t="s">
        <v>23</v>
      </c>
      <c r="G9643" t="s">
        <v>23</v>
      </c>
      <c r="H9643" t="s">
        <v>6746</v>
      </c>
      <c r="I9643" t="s">
        <v>23</v>
      </c>
      <c r="J9643" t="s">
        <v>23</v>
      </c>
      <c r="K9643" t="s">
        <v>30921</v>
      </c>
    </row>
    <row r="9644" spans="1:11" x14ac:dyDescent="0.35">
      <c r="A9644" t="s">
        <v>3760</v>
      </c>
      <c r="B9644" t="s">
        <v>23</v>
      </c>
      <c r="C9644" t="s">
        <v>23</v>
      </c>
      <c r="D9644" t="s">
        <v>23</v>
      </c>
      <c r="E9644" t="s">
        <v>13516</v>
      </c>
      <c r="F9644" t="s">
        <v>23</v>
      </c>
      <c r="G9644" t="s">
        <v>23</v>
      </c>
      <c r="H9644" t="s">
        <v>6493</v>
      </c>
      <c r="I9644" t="s">
        <v>6485</v>
      </c>
      <c r="J9644" t="s">
        <v>23</v>
      </c>
      <c r="K9644" t="s">
        <v>30532</v>
      </c>
    </row>
    <row r="9645" spans="1:11" x14ac:dyDescent="0.35">
      <c r="A9645" t="s">
        <v>18795</v>
      </c>
      <c r="B9645" t="s">
        <v>23</v>
      </c>
      <c r="C9645" t="s">
        <v>23</v>
      </c>
      <c r="D9645" t="s">
        <v>5810</v>
      </c>
      <c r="E9645" t="s">
        <v>18796</v>
      </c>
      <c r="F9645" t="s">
        <v>23</v>
      </c>
      <c r="G9645" t="s">
        <v>23</v>
      </c>
      <c r="H9645" t="s">
        <v>6746</v>
      </c>
      <c r="I9645" t="s">
        <v>23</v>
      </c>
      <c r="J9645" t="s">
        <v>23</v>
      </c>
      <c r="K9645" t="s">
        <v>30922</v>
      </c>
    </row>
    <row r="9646" spans="1:11" x14ac:dyDescent="0.35">
      <c r="A9646" t="s">
        <v>5719</v>
      </c>
      <c r="B9646" t="s">
        <v>23</v>
      </c>
      <c r="C9646" t="s">
        <v>23</v>
      </c>
      <c r="D9646" t="s">
        <v>23</v>
      </c>
      <c r="E9646" t="s">
        <v>13518</v>
      </c>
      <c r="F9646" t="s">
        <v>23</v>
      </c>
      <c r="G9646" t="s">
        <v>23</v>
      </c>
      <c r="H9646" t="s">
        <v>6522</v>
      </c>
      <c r="I9646" t="s">
        <v>23</v>
      </c>
      <c r="J9646" t="s">
        <v>23</v>
      </c>
      <c r="K9646" t="s">
        <v>30532</v>
      </c>
    </row>
    <row r="9647" spans="1:11" x14ac:dyDescent="0.35">
      <c r="A9647" t="s">
        <v>18797</v>
      </c>
      <c r="B9647" t="s">
        <v>23</v>
      </c>
      <c r="C9647" t="s">
        <v>23</v>
      </c>
      <c r="D9647" t="s">
        <v>5810</v>
      </c>
      <c r="E9647" t="s">
        <v>18798</v>
      </c>
      <c r="F9647" t="s">
        <v>23</v>
      </c>
      <c r="G9647" t="s">
        <v>23</v>
      </c>
      <c r="H9647" t="s">
        <v>6746</v>
      </c>
      <c r="I9647" t="s">
        <v>23</v>
      </c>
      <c r="J9647" t="s">
        <v>23</v>
      </c>
      <c r="K9647" t="s">
        <v>30923</v>
      </c>
    </row>
    <row r="9648" spans="1:11" x14ac:dyDescent="0.35">
      <c r="A9648" t="s">
        <v>3234</v>
      </c>
      <c r="B9648" t="s">
        <v>23</v>
      </c>
      <c r="C9648" t="s">
        <v>23</v>
      </c>
      <c r="D9648" t="s">
        <v>23</v>
      </c>
      <c r="E9648" t="s">
        <v>13519</v>
      </c>
      <c r="F9648" t="s">
        <v>23</v>
      </c>
      <c r="G9648" t="s">
        <v>23</v>
      </c>
      <c r="H9648" t="s">
        <v>6522</v>
      </c>
      <c r="I9648" t="s">
        <v>23</v>
      </c>
      <c r="J9648" t="s">
        <v>23</v>
      </c>
      <c r="K9648" t="s">
        <v>30532</v>
      </c>
    </row>
    <row r="9649" spans="1:11" x14ac:dyDescent="0.35">
      <c r="A9649" t="s">
        <v>24446</v>
      </c>
      <c r="B9649" t="s">
        <v>23</v>
      </c>
      <c r="C9649" t="s">
        <v>23</v>
      </c>
      <c r="D9649" t="s">
        <v>5810</v>
      </c>
      <c r="E9649" t="s">
        <v>24447</v>
      </c>
      <c r="F9649" t="s">
        <v>23</v>
      </c>
      <c r="G9649" t="s">
        <v>23</v>
      </c>
      <c r="H9649" t="s">
        <v>6746</v>
      </c>
      <c r="I9649" t="s">
        <v>23</v>
      </c>
      <c r="J9649" t="s">
        <v>23</v>
      </c>
      <c r="K9649" t="s">
        <v>30532</v>
      </c>
    </row>
    <row r="9650" spans="1:11" x14ac:dyDescent="0.35">
      <c r="A9650" t="s">
        <v>18801</v>
      </c>
      <c r="B9650" t="s">
        <v>23</v>
      </c>
      <c r="C9650" t="s">
        <v>23</v>
      </c>
      <c r="D9650" t="s">
        <v>5810</v>
      </c>
      <c r="E9650" t="s">
        <v>18802</v>
      </c>
      <c r="F9650" t="s">
        <v>23</v>
      </c>
      <c r="G9650" t="s">
        <v>23</v>
      </c>
      <c r="H9650" t="s">
        <v>6746</v>
      </c>
      <c r="I9650" t="s">
        <v>23</v>
      </c>
      <c r="J9650" t="s">
        <v>23</v>
      </c>
      <c r="K9650" t="s">
        <v>30925</v>
      </c>
    </row>
    <row r="9651" spans="1:11" x14ac:dyDescent="0.35">
      <c r="A9651" t="s">
        <v>18803</v>
      </c>
      <c r="B9651" t="s">
        <v>23</v>
      </c>
      <c r="C9651" t="s">
        <v>23</v>
      </c>
      <c r="D9651" t="s">
        <v>5810</v>
      </c>
      <c r="E9651" t="s">
        <v>18804</v>
      </c>
      <c r="F9651" t="s">
        <v>23</v>
      </c>
      <c r="G9651" t="s">
        <v>23</v>
      </c>
      <c r="H9651" t="s">
        <v>6746</v>
      </c>
      <c r="I9651" t="s">
        <v>23</v>
      </c>
      <c r="J9651" t="s">
        <v>23</v>
      </c>
      <c r="K9651" t="s">
        <v>30926</v>
      </c>
    </row>
    <row r="9652" spans="1:11" x14ac:dyDescent="0.35">
      <c r="A9652" t="s">
        <v>18807</v>
      </c>
      <c r="B9652" t="s">
        <v>23</v>
      </c>
      <c r="C9652" t="s">
        <v>23</v>
      </c>
      <c r="D9652" t="s">
        <v>5810</v>
      </c>
      <c r="E9652" t="s">
        <v>18808</v>
      </c>
      <c r="F9652" t="s">
        <v>23</v>
      </c>
      <c r="G9652" t="s">
        <v>23</v>
      </c>
      <c r="H9652" t="s">
        <v>6746</v>
      </c>
      <c r="I9652" t="s">
        <v>23</v>
      </c>
      <c r="J9652" t="s">
        <v>23</v>
      </c>
      <c r="K9652" t="s">
        <v>30928</v>
      </c>
    </row>
    <row r="9653" spans="1:11" x14ac:dyDescent="0.35">
      <c r="A9653" t="s">
        <v>3236</v>
      </c>
      <c r="B9653" t="s">
        <v>23</v>
      </c>
      <c r="C9653" t="s">
        <v>23</v>
      </c>
      <c r="D9653" t="s">
        <v>23</v>
      </c>
      <c r="E9653" t="s">
        <v>13520</v>
      </c>
      <c r="F9653" t="s">
        <v>23</v>
      </c>
      <c r="G9653" t="s">
        <v>23</v>
      </c>
      <c r="H9653" t="s">
        <v>6522</v>
      </c>
      <c r="I9653" t="s">
        <v>23</v>
      </c>
      <c r="J9653" t="s">
        <v>23</v>
      </c>
      <c r="K9653" t="s">
        <v>30532</v>
      </c>
    </row>
    <row r="9654" spans="1:11" x14ac:dyDescent="0.35">
      <c r="A9654" t="s">
        <v>3761</v>
      </c>
      <c r="B9654" t="s">
        <v>23</v>
      </c>
      <c r="C9654" t="s">
        <v>23</v>
      </c>
      <c r="D9654" t="s">
        <v>23</v>
      </c>
      <c r="E9654" t="s">
        <v>13521</v>
      </c>
      <c r="F9654" t="s">
        <v>23</v>
      </c>
      <c r="G9654" t="s">
        <v>23</v>
      </c>
      <c r="H9654" t="s">
        <v>6522</v>
      </c>
      <c r="I9654" t="s">
        <v>23</v>
      </c>
      <c r="J9654" t="s">
        <v>23</v>
      </c>
      <c r="K9654" t="s">
        <v>30532</v>
      </c>
    </row>
    <row r="9655" spans="1:11" x14ac:dyDescent="0.35">
      <c r="A9655" t="s">
        <v>18809</v>
      </c>
      <c r="B9655" t="s">
        <v>23</v>
      </c>
      <c r="C9655" t="s">
        <v>23</v>
      </c>
      <c r="D9655" t="s">
        <v>5810</v>
      </c>
      <c r="E9655" t="s">
        <v>18810</v>
      </c>
      <c r="F9655" t="s">
        <v>23</v>
      </c>
      <c r="G9655" t="s">
        <v>23</v>
      </c>
      <c r="H9655" t="s">
        <v>6746</v>
      </c>
      <c r="I9655" t="s">
        <v>23</v>
      </c>
      <c r="J9655" t="s">
        <v>23</v>
      </c>
      <c r="K9655" t="s">
        <v>30929</v>
      </c>
    </row>
    <row r="9656" spans="1:11" x14ac:dyDescent="0.35">
      <c r="A9656" t="s">
        <v>6558</v>
      </c>
      <c r="B9656" t="s">
        <v>23</v>
      </c>
      <c r="C9656" t="s">
        <v>23</v>
      </c>
      <c r="D9656" t="s">
        <v>23</v>
      </c>
      <c r="E9656" t="s">
        <v>13522</v>
      </c>
      <c r="F9656" t="s">
        <v>23</v>
      </c>
      <c r="G9656" t="s">
        <v>23</v>
      </c>
      <c r="H9656" t="s">
        <v>23</v>
      </c>
      <c r="I9656" t="s">
        <v>23</v>
      </c>
      <c r="J9656" t="s">
        <v>23</v>
      </c>
      <c r="K9656" t="s">
        <v>30532</v>
      </c>
    </row>
    <row r="9657" spans="1:11" x14ac:dyDescent="0.35">
      <c r="A9657" t="s">
        <v>18811</v>
      </c>
      <c r="B9657" t="s">
        <v>23</v>
      </c>
      <c r="C9657" t="s">
        <v>23</v>
      </c>
      <c r="D9657" t="s">
        <v>5810</v>
      </c>
      <c r="E9657" t="s">
        <v>18812</v>
      </c>
      <c r="F9657" t="s">
        <v>23</v>
      </c>
      <c r="G9657" t="s">
        <v>23</v>
      </c>
      <c r="H9657" t="s">
        <v>6746</v>
      </c>
      <c r="I9657" t="s">
        <v>23</v>
      </c>
      <c r="J9657" t="s">
        <v>23</v>
      </c>
      <c r="K9657" t="s">
        <v>30930</v>
      </c>
    </row>
    <row r="9658" spans="1:11" x14ac:dyDescent="0.35">
      <c r="A9658" t="s">
        <v>1895</v>
      </c>
      <c r="B9658" t="s">
        <v>23</v>
      </c>
      <c r="C9658" t="s">
        <v>23</v>
      </c>
      <c r="D9658" t="s">
        <v>23</v>
      </c>
      <c r="E9658" t="s">
        <v>13523</v>
      </c>
      <c r="F9658" t="s">
        <v>23</v>
      </c>
      <c r="G9658" t="s">
        <v>23</v>
      </c>
      <c r="H9658" t="s">
        <v>6746</v>
      </c>
      <c r="I9658" t="s">
        <v>23</v>
      </c>
      <c r="J9658" t="s">
        <v>23</v>
      </c>
      <c r="K9658" t="s">
        <v>30532</v>
      </c>
    </row>
    <row r="9659" spans="1:11" x14ac:dyDescent="0.35">
      <c r="A9659" t="s">
        <v>18813</v>
      </c>
      <c r="B9659" t="s">
        <v>23</v>
      </c>
      <c r="C9659" t="s">
        <v>23</v>
      </c>
      <c r="D9659" t="s">
        <v>5810</v>
      </c>
      <c r="E9659" t="s">
        <v>18814</v>
      </c>
      <c r="F9659" t="s">
        <v>23</v>
      </c>
      <c r="G9659" t="s">
        <v>23</v>
      </c>
      <c r="H9659" t="s">
        <v>6746</v>
      </c>
      <c r="I9659" t="s">
        <v>23</v>
      </c>
      <c r="J9659" t="s">
        <v>23</v>
      </c>
      <c r="K9659" t="s">
        <v>30931</v>
      </c>
    </row>
    <row r="9660" spans="1:11" x14ac:dyDescent="0.35">
      <c r="A9660" t="s">
        <v>13524</v>
      </c>
      <c r="B9660" t="s">
        <v>23</v>
      </c>
      <c r="C9660" t="s">
        <v>23</v>
      </c>
      <c r="D9660" t="s">
        <v>5810</v>
      </c>
      <c r="E9660" t="s">
        <v>13525</v>
      </c>
      <c r="F9660" t="s">
        <v>23</v>
      </c>
      <c r="G9660" t="s">
        <v>23</v>
      </c>
      <c r="H9660" t="s">
        <v>6746</v>
      </c>
      <c r="I9660" t="s">
        <v>23</v>
      </c>
      <c r="J9660" t="s">
        <v>23</v>
      </c>
      <c r="K9660" t="s">
        <v>30532</v>
      </c>
    </row>
    <row r="9661" spans="1:11" x14ac:dyDescent="0.35">
      <c r="A9661" t="s">
        <v>5579</v>
      </c>
      <c r="B9661" t="s">
        <v>23</v>
      </c>
      <c r="C9661" t="s">
        <v>23</v>
      </c>
      <c r="D9661" t="s">
        <v>23</v>
      </c>
      <c r="E9661" t="s">
        <v>13526</v>
      </c>
      <c r="F9661" t="s">
        <v>23</v>
      </c>
      <c r="G9661" t="s">
        <v>23</v>
      </c>
      <c r="H9661" t="s">
        <v>23</v>
      </c>
      <c r="I9661" t="s">
        <v>23</v>
      </c>
      <c r="J9661" t="s">
        <v>23</v>
      </c>
      <c r="K9661" t="s">
        <v>30532</v>
      </c>
    </row>
    <row r="9662" spans="1:11" x14ac:dyDescent="0.35">
      <c r="A9662" t="s">
        <v>383</v>
      </c>
      <c r="B9662" t="s">
        <v>23</v>
      </c>
      <c r="C9662" t="s">
        <v>23</v>
      </c>
      <c r="D9662" t="s">
        <v>23</v>
      </c>
      <c r="E9662" t="s">
        <v>13527</v>
      </c>
      <c r="F9662" t="s">
        <v>23</v>
      </c>
      <c r="G9662" t="s">
        <v>23</v>
      </c>
      <c r="H9662" t="s">
        <v>6493</v>
      </c>
      <c r="I9662" t="s">
        <v>6485</v>
      </c>
      <c r="J9662" t="s">
        <v>3894</v>
      </c>
      <c r="K9662" t="s">
        <v>30532</v>
      </c>
    </row>
    <row r="9663" spans="1:11" x14ac:dyDescent="0.35">
      <c r="A9663" t="s">
        <v>28699</v>
      </c>
      <c r="B9663" t="s">
        <v>23</v>
      </c>
      <c r="C9663" t="s">
        <v>23</v>
      </c>
      <c r="D9663" t="s">
        <v>5810</v>
      </c>
      <c r="E9663" t="s">
        <v>28700</v>
      </c>
      <c r="F9663" t="s">
        <v>23</v>
      </c>
      <c r="G9663" t="s">
        <v>23</v>
      </c>
      <c r="H9663" t="s">
        <v>6746</v>
      </c>
      <c r="I9663" t="s">
        <v>23</v>
      </c>
      <c r="J9663" t="s">
        <v>23</v>
      </c>
      <c r="K9663" t="s">
        <v>30532</v>
      </c>
    </row>
    <row r="9664" spans="1:11" x14ac:dyDescent="0.35">
      <c r="A9664" t="s">
        <v>26243</v>
      </c>
      <c r="B9664" t="s">
        <v>23</v>
      </c>
      <c r="C9664" t="s">
        <v>23</v>
      </c>
      <c r="D9664" t="s">
        <v>5810</v>
      </c>
      <c r="E9664" t="s">
        <v>26244</v>
      </c>
      <c r="F9664" t="s">
        <v>23</v>
      </c>
      <c r="G9664" t="s">
        <v>23</v>
      </c>
      <c r="H9664" t="s">
        <v>6746</v>
      </c>
      <c r="I9664" t="s">
        <v>23</v>
      </c>
      <c r="J9664" t="s">
        <v>23</v>
      </c>
      <c r="K9664" t="s">
        <v>34474</v>
      </c>
    </row>
    <row r="9665" spans="1:11" x14ac:dyDescent="0.35">
      <c r="A9665" t="s">
        <v>18722</v>
      </c>
      <c r="B9665" t="s">
        <v>23</v>
      </c>
      <c r="C9665" t="s">
        <v>23</v>
      </c>
      <c r="D9665" t="s">
        <v>5810</v>
      </c>
      <c r="E9665" t="s">
        <v>18723</v>
      </c>
      <c r="F9665" t="s">
        <v>23</v>
      </c>
      <c r="G9665" t="s">
        <v>23</v>
      </c>
      <c r="H9665" t="s">
        <v>6746</v>
      </c>
      <c r="I9665" t="s">
        <v>23</v>
      </c>
      <c r="J9665" t="s">
        <v>23</v>
      </c>
      <c r="K9665" t="s">
        <v>30887</v>
      </c>
    </row>
    <row r="9666" spans="1:11" x14ac:dyDescent="0.35">
      <c r="A9666" t="s">
        <v>1012</v>
      </c>
      <c r="B9666" t="s">
        <v>23</v>
      </c>
      <c r="C9666" t="s">
        <v>23</v>
      </c>
      <c r="D9666" t="s">
        <v>23</v>
      </c>
      <c r="E9666" t="s">
        <v>13528</v>
      </c>
      <c r="F9666" t="s">
        <v>23</v>
      </c>
      <c r="G9666" t="s">
        <v>23</v>
      </c>
      <c r="H9666" t="s">
        <v>6522</v>
      </c>
      <c r="I9666" t="s">
        <v>23</v>
      </c>
      <c r="J9666" t="s">
        <v>23</v>
      </c>
      <c r="K9666" t="s">
        <v>30532</v>
      </c>
    </row>
    <row r="9667" spans="1:11" x14ac:dyDescent="0.35">
      <c r="A9667" t="s">
        <v>18815</v>
      </c>
      <c r="B9667" t="s">
        <v>23</v>
      </c>
      <c r="C9667" t="s">
        <v>23</v>
      </c>
      <c r="D9667" t="s">
        <v>5810</v>
      </c>
      <c r="E9667" t="s">
        <v>18816</v>
      </c>
      <c r="F9667" t="s">
        <v>23</v>
      </c>
      <c r="G9667" t="s">
        <v>23</v>
      </c>
      <c r="H9667" t="s">
        <v>6746</v>
      </c>
      <c r="I9667" t="s">
        <v>23</v>
      </c>
      <c r="J9667" t="s">
        <v>23</v>
      </c>
      <c r="K9667" t="s">
        <v>30932</v>
      </c>
    </row>
    <row r="9668" spans="1:11" x14ac:dyDescent="0.35">
      <c r="A9668" t="s">
        <v>4962</v>
      </c>
      <c r="B9668" t="s">
        <v>23</v>
      </c>
      <c r="C9668" t="s">
        <v>23</v>
      </c>
      <c r="D9668" t="s">
        <v>23</v>
      </c>
      <c r="E9668" t="s">
        <v>13529</v>
      </c>
      <c r="F9668" t="s">
        <v>23</v>
      </c>
      <c r="G9668" t="s">
        <v>23</v>
      </c>
      <c r="H9668" t="s">
        <v>6522</v>
      </c>
      <c r="I9668" t="s">
        <v>23</v>
      </c>
      <c r="J9668" t="s">
        <v>23</v>
      </c>
      <c r="K9668" t="s">
        <v>30532</v>
      </c>
    </row>
    <row r="9669" spans="1:11" x14ac:dyDescent="0.35">
      <c r="A9669" t="s">
        <v>18817</v>
      </c>
      <c r="B9669" t="s">
        <v>23</v>
      </c>
      <c r="C9669" t="s">
        <v>23</v>
      </c>
      <c r="D9669" t="s">
        <v>5810</v>
      </c>
      <c r="E9669" t="s">
        <v>18818</v>
      </c>
      <c r="F9669" t="s">
        <v>23</v>
      </c>
      <c r="G9669" t="s">
        <v>23</v>
      </c>
      <c r="H9669" t="s">
        <v>6746</v>
      </c>
      <c r="I9669" t="s">
        <v>23</v>
      </c>
      <c r="J9669" t="s">
        <v>23</v>
      </c>
      <c r="K9669" t="s">
        <v>30933</v>
      </c>
    </row>
    <row r="9670" spans="1:11" x14ac:dyDescent="0.35">
      <c r="A9670" t="s">
        <v>3762</v>
      </c>
      <c r="B9670" t="s">
        <v>23</v>
      </c>
      <c r="C9670" t="s">
        <v>23</v>
      </c>
      <c r="D9670" t="s">
        <v>23</v>
      </c>
      <c r="E9670" t="s">
        <v>13530</v>
      </c>
      <c r="F9670" t="s">
        <v>23</v>
      </c>
      <c r="G9670" t="s">
        <v>23</v>
      </c>
      <c r="H9670" t="s">
        <v>6522</v>
      </c>
      <c r="I9670" t="s">
        <v>23</v>
      </c>
      <c r="J9670" t="s">
        <v>23</v>
      </c>
      <c r="K9670" t="s">
        <v>30532</v>
      </c>
    </row>
    <row r="9671" spans="1:11" x14ac:dyDescent="0.35">
      <c r="A9671" t="s">
        <v>18819</v>
      </c>
      <c r="B9671" t="s">
        <v>23</v>
      </c>
      <c r="C9671" t="s">
        <v>23</v>
      </c>
      <c r="D9671" t="s">
        <v>5810</v>
      </c>
      <c r="E9671" t="s">
        <v>18820</v>
      </c>
      <c r="F9671" t="s">
        <v>23</v>
      </c>
      <c r="G9671" t="s">
        <v>23</v>
      </c>
      <c r="H9671" t="s">
        <v>6746</v>
      </c>
      <c r="I9671" t="s">
        <v>23</v>
      </c>
      <c r="J9671" t="s">
        <v>23</v>
      </c>
      <c r="K9671" t="s">
        <v>30934</v>
      </c>
    </row>
    <row r="9672" spans="1:11" x14ac:dyDescent="0.35">
      <c r="A9672" t="s">
        <v>18821</v>
      </c>
      <c r="B9672" t="s">
        <v>23</v>
      </c>
      <c r="C9672" t="s">
        <v>23</v>
      </c>
      <c r="D9672" t="s">
        <v>5810</v>
      </c>
      <c r="E9672" t="s">
        <v>18822</v>
      </c>
      <c r="F9672" t="s">
        <v>23</v>
      </c>
      <c r="G9672" t="s">
        <v>23</v>
      </c>
      <c r="H9672" t="s">
        <v>6746</v>
      </c>
      <c r="I9672" t="s">
        <v>23</v>
      </c>
      <c r="J9672" t="s">
        <v>23</v>
      </c>
      <c r="K9672" t="s">
        <v>30935</v>
      </c>
    </row>
    <row r="9673" spans="1:11" x14ac:dyDescent="0.35">
      <c r="A9673" t="s">
        <v>3763</v>
      </c>
      <c r="B9673" t="s">
        <v>23</v>
      </c>
      <c r="C9673" t="s">
        <v>23</v>
      </c>
      <c r="D9673" t="s">
        <v>23</v>
      </c>
      <c r="E9673" t="s">
        <v>13531</v>
      </c>
      <c r="F9673" t="s">
        <v>23</v>
      </c>
      <c r="G9673" t="s">
        <v>23</v>
      </c>
      <c r="H9673" t="s">
        <v>6504</v>
      </c>
      <c r="I9673" t="s">
        <v>6485</v>
      </c>
      <c r="J9673" t="s">
        <v>23</v>
      </c>
      <c r="K9673" t="s">
        <v>30532</v>
      </c>
    </row>
    <row r="9674" spans="1:11" x14ac:dyDescent="0.35">
      <c r="A9674" t="s">
        <v>2052</v>
      </c>
      <c r="B9674" t="s">
        <v>23</v>
      </c>
      <c r="C9674" t="s">
        <v>23</v>
      </c>
      <c r="D9674" t="s">
        <v>23</v>
      </c>
      <c r="E9674" t="s">
        <v>13532</v>
      </c>
      <c r="F9674" t="s">
        <v>23</v>
      </c>
      <c r="G9674" t="s">
        <v>23</v>
      </c>
      <c r="H9674" t="s">
        <v>6522</v>
      </c>
      <c r="I9674" t="s">
        <v>23</v>
      </c>
      <c r="J9674" t="s">
        <v>23</v>
      </c>
      <c r="K9674" t="s">
        <v>30532</v>
      </c>
    </row>
    <row r="9675" spans="1:11" x14ac:dyDescent="0.35">
      <c r="A9675" t="s">
        <v>18823</v>
      </c>
      <c r="B9675" t="s">
        <v>23</v>
      </c>
      <c r="C9675" t="s">
        <v>23</v>
      </c>
      <c r="D9675" t="s">
        <v>5810</v>
      </c>
      <c r="E9675" t="s">
        <v>18824</v>
      </c>
      <c r="F9675" t="s">
        <v>23</v>
      </c>
      <c r="G9675" t="s">
        <v>23</v>
      </c>
      <c r="H9675" t="s">
        <v>6746</v>
      </c>
      <c r="I9675" t="s">
        <v>23</v>
      </c>
      <c r="J9675" t="s">
        <v>23</v>
      </c>
      <c r="K9675" t="s">
        <v>30936</v>
      </c>
    </row>
    <row r="9676" spans="1:11" x14ac:dyDescent="0.35">
      <c r="A9676" t="s">
        <v>2051</v>
      </c>
      <c r="B9676" t="s">
        <v>23</v>
      </c>
      <c r="C9676" t="s">
        <v>23</v>
      </c>
      <c r="D9676" t="s">
        <v>23</v>
      </c>
      <c r="E9676" t="s">
        <v>13533</v>
      </c>
      <c r="F9676" t="s">
        <v>23</v>
      </c>
      <c r="G9676" t="s">
        <v>23</v>
      </c>
      <c r="H9676" t="s">
        <v>6522</v>
      </c>
      <c r="I9676" t="s">
        <v>23</v>
      </c>
      <c r="J9676" t="s">
        <v>23</v>
      </c>
      <c r="K9676" t="s">
        <v>30532</v>
      </c>
    </row>
    <row r="9677" spans="1:11" x14ac:dyDescent="0.35">
      <c r="A9677" t="s">
        <v>18827</v>
      </c>
      <c r="B9677" t="s">
        <v>23</v>
      </c>
      <c r="C9677" t="s">
        <v>23</v>
      </c>
      <c r="D9677" t="s">
        <v>5810</v>
      </c>
      <c r="E9677" t="s">
        <v>18828</v>
      </c>
      <c r="F9677" t="s">
        <v>23</v>
      </c>
      <c r="G9677" t="s">
        <v>23</v>
      </c>
      <c r="H9677" t="s">
        <v>6746</v>
      </c>
      <c r="I9677" t="s">
        <v>23</v>
      </c>
      <c r="J9677" t="s">
        <v>23</v>
      </c>
      <c r="K9677" t="s">
        <v>30938</v>
      </c>
    </row>
    <row r="9678" spans="1:11" x14ac:dyDescent="0.35">
      <c r="A9678" t="s">
        <v>2050</v>
      </c>
      <c r="B9678" t="s">
        <v>23</v>
      </c>
      <c r="C9678" t="s">
        <v>23</v>
      </c>
      <c r="D9678" t="s">
        <v>23</v>
      </c>
      <c r="E9678" t="s">
        <v>13534</v>
      </c>
      <c r="F9678" t="s">
        <v>23</v>
      </c>
      <c r="G9678" t="s">
        <v>23</v>
      </c>
      <c r="H9678" t="s">
        <v>6522</v>
      </c>
      <c r="I9678" t="s">
        <v>23</v>
      </c>
      <c r="J9678" t="s">
        <v>23</v>
      </c>
      <c r="K9678" t="s">
        <v>30532</v>
      </c>
    </row>
    <row r="9679" spans="1:11" x14ac:dyDescent="0.35">
      <c r="A9679" t="s">
        <v>2049</v>
      </c>
      <c r="B9679" t="s">
        <v>23</v>
      </c>
      <c r="C9679" t="s">
        <v>23</v>
      </c>
      <c r="D9679" t="s">
        <v>23</v>
      </c>
      <c r="E9679" t="s">
        <v>13535</v>
      </c>
      <c r="F9679" t="s">
        <v>23</v>
      </c>
      <c r="G9679" t="s">
        <v>23</v>
      </c>
      <c r="H9679" t="s">
        <v>6522</v>
      </c>
      <c r="I9679" t="s">
        <v>23</v>
      </c>
      <c r="J9679" t="s">
        <v>23</v>
      </c>
      <c r="K9679" t="s">
        <v>30532</v>
      </c>
    </row>
    <row r="9680" spans="1:11" x14ac:dyDescent="0.35">
      <c r="A9680" t="s">
        <v>3764</v>
      </c>
      <c r="B9680" t="s">
        <v>23</v>
      </c>
      <c r="C9680" t="s">
        <v>23</v>
      </c>
      <c r="D9680" t="s">
        <v>23</v>
      </c>
      <c r="E9680" t="s">
        <v>13536</v>
      </c>
      <c r="F9680" t="s">
        <v>23</v>
      </c>
      <c r="G9680" t="s">
        <v>23</v>
      </c>
      <c r="H9680" t="s">
        <v>6522</v>
      </c>
      <c r="I9680" t="s">
        <v>23</v>
      </c>
      <c r="J9680" t="s">
        <v>23</v>
      </c>
      <c r="K9680" t="s">
        <v>30532</v>
      </c>
    </row>
    <row r="9681" spans="1:11" x14ac:dyDescent="0.35">
      <c r="A9681" t="s">
        <v>3765</v>
      </c>
      <c r="B9681" t="s">
        <v>23</v>
      </c>
      <c r="C9681" t="s">
        <v>23</v>
      </c>
      <c r="D9681" t="s">
        <v>23</v>
      </c>
      <c r="E9681" t="s">
        <v>13537</v>
      </c>
      <c r="F9681" t="s">
        <v>23</v>
      </c>
      <c r="G9681" t="s">
        <v>23</v>
      </c>
      <c r="H9681" t="s">
        <v>6487</v>
      </c>
      <c r="I9681" t="s">
        <v>6485</v>
      </c>
      <c r="J9681" t="s">
        <v>23</v>
      </c>
      <c r="K9681" t="s">
        <v>30532</v>
      </c>
    </row>
    <row r="9682" spans="1:11" x14ac:dyDescent="0.35">
      <c r="A9682" t="s">
        <v>18825</v>
      </c>
      <c r="B9682" t="s">
        <v>23</v>
      </c>
      <c r="C9682" t="s">
        <v>23</v>
      </c>
      <c r="D9682" t="s">
        <v>5810</v>
      </c>
      <c r="E9682" t="s">
        <v>18826</v>
      </c>
      <c r="F9682" t="s">
        <v>23</v>
      </c>
      <c r="G9682" t="s">
        <v>23</v>
      </c>
      <c r="H9682" t="s">
        <v>6746</v>
      </c>
      <c r="I9682" t="s">
        <v>23</v>
      </c>
      <c r="J9682" t="s">
        <v>23</v>
      </c>
      <c r="K9682" t="s">
        <v>30937</v>
      </c>
    </row>
    <row r="9683" spans="1:11" x14ac:dyDescent="0.35">
      <c r="A9683" t="s">
        <v>6186</v>
      </c>
      <c r="B9683" t="s">
        <v>23</v>
      </c>
      <c r="C9683" t="s">
        <v>23</v>
      </c>
      <c r="D9683" t="s">
        <v>5810</v>
      </c>
      <c r="E9683" t="s">
        <v>13538</v>
      </c>
      <c r="F9683" t="s">
        <v>23</v>
      </c>
      <c r="G9683" t="s">
        <v>23</v>
      </c>
      <c r="H9683" t="s">
        <v>6502</v>
      </c>
      <c r="I9683" t="s">
        <v>23</v>
      </c>
      <c r="J9683" t="s">
        <v>23</v>
      </c>
      <c r="K9683" t="s">
        <v>30532</v>
      </c>
    </row>
    <row r="9684" spans="1:11" x14ac:dyDescent="0.35">
      <c r="A9684" t="s">
        <v>18829</v>
      </c>
      <c r="B9684" t="s">
        <v>23</v>
      </c>
      <c r="C9684" t="s">
        <v>23</v>
      </c>
      <c r="D9684" t="s">
        <v>5810</v>
      </c>
      <c r="E9684" t="s">
        <v>18830</v>
      </c>
      <c r="F9684" t="s">
        <v>23</v>
      </c>
      <c r="G9684" t="s">
        <v>23</v>
      </c>
      <c r="H9684" t="s">
        <v>6746</v>
      </c>
      <c r="I9684" t="s">
        <v>23</v>
      </c>
      <c r="J9684" t="s">
        <v>23</v>
      </c>
      <c r="K9684" t="s">
        <v>30939</v>
      </c>
    </row>
    <row r="9685" spans="1:11" x14ac:dyDescent="0.35">
      <c r="A9685" t="s">
        <v>132</v>
      </c>
      <c r="B9685" t="s">
        <v>23</v>
      </c>
      <c r="C9685" t="s">
        <v>23</v>
      </c>
      <c r="D9685" t="s">
        <v>23</v>
      </c>
      <c r="E9685" t="s">
        <v>13539</v>
      </c>
      <c r="F9685" t="s">
        <v>23</v>
      </c>
      <c r="G9685" t="s">
        <v>23</v>
      </c>
      <c r="H9685" t="s">
        <v>6522</v>
      </c>
      <c r="I9685" t="s">
        <v>23</v>
      </c>
      <c r="J9685" t="s">
        <v>23</v>
      </c>
      <c r="K9685" t="s">
        <v>30532</v>
      </c>
    </row>
    <row r="9686" spans="1:11" x14ac:dyDescent="0.35">
      <c r="A9686" t="s">
        <v>2048</v>
      </c>
      <c r="B9686" t="s">
        <v>23</v>
      </c>
      <c r="C9686" t="s">
        <v>23</v>
      </c>
      <c r="D9686" t="s">
        <v>23</v>
      </c>
      <c r="E9686" t="s">
        <v>13540</v>
      </c>
      <c r="F9686" t="s">
        <v>23</v>
      </c>
      <c r="G9686" t="s">
        <v>23</v>
      </c>
      <c r="H9686" t="s">
        <v>6522</v>
      </c>
      <c r="I9686" t="s">
        <v>23</v>
      </c>
      <c r="J9686" t="s">
        <v>23</v>
      </c>
      <c r="K9686" t="s">
        <v>30532</v>
      </c>
    </row>
    <row r="9687" spans="1:11" x14ac:dyDescent="0.35">
      <c r="A9687" t="s">
        <v>2047</v>
      </c>
      <c r="B9687" t="s">
        <v>23</v>
      </c>
      <c r="C9687" t="s">
        <v>23</v>
      </c>
      <c r="D9687" t="s">
        <v>23</v>
      </c>
      <c r="E9687" t="s">
        <v>13541</v>
      </c>
      <c r="F9687" t="s">
        <v>23</v>
      </c>
      <c r="G9687" t="s">
        <v>23</v>
      </c>
      <c r="H9687" t="s">
        <v>6522</v>
      </c>
      <c r="I9687" t="s">
        <v>23</v>
      </c>
      <c r="J9687" t="s">
        <v>23</v>
      </c>
      <c r="K9687" t="s">
        <v>30532</v>
      </c>
    </row>
    <row r="9688" spans="1:11" x14ac:dyDescent="0.35">
      <c r="A9688" t="s">
        <v>601</v>
      </c>
      <c r="B9688" t="s">
        <v>23</v>
      </c>
      <c r="C9688" t="s">
        <v>23</v>
      </c>
      <c r="D9688" t="s">
        <v>23</v>
      </c>
      <c r="E9688" t="s">
        <v>13542</v>
      </c>
      <c r="F9688" t="s">
        <v>23</v>
      </c>
      <c r="G9688" t="s">
        <v>23</v>
      </c>
      <c r="H9688" t="s">
        <v>6522</v>
      </c>
      <c r="I9688" t="s">
        <v>23</v>
      </c>
      <c r="J9688" t="s">
        <v>23</v>
      </c>
      <c r="K9688" t="s">
        <v>30532</v>
      </c>
    </row>
    <row r="9689" spans="1:11" x14ac:dyDescent="0.35">
      <c r="A9689" t="s">
        <v>2046</v>
      </c>
      <c r="B9689" t="s">
        <v>23</v>
      </c>
      <c r="C9689" t="s">
        <v>23</v>
      </c>
      <c r="D9689" t="s">
        <v>23</v>
      </c>
      <c r="E9689" t="s">
        <v>13543</v>
      </c>
      <c r="F9689" t="s">
        <v>23</v>
      </c>
      <c r="G9689" t="s">
        <v>23</v>
      </c>
      <c r="H9689" t="s">
        <v>6522</v>
      </c>
      <c r="I9689" t="s">
        <v>23</v>
      </c>
      <c r="J9689" t="s">
        <v>23</v>
      </c>
      <c r="K9689" t="s">
        <v>30532</v>
      </c>
    </row>
    <row r="9690" spans="1:11" x14ac:dyDescent="0.35">
      <c r="A9690" t="s">
        <v>2045</v>
      </c>
      <c r="B9690" t="s">
        <v>23</v>
      </c>
      <c r="C9690" t="s">
        <v>23</v>
      </c>
      <c r="D9690" t="s">
        <v>23</v>
      </c>
      <c r="E9690" t="s">
        <v>13544</v>
      </c>
      <c r="F9690" t="s">
        <v>23</v>
      </c>
      <c r="G9690" t="s">
        <v>23</v>
      </c>
      <c r="H9690" t="s">
        <v>6522</v>
      </c>
      <c r="I9690" t="s">
        <v>23</v>
      </c>
      <c r="J9690" t="s">
        <v>23</v>
      </c>
      <c r="K9690" t="s">
        <v>30532</v>
      </c>
    </row>
    <row r="9691" spans="1:11" x14ac:dyDescent="0.35">
      <c r="A9691" t="s">
        <v>2044</v>
      </c>
      <c r="B9691" t="s">
        <v>23</v>
      </c>
      <c r="C9691" t="s">
        <v>23</v>
      </c>
      <c r="D9691" t="s">
        <v>23</v>
      </c>
      <c r="E9691" t="s">
        <v>13545</v>
      </c>
      <c r="F9691" t="s">
        <v>23</v>
      </c>
      <c r="G9691" t="s">
        <v>23</v>
      </c>
      <c r="H9691" t="s">
        <v>6522</v>
      </c>
      <c r="I9691" t="s">
        <v>23</v>
      </c>
      <c r="J9691" t="s">
        <v>23</v>
      </c>
      <c r="K9691" t="s">
        <v>30532</v>
      </c>
    </row>
    <row r="9692" spans="1:11" x14ac:dyDescent="0.35">
      <c r="A9692" t="s">
        <v>3766</v>
      </c>
      <c r="B9692" t="s">
        <v>23</v>
      </c>
      <c r="C9692" t="s">
        <v>23</v>
      </c>
      <c r="D9692" t="s">
        <v>23</v>
      </c>
      <c r="E9692" t="s">
        <v>13546</v>
      </c>
      <c r="F9692" t="s">
        <v>23</v>
      </c>
      <c r="G9692" t="s">
        <v>23</v>
      </c>
      <c r="H9692" t="s">
        <v>6522</v>
      </c>
      <c r="I9692" t="s">
        <v>23</v>
      </c>
      <c r="J9692" t="s">
        <v>23</v>
      </c>
      <c r="K9692" t="s">
        <v>30532</v>
      </c>
    </row>
    <row r="9693" spans="1:11" x14ac:dyDescent="0.35">
      <c r="A9693" t="s">
        <v>3022</v>
      </c>
      <c r="B9693" t="s">
        <v>23</v>
      </c>
      <c r="C9693" t="s">
        <v>23</v>
      </c>
      <c r="D9693" t="s">
        <v>23</v>
      </c>
      <c r="E9693" t="s">
        <v>13547</v>
      </c>
      <c r="F9693" t="s">
        <v>23</v>
      </c>
      <c r="G9693" t="s">
        <v>23</v>
      </c>
      <c r="H9693" t="s">
        <v>6522</v>
      </c>
      <c r="I9693" t="s">
        <v>23</v>
      </c>
      <c r="J9693" t="s">
        <v>23</v>
      </c>
      <c r="K9693" t="s">
        <v>30532</v>
      </c>
    </row>
    <row r="9694" spans="1:11" x14ac:dyDescent="0.35">
      <c r="A9694" t="s">
        <v>18831</v>
      </c>
      <c r="B9694" t="s">
        <v>23</v>
      </c>
      <c r="C9694" t="s">
        <v>23</v>
      </c>
      <c r="D9694" t="s">
        <v>5810</v>
      </c>
      <c r="E9694" t="s">
        <v>18832</v>
      </c>
      <c r="F9694" t="s">
        <v>23</v>
      </c>
      <c r="G9694" t="s">
        <v>23</v>
      </c>
      <c r="H9694" t="s">
        <v>6746</v>
      </c>
      <c r="I9694" t="s">
        <v>23</v>
      </c>
      <c r="J9694" t="s">
        <v>23</v>
      </c>
      <c r="K9694" t="s">
        <v>30940</v>
      </c>
    </row>
    <row r="9695" spans="1:11" x14ac:dyDescent="0.35">
      <c r="A9695" t="s">
        <v>18833</v>
      </c>
      <c r="B9695" t="s">
        <v>23</v>
      </c>
      <c r="C9695" t="s">
        <v>23</v>
      </c>
      <c r="D9695" t="s">
        <v>5810</v>
      </c>
      <c r="E9695" t="s">
        <v>18834</v>
      </c>
      <c r="F9695" t="s">
        <v>23</v>
      </c>
      <c r="G9695" t="s">
        <v>23</v>
      </c>
      <c r="H9695" t="s">
        <v>6746</v>
      </c>
      <c r="I9695" t="s">
        <v>23</v>
      </c>
      <c r="J9695" t="s">
        <v>23</v>
      </c>
      <c r="K9695" t="s">
        <v>30941</v>
      </c>
    </row>
    <row r="9696" spans="1:11" x14ac:dyDescent="0.35">
      <c r="A9696" t="s">
        <v>18835</v>
      </c>
      <c r="B9696" t="s">
        <v>23</v>
      </c>
      <c r="C9696" t="s">
        <v>23</v>
      </c>
      <c r="D9696" t="s">
        <v>5810</v>
      </c>
      <c r="E9696" t="s">
        <v>18836</v>
      </c>
      <c r="F9696" t="s">
        <v>23</v>
      </c>
      <c r="G9696" t="s">
        <v>23</v>
      </c>
      <c r="H9696" t="s">
        <v>6746</v>
      </c>
      <c r="I9696" t="s">
        <v>23</v>
      </c>
      <c r="J9696" t="s">
        <v>23</v>
      </c>
      <c r="K9696" t="s">
        <v>30942</v>
      </c>
    </row>
    <row r="9697" spans="1:11" x14ac:dyDescent="0.35">
      <c r="A9697" t="s">
        <v>18837</v>
      </c>
      <c r="B9697" t="s">
        <v>23</v>
      </c>
      <c r="C9697" t="s">
        <v>23</v>
      </c>
      <c r="D9697" t="s">
        <v>5810</v>
      </c>
      <c r="E9697" t="s">
        <v>18838</v>
      </c>
      <c r="F9697" t="s">
        <v>23</v>
      </c>
      <c r="G9697" t="s">
        <v>23</v>
      </c>
      <c r="H9697" t="s">
        <v>6746</v>
      </c>
      <c r="I9697" t="s">
        <v>23</v>
      </c>
      <c r="J9697" t="s">
        <v>23</v>
      </c>
      <c r="K9697" t="s">
        <v>30943</v>
      </c>
    </row>
    <row r="9698" spans="1:11" x14ac:dyDescent="0.35">
      <c r="A9698" t="s">
        <v>3767</v>
      </c>
      <c r="B9698" t="s">
        <v>23</v>
      </c>
      <c r="C9698" t="s">
        <v>23</v>
      </c>
      <c r="D9698" t="s">
        <v>23</v>
      </c>
      <c r="E9698" t="s">
        <v>13548</v>
      </c>
      <c r="F9698" t="s">
        <v>23</v>
      </c>
      <c r="G9698" t="s">
        <v>23</v>
      </c>
      <c r="H9698" t="s">
        <v>6522</v>
      </c>
      <c r="I9698" t="s">
        <v>23</v>
      </c>
      <c r="J9698" t="s">
        <v>23</v>
      </c>
      <c r="K9698" t="s">
        <v>30532</v>
      </c>
    </row>
    <row r="9699" spans="1:11" x14ac:dyDescent="0.35">
      <c r="A9699" t="s">
        <v>2043</v>
      </c>
      <c r="B9699" t="s">
        <v>23</v>
      </c>
      <c r="C9699" t="s">
        <v>23</v>
      </c>
      <c r="D9699" t="s">
        <v>23</v>
      </c>
      <c r="E9699" t="s">
        <v>13549</v>
      </c>
      <c r="F9699" t="s">
        <v>23</v>
      </c>
      <c r="G9699" t="s">
        <v>23</v>
      </c>
      <c r="H9699" t="s">
        <v>6522</v>
      </c>
      <c r="I9699" t="s">
        <v>23</v>
      </c>
      <c r="J9699" t="s">
        <v>23</v>
      </c>
      <c r="K9699" t="s">
        <v>30532</v>
      </c>
    </row>
    <row r="9700" spans="1:11" x14ac:dyDescent="0.35">
      <c r="A9700" t="s">
        <v>3768</v>
      </c>
      <c r="B9700" t="s">
        <v>23</v>
      </c>
      <c r="C9700" t="s">
        <v>23</v>
      </c>
      <c r="D9700" t="s">
        <v>23</v>
      </c>
      <c r="E9700" t="s">
        <v>13550</v>
      </c>
      <c r="F9700" t="s">
        <v>23</v>
      </c>
      <c r="G9700" t="s">
        <v>23</v>
      </c>
      <c r="H9700" t="s">
        <v>6522</v>
      </c>
      <c r="I9700" t="s">
        <v>23</v>
      </c>
      <c r="J9700" t="s">
        <v>23</v>
      </c>
      <c r="K9700" t="s">
        <v>30532</v>
      </c>
    </row>
    <row r="9701" spans="1:11" x14ac:dyDescent="0.35">
      <c r="A9701" t="s">
        <v>18841</v>
      </c>
      <c r="B9701" t="s">
        <v>23</v>
      </c>
      <c r="C9701" t="s">
        <v>23</v>
      </c>
      <c r="D9701" t="s">
        <v>5810</v>
      </c>
      <c r="E9701" t="s">
        <v>18842</v>
      </c>
      <c r="F9701" t="s">
        <v>23</v>
      </c>
      <c r="G9701" t="s">
        <v>23</v>
      </c>
      <c r="H9701" t="s">
        <v>6746</v>
      </c>
      <c r="I9701" t="s">
        <v>23</v>
      </c>
      <c r="J9701" t="s">
        <v>23</v>
      </c>
      <c r="K9701" t="s">
        <v>30945</v>
      </c>
    </row>
    <row r="9702" spans="1:11" x14ac:dyDescent="0.35">
      <c r="A9702" t="s">
        <v>18843</v>
      </c>
      <c r="B9702" t="s">
        <v>23</v>
      </c>
      <c r="C9702" t="s">
        <v>23</v>
      </c>
      <c r="D9702" t="s">
        <v>5810</v>
      </c>
      <c r="E9702" t="s">
        <v>18844</v>
      </c>
      <c r="F9702" t="s">
        <v>23</v>
      </c>
      <c r="G9702" t="s">
        <v>23</v>
      </c>
      <c r="H9702" t="s">
        <v>6746</v>
      </c>
      <c r="I9702" t="s">
        <v>23</v>
      </c>
      <c r="J9702" t="s">
        <v>23</v>
      </c>
      <c r="K9702" t="s">
        <v>30946</v>
      </c>
    </row>
    <row r="9703" spans="1:11" x14ac:dyDescent="0.35">
      <c r="A9703" t="s">
        <v>18845</v>
      </c>
      <c r="B9703" t="s">
        <v>23</v>
      </c>
      <c r="C9703" t="s">
        <v>23</v>
      </c>
      <c r="D9703" t="s">
        <v>5810</v>
      </c>
      <c r="E9703" t="s">
        <v>18846</v>
      </c>
      <c r="F9703" t="s">
        <v>23</v>
      </c>
      <c r="G9703" t="s">
        <v>23</v>
      </c>
      <c r="H9703" t="s">
        <v>6746</v>
      </c>
      <c r="I9703" t="s">
        <v>23</v>
      </c>
      <c r="J9703" t="s">
        <v>23</v>
      </c>
      <c r="K9703" t="s">
        <v>30947</v>
      </c>
    </row>
    <row r="9704" spans="1:11" x14ac:dyDescent="0.35">
      <c r="A9704" t="s">
        <v>18847</v>
      </c>
      <c r="B9704" t="s">
        <v>23</v>
      </c>
      <c r="C9704" t="s">
        <v>23</v>
      </c>
      <c r="D9704" t="s">
        <v>5810</v>
      </c>
      <c r="E9704" t="s">
        <v>18848</v>
      </c>
      <c r="F9704" t="s">
        <v>23</v>
      </c>
      <c r="G9704" t="s">
        <v>23</v>
      </c>
      <c r="H9704" t="s">
        <v>6746</v>
      </c>
      <c r="I9704" t="s">
        <v>23</v>
      </c>
      <c r="J9704" t="s">
        <v>23</v>
      </c>
      <c r="K9704" t="s">
        <v>30948</v>
      </c>
    </row>
    <row r="9705" spans="1:11" x14ac:dyDescent="0.35">
      <c r="A9705" t="s">
        <v>18849</v>
      </c>
      <c r="B9705" t="s">
        <v>23</v>
      </c>
      <c r="C9705" t="s">
        <v>23</v>
      </c>
      <c r="D9705" t="s">
        <v>5810</v>
      </c>
      <c r="E9705" t="s">
        <v>18850</v>
      </c>
      <c r="F9705" t="s">
        <v>23</v>
      </c>
      <c r="G9705" t="s">
        <v>23</v>
      </c>
      <c r="H9705" t="s">
        <v>6746</v>
      </c>
      <c r="I9705" t="s">
        <v>23</v>
      </c>
      <c r="J9705" t="s">
        <v>23</v>
      </c>
      <c r="K9705" t="s">
        <v>30949</v>
      </c>
    </row>
    <row r="9706" spans="1:11" x14ac:dyDescent="0.35">
      <c r="A9706" t="s">
        <v>18851</v>
      </c>
      <c r="B9706" t="s">
        <v>23</v>
      </c>
      <c r="C9706" t="s">
        <v>23</v>
      </c>
      <c r="D9706" t="s">
        <v>5810</v>
      </c>
      <c r="E9706" t="s">
        <v>18852</v>
      </c>
      <c r="F9706" t="s">
        <v>23</v>
      </c>
      <c r="G9706" t="s">
        <v>23</v>
      </c>
      <c r="H9706" t="s">
        <v>6746</v>
      </c>
      <c r="I9706" t="s">
        <v>23</v>
      </c>
      <c r="J9706" t="s">
        <v>23</v>
      </c>
      <c r="K9706" t="s">
        <v>30950</v>
      </c>
    </row>
    <row r="9707" spans="1:11" x14ac:dyDescent="0.35">
      <c r="A9707" t="s">
        <v>2042</v>
      </c>
      <c r="B9707" t="s">
        <v>23</v>
      </c>
      <c r="C9707" t="s">
        <v>23</v>
      </c>
      <c r="D9707" t="s">
        <v>23</v>
      </c>
      <c r="E9707" t="s">
        <v>13551</v>
      </c>
      <c r="F9707" t="s">
        <v>23</v>
      </c>
      <c r="G9707" t="s">
        <v>23</v>
      </c>
      <c r="H9707" t="s">
        <v>6522</v>
      </c>
      <c r="I9707" t="s">
        <v>23</v>
      </c>
      <c r="J9707" t="s">
        <v>23</v>
      </c>
      <c r="K9707" t="s">
        <v>30532</v>
      </c>
    </row>
    <row r="9708" spans="1:11" x14ac:dyDescent="0.35">
      <c r="A9708" t="s">
        <v>18853</v>
      </c>
      <c r="B9708" t="s">
        <v>23</v>
      </c>
      <c r="C9708" t="s">
        <v>23</v>
      </c>
      <c r="D9708" t="s">
        <v>5810</v>
      </c>
      <c r="E9708" t="s">
        <v>18854</v>
      </c>
      <c r="F9708" t="s">
        <v>23</v>
      </c>
      <c r="G9708" t="s">
        <v>23</v>
      </c>
      <c r="H9708" t="s">
        <v>6746</v>
      </c>
      <c r="I9708" t="s">
        <v>23</v>
      </c>
      <c r="J9708" t="s">
        <v>23</v>
      </c>
      <c r="K9708" t="s">
        <v>30951</v>
      </c>
    </row>
    <row r="9709" spans="1:11" x14ac:dyDescent="0.35">
      <c r="A9709" t="s">
        <v>18855</v>
      </c>
      <c r="B9709" t="s">
        <v>23</v>
      </c>
      <c r="C9709" t="s">
        <v>23</v>
      </c>
      <c r="D9709" t="s">
        <v>5810</v>
      </c>
      <c r="E9709" t="s">
        <v>18856</v>
      </c>
      <c r="F9709" t="s">
        <v>23</v>
      </c>
      <c r="G9709" t="s">
        <v>23</v>
      </c>
      <c r="H9709" t="s">
        <v>6746</v>
      </c>
      <c r="I9709" t="s">
        <v>23</v>
      </c>
      <c r="J9709" t="s">
        <v>23</v>
      </c>
      <c r="K9709" t="s">
        <v>30952</v>
      </c>
    </row>
    <row r="9710" spans="1:11" x14ac:dyDescent="0.35">
      <c r="A9710" t="s">
        <v>23811</v>
      </c>
      <c r="B9710" t="s">
        <v>23</v>
      </c>
      <c r="C9710" t="s">
        <v>23</v>
      </c>
      <c r="D9710" t="s">
        <v>5810</v>
      </c>
      <c r="E9710" t="s">
        <v>23812</v>
      </c>
      <c r="F9710" t="s">
        <v>23</v>
      </c>
      <c r="G9710" t="s">
        <v>23</v>
      </c>
      <c r="H9710" t="s">
        <v>6746</v>
      </c>
      <c r="I9710" t="s">
        <v>23</v>
      </c>
      <c r="J9710" t="s">
        <v>23</v>
      </c>
      <c r="K9710" t="s">
        <v>33416</v>
      </c>
    </row>
    <row r="9711" spans="1:11" x14ac:dyDescent="0.35">
      <c r="A9711" t="s">
        <v>2760</v>
      </c>
      <c r="B9711" t="s">
        <v>23</v>
      </c>
      <c r="C9711" t="s">
        <v>23</v>
      </c>
      <c r="D9711" t="s">
        <v>23</v>
      </c>
      <c r="E9711" t="s">
        <v>13552</v>
      </c>
      <c r="F9711" t="s">
        <v>23</v>
      </c>
      <c r="G9711" t="s">
        <v>23</v>
      </c>
      <c r="H9711" t="s">
        <v>6522</v>
      </c>
      <c r="I9711" t="s">
        <v>23</v>
      </c>
      <c r="J9711" t="s">
        <v>23</v>
      </c>
      <c r="K9711" t="s">
        <v>30532</v>
      </c>
    </row>
    <row r="9712" spans="1:11" x14ac:dyDescent="0.35">
      <c r="A9712" t="s">
        <v>18857</v>
      </c>
      <c r="B9712" t="s">
        <v>23</v>
      </c>
      <c r="C9712" t="s">
        <v>23</v>
      </c>
      <c r="D9712" t="s">
        <v>5810</v>
      </c>
      <c r="E9712" t="s">
        <v>18858</v>
      </c>
      <c r="F9712" t="s">
        <v>23</v>
      </c>
      <c r="G9712" t="s">
        <v>23</v>
      </c>
      <c r="H9712" t="s">
        <v>6746</v>
      </c>
      <c r="I9712" t="s">
        <v>23</v>
      </c>
      <c r="J9712" t="s">
        <v>23</v>
      </c>
      <c r="K9712" t="s">
        <v>30953</v>
      </c>
    </row>
    <row r="9713" spans="1:11" x14ac:dyDescent="0.35">
      <c r="A9713" t="s">
        <v>3019</v>
      </c>
      <c r="B9713" t="s">
        <v>23</v>
      </c>
      <c r="C9713" t="s">
        <v>23</v>
      </c>
      <c r="D9713" t="s">
        <v>23</v>
      </c>
      <c r="E9713" t="s">
        <v>13553</v>
      </c>
      <c r="F9713" t="s">
        <v>23</v>
      </c>
      <c r="G9713" t="s">
        <v>23</v>
      </c>
      <c r="H9713" t="s">
        <v>6522</v>
      </c>
      <c r="I9713" t="s">
        <v>23</v>
      </c>
      <c r="J9713" t="s">
        <v>23</v>
      </c>
      <c r="K9713" t="s">
        <v>30532</v>
      </c>
    </row>
    <row r="9714" spans="1:11" x14ac:dyDescent="0.35">
      <c r="A9714" t="s">
        <v>18859</v>
      </c>
      <c r="B9714" t="s">
        <v>23</v>
      </c>
      <c r="C9714" t="s">
        <v>23</v>
      </c>
      <c r="D9714" t="s">
        <v>5810</v>
      </c>
      <c r="E9714" t="s">
        <v>18860</v>
      </c>
      <c r="F9714" t="s">
        <v>23</v>
      </c>
      <c r="G9714" t="s">
        <v>23</v>
      </c>
      <c r="H9714" t="s">
        <v>6746</v>
      </c>
      <c r="I9714" t="s">
        <v>23</v>
      </c>
      <c r="J9714" t="s">
        <v>23</v>
      </c>
      <c r="K9714" t="s">
        <v>30954</v>
      </c>
    </row>
    <row r="9715" spans="1:11" x14ac:dyDescent="0.35">
      <c r="A9715" t="s">
        <v>634</v>
      </c>
      <c r="B9715" t="s">
        <v>23</v>
      </c>
      <c r="C9715" t="s">
        <v>23</v>
      </c>
      <c r="D9715" t="s">
        <v>23</v>
      </c>
      <c r="E9715" t="s">
        <v>13554</v>
      </c>
      <c r="F9715" t="s">
        <v>23</v>
      </c>
      <c r="G9715" t="s">
        <v>23</v>
      </c>
      <c r="H9715" t="s">
        <v>6522</v>
      </c>
      <c r="I9715" t="s">
        <v>23</v>
      </c>
      <c r="J9715" t="s">
        <v>23</v>
      </c>
      <c r="K9715" t="s">
        <v>30532</v>
      </c>
    </row>
    <row r="9716" spans="1:11" x14ac:dyDescent="0.35">
      <c r="A9716" t="s">
        <v>2041</v>
      </c>
      <c r="B9716" t="s">
        <v>23</v>
      </c>
      <c r="C9716" t="s">
        <v>23</v>
      </c>
      <c r="D9716" t="s">
        <v>23</v>
      </c>
      <c r="E9716" t="s">
        <v>13555</v>
      </c>
      <c r="F9716" t="s">
        <v>23</v>
      </c>
      <c r="G9716" t="s">
        <v>23</v>
      </c>
      <c r="H9716" t="s">
        <v>6493</v>
      </c>
      <c r="I9716" t="s">
        <v>23</v>
      </c>
      <c r="J9716" t="s">
        <v>23</v>
      </c>
      <c r="K9716" t="s">
        <v>30532</v>
      </c>
    </row>
    <row r="9717" spans="1:11" x14ac:dyDescent="0.35">
      <c r="A9717" t="s">
        <v>18861</v>
      </c>
      <c r="B9717" t="s">
        <v>23</v>
      </c>
      <c r="C9717" t="s">
        <v>23</v>
      </c>
      <c r="D9717" t="s">
        <v>5810</v>
      </c>
      <c r="E9717" t="s">
        <v>18862</v>
      </c>
      <c r="F9717" t="s">
        <v>23</v>
      </c>
      <c r="G9717" t="s">
        <v>23</v>
      </c>
      <c r="H9717" t="s">
        <v>6746</v>
      </c>
      <c r="I9717" t="s">
        <v>23</v>
      </c>
      <c r="J9717" t="s">
        <v>23</v>
      </c>
      <c r="K9717" t="s">
        <v>30955</v>
      </c>
    </row>
    <row r="9718" spans="1:11" x14ac:dyDescent="0.35">
      <c r="A9718" t="s">
        <v>27461</v>
      </c>
      <c r="B9718" t="s">
        <v>23</v>
      </c>
      <c r="C9718" t="s">
        <v>23</v>
      </c>
      <c r="D9718" t="s">
        <v>5810</v>
      </c>
      <c r="E9718" t="s">
        <v>27462</v>
      </c>
      <c r="F9718" t="s">
        <v>23</v>
      </c>
      <c r="G9718" t="s">
        <v>23</v>
      </c>
      <c r="H9718" t="s">
        <v>6746</v>
      </c>
      <c r="I9718" t="s">
        <v>23</v>
      </c>
      <c r="J9718" t="s">
        <v>23</v>
      </c>
      <c r="K9718" t="s">
        <v>35067</v>
      </c>
    </row>
    <row r="9719" spans="1:11" x14ac:dyDescent="0.35">
      <c r="A9719" t="s">
        <v>2040</v>
      </c>
      <c r="B9719" t="s">
        <v>23</v>
      </c>
      <c r="C9719" t="s">
        <v>23</v>
      </c>
      <c r="D9719" t="s">
        <v>23</v>
      </c>
      <c r="E9719" t="s">
        <v>13556</v>
      </c>
      <c r="F9719" t="s">
        <v>23</v>
      </c>
      <c r="G9719" t="s">
        <v>23</v>
      </c>
      <c r="H9719" t="s">
        <v>6522</v>
      </c>
      <c r="I9719" t="s">
        <v>23</v>
      </c>
      <c r="J9719" t="s">
        <v>23</v>
      </c>
      <c r="K9719" t="s">
        <v>30532</v>
      </c>
    </row>
    <row r="9720" spans="1:11" x14ac:dyDescent="0.35">
      <c r="A9720" t="s">
        <v>1893</v>
      </c>
      <c r="B9720" t="s">
        <v>23</v>
      </c>
      <c r="C9720" t="s">
        <v>23</v>
      </c>
      <c r="D9720" t="s">
        <v>23</v>
      </c>
      <c r="E9720" t="s">
        <v>13557</v>
      </c>
      <c r="F9720" t="s">
        <v>23</v>
      </c>
      <c r="G9720" t="s">
        <v>23</v>
      </c>
      <c r="H9720" t="s">
        <v>6522</v>
      </c>
      <c r="I9720" t="s">
        <v>23</v>
      </c>
      <c r="J9720" t="s">
        <v>23</v>
      </c>
      <c r="K9720" t="s">
        <v>30532</v>
      </c>
    </row>
    <row r="9721" spans="1:11" x14ac:dyDescent="0.35">
      <c r="A9721" t="s">
        <v>18863</v>
      </c>
      <c r="B9721" t="s">
        <v>23</v>
      </c>
      <c r="C9721" t="s">
        <v>23</v>
      </c>
      <c r="D9721" t="s">
        <v>5810</v>
      </c>
      <c r="E9721" t="s">
        <v>18864</v>
      </c>
      <c r="F9721" t="s">
        <v>23</v>
      </c>
      <c r="G9721" t="s">
        <v>23</v>
      </c>
      <c r="H9721" t="s">
        <v>6746</v>
      </c>
      <c r="I9721" t="s">
        <v>23</v>
      </c>
      <c r="J9721" t="s">
        <v>23</v>
      </c>
      <c r="K9721" t="s">
        <v>30956</v>
      </c>
    </row>
    <row r="9722" spans="1:11" x14ac:dyDescent="0.35">
      <c r="A9722" t="s">
        <v>18865</v>
      </c>
      <c r="B9722" t="s">
        <v>23</v>
      </c>
      <c r="C9722" t="s">
        <v>23</v>
      </c>
      <c r="D9722" t="s">
        <v>5810</v>
      </c>
      <c r="E9722" t="s">
        <v>18866</v>
      </c>
      <c r="F9722" t="s">
        <v>23</v>
      </c>
      <c r="G9722" t="s">
        <v>23</v>
      </c>
      <c r="H9722" t="s">
        <v>6746</v>
      </c>
      <c r="I9722" t="s">
        <v>23</v>
      </c>
      <c r="J9722" t="s">
        <v>23</v>
      </c>
      <c r="K9722" t="s">
        <v>30957</v>
      </c>
    </row>
    <row r="9723" spans="1:11" x14ac:dyDescent="0.35">
      <c r="A9723" t="s">
        <v>2039</v>
      </c>
      <c r="B9723" t="s">
        <v>23</v>
      </c>
      <c r="C9723" t="s">
        <v>23</v>
      </c>
      <c r="D9723" t="s">
        <v>23</v>
      </c>
      <c r="E9723" t="s">
        <v>13558</v>
      </c>
      <c r="F9723" t="s">
        <v>23</v>
      </c>
      <c r="G9723" t="s">
        <v>23</v>
      </c>
      <c r="H9723" t="s">
        <v>6522</v>
      </c>
      <c r="I9723" t="s">
        <v>23</v>
      </c>
      <c r="J9723" t="s">
        <v>23</v>
      </c>
      <c r="K9723" t="s">
        <v>30532</v>
      </c>
    </row>
    <row r="9724" spans="1:11" x14ac:dyDescent="0.35">
      <c r="A9724" t="s">
        <v>18867</v>
      </c>
      <c r="B9724" t="s">
        <v>23</v>
      </c>
      <c r="C9724" t="s">
        <v>23</v>
      </c>
      <c r="D9724" t="s">
        <v>5810</v>
      </c>
      <c r="E9724" t="s">
        <v>18868</v>
      </c>
      <c r="F9724" t="s">
        <v>23</v>
      </c>
      <c r="G9724" t="s">
        <v>23</v>
      </c>
      <c r="H9724" t="s">
        <v>6746</v>
      </c>
      <c r="I9724" t="s">
        <v>23</v>
      </c>
      <c r="J9724" t="s">
        <v>23</v>
      </c>
      <c r="K9724" t="s">
        <v>30958</v>
      </c>
    </row>
    <row r="9725" spans="1:11" x14ac:dyDescent="0.35">
      <c r="A9725" t="s">
        <v>18869</v>
      </c>
      <c r="B9725" t="s">
        <v>23</v>
      </c>
      <c r="C9725" t="s">
        <v>23</v>
      </c>
      <c r="D9725" t="s">
        <v>5810</v>
      </c>
      <c r="E9725" t="s">
        <v>18870</v>
      </c>
      <c r="F9725" t="s">
        <v>23</v>
      </c>
      <c r="G9725" t="s">
        <v>23</v>
      </c>
      <c r="H9725" t="s">
        <v>6746</v>
      </c>
      <c r="I9725" t="s">
        <v>23</v>
      </c>
      <c r="J9725" t="s">
        <v>23</v>
      </c>
      <c r="K9725" t="s">
        <v>30959</v>
      </c>
    </row>
    <row r="9726" spans="1:11" x14ac:dyDescent="0.35">
      <c r="A9726" t="s">
        <v>2038</v>
      </c>
      <c r="B9726" t="s">
        <v>23</v>
      </c>
      <c r="C9726" t="s">
        <v>23</v>
      </c>
      <c r="D9726" t="s">
        <v>23</v>
      </c>
      <c r="E9726" t="s">
        <v>13559</v>
      </c>
      <c r="F9726" t="s">
        <v>23</v>
      </c>
      <c r="G9726" t="s">
        <v>23</v>
      </c>
      <c r="H9726" t="s">
        <v>6487</v>
      </c>
      <c r="I9726" t="s">
        <v>23</v>
      </c>
      <c r="J9726" t="s">
        <v>23</v>
      </c>
      <c r="K9726" t="s">
        <v>30532</v>
      </c>
    </row>
    <row r="9727" spans="1:11" x14ac:dyDescent="0.35">
      <c r="A9727" t="s">
        <v>2037</v>
      </c>
      <c r="B9727" t="s">
        <v>23</v>
      </c>
      <c r="C9727" t="s">
        <v>23</v>
      </c>
      <c r="D9727" t="s">
        <v>23</v>
      </c>
      <c r="E9727" t="s">
        <v>13560</v>
      </c>
      <c r="F9727" t="s">
        <v>23</v>
      </c>
      <c r="G9727" t="s">
        <v>23</v>
      </c>
      <c r="H9727" t="s">
        <v>6522</v>
      </c>
      <c r="I9727" t="s">
        <v>23</v>
      </c>
      <c r="J9727" t="s">
        <v>23</v>
      </c>
      <c r="K9727" t="s">
        <v>30532</v>
      </c>
    </row>
    <row r="9728" spans="1:11" x14ac:dyDescent="0.35">
      <c r="A9728" t="s">
        <v>2036</v>
      </c>
      <c r="B9728" t="s">
        <v>23</v>
      </c>
      <c r="C9728" t="s">
        <v>23</v>
      </c>
      <c r="D9728" t="s">
        <v>23</v>
      </c>
      <c r="E9728" t="s">
        <v>13561</v>
      </c>
      <c r="F9728" t="s">
        <v>23</v>
      </c>
      <c r="G9728" t="s">
        <v>23</v>
      </c>
      <c r="H9728" t="s">
        <v>6522</v>
      </c>
      <c r="I9728" t="s">
        <v>23</v>
      </c>
      <c r="J9728" t="s">
        <v>23</v>
      </c>
      <c r="K9728" t="s">
        <v>30532</v>
      </c>
    </row>
    <row r="9729" spans="1:11" x14ac:dyDescent="0.35">
      <c r="A9729" t="s">
        <v>6739</v>
      </c>
      <c r="B9729" t="s">
        <v>23</v>
      </c>
      <c r="C9729" t="s">
        <v>23</v>
      </c>
      <c r="D9729" t="s">
        <v>23</v>
      </c>
      <c r="E9729" t="s">
        <v>13562</v>
      </c>
      <c r="F9729" t="s">
        <v>23</v>
      </c>
      <c r="G9729" t="s">
        <v>23</v>
      </c>
      <c r="H9729" t="s">
        <v>6522</v>
      </c>
      <c r="I9729" t="s">
        <v>23</v>
      </c>
      <c r="J9729" t="s">
        <v>23</v>
      </c>
      <c r="K9729" t="s">
        <v>30532</v>
      </c>
    </row>
    <row r="9730" spans="1:11" x14ac:dyDescent="0.35">
      <c r="A9730" t="s">
        <v>18871</v>
      </c>
      <c r="B9730" t="s">
        <v>23</v>
      </c>
      <c r="C9730" t="s">
        <v>23</v>
      </c>
      <c r="D9730" t="s">
        <v>5810</v>
      </c>
      <c r="E9730" t="s">
        <v>18872</v>
      </c>
      <c r="F9730" t="s">
        <v>23</v>
      </c>
      <c r="G9730" t="s">
        <v>23</v>
      </c>
      <c r="H9730" t="s">
        <v>6746</v>
      </c>
      <c r="I9730" t="s">
        <v>23</v>
      </c>
      <c r="J9730" t="s">
        <v>23</v>
      </c>
      <c r="K9730" t="s">
        <v>30960</v>
      </c>
    </row>
    <row r="9731" spans="1:11" x14ac:dyDescent="0.35">
      <c r="A9731" t="s">
        <v>18873</v>
      </c>
      <c r="B9731" t="s">
        <v>23</v>
      </c>
      <c r="C9731" t="s">
        <v>23</v>
      </c>
      <c r="D9731" t="s">
        <v>5810</v>
      </c>
      <c r="E9731" t="s">
        <v>18874</v>
      </c>
      <c r="F9731" t="s">
        <v>23</v>
      </c>
      <c r="G9731" t="s">
        <v>23</v>
      </c>
      <c r="H9731" t="s">
        <v>6746</v>
      </c>
      <c r="I9731" t="s">
        <v>23</v>
      </c>
      <c r="J9731" t="s">
        <v>23</v>
      </c>
      <c r="K9731" t="s">
        <v>30961</v>
      </c>
    </row>
    <row r="9732" spans="1:11" x14ac:dyDescent="0.35">
      <c r="A9732" t="s">
        <v>18875</v>
      </c>
      <c r="B9732" t="s">
        <v>23</v>
      </c>
      <c r="C9732" t="s">
        <v>23</v>
      </c>
      <c r="D9732" t="s">
        <v>5810</v>
      </c>
      <c r="E9732" t="s">
        <v>18876</v>
      </c>
      <c r="F9732" t="s">
        <v>23</v>
      </c>
      <c r="G9732" t="s">
        <v>23</v>
      </c>
      <c r="H9732" t="s">
        <v>6746</v>
      </c>
      <c r="I9732" t="s">
        <v>23</v>
      </c>
      <c r="J9732" t="s">
        <v>23</v>
      </c>
      <c r="K9732" t="s">
        <v>30962</v>
      </c>
    </row>
    <row r="9733" spans="1:11" x14ac:dyDescent="0.35">
      <c r="A9733" t="s">
        <v>18877</v>
      </c>
      <c r="B9733" t="s">
        <v>23</v>
      </c>
      <c r="C9733" t="s">
        <v>23</v>
      </c>
      <c r="D9733" t="s">
        <v>5810</v>
      </c>
      <c r="E9733" t="s">
        <v>18878</v>
      </c>
      <c r="F9733" t="s">
        <v>23</v>
      </c>
      <c r="G9733" t="s">
        <v>23</v>
      </c>
      <c r="H9733" t="s">
        <v>6746</v>
      </c>
      <c r="I9733" t="s">
        <v>23</v>
      </c>
      <c r="J9733" t="s">
        <v>23</v>
      </c>
      <c r="K9733" t="s">
        <v>30963</v>
      </c>
    </row>
    <row r="9734" spans="1:11" x14ac:dyDescent="0.35">
      <c r="A9734" t="s">
        <v>18879</v>
      </c>
      <c r="B9734" t="s">
        <v>23</v>
      </c>
      <c r="C9734" t="s">
        <v>23</v>
      </c>
      <c r="D9734" t="s">
        <v>5810</v>
      </c>
      <c r="E9734" t="s">
        <v>18880</v>
      </c>
      <c r="F9734" t="s">
        <v>23</v>
      </c>
      <c r="G9734" t="s">
        <v>23</v>
      </c>
      <c r="H9734" t="s">
        <v>6746</v>
      </c>
      <c r="I9734" t="s">
        <v>23</v>
      </c>
      <c r="J9734" t="s">
        <v>23</v>
      </c>
      <c r="K9734" t="s">
        <v>30964</v>
      </c>
    </row>
    <row r="9735" spans="1:11" x14ac:dyDescent="0.35">
      <c r="A9735" t="s">
        <v>4882</v>
      </c>
      <c r="B9735" t="s">
        <v>23</v>
      </c>
      <c r="C9735" t="s">
        <v>23</v>
      </c>
      <c r="D9735" t="s">
        <v>23</v>
      </c>
      <c r="E9735" t="s">
        <v>13563</v>
      </c>
      <c r="F9735" t="s">
        <v>23</v>
      </c>
      <c r="G9735" t="s">
        <v>23</v>
      </c>
      <c r="H9735" t="s">
        <v>6522</v>
      </c>
      <c r="I9735" t="s">
        <v>23</v>
      </c>
      <c r="J9735" t="s">
        <v>23</v>
      </c>
      <c r="K9735" t="s">
        <v>30532</v>
      </c>
    </row>
    <row r="9736" spans="1:11" x14ac:dyDescent="0.35">
      <c r="A9736" t="s">
        <v>906</v>
      </c>
      <c r="B9736" t="s">
        <v>23</v>
      </c>
      <c r="C9736" t="s">
        <v>23</v>
      </c>
      <c r="D9736" t="s">
        <v>23</v>
      </c>
      <c r="E9736" t="s">
        <v>13564</v>
      </c>
      <c r="F9736" t="s">
        <v>23</v>
      </c>
      <c r="G9736" t="s">
        <v>23</v>
      </c>
      <c r="H9736" t="s">
        <v>6522</v>
      </c>
      <c r="I9736" t="s">
        <v>23</v>
      </c>
      <c r="J9736" t="s">
        <v>23</v>
      </c>
      <c r="K9736" t="s">
        <v>30532</v>
      </c>
    </row>
    <row r="9737" spans="1:11" x14ac:dyDescent="0.35">
      <c r="A9737" t="s">
        <v>18881</v>
      </c>
      <c r="B9737" t="s">
        <v>23</v>
      </c>
      <c r="C9737" t="s">
        <v>23</v>
      </c>
      <c r="D9737" t="s">
        <v>5810</v>
      </c>
      <c r="E9737" t="s">
        <v>18882</v>
      </c>
      <c r="F9737" t="s">
        <v>23</v>
      </c>
      <c r="G9737" t="s">
        <v>23</v>
      </c>
      <c r="H9737" t="s">
        <v>6746</v>
      </c>
      <c r="I9737" t="s">
        <v>23</v>
      </c>
      <c r="J9737" t="s">
        <v>23</v>
      </c>
      <c r="K9737" t="s">
        <v>30965</v>
      </c>
    </row>
    <row r="9738" spans="1:11" x14ac:dyDescent="0.35">
      <c r="A9738" t="s">
        <v>1610</v>
      </c>
      <c r="B9738" t="s">
        <v>23</v>
      </c>
      <c r="C9738" t="s">
        <v>23</v>
      </c>
      <c r="D9738" t="s">
        <v>5810</v>
      </c>
      <c r="E9738" t="s">
        <v>18883</v>
      </c>
      <c r="F9738" t="s">
        <v>23</v>
      </c>
      <c r="G9738" t="s">
        <v>23</v>
      </c>
      <c r="H9738" t="s">
        <v>6746</v>
      </c>
      <c r="I9738" t="s">
        <v>23</v>
      </c>
      <c r="J9738" t="s">
        <v>23</v>
      </c>
      <c r="K9738" t="s">
        <v>30966</v>
      </c>
    </row>
    <row r="9739" spans="1:11" x14ac:dyDescent="0.35">
      <c r="A9739" t="s">
        <v>13565</v>
      </c>
      <c r="B9739" t="s">
        <v>23</v>
      </c>
      <c r="C9739" t="s">
        <v>23</v>
      </c>
      <c r="D9739" t="s">
        <v>5810</v>
      </c>
      <c r="E9739" t="s">
        <v>13566</v>
      </c>
      <c r="F9739" t="s">
        <v>23</v>
      </c>
      <c r="G9739" t="s">
        <v>23</v>
      </c>
      <c r="H9739" t="s">
        <v>6746</v>
      </c>
      <c r="I9739" t="s">
        <v>23</v>
      </c>
      <c r="J9739" t="s">
        <v>23</v>
      </c>
      <c r="K9739" t="s">
        <v>30532</v>
      </c>
    </row>
    <row r="9740" spans="1:11" x14ac:dyDescent="0.35">
      <c r="A9740" t="s">
        <v>18884</v>
      </c>
      <c r="B9740" t="s">
        <v>23</v>
      </c>
      <c r="C9740" t="s">
        <v>23</v>
      </c>
      <c r="D9740" t="s">
        <v>5810</v>
      </c>
      <c r="E9740" t="s">
        <v>18885</v>
      </c>
      <c r="F9740" t="s">
        <v>23</v>
      </c>
      <c r="G9740" t="s">
        <v>23</v>
      </c>
      <c r="H9740" t="s">
        <v>6746</v>
      </c>
      <c r="I9740" t="s">
        <v>23</v>
      </c>
      <c r="J9740" t="s">
        <v>23</v>
      </c>
      <c r="K9740" t="s">
        <v>30967</v>
      </c>
    </row>
    <row r="9741" spans="1:11" x14ac:dyDescent="0.35">
      <c r="A9741" t="s">
        <v>18886</v>
      </c>
      <c r="B9741" t="s">
        <v>23</v>
      </c>
      <c r="C9741" t="s">
        <v>23</v>
      </c>
      <c r="D9741" t="s">
        <v>5810</v>
      </c>
      <c r="E9741" t="s">
        <v>18887</v>
      </c>
      <c r="F9741" t="s">
        <v>23</v>
      </c>
      <c r="G9741" t="s">
        <v>23</v>
      </c>
      <c r="H9741" t="s">
        <v>6746</v>
      </c>
      <c r="I9741" t="s">
        <v>23</v>
      </c>
      <c r="J9741" t="s">
        <v>23</v>
      </c>
      <c r="K9741" t="s">
        <v>30968</v>
      </c>
    </row>
    <row r="9742" spans="1:11" x14ac:dyDescent="0.35">
      <c r="A9742" t="s">
        <v>18888</v>
      </c>
      <c r="B9742" t="s">
        <v>23</v>
      </c>
      <c r="C9742" t="s">
        <v>23</v>
      </c>
      <c r="D9742" t="s">
        <v>5810</v>
      </c>
      <c r="E9742" t="s">
        <v>18889</v>
      </c>
      <c r="F9742" t="s">
        <v>23</v>
      </c>
      <c r="G9742" t="s">
        <v>23</v>
      </c>
      <c r="H9742" t="s">
        <v>6746</v>
      </c>
      <c r="I9742" t="s">
        <v>23</v>
      </c>
      <c r="J9742" t="s">
        <v>23</v>
      </c>
      <c r="K9742" t="s">
        <v>30969</v>
      </c>
    </row>
    <row r="9743" spans="1:11" x14ac:dyDescent="0.35">
      <c r="A9743" t="s">
        <v>18890</v>
      </c>
      <c r="B9743" t="s">
        <v>23</v>
      </c>
      <c r="C9743" t="s">
        <v>23</v>
      </c>
      <c r="D9743" t="s">
        <v>5810</v>
      </c>
      <c r="E9743" t="s">
        <v>18891</v>
      </c>
      <c r="F9743" t="s">
        <v>23</v>
      </c>
      <c r="G9743" t="s">
        <v>23</v>
      </c>
      <c r="H9743" t="s">
        <v>6746</v>
      </c>
      <c r="I9743" t="s">
        <v>23</v>
      </c>
      <c r="J9743" t="s">
        <v>23</v>
      </c>
      <c r="K9743" t="s">
        <v>30970</v>
      </c>
    </row>
    <row r="9744" spans="1:11" x14ac:dyDescent="0.35">
      <c r="A9744" t="s">
        <v>2035</v>
      </c>
      <c r="B9744" t="s">
        <v>23</v>
      </c>
      <c r="C9744" t="s">
        <v>23</v>
      </c>
      <c r="D9744" t="s">
        <v>23</v>
      </c>
      <c r="E9744" t="s">
        <v>13567</v>
      </c>
      <c r="F9744" t="s">
        <v>23</v>
      </c>
      <c r="G9744" t="s">
        <v>23</v>
      </c>
      <c r="H9744" t="s">
        <v>6522</v>
      </c>
      <c r="I9744" t="s">
        <v>23</v>
      </c>
      <c r="J9744" t="s">
        <v>23</v>
      </c>
      <c r="K9744" t="s">
        <v>30532</v>
      </c>
    </row>
    <row r="9745" spans="1:11" x14ac:dyDescent="0.35">
      <c r="A9745" t="s">
        <v>2034</v>
      </c>
      <c r="B9745" t="s">
        <v>23</v>
      </c>
      <c r="C9745" t="s">
        <v>23</v>
      </c>
      <c r="D9745" t="s">
        <v>23</v>
      </c>
      <c r="E9745" t="s">
        <v>13568</v>
      </c>
      <c r="F9745" t="s">
        <v>23</v>
      </c>
      <c r="G9745" t="s">
        <v>23</v>
      </c>
      <c r="H9745" t="s">
        <v>6504</v>
      </c>
      <c r="I9745" t="s">
        <v>23</v>
      </c>
      <c r="J9745" t="s">
        <v>23</v>
      </c>
      <c r="K9745" t="s">
        <v>30532</v>
      </c>
    </row>
    <row r="9746" spans="1:11" x14ac:dyDescent="0.35">
      <c r="A9746" t="s">
        <v>3283</v>
      </c>
      <c r="B9746" t="s">
        <v>23</v>
      </c>
      <c r="C9746" t="s">
        <v>23</v>
      </c>
      <c r="D9746" t="s">
        <v>23</v>
      </c>
      <c r="E9746" t="s">
        <v>13569</v>
      </c>
      <c r="F9746" t="s">
        <v>23</v>
      </c>
      <c r="G9746" t="s">
        <v>23</v>
      </c>
      <c r="H9746" t="s">
        <v>6522</v>
      </c>
      <c r="I9746" t="s">
        <v>23</v>
      </c>
      <c r="J9746" t="s">
        <v>23</v>
      </c>
      <c r="K9746" t="s">
        <v>30532</v>
      </c>
    </row>
    <row r="9747" spans="1:11" x14ac:dyDescent="0.35">
      <c r="A9747" t="s">
        <v>2033</v>
      </c>
      <c r="B9747" t="s">
        <v>23</v>
      </c>
      <c r="C9747" t="s">
        <v>23</v>
      </c>
      <c r="D9747" t="s">
        <v>23</v>
      </c>
      <c r="E9747" t="s">
        <v>13570</v>
      </c>
      <c r="F9747" t="s">
        <v>23</v>
      </c>
      <c r="G9747" t="s">
        <v>23</v>
      </c>
      <c r="H9747" t="s">
        <v>6522</v>
      </c>
      <c r="I9747" t="s">
        <v>23</v>
      </c>
      <c r="J9747" t="s">
        <v>23</v>
      </c>
      <c r="K9747" t="s">
        <v>30532</v>
      </c>
    </row>
    <row r="9748" spans="1:11" x14ac:dyDescent="0.35">
      <c r="A9748" t="s">
        <v>18892</v>
      </c>
      <c r="B9748" t="s">
        <v>23</v>
      </c>
      <c r="C9748" t="s">
        <v>23</v>
      </c>
      <c r="D9748" t="s">
        <v>5810</v>
      </c>
      <c r="E9748" t="s">
        <v>18893</v>
      </c>
      <c r="F9748" t="s">
        <v>23</v>
      </c>
      <c r="G9748" t="s">
        <v>23</v>
      </c>
      <c r="H9748" t="s">
        <v>6746</v>
      </c>
      <c r="I9748" t="s">
        <v>23</v>
      </c>
      <c r="J9748" t="s">
        <v>23</v>
      </c>
      <c r="K9748" t="s">
        <v>30971</v>
      </c>
    </row>
    <row r="9749" spans="1:11" x14ac:dyDescent="0.35">
      <c r="A9749" t="s">
        <v>18894</v>
      </c>
      <c r="B9749" t="s">
        <v>23</v>
      </c>
      <c r="C9749" t="s">
        <v>23</v>
      </c>
      <c r="D9749" t="s">
        <v>5810</v>
      </c>
      <c r="E9749" t="s">
        <v>18895</v>
      </c>
      <c r="F9749" t="s">
        <v>23</v>
      </c>
      <c r="G9749" t="s">
        <v>23</v>
      </c>
      <c r="H9749" t="s">
        <v>6746</v>
      </c>
      <c r="I9749" t="s">
        <v>23</v>
      </c>
      <c r="J9749" t="s">
        <v>23</v>
      </c>
      <c r="K9749" t="s">
        <v>30972</v>
      </c>
    </row>
    <row r="9750" spans="1:11" x14ac:dyDescent="0.35">
      <c r="A9750" t="s">
        <v>18896</v>
      </c>
      <c r="B9750" t="s">
        <v>23</v>
      </c>
      <c r="C9750" t="s">
        <v>23</v>
      </c>
      <c r="D9750" t="s">
        <v>5810</v>
      </c>
      <c r="E9750" t="s">
        <v>18897</v>
      </c>
      <c r="F9750" t="s">
        <v>23</v>
      </c>
      <c r="G9750" t="s">
        <v>23</v>
      </c>
      <c r="H9750" t="s">
        <v>6746</v>
      </c>
      <c r="I9750" t="s">
        <v>23</v>
      </c>
      <c r="J9750" t="s">
        <v>23</v>
      </c>
      <c r="K9750" t="s">
        <v>30973</v>
      </c>
    </row>
    <row r="9751" spans="1:11" x14ac:dyDescent="0.35">
      <c r="A9751" t="s">
        <v>18898</v>
      </c>
      <c r="B9751" t="s">
        <v>23</v>
      </c>
      <c r="C9751" t="s">
        <v>23</v>
      </c>
      <c r="D9751" t="s">
        <v>5810</v>
      </c>
      <c r="E9751" t="s">
        <v>18899</v>
      </c>
      <c r="F9751" t="s">
        <v>23</v>
      </c>
      <c r="G9751" t="s">
        <v>23</v>
      </c>
      <c r="H9751" t="s">
        <v>6746</v>
      </c>
      <c r="I9751" t="s">
        <v>23</v>
      </c>
      <c r="J9751" t="s">
        <v>23</v>
      </c>
      <c r="K9751" t="s">
        <v>30974</v>
      </c>
    </row>
    <row r="9752" spans="1:11" x14ac:dyDescent="0.35">
      <c r="A9752" t="s">
        <v>18904</v>
      </c>
      <c r="B9752" t="s">
        <v>23</v>
      </c>
      <c r="C9752" t="s">
        <v>23</v>
      </c>
      <c r="D9752" t="s">
        <v>5810</v>
      </c>
      <c r="E9752" t="s">
        <v>18905</v>
      </c>
      <c r="F9752" t="s">
        <v>23</v>
      </c>
      <c r="G9752" t="s">
        <v>23</v>
      </c>
      <c r="H9752" t="s">
        <v>6746</v>
      </c>
      <c r="I9752" t="s">
        <v>23</v>
      </c>
      <c r="J9752" t="s">
        <v>23</v>
      </c>
      <c r="K9752" t="s">
        <v>30977</v>
      </c>
    </row>
    <row r="9753" spans="1:11" x14ac:dyDescent="0.35">
      <c r="A9753" t="s">
        <v>28741</v>
      </c>
      <c r="B9753" t="s">
        <v>23</v>
      </c>
      <c r="C9753" t="s">
        <v>23</v>
      </c>
      <c r="D9753" t="s">
        <v>5810</v>
      </c>
      <c r="E9753" t="s">
        <v>28742</v>
      </c>
      <c r="F9753" t="s">
        <v>23</v>
      </c>
      <c r="G9753" t="s">
        <v>23</v>
      </c>
      <c r="H9753" t="s">
        <v>6746</v>
      </c>
      <c r="I9753" t="s">
        <v>23</v>
      </c>
      <c r="J9753" t="s">
        <v>23</v>
      </c>
      <c r="K9753" t="s">
        <v>35695</v>
      </c>
    </row>
    <row r="9754" spans="1:11" x14ac:dyDescent="0.35">
      <c r="A9754" t="s">
        <v>18906</v>
      </c>
      <c r="B9754" t="s">
        <v>23</v>
      </c>
      <c r="C9754" t="s">
        <v>23</v>
      </c>
      <c r="D9754" t="s">
        <v>5810</v>
      </c>
      <c r="E9754" t="s">
        <v>18907</v>
      </c>
      <c r="F9754" t="s">
        <v>23</v>
      </c>
      <c r="G9754" t="s">
        <v>23</v>
      </c>
      <c r="H9754" t="s">
        <v>6746</v>
      </c>
      <c r="I9754" t="s">
        <v>23</v>
      </c>
      <c r="J9754" t="s">
        <v>23</v>
      </c>
      <c r="K9754" t="s">
        <v>30978</v>
      </c>
    </row>
    <row r="9755" spans="1:11" x14ac:dyDescent="0.35">
      <c r="A9755" t="s">
        <v>1008</v>
      </c>
      <c r="B9755" t="s">
        <v>23</v>
      </c>
      <c r="C9755" t="s">
        <v>23</v>
      </c>
      <c r="D9755" t="s">
        <v>23</v>
      </c>
      <c r="E9755" t="s">
        <v>13571</v>
      </c>
      <c r="F9755" t="s">
        <v>23</v>
      </c>
      <c r="G9755" t="s">
        <v>23</v>
      </c>
      <c r="H9755" t="s">
        <v>6522</v>
      </c>
      <c r="I9755" t="s">
        <v>23</v>
      </c>
      <c r="J9755" t="s">
        <v>23</v>
      </c>
      <c r="K9755" t="s">
        <v>30532</v>
      </c>
    </row>
    <row r="9756" spans="1:11" x14ac:dyDescent="0.35">
      <c r="A9756" t="s">
        <v>18908</v>
      </c>
      <c r="B9756" t="s">
        <v>23</v>
      </c>
      <c r="C9756" t="s">
        <v>23</v>
      </c>
      <c r="D9756" t="s">
        <v>5810</v>
      </c>
      <c r="E9756" t="s">
        <v>18909</v>
      </c>
      <c r="F9756" t="s">
        <v>23</v>
      </c>
      <c r="G9756" t="s">
        <v>23</v>
      </c>
      <c r="H9756" t="s">
        <v>6746</v>
      </c>
      <c r="I9756" t="s">
        <v>23</v>
      </c>
      <c r="J9756" t="s">
        <v>23</v>
      </c>
      <c r="K9756" t="s">
        <v>30979</v>
      </c>
    </row>
    <row r="9757" spans="1:11" x14ac:dyDescent="0.35">
      <c r="A9757" t="s">
        <v>18910</v>
      </c>
      <c r="B9757" t="s">
        <v>23</v>
      </c>
      <c r="C9757" t="s">
        <v>23</v>
      </c>
      <c r="D9757" t="s">
        <v>5810</v>
      </c>
      <c r="E9757" t="s">
        <v>18911</v>
      </c>
      <c r="F9757" t="s">
        <v>23</v>
      </c>
      <c r="G9757" t="s">
        <v>23</v>
      </c>
      <c r="H9757" t="s">
        <v>6746</v>
      </c>
      <c r="I9757" t="s">
        <v>23</v>
      </c>
      <c r="J9757" t="s">
        <v>23</v>
      </c>
      <c r="K9757" t="s">
        <v>30980</v>
      </c>
    </row>
    <row r="9758" spans="1:11" x14ac:dyDescent="0.35">
      <c r="A9758" t="s">
        <v>6185</v>
      </c>
      <c r="B9758" t="s">
        <v>23</v>
      </c>
      <c r="C9758" t="s">
        <v>23</v>
      </c>
      <c r="D9758" t="s">
        <v>5810</v>
      </c>
      <c r="E9758" t="s">
        <v>13572</v>
      </c>
      <c r="F9758" t="s">
        <v>23</v>
      </c>
      <c r="G9758" t="s">
        <v>23</v>
      </c>
      <c r="H9758" t="s">
        <v>6483</v>
      </c>
      <c r="I9758" t="s">
        <v>23</v>
      </c>
      <c r="J9758" t="s">
        <v>23</v>
      </c>
      <c r="K9758" t="s">
        <v>30532</v>
      </c>
    </row>
    <row r="9759" spans="1:11" x14ac:dyDescent="0.35">
      <c r="A9759" t="s">
        <v>18912</v>
      </c>
      <c r="B9759" t="s">
        <v>23</v>
      </c>
      <c r="C9759" t="s">
        <v>23</v>
      </c>
      <c r="D9759" t="s">
        <v>5810</v>
      </c>
      <c r="E9759" t="s">
        <v>18913</v>
      </c>
      <c r="F9759" t="s">
        <v>23</v>
      </c>
      <c r="G9759" t="s">
        <v>23</v>
      </c>
      <c r="H9759" t="s">
        <v>6746</v>
      </c>
      <c r="I9759" t="s">
        <v>23</v>
      </c>
      <c r="J9759" t="s">
        <v>23</v>
      </c>
      <c r="K9759" t="s">
        <v>30981</v>
      </c>
    </row>
    <row r="9760" spans="1:11" x14ac:dyDescent="0.35">
      <c r="A9760" t="s">
        <v>18914</v>
      </c>
      <c r="B9760" t="s">
        <v>23</v>
      </c>
      <c r="C9760" t="s">
        <v>23</v>
      </c>
      <c r="D9760" t="s">
        <v>5810</v>
      </c>
      <c r="E9760" t="s">
        <v>18915</v>
      </c>
      <c r="F9760" t="s">
        <v>23</v>
      </c>
      <c r="G9760" t="s">
        <v>23</v>
      </c>
      <c r="H9760" t="s">
        <v>6746</v>
      </c>
      <c r="I9760" t="s">
        <v>23</v>
      </c>
      <c r="J9760" t="s">
        <v>23</v>
      </c>
      <c r="K9760" t="s">
        <v>30982</v>
      </c>
    </row>
    <row r="9761" spans="1:11" x14ac:dyDescent="0.35">
      <c r="A9761" t="s">
        <v>6184</v>
      </c>
      <c r="B9761" t="s">
        <v>23</v>
      </c>
      <c r="C9761" t="s">
        <v>23</v>
      </c>
      <c r="D9761" t="s">
        <v>5810</v>
      </c>
      <c r="E9761" t="s">
        <v>13573</v>
      </c>
      <c r="F9761" t="s">
        <v>23</v>
      </c>
      <c r="G9761" t="s">
        <v>23</v>
      </c>
      <c r="H9761" t="s">
        <v>6483</v>
      </c>
      <c r="I9761" t="s">
        <v>23</v>
      </c>
      <c r="J9761" t="s">
        <v>23</v>
      </c>
      <c r="K9761" t="s">
        <v>30532</v>
      </c>
    </row>
    <row r="9762" spans="1:11" x14ac:dyDescent="0.35">
      <c r="A9762" t="s">
        <v>4904</v>
      </c>
      <c r="B9762" t="s">
        <v>23</v>
      </c>
      <c r="C9762" t="s">
        <v>23</v>
      </c>
      <c r="D9762" t="s">
        <v>23</v>
      </c>
      <c r="E9762" t="s">
        <v>13574</v>
      </c>
      <c r="F9762" t="s">
        <v>23</v>
      </c>
      <c r="G9762" t="s">
        <v>23</v>
      </c>
      <c r="H9762" t="s">
        <v>6522</v>
      </c>
      <c r="I9762" t="s">
        <v>23</v>
      </c>
      <c r="J9762" t="s">
        <v>23</v>
      </c>
      <c r="K9762" t="s">
        <v>30532</v>
      </c>
    </row>
    <row r="9763" spans="1:11" x14ac:dyDescent="0.35">
      <c r="A9763" t="s">
        <v>24511</v>
      </c>
      <c r="B9763" t="s">
        <v>23</v>
      </c>
      <c r="C9763" t="s">
        <v>23</v>
      </c>
      <c r="D9763" t="s">
        <v>5810</v>
      </c>
      <c r="E9763" t="s">
        <v>24512</v>
      </c>
      <c r="F9763" t="s">
        <v>23</v>
      </c>
      <c r="G9763" t="s">
        <v>23</v>
      </c>
      <c r="H9763" t="s">
        <v>6746</v>
      </c>
      <c r="I9763" t="s">
        <v>23</v>
      </c>
      <c r="J9763" t="s">
        <v>23</v>
      </c>
      <c r="K9763" t="s">
        <v>33632</v>
      </c>
    </row>
    <row r="9764" spans="1:11" x14ac:dyDescent="0.35">
      <c r="A9764" t="s">
        <v>13575</v>
      </c>
      <c r="B9764" t="s">
        <v>23</v>
      </c>
      <c r="C9764" t="s">
        <v>23</v>
      </c>
      <c r="D9764" t="s">
        <v>5810</v>
      </c>
      <c r="E9764" t="s">
        <v>13576</v>
      </c>
      <c r="F9764" t="s">
        <v>23</v>
      </c>
      <c r="G9764" t="s">
        <v>23</v>
      </c>
      <c r="H9764" t="s">
        <v>6746</v>
      </c>
      <c r="I9764" t="s">
        <v>23</v>
      </c>
      <c r="J9764" t="s">
        <v>23</v>
      </c>
      <c r="K9764" t="s">
        <v>30532</v>
      </c>
    </row>
    <row r="9765" spans="1:11" x14ac:dyDescent="0.35">
      <c r="A9765" t="s">
        <v>3769</v>
      </c>
      <c r="B9765" t="s">
        <v>23</v>
      </c>
      <c r="C9765" t="s">
        <v>23</v>
      </c>
      <c r="D9765" t="s">
        <v>23</v>
      </c>
      <c r="E9765" t="s">
        <v>13577</v>
      </c>
      <c r="F9765" t="s">
        <v>23</v>
      </c>
      <c r="G9765" t="s">
        <v>23</v>
      </c>
      <c r="H9765" t="s">
        <v>6522</v>
      </c>
      <c r="I9765" t="s">
        <v>23</v>
      </c>
      <c r="J9765" t="s">
        <v>23</v>
      </c>
      <c r="K9765" t="s">
        <v>30532</v>
      </c>
    </row>
    <row r="9766" spans="1:11" x14ac:dyDescent="0.35">
      <c r="A9766" t="s">
        <v>3770</v>
      </c>
      <c r="B9766" t="s">
        <v>23</v>
      </c>
      <c r="C9766" t="s">
        <v>23</v>
      </c>
      <c r="D9766" t="s">
        <v>23</v>
      </c>
      <c r="E9766" t="s">
        <v>13578</v>
      </c>
      <c r="F9766" t="s">
        <v>23</v>
      </c>
      <c r="G9766" t="s">
        <v>23</v>
      </c>
      <c r="H9766" t="s">
        <v>6522</v>
      </c>
      <c r="I9766" t="s">
        <v>23</v>
      </c>
      <c r="J9766" t="s">
        <v>23</v>
      </c>
      <c r="K9766" t="s">
        <v>30532</v>
      </c>
    </row>
    <row r="9767" spans="1:11" x14ac:dyDescent="0.35">
      <c r="A9767" t="s">
        <v>2032</v>
      </c>
      <c r="B9767" t="s">
        <v>23</v>
      </c>
      <c r="C9767" t="s">
        <v>23</v>
      </c>
      <c r="D9767" t="s">
        <v>23</v>
      </c>
      <c r="E9767" t="s">
        <v>13579</v>
      </c>
      <c r="F9767" t="s">
        <v>23</v>
      </c>
      <c r="G9767" t="s">
        <v>23</v>
      </c>
      <c r="H9767" t="s">
        <v>6522</v>
      </c>
      <c r="I9767" t="s">
        <v>23</v>
      </c>
      <c r="J9767" t="s">
        <v>23</v>
      </c>
      <c r="K9767" t="s">
        <v>30532</v>
      </c>
    </row>
    <row r="9768" spans="1:11" x14ac:dyDescent="0.35">
      <c r="A9768" t="s">
        <v>2928</v>
      </c>
      <c r="B9768" t="s">
        <v>23</v>
      </c>
      <c r="C9768" t="s">
        <v>23</v>
      </c>
      <c r="D9768" t="s">
        <v>23</v>
      </c>
      <c r="E9768" t="s">
        <v>13580</v>
      </c>
      <c r="F9768" t="s">
        <v>23</v>
      </c>
      <c r="G9768" t="s">
        <v>23</v>
      </c>
      <c r="H9768" t="s">
        <v>6522</v>
      </c>
      <c r="I9768" t="s">
        <v>23</v>
      </c>
      <c r="J9768" t="s">
        <v>23</v>
      </c>
      <c r="K9768" t="s">
        <v>30532</v>
      </c>
    </row>
    <row r="9769" spans="1:11" x14ac:dyDescent="0.35">
      <c r="A9769" t="s">
        <v>2030</v>
      </c>
      <c r="B9769" t="s">
        <v>23</v>
      </c>
      <c r="C9769" t="s">
        <v>23</v>
      </c>
      <c r="D9769" t="s">
        <v>23</v>
      </c>
      <c r="E9769" t="s">
        <v>13581</v>
      </c>
      <c r="F9769" t="s">
        <v>23</v>
      </c>
      <c r="G9769" t="s">
        <v>23</v>
      </c>
      <c r="H9769" t="s">
        <v>6493</v>
      </c>
      <c r="I9769" t="s">
        <v>23</v>
      </c>
      <c r="J9769" t="s">
        <v>23</v>
      </c>
      <c r="K9769" t="s">
        <v>30532</v>
      </c>
    </row>
    <row r="9770" spans="1:11" x14ac:dyDescent="0.35">
      <c r="A9770" t="s">
        <v>13582</v>
      </c>
      <c r="B9770" t="s">
        <v>23</v>
      </c>
      <c r="C9770" t="s">
        <v>23</v>
      </c>
      <c r="D9770" t="s">
        <v>5810</v>
      </c>
      <c r="E9770" t="s">
        <v>13583</v>
      </c>
      <c r="F9770" t="s">
        <v>23</v>
      </c>
      <c r="G9770" t="s">
        <v>23</v>
      </c>
      <c r="H9770" t="s">
        <v>6746</v>
      </c>
      <c r="I9770" t="s">
        <v>23</v>
      </c>
      <c r="J9770" t="s">
        <v>23</v>
      </c>
      <c r="K9770" t="s">
        <v>30532</v>
      </c>
    </row>
    <row r="9771" spans="1:11" x14ac:dyDescent="0.35">
      <c r="A9771" t="s">
        <v>2854</v>
      </c>
      <c r="B9771" t="s">
        <v>23</v>
      </c>
      <c r="C9771" t="s">
        <v>23</v>
      </c>
      <c r="D9771" t="s">
        <v>23</v>
      </c>
      <c r="E9771" t="s">
        <v>13584</v>
      </c>
      <c r="F9771" t="s">
        <v>23</v>
      </c>
      <c r="G9771" t="s">
        <v>23</v>
      </c>
      <c r="H9771" t="s">
        <v>6522</v>
      </c>
      <c r="I9771" t="s">
        <v>23</v>
      </c>
      <c r="J9771" t="s">
        <v>23</v>
      </c>
      <c r="K9771" t="s">
        <v>30532</v>
      </c>
    </row>
    <row r="9772" spans="1:11" x14ac:dyDescent="0.35">
      <c r="A9772" t="s">
        <v>3771</v>
      </c>
      <c r="B9772" t="s">
        <v>23</v>
      </c>
      <c r="C9772" t="s">
        <v>23</v>
      </c>
      <c r="D9772" t="s">
        <v>23</v>
      </c>
      <c r="E9772" t="s">
        <v>13585</v>
      </c>
      <c r="F9772" t="s">
        <v>23</v>
      </c>
      <c r="G9772" t="s">
        <v>23</v>
      </c>
      <c r="H9772" t="s">
        <v>6522</v>
      </c>
      <c r="I9772" t="s">
        <v>23</v>
      </c>
      <c r="J9772" t="s">
        <v>23</v>
      </c>
      <c r="K9772" t="s">
        <v>30532</v>
      </c>
    </row>
    <row r="9773" spans="1:11" x14ac:dyDescent="0.35">
      <c r="A9773" t="s">
        <v>2029</v>
      </c>
      <c r="B9773" t="s">
        <v>23</v>
      </c>
      <c r="C9773" t="s">
        <v>23</v>
      </c>
      <c r="D9773" t="s">
        <v>23</v>
      </c>
      <c r="E9773" t="s">
        <v>13586</v>
      </c>
      <c r="F9773" t="s">
        <v>23</v>
      </c>
      <c r="G9773" t="s">
        <v>23</v>
      </c>
      <c r="H9773" t="s">
        <v>6522</v>
      </c>
      <c r="I9773" t="s">
        <v>23</v>
      </c>
      <c r="J9773" t="s">
        <v>23</v>
      </c>
      <c r="K9773" t="s">
        <v>30532</v>
      </c>
    </row>
    <row r="9774" spans="1:11" x14ac:dyDescent="0.35">
      <c r="A9774" t="s">
        <v>1072</v>
      </c>
      <c r="B9774" t="s">
        <v>23</v>
      </c>
      <c r="C9774" t="s">
        <v>23</v>
      </c>
      <c r="D9774" t="s">
        <v>23</v>
      </c>
      <c r="E9774" t="s">
        <v>13587</v>
      </c>
      <c r="F9774" t="s">
        <v>23</v>
      </c>
      <c r="G9774" t="s">
        <v>23</v>
      </c>
      <c r="H9774" t="s">
        <v>6514</v>
      </c>
      <c r="I9774" t="s">
        <v>6485</v>
      </c>
      <c r="J9774" t="s">
        <v>3894</v>
      </c>
      <c r="K9774" t="s">
        <v>30532</v>
      </c>
    </row>
    <row r="9775" spans="1:11" x14ac:dyDescent="0.35">
      <c r="A9775" t="s">
        <v>5639</v>
      </c>
      <c r="B9775" t="s">
        <v>23</v>
      </c>
      <c r="C9775" t="s">
        <v>23</v>
      </c>
      <c r="D9775" t="s">
        <v>23</v>
      </c>
      <c r="E9775" t="s">
        <v>13588</v>
      </c>
      <c r="F9775" t="s">
        <v>23</v>
      </c>
      <c r="G9775" t="s">
        <v>23</v>
      </c>
      <c r="H9775" t="s">
        <v>6522</v>
      </c>
      <c r="I9775" t="s">
        <v>23</v>
      </c>
      <c r="J9775" t="s">
        <v>23</v>
      </c>
      <c r="K9775" t="s">
        <v>30532</v>
      </c>
    </row>
    <row r="9776" spans="1:11" x14ac:dyDescent="0.35">
      <c r="A9776" t="s">
        <v>24448</v>
      </c>
      <c r="B9776" t="s">
        <v>23</v>
      </c>
      <c r="C9776" t="s">
        <v>23</v>
      </c>
      <c r="D9776" t="s">
        <v>5810</v>
      </c>
      <c r="E9776" t="s">
        <v>24449</v>
      </c>
      <c r="F9776" t="s">
        <v>23</v>
      </c>
      <c r="G9776" t="s">
        <v>23</v>
      </c>
      <c r="H9776" t="s">
        <v>6746</v>
      </c>
      <c r="I9776" t="s">
        <v>23</v>
      </c>
      <c r="J9776" t="s">
        <v>23</v>
      </c>
      <c r="K9776" t="s">
        <v>30985</v>
      </c>
    </row>
    <row r="9777" spans="1:11" x14ac:dyDescent="0.35">
      <c r="A9777" t="s">
        <v>18918</v>
      </c>
      <c r="B9777" t="s">
        <v>23</v>
      </c>
      <c r="C9777" t="s">
        <v>23</v>
      </c>
      <c r="D9777" t="s">
        <v>5810</v>
      </c>
      <c r="E9777" t="s">
        <v>18919</v>
      </c>
      <c r="F9777" t="s">
        <v>23</v>
      </c>
      <c r="G9777" t="s">
        <v>23</v>
      </c>
      <c r="H9777" t="s">
        <v>6746</v>
      </c>
      <c r="I9777" t="s">
        <v>23</v>
      </c>
      <c r="J9777" t="s">
        <v>23</v>
      </c>
      <c r="K9777" t="s">
        <v>30984</v>
      </c>
    </row>
    <row r="9778" spans="1:11" x14ac:dyDescent="0.35">
      <c r="A9778" t="s">
        <v>2028</v>
      </c>
      <c r="B9778" t="s">
        <v>23</v>
      </c>
      <c r="C9778" t="s">
        <v>23</v>
      </c>
      <c r="D9778" t="s">
        <v>23</v>
      </c>
      <c r="E9778" t="s">
        <v>13589</v>
      </c>
      <c r="F9778" t="s">
        <v>23</v>
      </c>
      <c r="G9778" t="s">
        <v>23</v>
      </c>
      <c r="H9778" t="s">
        <v>6522</v>
      </c>
      <c r="I9778" t="s">
        <v>23</v>
      </c>
      <c r="J9778" t="s">
        <v>23</v>
      </c>
      <c r="K9778" t="s">
        <v>30532</v>
      </c>
    </row>
    <row r="9779" spans="1:11" x14ac:dyDescent="0.35">
      <c r="A9779" t="s">
        <v>2027</v>
      </c>
      <c r="B9779" t="s">
        <v>23</v>
      </c>
      <c r="C9779" t="s">
        <v>23</v>
      </c>
      <c r="D9779" t="s">
        <v>23</v>
      </c>
      <c r="E9779" t="s">
        <v>13590</v>
      </c>
      <c r="F9779" t="s">
        <v>23</v>
      </c>
      <c r="G9779" t="s">
        <v>23</v>
      </c>
      <c r="H9779" t="s">
        <v>6522</v>
      </c>
      <c r="I9779" t="s">
        <v>23</v>
      </c>
      <c r="J9779" t="s">
        <v>23</v>
      </c>
      <c r="K9779" t="s">
        <v>30532</v>
      </c>
    </row>
    <row r="9780" spans="1:11" x14ac:dyDescent="0.35">
      <c r="A9780" t="s">
        <v>24537</v>
      </c>
      <c r="B9780" t="s">
        <v>23</v>
      </c>
      <c r="C9780" t="s">
        <v>23</v>
      </c>
      <c r="D9780" t="s">
        <v>5810</v>
      </c>
      <c r="E9780" t="s">
        <v>24538</v>
      </c>
      <c r="F9780" t="s">
        <v>23</v>
      </c>
      <c r="G9780" t="s">
        <v>23</v>
      </c>
      <c r="H9780" t="s">
        <v>6746</v>
      </c>
      <c r="I9780" t="s">
        <v>23</v>
      </c>
      <c r="J9780" t="s">
        <v>23</v>
      </c>
      <c r="K9780" t="s">
        <v>33645</v>
      </c>
    </row>
    <row r="9781" spans="1:11" x14ac:dyDescent="0.35">
      <c r="A9781" t="s">
        <v>13591</v>
      </c>
      <c r="B9781" t="s">
        <v>23</v>
      </c>
      <c r="C9781" t="s">
        <v>23</v>
      </c>
      <c r="D9781" t="s">
        <v>5810</v>
      </c>
      <c r="E9781" t="s">
        <v>13592</v>
      </c>
      <c r="F9781" t="s">
        <v>23</v>
      </c>
      <c r="G9781" t="s">
        <v>23</v>
      </c>
      <c r="H9781" t="s">
        <v>6746</v>
      </c>
      <c r="I9781" t="s">
        <v>23</v>
      </c>
      <c r="J9781" t="s">
        <v>23</v>
      </c>
      <c r="K9781" t="s">
        <v>30532</v>
      </c>
    </row>
    <row r="9782" spans="1:11" x14ac:dyDescent="0.35">
      <c r="A9782" t="s">
        <v>2024</v>
      </c>
      <c r="B9782" t="s">
        <v>23</v>
      </c>
      <c r="C9782" t="s">
        <v>23</v>
      </c>
      <c r="D9782" t="s">
        <v>23</v>
      </c>
      <c r="E9782" t="s">
        <v>13593</v>
      </c>
      <c r="F9782" t="s">
        <v>23</v>
      </c>
      <c r="G9782" t="s">
        <v>23</v>
      </c>
      <c r="H9782" t="s">
        <v>6522</v>
      </c>
      <c r="I9782" t="s">
        <v>23</v>
      </c>
      <c r="J9782" t="s">
        <v>23</v>
      </c>
      <c r="K9782" t="s">
        <v>30532</v>
      </c>
    </row>
    <row r="9783" spans="1:11" x14ac:dyDescent="0.35">
      <c r="A9783" t="s">
        <v>18922</v>
      </c>
      <c r="B9783" t="s">
        <v>23</v>
      </c>
      <c r="C9783" t="s">
        <v>23</v>
      </c>
      <c r="D9783" t="s">
        <v>5810</v>
      </c>
      <c r="E9783" t="s">
        <v>18923</v>
      </c>
      <c r="F9783" t="s">
        <v>23</v>
      </c>
      <c r="G9783" t="s">
        <v>23</v>
      </c>
      <c r="H9783" t="s">
        <v>6746</v>
      </c>
      <c r="I9783" t="s">
        <v>23</v>
      </c>
      <c r="J9783" t="s">
        <v>23</v>
      </c>
      <c r="K9783" t="s">
        <v>30987</v>
      </c>
    </row>
    <row r="9784" spans="1:11" x14ac:dyDescent="0.35">
      <c r="A9784" t="s">
        <v>18924</v>
      </c>
      <c r="B9784" t="s">
        <v>23</v>
      </c>
      <c r="C9784" t="s">
        <v>23</v>
      </c>
      <c r="D9784" t="s">
        <v>5810</v>
      </c>
      <c r="E9784" t="s">
        <v>18925</v>
      </c>
      <c r="F9784" t="s">
        <v>23</v>
      </c>
      <c r="G9784" t="s">
        <v>23</v>
      </c>
      <c r="H9784" t="s">
        <v>6746</v>
      </c>
      <c r="I9784" t="s">
        <v>23</v>
      </c>
      <c r="J9784" t="s">
        <v>23</v>
      </c>
      <c r="K9784" t="s">
        <v>30988</v>
      </c>
    </row>
    <row r="9785" spans="1:11" x14ac:dyDescent="0.35">
      <c r="A9785" t="s">
        <v>13594</v>
      </c>
      <c r="B9785" t="s">
        <v>23</v>
      </c>
      <c r="C9785" t="s">
        <v>23</v>
      </c>
      <c r="D9785" t="s">
        <v>5810</v>
      </c>
      <c r="E9785" t="s">
        <v>13595</v>
      </c>
      <c r="F9785" t="s">
        <v>23</v>
      </c>
      <c r="G9785" t="s">
        <v>23</v>
      </c>
      <c r="H9785" t="s">
        <v>6746</v>
      </c>
      <c r="I9785" t="s">
        <v>23</v>
      </c>
      <c r="J9785" t="s">
        <v>23</v>
      </c>
      <c r="K9785" t="s">
        <v>30532</v>
      </c>
    </row>
    <row r="9786" spans="1:11" x14ac:dyDescent="0.35">
      <c r="A9786" t="s">
        <v>2023</v>
      </c>
      <c r="B9786" t="s">
        <v>23</v>
      </c>
      <c r="C9786" t="s">
        <v>23</v>
      </c>
      <c r="D9786" t="s">
        <v>23</v>
      </c>
      <c r="E9786" t="s">
        <v>13596</v>
      </c>
      <c r="F9786" t="s">
        <v>23</v>
      </c>
      <c r="G9786" t="s">
        <v>23</v>
      </c>
      <c r="H9786" t="s">
        <v>6522</v>
      </c>
      <c r="I9786" t="s">
        <v>23</v>
      </c>
      <c r="J9786" t="s">
        <v>23</v>
      </c>
      <c r="K9786" t="s">
        <v>30532</v>
      </c>
    </row>
    <row r="9787" spans="1:11" x14ac:dyDescent="0.35">
      <c r="A9787" t="s">
        <v>3772</v>
      </c>
      <c r="B9787" t="s">
        <v>23</v>
      </c>
      <c r="C9787" t="s">
        <v>23</v>
      </c>
      <c r="D9787" t="s">
        <v>23</v>
      </c>
      <c r="E9787" t="s">
        <v>13597</v>
      </c>
      <c r="F9787" t="s">
        <v>23</v>
      </c>
      <c r="G9787" t="s">
        <v>23</v>
      </c>
      <c r="H9787" t="s">
        <v>6522</v>
      </c>
      <c r="I9787" t="s">
        <v>23</v>
      </c>
      <c r="J9787" t="s">
        <v>23</v>
      </c>
      <c r="K9787" t="s">
        <v>30532</v>
      </c>
    </row>
    <row r="9788" spans="1:11" x14ac:dyDescent="0.35">
      <c r="A9788" t="s">
        <v>13598</v>
      </c>
      <c r="B9788" t="s">
        <v>23</v>
      </c>
      <c r="C9788" t="s">
        <v>23</v>
      </c>
      <c r="D9788" t="s">
        <v>5810</v>
      </c>
      <c r="E9788" t="s">
        <v>13599</v>
      </c>
      <c r="F9788" t="s">
        <v>23</v>
      </c>
      <c r="G9788" t="s">
        <v>23</v>
      </c>
      <c r="H9788" t="s">
        <v>6746</v>
      </c>
      <c r="I9788" t="s">
        <v>23</v>
      </c>
      <c r="J9788" t="s">
        <v>23</v>
      </c>
      <c r="K9788" t="s">
        <v>30532</v>
      </c>
    </row>
    <row r="9789" spans="1:11" x14ac:dyDescent="0.35">
      <c r="A9789" t="s">
        <v>2022</v>
      </c>
      <c r="B9789" t="s">
        <v>23</v>
      </c>
      <c r="C9789" t="s">
        <v>23</v>
      </c>
      <c r="D9789" t="s">
        <v>23</v>
      </c>
      <c r="E9789" t="s">
        <v>13600</v>
      </c>
      <c r="F9789" t="s">
        <v>23</v>
      </c>
      <c r="G9789" t="s">
        <v>23</v>
      </c>
      <c r="H9789" t="s">
        <v>6522</v>
      </c>
      <c r="I9789" t="s">
        <v>23</v>
      </c>
      <c r="J9789" t="s">
        <v>23</v>
      </c>
      <c r="K9789" t="s">
        <v>30532</v>
      </c>
    </row>
    <row r="9790" spans="1:11" x14ac:dyDescent="0.35">
      <c r="A9790" t="s">
        <v>2021</v>
      </c>
      <c r="B9790" t="s">
        <v>23</v>
      </c>
      <c r="C9790" t="s">
        <v>23</v>
      </c>
      <c r="D9790" t="s">
        <v>23</v>
      </c>
      <c r="E9790" t="s">
        <v>13601</v>
      </c>
      <c r="F9790" t="s">
        <v>23</v>
      </c>
      <c r="G9790" t="s">
        <v>23</v>
      </c>
      <c r="H9790" t="s">
        <v>6522</v>
      </c>
      <c r="I9790" t="s">
        <v>23</v>
      </c>
      <c r="J9790" t="s">
        <v>23</v>
      </c>
      <c r="K9790" t="s">
        <v>30532</v>
      </c>
    </row>
    <row r="9791" spans="1:11" x14ac:dyDescent="0.35">
      <c r="A9791" t="s">
        <v>726</v>
      </c>
      <c r="B9791" t="s">
        <v>23</v>
      </c>
      <c r="C9791" t="s">
        <v>23</v>
      </c>
      <c r="D9791" t="s">
        <v>23</v>
      </c>
      <c r="E9791" t="s">
        <v>13602</v>
      </c>
      <c r="F9791" t="s">
        <v>23</v>
      </c>
      <c r="G9791" t="s">
        <v>23</v>
      </c>
      <c r="H9791" t="s">
        <v>6522</v>
      </c>
      <c r="I9791" t="s">
        <v>23</v>
      </c>
      <c r="J9791" t="s">
        <v>23</v>
      </c>
      <c r="K9791" t="s">
        <v>30532</v>
      </c>
    </row>
    <row r="9792" spans="1:11" x14ac:dyDescent="0.35">
      <c r="A9792" t="s">
        <v>2020</v>
      </c>
      <c r="B9792" t="s">
        <v>23</v>
      </c>
      <c r="C9792" t="s">
        <v>23</v>
      </c>
      <c r="D9792" t="s">
        <v>23</v>
      </c>
      <c r="E9792" t="s">
        <v>13603</v>
      </c>
      <c r="F9792" t="s">
        <v>23</v>
      </c>
      <c r="G9792" t="s">
        <v>23</v>
      </c>
      <c r="H9792" t="s">
        <v>6522</v>
      </c>
      <c r="I9792" t="s">
        <v>23</v>
      </c>
      <c r="J9792" t="s">
        <v>23</v>
      </c>
      <c r="K9792" t="s">
        <v>30532</v>
      </c>
    </row>
    <row r="9793" spans="1:11" x14ac:dyDescent="0.35">
      <c r="A9793" t="s">
        <v>3226</v>
      </c>
      <c r="B9793" t="s">
        <v>23</v>
      </c>
      <c r="C9793" t="s">
        <v>23</v>
      </c>
      <c r="D9793" t="s">
        <v>23</v>
      </c>
      <c r="E9793" t="s">
        <v>13604</v>
      </c>
      <c r="F9793" t="s">
        <v>23</v>
      </c>
      <c r="G9793" t="s">
        <v>23</v>
      </c>
      <c r="H9793" t="s">
        <v>6522</v>
      </c>
      <c r="I9793" t="s">
        <v>23</v>
      </c>
      <c r="J9793" t="s">
        <v>23</v>
      </c>
      <c r="K9793" t="s">
        <v>30532</v>
      </c>
    </row>
    <row r="9794" spans="1:11" x14ac:dyDescent="0.35">
      <c r="A9794" t="s">
        <v>18926</v>
      </c>
      <c r="B9794" t="s">
        <v>23</v>
      </c>
      <c r="C9794" t="s">
        <v>23</v>
      </c>
      <c r="D9794" t="s">
        <v>5810</v>
      </c>
      <c r="E9794" t="s">
        <v>18927</v>
      </c>
      <c r="F9794" t="s">
        <v>23</v>
      </c>
      <c r="G9794" t="s">
        <v>23</v>
      </c>
      <c r="H9794" t="s">
        <v>6746</v>
      </c>
      <c r="I9794" t="s">
        <v>23</v>
      </c>
      <c r="J9794" t="s">
        <v>23</v>
      </c>
      <c r="K9794" t="s">
        <v>30989</v>
      </c>
    </row>
    <row r="9795" spans="1:11" x14ac:dyDescent="0.35">
      <c r="A9795" t="s">
        <v>2019</v>
      </c>
      <c r="B9795" t="s">
        <v>23</v>
      </c>
      <c r="C9795" t="s">
        <v>23</v>
      </c>
      <c r="D9795" t="s">
        <v>23</v>
      </c>
      <c r="E9795" t="s">
        <v>13605</v>
      </c>
      <c r="F9795" t="s">
        <v>23</v>
      </c>
      <c r="G9795" t="s">
        <v>23</v>
      </c>
      <c r="H9795" t="s">
        <v>6522</v>
      </c>
      <c r="I9795" t="s">
        <v>23</v>
      </c>
      <c r="J9795" t="s">
        <v>23</v>
      </c>
      <c r="K9795" t="s">
        <v>30532</v>
      </c>
    </row>
    <row r="9796" spans="1:11" x14ac:dyDescent="0.35">
      <c r="A9796" t="s">
        <v>2018</v>
      </c>
      <c r="B9796" t="s">
        <v>23</v>
      </c>
      <c r="C9796" t="s">
        <v>23</v>
      </c>
      <c r="D9796" t="s">
        <v>23</v>
      </c>
      <c r="E9796" t="s">
        <v>13606</v>
      </c>
      <c r="F9796" t="s">
        <v>23</v>
      </c>
      <c r="G9796" t="s">
        <v>23</v>
      </c>
      <c r="H9796" t="s">
        <v>6522</v>
      </c>
      <c r="I9796" t="s">
        <v>23</v>
      </c>
      <c r="J9796" t="s">
        <v>23</v>
      </c>
      <c r="K9796" t="s">
        <v>30532</v>
      </c>
    </row>
    <row r="9797" spans="1:11" x14ac:dyDescent="0.35">
      <c r="A9797" t="s">
        <v>18928</v>
      </c>
      <c r="B9797" t="s">
        <v>23</v>
      </c>
      <c r="C9797" t="s">
        <v>23</v>
      </c>
      <c r="D9797" t="s">
        <v>5810</v>
      </c>
      <c r="E9797" t="s">
        <v>18929</v>
      </c>
      <c r="F9797" t="s">
        <v>23</v>
      </c>
      <c r="G9797" t="s">
        <v>23</v>
      </c>
      <c r="H9797" t="s">
        <v>6746</v>
      </c>
      <c r="I9797" t="s">
        <v>23</v>
      </c>
      <c r="J9797" t="s">
        <v>23</v>
      </c>
      <c r="K9797" t="s">
        <v>30990</v>
      </c>
    </row>
    <row r="9798" spans="1:11" x14ac:dyDescent="0.35">
      <c r="A9798" t="s">
        <v>4001</v>
      </c>
      <c r="B9798" t="s">
        <v>23</v>
      </c>
      <c r="C9798" t="s">
        <v>23</v>
      </c>
      <c r="D9798" t="s">
        <v>23</v>
      </c>
      <c r="E9798" t="s">
        <v>13607</v>
      </c>
      <c r="F9798" t="s">
        <v>23</v>
      </c>
      <c r="G9798" t="s">
        <v>23</v>
      </c>
      <c r="H9798" t="s">
        <v>6484</v>
      </c>
      <c r="I9798" t="s">
        <v>6485</v>
      </c>
      <c r="J9798" t="s">
        <v>3894</v>
      </c>
      <c r="K9798" t="s">
        <v>30532</v>
      </c>
    </row>
    <row r="9799" spans="1:11" x14ac:dyDescent="0.35">
      <c r="A9799" t="s">
        <v>18930</v>
      </c>
      <c r="B9799" t="s">
        <v>23</v>
      </c>
      <c r="C9799" t="s">
        <v>23</v>
      </c>
      <c r="D9799" t="s">
        <v>5810</v>
      </c>
      <c r="E9799" t="s">
        <v>18931</v>
      </c>
      <c r="F9799" t="s">
        <v>23</v>
      </c>
      <c r="G9799" t="s">
        <v>23</v>
      </c>
      <c r="H9799" t="s">
        <v>6746</v>
      </c>
      <c r="I9799" t="s">
        <v>23</v>
      </c>
      <c r="J9799" t="s">
        <v>23</v>
      </c>
      <c r="K9799" t="s">
        <v>30991</v>
      </c>
    </row>
    <row r="9800" spans="1:11" x14ac:dyDescent="0.35">
      <c r="A9800" t="s">
        <v>938</v>
      </c>
      <c r="B9800" t="s">
        <v>23</v>
      </c>
      <c r="C9800" t="s">
        <v>23</v>
      </c>
      <c r="D9800" t="s">
        <v>23</v>
      </c>
      <c r="E9800" t="s">
        <v>13608</v>
      </c>
      <c r="F9800" t="s">
        <v>23</v>
      </c>
      <c r="G9800" t="s">
        <v>23</v>
      </c>
      <c r="H9800" t="s">
        <v>6522</v>
      </c>
      <c r="I9800" t="s">
        <v>23</v>
      </c>
      <c r="J9800" t="s">
        <v>23</v>
      </c>
      <c r="K9800" t="s">
        <v>30532</v>
      </c>
    </row>
    <row r="9801" spans="1:11" x14ac:dyDescent="0.35">
      <c r="A9801" t="s">
        <v>18932</v>
      </c>
      <c r="B9801" t="s">
        <v>23</v>
      </c>
      <c r="C9801" t="s">
        <v>23</v>
      </c>
      <c r="D9801" t="s">
        <v>5810</v>
      </c>
      <c r="E9801" t="s">
        <v>18933</v>
      </c>
      <c r="F9801" t="s">
        <v>23</v>
      </c>
      <c r="G9801" t="s">
        <v>23</v>
      </c>
      <c r="H9801" t="s">
        <v>6746</v>
      </c>
      <c r="I9801" t="s">
        <v>23</v>
      </c>
      <c r="J9801" t="s">
        <v>23</v>
      </c>
      <c r="K9801" t="s">
        <v>30992</v>
      </c>
    </row>
    <row r="9802" spans="1:11" x14ac:dyDescent="0.35">
      <c r="A9802" t="s">
        <v>18940</v>
      </c>
      <c r="B9802" t="s">
        <v>23</v>
      </c>
      <c r="C9802" t="s">
        <v>23</v>
      </c>
      <c r="D9802" t="s">
        <v>5810</v>
      </c>
      <c r="E9802" t="s">
        <v>18941</v>
      </c>
      <c r="F9802" t="s">
        <v>23</v>
      </c>
      <c r="G9802" t="s">
        <v>23</v>
      </c>
      <c r="H9802" t="s">
        <v>6746</v>
      </c>
      <c r="I9802" t="s">
        <v>23</v>
      </c>
      <c r="J9802" t="s">
        <v>23</v>
      </c>
      <c r="K9802" t="s">
        <v>30995</v>
      </c>
    </row>
    <row r="9803" spans="1:11" x14ac:dyDescent="0.35">
      <c r="A9803" t="s">
        <v>2017</v>
      </c>
      <c r="B9803" t="s">
        <v>23</v>
      </c>
      <c r="C9803" t="s">
        <v>23</v>
      </c>
      <c r="D9803" t="s">
        <v>23</v>
      </c>
      <c r="E9803" t="s">
        <v>13609</v>
      </c>
      <c r="F9803" t="s">
        <v>23</v>
      </c>
      <c r="G9803" t="s">
        <v>23</v>
      </c>
      <c r="H9803" t="s">
        <v>6522</v>
      </c>
      <c r="I9803" t="s">
        <v>23</v>
      </c>
      <c r="J9803" t="s">
        <v>23</v>
      </c>
      <c r="K9803" t="s">
        <v>30532</v>
      </c>
    </row>
    <row r="9804" spans="1:11" x14ac:dyDescent="0.35">
      <c r="A9804" t="s">
        <v>13610</v>
      </c>
      <c r="B9804" t="s">
        <v>23</v>
      </c>
      <c r="C9804" t="s">
        <v>23</v>
      </c>
      <c r="D9804" t="s">
        <v>5810</v>
      </c>
      <c r="E9804" t="s">
        <v>13611</v>
      </c>
      <c r="F9804" t="s">
        <v>23</v>
      </c>
      <c r="G9804" t="s">
        <v>23</v>
      </c>
      <c r="H9804" t="s">
        <v>6746</v>
      </c>
      <c r="I9804" t="s">
        <v>23</v>
      </c>
      <c r="J9804" t="s">
        <v>23</v>
      </c>
      <c r="K9804" t="s">
        <v>30532</v>
      </c>
    </row>
    <row r="9805" spans="1:11" x14ac:dyDescent="0.35">
      <c r="A9805" t="s">
        <v>13612</v>
      </c>
      <c r="B9805" t="s">
        <v>23</v>
      </c>
      <c r="C9805" t="s">
        <v>23</v>
      </c>
      <c r="D9805" t="s">
        <v>5810</v>
      </c>
      <c r="E9805" t="s">
        <v>13613</v>
      </c>
      <c r="F9805" t="s">
        <v>23</v>
      </c>
      <c r="G9805" t="s">
        <v>23</v>
      </c>
      <c r="H9805" t="s">
        <v>6746</v>
      </c>
      <c r="I9805" t="s">
        <v>23</v>
      </c>
      <c r="J9805" t="s">
        <v>23</v>
      </c>
      <c r="K9805" t="s">
        <v>30532</v>
      </c>
    </row>
    <row r="9806" spans="1:11" x14ac:dyDescent="0.35">
      <c r="A9806" t="s">
        <v>5451</v>
      </c>
      <c r="B9806" t="s">
        <v>23</v>
      </c>
      <c r="C9806" t="s">
        <v>23</v>
      </c>
      <c r="D9806" t="s">
        <v>23</v>
      </c>
      <c r="E9806" t="s">
        <v>13614</v>
      </c>
      <c r="F9806" t="s">
        <v>23</v>
      </c>
      <c r="G9806" t="s">
        <v>23</v>
      </c>
      <c r="H9806" t="s">
        <v>6522</v>
      </c>
      <c r="I9806" t="s">
        <v>23</v>
      </c>
      <c r="J9806" t="s">
        <v>23</v>
      </c>
      <c r="K9806" t="s">
        <v>30532</v>
      </c>
    </row>
    <row r="9807" spans="1:11" x14ac:dyDescent="0.35">
      <c r="A9807" t="s">
        <v>3773</v>
      </c>
      <c r="B9807" t="s">
        <v>23</v>
      </c>
      <c r="C9807" t="s">
        <v>23</v>
      </c>
      <c r="D9807" t="s">
        <v>23</v>
      </c>
      <c r="E9807" t="s">
        <v>13615</v>
      </c>
      <c r="F9807" t="s">
        <v>23</v>
      </c>
      <c r="G9807" t="s">
        <v>23</v>
      </c>
      <c r="H9807" t="s">
        <v>6522</v>
      </c>
      <c r="I9807" t="s">
        <v>23</v>
      </c>
      <c r="J9807" t="s">
        <v>23</v>
      </c>
      <c r="K9807" t="s">
        <v>30532</v>
      </c>
    </row>
    <row r="9808" spans="1:11" x14ac:dyDescent="0.35">
      <c r="A9808" t="s">
        <v>18942</v>
      </c>
      <c r="B9808" t="s">
        <v>23</v>
      </c>
      <c r="C9808" t="s">
        <v>23</v>
      </c>
      <c r="D9808" t="s">
        <v>5810</v>
      </c>
      <c r="E9808" t="s">
        <v>18943</v>
      </c>
      <c r="F9808" t="s">
        <v>23</v>
      </c>
      <c r="G9808" t="s">
        <v>23</v>
      </c>
      <c r="H9808" t="s">
        <v>6746</v>
      </c>
      <c r="I9808" t="s">
        <v>23</v>
      </c>
      <c r="J9808" t="s">
        <v>23</v>
      </c>
      <c r="K9808" t="s">
        <v>30996</v>
      </c>
    </row>
    <row r="9809" spans="1:11" x14ac:dyDescent="0.35">
      <c r="A9809" t="s">
        <v>2934</v>
      </c>
      <c r="B9809" t="s">
        <v>23</v>
      </c>
      <c r="C9809" t="s">
        <v>23</v>
      </c>
      <c r="D9809" t="s">
        <v>23</v>
      </c>
      <c r="E9809" t="s">
        <v>13616</v>
      </c>
      <c r="F9809" t="s">
        <v>23</v>
      </c>
      <c r="G9809" t="s">
        <v>23</v>
      </c>
      <c r="H9809" t="s">
        <v>6522</v>
      </c>
      <c r="I9809" t="s">
        <v>23</v>
      </c>
      <c r="J9809" t="s">
        <v>23</v>
      </c>
      <c r="K9809" t="s">
        <v>30532</v>
      </c>
    </row>
    <row r="9810" spans="1:11" x14ac:dyDescent="0.35">
      <c r="A9810" t="s">
        <v>18944</v>
      </c>
      <c r="B9810" t="s">
        <v>23</v>
      </c>
      <c r="C9810" t="s">
        <v>23</v>
      </c>
      <c r="D9810" t="s">
        <v>5810</v>
      </c>
      <c r="E9810" t="s">
        <v>18945</v>
      </c>
      <c r="F9810" t="s">
        <v>23</v>
      </c>
      <c r="G9810" t="s">
        <v>23</v>
      </c>
      <c r="H9810" t="s">
        <v>6746</v>
      </c>
      <c r="I9810" t="s">
        <v>23</v>
      </c>
      <c r="J9810" t="s">
        <v>23</v>
      </c>
      <c r="K9810" t="s">
        <v>30997</v>
      </c>
    </row>
    <row r="9811" spans="1:11" x14ac:dyDescent="0.35">
      <c r="A9811" t="s">
        <v>18948</v>
      </c>
      <c r="B9811" t="s">
        <v>23</v>
      </c>
      <c r="C9811" t="s">
        <v>23</v>
      </c>
      <c r="D9811" t="s">
        <v>5810</v>
      </c>
      <c r="E9811" t="s">
        <v>18949</v>
      </c>
      <c r="F9811" t="s">
        <v>23</v>
      </c>
      <c r="G9811" t="s">
        <v>23</v>
      </c>
      <c r="H9811" t="s">
        <v>6746</v>
      </c>
      <c r="I9811" t="s">
        <v>23</v>
      </c>
      <c r="J9811" t="s">
        <v>23</v>
      </c>
      <c r="K9811" t="s">
        <v>30999</v>
      </c>
    </row>
    <row r="9812" spans="1:11" x14ac:dyDescent="0.35">
      <c r="A9812" t="s">
        <v>13617</v>
      </c>
      <c r="B9812" t="s">
        <v>23</v>
      </c>
      <c r="C9812" t="s">
        <v>23</v>
      </c>
      <c r="D9812" t="s">
        <v>5810</v>
      </c>
      <c r="E9812" t="s">
        <v>13618</v>
      </c>
      <c r="F9812" t="s">
        <v>23</v>
      </c>
      <c r="G9812" t="s">
        <v>23</v>
      </c>
      <c r="H9812" t="s">
        <v>6746</v>
      </c>
      <c r="I9812" t="s">
        <v>23</v>
      </c>
      <c r="J9812" t="s">
        <v>23</v>
      </c>
      <c r="K9812" t="s">
        <v>30532</v>
      </c>
    </row>
    <row r="9813" spans="1:11" x14ac:dyDescent="0.35">
      <c r="A9813" t="s">
        <v>18950</v>
      </c>
      <c r="B9813" t="s">
        <v>23</v>
      </c>
      <c r="C9813" t="s">
        <v>23</v>
      </c>
      <c r="D9813" t="s">
        <v>5810</v>
      </c>
      <c r="E9813" t="s">
        <v>18951</v>
      </c>
      <c r="F9813" t="s">
        <v>23</v>
      </c>
      <c r="G9813" t="s">
        <v>23</v>
      </c>
      <c r="H9813" t="s">
        <v>6746</v>
      </c>
      <c r="I9813" t="s">
        <v>23</v>
      </c>
      <c r="J9813" t="s">
        <v>23</v>
      </c>
      <c r="K9813" t="s">
        <v>31000</v>
      </c>
    </row>
    <row r="9814" spans="1:11" x14ac:dyDescent="0.35">
      <c r="A9814" t="s">
        <v>18952</v>
      </c>
      <c r="B9814" t="s">
        <v>23</v>
      </c>
      <c r="C9814" t="s">
        <v>23</v>
      </c>
      <c r="D9814" t="s">
        <v>5810</v>
      </c>
      <c r="E9814" t="s">
        <v>18953</v>
      </c>
      <c r="F9814" t="s">
        <v>23</v>
      </c>
      <c r="G9814" t="s">
        <v>23</v>
      </c>
      <c r="H9814" t="s">
        <v>6746</v>
      </c>
      <c r="I9814" t="s">
        <v>23</v>
      </c>
      <c r="J9814" t="s">
        <v>23</v>
      </c>
      <c r="K9814" t="s">
        <v>31001</v>
      </c>
    </row>
    <row r="9815" spans="1:11" x14ac:dyDescent="0.35">
      <c r="A9815" t="s">
        <v>18954</v>
      </c>
      <c r="B9815" t="s">
        <v>23</v>
      </c>
      <c r="C9815" t="s">
        <v>23</v>
      </c>
      <c r="D9815" t="s">
        <v>5810</v>
      </c>
      <c r="E9815" t="s">
        <v>18955</v>
      </c>
      <c r="F9815" t="s">
        <v>23</v>
      </c>
      <c r="G9815" t="s">
        <v>23</v>
      </c>
      <c r="H9815" t="s">
        <v>6746</v>
      </c>
      <c r="I9815" t="s">
        <v>23</v>
      </c>
      <c r="J9815" t="s">
        <v>23</v>
      </c>
      <c r="K9815" t="s">
        <v>31002</v>
      </c>
    </row>
    <row r="9816" spans="1:11" x14ac:dyDescent="0.35">
      <c r="A9816" t="s">
        <v>18958</v>
      </c>
      <c r="B9816" t="s">
        <v>23</v>
      </c>
      <c r="C9816" t="s">
        <v>23</v>
      </c>
      <c r="D9816" t="s">
        <v>5810</v>
      </c>
      <c r="E9816" t="s">
        <v>18959</v>
      </c>
      <c r="F9816" t="s">
        <v>23</v>
      </c>
      <c r="G9816" t="s">
        <v>23</v>
      </c>
      <c r="H9816" t="s">
        <v>6746</v>
      </c>
      <c r="I9816" t="s">
        <v>23</v>
      </c>
      <c r="J9816" t="s">
        <v>23</v>
      </c>
      <c r="K9816" t="s">
        <v>31004</v>
      </c>
    </row>
    <row r="9817" spans="1:11" x14ac:dyDescent="0.35">
      <c r="A9817" t="s">
        <v>3192</v>
      </c>
      <c r="B9817" t="s">
        <v>23</v>
      </c>
      <c r="C9817" t="s">
        <v>23</v>
      </c>
      <c r="D9817" t="s">
        <v>23</v>
      </c>
      <c r="E9817" t="s">
        <v>13619</v>
      </c>
      <c r="F9817" t="s">
        <v>23</v>
      </c>
      <c r="G9817" t="s">
        <v>23</v>
      </c>
      <c r="H9817" t="s">
        <v>6522</v>
      </c>
      <c r="I9817" t="s">
        <v>23</v>
      </c>
      <c r="J9817" t="s">
        <v>23</v>
      </c>
      <c r="K9817" t="s">
        <v>30532</v>
      </c>
    </row>
    <row r="9818" spans="1:11" x14ac:dyDescent="0.35">
      <c r="A9818" t="s">
        <v>18960</v>
      </c>
      <c r="B9818" t="s">
        <v>23</v>
      </c>
      <c r="C9818" t="s">
        <v>23</v>
      </c>
      <c r="D9818" t="s">
        <v>5810</v>
      </c>
      <c r="E9818" t="s">
        <v>18961</v>
      </c>
      <c r="F9818" t="s">
        <v>23</v>
      </c>
      <c r="G9818" t="s">
        <v>23</v>
      </c>
      <c r="H9818" t="s">
        <v>6746</v>
      </c>
      <c r="I9818" t="s">
        <v>23</v>
      </c>
      <c r="J9818" t="s">
        <v>23</v>
      </c>
      <c r="K9818" t="s">
        <v>31005</v>
      </c>
    </row>
    <row r="9819" spans="1:11" x14ac:dyDescent="0.35">
      <c r="A9819" t="s">
        <v>2016</v>
      </c>
      <c r="B9819" t="s">
        <v>23</v>
      </c>
      <c r="C9819" t="s">
        <v>23</v>
      </c>
      <c r="D9819" t="s">
        <v>23</v>
      </c>
      <c r="E9819" t="s">
        <v>13620</v>
      </c>
      <c r="F9819" t="s">
        <v>23</v>
      </c>
      <c r="G9819" t="s">
        <v>23</v>
      </c>
      <c r="H9819" t="s">
        <v>6522</v>
      </c>
      <c r="I9819" t="s">
        <v>23</v>
      </c>
      <c r="J9819" t="s">
        <v>23</v>
      </c>
      <c r="K9819" t="s">
        <v>30532</v>
      </c>
    </row>
    <row r="9820" spans="1:11" x14ac:dyDescent="0.35">
      <c r="A9820" t="s">
        <v>3382</v>
      </c>
      <c r="B9820" t="s">
        <v>23</v>
      </c>
      <c r="C9820" t="s">
        <v>23</v>
      </c>
      <c r="D9820" t="s">
        <v>23</v>
      </c>
      <c r="E9820" t="s">
        <v>13621</v>
      </c>
      <c r="F9820" t="s">
        <v>23</v>
      </c>
      <c r="G9820" t="s">
        <v>23</v>
      </c>
      <c r="H9820" t="s">
        <v>6522</v>
      </c>
      <c r="I9820" t="s">
        <v>23</v>
      </c>
      <c r="J9820" t="s">
        <v>23</v>
      </c>
      <c r="K9820" t="s">
        <v>30532</v>
      </c>
    </row>
    <row r="9821" spans="1:11" x14ac:dyDescent="0.35">
      <c r="A9821" t="s">
        <v>3774</v>
      </c>
      <c r="B9821" t="s">
        <v>23</v>
      </c>
      <c r="C9821" t="s">
        <v>23</v>
      </c>
      <c r="D9821" t="s">
        <v>23</v>
      </c>
      <c r="E9821" t="s">
        <v>13622</v>
      </c>
      <c r="F9821" t="s">
        <v>23</v>
      </c>
      <c r="G9821" t="s">
        <v>23</v>
      </c>
      <c r="H9821" t="s">
        <v>6522</v>
      </c>
      <c r="I9821" t="s">
        <v>23</v>
      </c>
      <c r="J9821" t="s">
        <v>23</v>
      </c>
      <c r="K9821" t="s">
        <v>30532</v>
      </c>
    </row>
    <row r="9822" spans="1:11" x14ac:dyDescent="0.35">
      <c r="A9822" t="s">
        <v>124</v>
      </c>
      <c r="B9822" t="s">
        <v>23</v>
      </c>
      <c r="C9822" t="s">
        <v>23</v>
      </c>
      <c r="D9822" t="s">
        <v>23</v>
      </c>
      <c r="E9822" t="s">
        <v>13623</v>
      </c>
      <c r="F9822" t="s">
        <v>23</v>
      </c>
      <c r="G9822" t="s">
        <v>23</v>
      </c>
      <c r="H9822" t="s">
        <v>6522</v>
      </c>
      <c r="I9822" t="s">
        <v>23</v>
      </c>
      <c r="J9822" t="s">
        <v>23</v>
      </c>
      <c r="K9822" t="s">
        <v>30532</v>
      </c>
    </row>
    <row r="9823" spans="1:11" x14ac:dyDescent="0.35">
      <c r="A9823" t="s">
        <v>18962</v>
      </c>
      <c r="B9823" t="s">
        <v>23</v>
      </c>
      <c r="C9823" t="s">
        <v>23</v>
      </c>
      <c r="D9823" t="s">
        <v>5810</v>
      </c>
      <c r="E9823" t="s">
        <v>18963</v>
      </c>
      <c r="F9823" t="s">
        <v>23</v>
      </c>
      <c r="G9823" t="s">
        <v>23</v>
      </c>
      <c r="H9823" t="s">
        <v>6746</v>
      </c>
      <c r="I9823" t="s">
        <v>23</v>
      </c>
      <c r="J9823" t="s">
        <v>23</v>
      </c>
      <c r="K9823" t="s">
        <v>31006</v>
      </c>
    </row>
    <row r="9824" spans="1:11" x14ac:dyDescent="0.35">
      <c r="A9824" t="s">
        <v>18966</v>
      </c>
      <c r="B9824" t="s">
        <v>23</v>
      </c>
      <c r="C9824" t="s">
        <v>23</v>
      </c>
      <c r="D9824" t="s">
        <v>5810</v>
      </c>
      <c r="E9824" t="s">
        <v>18967</v>
      </c>
      <c r="F9824" t="s">
        <v>23</v>
      </c>
      <c r="G9824" t="s">
        <v>23</v>
      </c>
      <c r="H9824" t="s">
        <v>6746</v>
      </c>
      <c r="I9824" t="s">
        <v>23</v>
      </c>
      <c r="J9824" t="s">
        <v>23</v>
      </c>
      <c r="K9824" t="s">
        <v>31008</v>
      </c>
    </row>
    <row r="9825" spans="1:11" x14ac:dyDescent="0.35">
      <c r="A9825" t="s">
        <v>248</v>
      </c>
      <c r="B9825" t="s">
        <v>23</v>
      </c>
      <c r="C9825" t="s">
        <v>23</v>
      </c>
      <c r="D9825" t="s">
        <v>23</v>
      </c>
      <c r="E9825" t="s">
        <v>13624</v>
      </c>
      <c r="F9825" t="s">
        <v>23</v>
      </c>
      <c r="G9825" t="s">
        <v>23</v>
      </c>
      <c r="H9825" t="s">
        <v>6522</v>
      </c>
      <c r="I9825" t="s">
        <v>23</v>
      </c>
      <c r="J9825" t="s">
        <v>23</v>
      </c>
      <c r="K9825" t="s">
        <v>30532</v>
      </c>
    </row>
    <row r="9826" spans="1:11" x14ac:dyDescent="0.35">
      <c r="A9826" t="s">
        <v>18968</v>
      </c>
      <c r="B9826" t="s">
        <v>23</v>
      </c>
      <c r="C9826" t="s">
        <v>23</v>
      </c>
      <c r="D9826" t="s">
        <v>5810</v>
      </c>
      <c r="E9826" t="s">
        <v>18969</v>
      </c>
      <c r="F9826" t="s">
        <v>23</v>
      </c>
      <c r="G9826" t="s">
        <v>23</v>
      </c>
      <c r="H9826" t="s">
        <v>6746</v>
      </c>
      <c r="I9826" t="s">
        <v>23</v>
      </c>
      <c r="J9826" t="s">
        <v>23</v>
      </c>
      <c r="K9826" t="s">
        <v>31009</v>
      </c>
    </row>
    <row r="9827" spans="1:11" x14ac:dyDescent="0.35">
      <c r="A9827" t="s">
        <v>2015</v>
      </c>
      <c r="B9827" t="s">
        <v>23</v>
      </c>
      <c r="C9827" t="s">
        <v>23</v>
      </c>
      <c r="D9827" t="s">
        <v>23</v>
      </c>
      <c r="E9827" t="s">
        <v>13625</v>
      </c>
      <c r="F9827" t="s">
        <v>23</v>
      </c>
      <c r="G9827" t="s">
        <v>23</v>
      </c>
      <c r="H9827" t="s">
        <v>6522</v>
      </c>
      <c r="I9827" t="s">
        <v>23</v>
      </c>
      <c r="J9827" t="s">
        <v>23</v>
      </c>
      <c r="K9827" t="s">
        <v>30532</v>
      </c>
    </row>
    <row r="9828" spans="1:11" x14ac:dyDescent="0.35">
      <c r="A9828" t="s">
        <v>13626</v>
      </c>
      <c r="B9828" t="s">
        <v>23</v>
      </c>
      <c r="C9828" t="s">
        <v>23</v>
      </c>
      <c r="D9828" t="s">
        <v>5810</v>
      </c>
      <c r="E9828" t="s">
        <v>13627</v>
      </c>
      <c r="F9828" t="s">
        <v>23</v>
      </c>
      <c r="G9828" t="s">
        <v>23</v>
      </c>
      <c r="H9828" t="s">
        <v>6746</v>
      </c>
      <c r="I9828" t="s">
        <v>23</v>
      </c>
      <c r="J9828" t="s">
        <v>23</v>
      </c>
      <c r="K9828" t="s">
        <v>30532</v>
      </c>
    </row>
    <row r="9829" spans="1:11" x14ac:dyDescent="0.35">
      <c r="A9829" t="s">
        <v>382</v>
      </c>
      <c r="B9829" t="s">
        <v>23</v>
      </c>
      <c r="C9829" t="s">
        <v>23</v>
      </c>
      <c r="D9829" t="s">
        <v>23</v>
      </c>
      <c r="E9829" t="s">
        <v>13628</v>
      </c>
      <c r="F9829" t="s">
        <v>23</v>
      </c>
      <c r="G9829" t="s">
        <v>23</v>
      </c>
      <c r="H9829" t="s">
        <v>6522</v>
      </c>
      <c r="I9829" t="s">
        <v>23</v>
      </c>
      <c r="J9829" t="s">
        <v>23</v>
      </c>
      <c r="K9829" t="s">
        <v>30532</v>
      </c>
    </row>
    <row r="9830" spans="1:11" x14ac:dyDescent="0.35">
      <c r="A9830" t="s">
        <v>653</v>
      </c>
      <c r="B9830" t="s">
        <v>23</v>
      </c>
      <c r="C9830" t="s">
        <v>23</v>
      </c>
      <c r="D9830" t="s">
        <v>23</v>
      </c>
      <c r="E9830" t="s">
        <v>13629</v>
      </c>
      <c r="F9830" t="s">
        <v>23</v>
      </c>
      <c r="G9830" t="s">
        <v>23</v>
      </c>
      <c r="H9830" t="s">
        <v>6522</v>
      </c>
      <c r="I9830" t="s">
        <v>23</v>
      </c>
      <c r="J9830" t="s">
        <v>23</v>
      </c>
      <c r="K9830" t="s">
        <v>30532</v>
      </c>
    </row>
    <row r="9831" spans="1:11" x14ac:dyDescent="0.35">
      <c r="A9831" t="s">
        <v>6817</v>
      </c>
      <c r="B9831" t="s">
        <v>23</v>
      </c>
      <c r="C9831" t="s">
        <v>23</v>
      </c>
      <c r="D9831" t="s">
        <v>23</v>
      </c>
      <c r="E9831" t="s">
        <v>13630</v>
      </c>
      <c r="F9831" t="s">
        <v>23</v>
      </c>
      <c r="G9831" t="s">
        <v>23</v>
      </c>
      <c r="H9831" t="s">
        <v>6522</v>
      </c>
      <c r="I9831" t="s">
        <v>23</v>
      </c>
      <c r="J9831" t="s">
        <v>23</v>
      </c>
      <c r="K9831" t="s">
        <v>30532</v>
      </c>
    </row>
    <row r="9832" spans="1:11" x14ac:dyDescent="0.35">
      <c r="A9832" t="s">
        <v>4857</v>
      </c>
      <c r="B9832" t="s">
        <v>23</v>
      </c>
      <c r="C9832" t="s">
        <v>23</v>
      </c>
      <c r="D9832" t="s">
        <v>23</v>
      </c>
      <c r="E9832" t="s">
        <v>13631</v>
      </c>
      <c r="F9832" t="s">
        <v>23</v>
      </c>
      <c r="G9832" t="s">
        <v>23</v>
      </c>
      <c r="H9832" t="s">
        <v>6522</v>
      </c>
      <c r="I9832" t="s">
        <v>23</v>
      </c>
      <c r="J9832" t="s">
        <v>23</v>
      </c>
      <c r="K9832" t="s">
        <v>30532</v>
      </c>
    </row>
    <row r="9833" spans="1:11" x14ac:dyDescent="0.35">
      <c r="A9833" t="s">
        <v>18974</v>
      </c>
      <c r="B9833" t="s">
        <v>23</v>
      </c>
      <c r="C9833" t="s">
        <v>23</v>
      </c>
      <c r="D9833" t="s">
        <v>5810</v>
      </c>
      <c r="E9833" t="s">
        <v>18975</v>
      </c>
      <c r="F9833" t="s">
        <v>23</v>
      </c>
      <c r="G9833" t="s">
        <v>23</v>
      </c>
      <c r="H9833" t="s">
        <v>6746</v>
      </c>
      <c r="I9833" t="s">
        <v>23</v>
      </c>
      <c r="J9833" t="s">
        <v>23</v>
      </c>
      <c r="K9833" t="s">
        <v>31012</v>
      </c>
    </row>
    <row r="9834" spans="1:11" x14ac:dyDescent="0.35">
      <c r="A9834" t="s">
        <v>2014</v>
      </c>
      <c r="B9834" t="s">
        <v>23</v>
      </c>
      <c r="C9834" t="s">
        <v>23</v>
      </c>
      <c r="D9834" t="s">
        <v>23</v>
      </c>
      <c r="E9834" t="s">
        <v>13632</v>
      </c>
      <c r="F9834" t="s">
        <v>23</v>
      </c>
      <c r="G9834" t="s">
        <v>23</v>
      </c>
      <c r="H9834" t="s">
        <v>6522</v>
      </c>
      <c r="I9834" t="s">
        <v>23</v>
      </c>
      <c r="J9834" t="s">
        <v>23</v>
      </c>
      <c r="K9834" t="s">
        <v>30532</v>
      </c>
    </row>
    <row r="9835" spans="1:11" x14ac:dyDescent="0.35">
      <c r="A9835" t="s">
        <v>18976</v>
      </c>
      <c r="B9835" t="s">
        <v>23</v>
      </c>
      <c r="C9835" t="s">
        <v>23</v>
      </c>
      <c r="D9835" t="s">
        <v>5810</v>
      </c>
      <c r="E9835" t="s">
        <v>18977</v>
      </c>
      <c r="F9835" t="s">
        <v>23</v>
      </c>
      <c r="G9835" t="s">
        <v>23</v>
      </c>
      <c r="H9835" t="s">
        <v>6746</v>
      </c>
      <c r="I9835" t="s">
        <v>23</v>
      </c>
      <c r="J9835" t="s">
        <v>23</v>
      </c>
      <c r="K9835" t="s">
        <v>31013</v>
      </c>
    </row>
    <row r="9836" spans="1:11" x14ac:dyDescent="0.35">
      <c r="A9836" t="s">
        <v>18978</v>
      </c>
      <c r="B9836" t="s">
        <v>23</v>
      </c>
      <c r="C9836" t="s">
        <v>23</v>
      </c>
      <c r="D9836" t="s">
        <v>5810</v>
      </c>
      <c r="E9836" t="s">
        <v>18979</v>
      </c>
      <c r="F9836" t="s">
        <v>23</v>
      </c>
      <c r="G9836" t="s">
        <v>23</v>
      </c>
      <c r="H9836" t="s">
        <v>6746</v>
      </c>
      <c r="I9836" t="s">
        <v>23</v>
      </c>
      <c r="J9836" t="s">
        <v>23</v>
      </c>
      <c r="K9836" t="s">
        <v>31014</v>
      </c>
    </row>
    <row r="9837" spans="1:11" x14ac:dyDescent="0.35">
      <c r="A9837" t="s">
        <v>791</v>
      </c>
      <c r="B9837" t="s">
        <v>23</v>
      </c>
      <c r="C9837" t="s">
        <v>23</v>
      </c>
      <c r="D9837" t="s">
        <v>23</v>
      </c>
      <c r="E9837" t="s">
        <v>13634</v>
      </c>
      <c r="F9837" t="s">
        <v>23</v>
      </c>
      <c r="G9837" t="s">
        <v>23</v>
      </c>
      <c r="H9837" t="s">
        <v>6522</v>
      </c>
      <c r="I9837" t="s">
        <v>23</v>
      </c>
      <c r="J9837" t="s">
        <v>23</v>
      </c>
      <c r="K9837" t="s">
        <v>30532</v>
      </c>
    </row>
    <row r="9838" spans="1:11" x14ac:dyDescent="0.35">
      <c r="A9838" t="s">
        <v>2013</v>
      </c>
      <c r="B9838" t="s">
        <v>23</v>
      </c>
      <c r="C9838" t="s">
        <v>23</v>
      </c>
      <c r="D9838" t="s">
        <v>23</v>
      </c>
      <c r="E9838" t="s">
        <v>13635</v>
      </c>
      <c r="F9838" t="s">
        <v>23</v>
      </c>
      <c r="G9838" t="s">
        <v>23</v>
      </c>
      <c r="H9838" t="s">
        <v>6522</v>
      </c>
      <c r="I9838" t="s">
        <v>23</v>
      </c>
      <c r="J9838" t="s">
        <v>23</v>
      </c>
      <c r="K9838" t="s">
        <v>30532</v>
      </c>
    </row>
    <row r="9839" spans="1:11" x14ac:dyDescent="0.35">
      <c r="A9839" t="s">
        <v>5781</v>
      </c>
      <c r="B9839" t="s">
        <v>23</v>
      </c>
      <c r="C9839" t="s">
        <v>23</v>
      </c>
      <c r="D9839" t="s">
        <v>23</v>
      </c>
      <c r="E9839" t="s">
        <v>13636</v>
      </c>
      <c r="F9839" t="s">
        <v>23</v>
      </c>
      <c r="G9839" t="s">
        <v>23</v>
      </c>
      <c r="H9839" t="s">
        <v>6522</v>
      </c>
      <c r="I9839" t="s">
        <v>23</v>
      </c>
      <c r="J9839" t="s">
        <v>23</v>
      </c>
      <c r="K9839" t="s">
        <v>30532</v>
      </c>
    </row>
    <row r="9840" spans="1:11" x14ac:dyDescent="0.35">
      <c r="A9840" t="s">
        <v>18984</v>
      </c>
      <c r="B9840" t="s">
        <v>23</v>
      </c>
      <c r="C9840" t="s">
        <v>23</v>
      </c>
      <c r="D9840" t="s">
        <v>5810</v>
      </c>
      <c r="E9840" t="s">
        <v>18985</v>
      </c>
      <c r="F9840" t="s">
        <v>23</v>
      </c>
      <c r="G9840" t="s">
        <v>23</v>
      </c>
      <c r="H9840" t="s">
        <v>6746</v>
      </c>
      <c r="I9840" t="s">
        <v>23</v>
      </c>
      <c r="J9840" t="s">
        <v>23</v>
      </c>
      <c r="K9840" t="s">
        <v>31017</v>
      </c>
    </row>
    <row r="9841" spans="1:11" x14ac:dyDescent="0.35">
      <c r="A9841" t="s">
        <v>3775</v>
      </c>
      <c r="B9841" t="s">
        <v>23</v>
      </c>
      <c r="C9841" t="s">
        <v>23</v>
      </c>
      <c r="D9841" t="s">
        <v>23</v>
      </c>
      <c r="E9841" t="s">
        <v>13637</v>
      </c>
      <c r="F9841" t="s">
        <v>23</v>
      </c>
      <c r="G9841" t="s">
        <v>23</v>
      </c>
      <c r="H9841" t="s">
        <v>6522</v>
      </c>
      <c r="I9841" t="s">
        <v>23</v>
      </c>
      <c r="J9841" t="s">
        <v>23</v>
      </c>
      <c r="K9841" t="s">
        <v>30532</v>
      </c>
    </row>
    <row r="9842" spans="1:11" x14ac:dyDescent="0.35">
      <c r="A9842" t="s">
        <v>2851</v>
      </c>
      <c r="B9842" t="s">
        <v>23</v>
      </c>
      <c r="C9842" t="s">
        <v>23</v>
      </c>
      <c r="D9842" t="s">
        <v>23</v>
      </c>
      <c r="E9842" t="s">
        <v>13638</v>
      </c>
      <c r="F9842" t="s">
        <v>23</v>
      </c>
      <c r="G9842" t="s">
        <v>23</v>
      </c>
      <c r="H9842" t="s">
        <v>6522</v>
      </c>
      <c r="I9842" t="s">
        <v>23</v>
      </c>
      <c r="J9842" t="s">
        <v>23</v>
      </c>
      <c r="K9842" t="s">
        <v>30532</v>
      </c>
    </row>
    <row r="9843" spans="1:11" x14ac:dyDescent="0.35">
      <c r="A9843" t="s">
        <v>104</v>
      </c>
      <c r="B9843" t="s">
        <v>23</v>
      </c>
      <c r="C9843" t="s">
        <v>23</v>
      </c>
      <c r="D9843" t="s">
        <v>23</v>
      </c>
      <c r="E9843" t="s">
        <v>13639</v>
      </c>
      <c r="F9843" t="s">
        <v>23</v>
      </c>
      <c r="G9843" t="s">
        <v>23</v>
      </c>
      <c r="H9843" t="s">
        <v>6522</v>
      </c>
      <c r="I9843" t="s">
        <v>23</v>
      </c>
      <c r="J9843" t="s">
        <v>23</v>
      </c>
      <c r="K9843" t="s">
        <v>30532</v>
      </c>
    </row>
    <row r="9844" spans="1:11" x14ac:dyDescent="0.35">
      <c r="A9844" t="s">
        <v>2012</v>
      </c>
      <c r="B9844" t="s">
        <v>23</v>
      </c>
      <c r="C9844" t="s">
        <v>23</v>
      </c>
      <c r="D9844" t="s">
        <v>23</v>
      </c>
      <c r="E9844" t="s">
        <v>13633</v>
      </c>
      <c r="F9844" t="s">
        <v>23</v>
      </c>
      <c r="G9844" t="s">
        <v>23</v>
      </c>
      <c r="H9844" t="s">
        <v>6522</v>
      </c>
      <c r="I9844" t="s">
        <v>23</v>
      </c>
      <c r="J9844" t="s">
        <v>23</v>
      </c>
      <c r="K9844" t="s">
        <v>30532</v>
      </c>
    </row>
    <row r="9845" spans="1:11" x14ac:dyDescent="0.35">
      <c r="A9845" t="s">
        <v>18990</v>
      </c>
      <c r="B9845" t="s">
        <v>23</v>
      </c>
      <c r="C9845" t="s">
        <v>23</v>
      </c>
      <c r="D9845" t="s">
        <v>5810</v>
      </c>
      <c r="E9845" t="s">
        <v>18991</v>
      </c>
      <c r="F9845" t="s">
        <v>23</v>
      </c>
      <c r="G9845" t="s">
        <v>23</v>
      </c>
      <c r="H9845" t="s">
        <v>6746</v>
      </c>
      <c r="I9845" t="s">
        <v>23</v>
      </c>
      <c r="J9845" t="s">
        <v>23</v>
      </c>
      <c r="K9845" t="s">
        <v>31020</v>
      </c>
    </row>
    <row r="9846" spans="1:11" x14ac:dyDescent="0.35">
      <c r="A9846" t="s">
        <v>118</v>
      </c>
      <c r="B9846" t="s">
        <v>23</v>
      </c>
      <c r="C9846" t="s">
        <v>23</v>
      </c>
      <c r="D9846" t="s">
        <v>23</v>
      </c>
      <c r="E9846" t="s">
        <v>13640</v>
      </c>
      <c r="F9846" t="s">
        <v>23</v>
      </c>
      <c r="G9846" t="s">
        <v>23</v>
      </c>
      <c r="H9846" t="s">
        <v>6522</v>
      </c>
      <c r="I9846" t="s">
        <v>23</v>
      </c>
      <c r="J9846" t="s">
        <v>23</v>
      </c>
      <c r="K9846" t="s">
        <v>30532</v>
      </c>
    </row>
    <row r="9847" spans="1:11" x14ac:dyDescent="0.35">
      <c r="A9847" t="s">
        <v>994</v>
      </c>
      <c r="B9847" t="s">
        <v>23</v>
      </c>
      <c r="C9847" t="s">
        <v>23</v>
      </c>
      <c r="D9847" t="s">
        <v>23</v>
      </c>
      <c r="E9847" t="s">
        <v>13641</v>
      </c>
      <c r="F9847" t="s">
        <v>23</v>
      </c>
      <c r="G9847" t="s">
        <v>23</v>
      </c>
      <c r="H9847" t="s">
        <v>6516</v>
      </c>
      <c r="I9847" t="s">
        <v>2721</v>
      </c>
      <c r="J9847" t="s">
        <v>23</v>
      </c>
      <c r="K9847" t="s">
        <v>30532</v>
      </c>
    </row>
    <row r="9848" spans="1:11" x14ac:dyDescent="0.35">
      <c r="A9848" t="s">
        <v>2011</v>
      </c>
      <c r="B9848" t="s">
        <v>23</v>
      </c>
      <c r="C9848" t="s">
        <v>23</v>
      </c>
      <c r="D9848" t="s">
        <v>23</v>
      </c>
      <c r="E9848" t="s">
        <v>13642</v>
      </c>
      <c r="F9848" t="s">
        <v>23</v>
      </c>
      <c r="G9848" t="s">
        <v>23</v>
      </c>
      <c r="H9848" t="s">
        <v>6522</v>
      </c>
      <c r="I9848" t="s">
        <v>23</v>
      </c>
      <c r="J9848" t="s">
        <v>23</v>
      </c>
      <c r="K9848" t="s">
        <v>30532</v>
      </c>
    </row>
    <row r="9849" spans="1:11" x14ac:dyDescent="0.35">
      <c r="A9849" t="s">
        <v>645</v>
      </c>
      <c r="B9849" t="s">
        <v>23</v>
      </c>
      <c r="C9849" t="s">
        <v>23</v>
      </c>
      <c r="D9849" t="s">
        <v>23</v>
      </c>
      <c r="E9849" t="s">
        <v>13643</v>
      </c>
      <c r="F9849" t="s">
        <v>23</v>
      </c>
      <c r="G9849" t="s">
        <v>23</v>
      </c>
      <c r="H9849" t="s">
        <v>6522</v>
      </c>
      <c r="I9849" t="s">
        <v>23</v>
      </c>
      <c r="J9849" t="s">
        <v>23</v>
      </c>
      <c r="K9849" t="s">
        <v>30532</v>
      </c>
    </row>
    <row r="9850" spans="1:11" x14ac:dyDescent="0.35">
      <c r="A9850" t="s">
        <v>2010</v>
      </c>
      <c r="B9850" t="s">
        <v>23</v>
      </c>
      <c r="C9850" t="s">
        <v>23</v>
      </c>
      <c r="D9850" t="s">
        <v>23</v>
      </c>
      <c r="E9850" t="s">
        <v>13644</v>
      </c>
      <c r="F9850" t="s">
        <v>23</v>
      </c>
      <c r="G9850" t="s">
        <v>23</v>
      </c>
      <c r="H9850" t="s">
        <v>6522</v>
      </c>
      <c r="I9850" t="s">
        <v>23</v>
      </c>
      <c r="J9850" t="s">
        <v>23</v>
      </c>
      <c r="K9850" t="s">
        <v>30532</v>
      </c>
    </row>
    <row r="9851" spans="1:11" x14ac:dyDescent="0.35">
      <c r="A9851" t="s">
        <v>18994</v>
      </c>
      <c r="B9851" t="s">
        <v>23</v>
      </c>
      <c r="C9851" t="s">
        <v>23</v>
      </c>
      <c r="D9851" t="s">
        <v>5810</v>
      </c>
      <c r="E9851" t="s">
        <v>18995</v>
      </c>
      <c r="F9851" t="s">
        <v>23</v>
      </c>
      <c r="G9851" t="s">
        <v>23</v>
      </c>
      <c r="H9851" t="s">
        <v>6746</v>
      </c>
      <c r="I9851" t="s">
        <v>23</v>
      </c>
      <c r="J9851" t="s">
        <v>23</v>
      </c>
      <c r="K9851" t="s">
        <v>31022</v>
      </c>
    </row>
    <row r="9852" spans="1:11" x14ac:dyDescent="0.35">
      <c r="A9852" t="s">
        <v>2953</v>
      </c>
      <c r="B9852" t="s">
        <v>23</v>
      </c>
      <c r="C9852" t="s">
        <v>23</v>
      </c>
      <c r="D9852" t="s">
        <v>23</v>
      </c>
      <c r="E9852" t="s">
        <v>13645</v>
      </c>
      <c r="F9852" t="s">
        <v>23</v>
      </c>
      <c r="G9852" t="s">
        <v>23</v>
      </c>
      <c r="H9852" t="s">
        <v>6522</v>
      </c>
      <c r="I9852" t="s">
        <v>23</v>
      </c>
      <c r="J9852" t="s">
        <v>23</v>
      </c>
      <c r="K9852" t="s">
        <v>30532</v>
      </c>
    </row>
    <row r="9853" spans="1:11" x14ac:dyDescent="0.35">
      <c r="A9853" t="s">
        <v>18996</v>
      </c>
      <c r="B9853" t="s">
        <v>23</v>
      </c>
      <c r="C9853" t="s">
        <v>23</v>
      </c>
      <c r="D9853" t="s">
        <v>5810</v>
      </c>
      <c r="E9853" t="s">
        <v>18997</v>
      </c>
      <c r="F9853" t="s">
        <v>23</v>
      </c>
      <c r="G9853" t="s">
        <v>23</v>
      </c>
      <c r="H9853" t="s">
        <v>6746</v>
      </c>
      <c r="I9853" t="s">
        <v>23</v>
      </c>
      <c r="J9853" t="s">
        <v>23</v>
      </c>
      <c r="K9853" t="s">
        <v>31023</v>
      </c>
    </row>
    <row r="9854" spans="1:11" x14ac:dyDescent="0.35">
      <c r="A9854" t="s">
        <v>2009</v>
      </c>
      <c r="B9854" t="s">
        <v>23</v>
      </c>
      <c r="C9854" t="s">
        <v>23</v>
      </c>
      <c r="D9854" t="s">
        <v>23</v>
      </c>
      <c r="E9854" t="s">
        <v>13646</v>
      </c>
      <c r="F9854" t="s">
        <v>23</v>
      </c>
      <c r="G9854" t="s">
        <v>23</v>
      </c>
      <c r="H9854" t="s">
        <v>6522</v>
      </c>
      <c r="I9854" t="s">
        <v>23</v>
      </c>
      <c r="J9854" t="s">
        <v>23</v>
      </c>
      <c r="K9854" t="s">
        <v>30532</v>
      </c>
    </row>
    <row r="9855" spans="1:11" x14ac:dyDescent="0.35">
      <c r="A9855" t="s">
        <v>2008</v>
      </c>
      <c r="B9855" t="s">
        <v>23</v>
      </c>
      <c r="C9855" t="s">
        <v>23</v>
      </c>
      <c r="D9855" t="s">
        <v>23</v>
      </c>
      <c r="E9855" t="s">
        <v>13647</v>
      </c>
      <c r="F9855" t="s">
        <v>23</v>
      </c>
      <c r="G9855" t="s">
        <v>23</v>
      </c>
      <c r="H9855" t="s">
        <v>6522</v>
      </c>
      <c r="I9855" t="s">
        <v>23</v>
      </c>
      <c r="J9855" t="s">
        <v>23</v>
      </c>
      <c r="K9855" t="s">
        <v>30532</v>
      </c>
    </row>
    <row r="9856" spans="1:11" x14ac:dyDescent="0.35">
      <c r="A9856" t="s">
        <v>3776</v>
      </c>
      <c r="B9856" t="s">
        <v>23</v>
      </c>
      <c r="C9856" t="s">
        <v>23</v>
      </c>
      <c r="D9856" t="s">
        <v>23</v>
      </c>
      <c r="E9856" t="s">
        <v>13648</v>
      </c>
      <c r="F9856" t="s">
        <v>23</v>
      </c>
      <c r="G9856" t="s">
        <v>23</v>
      </c>
      <c r="H9856" t="s">
        <v>6522</v>
      </c>
      <c r="I9856" t="s">
        <v>23</v>
      </c>
      <c r="J9856" t="s">
        <v>23</v>
      </c>
      <c r="K9856" t="s">
        <v>30532</v>
      </c>
    </row>
    <row r="9857" spans="1:11" x14ac:dyDescent="0.35">
      <c r="A9857" t="s">
        <v>2853</v>
      </c>
      <c r="B9857" t="s">
        <v>23</v>
      </c>
      <c r="C9857" t="s">
        <v>23</v>
      </c>
      <c r="D9857" t="s">
        <v>23</v>
      </c>
      <c r="E9857" t="s">
        <v>13649</v>
      </c>
      <c r="F9857" t="s">
        <v>23</v>
      </c>
      <c r="G9857" t="s">
        <v>23</v>
      </c>
      <c r="H9857" t="s">
        <v>6522</v>
      </c>
      <c r="I9857" t="s">
        <v>23</v>
      </c>
      <c r="J9857" t="s">
        <v>23</v>
      </c>
      <c r="K9857" t="s">
        <v>30532</v>
      </c>
    </row>
    <row r="9858" spans="1:11" x14ac:dyDescent="0.35">
      <c r="A9858" t="s">
        <v>18998</v>
      </c>
      <c r="B9858" t="s">
        <v>23</v>
      </c>
      <c r="C9858" t="s">
        <v>23</v>
      </c>
      <c r="D9858" t="s">
        <v>5810</v>
      </c>
      <c r="E9858" t="s">
        <v>18999</v>
      </c>
      <c r="F9858" t="s">
        <v>23</v>
      </c>
      <c r="G9858" t="s">
        <v>23</v>
      </c>
      <c r="H9858" t="s">
        <v>6746</v>
      </c>
      <c r="I9858" t="s">
        <v>23</v>
      </c>
      <c r="J9858" t="s">
        <v>23</v>
      </c>
      <c r="K9858" t="s">
        <v>31024</v>
      </c>
    </row>
    <row r="9859" spans="1:11" x14ac:dyDescent="0.35">
      <c r="A9859" t="s">
        <v>2007</v>
      </c>
      <c r="B9859" t="s">
        <v>23</v>
      </c>
      <c r="C9859" t="s">
        <v>23</v>
      </c>
      <c r="D9859" t="s">
        <v>23</v>
      </c>
      <c r="E9859" t="s">
        <v>13650</v>
      </c>
      <c r="F9859" t="s">
        <v>23</v>
      </c>
      <c r="G9859" t="s">
        <v>23</v>
      </c>
      <c r="H9859" t="s">
        <v>6522</v>
      </c>
      <c r="I9859" t="s">
        <v>23</v>
      </c>
      <c r="J9859" t="s">
        <v>23</v>
      </c>
      <c r="K9859" t="s">
        <v>30532</v>
      </c>
    </row>
    <row r="9860" spans="1:11" x14ac:dyDescent="0.35">
      <c r="A9860" t="s">
        <v>19000</v>
      </c>
      <c r="B9860" t="s">
        <v>23</v>
      </c>
      <c r="C9860" t="s">
        <v>23</v>
      </c>
      <c r="D9860" t="s">
        <v>5810</v>
      </c>
      <c r="E9860" t="s">
        <v>19001</v>
      </c>
      <c r="F9860" t="s">
        <v>23</v>
      </c>
      <c r="G9860" t="s">
        <v>23</v>
      </c>
      <c r="H9860" t="s">
        <v>6746</v>
      </c>
      <c r="I9860" t="s">
        <v>23</v>
      </c>
      <c r="J9860" t="s">
        <v>23</v>
      </c>
      <c r="K9860" t="s">
        <v>31025</v>
      </c>
    </row>
    <row r="9861" spans="1:11" x14ac:dyDescent="0.35">
      <c r="A9861" t="s">
        <v>671</v>
      </c>
      <c r="B9861" t="s">
        <v>23</v>
      </c>
      <c r="C9861" t="s">
        <v>23</v>
      </c>
      <c r="D9861" t="s">
        <v>23</v>
      </c>
      <c r="E9861" t="s">
        <v>13651</v>
      </c>
      <c r="F9861" t="s">
        <v>23</v>
      </c>
      <c r="G9861" t="s">
        <v>23</v>
      </c>
      <c r="H9861" t="s">
        <v>6522</v>
      </c>
      <c r="I9861" t="s">
        <v>23</v>
      </c>
      <c r="J9861" t="s">
        <v>23</v>
      </c>
      <c r="K9861" t="s">
        <v>30532</v>
      </c>
    </row>
    <row r="9862" spans="1:11" x14ac:dyDescent="0.35">
      <c r="A9862" t="s">
        <v>13652</v>
      </c>
      <c r="B9862" t="s">
        <v>23</v>
      </c>
      <c r="C9862" t="s">
        <v>23</v>
      </c>
      <c r="D9862" t="s">
        <v>5810</v>
      </c>
      <c r="E9862" t="s">
        <v>13653</v>
      </c>
      <c r="F9862" t="s">
        <v>23</v>
      </c>
      <c r="G9862" t="s">
        <v>23</v>
      </c>
      <c r="H9862" t="s">
        <v>6746</v>
      </c>
      <c r="I9862" t="s">
        <v>23</v>
      </c>
      <c r="J9862" t="s">
        <v>23</v>
      </c>
      <c r="K9862" t="s">
        <v>30532</v>
      </c>
    </row>
    <row r="9863" spans="1:11" x14ac:dyDescent="0.35">
      <c r="A9863" t="s">
        <v>2004</v>
      </c>
      <c r="B9863" t="s">
        <v>23</v>
      </c>
      <c r="C9863" t="s">
        <v>23</v>
      </c>
      <c r="D9863" t="s">
        <v>23</v>
      </c>
      <c r="E9863" t="s">
        <v>13654</v>
      </c>
      <c r="F9863" t="s">
        <v>23</v>
      </c>
      <c r="G9863" t="s">
        <v>23</v>
      </c>
      <c r="H9863" t="s">
        <v>6522</v>
      </c>
      <c r="I9863" t="s">
        <v>23</v>
      </c>
      <c r="J9863" t="s">
        <v>23</v>
      </c>
      <c r="K9863" t="s">
        <v>30532</v>
      </c>
    </row>
    <row r="9864" spans="1:11" x14ac:dyDescent="0.35">
      <c r="A9864" t="s">
        <v>19002</v>
      </c>
      <c r="B9864" t="s">
        <v>23</v>
      </c>
      <c r="C9864" t="s">
        <v>23</v>
      </c>
      <c r="D9864" t="s">
        <v>5810</v>
      </c>
      <c r="E9864" t="s">
        <v>19003</v>
      </c>
      <c r="F9864" t="s">
        <v>23</v>
      </c>
      <c r="G9864" t="s">
        <v>23</v>
      </c>
      <c r="H9864" t="s">
        <v>6746</v>
      </c>
      <c r="I9864" t="s">
        <v>23</v>
      </c>
      <c r="J9864" t="s">
        <v>23</v>
      </c>
      <c r="K9864" t="s">
        <v>31026</v>
      </c>
    </row>
    <row r="9865" spans="1:11" x14ac:dyDescent="0.35">
      <c r="A9865" t="s">
        <v>3777</v>
      </c>
      <c r="B9865" t="s">
        <v>23</v>
      </c>
      <c r="C9865" t="s">
        <v>23</v>
      </c>
      <c r="D9865" t="s">
        <v>23</v>
      </c>
      <c r="E9865" t="s">
        <v>13655</v>
      </c>
      <c r="F9865" t="s">
        <v>23</v>
      </c>
      <c r="G9865" t="s">
        <v>23</v>
      </c>
      <c r="H9865" t="s">
        <v>6522</v>
      </c>
      <c r="I9865" t="s">
        <v>23</v>
      </c>
      <c r="J9865" t="s">
        <v>23</v>
      </c>
      <c r="K9865" t="s">
        <v>30532</v>
      </c>
    </row>
    <row r="9866" spans="1:11" x14ac:dyDescent="0.35">
      <c r="A9866" t="s">
        <v>2003</v>
      </c>
      <c r="B9866" t="s">
        <v>23</v>
      </c>
      <c r="C9866" t="s">
        <v>23</v>
      </c>
      <c r="D9866" t="s">
        <v>23</v>
      </c>
      <c r="E9866" t="s">
        <v>13656</v>
      </c>
      <c r="F9866" t="s">
        <v>23</v>
      </c>
      <c r="G9866" t="s">
        <v>23</v>
      </c>
      <c r="H9866" t="s">
        <v>6522</v>
      </c>
      <c r="I9866" t="s">
        <v>23</v>
      </c>
      <c r="J9866" t="s">
        <v>23</v>
      </c>
      <c r="K9866" t="s">
        <v>30532</v>
      </c>
    </row>
    <row r="9867" spans="1:11" x14ac:dyDescent="0.35">
      <c r="A9867" t="s">
        <v>25007</v>
      </c>
      <c r="B9867" t="s">
        <v>23</v>
      </c>
      <c r="C9867" t="s">
        <v>23</v>
      </c>
      <c r="D9867" t="s">
        <v>5810</v>
      </c>
      <c r="E9867" t="s">
        <v>25008</v>
      </c>
      <c r="F9867" t="s">
        <v>23</v>
      </c>
      <c r="G9867" t="s">
        <v>23</v>
      </c>
      <c r="H9867" t="s">
        <v>6746</v>
      </c>
      <c r="I9867" t="s">
        <v>23</v>
      </c>
      <c r="J9867" t="s">
        <v>23</v>
      </c>
      <c r="K9867" t="s">
        <v>33877</v>
      </c>
    </row>
    <row r="9868" spans="1:11" x14ac:dyDescent="0.35">
      <c r="A9868" t="s">
        <v>13657</v>
      </c>
      <c r="B9868" t="s">
        <v>23</v>
      </c>
      <c r="C9868" t="s">
        <v>23</v>
      </c>
      <c r="D9868" t="s">
        <v>5810</v>
      </c>
      <c r="E9868" t="s">
        <v>13658</v>
      </c>
      <c r="F9868" t="s">
        <v>23</v>
      </c>
      <c r="G9868" t="s">
        <v>23</v>
      </c>
      <c r="H9868" t="s">
        <v>6746</v>
      </c>
      <c r="I9868" t="s">
        <v>23</v>
      </c>
      <c r="J9868" t="s">
        <v>23</v>
      </c>
      <c r="K9868" t="s">
        <v>30532</v>
      </c>
    </row>
    <row r="9869" spans="1:11" x14ac:dyDescent="0.35">
      <c r="A9869" t="s">
        <v>2002</v>
      </c>
      <c r="B9869" t="s">
        <v>23</v>
      </c>
      <c r="C9869" t="s">
        <v>23</v>
      </c>
      <c r="D9869" t="s">
        <v>23</v>
      </c>
      <c r="E9869" t="s">
        <v>13659</v>
      </c>
      <c r="F9869" t="s">
        <v>23</v>
      </c>
      <c r="G9869" t="s">
        <v>23</v>
      </c>
      <c r="H9869" t="s">
        <v>6522</v>
      </c>
      <c r="I9869" t="s">
        <v>23</v>
      </c>
      <c r="J9869" t="s">
        <v>23</v>
      </c>
      <c r="K9869" t="s">
        <v>30532</v>
      </c>
    </row>
    <row r="9870" spans="1:11" x14ac:dyDescent="0.35">
      <c r="A9870" t="s">
        <v>6691</v>
      </c>
      <c r="B9870" t="s">
        <v>23</v>
      </c>
      <c r="C9870" t="s">
        <v>23</v>
      </c>
      <c r="D9870" t="s">
        <v>23</v>
      </c>
      <c r="E9870" t="s">
        <v>13660</v>
      </c>
      <c r="F9870" t="s">
        <v>23</v>
      </c>
      <c r="G9870" t="s">
        <v>23</v>
      </c>
      <c r="H9870" t="s">
        <v>6522</v>
      </c>
      <c r="I9870" t="s">
        <v>23</v>
      </c>
      <c r="J9870" t="s">
        <v>23</v>
      </c>
      <c r="K9870" t="s">
        <v>30532</v>
      </c>
    </row>
    <row r="9871" spans="1:11" x14ac:dyDescent="0.35">
      <c r="A9871" t="s">
        <v>4890</v>
      </c>
      <c r="B9871" t="s">
        <v>23</v>
      </c>
      <c r="C9871" t="s">
        <v>23</v>
      </c>
      <c r="D9871" t="s">
        <v>23</v>
      </c>
      <c r="E9871" t="s">
        <v>13661</v>
      </c>
      <c r="F9871" t="s">
        <v>23</v>
      </c>
      <c r="G9871" t="s">
        <v>23</v>
      </c>
      <c r="H9871" t="s">
        <v>6518</v>
      </c>
      <c r="I9871" t="s">
        <v>2721</v>
      </c>
      <c r="J9871" t="s">
        <v>23</v>
      </c>
      <c r="K9871" t="s">
        <v>30532</v>
      </c>
    </row>
    <row r="9872" spans="1:11" x14ac:dyDescent="0.35">
      <c r="A9872" t="s">
        <v>782</v>
      </c>
      <c r="B9872" t="s">
        <v>23</v>
      </c>
      <c r="C9872" t="s">
        <v>23</v>
      </c>
      <c r="D9872" t="s">
        <v>23</v>
      </c>
      <c r="E9872" t="s">
        <v>13662</v>
      </c>
      <c r="F9872" t="s">
        <v>23</v>
      </c>
      <c r="G9872" t="s">
        <v>23</v>
      </c>
      <c r="H9872" t="s">
        <v>6522</v>
      </c>
      <c r="I9872" t="s">
        <v>23</v>
      </c>
      <c r="J9872" t="s">
        <v>23</v>
      </c>
      <c r="K9872" t="s">
        <v>30532</v>
      </c>
    </row>
    <row r="9873" spans="1:11" x14ac:dyDescent="0.35">
      <c r="A9873" t="s">
        <v>3072</v>
      </c>
      <c r="B9873" t="s">
        <v>23</v>
      </c>
      <c r="C9873" t="s">
        <v>23</v>
      </c>
      <c r="D9873" t="s">
        <v>23</v>
      </c>
      <c r="E9873" t="s">
        <v>13663</v>
      </c>
      <c r="F9873" t="s">
        <v>23</v>
      </c>
      <c r="G9873" t="s">
        <v>23</v>
      </c>
      <c r="H9873" t="s">
        <v>6522</v>
      </c>
      <c r="I9873" t="s">
        <v>23</v>
      </c>
      <c r="J9873" t="s">
        <v>23</v>
      </c>
      <c r="K9873" t="s">
        <v>30532</v>
      </c>
    </row>
    <row r="9874" spans="1:11" x14ac:dyDescent="0.35">
      <c r="A9874" t="s">
        <v>2001</v>
      </c>
      <c r="B9874" t="s">
        <v>23</v>
      </c>
      <c r="C9874" t="s">
        <v>23</v>
      </c>
      <c r="D9874" t="s">
        <v>23</v>
      </c>
      <c r="E9874" t="s">
        <v>13664</v>
      </c>
      <c r="F9874" t="s">
        <v>23</v>
      </c>
      <c r="G9874" t="s">
        <v>23</v>
      </c>
      <c r="H9874" t="s">
        <v>6522</v>
      </c>
      <c r="I9874" t="s">
        <v>23</v>
      </c>
      <c r="J9874" t="s">
        <v>23</v>
      </c>
      <c r="K9874" t="s">
        <v>30532</v>
      </c>
    </row>
    <row r="9875" spans="1:11" x14ac:dyDescent="0.35">
      <c r="A9875" t="s">
        <v>167</v>
      </c>
      <c r="B9875" t="s">
        <v>23</v>
      </c>
      <c r="C9875" t="s">
        <v>23</v>
      </c>
      <c r="D9875" t="s">
        <v>23</v>
      </c>
      <c r="E9875" t="s">
        <v>13665</v>
      </c>
      <c r="F9875" t="s">
        <v>23</v>
      </c>
      <c r="G9875" t="s">
        <v>23</v>
      </c>
      <c r="H9875" t="s">
        <v>6522</v>
      </c>
      <c r="I9875" t="s">
        <v>23</v>
      </c>
      <c r="J9875" t="s">
        <v>23</v>
      </c>
      <c r="K9875" t="s">
        <v>30532</v>
      </c>
    </row>
    <row r="9876" spans="1:11" x14ac:dyDescent="0.35">
      <c r="A9876" t="s">
        <v>1999</v>
      </c>
      <c r="B9876" t="s">
        <v>23</v>
      </c>
      <c r="C9876" t="s">
        <v>23</v>
      </c>
      <c r="D9876" t="s">
        <v>23</v>
      </c>
      <c r="E9876" t="s">
        <v>13666</v>
      </c>
      <c r="F9876" t="s">
        <v>23</v>
      </c>
      <c r="G9876" t="s">
        <v>23</v>
      </c>
      <c r="H9876" t="s">
        <v>6522</v>
      </c>
      <c r="I9876" t="s">
        <v>23</v>
      </c>
      <c r="J9876" t="s">
        <v>23</v>
      </c>
      <c r="K9876" t="s">
        <v>30532</v>
      </c>
    </row>
    <row r="9877" spans="1:11" x14ac:dyDescent="0.35">
      <c r="A9877" t="s">
        <v>19008</v>
      </c>
      <c r="B9877" t="s">
        <v>23</v>
      </c>
      <c r="C9877" t="s">
        <v>23</v>
      </c>
      <c r="D9877" t="s">
        <v>5810</v>
      </c>
      <c r="E9877" t="s">
        <v>19009</v>
      </c>
      <c r="F9877" t="s">
        <v>23</v>
      </c>
      <c r="G9877" t="s">
        <v>23</v>
      </c>
      <c r="H9877" t="s">
        <v>6746</v>
      </c>
      <c r="I9877" t="s">
        <v>23</v>
      </c>
      <c r="J9877" t="s">
        <v>23</v>
      </c>
      <c r="K9877" t="s">
        <v>31029</v>
      </c>
    </row>
    <row r="9878" spans="1:11" x14ac:dyDescent="0.35">
      <c r="A9878" t="s">
        <v>1998</v>
      </c>
      <c r="B9878" t="s">
        <v>23</v>
      </c>
      <c r="C9878" t="s">
        <v>23</v>
      </c>
      <c r="D9878" t="s">
        <v>23</v>
      </c>
      <c r="E9878" t="s">
        <v>13667</v>
      </c>
      <c r="F9878" t="s">
        <v>23</v>
      </c>
      <c r="G9878" t="s">
        <v>23</v>
      </c>
      <c r="H9878" t="s">
        <v>6522</v>
      </c>
      <c r="I9878" t="s">
        <v>23</v>
      </c>
      <c r="J9878" t="s">
        <v>23</v>
      </c>
      <c r="K9878" t="s">
        <v>30532</v>
      </c>
    </row>
    <row r="9879" spans="1:11" x14ac:dyDescent="0.35">
      <c r="A9879" t="s">
        <v>19010</v>
      </c>
      <c r="B9879" t="s">
        <v>23</v>
      </c>
      <c r="C9879" t="s">
        <v>23</v>
      </c>
      <c r="D9879" t="s">
        <v>5810</v>
      </c>
      <c r="E9879" t="s">
        <v>19011</v>
      </c>
      <c r="F9879" t="s">
        <v>23</v>
      </c>
      <c r="G9879" t="s">
        <v>23</v>
      </c>
      <c r="H9879" t="s">
        <v>6746</v>
      </c>
      <c r="I9879" t="s">
        <v>23</v>
      </c>
      <c r="J9879" t="s">
        <v>23</v>
      </c>
      <c r="K9879" t="s">
        <v>31030</v>
      </c>
    </row>
    <row r="9880" spans="1:11" x14ac:dyDescent="0.35">
      <c r="A9880" t="s">
        <v>99</v>
      </c>
      <c r="B9880" t="s">
        <v>23</v>
      </c>
      <c r="C9880" t="s">
        <v>23</v>
      </c>
      <c r="D9880" t="s">
        <v>23</v>
      </c>
      <c r="E9880" t="s">
        <v>13668</v>
      </c>
      <c r="F9880" t="s">
        <v>23</v>
      </c>
      <c r="G9880" t="s">
        <v>23</v>
      </c>
      <c r="H9880" t="s">
        <v>23</v>
      </c>
      <c r="I9880" t="s">
        <v>23</v>
      </c>
      <c r="J9880" t="s">
        <v>23</v>
      </c>
      <c r="K9880" t="s">
        <v>30532</v>
      </c>
    </row>
    <row r="9881" spans="1:11" x14ac:dyDescent="0.35">
      <c r="A9881" t="s">
        <v>19014</v>
      </c>
      <c r="B9881" t="s">
        <v>23</v>
      </c>
      <c r="C9881" t="s">
        <v>23</v>
      </c>
      <c r="D9881" t="s">
        <v>5810</v>
      </c>
      <c r="E9881" t="s">
        <v>19015</v>
      </c>
      <c r="F9881" t="s">
        <v>23</v>
      </c>
      <c r="G9881" t="s">
        <v>23</v>
      </c>
      <c r="H9881" t="s">
        <v>6746</v>
      </c>
      <c r="I9881" t="s">
        <v>23</v>
      </c>
      <c r="J9881" t="s">
        <v>23</v>
      </c>
      <c r="K9881" t="s">
        <v>31032</v>
      </c>
    </row>
    <row r="9882" spans="1:11" x14ac:dyDescent="0.35">
      <c r="A9882" t="s">
        <v>19016</v>
      </c>
      <c r="B9882" t="s">
        <v>23</v>
      </c>
      <c r="C9882" t="s">
        <v>23</v>
      </c>
      <c r="D9882" t="s">
        <v>5810</v>
      </c>
      <c r="E9882" t="s">
        <v>19017</v>
      </c>
      <c r="F9882" t="s">
        <v>23</v>
      </c>
      <c r="G9882" t="s">
        <v>23</v>
      </c>
      <c r="H9882" t="s">
        <v>6746</v>
      </c>
      <c r="I9882" t="s">
        <v>23</v>
      </c>
      <c r="J9882" t="s">
        <v>23</v>
      </c>
      <c r="K9882" t="s">
        <v>31033</v>
      </c>
    </row>
    <row r="9883" spans="1:11" x14ac:dyDescent="0.35">
      <c r="A9883" t="s">
        <v>3270</v>
      </c>
      <c r="B9883" t="s">
        <v>23</v>
      </c>
      <c r="C9883" t="s">
        <v>23</v>
      </c>
      <c r="D9883" t="s">
        <v>23</v>
      </c>
      <c r="E9883" t="s">
        <v>13669</v>
      </c>
      <c r="F9883" t="s">
        <v>23</v>
      </c>
      <c r="G9883" t="s">
        <v>23</v>
      </c>
      <c r="H9883" t="s">
        <v>6522</v>
      </c>
      <c r="I9883" t="s">
        <v>23</v>
      </c>
      <c r="J9883" t="s">
        <v>23</v>
      </c>
      <c r="K9883" t="s">
        <v>30532</v>
      </c>
    </row>
    <row r="9884" spans="1:11" x14ac:dyDescent="0.35">
      <c r="A9884" t="s">
        <v>13670</v>
      </c>
      <c r="B9884" t="s">
        <v>23</v>
      </c>
      <c r="C9884" t="s">
        <v>23</v>
      </c>
      <c r="D9884" t="s">
        <v>5810</v>
      </c>
      <c r="E9884" t="s">
        <v>13671</v>
      </c>
      <c r="F9884" t="s">
        <v>23</v>
      </c>
      <c r="G9884" t="s">
        <v>23</v>
      </c>
      <c r="H9884" t="s">
        <v>6746</v>
      </c>
      <c r="I9884" t="s">
        <v>23</v>
      </c>
      <c r="J9884" t="s">
        <v>23</v>
      </c>
      <c r="K9884" t="s">
        <v>30532</v>
      </c>
    </row>
    <row r="9885" spans="1:11" x14ac:dyDescent="0.35">
      <c r="A9885" t="s">
        <v>4249</v>
      </c>
      <c r="B9885" t="s">
        <v>23</v>
      </c>
      <c r="C9885" t="s">
        <v>23</v>
      </c>
      <c r="D9885" t="s">
        <v>23</v>
      </c>
      <c r="E9885" t="s">
        <v>13672</v>
      </c>
      <c r="F9885" t="s">
        <v>23</v>
      </c>
      <c r="G9885" t="s">
        <v>23</v>
      </c>
      <c r="H9885" t="s">
        <v>6522</v>
      </c>
      <c r="I9885" t="s">
        <v>23</v>
      </c>
      <c r="J9885" t="s">
        <v>23</v>
      </c>
      <c r="K9885" t="s">
        <v>30532</v>
      </c>
    </row>
    <row r="9886" spans="1:11" x14ac:dyDescent="0.35">
      <c r="A9886" t="s">
        <v>19018</v>
      </c>
      <c r="B9886" t="s">
        <v>23</v>
      </c>
      <c r="C9886" t="s">
        <v>23</v>
      </c>
      <c r="D9886" t="s">
        <v>5810</v>
      </c>
      <c r="E9886" t="s">
        <v>19019</v>
      </c>
      <c r="F9886" t="s">
        <v>23</v>
      </c>
      <c r="G9886" t="s">
        <v>23</v>
      </c>
      <c r="H9886" t="s">
        <v>6746</v>
      </c>
      <c r="I9886" t="s">
        <v>23</v>
      </c>
      <c r="J9886" t="s">
        <v>23</v>
      </c>
      <c r="K9886" t="s">
        <v>31034</v>
      </c>
    </row>
    <row r="9887" spans="1:11" x14ac:dyDescent="0.35">
      <c r="A9887" t="s">
        <v>4248</v>
      </c>
      <c r="B9887" t="s">
        <v>23</v>
      </c>
      <c r="C9887" t="s">
        <v>23</v>
      </c>
      <c r="D9887" t="s">
        <v>23</v>
      </c>
      <c r="E9887" t="s">
        <v>13673</v>
      </c>
      <c r="F9887" t="s">
        <v>23</v>
      </c>
      <c r="G9887" t="s">
        <v>23</v>
      </c>
      <c r="H9887" t="s">
        <v>6522</v>
      </c>
      <c r="I9887" t="s">
        <v>23</v>
      </c>
      <c r="J9887" t="s">
        <v>23</v>
      </c>
      <c r="K9887" t="s">
        <v>30532</v>
      </c>
    </row>
    <row r="9888" spans="1:11" x14ac:dyDescent="0.35">
      <c r="A9888" t="s">
        <v>18972</v>
      </c>
      <c r="B9888" t="s">
        <v>23</v>
      </c>
      <c r="C9888" t="s">
        <v>23</v>
      </c>
      <c r="D9888" t="s">
        <v>5810</v>
      </c>
      <c r="E9888" t="s">
        <v>18973</v>
      </c>
      <c r="F9888" t="s">
        <v>23</v>
      </c>
      <c r="G9888" t="s">
        <v>23</v>
      </c>
      <c r="H9888" t="s">
        <v>6746</v>
      </c>
      <c r="I9888" t="s">
        <v>23</v>
      </c>
      <c r="J9888" t="s">
        <v>23</v>
      </c>
      <c r="K9888" t="s">
        <v>31011</v>
      </c>
    </row>
    <row r="9889" spans="1:11" x14ac:dyDescent="0.35">
      <c r="A9889" t="s">
        <v>18980</v>
      </c>
      <c r="B9889" t="s">
        <v>23</v>
      </c>
      <c r="C9889" t="s">
        <v>23</v>
      </c>
      <c r="D9889" t="s">
        <v>5810</v>
      </c>
      <c r="E9889" t="s">
        <v>18981</v>
      </c>
      <c r="F9889" t="s">
        <v>23</v>
      </c>
      <c r="G9889" t="s">
        <v>23</v>
      </c>
      <c r="H9889" t="s">
        <v>6746</v>
      </c>
      <c r="I9889" t="s">
        <v>23</v>
      </c>
      <c r="J9889" t="s">
        <v>23</v>
      </c>
      <c r="K9889" t="s">
        <v>31015</v>
      </c>
    </row>
    <row r="9890" spans="1:11" x14ac:dyDescent="0.35">
      <c r="A9890" t="s">
        <v>18986</v>
      </c>
      <c r="B9890" t="s">
        <v>23</v>
      </c>
      <c r="C9890" t="s">
        <v>23</v>
      </c>
      <c r="D9890" t="s">
        <v>5810</v>
      </c>
      <c r="E9890" t="s">
        <v>18987</v>
      </c>
      <c r="F9890" t="s">
        <v>23</v>
      </c>
      <c r="G9890" t="s">
        <v>23</v>
      </c>
      <c r="H9890" t="s">
        <v>6746</v>
      </c>
      <c r="I9890" t="s">
        <v>23</v>
      </c>
      <c r="J9890" t="s">
        <v>23</v>
      </c>
      <c r="K9890" t="s">
        <v>31018</v>
      </c>
    </row>
    <row r="9891" spans="1:11" x14ac:dyDescent="0.35">
      <c r="A9891" t="s">
        <v>4247</v>
      </c>
      <c r="B9891" t="s">
        <v>23</v>
      </c>
      <c r="C9891" t="s">
        <v>23</v>
      </c>
      <c r="D9891" t="s">
        <v>23</v>
      </c>
      <c r="E9891" t="s">
        <v>13674</v>
      </c>
      <c r="F9891" t="s">
        <v>23</v>
      </c>
      <c r="G9891" t="s">
        <v>23</v>
      </c>
      <c r="H9891" t="s">
        <v>6522</v>
      </c>
      <c r="I9891" t="s">
        <v>23</v>
      </c>
      <c r="J9891" t="s">
        <v>23</v>
      </c>
      <c r="K9891" t="s">
        <v>30532</v>
      </c>
    </row>
    <row r="9892" spans="1:11" x14ac:dyDescent="0.35">
      <c r="A9892" t="s">
        <v>6183</v>
      </c>
      <c r="B9892" t="s">
        <v>23</v>
      </c>
      <c r="C9892" t="s">
        <v>23</v>
      </c>
      <c r="D9892" t="s">
        <v>5810</v>
      </c>
      <c r="E9892" t="s">
        <v>13675</v>
      </c>
      <c r="F9892" t="s">
        <v>23</v>
      </c>
      <c r="G9892" t="s">
        <v>23</v>
      </c>
      <c r="H9892" t="s">
        <v>6502</v>
      </c>
      <c r="I9892" t="s">
        <v>23</v>
      </c>
      <c r="J9892" t="s">
        <v>23</v>
      </c>
      <c r="K9892" t="s">
        <v>30532</v>
      </c>
    </row>
    <row r="9893" spans="1:11" x14ac:dyDescent="0.35">
      <c r="A9893" t="s">
        <v>18992</v>
      </c>
      <c r="B9893" t="s">
        <v>23</v>
      </c>
      <c r="C9893" t="s">
        <v>23</v>
      </c>
      <c r="D9893" t="s">
        <v>5810</v>
      </c>
      <c r="E9893" t="s">
        <v>18993</v>
      </c>
      <c r="F9893" t="s">
        <v>23</v>
      </c>
      <c r="G9893" t="s">
        <v>23</v>
      </c>
      <c r="H9893" t="s">
        <v>6746</v>
      </c>
      <c r="I9893" t="s">
        <v>23</v>
      </c>
      <c r="J9893" t="s">
        <v>23</v>
      </c>
      <c r="K9893" t="s">
        <v>31021</v>
      </c>
    </row>
    <row r="9894" spans="1:11" x14ac:dyDescent="0.35">
      <c r="A9894" t="s">
        <v>3780</v>
      </c>
      <c r="B9894" t="s">
        <v>23</v>
      </c>
      <c r="C9894" t="s">
        <v>23</v>
      </c>
      <c r="D9894" t="s">
        <v>23</v>
      </c>
      <c r="E9894" t="s">
        <v>13676</v>
      </c>
      <c r="F9894" t="s">
        <v>23</v>
      </c>
      <c r="G9894" t="s">
        <v>23</v>
      </c>
      <c r="H9894" t="s">
        <v>6522</v>
      </c>
      <c r="I9894" t="s">
        <v>23</v>
      </c>
      <c r="J9894" t="s">
        <v>23</v>
      </c>
      <c r="K9894" t="s">
        <v>30532</v>
      </c>
    </row>
    <row r="9895" spans="1:11" x14ac:dyDescent="0.35">
      <c r="A9895" t="s">
        <v>4246</v>
      </c>
      <c r="B9895" t="s">
        <v>23</v>
      </c>
      <c r="C9895" t="s">
        <v>23</v>
      </c>
      <c r="D9895" t="s">
        <v>23</v>
      </c>
      <c r="E9895" t="s">
        <v>13677</v>
      </c>
      <c r="F9895" t="s">
        <v>23</v>
      </c>
      <c r="G9895" t="s">
        <v>23</v>
      </c>
      <c r="H9895" t="s">
        <v>6522</v>
      </c>
      <c r="I9895" t="s">
        <v>23</v>
      </c>
      <c r="J9895" t="s">
        <v>23</v>
      </c>
      <c r="K9895" t="s">
        <v>30532</v>
      </c>
    </row>
    <row r="9896" spans="1:11" x14ac:dyDescent="0.35">
      <c r="A9896" t="s">
        <v>19004</v>
      </c>
      <c r="B9896" t="s">
        <v>23</v>
      </c>
      <c r="C9896" t="s">
        <v>23</v>
      </c>
      <c r="D9896" t="s">
        <v>5810</v>
      </c>
      <c r="E9896" t="s">
        <v>19005</v>
      </c>
      <c r="F9896" t="s">
        <v>23</v>
      </c>
      <c r="G9896" t="s">
        <v>23</v>
      </c>
      <c r="H9896" t="s">
        <v>6746</v>
      </c>
      <c r="I9896" t="s">
        <v>23</v>
      </c>
      <c r="J9896" t="s">
        <v>23</v>
      </c>
      <c r="K9896" t="s">
        <v>31027</v>
      </c>
    </row>
    <row r="9897" spans="1:11" x14ac:dyDescent="0.35">
      <c r="A9897" t="s">
        <v>3781</v>
      </c>
      <c r="B9897" t="s">
        <v>23</v>
      </c>
      <c r="C9897" t="s">
        <v>23</v>
      </c>
      <c r="D9897" t="s">
        <v>23</v>
      </c>
      <c r="E9897" t="s">
        <v>13678</v>
      </c>
      <c r="F9897" t="s">
        <v>23</v>
      </c>
      <c r="G9897" t="s">
        <v>23</v>
      </c>
      <c r="H9897" t="s">
        <v>6522</v>
      </c>
      <c r="I9897" t="s">
        <v>23</v>
      </c>
      <c r="J9897" t="s">
        <v>23</v>
      </c>
      <c r="K9897" t="s">
        <v>30532</v>
      </c>
    </row>
    <row r="9898" spans="1:11" x14ac:dyDescent="0.35">
      <c r="A9898" t="s">
        <v>19006</v>
      </c>
      <c r="B9898" t="s">
        <v>23</v>
      </c>
      <c r="C9898" t="s">
        <v>23</v>
      </c>
      <c r="D9898" t="s">
        <v>5810</v>
      </c>
      <c r="E9898" t="s">
        <v>19007</v>
      </c>
      <c r="F9898" t="s">
        <v>23</v>
      </c>
      <c r="G9898" t="s">
        <v>23</v>
      </c>
      <c r="H9898" t="s">
        <v>6746</v>
      </c>
      <c r="I9898" t="s">
        <v>23</v>
      </c>
      <c r="J9898" t="s">
        <v>23</v>
      </c>
      <c r="K9898" t="s">
        <v>31028</v>
      </c>
    </row>
    <row r="9899" spans="1:11" x14ac:dyDescent="0.35">
      <c r="A9899" t="s">
        <v>19020</v>
      </c>
      <c r="B9899" t="s">
        <v>23</v>
      </c>
      <c r="C9899" t="s">
        <v>23</v>
      </c>
      <c r="D9899" t="s">
        <v>5810</v>
      </c>
      <c r="E9899" t="s">
        <v>19021</v>
      </c>
      <c r="F9899" t="s">
        <v>23</v>
      </c>
      <c r="G9899" t="s">
        <v>23</v>
      </c>
      <c r="H9899" t="s">
        <v>6746</v>
      </c>
      <c r="I9899" t="s">
        <v>23</v>
      </c>
      <c r="J9899" t="s">
        <v>23</v>
      </c>
      <c r="K9899" t="s">
        <v>31035</v>
      </c>
    </row>
    <row r="9900" spans="1:11" x14ac:dyDescent="0.35">
      <c r="A9900" t="s">
        <v>19026</v>
      </c>
      <c r="B9900" t="s">
        <v>23</v>
      </c>
      <c r="C9900" t="s">
        <v>23</v>
      </c>
      <c r="D9900" t="s">
        <v>5810</v>
      </c>
      <c r="E9900" t="s">
        <v>19027</v>
      </c>
      <c r="F9900" t="s">
        <v>23</v>
      </c>
      <c r="G9900" t="s">
        <v>23</v>
      </c>
      <c r="H9900" t="s">
        <v>6746</v>
      </c>
      <c r="I9900" t="s">
        <v>23</v>
      </c>
      <c r="J9900" t="s">
        <v>23</v>
      </c>
      <c r="K9900" t="s">
        <v>31038</v>
      </c>
    </row>
    <row r="9901" spans="1:11" x14ac:dyDescent="0.35">
      <c r="A9901" t="s">
        <v>19024</v>
      </c>
      <c r="B9901" t="s">
        <v>23</v>
      </c>
      <c r="C9901" t="s">
        <v>23</v>
      </c>
      <c r="D9901" t="s">
        <v>5810</v>
      </c>
      <c r="E9901" t="s">
        <v>19025</v>
      </c>
      <c r="F9901" t="s">
        <v>23</v>
      </c>
      <c r="G9901" t="s">
        <v>23</v>
      </c>
      <c r="H9901" t="s">
        <v>6746</v>
      </c>
      <c r="I9901" t="s">
        <v>23</v>
      </c>
      <c r="J9901" t="s">
        <v>23</v>
      </c>
      <c r="K9901" t="s">
        <v>31037</v>
      </c>
    </row>
    <row r="9902" spans="1:11" x14ac:dyDescent="0.35">
      <c r="A9902" t="s">
        <v>19028</v>
      </c>
      <c r="B9902" t="s">
        <v>23</v>
      </c>
      <c r="C9902" t="s">
        <v>23</v>
      </c>
      <c r="D9902" t="s">
        <v>5810</v>
      </c>
      <c r="E9902" t="s">
        <v>19029</v>
      </c>
      <c r="F9902" t="s">
        <v>23</v>
      </c>
      <c r="G9902" t="s">
        <v>23</v>
      </c>
      <c r="H9902" t="s">
        <v>6746</v>
      </c>
      <c r="I9902" t="s">
        <v>23</v>
      </c>
      <c r="J9902" t="s">
        <v>23</v>
      </c>
      <c r="K9902" t="s">
        <v>31039</v>
      </c>
    </row>
    <row r="9903" spans="1:11" x14ac:dyDescent="0.35">
      <c r="A9903" t="s">
        <v>19032</v>
      </c>
      <c r="B9903" t="s">
        <v>23</v>
      </c>
      <c r="C9903" t="s">
        <v>23</v>
      </c>
      <c r="D9903" t="s">
        <v>5810</v>
      </c>
      <c r="E9903" t="s">
        <v>19033</v>
      </c>
      <c r="F9903" t="s">
        <v>23</v>
      </c>
      <c r="G9903" t="s">
        <v>23</v>
      </c>
      <c r="H9903" t="s">
        <v>6746</v>
      </c>
      <c r="I9903" t="s">
        <v>23</v>
      </c>
      <c r="J9903" t="s">
        <v>23</v>
      </c>
      <c r="K9903" t="s">
        <v>31041</v>
      </c>
    </row>
    <row r="9904" spans="1:11" x14ac:dyDescent="0.35">
      <c r="A9904" t="s">
        <v>19030</v>
      </c>
      <c r="B9904" t="s">
        <v>23</v>
      </c>
      <c r="C9904" t="s">
        <v>23</v>
      </c>
      <c r="D9904" t="s">
        <v>5810</v>
      </c>
      <c r="E9904" t="s">
        <v>19031</v>
      </c>
      <c r="F9904" t="s">
        <v>23</v>
      </c>
      <c r="G9904" t="s">
        <v>23</v>
      </c>
      <c r="H9904" t="s">
        <v>6746</v>
      </c>
      <c r="I9904" t="s">
        <v>23</v>
      </c>
      <c r="J9904" t="s">
        <v>23</v>
      </c>
      <c r="K9904" t="s">
        <v>31040</v>
      </c>
    </row>
    <row r="9905" spans="1:11" x14ac:dyDescent="0.35">
      <c r="A9905" t="s">
        <v>6787</v>
      </c>
      <c r="B9905" t="s">
        <v>23</v>
      </c>
      <c r="C9905" t="s">
        <v>23</v>
      </c>
      <c r="D9905" t="s">
        <v>23</v>
      </c>
      <c r="E9905" t="s">
        <v>13679</v>
      </c>
      <c r="F9905" t="s">
        <v>23</v>
      </c>
      <c r="G9905" t="s">
        <v>23</v>
      </c>
      <c r="H9905" t="s">
        <v>6518</v>
      </c>
      <c r="I9905" t="s">
        <v>2721</v>
      </c>
      <c r="J9905" t="s">
        <v>23</v>
      </c>
      <c r="K9905" t="s">
        <v>30532</v>
      </c>
    </row>
    <row r="9906" spans="1:11" x14ac:dyDescent="0.35">
      <c r="A9906" t="s">
        <v>3782</v>
      </c>
      <c r="B9906" t="s">
        <v>23</v>
      </c>
      <c r="C9906" t="s">
        <v>23</v>
      </c>
      <c r="D9906" t="s">
        <v>23</v>
      </c>
      <c r="E9906" t="s">
        <v>13680</v>
      </c>
      <c r="F9906" t="s">
        <v>23</v>
      </c>
      <c r="G9906" t="s">
        <v>23</v>
      </c>
      <c r="H9906" t="s">
        <v>6522</v>
      </c>
      <c r="I9906" t="s">
        <v>23</v>
      </c>
      <c r="J9906" t="s">
        <v>23</v>
      </c>
      <c r="K9906" t="s">
        <v>30532</v>
      </c>
    </row>
    <row r="9907" spans="1:11" x14ac:dyDescent="0.35">
      <c r="A9907" t="s">
        <v>19034</v>
      </c>
      <c r="B9907" t="s">
        <v>23</v>
      </c>
      <c r="C9907" t="s">
        <v>23</v>
      </c>
      <c r="D9907" t="s">
        <v>5810</v>
      </c>
      <c r="E9907" t="s">
        <v>19035</v>
      </c>
      <c r="F9907" t="s">
        <v>23</v>
      </c>
      <c r="G9907" t="s">
        <v>23</v>
      </c>
      <c r="H9907" t="s">
        <v>6746</v>
      </c>
      <c r="I9907" t="s">
        <v>23</v>
      </c>
      <c r="J9907" t="s">
        <v>23</v>
      </c>
      <c r="K9907" t="s">
        <v>31042</v>
      </c>
    </row>
    <row r="9908" spans="1:11" x14ac:dyDescent="0.35">
      <c r="A9908" t="s">
        <v>19036</v>
      </c>
      <c r="B9908" t="s">
        <v>23</v>
      </c>
      <c r="C9908" t="s">
        <v>23</v>
      </c>
      <c r="D9908" t="s">
        <v>5810</v>
      </c>
      <c r="E9908" t="s">
        <v>19037</v>
      </c>
      <c r="F9908" t="s">
        <v>23</v>
      </c>
      <c r="G9908" t="s">
        <v>23</v>
      </c>
      <c r="H9908" t="s">
        <v>6746</v>
      </c>
      <c r="I9908" t="s">
        <v>23</v>
      </c>
      <c r="J9908" t="s">
        <v>23</v>
      </c>
      <c r="K9908" t="s">
        <v>31043</v>
      </c>
    </row>
    <row r="9909" spans="1:11" x14ac:dyDescent="0.35">
      <c r="A9909" t="s">
        <v>19040</v>
      </c>
      <c r="B9909" t="s">
        <v>23</v>
      </c>
      <c r="C9909" t="s">
        <v>23</v>
      </c>
      <c r="D9909" t="s">
        <v>5810</v>
      </c>
      <c r="E9909" t="s">
        <v>19041</v>
      </c>
      <c r="F9909" t="s">
        <v>23</v>
      </c>
      <c r="G9909" t="s">
        <v>23</v>
      </c>
      <c r="H9909" t="s">
        <v>6746</v>
      </c>
      <c r="I9909" t="s">
        <v>23</v>
      </c>
      <c r="J9909" t="s">
        <v>23</v>
      </c>
      <c r="K9909" t="s">
        <v>31045</v>
      </c>
    </row>
    <row r="9910" spans="1:11" x14ac:dyDescent="0.35">
      <c r="A9910" t="s">
        <v>19042</v>
      </c>
      <c r="B9910" t="s">
        <v>23</v>
      </c>
      <c r="C9910" t="s">
        <v>23</v>
      </c>
      <c r="D9910" t="s">
        <v>5810</v>
      </c>
      <c r="E9910" t="s">
        <v>19043</v>
      </c>
      <c r="F9910" t="s">
        <v>23</v>
      </c>
      <c r="G9910" t="s">
        <v>23</v>
      </c>
      <c r="H9910" t="s">
        <v>6746</v>
      </c>
      <c r="I9910" t="s">
        <v>23</v>
      </c>
      <c r="J9910" t="s">
        <v>23</v>
      </c>
      <c r="K9910" t="s">
        <v>31046</v>
      </c>
    </row>
    <row r="9911" spans="1:11" x14ac:dyDescent="0.35">
      <c r="A9911" t="s">
        <v>4245</v>
      </c>
      <c r="B9911" t="s">
        <v>23</v>
      </c>
      <c r="C9911" t="s">
        <v>23</v>
      </c>
      <c r="D9911" t="s">
        <v>23</v>
      </c>
      <c r="E9911" t="s">
        <v>13681</v>
      </c>
      <c r="F9911" t="s">
        <v>23</v>
      </c>
      <c r="G9911" t="s">
        <v>23</v>
      </c>
      <c r="H9911" t="s">
        <v>6522</v>
      </c>
      <c r="I9911" t="s">
        <v>23</v>
      </c>
      <c r="J9911" t="s">
        <v>23</v>
      </c>
      <c r="K9911" t="s">
        <v>30532</v>
      </c>
    </row>
    <row r="9912" spans="1:11" x14ac:dyDescent="0.35">
      <c r="A9912" t="s">
        <v>265</v>
      </c>
      <c r="B9912" t="s">
        <v>23</v>
      </c>
      <c r="C9912" t="s">
        <v>23</v>
      </c>
      <c r="D9912" t="s">
        <v>23</v>
      </c>
      <c r="E9912" t="s">
        <v>13682</v>
      </c>
      <c r="F9912" t="s">
        <v>23</v>
      </c>
      <c r="G9912" t="s">
        <v>23</v>
      </c>
      <c r="H9912" t="s">
        <v>23</v>
      </c>
      <c r="I9912" t="s">
        <v>23</v>
      </c>
      <c r="J9912" t="s">
        <v>23</v>
      </c>
      <c r="K9912" t="s">
        <v>30532</v>
      </c>
    </row>
    <row r="9913" spans="1:11" x14ac:dyDescent="0.35">
      <c r="A9913" t="s">
        <v>3327</v>
      </c>
      <c r="B9913" t="s">
        <v>23</v>
      </c>
      <c r="C9913" t="s">
        <v>23</v>
      </c>
      <c r="D9913" t="s">
        <v>23</v>
      </c>
      <c r="E9913" t="s">
        <v>13683</v>
      </c>
      <c r="F9913" t="s">
        <v>23</v>
      </c>
      <c r="G9913" t="s">
        <v>23</v>
      </c>
      <c r="H9913" t="s">
        <v>6522</v>
      </c>
      <c r="I9913" t="s">
        <v>23</v>
      </c>
      <c r="J9913" t="s">
        <v>23</v>
      </c>
      <c r="K9913" t="s">
        <v>30532</v>
      </c>
    </row>
    <row r="9914" spans="1:11" x14ac:dyDescent="0.35">
      <c r="A9914" t="s">
        <v>19044</v>
      </c>
      <c r="B9914" t="s">
        <v>23</v>
      </c>
      <c r="C9914" t="s">
        <v>23</v>
      </c>
      <c r="D9914" t="s">
        <v>5810</v>
      </c>
      <c r="E9914" t="s">
        <v>19045</v>
      </c>
      <c r="F9914" t="s">
        <v>23</v>
      </c>
      <c r="G9914" t="s">
        <v>23</v>
      </c>
      <c r="H9914" t="s">
        <v>6746</v>
      </c>
      <c r="I9914" t="s">
        <v>23</v>
      </c>
      <c r="J9914" t="s">
        <v>23</v>
      </c>
      <c r="K9914" t="s">
        <v>31047</v>
      </c>
    </row>
    <row r="9915" spans="1:11" x14ac:dyDescent="0.35">
      <c r="A9915" t="s">
        <v>4244</v>
      </c>
      <c r="B9915" t="s">
        <v>23</v>
      </c>
      <c r="C9915" t="s">
        <v>23</v>
      </c>
      <c r="D9915" t="s">
        <v>23</v>
      </c>
      <c r="E9915" t="s">
        <v>13684</v>
      </c>
      <c r="F9915" t="s">
        <v>23</v>
      </c>
      <c r="G9915" t="s">
        <v>23</v>
      </c>
      <c r="H9915" t="s">
        <v>6522</v>
      </c>
      <c r="I9915" t="s">
        <v>23</v>
      </c>
      <c r="J9915" t="s">
        <v>23</v>
      </c>
      <c r="K9915" t="s">
        <v>30532</v>
      </c>
    </row>
    <row r="9916" spans="1:11" x14ac:dyDescent="0.35">
      <c r="A9916" t="s">
        <v>19046</v>
      </c>
      <c r="B9916" t="s">
        <v>23</v>
      </c>
      <c r="C9916" t="s">
        <v>23</v>
      </c>
      <c r="D9916" t="s">
        <v>5810</v>
      </c>
      <c r="E9916" t="s">
        <v>19047</v>
      </c>
      <c r="F9916" t="s">
        <v>23</v>
      </c>
      <c r="G9916" t="s">
        <v>23</v>
      </c>
      <c r="H9916" t="s">
        <v>6746</v>
      </c>
      <c r="I9916" t="s">
        <v>23</v>
      </c>
      <c r="J9916" t="s">
        <v>23</v>
      </c>
      <c r="K9916" t="s">
        <v>31048</v>
      </c>
    </row>
    <row r="9917" spans="1:11" x14ac:dyDescent="0.35">
      <c r="A9917" t="s">
        <v>19048</v>
      </c>
      <c r="B9917" t="s">
        <v>23</v>
      </c>
      <c r="C9917" t="s">
        <v>23</v>
      </c>
      <c r="D9917" t="s">
        <v>5810</v>
      </c>
      <c r="E9917" t="s">
        <v>19049</v>
      </c>
      <c r="F9917" t="s">
        <v>23</v>
      </c>
      <c r="G9917" t="s">
        <v>23</v>
      </c>
      <c r="H9917" t="s">
        <v>6746</v>
      </c>
      <c r="I9917" t="s">
        <v>23</v>
      </c>
      <c r="J9917" t="s">
        <v>23</v>
      </c>
      <c r="K9917" t="s">
        <v>31049</v>
      </c>
    </row>
    <row r="9918" spans="1:11" x14ac:dyDescent="0.35">
      <c r="A9918" t="s">
        <v>24450</v>
      </c>
      <c r="B9918" t="s">
        <v>23</v>
      </c>
      <c r="C9918" t="s">
        <v>23</v>
      </c>
      <c r="D9918" t="s">
        <v>5810</v>
      </c>
      <c r="E9918" t="s">
        <v>24451</v>
      </c>
      <c r="F9918" t="s">
        <v>23</v>
      </c>
      <c r="G9918" t="s">
        <v>23</v>
      </c>
      <c r="H9918" t="s">
        <v>6746</v>
      </c>
      <c r="I9918" t="s">
        <v>23</v>
      </c>
      <c r="J9918" t="s">
        <v>23</v>
      </c>
      <c r="K9918" t="s">
        <v>31050</v>
      </c>
    </row>
    <row r="9919" spans="1:11" x14ac:dyDescent="0.35">
      <c r="A9919" t="s">
        <v>24452</v>
      </c>
      <c r="B9919" t="s">
        <v>23</v>
      </c>
      <c r="C9919" t="s">
        <v>23</v>
      </c>
      <c r="D9919" t="s">
        <v>5810</v>
      </c>
      <c r="E9919" t="s">
        <v>24453</v>
      </c>
      <c r="F9919" t="s">
        <v>23</v>
      </c>
      <c r="G9919" t="s">
        <v>23</v>
      </c>
      <c r="H9919" t="s">
        <v>23951</v>
      </c>
      <c r="I9919" t="s">
        <v>23</v>
      </c>
      <c r="J9919" t="s">
        <v>23</v>
      </c>
      <c r="K9919" t="s">
        <v>31051</v>
      </c>
    </row>
    <row r="9920" spans="1:11" x14ac:dyDescent="0.35">
      <c r="A9920" t="s">
        <v>24454</v>
      </c>
      <c r="B9920" t="s">
        <v>23</v>
      </c>
      <c r="C9920" t="s">
        <v>23</v>
      </c>
      <c r="D9920" t="s">
        <v>5810</v>
      </c>
      <c r="E9920" t="s">
        <v>24455</v>
      </c>
      <c r="F9920" t="s">
        <v>23</v>
      </c>
      <c r="G9920" t="s">
        <v>23</v>
      </c>
      <c r="H9920" t="s">
        <v>6483</v>
      </c>
      <c r="I9920" t="s">
        <v>23</v>
      </c>
      <c r="J9920" t="s">
        <v>23</v>
      </c>
      <c r="K9920" t="s">
        <v>33616</v>
      </c>
    </row>
    <row r="9921" spans="1:11" x14ac:dyDescent="0.35">
      <c r="A9921" t="s">
        <v>24456</v>
      </c>
      <c r="B9921" t="s">
        <v>23</v>
      </c>
      <c r="C9921" t="s">
        <v>23</v>
      </c>
      <c r="D9921" t="s">
        <v>5810</v>
      </c>
      <c r="E9921" t="s">
        <v>24457</v>
      </c>
      <c r="F9921" t="s">
        <v>23</v>
      </c>
      <c r="G9921" t="s">
        <v>23</v>
      </c>
      <c r="H9921" t="s">
        <v>6483</v>
      </c>
      <c r="I9921" t="s">
        <v>23</v>
      </c>
      <c r="J9921" t="s">
        <v>23</v>
      </c>
      <c r="K9921" t="s">
        <v>31054</v>
      </c>
    </row>
    <row r="9922" spans="1:11" x14ac:dyDescent="0.35">
      <c r="A9922" t="s">
        <v>24458</v>
      </c>
      <c r="B9922" t="s">
        <v>23</v>
      </c>
      <c r="C9922" t="s">
        <v>23</v>
      </c>
      <c r="D9922" t="s">
        <v>5810</v>
      </c>
      <c r="E9922" t="s">
        <v>24459</v>
      </c>
      <c r="F9922" t="s">
        <v>23</v>
      </c>
      <c r="G9922" t="s">
        <v>23</v>
      </c>
      <c r="H9922" t="s">
        <v>6746</v>
      </c>
      <c r="I9922" t="s">
        <v>23</v>
      </c>
      <c r="J9922" t="s">
        <v>23</v>
      </c>
      <c r="K9922" t="s">
        <v>33617</v>
      </c>
    </row>
    <row r="9923" spans="1:11" x14ac:dyDescent="0.35">
      <c r="A9923" t="s">
        <v>19052</v>
      </c>
      <c r="B9923" t="s">
        <v>23</v>
      </c>
      <c r="C9923" t="s">
        <v>23</v>
      </c>
      <c r="D9923" t="s">
        <v>5810</v>
      </c>
      <c r="E9923" t="s">
        <v>19053</v>
      </c>
      <c r="F9923" t="s">
        <v>23</v>
      </c>
      <c r="G9923" t="s">
        <v>23</v>
      </c>
      <c r="H9923" t="s">
        <v>6746</v>
      </c>
      <c r="I9923" t="s">
        <v>23</v>
      </c>
      <c r="J9923" t="s">
        <v>23</v>
      </c>
      <c r="K9923" t="s">
        <v>31053</v>
      </c>
    </row>
    <row r="9924" spans="1:11" x14ac:dyDescent="0.35">
      <c r="A9924" t="s">
        <v>24460</v>
      </c>
      <c r="B9924" t="s">
        <v>23</v>
      </c>
      <c r="C9924" t="s">
        <v>23</v>
      </c>
      <c r="D9924" t="s">
        <v>5810</v>
      </c>
      <c r="E9924" t="s">
        <v>24461</v>
      </c>
      <c r="F9924" t="s">
        <v>23</v>
      </c>
      <c r="G9924" t="s">
        <v>23</v>
      </c>
      <c r="H9924" t="s">
        <v>6746</v>
      </c>
      <c r="I9924" t="s">
        <v>23</v>
      </c>
      <c r="J9924" t="s">
        <v>23</v>
      </c>
      <c r="K9924" t="s">
        <v>31056</v>
      </c>
    </row>
    <row r="9925" spans="1:11" x14ac:dyDescent="0.35">
      <c r="A9925" t="s">
        <v>24462</v>
      </c>
      <c r="B9925" t="s">
        <v>23</v>
      </c>
      <c r="C9925" t="s">
        <v>23</v>
      </c>
      <c r="D9925" t="s">
        <v>5810</v>
      </c>
      <c r="E9925" t="s">
        <v>24463</v>
      </c>
      <c r="F9925" t="s">
        <v>23</v>
      </c>
      <c r="G9925" t="s">
        <v>23</v>
      </c>
      <c r="H9925" t="s">
        <v>6746</v>
      </c>
      <c r="I9925" t="s">
        <v>23</v>
      </c>
      <c r="J9925" t="s">
        <v>23</v>
      </c>
      <c r="K9925" t="s">
        <v>31055</v>
      </c>
    </row>
    <row r="9926" spans="1:11" x14ac:dyDescent="0.35">
      <c r="A9926" t="s">
        <v>25294</v>
      </c>
      <c r="B9926" t="s">
        <v>23</v>
      </c>
      <c r="C9926" t="s">
        <v>23</v>
      </c>
      <c r="D9926" t="s">
        <v>5810</v>
      </c>
      <c r="E9926" t="s">
        <v>25295</v>
      </c>
      <c r="F9926" t="s">
        <v>23</v>
      </c>
      <c r="G9926" t="s">
        <v>23</v>
      </c>
      <c r="H9926" t="s">
        <v>6746</v>
      </c>
      <c r="I9926" t="s">
        <v>23</v>
      </c>
      <c r="J9926" t="s">
        <v>23</v>
      </c>
      <c r="K9926" t="s">
        <v>34014</v>
      </c>
    </row>
    <row r="9927" spans="1:11" x14ac:dyDescent="0.35">
      <c r="A9927" t="s">
        <v>25324</v>
      </c>
      <c r="B9927" t="s">
        <v>23</v>
      </c>
      <c r="C9927" t="s">
        <v>23</v>
      </c>
      <c r="D9927" t="s">
        <v>5810</v>
      </c>
      <c r="E9927" t="s">
        <v>25325</v>
      </c>
      <c r="F9927" t="s">
        <v>23</v>
      </c>
      <c r="G9927" t="s">
        <v>23</v>
      </c>
      <c r="H9927" t="s">
        <v>6746</v>
      </c>
      <c r="I9927" t="s">
        <v>23</v>
      </c>
      <c r="J9927" t="s">
        <v>23</v>
      </c>
      <c r="K9927" t="s">
        <v>34029</v>
      </c>
    </row>
    <row r="9928" spans="1:11" x14ac:dyDescent="0.35">
      <c r="A9928" t="s">
        <v>19056</v>
      </c>
      <c r="B9928" t="s">
        <v>23</v>
      </c>
      <c r="C9928" t="s">
        <v>23</v>
      </c>
      <c r="D9928" t="s">
        <v>5810</v>
      </c>
      <c r="E9928" t="s">
        <v>19057</v>
      </c>
      <c r="F9928" t="s">
        <v>23</v>
      </c>
      <c r="G9928" t="s">
        <v>23</v>
      </c>
      <c r="H9928" t="s">
        <v>6746</v>
      </c>
      <c r="I9928" t="s">
        <v>23</v>
      </c>
      <c r="J9928" t="s">
        <v>23</v>
      </c>
      <c r="K9928" t="s">
        <v>31058</v>
      </c>
    </row>
    <row r="9929" spans="1:11" x14ac:dyDescent="0.35">
      <c r="A9929" t="s">
        <v>19060</v>
      </c>
      <c r="B9929" t="s">
        <v>23</v>
      </c>
      <c r="C9929" t="s">
        <v>23</v>
      </c>
      <c r="D9929" t="s">
        <v>5810</v>
      </c>
      <c r="E9929" t="s">
        <v>19061</v>
      </c>
      <c r="F9929" t="s">
        <v>23</v>
      </c>
      <c r="G9929" t="s">
        <v>23</v>
      </c>
      <c r="H9929" t="s">
        <v>6746</v>
      </c>
      <c r="I9929" t="s">
        <v>23</v>
      </c>
      <c r="J9929" t="s">
        <v>23</v>
      </c>
      <c r="K9929" t="s">
        <v>31060</v>
      </c>
    </row>
    <row r="9930" spans="1:11" x14ac:dyDescent="0.35">
      <c r="A9930" t="s">
        <v>4243</v>
      </c>
      <c r="B9930" t="s">
        <v>23</v>
      </c>
      <c r="C9930" t="s">
        <v>23</v>
      </c>
      <c r="D9930" t="s">
        <v>23</v>
      </c>
      <c r="E9930" t="s">
        <v>13685</v>
      </c>
      <c r="F9930" t="s">
        <v>23</v>
      </c>
      <c r="G9930" t="s">
        <v>23</v>
      </c>
      <c r="H9930" t="s">
        <v>6502</v>
      </c>
      <c r="I9930" t="s">
        <v>23</v>
      </c>
      <c r="J9930" t="s">
        <v>23</v>
      </c>
      <c r="K9930" t="s">
        <v>30532</v>
      </c>
    </row>
    <row r="9931" spans="1:11" x14ac:dyDescent="0.35">
      <c r="A9931" t="s">
        <v>937</v>
      </c>
      <c r="B9931" t="s">
        <v>23</v>
      </c>
      <c r="C9931" t="s">
        <v>23</v>
      </c>
      <c r="D9931" t="s">
        <v>23</v>
      </c>
      <c r="E9931" t="s">
        <v>13686</v>
      </c>
      <c r="F9931" t="s">
        <v>23</v>
      </c>
      <c r="G9931" t="s">
        <v>23</v>
      </c>
      <c r="H9931" t="s">
        <v>6522</v>
      </c>
      <c r="I9931" t="s">
        <v>23</v>
      </c>
      <c r="J9931" t="s">
        <v>23</v>
      </c>
      <c r="K9931" t="s">
        <v>30532</v>
      </c>
    </row>
    <row r="9932" spans="1:11" x14ac:dyDescent="0.35">
      <c r="A9932" t="s">
        <v>19062</v>
      </c>
      <c r="B9932" t="s">
        <v>23</v>
      </c>
      <c r="C9932" t="s">
        <v>23</v>
      </c>
      <c r="D9932" t="s">
        <v>5810</v>
      </c>
      <c r="E9932" t="s">
        <v>19063</v>
      </c>
      <c r="F9932" t="s">
        <v>23</v>
      </c>
      <c r="G9932" t="s">
        <v>23</v>
      </c>
      <c r="H9932" t="s">
        <v>6746</v>
      </c>
      <c r="I9932" t="s">
        <v>23</v>
      </c>
      <c r="J9932" t="s">
        <v>23</v>
      </c>
      <c r="K9932" t="s">
        <v>31061</v>
      </c>
    </row>
    <row r="9933" spans="1:11" x14ac:dyDescent="0.35">
      <c r="A9933" t="s">
        <v>24466</v>
      </c>
      <c r="B9933" t="s">
        <v>23</v>
      </c>
      <c r="C9933" t="s">
        <v>23</v>
      </c>
      <c r="D9933" t="s">
        <v>5810</v>
      </c>
      <c r="E9933" t="s">
        <v>24467</v>
      </c>
      <c r="F9933" t="s">
        <v>23</v>
      </c>
      <c r="G9933" t="s">
        <v>23</v>
      </c>
      <c r="H9933" t="s">
        <v>6493</v>
      </c>
      <c r="I9933" t="s">
        <v>23</v>
      </c>
      <c r="J9933" t="s">
        <v>23</v>
      </c>
      <c r="K9933" t="s">
        <v>31062</v>
      </c>
    </row>
    <row r="9934" spans="1:11" x14ac:dyDescent="0.35">
      <c r="A9934" t="s">
        <v>19064</v>
      </c>
      <c r="B9934" t="s">
        <v>23</v>
      </c>
      <c r="C9934" t="s">
        <v>23</v>
      </c>
      <c r="D9934" t="s">
        <v>5810</v>
      </c>
      <c r="E9934" t="s">
        <v>19065</v>
      </c>
      <c r="F9934" t="s">
        <v>23</v>
      </c>
      <c r="G9934" t="s">
        <v>23</v>
      </c>
      <c r="H9934" t="s">
        <v>6746</v>
      </c>
      <c r="I9934" t="s">
        <v>23</v>
      </c>
      <c r="J9934" t="s">
        <v>23</v>
      </c>
      <c r="K9934" t="s">
        <v>31063</v>
      </c>
    </row>
    <row r="9935" spans="1:11" x14ac:dyDescent="0.35">
      <c r="A9935" t="s">
        <v>6461</v>
      </c>
      <c r="B9935" t="s">
        <v>23</v>
      </c>
      <c r="C9935" t="s">
        <v>23</v>
      </c>
      <c r="D9935" t="s">
        <v>5810</v>
      </c>
      <c r="E9935" t="s">
        <v>13687</v>
      </c>
      <c r="F9935" t="s">
        <v>23</v>
      </c>
      <c r="G9935" t="s">
        <v>23</v>
      </c>
      <c r="H9935" t="s">
        <v>6493</v>
      </c>
      <c r="I9935" t="s">
        <v>2721</v>
      </c>
      <c r="J9935" t="s">
        <v>23</v>
      </c>
      <c r="K9935" t="s">
        <v>30532</v>
      </c>
    </row>
    <row r="9936" spans="1:11" x14ac:dyDescent="0.35">
      <c r="A9936" t="s">
        <v>19066</v>
      </c>
      <c r="B9936" t="s">
        <v>23</v>
      </c>
      <c r="C9936" t="s">
        <v>23</v>
      </c>
      <c r="D9936" t="s">
        <v>5810</v>
      </c>
      <c r="E9936" t="s">
        <v>19067</v>
      </c>
      <c r="F9936" t="s">
        <v>23</v>
      </c>
      <c r="G9936" t="s">
        <v>23</v>
      </c>
      <c r="H9936" t="s">
        <v>6746</v>
      </c>
      <c r="I9936" t="s">
        <v>23</v>
      </c>
      <c r="J9936" t="s">
        <v>23</v>
      </c>
      <c r="K9936" t="s">
        <v>31064</v>
      </c>
    </row>
    <row r="9937" spans="1:11" x14ac:dyDescent="0.35">
      <c r="A9937" t="s">
        <v>19068</v>
      </c>
      <c r="B9937" t="s">
        <v>23</v>
      </c>
      <c r="C9937" t="s">
        <v>23</v>
      </c>
      <c r="D9937" t="s">
        <v>5810</v>
      </c>
      <c r="E9937" t="s">
        <v>19069</v>
      </c>
      <c r="F9937" t="s">
        <v>23</v>
      </c>
      <c r="G9937" t="s">
        <v>23</v>
      </c>
      <c r="H9937" t="s">
        <v>6746</v>
      </c>
      <c r="I9937" t="s">
        <v>23</v>
      </c>
      <c r="J9937" t="s">
        <v>23</v>
      </c>
      <c r="K9937" t="s">
        <v>31065</v>
      </c>
    </row>
    <row r="9938" spans="1:11" x14ac:dyDescent="0.35">
      <c r="A9938" t="s">
        <v>555</v>
      </c>
      <c r="B9938" t="s">
        <v>23</v>
      </c>
      <c r="C9938" t="s">
        <v>23</v>
      </c>
      <c r="D9938" t="s">
        <v>23</v>
      </c>
      <c r="E9938" t="s">
        <v>13688</v>
      </c>
      <c r="F9938" t="s">
        <v>23</v>
      </c>
      <c r="G9938" t="s">
        <v>23</v>
      </c>
      <c r="H9938" t="s">
        <v>6522</v>
      </c>
      <c r="I9938" t="s">
        <v>23</v>
      </c>
      <c r="J9938" t="s">
        <v>23</v>
      </c>
      <c r="K9938" t="s">
        <v>30532</v>
      </c>
    </row>
    <row r="9939" spans="1:11" x14ac:dyDescent="0.35">
      <c r="A9939" t="s">
        <v>4242</v>
      </c>
      <c r="B9939" t="s">
        <v>23</v>
      </c>
      <c r="C9939" t="s">
        <v>23</v>
      </c>
      <c r="D9939" t="s">
        <v>23</v>
      </c>
      <c r="E9939" t="s">
        <v>13689</v>
      </c>
      <c r="F9939" t="s">
        <v>23</v>
      </c>
      <c r="G9939" t="s">
        <v>23</v>
      </c>
      <c r="H9939" t="s">
        <v>6522</v>
      </c>
      <c r="I9939" t="s">
        <v>23</v>
      </c>
      <c r="J9939" t="s">
        <v>23</v>
      </c>
      <c r="K9939" t="s">
        <v>30532</v>
      </c>
    </row>
    <row r="9940" spans="1:11" x14ac:dyDescent="0.35">
      <c r="A9940" t="s">
        <v>19070</v>
      </c>
      <c r="B9940" t="s">
        <v>23</v>
      </c>
      <c r="C9940" t="s">
        <v>23</v>
      </c>
      <c r="D9940" t="s">
        <v>5810</v>
      </c>
      <c r="E9940" t="s">
        <v>19071</v>
      </c>
      <c r="F9940" t="s">
        <v>23</v>
      </c>
      <c r="G9940" t="s">
        <v>23</v>
      </c>
      <c r="H9940" t="s">
        <v>6746</v>
      </c>
      <c r="I9940" t="s">
        <v>23</v>
      </c>
      <c r="J9940" t="s">
        <v>23</v>
      </c>
      <c r="K9940" t="s">
        <v>31066</v>
      </c>
    </row>
    <row r="9941" spans="1:11" x14ac:dyDescent="0.35">
      <c r="A9941" t="s">
        <v>106</v>
      </c>
      <c r="B9941" t="s">
        <v>23</v>
      </c>
      <c r="C9941" t="s">
        <v>23</v>
      </c>
      <c r="D9941" t="s">
        <v>23</v>
      </c>
      <c r="E9941" t="s">
        <v>13690</v>
      </c>
      <c r="F9941" t="s">
        <v>23</v>
      </c>
      <c r="G9941" t="s">
        <v>23</v>
      </c>
      <c r="H9941" t="s">
        <v>6522</v>
      </c>
      <c r="I9941" t="s">
        <v>23</v>
      </c>
      <c r="J9941" t="s">
        <v>23</v>
      </c>
      <c r="K9941" t="s">
        <v>30532</v>
      </c>
    </row>
    <row r="9942" spans="1:11" x14ac:dyDescent="0.35">
      <c r="A9942" t="s">
        <v>19072</v>
      </c>
      <c r="B9942" t="s">
        <v>23</v>
      </c>
      <c r="C9942" t="s">
        <v>23</v>
      </c>
      <c r="D9942" t="s">
        <v>5810</v>
      </c>
      <c r="E9942" t="s">
        <v>19073</v>
      </c>
      <c r="F9942" t="s">
        <v>23</v>
      </c>
      <c r="G9942" t="s">
        <v>23</v>
      </c>
      <c r="H9942" t="s">
        <v>6746</v>
      </c>
      <c r="I9942" t="s">
        <v>23</v>
      </c>
      <c r="J9942" t="s">
        <v>23</v>
      </c>
      <c r="K9942" t="s">
        <v>31067</v>
      </c>
    </row>
    <row r="9943" spans="1:11" x14ac:dyDescent="0.35">
      <c r="A9943" t="s">
        <v>19074</v>
      </c>
      <c r="B9943" t="s">
        <v>23</v>
      </c>
      <c r="C9943" t="s">
        <v>23</v>
      </c>
      <c r="D9943" t="s">
        <v>5810</v>
      </c>
      <c r="E9943" t="s">
        <v>19075</v>
      </c>
      <c r="F9943" t="s">
        <v>23</v>
      </c>
      <c r="G9943" t="s">
        <v>23</v>
      </c>
      <c r="H9943" t="s">
        <v>6746</v>
      </c>
      <c r="I9943" t="s">
        <v>23</v>
      </c>
      <c r="J9943" t="s">
        <v>23</v>
      </c>
      <c r="K9943" t="s">
        <v>31068</v>
      </c>
    </row>
    <row r="9944" spans="1:11" x14ac:dyDescent="0.35">
      <c r="A9944" t="s">
        <v>158</v>
      </c>
      <c r="B9944" t="s">
        <v>23</v>
      </c>
      <c r="C9944" t="s">
        <v>23</v>
      </c>
      <c r="D9944" t="s">
        <v>23</v>
      </c>
      <c r="E9944" t="s">
        <v>13691</v>
      </c>
      <c r="F9944" t="s">
        <v>23</v>
      </c>
      <c r="G9944" t="s">
        <v>23</v>
      </c>
      <c r="H9944" t="s">
        <v>6493</v>
      </c>
      <c r="I9944" t="s">
        <v>6485</v>
      </c>
      <c r="J9944" t="s">
        <v>23</v>
      </c>
      <c r="K9944" t="s">
        <v>30532</v>
      </c>
    </row>
    <row r="9945" spans="1:11" x14ac:dyDescent="0.35">
      <c r="A9945" t="s">
        <v>19076</v>
      </c>
      <c r="B9945" t="s">
        <v>23</v>
      </c>
      <c r="C9945" t="s">
        <v>23</v>
      </c>
      <c r="D9945" t="s">
        <v>5810</v>
      </c>
      <c r="E9945" t="s">
        <v>19077</v>
      </c>
      <c r="F9945" t="s">
        <v>23</v>
      </c>
      <c r="G9945" t="s">
        <v>23</v>
      </c>
      <c r="H9945" t="s">
        <v>6746</v>
      </c>
      <c r="I9945" t="s">
        <v>23</v>
      </c>
      <c r="J9945" t="s">
        <v>23</v>
      </c>
      <c r="K9945" t="s">
        <v>31069</v>
      </c>
    </row>
    <row r="9946" spans="1:11" x14ac:dyDescent="0.35">
      <c r="A9946" t="s">
        <v>19082</v>
      </c>
      <c r="B9946" t="s">
        <v>23</v>
      </c>
      <c r="C9946" t="s">
        <v>23</v>
      </c>
      <c r="D9946" t="s">
        <v>5810</v>
      </c>
      <c r="E9946" t="s">
        <v>19083</v>
      </c>
      <c r="F9946" t="s">
        <v>23</v>
      </c>
      <c r="G9946" t="s">
        <v>23</v>
      </c>
      <c r="H9946" t="s">
        <v>6746</v>
      </c>
      <c r="I9946" t="s">
        <v>23</v>
      </c>
      <c r="J9946" t="s">
        <v>23</v>
      </c>
      <c r="K9946" t="s">
        <v>31072</v>
      </c>
    </row>
    <row r="9947" spans="1:11" x14ac:dyDescent="0.35">
      <c r="A9947" t="s">
        <v>1225</v>
      </c>
      <c r="B9947" t="s">
        <v>23</v>
      </c>
      <c r="C9947" t="s">
        <v>23</v>
      </c>
      <c r="D9947" t="s">
        <v>23</v>
      </c>
      <c r="E9947" t="s">
        <v>13692</v>
      </c>
      <c r="F9947" t="s">
        <v>23</v>
      </c>
      <c r="G9947" t="s">
        <v>23</v>
      </c>
      <c r="H9947" t="s">
        <v>6518</v>
      </c>
      <c r="I9947" t="s">
        <v>2721</v>
      </c>
      <c r="J9947" t="s">
        <v>23</v>
      </c>
      <c r="K9947" t="s">
        <v>30532</v>
      </c>
    </row>
    <row r="9948" spans="1:11" x14ac:dyDescent="0.35">
      <c r="A9948" t="s">
        <v>19080</v>
      </c>
      <c r="B9948" t="s">
        <v>23</v>
      </c>
      <c r="C9948" t="s">
        <v>23</v>
      </c>
      <c r="D9948" t="s">
        <v>5810</v>
      </c>
      <c r="E9948" t="s">
        <v>19081</v>
      </c>
      <c r="F9948" t="s">
        <v>23</v>
      </c>
      <c r="G9948" t="s">
        <v>23</v>
      </c>
      <c r="H9948" t="s">
        <v>6746</v>
      </c>
      <c r="I9948" t="s">
        <v>23</v>
      </c>
      <c r="J9948" t="s">
        <v>23</v>
      </c>
      <c r="K9948" t="s">
        <v>31071</v>
      </c>
    </row>
    <row r="9949" spans="1:11" x14ac:dyDescent="0.35">
      <c r="A9949" t="s">
        <v>4240</v>
      </c>
      <c r="B9949" t="s">
        <v>23</v>
      </c>
      <c r="C9949" t="s">
        <v>23</v>
      </c>
      <c r="D9949" t="s">
        <v>23</v>
      </c>
      <c r="E9949" t="s">
        <v>13694</v>
      </c>
      <c r="F9949" t="s">
        <v>23</v>
      </c>
      <c r="G9949" t="s">
        <v>23</v>
      </c>
      <c r="H9949" t="s">
        <v>6522</v>
      </c>
      <c r="I9949" t="s">
        <v>23</v>
      </c>
      <c r="J9949" t="s">
        <v>23</v>
      </c>
      <c r="K9949" t="s">
        <v>30532</v>
      </c>
    </row>
    <row r="9950" spans="1:11" x14ac:dyDescent="0.35">
      <c r="A9950" t="s">
        <v>19086</v>
      </c>
      <c r="B9950" t="s">
        <v>23</v>
      </c>
      <c r="C9950" t="s">
        <v>23</v>
      </c>
      <c r="D9950" t="s">
        <v>5810</v>
      </c>
      <c r="E9950" t="s">
        <v>19087</v>
      </c>
      <c r="F9950" t="s">
        <v>23</v>
      </c>
      <c r="G9950" t="s">
        <v>23</v>
      </c>
      <c r="H9950" t="s">
        <v>6746</v>
      </c>
      <c r="I9950" t="s">
        <v>23</v>
      </c>
      <c r="J9950" t="s">
        <v>23</v>
      </c>
      <c r="K9950" t="s">
        <v>31074</v>
      </c>
    </row>
    <row r="9951" spans="1:11" x14ac:dyDescent="0.35">
      <c r="A9951" t="s">
        <v>13695</v>
      </c>
      <c r="B9951" t="s">
        <v>23</v>
      </c>
      <c r="C9951" t="s">
        <v>23</v>
      </c>
      <c r="D9951" t="s">
        <v>5810</v>
      </c>
      <c r="E9951" t="s">
        <v>13696</v>
      </c>
      <c r="F9951" t="s">
        <v>23</v>
      </c>
      <c r="G9951" t="s">
        <v>23</v>
      </c>
      <c r="H9951" t="s">
        <v>6746</v>
      </c>
      <c r="I9951" t="s">
        <v>23</v>
      </c>
      <c r="J9951" t="s">
        <v>23</v>
      </c>
      <c r="K9951" t="s">
        <v>30532</v>
      </c>
    </row>
    <row r="9952" spans="1:11" x14ac:dyDescent="0.35">
      <c r="A9952" t="s">
        <v>19090</v>
      </c>
      <c r="B9952" t="s">
        <v>23</v>
      </c>
      <c r="C9952" t="s">
        <v>23</v>
      </c>
      <c r="D9952" t="s">
        <v>5810</v>
      </c>
      <c r="E9952" t="s">
        <v>19091</v>
      </c>
      <c r="F9952" t="s">
        <v>23</v>
      </c>
      <c r="G9952" t="s">
        <v>23</v>
      </c>
      <c r="H9952" t="s">
        <v>6746</v>
      </c>
      <c r="I9952" t="s">
        <v>23</v>
      </c>
      <c r="J9952" t="s">
        <v>23</v>
      </c>
      <c r="K9952" t="s">
        <v>31076</v>
      </c>
    </row>
    <row r="9953" spans="1:11" x14ac:dyDescent="0.35">
      <c r="A9953" t="s">
        <v>19088</v>
      </c>
      <c r="B9953" t="s">
        <v>23</v>
      </c>
      <c r="C9953" t="s">
        <v>23</v>
      </c>
      <c r="D9953" t="s">
        <v>5810</v>
      </c>
      <c r="E9953" t="s">
        <v>19089</v>
      </c>
      <c r="F9953" t="s">
        <v>23</v>
      </c>
      <c r="G9953" t="s">
        <v>23</v>
      </c>
      <c r="H9953" t="s">
        <v>6746</v>
      </c>
      <c r="I9953" t="s">
        <v>23</v>
      </c>
      <c r="J9953" t="s">
        <v>23</v>
      </c>
      <c r="K9953" t="s">
        <v>31075</v>
      </c>
    </row>
    <row r="9954" spans="1:11" x14ac:dyDescent="0.35">
      <c r="A9954" t="s">
        <v>5120</v>
      </c>
      <c r="B9954" t="s">
        <v>23</v>
      </c>
      <c r="C9954" t="s">
        <v>23</v>
      </c>
      <c r="D9954" t="s">
        <v>23</v>
      </c>
      <c r="E9954" t="s">
        <v>13697</v>
      </c>
      <c r="F9954" t="s">
        <v>23</v>
      </c>
      <c r="G9954" t="s">
        <v>23</v>
      </c>
      <c r="H9954" t="s">
        <v>6605</v>
      </c>
      <c r="I9954" t="s">
        <v>2721</v>
      </c>
      <c r="J9954" t="s">
        <v>23</v>
      </c>
      <c r="K9954" t="s">
        <v>30532</v>
      </c>
    </row>
    <row r="9955" spans="1:11" x14ac:dyDescent="0.35">
      <c r="A9955" t="s">
        <v>19092</v>
      </c>
      <c r="B9955" t="s">
        <v>23</v>
      </c>
      <c r="C9955" t="s">
        <v>23</v>
      </c>
      <c r="D9955" t="s">
        <v>5810</v>
      </c>
      <c r="E9955" t="s">
        <v>19093</v>
      </c>
      <c r="F9955" t="s">
        <v>23</v>
      </c>
      <c r="G9955" t="s">
        <v>23</v>
      </c>
      <c r="H9955" t="s">
        <v>6746</v>
      </c>
      <c r="I9955" t="s">
        <v>23</v>
      </c>
      <c r="J9955" t="s">
        <v>23</v>
      </c>
      <c r="K9955" t="s">
        <v>31077</v>
      </c>
    </row>
    <row r="9956" spans="1:11" x14ac:dyDescent="0.35">
      <c r="A9956" t="s">
        <v>5403</v>
      </c>
      <c r="B9956" t="s">
        <v>23</v>
      </c>
      <c r="C9956" t="s">
        <v>23</v>
      </c>
      <c r="D9956" t="s">
        <v>23</v>
      </c>
      <c r="E9956" t="s">
        <v>13698</v>
      </c>
      <c r="F9956" t="s">
        <v>23</v>
      </c>
      <c r="G9956" t="s">
        <v>23</v>
      </c>
      <c r="H9956" t="s">
        <v>6522</v>
      </c>
      <c r="I9956" t="s">
        <v>23</v>
      </c>
      <c r="J9956" t="s">
        <v>23</v>
      </c>
      <c r="K9956" t="s">
        <v>30532</v>
      </c>
    </row>
    <row r="9957" spans="1:11" x14ac:dyDescent="0.35">
      <c r="A9957" t="s">
        <v>19096</v>
      </c>
      <c r="B9957" t="s">
        <v>23</v>
      </c>
      <c r="C9957" t="s">
        <v>23</v>
      </c>
      <c r="D9957" t="s">
        <v>5810</v>
      </c>
      <c r="E9957" t="s">
        <v>19097</v>
      </c>
      <c r="F9957" t="s">
        <v>23</v>
      </c>
      <c r="G9957" t="s">
        <v>23</v>
      </c>
      <c r="H9957" t="s">
        <v>6746</v>
      </c>
      <c r="I9957" t="s">
        <v>23</v>
      </c>
      <c r="J9957" t="s">
        <v>23</v>
      </c>
      <c r="K9957" t="s">
        <v>31079</v>
      </c>
    </row>
    <row r="9958" spans="1:11" x14ac:dyDescent="0.35">
      <c r="A9958" t="s">
        <v>19098</v>
      </c>
      <c r="B9958" t="s">
        <v>23</v>
      </c>
      <c r="C9958" t="s">
        <v>23</v>
      </c>
      <c r="D9958" t="s">
        <v>5810</v>
      </c>
      <c r="E9958" t="s">
        <v>19099</v>
      </c>
      <c r="F9958" t="s">
        <v>23</v>
      </c>
      <c r="G9958" t="s">
        <v>23</v>
      </c>
      <c r="H9958" t="s">
        <v>6746</v>
      </c>
      <c r="I9958" t="s">
        <v>23</v>
      </c>
      <c r="J9958" t="s">
        <v>23</v>
      </c>
      <c r="K9958" t="s">
        <v>31080</v>
      </c>
    </row>
    <row r="9959" spans="1:11" x14ac:dyDescent="0.35">
      <c r="A9959" t="s">
        <v>25613</v>
      </c>
      <c r="B9959" t="s">
        <v>23</v>
      </c>
      <c r="C9959" t="s">
        <v>23</v>
      </c>
      <c r="D9959" t="s">
        <v>5810</v>
      </c>
      <c r="E9959" t="s">
        <v>25614</v>
      </c>
      <c r="F9959" t="s">
        <v>23</v>
      </c>
      <c r="G9959" t="s">
        <v>23</v>
      </c>
      <c r="H9959" t="s">
        <v>6746</v>
      </c>
      <c r="I9959" t="s">
        <v>23</v>
      </c>
      <c r="J9959" t="s">
        <v>23</v>
      </c>
      <c r="K9959" t="s">
        <v>34169</v>
      </c>
    </row>
    <row r="9960" spans="1:11" x14ac:dyDescent="0.35">
      <c r="A9960" t="s">
        <v>25633</v>
      </c>
      <c r="B9960" t="s">
        <v>23</v>
      </c>
      <c r="C9960" t="s">
        <v>23</v>
      </c>
      <c r="D9960" t="s">
        <v>5810</v>
      </c>
      <c r="E9960" t="s">
        <v>25634</v>
      </c>
      <c r="F9960" t="s">
        <v>23</v>
      </c>
      <c r="G9960" t="s">
        <v>23</v>
      </c>
      <c r="H9960" t="s">
        <v>6746</v>
      </c>
      <c r="I9960" t="s">
        <v>23</v>
      </c>
      <c r="J9960" t="s">
        <v>23</v>
      </c>
      <c r="K9960" t="s">
        <v>34179</v>
      </c>
    </row>
    <row r="9961" spans="1:11" x14ac:dyDescent="0.35">
      <c r="A9961" t="s">
        <v>25656</v>
      </c>
      <c r="B9961" t="s">
        <v>23</v>
      </c>
      <c r="C9961" t="s">
        <v>23</v>
      </c>
      <c r="D9961" t="s">
        <v>5810</v>
      </c>
      <c r="E9961" t="s">
        <v>25657</v>
      </c>
      <c r="F9961" t="s">
        <v>23</v>
      </c>
      <c r="G9961" t="s">
        <v>23</v>
      </c>
      <c r="H9961" t="s">
        <v>6746</v>
      </c>
      <c r="I9961" t="s">
        <v>23</v>
      </c>
      <c r="J9961" t="s">
        <v>23</v>
      </c>
      <c r="K9961" t="s">
        <v>34190</v>
      </c>
    </row>
    <row r="9962" spans="1:11" x14ac:dyDescent="0.35">
      <c r="A9962" t="s">
        <v>25675</v>
      </c>
      <c r="B9962" t="s">
        <v>23</v>
      </c>
      <c r="C9962" t="s">
        <v>23</v>
      </c>
      <c r="D9962" t="s">
        <v>5810</v>
      </c>
      <c r="E9962" t="s">
        <v>25676</v>
      </c>
      <c r="F9962" t="s">
        <v>23</v>
      </c>
      <c r="G9962" t="s">
        <v>23</v>
      </c>
      <c r="H9962" t="s">
        <v>6746</v>
      </c>
      <c r="I9962" t="s">
        <v>23</v>
      </c>
      <c r="J9962" t="s">
        <v>23</v>
      </c>
      <c r="K9962" t="s">
        <v>34199</v>
      </c>
    </row>
    <row r="9963" spans="1:11" x14ac:dyDescent="0.35">
      <c r="A9963" t="s">
        <v>21928</v>
      </c>
      <c r="B9963" t="s">
        <v>23</v>
      </c>
      <c r="C9963" t="s">
        <v>23</v>
      </c>
      <c r="D9963" t="s">
        <v>5810</v>
      </c>
      <c r="E9963" t="s">
        <v>21929</v>
      </c>
      <c r="F9963" t="s">
        <v>23</v>
      </c>
      <c r="G9963" t="s">
        <v>23</v>
      </c>
      <c r="H9963" t="s">
        <v>6746</v>
      </c>
      <c r="I9963" t="s">
        <v>23</v>
      </c>
      <c r="J9963" t="s">
        <v>23</v>
      </c>
      <c r="K9963" t="s">
        <v>32482</v>
      </c>
    </row>
    <row r="9964" spans="1:11" x14ac:dyDescent="0.35">
      <c r="A9964" t="s">
        <v>2759</v>
      </c>
      <c r="B9964" t="s">
        <v>23</v>
      </c>
      <c r="C9964" t="s">
        <v>23</v>
      </c>
      <c r="D9964" t="s">
        <v>23</v>
      </c>
      <c r="E9964" t="s">
        <v>13699</v>
      </c>
      <c r="F9964" t="s">
        <v>23</v>
      </c>
      <c r="G9964" t="s">
        <v>23</v>
      </c>
      <c r="H9964" t="s">
        <v>6522</v>
      </c>
      <c r="I9964" t="s">
        <v>23</v>
      </c>
      <c r="J9964" t="s">
        <v>23</v>
      </c>
      <c r="K9964" t="s">
        <v>30532</v>
      </c>
    </row>
    <row r="9965" spans="1:11" x14ac:dyDescent="0.35">
      <c r="A9965" t="s">
        <v>3857</v>
      </c>
      <c r="B9965" t="s">
        <v>23</v>
      </c>
      <c r="C9965" t="s">
        <v>23</v>
      </c>
      <c r="D9965" t="s">
        <v>23</v>
      </c>
      <c r="E9965" t="s">
        <v>13700</v>
      </c>
      <c r="F9965" t="s">
        <v>23</v>
      </c>
      <c r="G9965" t="s">
        <v>23</v>
      </c>
      <c r="H9965" t="s">
        <v>6522</v>
      </c>
      <c r="I9965" t="s">
        <v>23</v>
      </c>
      <c r="J9965" t="s">
        <v>23</v>
      </c>
      <c r="K9965" t="s">
        <v>30532</v>
      </c>
    </row>
    <row r="9966" spans="1:11" x14ac:dyDescent="0.35">
      <c r="A9966" t="s">
        <v>137</v>
      </c>
      <c r="B9966" t="s">
        <v>23</v>
      </c>
      <c r="C9966" t="s">
        <v>23</v>
      </c>
      <c r="D9966" t="s">
        <v>23</v>
      </c>
      <c r="E9966" t="s">
        <v>13701</v>
      </c>
      <c r="F9966" t="s">
        <v>23</v>
      </c>
      <c r="G9966" t="s">
        <v>23</v>
      </c>
      <c r="H9966" t="s">
        <v>6522</v>
      </c>
      <c r="I9966" t="s">
        <v>23</v>
      </c>
      <c r="J9966" t="s">
        <v>23</v>
      </c>
      <c r="K9966" t="s">
        <v>30532</v>
      </c>
    </row>
    <row r="9967" spans="1:11" x14ac:dyDescent="0.35">
      <c r="A9967" t="s">
        <v>21942</v>
      </c>
      <c r="B9967" t="s">
        <v>23</v>
      </c>
      <c r="C9967" t="s">
        <v>23</v>
      </c>
      <c r="D9967" t="s">
        <v>5810</v>
      </c>
      <c r="E9967" t="s">
        <v>21943</v>
      </c>
      <c r="F9967" t="s">
        <v>23</v>
      </c>
      <c r="G9967" t="s">
        <v>23</v>
      </c>
      <c r="H9967" t="s">
        <v>6746</v>
      </c>
      <c r="I9967" t="s">
        <v>23</v>
      </c>
      <c r="J9967" t="s">
        <v>23</v>
      </c>
      <c r="K9967" t="s">
        <v>32490</v>
      </c>
    </row>
    <row r="9968" spans="1:11" x14ac:dyDescent="0.35">
      <c r="A9968" t="s">
        <v>13702</v>
      </c>
      <c r="B9968" t="s">
        <v>23</v>
      </c>
      <c r="C9968" t="s">
        <v>23</v>
      </c>
      <c r="D9968" t="s">
        <v>5810</v>
      </c>
      <c r="E9968" t="s">
        <v>13703</v>
      </c>
      <c r="F9968" t="s">
        <v>23</v>
      </c>
      <c r="G9968" t="s">
        <v>23</v>
      </c>
      <c r="H9968" t="s">
        <v>6746</v>
      </c>
      <c r="I9968" t="s">
        <v>23</v>
      </c>
      <c r="J9968" t="s">
        <v>23</v>
      </c>
      <c r="K9968" t="s">
        <v>30532</v>
      </c>
    </row>
    <row r="9969" spans="1:11" x14ac:dyDescent="0.35">
      <c r="A9969" t="s">
        <v>25710</v>
      </c>
      <c r="B9969" t="s">
        <v>23</v>
      </c>
      <c r="C9969" t="s">
        <v>23</v>
      </c>
      <c r="D9969" t="s">
        <v>5810</v>
      </c>
      <c r="E9969" t="s">
        <v>25711</v>
      </c>
      <c r="F9969" t="s">
        <v>23</v>
      </c>
      <c r="G9969" t="s">
        <v>23</v>
      </c>
      <c r="H9969" t="s">
        <v>6746</v>
      </c>
      <c r="I9969" t="s">
        <v>23</v>
      </c>
      <c r="J9969" t="s">
        <v>23</v>
      </c>
      <c r="K9969" t="s">
        <v>34215</v>
      </c>
    </row>
    <row r="9970" spans="1:11" x14ac:dyDescent="0.35">
      <c r="A9970" t="s">
        <v>25781</v>
      </c>
      <c r="B9970" t="s">
        <v>23</v>
      </c>
      <c r="C9970" t="s">
        <v>23</v>
      </c>
      <c r="D9970" t="s">
        <v>5810</v>
      </c>
      <c r="E9970" t="s">
        <v>25782</v>
      </c>
      <c r="F9970" t="s">
        <v>23</v>
      </c>
      <c r="G9970" t="s">
        <v>23</v>
      </c>
      <c r="H9970" t="s">
        <v>6746</v>
      </c>
      <c r="I9970" t="s">
        <v>23</v>
      </c>
      <c r="J9970" t="s">
        <v>23</v>
      </c>
      <c r="K9970" t="s">
        <v>34248</v>
      </c>
    </row>
    <row r="9971" spans="1:11" x14ac:dyDescent="0.35">
      <c r="A9971" t="s">
        <v>25718</v>
      </c>
      <c r="B9971" t="s">
        <v>23</v>
      </c>
      <c r="C9971" t="s">
        <v>23</v>
      </c>
      <c r="D9971" t="s">
        <v>5810</v>
      </c>
      <c r="E9971" t="s">
        <v>25719</v>
      </c>
      <c r="F9971" t="s">
        <v>23</v>
      </c>
      <c r="G9971" t="s">
        <v>23</v>
      </c>
      <c r="H9971" t="s">
        <v>6746</v>
      </c>
      <c r="I9971" t="s">
        <v>23</v>
      </c>
      <c r="J9971" t="s">
        <v>23</v>
      </c>
      <c r="K9971" t="s">
        <v>34219</v>
      </c>
    </row>
    <row r="9972" spans="1:11" x14ac:dyDescent="0.35">
      <c r="A9972" t="s">
        <v>3783</v>
      </c>
      <c r="B9972" t="s">
        <v>23</v>
      </c>
      <c r="C9972" t="s">
        <v>23</v>
      </c>
      <c r="D9972" t="s">
        <v>23</v>
      </c>
      <c r="E9972" t="s">
        <v>13704</v>
      </c>
      <c r="F9972" t="s">
        <v>23</v>
      </c>
      <c r="G9972" t="s">
        <v>23</v>
      </c>
      <c r="H9972" t="s">
        <v>6522</v>
      </c>
      <c r="I9972" t="s">
        <v>23</v>
      </c>
      <c r="J9972" t="s">
        <v>23</v>
      </c>
      <c r="K9972" t="s">
        <v>30532</v>
      </c>
    </row>
    <row r="9973" spans="1:11" x14ac:dyDescent="0.35">
      <c r="A9973" t="s">
        <v>25738</v>
      </c>
      <c r="B9973" t="s">
        <v>23</v>
      </c>
      <c r="C9973" t="s">
        <v>23</v>
      </c>
      <c r="D9973" t="s">
        <v>5810</v>
      </c>
      <c r="E9973" t="s">
        <v>25739</v>
      </c>
      <c r="F9973" t="s">
        <v>23</v>
      </c>
      <c r="G9973" t="s">
        <v>23</v>
      </c>
      <c r="H9973" t="s">
        <v>6746</v>
      </c>
      <c r="I9973" t="s">
        <v>23</v>
      </c>
      <c r="J9973" t="s">
        <v>23</v>
      </c>
      <c r="K9973" t="s">
        <v>34228</v>
      </c>
    </row>
    <row r="9974" spans="1:11" x14ac:dyDescent="0.35">
      <c r="A9974" t="s">
        <v>25748</v>
      </c>
      <c r="B9974" t="s">
        <v>23</v>
      </c>
      <c r="C9974" t="s">
        <v>23</v>
      </c>
      <c r="D9974" t="s">
        <v>5810</v>
      </c>
      <c r="E9974" t="s">
        <v>25749</v>
      </c>
      <c r="F9974" t="s">
        <v>23</v>
      </c>
      <c r="G9974" t="s">
        <v>23</v>
      </c>
      <c r="H9974" t="s">
        <v>6746</v>
      </c>
      <c r="I9974" t="s">
        <v>23</v>
      </c>
      <c r="J9974" t="s">
        <v>23</v>
      </c>
      <c r="K9974" t="s">
        <v>34232</v>
      </c>
    </row>
    <row r="9975" spans="1:11" x14ac:dyDescent="0.35">
      <c r="A9975" t="s">
        <v>25775</v>
      </c>
      <c r="B9975" t="s">
        <v>23</v>
      </c>
      <c r="C9975" t="s">
        <v>23</v>
      </c>
      <c r="D9975" t="s">
        <v>5810</v>
      </c>
      <c r="E9975" t="s">
        <v>25776</v>
      </c>
      <c r="F9975" t="s">
        <v>23</v>
      </c>
      <c r="G9975" t="s">
        <v>23</v>
      </c>
      <c r="H9975" t="s">
        <v>6746</v>
      </c>
      <c r="I9975" t="s">
        <v>23</v>
      </c>
      <c r="J9975" t="s">
        <v>23</v>
      </c>
      <c r="K9975" t="s">
        <v>34245</v>
      </c>
    </row>
    <row r="9976" spans="1:11" x14ac:dyDescent="0.35">
      <c r="A9976" t="s">
        <v>25783</v>
      </c>
      <c r="B9976" t="s">
        <v>23</v>
      </c>
      <c r="C9976" t="s">
        <v>23</v>
      </c>
      <c r="D9976" t="s">
        <v>5810</v>
      </c>
      <c r="E9976" t="s">
        <v>25784</v>
      </c>
      <c r="F9976" t="s">
        <v>23</v>
      </c>
      <c r="G9976" t="s">
        <v>23</v>
      </c>
      <c r="H9976" t="s">
        <v>6746</v>
      </c>
      <c r="I9976" t="s">
        <v>23</v>
      </c>
      <c r="J9976" t="s">
        <v>23</v>
      </c>
      <c r="K9976" t="s">
        <v>34249</v>
      </c>
    </row>
    <row r="9977" spans="1:11" x14ac:dyDescent="0.35">
      <c r="A9977" t="s">
        <v>6788</v>
      </c>
      <c r="B9977" t="s">
        <v>23</v>
      </c>
      <c r="C9977" t="s">
        <v>23</v>
      </c>
      <c r="D9977" t="s">
        <v>23</v>
      </c>
      <c r="E9977" t="s">
        <v>13705</v>
      </c>
      <c r="F9977" t="s">
        <v>23</v>
      </c>
      <c r="G9977" t="s">
        <v>23</v>
      </c>
      <c r="H9977" t="s">
        <v>6518</v>
      </c>
      <c r="I9977" t="s">
        <v>2721</v>
      </c>
      <c r="J9977" t="s">
        <v>23</v>
      </c>
      <c r="K9977" t="s">
        <v>30532</v>
      </c>
    </row>
    <row r="9978" spans="1:11" x14ac:dyDescent="0.35">
      <c r="A9978" t="s">
        <v>19100</v>
      </c>
      <c r="B9978" t="s">
        <v>23</v>
      </c>
      <c r="C9978" t="s">
        <v>23</v>
      </c>
      <c r="D9978" t="s">
        <v>5810</v>
      </c>
      <c r="E9978" t="s">
        <v>19101</v>
      </c>
      <c r="F9978" t="s">
        <v>23</v>
      </c>
      <c r="G9978" t="s">
        <v>23</v>
      </c>
      <c r="H9978" t="s">
        <v>6746</v>
      </c>
      <c r="I9978" t="s">
        <v>23</v>
      </c>
      <c r="J9978" t="s">
        <v>23</v>
      </c>
      <c r="K9978" t="s">
        <v>31081</v>
      </c>
    </row>
    <row r="9979" spans="1:11" x14ac:dyDescent="0.35">
      <c r="A9979" t="s">
        <v>4239</v>
      </c>
      <c r="B9979" t="s">
        <v>23</v>
      </c>
      <c r="C9979" t="s">
        <v>23</v>
      </c>
      <c r="D9979" t="s">
        <v>23</v>
      </c>
      <c r="E9979" t="s">
        <v>13706</v>
      </c>
      <c r="F9979" t="s">
        <v>23</v>
      </c>
      <c r="G9979" t="s">
        <v>23</v>
      </c>
      <c r="H9979" t="s">
        <v>6522</v>
      </c>
      <c r="I9979" t="s">
        <v>23</v>
      </c>
      <c r="J9979" t="s">
        <v>23</v>
      </c>
      <c r="K9979" t="s">
        <v>30532</v>
      </c>
    </row>
    <row r="9980" spans="1:11" x14ac:dyDescent="0.35">
      <c r="A9980" t="s">
        <v>25801</v>
      </c>
      <c r="B9980" t="s">
        <v>23</v>
      </c>
      <c r="C9980" t="s">
        <v>23</v>
      </c>
      <c r="D9980" t="s">
        <v>5810</v>
      </c>
      <c r="E9980" t="s">
        <v>25802</v>
      </c>
      <c r="F9980" t="s">
        <v>23</v>
      </c>
      <c r="G9980" t="s">
        <v>23</v>
      </c>
      <c r="H9980" t="s">
        <v>6746</v>
      </c>
      <c r="I9980" t="s">
        <v>23</v>
      </c>
      <c r="J9980" t="s">
        <v>23</v>
      </c>
      <c r="K9980" t="s">
        <v>34257</v>
      </c>
    </row>
    <row r="9981" spans="1:11" x14ac:dyDescent="0.35">
      <c r="A9981" t="s">
        <v>25819</v>
      </c>
      <c r="B9981" t="s">
        <v>23</v>
      </c>
      <c r="C9981" t="s">
        <v>23</v>
      </c>
      <c r="D9981" t="s">
        <v>5810</v>
      </c>
      <c r="E9981" t="s">
        <v>25820</v>
      </c>
      <c r="F9981" t="s">
        <v>23</v>
      </c>
      <c r="G9981" t="s">
        <v>23</v>
      </c>
      <c r="H9981" t="s">
        <v>6746</v>
      </c>
      <c r="I9981" t="s">
        <v>23</v>
      </c>
      <c r="J9981" t="s">
        <v>23</v>
      </c>
      <c r="K9981" t="s">
        <v>34265</v>
      </c>
    </row>
    <row r="9982" spans="1:11" x14ac:dyDescent="0.35">
      <c r="A9982" t="s">
        <v>25825</v>
      </c>
      <c r="B9982" t="s">
        <v>23</v>
      </c>
      <c r="C9982" t="s">
        <v>23</v>
      </c>
      <c r="D9982" t="s">
        <v>5810</v>
      </c>
      <c r="E9982" t="s">
        <v>25826</v>
      </c>
      <c r="F9982" t="s">
        <v>23</v>
      </c>
      <c r="G9982" t="s">
        <v>23</v>
      </c>
      <c r="H9982" t="s">
        <v>6746</v>
      </c>
      <c r="I9982" t="s">
        <v>23</v>
      </c>
      <c r="J9982" t="s">
        <v>23</v>
      </c>
      <c r="K9982" t="s">
        <v>34268</v>
      </c>
    </row>
    <row r="9983" spans="1:11" x14ac:dyDescent="0.35">
      <c r="A9983" t="s">
        <v>25849</v>
      </c>
      <c r="B9983" t="s">
        <v>23</v>
      </c>
      <c r="C9983" t="s">
        <v>23</v>
      </c>
      <c r="D9983" t="s">
        <v>5810</v>
      </c>
      <c r="E9983" t="s">
        <v>25850</v>
      </c>
      <c r="F9983" t="s">
        <v>23</v>
      </c>
      <c r="G9983" t="s">
        <v>23</v>
      </c>
      <c r="H9983" t="s">
        <v>6746</v>
      </c>
      <c r="I9983" t="s">
        <v>23</v>
      </c>
      <c r="J9983" t="s">
        <v>23</v>
      </c>
      <c r="K9983" t="s">
        <v>34280</v>
      </c>
    </row>
    <row r="9984" spans="1:11" x14ac:dyDescent="0.35">
      <c r="A9984" t="s">
        <v>25861</v>
      </c>
      <c r="B9984" t="s">
        <v>23</v>
      </c>
      <c r="C9984" t="s">
        <v>23</v>
      </c>
      <c r="D9984" t="s">
        <v>5810</v>
      </c>
      <c r="E9984" t="s">
        <v>25862</v>
      </c>
      <c r="F9984" t="s">
        <v>23</v>
      </c>
      <c r="G9984" t="s">
        <v>23</v>
      </c>
      <c r="H9984" t="s">
        <v>6746</v>
      </c>
      <c r="I9984" t="s">
        <v>23</v>
      </c>
      <c r="J9984" t="s">
        <v>23</v>
      </c>
      <c r="K9984" t="s">
        <v>34286</v>
      </c>
    </row>
    <row r="9985" spans="1:11" x14ac:dyDescent="0.35">
      <c r="A9985" t="s">
        <v>6182</v>
      </c>
      <c r="B9985" t="s">
        <v>23</v>
      </c>
      <c r="C9985" t="s">
        <v>23</v>
      </c>
      <c r="D9985" t="s">
        <v>5810</v>
      </c>
      <c r="E9985" t="s">
        <v>13707</v>
      </c>
      <c r="F9985" t="s">
        <v>23</v>
      </c>
      <c r="G9985" t="s">
        <v>23</v>
      </c>
      <c r="H9985" t="s">
        <v>6502</v>
      </c>
      <c r="I9985" t="s">
        <v>23</v>
      </c>
      <c r="J9985" t="s">
        <v>23</v>
      </c>
      <c r="K9985" t="s">
        <v>30532</v>
      </c>
    </row>
    <row r="9986" spans="1:11" x14ac:dyDescent="0.35">
      <c r="A9986" t="s">
        <v>24468</v>
      </c>
      <c r="B9986" t="s">
        <v>23</v>
      </c>
      <c r="C9986" t="s">
        <v>23</v>
      </c>
      <c r="D9986" t="s">
        <v>5810</v>
      </c>
      <c r="E9986" t="s">
        <v>24469</v>
      </c>
      <c r="F9986" t="s">
        <v>23</v>
      </c>
      <c r="G9986" t="s">
        <v>23</v>
      </c>
      <c r="H9986" t="s">
        <v>23951</v>
      </c>
      <c r="I9986" t="s">
        <v>23</v>
      </c>
      <c r="J9986" t="s">
        <v>23</v>
      </c>
      <c r="K9986" t="s">
        <v>30532</v>
      </c>
    </row>
    <row r="9987" spans="1:11" x14ac:dyDescent="0.35">
      <c r="A9987" t="s">
        <v>3380</v>
      </c>
      <c r="B9987" t="s">
        <v>23</v>
      </c>
      <c r="C9987" t="s">
        <v>23</v>
      </c>
      <c r="D9987" t="s">
        <v>23</v>
      </c>
      <c r="E9987" t="s">
        <v>13708</v>
      </c>
      <c r="F9987" t="s">
        <v>23</v>
      </c>
      <c r="G9987" t="s">
        <v>23</v>
      </c>
      <c r="H9987" t="s">
        <v>6522</v>
      </c>
      <c r="I9987" t="s">
        <v>23</v>
      </c>
      <c r="J9987" t="s">
        <v>23</v>
      </c>
      <c r="K9987" t="s">
        <v>30532</v>
      </c>
    </row>
    <row r="9988" spans="1:11" x14ac:dyDescent="0.35">
      <c r="A9988" t="s">
        <v>25869</v>
      </c>
      <c r="B9988" t="s">
        <v>23</v>
      </c>
      <c r="C9988" t="s">
        <v>23</v>
      </c>
      <c r="D9988" t="s">
        <v>5810</v>
      </c>
      <c r="E9988" t="s">
        <v>25870</v>
      </c>
      <c r="F9988" t="s">
        <v>23</v>
      </c>
      <c r="G9988" t="s">
        <v>23</v>
      </c>
      <c r="H9988" t="s">
        <v>6746</v>
      </c>
      <c r="I9988" t="s">
        <v>23</v>
      </c>
      <c r="J9988" t="s">
        <v>23</v>
      </c>
      <c r="K9988" t="s">
        <v>34290</v>
      </c>
    </row>
    <row r="9989" spans="1:11" x14ac:dyDescent="0.35">
      <c r="A9989" t="s">
        <v>25912</v>
      </c>
      <c r="B9989" t="s">
        <v>23</v>
      </c>
      <c r="C9989" t="s">
        <v>23</v>
      </c>
      <c r="D9989" t="s">
        <v>5810</v>
      </c>
      <c r="E9989" t="s">
        <v>25913</v>
      </c>
      <c r="F9989" t="s">
        <v>23</v>
      </c>
      <c r="G9989" t="s">
        <v>23</v>
      </c>
      <c r="H9989" t="s">
        <v>6746</v>
      </c>
      <c r="I9989" t="s">
        <v>23</v>
      </c>
      <c r="J9989" t="s">
        <v>23</v>
      </c>
      <c r="K9989" t="s">
        <v>34311</v>
      </c>
    </row>
    <row r="9990" spans="1:11" x14ac:dyDescent="0.35">
      <c r="A9990" t="s">
        <v>25873</v>
      </c>
      <c r="B9990" t="s">
        <v>23</v>
      </c>
      <c r="C9990" t="s">
        <v>23</v>
      </c>
      <c r="D9990" t="s">
        <v>5810</v>
      </c>
      <c r="E9990" t="s">
        <v>25874</v>
      </c>
      <c r="F9990" t="s">
        <v>23</v>
      </c>
      <c r="G9990" t="s">
        <v>23</v>
      </c>
      <c r="H9990" t="s">
        <v>6746</v>
      </c>
      <c r="I9990" t="s">
        <v>23</v>
      </c>
      <c r="J9990" t="s">
        <v>23</v>
      </c>
      <c r="K9990" t="s">
        <v>34292</v>
      </c>
    </row>
    <row r="9991" spans="1:11" x14ac:dyDescent="0.35">
      <c r="A9991" t="s">
        <v>25902</v>
      </c>
      <c r="B9991" t="s">
        <v>23</v>
      </c>
      <c r="C9991" t="s">
        <v>23</v>
      </c>
      <c r="D9991" t="s">
        <v>5810</v>
      </c>
      <c r="E9991" t="s">
        <v>25903</v>
      </c>
      <c r="F9991" t="s">
        <v>23</v>
      </c>
      <c r="G9991" t="s">
        <v>23</v>
      </c>
      <c r="H9991" t="s">
        <v>6746</v>
      </c>
      <c r="I9991" t="s">
        <v>23</v>
      </c>
      <c r="J9991" t="s">
        <v>23</v>
      </c>
      <c r="K9991" t="s">
        <v>34306</v>
      </c>
    </row>
    <row r="9992" spans="1:11" x14ac:dyDescent="0.35">
      <c r="A9992" t="s">
        <v>3163</v>
      </c>
      <c r="B9992" t="s">
        <v>23</v>
      </c>
      <c r="C9992" t="s">
        <v>23</v>
      </c>
      <c r="D9992" t="s">
        <v>23</v>
      </c>
      <c r="E9992" t="s">
        <v>13480</v>
      </c>
      <c r="F9992" t="s">
        <v>23</v>
      </c>
      <c r="G9992" t="s">
        <v>23</v>
      </c>
      <c r="H9992" t="s">
        <v>6522</v>
      </c>
      <c r="I9992" t="s">
        <v>23</v>
      </c>
      <c r="J9992" t="s">
        <v>23</v>
      </c>
      <c r="K9992" t="s">
        <v>30532</v>
      </c>
    </row>
    <row r="9993" spans="1:11" x14ac:dyDescent="0.35">
      <c r="A9993" t="s">
        <v>13709</v>
      </c>
      <c r="B9993" t="s">
        <v>23</v>
      </c>
      <c r="C9993" t="s">
        <v>23</v>
      </c>
      <c r="D9993" t="s">
        <v>5810</v>
      </c>
      <c r="E9993" t="s">
        <v>13710</v>
      </c>
      <c r="F9993" t="s">
        <v>23</v>
      </c>
      <c r="G9993" t="s">
        <v>23</v>
      </c>
      <c r="H9993" t="s">
        <v>6746</v>
      </c>
      <c r="I9993" t="s">
        <v>23</v>
      </c>
      <c r="J9993" t="s">
        <v>23</v>
      </c>
      <c r="K9993" t="s">
        <v>30532</v>
      </c>
    </row>
    <row r="9994" spans="1:11" x14ac:dyDescent="0.35">
      <c r="A9994" t="s">
        <v>3784</v>
      </c>
      <c r="B9994" t="s">
        <v>23</v>
      </c>
      <c r="C9994" t="s">
        <v>23</v>
      </c>
      <c r="D9994" t="s">
        <v>23</v>
      </c>
      <c r="E9994" t="s">
        <v>13711</v>
      </c>
      <c r="F9994" t="s">
        <v>23</v>
      </c>
      <c r="G9994" t="s">
        <v>23</v>
      </c>
      <c r="H9994" t="s">
        <v>6522</v>
      </c>
      <c r="I9994" t="s">
        <v>23</v>
      </c>
      <c r="J9994" t="s">
        <v>23</v>
      </c>
      <c r="K9994" t="s">
        <v>30532</v>
      </c>
    </row>
    <row r="9995" spans="1:11" x14ac:dyDescent="0.35">
      <c r="A9995" t="s">
        <v>13712</v>
      </c>
      <c r="B9995" t="s">
        <v>23</v>
      </c>
      <c r="C9995" t="s">
        <v>23</v>
      </c>
      <c r="D9995" t="s">
        <v>5810</v>
      </c>
      <c r="E9995" t="s">
        <v>13713</v>
      </c>
      <c r="F9995" t="s">
        <v>23</v>
      </c>
      <c r="G9995" t="s">
        <v>23</v>
      </c>
      <c r="H9995" t="s">
        <v>6746</v>
      </c>
      <c r="I9995" t="s">
        <v>23</v>
      </c>
      <c r="J9995" t="s">
        <v>23</v>
      </c>
      <c r="K9995" t="s">
        <v>30532</v>
      </c>
    </row>
    <row r="9996" spans="1:11" x14ac:dyDescent="0.35">
      <c r="A9996" t="s">
        <v>25922</v>
      </c>
      <c r="B9996" t="s">
        <v>23</v>
      </c>
      <c r="C9996" t="s">
        <v>23</v>
      </c>
      <c r="D9996" t="s">
        <v>5810</v>
      </c>
      <c r="E9996" t="s">
        <v>25923</v>
      </c>
      <c r="F9996" t="s">
        <v>23</v>
      </c>
      <c r="G9996" t="s">
        <v>23</v>
      </c>
      <c r="H9996" t="s">
        <v>6746</v>
      </c>
      <c r="I9996" t="s">
        <v>23</v>
      </c>
      <c r="J9996" t="s">
        <v>23</v>
      </c>
      <c r="K9996" t="s">
        <v>34316</v>
      </c>
    </row>
    <row r="9997" spans="1:11" x14ac:dyDescent="0.35">
      <c r="A9997" t="s">
        <v>25936</v>
      </c>
      <c r="B9997" t="s">
        <v>23</v>
      </c>
      <c r="C9997" t="s">
        <v>23</v>
      </c>
      <c r="D9997" t="s">
        <v>5810</v>
      </c>
      <c r="E9997" t="s">
        <v>25937</v>
      </c>
      <c r="F9997" t="s">
        <v>23</v>
      </c>
      <c r="G9997" t="s">
        <v>23</v>
      </c>
      <c r="H9997" t="s">
        <v>6746</v>
      </c>
      <c r="I9997" t="s">
        <v>23</v>
      </c>
      <c r="J9997" t="s">
        <v>23</v>
      </c>
      <c r="K9997" t="s">
        <v>34323</v>
      </c>
    </row>
    <row r="9998" spans="1:11" x14ac:dyDescent="0.35">
      <c r="A9998" t="s">
        <v>25948</v>
      </c>
      <c r="B9998" t="s">
        <v>23</v>
      </c>
      <c r="C9998" t="s">
        <v>23</v>
      </c>
      <c r="D9998" t="s">
        <v>5810</v>
      </c>
      <c r="E9998" t="s">
        <v>25949</v>
      </c>
      <c r="F9998" t="s">
        <v>23</v>
      </c>
      <c r="G9998" t="s">
        <v>23</v>
      </c>
      <c r="H9998" t="s">
        <v>6746</v>
      </c>
      <c r="I9998" t="s">
        <v>23</v>
      </c>
      <c r="J9998" t="s">
        <v>23</v>
      </c>
      <c r="K9998" t="s">
        <v>34329</v>
      </c>
    </row>
    <row r="9999" spans="1:11" x14ac:dyDescent="0.35">
      <c r="A9999" t="s">
        <v>25960</v>
      </c>
      <c r="B9999" t="s">
        <v>23</v>
      </c>
      <c r="C9999" t="s">
        <v>23</v>
      </c>
      <c r="D9999" t="s">
        <v>5810</v>
      </c>
      <c r="E9999" t="s">
        <v>25961</v>
      </c>
      <c r="F9999" t="s">
        <v>23</v>
      </c>
      <c r="G9999" t="s">
        <v>23</v>
      </c>
      <c r="H9999" t="s">
        <v>6746</v>
      </c>
      <c r="I9999" t="s">
        <v>23</v>
      </c>
      <c r="J9999" t="s">
        <v>23</v>
      </c>
      <c r="K9999" t="s">
        <v>34334</v>
      </c>
    </row>
    <row r="10000" spans="1:11" x14ac:dyDescent="0.35">
      <c r="A10000" t="s">
        <v>19102</v>
      </c>
      <c r="B10000" t="s">
        <v>23</v>
      </c>
      <c r="C10000" t="s">
        <v>23</v>
      </c>
      <c r="D10000" t="s">
        <v>5810</v>
      </c>
      <c r="E10000" t="s">
        <v>19103</v>
      </c>
      <c r="F10000" t="s">
        <v>23</v>
      </c>
      <c r="G10000" t="s">
        <v>23</v>
      </c>
      <c r="H10000" t="s">
        <v>6746</v>
      </c>
      <c r="I10000" t="s">
        <v>23</v>
      </c>
      <c r="J10000" t="s">
        <v>23</v>
      </c>
      <c r="K10000" t="s">
        <v>31082</v>
      </c>
    </row>
    <row r="10001" spans="1:11" x14ac:dyDescent="0.35">
      <c r="A10001" t="s">
        <v>25962</v>
      </c>
      <c r="B10001" t="s">
        <v>23</v>
      </c>
      <c r="C10001" t="s">
        <v>23</v>
      </c>
      <c r="D10001" t="s">
        <v>5810</v>
      </c>
      <c r="E10001" t="s">
        <v>25963</v>
      </c>
      <c r="F10001" t="s">
        <v>23</v>
      </c>
      <c r="G10001" t="s">
        <v>23</v>
      </c>
      <c r="H10001" t="s">
        <v>6746</v>
      </c>
      <c r="I10001" t="s">
        <v>23</v>
      </c>
      <c r="J10001" t="s">
        <v>23</v>
      </c>
      <c r="K10001" t="s">
        <v>34335</v>
      </c>
    </row>
    <row r="10002" spans="1:11" x14ac:dyDescent="0.35">
      <c r="A10002" t="s">
        <v>4238</v>
      </c>
      <c r="B10002" t="s">
        <v>23</v>
      </c>
      <c r="C10002" t="s">
        <v>23</v>
      </c>
      <c r="D10002" t="s">
        <v>23</v>
      </c>
      <c r="E10002" t="s">
        <v>13714</v>
      </c>
      <c r="F10002" t="s">
        <v>23</v>
      </c>
      <c r="G10002" t="s">
        <v>23</v>
      </c>
      <c r="H10002" t="s">
        <v>6522</v>
      </c>
      <c r="I10002" t="s">
        <v>23</v>
      </c>
      <c r="J10002" t="s">
        <v>23</v>
      </c>
      <c r="K10002" t="s">
        <v>30532</v>
      </c>
    </row>
    <row r="10003" spans="1:11" x14ac:dyDescent="0.35">
      <c r="A10003" t="s">
        <v>22929</v>
      </c>
      <c r="B10003" t="s">
        <v>23</v>
      </c>
      <c r="C10003" t="s">
        <v>23</v>
      </c>
      <c r="D10003" t="s">
        <v>5810</v>
      </c>
      <c r="E10003" t="s">
        <v>22930</v>
      </c>
      <c r="F10003" t="s">
        <v>23</v>
      </c>
      <c r="G10003" t="s">
        <v>23</v>
      </c>
      <c r="H10003" t="s">
        <v>6746</v>
      </c>
      <c r="I10003" t="s">
        <v>23</v>
      </c>
      <c r="J10003" t="s">
        <v>23</v>
      </c>
      <c r="K10003" t="s">
        <v>32986</v>
      </c>
    </row>
    <row r="10004" spans="1:11" x14ac:dyDescent="0.35">
      <c r="A10004" t="s">
        <v>19851</v>
      </c>
      <c r="B10004" t="s">
        <v>23</v>
      </c>
      <c r="C10004" t="s">
        <v>23</v>
      </c>
      <c r="D10004" t="s">
        <v>5810</v>
      </c>
      <c r="E10004" t="s">
        <v>19852</v>
      </c>
      <c r="F10004" t="s">
        <v>23</v>
      </c>
      <c r="G10004" t="s">
        <v>23</v>
      </c>
      <c r="H10004" t="s">
        <v>6746</v>
      </c>
      <c r="I10004" t="s">
        <v>23</v>
      </c>
      <c r="J10004" t="s">
        <v>23</v>
      </c>
      <c r="K10004" t="s">
        <v>31447</v>
      </c>
    </row>
    <row r="10005" spans="1:11" x14ac:dyDescent="0.35">
      <c r="A10005" t="s">
        <v>24470</v>
      </c>
      <c r="B10005" t="s">
        <v>23</v>
      </c>
      <c r="C10005" t="s">
        <v>23</v>
      </c>
      <c r="D10005" t="s">
        <v>5810</v>
      </c>
      <c r="E10005" t="s">
        <v>24471</v>
      </c>
      <c r="F10005" t="s">
        <v>23</v>
      </c>
      <c r="G10005" t="s">
        <v>23</v>
      </c>
      <c r="H10005" t="s">
        <v>6516</v>
      </c>
      <c r="I10005" t="s">
        <v>23</v>
      </c>
      <c r="J10005" t="s">
        <v>23</v>
      </c>
      <c r="K10005" t="s">
        <v>33000</v>
      </c>
    </row>
    <row r="10006" spans="1:11" x14ac:dyDescent="0.35">
      <c r="A10006" t="s">
        <v>13715</v>
      </c>
      <c r="B10006" t="s">
        <v>23</v>
      </c>
      <c r="C10006" t="s">
        <v>23</v>
      </c>
      <c r="D10006" t="s">
        <v>5810</v>
      </c>
      <c r="E10006" t="s">
        <v>13716</v>
      </c>
      <c r="F10006" t="s">
        <v>23</v>
      </c>
      <c r="G10006" t="s">
        <v>23</v>
      </c>
      <c r="H10006" t="s">
        <v>6746</v>
      </c>
      <c r="I10006" t="s">
        <v>23</v>
      </c>
      <c r="J10006" t="s">
        <v>23</v>
      </c>
      <c r="K10006" t="s">
        <v>30532</v>
      </c>
    </row>
    <row r="10007" spans="1:11" x14ac:dyDescent="0.35">
      <c r="A10007" t="s">
        <v>25991</v>
      </c>
      <c r="B10007" t="s">
        <v>23</v>
      </c>
      <c r="C10007" t="s">
        <v>23</v>
      </c>
      <c r="D10007" t="s">
        <v>5810</v>
      </c>
      <c r="E10007" t="s">
        <v>25992</v>
      </c>
      <c r="F10007" t="s">
        <v>23</v>
      </c>
      <c r="G10007" t="s">
        <v>23</v>
      </c>
      <c r="H10007" t="s">
        <v>6746</v>
      </c>
      <c r="I10007" t="s">
        <v>23</v>
      </c>
      <c r="J10007" t="s">
        <v>23</v>
      </c>
      <c r="K10007" t="s">
        <v>34349</v>
      </c>
    </row>
    <row r="10008" spans="1:11" x14ac:dyDescent="0.35">
      <c r="A10008" t="s">
        <v>25999</v>
      </c>
      <c r="B10008" t="s">
        <v>23</v>
      </c>
      <c r="C10008" t="s">
        <v>23</v>
      </c>
      <c r="D10008" t="s">
        <v>5810</v>
      </c>
      <c r="E10008" t="s">
        <v>26000</v>
      </c>
      <c r="F10008" t="s">
        <v>23</v>
      </c>
      <c r="G10008" t="s">
        <v>23</v>
      </c>
      <c r="H10008" t="s">
        <v>6746</v>
      </c>
      <c r="I10008" t="s">
        <v>23</v>
      </c>
      <c r="J10008" t="s">
        <v>23</v>
      </c>
      <c r="K10008" t="s">
        <v>34353</v>
      </c>
    </row>
    <row r="10009" spans="1:11" x14ac:dyDescent="0.35">
      <c r="A10009" t="s">
        <v>26005</v>
      </c>
      <c r="B10009" t="s">
        <v>23</v>
      </c>
      <c r="C10009" t="s">
        <v>23</v>
      </c>
      <c r="D10009" t="s">
        <v>5810</v>
      </c>
      <c r="E10009" t="s">
        <v>26006</v>
      </c>
      <c r="F10009" t="s">
        <v>23</v>
      </c>
      <c r="G10009" t="s">
        <v>23</v>
      </c>
      <c r="H10009" t="s">
        <v>6746</v>
      </c>
      <c r="I10009" t="s">
        <v>23</v>
      </c>
      <c r="J10009" t="s">
        <v>23</v>
      </c>
      <c r="K10009" t="s">
        <v>34356</v>
      </c>
    </row>
    <row r="10010" spans="1:11" x14ac:dyDescent="0.35">
      <c r="A10010" t="s">
        <v>26021</v>
      </c>
      <c r="B10010" t="s">
        <v>23</v>
      </c>
      <c r="C10010" t="s">
        <v>23</v>
      </c>
      <c r="D10010" t="s">
        <v>5810</v>
      </c>
      <c r="E10010" t="s">
        <v>26022</v>
      </c>
      <c r="F10010" t="s">
        <v>23</v>
      </c>
      <c r="G10010" t="s">
        <v>23</v>
      </c>
      <c r="H10010" t="s">
        <v>6746</v>
      </c>
      <c r="I10010" t="s">
        <v>23</v>
      </c>
      <c r="J10010" t="s">
        <v>23</v>
      </c>
      <c r="K10010" t="s">
        <v>34364</v>
      </c>
    </row>
    <row r="10011" spans="1:11" x14ac:dyDescent="0.35">
      <c r="A10011" t="s">
        <v>26041</v>
      </c>
      <c r="B10011" t="s">
        <v>23</v>
      </c>
      <c r="C10011" t="s">
        <v>23</v>
      </c>
      <c r="D10011" t="s">
        <v>5810</v>
      </c>
      <c r="E10011" t="s">
        <v>26042</v>
      </c>
      <c r="F10011" t="s">
        <v>23</v>
      </c>
      <c r="G10011" t="s">
        <v>23</v>
      </c>
      <c r="H10011" t="s">
        <v>6746</v>
      </c>
      <c r="I10011" t="s">
        <v>23</v>
      </c>
      <c r="J10011" t="s">
        <v>23</v>
      </c>
      <c r="K10011" t="s">
        <v>34374</v>
      </c>
    </row>
    <row r="10012" spans="1:11" x14ac:dyDescent="0.35">
      <c r="A10012" t="s">
        <v>26027</v>
      </c>
      <c r="B10012" t="s">
        <v>23</v>
      </c>
      <c r="C10012" t="s">
        <v>23</v>
      </c>
      <c r="D10012" t="s">
        <v>5810</v>
      </c>
      <c r="E10012" t="s">
        <v>26028</v>
      </c>
      <c r="F10012" t="s">
        <v>23</v>
      </c>
      <c r="G10012" t="s">
        <v>23</v>
      </c>
      <c r="H10012" t="s">
        <v>6746</v>
      </c>
      <c r="I10012" t="s">
        <v>23</v>
      </c>
      <c r="J10012" t="s">
        <v>23</v>
      </c>
      <c r="K10012" t="s">
        <v>34367</v>
      </c>
    </row>
    <row r="10013" spans="1:11" x14ac:dyDescent="0.35">
      <c r="A10013" t="s">
        <v>26049</v>
      </c>
      <c r="B10013" t="s">
        <v>23</v>
      </c>
      <c r="C10013" t="s">
        <v>23</v>
      </c>
      <c r="D10013" t="s">
        <v>5810</v>
      </c>
      <c r="E10013" t="s">
        <v>26050</v>
      </c>
      <c r="F10013" t="s">
        <v>23</v>
      </c>
      <c r="G10013" t="s">
        <v>23</v>
      </c>
      <c r="H10013" t="s">
        <v>6746</v>
      </c>
      <c r="I10013" t="s">
        <v>23</v>
      </c>
      <c r="J10013" t="s">
        <v>23</v>
      </c>
      <c r="K10013" t="s">
        <v>34378</v>
      </c>
    </row>
    <row r="10014" spans="1:11" x14ac:dyDescent="0.35">
      <c r="A10014" t="s">
        <v>4237</v>
      </c>
      <c r="B10014" t="s">
        <v>23</v>
      </c>
      <c r="C10014" t="s">
        <v>23</v>
      </c>
      <c r="D10014" t="s">
        <v>23</v>
      </c>
      <c r="E10014" t="s">
        <v>13717</v>
      </c>
      <c r="F10014" t="s">
        <v>23</v>
      </c>
      <c r="G10014" t="s">
        <v>23</v>
      </c>
      <c r="H10014" t="s">
        <v>6522</v>
      </c>
      <c r="I10014" t="s">
        <v>23</v>
      </c>
      <c r="J10014" t="s">
        <v>23</v>
      </c>
      <c r="K10014" t="s">
        <v>30532</v>
      </c>
    </row>
    <row r="10015" spans="1:11" x14ac:dyDescent="0.35">
      <c r="A10015" t="s">
        <v>5364</v>
      </c>
      <c r="B10015" t="s">
        <v>23</v>
      </c>
      <c r="C10015" t="s">
        <v>23</v>
      </c>
      <c r="D10015" t="s">
        <v>23</v>
      </c>
      <c r="E10015" t="s">
        <v>13718</v>
      </c>
      <c r="F10015" t="s">
        <v>23</v>
      </c>
      <c r="G10015" t="s">
        <v>23</v>
      </c>
      <c r="H10015" t="s">
        <v>6522</v>
      </c>
      <c r="I10015" t="s">
        <v>23</v>
      </c>
      <c r="J10015" t="s">
        <v>23</v>
      </c>
      <c r="K10015" t="s">
        <v>30532</v>
      </c>
    </row>
    <row r="10016" spans="1:11" x14ac:dyDescent="0.35">
      <c r="A10016" t="s">
        <v>26059</v>
      </c>
      <c r="B10016" t="s">
        <v>23</v>
      </c>
      <c r="C10016" t="s">
        <v>23</v>
      </c>
      <c r="D10016" t="s">
        <v>5810</v>
      </c>
      <c r="E10016" t="s">
        <v>26060</v>
      </c>
      <c r="F10016" t="s">
        <v>23</v>
      </c>
      <c r="G10016" t="s">
        <v>23</v>
      </c>
      <c r="H10016" t="s">
        <v>6746</v>
      </c>
      <c r="I10016" t="s">
        <v>23</v>
      </c>
      <c r="J10016" t="s">
        <v>23</v>
      </c>
      <c r="K10016" t="s">
        <v>34383</v>
      </c>
    </row>
    <row r="10017" spans="1:11" x14ac:dyDescent="0.35">
      <c r="A10017" t="s">
        <v>4236</v>
      </c>
      <c r="B10017" t="s">
        <v>23</v>
      </c>
      <c r="C10017" t="s">
        <v>23</v>
      </c>
      <c r="D10017" t="s">
        <v>23</v>
      </c>
      <c r="E10017" t="s">
        <v>13719</v>
      </c>
      <c r="F10017" t="s">
        <v>23</v>
      </c>
      <c r="G10017" t="s">
        <v>23</v>
      </c>
      <c r="H10017" t="s">
        <v>6522</v>
      </c>
      <c r="I10017" t="s">
        <v>23</v>
      </c>
      <c r="J10017" t="s">
        <v>23</v>
      </c>
      <c r="K10017" t="s">
        <v>30532</v>
      </c>
    </row>
    <row r="10018" spans="1:11" x14ac:dyDescent="0.35">
      <c r="A10018" t="s">
        <v>26069</v>
      </c>
      <c r="B10018" t="s">
        <v>23</v>
      </c>
      <c r="C10018" t="s">
        <v>23</v>
      </c>
      <c r="D10018" t="s">
        <v>5810</v>
      </c>
      <c r="E10018" t="s">
        <v>26070</v>
      </c>
      <c r="F10018" t="s">
        <v>23</v>
      </c>
      <c r="G10018" t="s">
        <v>23</v>
      </c>
      <c r="H10018" t="s">
        <v>6746</v>
      </c>
      <c r="I10018" t="s">
        <v>23</v>
      </c>
      <c r="J10018" t="s">
        <v>23</v>
      </c>
      <c r="K10018" t="s">
        <v>34388</v>
      </c>
    </row>
    <row r="10019" spans="1:11" x14ac:dyDescent="0.35">
      <c r="A10019" t="s">
        <v>5710</v>
      </c>
      <c r="B10019" t="s">
        <v>23</v>
      </c>
      <c r="C10019" t="s">
        <v>23</v>
      </c>
      <c r="D10019" t="s">
        <v>23</v>
      </c>
      <c r="E10019" t="s">
        <v>13720</v>
      </c>
      <c r="F10019" t="s">
        <v>23</v>
      </c>
      <c r="G10019" t="s">
        <v>23</v>
      </c>
      <c r="H10019" t="s">
        <v>6518</v>
      </c>
      <c r="I10019" t="s">
        <v>2721</v>
      </c>
      <c r="J10019" t="s">
        <v>3894</v>
      </c>
      <c r="K10019" t="s">
        <v>30532</v>
      </c>
    </row>
    <row r="10020" spans="1:11" x14ac:dyDescent="0.35">
      <c r="A10020" t="s">
        <v>840</v>
      </c>
      <c r="B10020" t="s">
        <v>23</v>
      </c>
      <c r="C10020" t="s">
        <v>23</v>
      </c>
      <c r="D10020" t="s">
        <v>23</v>
      </c>
      <c r="E10020" t="s">
        <v>13721</v>
      </c>
      <c r="F10020" t="s">
        <v>23</v>
      </c>
      <c r="G10020" t="s">
        <v>23</v>
      </c>
      <c r="H10020" t="s">
        <v>6522</v>
      </c>
      <c r="I10020" t="s">
        <v>23</v>
      </c>
      <c r="J10020" t="s">
        <v>23</v>
      </c>
      <c r="K10020" t="s">
        <v>30532</v>
      </c>
    </row>
    <row r="10021" spans="1:11" x14ac:dyDescent="0.35">
      <c r="A10021" t="s">
        <v>3033</v>
      </c>
      <c r="B10021" t="s">
        <v>23</v>
      </c>
      <c r="C10021" t="s">
        <v>23</v>
      </c>
      <c r="D10021" t="s">
        <v>23</v>
      </c>
      <c r="E10021" t="s">
        <v>13722</v>
      </c>
      <c r="F10021" t="s">
        <v>23</v>
      </c>
      <c r="G10021" t="s">
        <v>23</v>
      </c>
      <c r="H10021" t="s">
        <v>6502</v>
      </c>
      <c r="I10021" t="s">
        <v>2721</v>
      </c>
      <c r="J10021" t="s">
        <v>23</v>
      </c>
      <c r="K10021" t="s">
        <v>30532</v>
      </c>
    </row>
    <row r="10022" spans="1:11" x14ac:dyDescent="0.35">
      <c r="A10022" t="s">
        <v>26083</v>
      </c>
      <c r="B10022" t="s">
        <v>23</v>
      </c>
      <c r="C10022" t="s">
        <v>23</v>
      </c>
      <c r="D10022" t="s">
        <v>5810</v>
      </c>
      <c r="E10022" t="s">
        <v>26084</v>
      </c>
      <c r="F10022" t="s">
        <v>23</v>
      </c>
      <c r="G10022" t="s">
        <v>23</v>
      </c>
      <c r="H10022" t="s">
        <v>6746</v>
      </c>
      <c r="I10022" t="s">
        <v>23</v>
      </c>
      <c r="J10022" t="s">
        <v>23</v>
      </c>
      <c r="K10022" t="s">
        <v>34395</v>
      </c>
    </row>
    <row r="10023" spans="1:11" x14ac:dyDescent="0.35">
      <c r="A10023" t="s">
        <v>3785</v>
      </c>
      <c r="B10023" t="s">
        <v>23</v>
      </c>
      <c r="C10023" t="s">
        <v>23</v>
      </c>
      <c r="D10023" t="s">
        <v>23</v>
      </c>
      <c r="E10023" t="s">
        <v>13723</v>
      </c>
      <c r="F10023" t="s">
        <v>23</v>
      </c>
      <c r="G10023" t="s">
        <v>23</v>
      </c>
      <c r="H10023" t="s">
        <v>6522</v>
      </c>
      <c r="I10023" t="s">
        <v>23</v>
      </c>
      <c r="J10023" t="s">
        <v>23</v>
      </c>
      <c r="K10023" t="s">
        <v>30532</v>
      </c>
    </row>
    <row r="10024" spans="1:11" x14ac:dyDescent="0.35">
      <c r="A10024" t="s">
        <v>26097</v>
      </c>
      <c r="B10024" t="s">
        <v>23</v>
      </c>
      <c r="C10024" t="s">
        <v>23</v>
      </c>
      <c r="D10024" t="s">
        <v>5810</v>
      </c>
      <c r="E10024" t="s">
        <v>26098</v>
      </c>
      <c r="F10024" t="s">
        <v>23</v>
      </c>
      <c r="G10024" t="s">
        <v>23</v>
      </c>
      <c r="H10024" t="s">
        <v>6746</v>
      </c>
      <c r="I10024" t="s">
        <v>23</v>
      </c>
      <c r="J10024" t="s">
        <v>23</v>
      </c>
      <c r="K10024" t="s">
        <v>34402</v>
      </c>
    </row>
    <row r="10025" spans="1:11" x14ac:dyDescent="0.35">
      <c r="A10025" t="s">
        <v>26105</v>
      </c>
      <c r="B10025" t="s">
        <v>23</v>
      </c>
      <c r="C10025" t="s">
        <v>23</v>
      </c>
      <c r="D10025" t="s">
        <v>5810</v>
      </c>
      <c r="E10025" t="s">
        <v>26106</v>
      </c>
      <c r="F10025" t="s">
        <v>23</v>
      </c>
      <c r="G10025" t="s">
        <v>23</v>
      </c>
      <c r="H10025" t="s">
        <v>6746</v>
      </c>
      <c r="I10025" t="s">
        <v>23</v>
      </c>
      <c r="J10025" t="s">
        <v>23</v>
      </c>
      <c r="K10025" t="s">
        <v>34406</v>
      </c>
    </row>
    <row r="10026" spans="1:11" x14ac:dyDescent="0.35">
      <c r="A10026" t="s">
        <v>26109</v>
      </c>
      <c r="B10026" t="s">
        <v>23</v>
      </c>
      <c r="C10026" t="s">
        <v>23</v>
      </c>
      <c r="D10026" t="s">
        <v>5810</v>
      </c>
      <c r="E10026" t="s">
        <v>26110</v>
      </c>
      <c r="F10026" t="s">
        <v>23</v>
      </c>
      <c r="G10026" t="s">
        <v>23</v>
      </c>
      <c r="H10026" t="s">
        <v>6746</v>
      </c>
      <c r="I10026" t="s">
        <v>23</v>
      </c>
      <c r="J10026" t="s">
        <v>23</v>
      </c>
      <c r="K10026" t="s">
        <v>34408</v>
      </c>
    </row>
    <row r="10027" spans="1:11" x14ac:dyDescent="0.35">
      <c r="A10027" t="s">
        <v>19106</v>
      </c>
      <c r="B10027" t="s">
        <v>23</v>
      </c>
      <c r="C10027" t="s">
        <v>23</v>
      </c>
      <c r="D10027" t="s">
        <v>5810</v>
      </c>
      <c r="E10027" t="s">
        <v>19107</v>
      </c>
      <c r="F10027" t="s">
        <v>23</v>
      </c>
      <c r="G10027" t="s">
        <v>23</v>
      </c>
      <c r="H10027" t="s">
        <v>6746</v>
      </c>
      <c r="I10027" t="s">
        <v>23</v>
      </c>
      <c r="J10027" t="s">
        <v>23</v>
      </c>
      <c r="K10027" t="s">
        <v>31084</v>
      </c>
    </row>
    <row r="10028" spans="1:11" x14ac:dyDescent="0.35">
      <c r="A10028" t="s">
        <v>26121</v>
      </c>
      <c r="B10028" t="s">
        <v>23</v>
      </c>
      <c r="C10028" t="s">
        <v>23</v>
      </c>
      <c r="D10028" t="s">
        <v>5810</v>
      </c>
      <c r="E10028" t="s">
        <v>26122</v>
      </c>
      <c r="F10028" t="s">
        <v>23</v>
      </c>
      <c r="G10028" t="s">
        <v>23</v>
      </c>
      <c r="H10028" t="s">
        <v>6746</v>
      </c>
      <c r="I10028" t="s">
        <v>23</v>
      </c>
      <c r="J10028" t="s">
        <v>23</v>
      </c>
      <c r="K10028" t="s">
        <v>34414</v>
      </c>
    </row>
    <row r="10029" spans="1:11" x14ac:dyDescent="0.35">
      <c r="A10029" t="s">
        <v>3002</v>
      </c>
      <c r="B10029" t="s">
        <v>23</v>
      </c>
      <c r="C10029" t="s">
        <v>23</v>
      </c>
      <c r="D10029" t="s">
        <v>23</v>
      </c>
      <c r="E10029" t="s">
        <v>13724</v>
      </c>
      <c r="F10029" t="s">
        <v>23</v>
      </c>
      <c r="G10029" t="s">
        <v>23</v>
      </c>
      <c r="H10029" t="s">
        <v>6522</v>
      </c>
      <c r="I10029" t="s">
        <v>23</v>
      </c>
      <c r="J10029" t="s">
        <v>23</v>
      </c>
      <c r="K10029" t="s">
        <v>30532</v>
      </c>
    </row>
    <row r="10030" spans="1:11" x14ac:dyDescent="0.35">
      <c r="A10030" t="s">
        <v>1352</v>
      </c>
      <c r="B10030" t="s">
        <v>23</v>
      </c>
      <c r="C10030" t="s">
        <v>23</v>
      </c>
      <c r="D10030" t="s">
        <v>23</v>
      </c>
      <c r="E10030" t="s">
        <v>13725</v>
      </c>
      <c r="F10030" t="s">
        <v>23</v>
      </c>
      <c r="G10030" t="s">
        <v>23</v>
      </c>
      <c r="H10030" t="s">
        <v>6516</v>
      </c>
      <c r="I10030" t="s">
        <v>6485</v>
      </c>
      <c r="J10030" t="s">
        <v>23</v>
      </c>
      <c r="K10030" t="s">
        <v>30532</v>
      </c>
    </row>
    <row r="10031" spans="1:11" x14ac:dyDescent="0.35">
      <c r="A10031" t="s">
        <v>4235</v>
      </c>
      <c r="B10031" t="s">
        <v>23</v>
      </c>
      <c r="C10031" t="s">
        <v>23</v>
      </c>
      <c r="D10031" t="s">
        <v>23</v>
      </c>
      <c r="E10031" t="s">
        <v>13726</v>
      </c>
      <c r="F10031" t="s">
        <v>23</v>
      </c>
      <c r="G10031" t="s">
        <v>23</v>
      </c>
      <c r="H10031" t="s">
        <v>6522</v>
      </c>
      <c r="I10031" t="s">
        <v>23</v>
      </c>
      <c r="J10031" t="s">
        <v>23</v>
      </c>
      <c r="K10031" t="s">
        <v>30532</v>
      </c>
    </row>
    <row r="10032" spans="1:11" x14ac:dyDescent="0.35">
      <c r="A10032" t="s">
        <v>13727</v>
      </c>
      <c r="B10032" t="s">
        <v>23</v>
      </c>
      <c r="C10032" t="s">
        <v>23</v>
      </c>
      <c r="D10032" t="s">
        <v>5810</v>
      </c>
      <c r="E10032" t="s">
        <v>13728</v>
      </c>
      <c r="F10032" t="s">
        <v>23</v>
      </c>
      <c r="G10032" t="s">
        <v>23</v>
      </c>
      <c r="H10032" t="s">
        <v>6746</v>
      </c>
      <c r="I10032" t="s">
        <v>23</v>
      </c>
      <c r="J10032" t="s">
        <v>23</v>
      </c>
      <c r="K10032" t="s">
        <v>30532</v>
      </c>
    </row>
    <row r="10033" spans="1:11" x14ac:dyDescent="0.35">
      <c r="A10033" t="s">
        <v>26139</v>
      </c>
      <c r="B10033" t="s">
        <v>23</v>
      </c>
      <c r="C10033" t="s">
        <v>23</v>
      </c>
      <c r="D10033" t="s">
        <v>5810</v>
      </c>
      <c r="E10033" t="s">
        <v>26140</v>
      </c>
      <c r="F10033" t="s">
        <v>23</v>
      </c>
      <c r="G10033" t="s">
        <v>23</v>
      </c>
      <c r="H10033" t="s">
        <v>6746</v>
      </c>
      <c r="I10033" t="s">
        <v>23</v>
      </c>
      <c r="J10033" t="s">
        <v>23</v>
      </c>
      <c r="K10033" t="s">
        <v>34423</v>
      </c>
    </row>
    <row r="10034" spans="1:11" x14ac:dyDescent="0.35">
      <c r="A10034" t="s">
        <v>4233</v>
      </c>
      <c r="B10034" t="s">
        <v>23</v>
      </c>
      <c r="C10034" t="s">
        <v>23</v>
      </c>
      <c r="D10034" t="s">
        <v>23</v>
      </c>
      <c r="E10034" t="s">
        <v>13729</v>
      </c>
      <c r="F10034" t="s">
        <v>23</v>
      </c>
      <c r="G10034" t="s">
        <v>23</v>
      </c>
      <c r="H10034" t="s">
        <v>6522</v>
      </c>
      <c r="I10034" t="s">
        <v>23</v>
      </c>
      <c r="J10034" t="s">
        <v>23</v>
      </c>
      <c r="K10034" t="s">
        <v>30532</v>
      </c>
    </row>
    <row r="10035" spans="1:11" x14ac:dyDescent="0.35">
      <c r="A10035" t="s">
        <v>26147</v>
      </c>
      <c r="B10035" t="s">
        <v>23</v>
      </c>
      <c r="C10035" t="s">
        <v>23</v>
      </c>
      <c r="D10035" t="s">
        <v>5810</v>
      </c>
      <c r="E10035" t="s">
        <v>26148</v>
      </c>
      <c r="F10035" t="s">
        <v>23</v>
      </c>
      <c r="G10035" t="s">
        <v>23</v>
      </c>
      <c r="H10035" t="s">
        <v>6746</v>
      </c>
      <c r="I10035" t="s">
        <v>23</v>
      </c>
      <c r="J10035" t="s">
        <v>23</v>
      </c>
      <c r="K10035" t="s">
        <v>34427</v>
      </c>
    </row>
    <row r="10036" spans="1:11" x14ac:dyDescent="0.35">
      <c r="A10036" t="s">
        <v>1783</v>
      </c>
      <c r="B10036" t="s">
        <v>6542</v>
      </c>
      <c r="C10036" t="s">
        <v>23</v>
      </c>
      <c r="D10036" t="s">
        <v>23</v>
      </c>
      <c r="E10036" t="s">
        <v>13730</v>
      </c>
      <c r="F10036" t="s">
        <v>23</v>
      </c>
      <c r="G10036" t="s">
        <v>23</v>
      </c>
      <c r="H10036" t="s">
        <v>6518</v>
      </c>
      <c r="I10036" t="s">
        <v>2721</v>
      </c>
      <c r="J10036" t="s">
        <v>23</v>
      </c>
      <c r="K10036" t="s">
        <v>30532</v>
      </c>
    </row>
    <row r="10037" spans="1:11" x14ac:dyDescent="0.35">
      <c r="A10037" t="s">
        <v>23460</v>
      </c>
      <c r="B10037" t="s">
        <v>23</v>
      </c>
      <c r="C10037" t="s">
        <v>23</v>
      </c>
      <c r="D10037" t="s">
        <v>5810</v>
      </c>
      <c r="E10037" t="s">
        <v>23461</v>
      </c>
      <c r="F10037" t="s">
        <v>23</v>
      </c>
      <c r="G10037" t="s">
        <v>23</v>
      </c>
      <c r="H10037" t="s">
        <v>6746</v>
      </c>
      <c r="I10037" t="s">
        <v>23</v>
      </c>
      <c r="J10037" t="s">
        <v>23</v>
      </c>
      <c r="K10037" t="s">
        <v>33243</v>
      </c>
    </row>
    <row r="10038" spans="1:11" x14ac:dyDescent="0.35">
      <c r="A10038" t="s">
        <v>23492</v>
      </c>
      <c r="B10038" t="s">
        <v>23</v>
      </c>
      <c r="C10038" t="s">
        <v>23</v>
      </c>
      <c r="D10038" t="s">
        <v>5810</v>
      </c>
      <c r="E10038" t="s">
        <v>23493</v>
      </c>
      <c r="F10038" t="s">
        <v>23</v>
      </c>
      <c r="G10038" t="s">
        <v>23</v>
      </c>
      <c r="H10038" t="s">
        <v>6746</v>
      </c>
      <c r="I10038" t="s">
        <v>23</v>
      </c>
      <c r="J10038" t="s">
        <v>23</v>
      </c>
      <c r="K10038" t="s">
        <v>33261</v>
      </c>
    </row>
    <row r="10039" spans="1:11" x14ac:dyDescent="0.35">
      <c r="A10039" t="s">
        <v>5709</v>
      </c>
      <c r="B10039" t="s">
        <v>23</v>
      </c>
      <c r="C10039" t="s">
        <v>23</v>
      </c>
      <c r="D10039" t="s">
        <v>23</v>
      </c>
      <c r="E10039" t="s">
        <v>13731</v>
      </c>
      <c r="F10039" t="s">
        <v>23</v>
      </c>
      <c r="G10039" t="s">
        <v>23</v>
      </c>
      <c r="H10039" t="s">
        <v>6502</v>
      </c>
      <c r="I10039" t="s">
        <v>2721</v>
      </c>
      <c r="J10039" t="s">
        <v>6341</v>
      </c>
      <c r="K10039" t="s">
        <v>30532</v>
      </c>
    </row>
    <row r="10040" spans="1:11" x14ac:dyDescent="0.35">
      <c r="A10040" t="s">
        <v>26187</v>
      </c>
      <c r="B10040" t="s">
        <v>23</v>
      </c>
      <c r="C10040" t="s">
        <v>23</v>
      </c>
      <c r="D10040" t="s">
        <v>5810</v>
      </c>
      <c r="E10040" t="s">
        <v>26188</v>
      </c>
      <c r="F10040" t="s">
        <v>23</v>
      </c>
      <c r="G10040" t="s">
        <v>23</v>
      </c>
      <c r="H10040" t="s">
        <v>6746</v>
      </c>
      <c r="I10040" t="s">
        <v>23</v>
      </c>
      <c r="J10040" t="s">
        <v>23</v>
      </c>
      <c r="K10040" t="s">
        <v>34447</v>
      </c>
    </row>
    <row r="10041" spans="1:11" x14ac:dyDescent="0.35">
      <c r="A10041" t="s">
        <v>26195</v>
      </c>
      <c r="B10041" t="s">
        <v>23</v>
      </c>
      <c r="C10041" t="s">
        <v>23</v>
      </c>
      <c r="D10041" t="s">
        <v>5810</v>
      </c>
      <c r="E10041" t="s">
        <v>26196</v>
      </c>
      <c r="F10041" t="s">
        <v>23</v>
      </c>
      <c r="G10041" t="s">
        <v>23</v>
      </c>
      <c r="H10041" t="s">
        <v>6746</v>
      </c>
      <c r="I10041" t="s">
        <v>23</v>
      </c>
      <c r="J10041" t="s">
        <v>23</v>
      </c>
      <c r="K10041" t="s">
        <v>34451</v>
      </c>
    </row>
    <row r="10042" spans="1:11" x14ac:dyDescent="0.35">
      <c r="A10042" t="s">
        <v>26223</v>
      </c>
      <c r="B10042" t="s">
        <v>23</v>
      </c>
      <c r="C10042" t="s">
        <v>23</v>
      </c>
      <c r="D10042" t="s">
        <v>5810</v>
      </c>
      <c r="E10042" t="s">
        <v>26224</v>
      </c>
      <c r="F10042" t="s">
        <v>23</v>
      </c>
      <c r="G10042" t="s">
        <v>23</v>
      </c>
      <c r="H10042" t="s">
        <v>6746</v>
      </c>
      <c r="I10042" t="s">
        <v>23</v>
      </c>
      <c r="J10042" t="s">
        <v>23</v>
      </c>
      <c r="K10042" t="s">
        <v>34465</v>
      </c>
    </row>
    <row r="10043" spans="1:11" x14ac:dyDescent="0.35">
      <c r="A10043" t="s">
        <v>24472</v>
      </c>
      <c r="B10043" t="s">
        <v>23</v>
      </c>
      <c r="C10043" t="s">
        <v>23</v>
      </c>
      <c r="D10043" t="s">
        <v>5810</v>
      </c>
      <c r="E10043" t="s">
        <v>24473</v>
      </c>
      <c r="F10043" t="s">
        <v>23</v>
      </c>
      <c r="G10043" t="s">
        <v>23</v>
      </c>
      <c r="H10043" t="s">
        <v>6522</v>
      </c>
      <c r="I10043" t="s">
        <v>23</v>
      </c>
      <c r="J10043" t="s">
        <v>23</v>
      </c>
      <c r="K10043" t="s">
        <v>30532</v>
      </c>
    </row>
    <row r="10044" spans="1:11" x14ac:dyDescent="0.35">
      <c r="A10044" t="s">
        <v>2922</v>
      </c>
      <c r="B10044" t="s">
        <v>23</v>
      </c>
      <c r="C10044" t="s">
        <v>23</v>
      </c>
      <c r="D10044" t="s">
        <v>23</v>
      </c>
      <c r="E10044" t="s">
        <v>13732</v>
      </c>
      <c r="F10044" t="s">
        <v>23</v>
      </c>
      <c r="G10044" t="s">
        <v>23</v>
      </c>
      <c r="H10044" t="s">
        <v>6522</v>
      </c>
      <c r="I10044" t="s">
        <v>23</v>
      </c>
      <c r="J10044" t="s">
        <v>23</v>
      </c>
      <c r="K10044" t="s">
        <v>30532</v>
      </c>
    </row>
    <row r="10045" spans="1:11" x14ac:dyDescent="0.35">
      <c r="A10045" t="s">
        <v>13733</v>
      </c>
      <c r="B10045" t="s">
        <v>23</v>
      </c>
      <c r="C10045" t="s">
        <v>23</v>
      </c>
      <c r="D10045" t="s">
        <v>5810</v>
      </c>
      <c r="E10045" t="s">
        <v>13734</v>
      </c>
      <c r="F10045" t="s">
        <v>23</v>
      </c>
      <c r="G10045" t="s">
        <v>23</v>
      </c>
      <c r="H10045" t="s">
        <v>6746</v>
      </c>
      <c r="I10045" t="s">
        <v>23</v>
      </c>
      <c r="J10045" t="s">
        <v>23</v>
      </c>
      <c r="K10045" t="s">
        <v>30532</v>
      </c>
    </row>
    <row r="10046" spans="1:11" x14ac:dyDescent="0.35">
      <c r="A10046" t="s">
        <v>26233</v>
      </c>
      <c r="B10046" t="s">
        <v>23</v>
      </c>
      <c r="C10046" t="s">
        <v>23</v>
      </c>
      <c r="D10046" t="s">
        <v>5810</v>
      </c>
      <c r="E10046" t="s">
        <v>26234</v>
      </c>
      <c r="F10046" t="s">
        <v>23</v>
      </c>
      <c r="G10046" t="s">
        <v>23</v>
      </c>
      <c r="H10046" t="s">
        <v>6746</v>
      </c>
      <c r="I10046" t="s">
        <v>23</v>
      </c>
      <c r="J10046" t="s">
        <v>23</v>
      </c>
      <c r="K10046" t="s">
        <v>34469</v>
      </c>
    </row>
    <row r="10047" spans="1:11" x14ac:dyDescent="0.35">
      <c r="A10047" t="s">
        <v>26235</v>
      </c>
      <c r="B10047" t="s">
        <v>23</v>
      </c>
      <c r="C10047" t="s">
        <v>23</v>
      </c>
      <c r="D10047" t="s">
        <v>5810</v>
      </c>
      <c r="E10047" t="s">
        <v>26236</v>
      </c>
      <c r="F10047" t="s">
        <v>23</v>
      </c>
      <c r="G10047" t="s">
        <v>23</v>
      </c>
      <c r="H10047" t="s">
        <v>6746</v>
      </c>
      <c r="I10047" t="s">
        <v>23</v>
      </c>
      <c r="J10047" t="s">
        <v>23</v>
      </c>
      <c r="K10047" t="s">
        <v>34470</v>
      </c>
    </row>
    <row r="10048" spans="1:11" x14ac:dyDescent="0.35">
      <c r="A10048" t="s">
        <v>28835</v>
      </c>
      <c r="B10048" t="s">
        <v>23</v>
      </c>
      <c r="C10048" t="s">
        <v>23</v>
      </c>
      <c r="D10048" t="s">
        <v>5810</v>
      </c>
      <c r="E10048" t="s">
        <v>28836</v>
      </c>
      <c r="F10048" t="s">
        <v>23</v>
      </c>
      <c r="G10048" t="s">
        <v>23</v>
      </c>
      <c r="H10048" t="s">
        <v>6746</v>
      </c>
      <c r="I10048" t="s">
        <v>23</v>
      </c>
      <c r="J10048" t="s">
        <v>23</v>
      </c>
      <c r="K10048" t="s">
        <v>30532</v>
      </c>
    </row>
    <row r="10049" spans="1:11" x14ac:dyDescent="0.35">
      <c r="A10049" t="s">
        <v>26239</v>
      </c>
      <c r="B10049" t="s">
        <v>23</v>
      </c>
      <c r="C10049" t="s">
        <v>23</v>
      </c>
      <c r="D10049" t="s">
        <v>5810</v>
      </c>
      <c r="E10049" t="s">
        <v>26240</v>
      </c>
      <c r="F10049" t="s">
        <v>23</v>
      </c>
      <c r="G10049" t="s">
        <v>23</v>
      </c>
      <c r="H10049" t="s">
        <v>6746</v>
      </c>
      <c r="I10049" t="s">
        <v>23</v>
      </c>
      <c r="J10049" t="s">
        <v>23</v>
      </c>
      <c r="K10049" t="s">
        <v>34472</v>
      </c>
    </row>
    <row r="10050" spans="1:11" x14ac:dyDescent="0.35">
      <c r="A10050" t="s">
        <v>26241</v>
      </c>
      <c r="B10050" t="s">
        <v>23</v>
      </c>
      <c r="C10050" t="s">
        <v>23</v>
      </c>
      <c r="D10050" t="s">
        <v>5810</v>
      </c>
      <c r="E10050" t="s">
        <v>26242</v>
      </c>
      <c r="F10050" t="s">
        <v>23</v>
      </c>
      <c r="G10050" t="s">
        <v>23</v>
      </c>
      <c r="H10050" t="s">
        <v>6746</v>
      </c>
      <c r="I10050" t="s">
        <v>23</v>
      </c>
      <c r="J10050" t="s">
        <v>23</v>
      </c>
      <c r="K10050" t="s">
        <v>34473</v>
      </c>
    </row>
    <row r="10051" spans="1:11" x14ac:dyDescent="0.35">
      <c r="A10051" t="s">
        <v>7673</v>
      </c>
      <c r="B10051" t="s">
        <v>23</v>
      </c>
      <c r="C10051" t="s">
        <v>23</v>
      </c>
      <c r="D10051" t="s">
        <v>5810</v>
      </c>
      <c r="E10051" t="s">
        <v>13735</v>
      </c>
      <c r="F10051" t="s">
        <v>23</v>
      </c>
      <c r="G10051" t="s">
        <v>23</v>
      </c>
      <c r="H10051" t="s">
        <v>6483</v>
      </c>
      <c r="I10051" t="s">
        <v>23</v>
      </c>
      <c r="J10051" t="s">
        <v>23</v>
      </c>
      <c r="K10051" t="s">
        <v>30532</v>
      </c>
    </row>
    <row r="10052" spans="1:11" x14ac:dyDescent="0.35">
      <c r="A10052" t="s">
        <v>24474</v>
      </c>
      <c r="B10052" t="s">
        <v>23</v>
      </c>
      <c r="C10052" t="s">
        <v>23</v>
      </c>
      <c r="D10052" t="s">
        <v>5810</v>
      </c>
      <c r="E10052" t="s">
        <v>24475</v>
      </c>
      <c r="F10052" t="s">
        <v>23</v>
      </c>
      <c r="G10052" t="s">
        <v>23</v>
      </c>
      <c r="H10052" t="s">
        <v>6487</v>
      </c>
      <c r="I10052" t="s">
        <v>23</v>
      </c>
      <c r="J10052" t="s">
        <v>23</v>
      </c>
      <c r="K10052" t="s">
        <v>30532</v>
      </c>
    </row>
    <row r="10053" spans="1:11" x14ac:dyDescent="0.35">
      <c r="A10053" t="s">
        <v>26245</v>
      </c>
      <c r="B10053" t="s">
        <v>23</v>
      </c>
      <c r="C10053" t="s">
        <v>23</v>
      </c>
      <c r="D10053" t="s">
        <v>5810</v>
      </c>
      <c r="E10053" t="s">
        <v>26246</v>
      </c>
      <c r="F10053" t="s">
        <v>23</v>
      </c>
      <c r="G10053" t="s">
        <v>23</v>
      </c>
      <c r="H10053" t="s">
        <v>6746</v>
      </c>
      <c r="I10053" t="s">
        <v>23</v>
      </c>
      <c r="J10053" t="s">
        <v>23</v>
      </c>
      <c r="K10053" t="s">
        <v>34475</v>
      </c>
    </row>
    <row r="10054" spans="1:11" x14ac:dyDescent="0.35">
      <c r="A10054" t="s">
        <v>4232</v>
      </c>
      <c r="B10054" t="s">
        <v>23</v>
      </c>
      <c r="C10054" t="s">
        <v>23</v>
      </c>
      <c r="D10054" t="s">
        <v>23</v>
      </c>
      <c r="E10054" t="s">
        <v>13736</v>
      </c>
      <c r="F10054" t="s">
        <v>23</v>
      </c>
      <c r="G10054" t="s">
        <v>23</v>
      </c>
      <c r="H10054" t="s">
        <v>6522</v>
      </c>
      <c r="I10054" t="s">
        <v>23</v>
      </c>
      <c r="J10054" t="s">
        <v>23</v>
      </c>
      <c r="K10054" t="s">
        <v>30532</v>
      </c>
    </row>
    <row r="10055" spans="1:11" x14ac:dyDescent="0.35">
      <c r="A10055" t="s">
        <v>6181</v>
      </c>
      <c r="B10055" t="s">
        <v>23</v>
      </c>
      <c r="C10055" t="s">
        <v>23</v>
      </c>
      <c r="D10055" t="s">
        <v>5810</v>
      </c>
      <c r="E10055" t="s">
        <v>13737</v>
      </c>
      <c r="F10055" t="s">
        <v>23</v>
      </c>
      <c r="G10055" t="s">
        <v>23</v>
      </c>
      <c r="H10055" t="s">
        <v>6483</v>
      </c>
      <c r="I10055" t="s">
        <v>23</v>
      </c>
      <c r="J10055" t="s">
        <v>23</v>
      </c>
      <c r="K10055" t="s">
        <v>30532</v>
      </c>
    </row>
    <row r="10056" spans="1:11" x14ac:dyDescent="0.35">
      <c r="A10056" t="s">
        <v>1342</v>
      </c>
      <c r="B10056" t="s">
        <v>23</v>
      </c>
      <c r="C10056" t="s">
        <v>23</v>
      </c>
      <c r="D10056" t="s">
        <v>23</v>
      </c>
      <c r="E10056" t="s">
        <v>13738</v>
      </c>
      <c r="F10056" t="s">
        <v>23</v>
      </c>
      <c r="G10056" t="s">
        <v>23</v>
      </c>
      <c r="H10056" t="s">
        <v>6483</v>
      </c>
      <c r="I10056" t="s">
        <v>6499</v>
      </c>
      <c r="J10056" t="s">
        <v>23</v>
      </c>
      <c r="K10056" t="s">
        <v>30532</v>
      </c>
    </row>
    <row r="10057" spans="1:11" x14ac:dyDescent="0.35">
      <c r="A10057" t="s">
        <v>26247</v>
      </c>
      <c r="B10057" t="s">
        <v>23</v>
      </c>
      <c r="C10057" t="s">
        <v>23</v>
      </c>
      <c r="D10057" t="s">
        <v>5810</v>
      </c>
      <c r="E10057" t="s">
        <v>26248</v>
      </c>
      <c r="F10057" t="s">
        <v>23</v>
      </c>
      <c r="G10057" t="s">
        <v>23</v>
      </c>
      <c r="H10057" t="s">
        <v>6746</v>
      </c>
      <c r="I10057" t="s">
        <v>23</v>
      </c>
      <c r="J10057" t="s">
        <v>23</v>
      </c>
      <c r="K10057" t="s">
        <v>34476</v>
      </c>
    </row>
    <row r="10058" spans="1:11" x14ac:dyDescent="0.35">
      <c r="A10058" t="s">
        <v>26255</v>
      </c>
      <c r="B10058" t="s">
        <v>23</v>
      </c>
      <c r="C10058" t="s">
        <v>23</v>
      </c>
      <c r="D10058" t="s">
        <v>5810</v>
      </c>
      <c r="E10058" t="s">
        <v>26256</v>
      </c>
      <c r="F10058" t="s">
        <v>23</v>
      </c>
      <c r="G10058" t="s">
        <v>23</v>
      </c>
      <c r="H10058" t="s">
        <v>6746</v>
      </c>
      <c r="I10058" t="s">
        <v>23</v>
      </c>
      <c r="J10058" t="s">
        <v>23</v>
      </c>
      <c r="K10058" t="s">
        <v>34480</v>
      </c>
    </row>
    <row r="10059" spans="1:11" x14ac:dyDescent="0.35">
      <c r="A10059" t="s">
        <v>19108</v>
      </c>
      <c r="B10059" t="s">
        <v>23</v>
      </c>
      <c r="C10059" t="s">
        <v>23</v>
      </c>
      <c r="D10059" t="s">
        <v>5810</v>
      </c>
      <c r="E10059" t="s">
        <v>19109</v>
      </c>
      <c r="F10059" t="s">
        <v>23</v>
      </c>
      <c r="G10059" t="s">
        <v>23</v>
      </c>
      <c r="H10059" t="s">
        <v>6746</v>
      </c>
      <c r="I10059" t="s">
        <v>23</v>
      </c>
      <c r="J10059" t="s">
        <v>23</v>
      </c>
      <c r="K10059" t="s">
        <v>31085</v>
      </c>
    </row>
    <row r="10060" spans="1:11" x14ac:dyDescent="0.35">
      <c r="A10060" t="s">
        <v>26257</v>
      </c>
      <c r="B10060" t="s">
        <v>23</v>
      </c>
      <c r="C10060" t="s">
        <v>23</v>
      </c>
      <c r="D10060" t="s">
        <v>5810</v>
      </c>
      <c r="E10060" t="s">
        <v>26258</v>
      </c>
      <c r="F10060" t="s">
        <v>23</v>
      </c>
      <c r="G10060" t="s">
        <v>23</v>
      </c>
      <c r="H10060" t="s">
        <v>6746</v>
      </c>
      <c r="I10060" t="s">
        <v>23</v>
      </c>
      <c r="J10060" t="s">
        <v>23</v>
      </c>
      <c r="K10060" t="s">
        <v>34481</v>
      </c>
    </row>
    <row r="10061" spans="1:11" x14ac:dyDescent="0.35">
      <c r="A10061" t="s">
        <v>26259</v>
      </c>
      <c r="B10061" t="s">
        <v>23</v>
      </c>
      <c r="C10061" t="s">
        <v>23</v>
      </c>
      <c r="D10061" t="s">
        <v>5810</v>
      </c>
      <c r="E10061" t="s">
        <v>26260</v>
      </c>
      <c r="F10061" t="s">
        <v>23</v>
      </c>
      <c r="G10061" t="s">
        <v>23</v>
      </c>
      <c r="H10061" t="s">
        <v>6746</v>
      </c>
      <c r="I10061" t="s">
        <v>23</v>
      </c>
      <c r="J10061" t="s">
        <v>23</v>
      </c>
      <c r="K10061" t="s">
        <v>34482</v>
      </c>
    </row>
    <row r="10062" spans="1:11" x14ac:dyDescent="0.35">
      <c r="A10062" t="s">
        <v>26261</v>
      </c>
      <c r="B10062" t="s">
        <v>23</v>
      </c>
      <c r="C10062" t="s">
        <v>23</v>
      </c>
      <c r="D10062" t="s">
        <v>5810</v>
      </c>
      <c r="E10062" t="s">
        <v>26262</v>
      </c>
      <c r="F10062" t="s">
        <v>23</v>
      </c>
      <c r="G10062" t="s">
        <v>23</v>
      </c>
      <c r="H10062" t="s">
        <v>6746</v>
      </c>
      <c r="I10062" t="s">
        <v>23</v>
      </c>
      <c r="J10062" t="s">
        <v>23</v>
      </c>
      <c r="K10062" t="s">
        <v>34483</v>
      </c>
    </row>
    <row r="10063" spans="1:11" x14ac:dyDescent="0.35">
      <c r="A10063" t="s">
        <v>13739</v>
      </c>
      <c r="B10063" t="s">
        <v>23</v>
      </c>
      <c r="C10063" t="s">
        <v>23</v>
      </c>
      <c r="D10063" t="s">
        <v>5810</v>
      </c>
      <c r="E10063" t="s">
        <v>13740</v>
      </c>
      <c r="F10063" t="s">
        <v>23</v>
      </c>
      <c r="G10063" t="s">
        <v>23</v>
      </c>
      <c r="H10063" t="s">
        <v>6746</v>
      </c>
      <c r="I10063" t="s">
        <v>23</v>
      </c>
      <c r="J10063" t="s">
        <v>23</v>
      </c>
      <c r="K10063" t="s">
        <v>30532</v>
      </c>
    </row>
    <row r="10064" spans="1:11" x14ac:dyDescent="0.35">
      <c r="A10064" t="s">
        <v>4231</v>
      </c>
      <c r="B10064" t="s">
        <v>23</v>
      </c>
      <c r="C10064" t="s">
        <v>23</v>
      </c>
      <c r="D10064" t="s">
        <v>23</v>
      </c>
      <c r="E10064" t="s">
        <v>13741</v>
      </c>
      <c r="F10064" t="s">
        <v>23</v>
      </c>
      <c r="G10064" t="s">
        <v>23</v>
      </c>
      <c r="H10064" t="s">
        <v>6522</v>
      </c>
      <c r="I10064" t="s">
        <v>23</v>
      </c>
      <c r="J10064" t="s">
        <v>23</v>
      </c>
      <c r="K10064" t="s">
        <v>30532</v>
      </c>
    </row>
    <row r="10065" spans="1:11" x14ac:dyDescent="0.35">
      <c r="A10065" t="s">
        <v>26267</v>
      </c>
      <c r="B10065" t="s">
        <v>23</v>
      </c>
      <c r="C10065" t="s">
        <v>23</v>
      </c>
      <c r="D10065" t="s">
        <v>5810</v>
      </c>
      <c r="E10065" t="s">
        <v>26268</v>
      </c>
      <c r="F10065" t="s">
        <v>23</v>
      </c>
      <c r="G10065" t="s">
        <v>23</v>
      </c>
      <c r="H10065" t="s">
        <v>6746</v>
      </c>
      <c r="I10065" t="s">
        <v>23</v>
      </c>
      <c r="J10065" t="s">
        <v>23</v>
      </c>
      <c r="K10065" t="s">
        <v>34486</v>
      </c>
    </row>
    <row r="10066" spans="1:11" x14ac:dyDescent="0.35">
      <c r="A10066" t="s">
        <v>26269</v>
      </c>
      <c r="B10066" t="s">
        <v>23</v>
      </c>
      <c r="C10066" t="s">
        <v>23</v>
      </c>
      <c r="D10066" t="s">
        <v>5810</v>
      </c>
      <c r="E10066" t="s">
        <v>26270</v>
      </c>
      <c r="F10066" t="s">
        <v>23</v>
      </c>
      <c r="G10066" t="s">
        <v>23</v>
      </c>
      <c r="H10066" t="s">
        <v>6746</v>
      </c>
      <c r="I10066" t="s">
        <v>23</v>
      </c>
      <c r="J10066" t="s">
        <v>23</v>
      </c>
      <c r="K10066" t="s">
        <v>34487</v>
      </c>
    </row>
    <row r="10067" spans="1:11" x14ac:dyDescent="0.35">
      <c r="A10067" t="s">
        <v>6180</v>
      </c>
      <c r="B10067" t="s">
        <v>23</v>
      </c>
      <c r="C10067" t="s">
        <v>23</v>
      </c>
      <c r="D10067" t="s">
        <v>5810</v>
      </c>
      <c r="E10067" t="s">
        <v>13742</v>
      </c>
      <c r="F10067" t="s">
        <v>23</v>
      </c>
      <c r="G10067" t="s">
        <v>23</v>
      </c>
      <c r="H10067" t="s">
        <v>6483</v>
      </c>
      <c r="I10067" t="s">
        <v>23</v>
      </c>
      <c r="J10067" t="s">
        <v>23</v>
      </c>
      <c r="K10067" t="s">
        <v>30532</v>
      </c>
    </row>
    <row r="10068" spans="1:11" x14ac:dyDescent="0.35">
      <c r="A10068" t="s">
        <v>816</v>
      </c>
      <c r="B10068" t="s">
        <v>23</v>
      </c>
      <c r="C10068" t="s">
        <v>23</v>
      </c>
      <c r="D10068" t="s">
        <v>23</v>
      </c>
      <c r="E10068" t="s">
        <v>13743</v>
      </c>
      <c r="F10068" t="s">
        <v>23</v>
      </c>
      <c r="G10068" t="s">
        <v>23</v>
      </c>
      <c r="H10068" t="s">
        <v>23</v>
      </c>
      <c r="I10068" t="s">
        <v>23</v>
      </c>
      <c r="J10068" t="s">
        <v>23</v>
      </c>
      <c r="K10068" t="s">
        <v>30532</v>
      </c>
    </row>
    <row r="10069" spans="1:11" x14ac:dyDescent="0.35">
      <c r="A10069" t="s">
        <v>19116</v>
      </c>
      <c r="B10069" t="s">
        <v>23</v>
      </c>
      <c r="C10069" t="s">
        <v>23</v>
      </c>
      <c r="D10069" t="s">
        <v>5810</v>
      </c>
      <c r="E10069" t="s">
        <v>19117</v>
      </c>
      <c r="F10069" t="s">
        <v>23</v>
      </c>
      <c r="G10069" t="s">
        <v>23</v>
      </c>
      <c r="H10069" t="s">
        <v>6746</v>
      </c>
      <c r="I10069" t="s">
        <v>23</v>
      </c>
      <c r="J10069" t="s">
        <v>23</v>
      </c>
      <c r="K10069" t="s">
        <v>31089</v>
      </c>
    </row>
    <row r="10070" spans="1:11" x14ac:dyDescent="0.35">
      <c r="A10070" t="s">
        <v>26309</v>
      </c>
      <c r="B10070" t="s">
        <v>23</v>
      </c>
      <c r="C10070" t="s">
        <v>23</v>
      </c>
      <c r="D10070" t="s">
        <v>5810</v>
      </c>
      <c r="E10070" t="s">
        <v>26310</v>
      </c>
      <c r="F10070" t="s">
        <v>23</v>
      </c>
      <c r="G10070" t="s">
        <v>23</v>
      </c>
      <c r="H10070" t="s">
        <v>6746</v>
      </c>
      <c r="I10070" t="s">
        <v>23</v>
      </c>
      <c r="J10070" t="s">
        <v>23</v>
      </c>
      <c r="K10070" t="s">
        <v>34507</v>
      </c>
    </row>
    <row r="10071" spans="1:11" x14ac:dyDescent="0.35">
      <c r="A10071" t="s">
        <v>2895</v>
      </c>
      <c r="B10071" t="s">
        <v>23</v>
      </c>
      <c r="C10071" t="s">
        <v>23</v>
      </c>
      <c r="D10071" t="s">
        <v>23</v>
      </c>
      <c r="E10071" t="s">
        <v>13744</v>
      </c>
      <c r="F10071" t="s">
        <v>23</v>
      </c>
      <c r="G10071" t="s">
        <v>23</v>
      </c>
      <c r="H10071" t="s">
        <v>6522</v>
      </c>
      <c r="I10071" t="s">
        <v>23</v>
      </c>
      <c r="J10071" t="s">
        <v>23</v>
      </c>
      <c r="K10071" t="s">
        <v>30532</v>
      </c>
    </row>
    <row r="10072" spans="1:11" x14ac:dyDescent="0.35">
      <c r="A10072" t="s">
        <v>26359</v>
      </c>
      <c r="B10072" t="s">
        <v>23</v>
      </c>
      <c r="C10072" t="s">
        <v>23</v>
      </c>
      <c r="D10072" t="s">
        <v>5810</v>
      </c>
      <c r="E10072" t="s">
        <v>26360</v>
      </c>
      <c r="F10072" t="s">
        <v>23</v>
      </c>
      <c r="G10072" t="s">
        <v>23</v>
      </c>
      <c r="H10072" t="s">
        <v>6746</v>
      </c>
      <c r="I10072" t="s">
        <v>23</v>
      </c>
      <c r="J10072" t="s">
        <v>23</v>
      </c>
      <c r="K10072" t="s">
        <v>34531</v>
      </c>
    </row>
    <row r="10073" spans="1:11" x14ac:dyDescent="0.35">
      <c r="A10073" t="s">
        <v>4230</v>
      </c>
      <c r="B10073" t="s">
        <v>23</v>
      </c>
      <c r="C10073" t="s">
        <v>23</v>
      </c>
      <c r="D10073" t="s">
        <v>23</v>
      </c>
      <c r="E10073" t="s">
        <v>13745</v>
      </c>
      <c r="F10073" t="s">
        <v>23</v>
      </c>
      <c r="G10073" t="s">
        <v>23</v>
      </c>
      <c r="H10073" t="s">
        <v>6522</v>
      </c>
      <c r="I10073" t="s">
        <v>23</v>
      </c>
      <c r="J10073" t="s">
        <v>23</v>
      </c>
      <c r="K10073" t="s">
        <v>30532</v>
      </c>
    </row>
    <row r="10074" spans="1:11" x14ac:dyDescent="0.35">
      <c r="A10074" t="s">
        <v>19122</v>
      </c>
      <c r="B10074" t="s">
        <v>23</v>
      </c>
      <c r="C10074" t="s">
        <v>23</v>
      </c>
      <c r="D10074" t="s">
        <v>5810</v>
      </c>
      <c r="E10074" t="s">
        <v>19123</v>
      </c>
      <c r="F10074" t="s">
        <v>23</v>
      </c>
      <c r="G10074" t="s">
        <v>23</v>
      </c>
      <c r="H10074" t="s">
        <v>6746</v>
      </c>
      <c r="I10074" t="s">
        <v>23</v>
      </c>
      <c r="J10074" t="s">
        <v>23</v>
      </c>
      <c r="K10074" t="s">
        <v>31092</v>
      </c>
    </row>
    <row r="10075" spans="1:11" x14ac:dyDescent="0.35">
      <c r="A10075" t="s">
        <v>19130</v>
      </c>
      <c r="B10075" t="s">
        <v>23</v>
      </c>
      <c r="C10075" t="s">
        <v>23</v>
      </c>
      <c r="D10075" t="s">
        <v>5810</v>
      </c>
      <c r="E10075" t="s">
        <v>19131</v>
      </c>
      <c r="F10075" t="s">
        <v>23</v>
      </c>
      <c r="G10075" t="s">
        <v>23</v>
      </c>
      <c r="H10075" t="s">
        <v>6746</v>
      </c>
      <c r="I10075" t="s">
        <v>23</v>
      </c>
      <c r="J10075" t="s">
        <v>23</v>
      </c>
      <c r="K10075" t="s">
        <v>31096</v>
      </c>
    </row>
    <row r="10076" spans="1:11" x14ac:dyDescent="0.35">
      <c r="A10076" t="s">
        <v>26271</v>
      </c>
      <c r="B10076" t="s">
        <v>23</v>
      </c>
      <c r="C10076" t="s">
        <v>23</v>
      </c>
      <c r="D10076" t="s">
        <v>5810</v>
      </c>
      <c r="E10076" t="s">
        <v>26272</v>
      </c>
      <c r="F10076" t="s">
        <v>23</v>
      </c>
      <c r="G10076" t="s">
        <v>23</v>
      </c>
      <c r="H10076" t="s">
        <v>6746</v>
      </c>
      <c r="I10076" t="s">
        <v>23</v>
      </c>
      <c r="J10076" t="s">
        <v>23</v>
      </c>
      <c r="K10076" t="s">
        <v>34488</v>
      </c>
    </row>
    <row r="10077" spans="1:11" x14ac:dyDescent="0.35">
      <c r="A10077" t="s">
        <v>6179</v>
      </c>
      <c r="B10077" t="s">
        <v>23</v>
      </c>
      <c r="C10077" t="s">
        <v>23</v>
      </c>
      <c r="D10077" t="s">
        <v>5810</v>
      </c>
      <c r="E10077" t="s">
        <v>13746</v>
      </c>
      <c r="F10077" t="s">
        <v>23</v>
      </c>
      <c r="G10077" t="s">
        <v>23</v>
      </c>
      <c r="H10077" t="s">
        <v>6502</v>
      </c>
      <c r="I10077" t="s">
        <v>23</v>
      </c>
      <c r="J10077" t="s">
        <v>23</v>
      </c>
      <c r="K10077" t="s">
        <v>30532</v>
      </c>
    </row>
    <row r="10078" spans="1:11" x14ac:dyDescent="0.35">
      <c r="A10078" t="s">
        <v>6543</v>
      </c>
      <c r="B10078" t="s">
        <v>23</v>
      </c>
      <c r="C10078" t="s">
        <v>23</v>
      </c>
      <c r="D10078" t="s">
        <v>23</v>
      </c>
      <c r="E10078" t="s">
        <v>13747</v>
      </c>
      <c r="F10078" t="s">
        <v>23</v>
      </c>
      <c r="G10078" t="s">
        <v>23</v>
      </c>
      <c r="H10078" t="s">
        <v>6518</v>
      </c>
      <c r="I10078" t="s">
        <v>2721</v>
      </c>
      <c r="J10078" t="s">
        <v>23</v>
      </c>
      <c r="K10078" t="s">
        <v>30532</v>
      </c>
    </row>
    <row r="10079" spans="1:11" x14ac:dyDescent="0.35">
      <c r="A10079" t="s">
        <v>6177</v>
      </c>
      <c r="B10079" t="s">
        <v>23</v>
      </c>
      <c r="C10079" t="s">
        <v>23</v>
      </c>
      <c r="D10079" t="s">
        <v>5810</v>
      </c>
      <c r="E10079" t="s">
        <v>13748</v>
      </c>
      <c r="F10079" t="s">
        <v>23</v>
      </c>
      <c r="G10079" t="s">
        <v>23</v>
      </c>
      <c r="H10079" t="s">
        <v>6502</v>
      </c>
      <c r="I10079" t="s">
        <v>23</v>
      </c>
      <c r="J10079" t="s">
        <v>23</v>
      </c>
      <c r="K10079" t="s">
        <v>30532</v>
      </c>
    </row>
    <row r="10080" spans="1:11" x14ac:dyDescent="0.35">
      <c r="A10080" t="s">
        <v>6176</v>
      </c>
      <c r="B10080" t="s">
        <v>23</v>
      </c>
      <c r="C10080" t="s">
        <v>23</v>
      </c>
      <c r="D10080" t="s">
        <v>5810</v>
      </c>
      <c r="E10080" t="s">
        <v>13749</v>
      </c>
      <c r="F10080" t="s">
        <v>23</v>
      </c>
      <c r="G10080" t="s">
        <v>23</v>
      </c>
      <c r="H10080" t="s">
        <v>6502</v>
      </c>
      <c r="I10080" t="s">
        <v>23</v>
      </c>
      <c r="J10080" t="s">
        <v>23</v>
      </c>
      <c r="K10080" t="s">
        <v>30532</v>
      </c>
    </row>
    <row r="10081" spans="1:11" x14ac:dyDescent="0.35">
      <c r="A10081" t="s">
        <v>6174</v>
      </c>
      <c r="B10081" t="s">
        <v>23</v>
      </c>
      <c r="C10081" t="s">
        <v>23</v>
      </c>
      <c r="D10081" t="s">
        <v>5810</v>
      </c>
      <c r="E10081" t="s">
        <v>13750</v>
      </c>
      <c r="F10081" t="s">
        <v>23</v>
      </c>
      <c r="G10081" t="s">
        <v>23</v>
      </c>
      <c r="H10081" t="s">
        <v>6493</v>
      </c>
      <c r="I10081" t="s">
        <v>23</v>
      </c>
      <c r="J10081" t="s">
        <v>23</v>
      </c>
      <c r="K10081" t="s">
        <v>30532</v>
      </c>
    </row>
    <row r="10082" spans="1:11" x14ac:dyDescent="0.35">
      <c r="A10082" t="s">
        <v>3786</v>
      </c>
      <c r="B10082" t="s">
        <v>23</v>
      </c>
      <c r="C10082" t="s">
        <v>23</v>
      </c>
      <c r="D10082" t="s">
        <v>23</v>
      </c>
      <c r="E10082" t="s">
        <v>13751</v>
      </c>
      <c r="F10082" t="s">
        <v>23</v>
      </c>
      <c r="G10082" t="s">
        <v>23</v>
      </c>
      <c r="H10082" t="s">
        <v>6522</v>
      </c>
      <c r="I10082" t="s">
        <v>23</v>
      </c>
      <c r="J10082" t="s">
        <v>23</v>
      </c>
      <c r="K10082" t="s">
        <v>30532</v>
      </c>
    </row>
    <row r="10083" spans="1:11" x14ac:dyDescent="0.35">
      <c r="A10083" t="s">
        <v>19114</v>
      </c>
      <c r="B10083" t="s">
        <v>23</v>
      </c>
      <c r="C10083" t="s">
        <v>23</v>
      </c>
      <c r="D10083" t="s">
        <v>5810</v>
      </c>
      <c r="E10083" t="s">
        <v>19115</v>
      </c>
      <c r="F10083" t="s">
        <v>23</v>
      </c>
      <c r="G10083" t="s">
        <v>23</v>
      </c>
      <c r="H10083" t="s">
        <v>6746</v>
      </c>
      <c r="I10083" t="s">
        <v>23</v>
      </c>
      <c r="J10083" t="s">
        <v>23</v>
      </c>
      <c r="K10083" t="s">
        <v>31088</v>
      </c>
    </row>
    <row r="10084" spans="1:11" x14ac:dyDescent="0.35">
      <c r="A10084" t="s">
        <v>5178</v>
      </c>
      <c r="B10084" t="s">
        <v>23</v>
      </c>
      <c r="C10084" t="s">
        <v>23</v>
      </c>
      <c r="D10084" t="s">
        <v>23</v>
      </c>
      <c r="E10084" t="s">
        <v>13752</v>
      </c>
      <c r="F10084" t="s">
        <v>23</v>
      </c>
      <c r="G10084" t="s">
        <v>23</v>
      </c>
      <c r="H10084" t="s">
        <v>6502</v>
      </c>
      <c r="I10084" t="s">
        <v>2721</v>
      </c>
      <c r="J10084" t="s">
        <v>3894</v>
      </c>
      <c r="K10084" t="s">
        <v>30532</v>
      </c>
    </row>
    <row r="10085" spans="1:11" x14ac:dyDescent="0.35">
      <c r="A10085" t="s">
        <v>3166</v>
      </c>
      <c r="B10085" t="s">
        <v>23</v>
      </c>
      <c r="C10085" t="s">
        <v>23</v>
      </c>
      <c r="D10085" t="s">
        <v>23</v>
      </c>
      <c r="E10085" t="s">
        <v>13753</v>
      </c>
      <c r="F10085" t="s">
        <v>23</v>
      </c>
      <c r="G10085" t="s">
        <v>23</v>
      </c>
      <c r="H10085" t="s">
        <v>6522</v>
      </c>
      <c r="I10085" t="s">
        <v>23</v>
      </c>
      <c r="J10085" t="s">
        <v>23</v>
      </c>
      <c r="K10085" t="s">
        <v>30532</v>
      </c>
    </row>
    <row r="10086" spans="1:11" x14ac:dyDescent="0.35">
      <c r="A10086" t="s">
        <v>26317</v>
      </c>
      <c r="B10086" t="s">
        <v>23</v>
      </c>
      <c r="C10086" t="s">
        <v>23</v>
      </c>
      <c r="D10086" t="s">
        <v>5810</v>
      </c>
      <c r="E10086" t="s">
        <v>26318</v>
      </c>
      <c r="F10086" t="s">
        <v>23</v>
      </c>
      <c r="G10086" t="s">
        <v>23</v>
      </c>
      <c r="H10086" t="s">
        <v>6746</v>
      </c>
      <c r="I10086" t="s">
        <v>23</v>
      </c>
      <c r="J10086" t="s">
        <v>23</v>
      </c>
      <c r="K10086" t="s">
        <v>34511</v>
      </c>
    </row>
    <row r="10087" spans="1:11" x14ac:dyDescent="0.35">
      <c r="A10087" t="s">
        <v>26343</v>
      </c>
      <c r="B10087" t="s">
        <v>23</v>
      </c>
      <c r="C10087" t="s">
        <v>23</v>
      </c>
      <c r="D10087" t="s">
        <v>5810</v>
      </c>
      <c r="E10087" t="s">
        <v>26344</v>
      </c>
      <c r="F10087" t="s">
        <v>23</v>
      </c>
      <c r="G10087" t="s">
        <v>23</v>
      </c>
      <c r="H10087" t="s">
        <v>6746</v>
      </c>
      <c r="I10087" t="s">
        <v>23</v>
      </c>
      <c r="J10087" t="s">
        <v>23</v>
      </c>
      <c r="K10087" t="s">
        <v>34523</v>
      </c>
    </row>
    <row r="10088" spans="1:11" x14ac:dyDescent="0.35">
      <c r="A10088" t="s">
        <v>6544</v>
      </c>
      <c r="B10088" t="s">
        <v>23</v>
      </c>
      <c r="C10088" t="s">
        <v>23</v>
      </c>
      <c r="D10088" t="s">
        <v>23</v>
      </c>
      <c r="E10088" t="s">
        <v>13754</v>
      </c>
      <c r="F10088" t="s">
        <v>23</v>
      </c>
      <c r="G10088" t="s">
        <v>23</v>
      </c>
      <c r="H10088" t="s">
        <v>23</v>
      </c>
      <c r="I10088" t="s">
        <v>2721</v>
      </c>
      <c r="J10088" t="s">
        <v>23</v>
      </c>
      <c r="K10088" t="s">
        <v>30532</v>
      </c>
    </row>
    <row r="10089" spans="1:11" x14ac:dyDescent="0.35">
      <c r="A10089" t="s">
        <v>25490</v>
      </c>
      <c r="B10089" t="s">
        <v>23</v>
      </c>
      <c r="C10089" t="s">
        <v>23</v>
      </c>
      <c r="D10089" t="s">
        <v>5810</v>
      </c>
      <c r="E10089" t="s">
        <v>25491</v>
      </c>
      <c r="F10089" t="s">
        <v>23</v>
      </c>
      <c r="G10089" t="s">
        <v>23</v>
      </c>
      <c r="H10089" t="s">
        <v>6746</v>
      </c>
      <c r="I10089" t="s">
        <v>23</v>
      </c>
      <c r="J10089" t="s">
        <v>23</v>
      </c>
      <c r="K10089" t="s">
        <v>34110</v>
      </c>
    </row>
    <row r="10090" spans="1:11" x14ac:dyDescent="0.35">
      <c r="A10090" t="s">
        <v>26399</v>
      </c>
      <c r="B10090" t="s">
        <v>23</v>
      </c>
      <c r="C10090" t="s">
        <v>23</v>
      </c>
      <c r="D10090" t="s">
        <v>5810</v>
      </c>
      <c r="E10090" t="s">
        <v>26400</v>
      </c>
      <c r="F10090" t="s">
        <v>23</v>
      </c>
      <c r="G10090" t="s">
        <v>23</v>
      </c>
      <c r="H10090" t="s">
        <v>6746</v>
      </c>
      <c r="I10090" t="s">
        <v>23</v>
      </c>
      <c r="J10090" t="s">
        <v>23</v>
      </c>
      <c r="K10090" t="s">
        <v>34551</v>
      </c>
    </row>
    <row r="10091" spans="1:11" x14ac:dyDescent="0.35">
      <c r="A10091" t="s">
        <v>19118</v>
      </c>
      <c r="B10091" t="s">
        <v>23</v>
      </c>
      <c r="C10091" t="s">
        <v>23</v>
      </c>
      <c r="D10091" t="s">
        <v>5810</v>
      </c>
      <c r="E10091" t="s">
        <v>19119</v>
      </c>
      <c r="F10091" t="s">
        <v>23</v>
      </c>
      <c r="G10091" t="s">
        <v>23</v>
      </c>
      <c r="H10091" t="s">
        <v>6746</v>
      </c>
      <c r="I10091" t="s">
        <v>23</v>
      </c>
      <c r="J10091" t="s">
        <v>23</v>
      </c>
      <c r="K10091" t="s">
        <v>31090</v>
      </c>
    </row>
    <row r="10092" spans="1:11" x14ac:dyDescent="0.35">
      <c r="A10092" t="s">
        <v>3902</v>
      </c>
      <c r="B10092" t="s">
        <v>23</v>
      </c>
      <c r="C10092" t="s">
        <v>23</v>
      </c>
      <c r="D10092" t="s">
        <v>23</v>
      </c>
      <c r="E10092" t="s">
        <v>13755</v>
      </c>
      <c r="F10092" t="s">
        <v>23</v>
      </c>
      <c r="G10092" t="s">
        <v>23</v>
      </c>
      <c r="H10092" t="s">
        <v>6746</v>
      </c>
      <c r="I10092" t="s">
        <v>23</v>
      </c>
      <c r="J10092" t="s">
        <v>23</v>
      </c>
      <c r="K10092" t="s">
        <v>30532</v>
      </c>
    </row>
    <row r="10093" spans="1:11" x14ac:dyDescent="0.35">
      <c r="A10093" t="s">
        <v>19120</v>
      </c>
      <c r="B10093" t="s">
        <v>23</v>
      </c>
      <c r="C10093" t="s">
        <v>23</v>
      </c>
      <c r="D10093" t="s">
        <v>5810</v>
      </c>
      <c r="E10093" t="s">
        <v>19121</v>
      </c>
      <c r="F10093" t="s">
        <v>23</v>
      </c>
      <c r="G10093" t="s">
        <v>23</v>
      </c>
      <c r="H10093" t="s">
        <v>6746</v>
      </c>
      <c r="I10093" t="s">
        <v>23</v>
      </c>
      <c r="J10093" t="s">
        <v>23</v>
      </c>
      <c r="K10093" t="s">
        <v>31091</v>
      </c>
    </row>
    <row r="10094" spans="1:11" x14ac:dyDescent="0.35">
      <c r="A10094" t="s">
        <v>26426</v>
      </c>
      <c r="B10094" t="s">
        <v>23</v>
      </c>
      <c r="C10094" t="s">
        <v>23</v>
      </c>
      <c r="D10094" t="s">
        <v>5810</v>
      </c>
      <c r="E10094" t="s">
        <v>26427</v>
      </c>
      <c r="F10094" t="s">
        <v>23</v>
      </c>
      <c r="G10094" t="s">
        <v>23</v>
      </c>
      <c r="H10094" t="s">
        <v>6746</v>
      </c>
      <c r="I10094" t="s">
        <v>23</v>
      </c>
      <c r="J10094" t="s">
        <v>23</v>
      </c>
      <c r="K10094" t="s">
        <v>34564</v>
      </c>
    </row>
    <row r="10095" spans="1:11" x14ac:dyDescent="0.35">
      <c r="A10095" t="s">
        <v>26430</v>
      </c>
      <c r="B10095" t="s">
        <v>23</v>
      </c>
      <c r="C10095" t="s">
        <v>23</v>
      </c>
      <c r="D10095" t="s">
        <v>5810</v>
      </c>
      <c r="E10095" t="s">
        <v>26431</v>
      </c>
      <c r="F10095" t="s">
        <v>23</v>
      </c>
      <c r="G10095" t="s">
        <v>23</v>
      </c>
      <c r="H10095" t="s">
        <v>6746</v>
      </c>
      <c r="I10095" t="s">
        <v>23</v>
      </c>
      <c r="J10095" t="s">
        <v>23</v>
      </c>
      <c r="K10095" t="s">
        <v>34566</v>
      </c>
    </row>
    <row r="10096" spans="1:11" x14ac:dyDescent="0.35">
      <c r="A10096" t="s">
        <v>26454</v>
      </c>
      <c r="B10096" t="s">
        <v>23</v>
      </c>
      <c r="C10096" t="s">
        <v>23</v>
      </c>
      <c r="D10096" t="s">
        <v>5810</v>
      </c>
      <c r="E10096" t="s">
        <v>26455</v>
      </c>
      <c r="F10096" t="s">
        <v>23</v>
      </c>
      <c r="G10096" t="s">
        <v>23</v>
      </c>
      <c r="H10096" t="s">
        <v>6746</v>
      </c>
      <c r="I10096" t="s">
        <v>23</v>
      </c>
      <c r="J10096" t="s">
        <v>23</v>
      </c>
      <c r="K10096" t="s">
        <v>34578</v>
      </c>
    </row>
    <row r="10097" spans="1:11" x14ac:dyDescent="0.35">
      <c r="A10097" t="s">
        <v>3431</v>
      </c>
      <c r="B10097" t="s">
        <v>23</v>
      </c>
      <c r="C10097" t="s">
        <v>23</v>
      </c>
      <c r="D10097" t="s">
        <v>23</v>
      </c>
      <c r="E10097" t="s">
        <v>13756</v>
      </c>
      <c r="F10097" t="s">
        <v>23</v>
      </c>
      <c r="G10097" t="s">
        <v>23</v>
      </c>
      <c r="H10097" t="s">
        <v>6516</v>
      </c>
      <c r="I10097" t="s">
        <v>6485</v>
      </c>
      <c r="J10097" t="s">
        <v>23</v>
      </c>
      <c r="K10097" t="s">
        <v>30532</v>
      </c>
    </row>
    <row r="10098" spans="1:11" x14ac:dyDescent="0.35">
      <c r="A10098" t="s">
        <v>19124</v>
      </c>
      <c r="B10098" t="s">
        <v>23</v>
      </c>
      <c r="C10098" t="s">
        <v>23</v>
      </c>
      <c r="D10098" t="s">
        <v>5810</v>
      </c>
      <c r="E10098" t="s">
        <v>19125</v>
      </c>
      <c r="F10098" t="s">
        <v>23</v>
      </c>
      <c r="G10098" t="s">
        <v>23</v>
      </c>
      <c r="H10098" t="s">
        <v>6746</v>
      </c>
      <c r="I10098" t="s">
        <v>23</v>
      </c>
      <c r="J10098" t="s">
        <v>23</v>
      </c>
      <c r="K10098" t="s">
        <v>31093</v>
      </c>
    </row>
    <row r="10099" spans="1:11" x14ac:dyDescent="0.35">
      <c r="A10099" t="s">
        <v>19126</v>
      </c>
      <c r="B10099" t="s">
        <v>23</v>
      </c>
      <c r="C10099" t="s">
        <v>23</v>
      </c>
      <c r="D10099" t="s">
        <v>5810</v>
      </c>
      <c r="E10099" t="s">
        <v>19127</v>
      </c>
      <c r="F10099" t="s">
        <v>23</v>
      </c>
      <c r="G10099" t="s">
        <v>23</v>
      </c>
      <c r="H10099" t="s">
        <v>6746</v>
      </c>
      <c r="I10099" t="s">
        <v>23</v>
      </c>
      <c r="J10099" t="s">
        <v>23</v>
      </c>
      <c r="K10099" t="s">
        <v>31094</v>
      </c>
    </row>
    <row r="10100" spans="1:11" x14ac:dyDescent="0.35">
      <c r="A10100" t="s">
        <v>19128</v>
      </c>
      <c r="B10100" t="s">
        <v>23</v>
      </c>
      <c r="C10100" t="s">
        <v>23</v>
      </c>
      <c r="D10100" t="s">
        <v>5810</v>
      </c>
      <c r="E10100" t="s">
        <v>19129</v>
      </c>
      <c r="F10100" t="s">
        <v>23</v>
      </c>
      <c r="G10100" t="s">
        <v>23</v>
      </c>
      <c r="H10100" t="s">
        <v>6746</v>
      </c>
      <c r="I10100" t="s">
        <v>23</v>
      </c>
      <c r="J10100" t="s">
        <v>23</v>
      </c>
      <c r="K10100" t="s">
        <v>31095</v>
      </c>
    </row>
    <row r="10101" spans="1:11" x14ac:dyDescent="0.35">
      <c r="A10101" t="s">
        <v>19134</v>
      </c>
      <c r="B10101" t="s">
        <v>23</v>
      </c>
      <c r="C10101" t="s">
        <v>23</v>
      </c>
      <c r="D10101" t="s">
        <v>5810</v>
      </c>
      <c r="E10101" t="s">
        <v>19135</v>
      </c>
      <c r="F10101" t="s">
        <v>23</v>
      </c>
      <c r="G10101" t="s">
        <v>23</v>
      </c>
      <c r="H10101" t="s">
        <v>6746</v>
      </c>
      <c r="I10101" t="s">
        <v>23</v>
      </c>
      <c r="J10101" t="s">
        <v>23</v>
      </c>
      <c r="K10101" t="s">
        <v>31098</v>
      </c>
    </row>
    <row r="10102" spans="1:11" x14ac:dyDescent="0.35">
      <c r="A10102" t="s">
        <v>19136</v>
      </c>
      <c r="B10102" t="s">
        <v>23</v>
      </c>
      <c r="C10102" t="s">
        <v>23</v>
      </c>
      <c r="D10102" t="s">
        <v>5810</v>
      </c>
      <c r="E10102" t="s">
        <v>19137</v>
      </c>
      <c r="F10102" t="s">
        <v>23</v>
      </c>
      <c r="G10102" t="s">
        <v>23</v>
      </c>
      <c r="H10102" t="s">
        <v>6746</v>
      </c>
      <c r="I10102" t="s">
        <v>23</v>
      </c>
      <c r="J10102" t="s">
        <v>23</v>
      </c>
      <c r="K10102" t="s">
        <v>31099</v>
      </c>
    </row>
    <row r="10103" spans="1:11" x14ac:dyDescent="0.35">
      <c r="A10103" t="s">
        <v>4821</v>
      </c>
      <c r="B10103" t="s">
        <v>23</v>
      </c>
      <c r="C10103" t="s">
        <v>23</v>
      </c>
      <c r="D10103" t="s">
        <v>23</v>
      </c>
      <c r="E10103" t="s">
        <v>13757</v>
      </c>
      <c r="F10103" t="s">
        <v>23</v>
      </c>
      <c r="G10103" t="s">
        <v>23</v>
      </c>
      <c r="H10103" t="s">
        <v>6522</v>
      </c>
      <c r="I10103" t="s">
        <v>23</v>
      </c>
      <c r="J10103" t="s">
        <v>23</v>
      </c>
      <c r="K10103" t="s">
        <v>30532</v>
      </c>
    </row>
    <row r="10104" spans="1:11" x14ac:dyDescent="0.35">
      <c r="A10104" t="s">
        <v>19138</v>
      </c>
      <c r="B10104" t="s">
        <v>23</v>
      </c>
      <c r="C10104" t="s">
        <v>23</v>
      </c>
      <c r="D10104" t="s">
        <v>5810</v>
      </c>
      <c r="E10104" t="s">
        <v>19139</v>
      </c>
      <c r="F10104" t="s">
        <v>23</v>
      </c>
      <c r="G10104" t="s">
        <v>23</v>
      </c>
      <c r="H10104" t="s">
        <v>6746</v>
      </c>
      <c r="I10104" t="s">
        <v>23</v>
      </c>
      <c r="J10104" t="s">
        <v>23</v>
      </c>
      <c r="K10104" t="s">
        <v>31100</v>
      </c>
    </row>
    <row r="10105" spans="1:11" x14ac:dyDescent="0.35">
      <c r="A10105" t="s">
        <v>13758</v>
      </c>
      <c r="B10105" t="s">
        <v>23</v>
      </c>
      <c r="C10105" t="s">
        <v>23</v>
      </c>
      <c r="D10105" t="s">
        <v>5810</v>
      </c>
      <c r="E10105" t="s">
        <v>13759</v>
      </c>
      <c r="F10105" t="s">
        <v>23</v>
      </c>
      <c r="G10105" t="s">
        <v>23</v>
      </c>
      <c r="H10105" t="s">
        <v>6746</v>
      </c>
      <c r="I10105" t="s">
        <v>23</v>
      </c>
      <c r="J10105" t="s">
        <v>23</v>
      </c>
      <c r="K10105" t="s">
        <v>30532</v>
      </c>
    </row>
    <row r="10106" spans="1:11" x14ac:dyDescent="0.35">
      <c r="A10106" t="s">
        <v>13760</v>
      </c>
      <c r="B10106" t="s">
        <v>23</v>
      </c>
      <c r="C10106" t="s">
        <v>23</v>
      </c>
      <c r="D10106" t="s">
        <v>5810</v>
      </c>
      <c r="E10106" t="s">
        <v>13761</v>
      </c>
      <c r="F10106" t="s">
        <v>23</v>
      </c>
      <c r="G10106" t="s">
        <v>23</v>
      </c>
      <c r="H10106" t="s">
        <v>6746</v>
      </c>
      <c r="I10106" t="s">
        <v>23</v>
      </c>
      <c r="J10106" t="s">
        <v>23</v>
      </c>
      <c r="K10106" t="s">
        <v>30532</v>
      </c>
    </row>
    <row r="10107" spans="1:11" x14ac:dyDescent="0.35">
      <c r="A10107" t="s">
        <v>19142</v>
      </c>
      <c r="B10107" t="s">
        <v>23</v>
      </c>
      <c r="C10107" t="s">
        <v>23</v>
      </c>
      <c r="D10107" t="s">
        <v>5810</v>
      </c>
      <c r="E10107" t="s">
        <v>19143</v>
      </c>
      <c r="F10107" t="s">
        <v>23</v>
      </c>
      <c r="G10107" t="s">
        <v>23</v>
      </c>
      <c r="H10107" t="s">
        <v>6746</v>
      </c>
      <c r="I10107" t="s">
        <v>23</v>
      </c>
      <c r="J10107" t="s">
        <v>23</v>
      </c>
      <c r="K10107" t="s">
        <v>31102</v>
      </c>
    </row>
    <row r="10108" spans="1:11" x14ac:dyDescent="0.35">
      <c r="A10108" t="s">
        <v>280</v>
      </c>
      <c r="B10108" t="s">
        <v>23</v>
      </c>
      <c r="C10108" t="s">
        <v>23</v>
      </c>
      <c r="D10108" t="s">
        <v>23</v>
      </c>
      <c r="E10108" t="s">
        <v>13762</v>
      </c>
      <c r="F10108" t="s">
        <v>23</v>
      </c>
      <c r="G10108" t="s">
        <v>23</v>
      </c>
      <c r="H10108" t="s">
        <v>6502</v>
      </c>
      <c r="I10108" t="s">
        <v>6485</v>
      </c>
      <c r="J10108" t="s">
        <v>23</v>
      </c>
      <c r="K10108" t="s">
        <v>30532</v>
      </c>
    </row>
    <row r="10109" spans="1:11" x14ac:dyDescent="0.35">
      <c r="A10109" t="s">
        <v>4229</v>
      </c>
      <c r="B10109" t="s">
        <v>23</v>
      </c>
      <c r="C10109" t="s">
        <v>23</v>
      </c>
      <c r="D10109" t="s">
        <v>23</v>
      </c>
      <c r="E10109" t="s">
        <v>13763</v>
      </c>
      <c r="F10109" t="s">
        <v>23</v>
      </c>
      <c r="G10109" t="s">
        <v>23</v>
      </c>
      <c r="H10109" t="s">
        <v>6502</v>
      </c>
      <c r="I10109" t="s">
        <v>23</v>
      </c>
      <c r="J10109" t="s">
        <v>23</v>
      </c>
      <c r="K10109" t="s">
        <v>30532</v>
      </c>
    </row>
    <row r="10110" spans="1:11" x14ac:dyDescent="0.35">
      <c r="A10110" t="s">
        <v>3402</v>
      </c>
      <c r="B10110" t="s">
        <v>23</v>
      </c>
      <c r="C10110" t="s">
        <v>23</v>
      </c>
      <c r="D10110" t="s">
        <v>23</v>
      </c>
      <c r="E10110" t="s">
        <v>13764</v>
      </c>
      <c r="F10110" t="s">
        <v>23</v>
      </c>
      <c r="G10110" t="s">
        <v>23</v>
      </c>
      <c r="H10110" t="s">
        <v>6483</v>
      </c>
      <c r="I10110" t="s">
        <v>6485</v>
      </c>
      <c r="J10110" t="s">
        <v>23</v>
      </c>
      <c r="K10110" t="s">
        <v>30532</v>
      </c>
    </row>
    <row r="10111" spans="1:11" x14ac:dyDescent="0.35">
      <c r="A10111" t="s">
        <v>388</v>
      </c>
      <c r="B10111" t="s">
        <v>23</v>
      </c>
      <c r="C10111" t="s">
        <v>23</v>
      </c>
      <c r="D10111" t="s">
        <v>23</v>
      </c>
      <c r="E10111" t="s">
        <v>13765</v>
      </c>
      <c r="F10111" t="s">
        <v>23</v>
      </c>
      <c r="G10111" t="s">
        <v>23</v>
      </c>
      <c r="H10111" t="s">
        <v>6522</v>
      </c>
      <c r="I10111" t="s">
        <v>23</v>
      </c>
      <c r="J10111" t="s">
        <v>23</v>
      </c>
      <c r="K10111" t="s">
        <v>30532</v>
      </c>
    </row>
    <row r="10112" spans="1:11" x14ac:dyDescent="0.35">
      <c r="A10112" t="s">
        <v>19144</v>
      </c>
      <c r="B10112" t="s">
        <v>23</v>
      </c>
      <c r="C10112" t="s">
        <v>23</v>
      </c>
      <c r="D10112" t="s">
        <v>5810</v>
      </c>
      <c r="E10112" t="s">
        <v>19145</v>
      </c>
      <c r="F10112" t="s">
        <v>23</v>
      </c>
      <c r="G10112" t="s">
        <v>23</v>
      </c>
      <c r="H10112" t="s">
        <v>6746</v>
      </c>
      <c r="I10112" t="s">
        <v>23</v>
      </c>
      <c r="J10112" t="s">
        <v>23</v>
      </c>
      <c r="K10112" t="s">
        <v>31103</v>
      </c>
    </row>
    <row r="10113" spans="1:11" x14ac:dyDescent="0.35">
      <c r="A10113" t="s">
        <v>19148</v>
      </c>
      <c r="B10113" t="s">
        <v>23</v>
      </c>
      <c r="C10113" t="s">
        <v>23</v>
      </c>
      <c r="D10113" t="s">
        <v>5810</v>
      </c>
      <c r="E10113" t="s">
        <v>19149</v>
      </c>
      <c r="F10113" t="s">
        <v>23</v>
      </c>
      <c r="G10113" t="s">
        <v>23</v>
      </c>
      <c r="H10113" t="s">
        <v>6746</v>
      </c>
      <c r="I10113" t="s">
        <v>23</v>
      </c>
      <c r="J10113" t="s">
        <v>23</v>
      </c>
      <c r="K10113" t="s">
        <v>31105</v>
      </c>
    </row>
    <row r="10114" spans="1:11" x14ac:dyDescent="0.35">
      <c r="A10114" t="s">
        <v>19150</v>
      </c>
      <c r="B10114" t="s">
        <v>23</v>
      </c>
      <c r="C10114" t="s">
        <v>23</v>
      </c>
      <c r="D10114" t="s">
        <v>5810</v>
      </c>
      <c r="E10114" t="s">
        <v>19151</v>
      </c>
      <c r="F10114" t="s">
        <v>23</v>
      </c>
      <c r="G10114" t="s">
        <v>23</v>
      </c>
      <c r="H10114" t="s">
        <v>6746</v>
      </c>
      <c r="I10114" t="s">
        <v>23</v>
      </c>
      <c r="J10114" t="s">
        <v>23</v>
      </c>
      <c r="K10114" t="s">
        <v>31106</v>
      </c>
    </row>
    <row r="10115" spans="1:11" x14ac:dyDescent="0.35">
      <c r="A10115" t="s">
        <v>19152</v>
      </c>
      <c r="B10115" t="s">
        <v>23</v>
      </c>
      <c r="C10115" t="s">
        <v>23</v>
      </c>
      <c r="D10115" t="s">
        <v>5810</v>
      </c>
      <c r="E10115" t="s">
        <v>19153</v>
      </c>
      <c r="F10115" t="s">
        <v>23</v>
      </c>
      <c r="G10115" t="s">
        <v>23</v>
      </c>
      <c r="H10115" t="s">
        <v>6746</v>
      </c>
      <c r="I10115" t="s">
        <v>23</v>
      </c>
      <c r="J10115" t="s">
        <v>23</v>
      </c>
      <c r="K10115" t="s">
        <v>31107</v>
      </c>
    </row>
    <row r="10116" spans="1:11" x14ac:dyDescent="0.35">
      <c r="A10116" t="s">
        <v>19154</v>
      </c>
      <c r="B10116" t="s">
        <v>23</v>
      </c>
      <c r="C10116" t="s">
        <v>23</v>
      </c>
      <c r="D10116" t="s">
        <v>5810</v>
      </c>
      <c r="E10116" t="s">
        <v>19155</v>
      </c>
      <c r="F10116" t="s">
        <v>23</v>
      </c>
      <c r="G10116" t="s">
        <v>23</v>
      </c>
      <c r="H10116" t="s">
        <v>6746</v>
      </c>
      <c r="I10116" t="s">
        <v>23</v>
      </c>
      <c r="J10116" t="s">
        <v>23</v>
      </c>
      <c r="K10116" t="s">
        <v>30532</v>
      </c>
    </row>
    <row r="10117" spans="1:11" x14ac:dyDescent="0.35">
      <c r="A10117" t="s">
        <v>19156</v>
      </c>
      <c r="B10117" t="s">
        <v>23</v>
      </c>
      <c r="C10117" t="s">
        <v>23</v>
      </c>
      <c r="D10117" t="s">
        <v>5810</v>
      </c>
      <c r="E10117" t="s">
        <v>19157</v>
      </c>
      <c r="F10117" t="s">
        <v>23</v>
      </c>
      <c r="G10117" t="s">
        <v>23</v>
      </c>
      <c r="H10117" t="s">
        <v>6746</v>
      </c>
      <c r="I10117" t="s">
        <v>23</v>
      </c>
      <c r="J10117" t="s">
        <v>23</v>
      </c>
      <c r="K10117" t="s">
        <v>31108</v>
      </c>
    </row>
    <row r="10118" spans="1:11" x14ac:dyDescent="0.35">
      <c r="A10118" t="s">
        <v>1996</v>
      </c>
      <c r="B10118" t="s">
        <v>23</v>
      </c>
      <c r="C10118" t="s">
        <v>23</v>
      </c>
      <c r="D10118" t="s">
        <v>23</v>
      </c>
      <c r="E10118" t="s">
        <v>13766</v>
      </c>
      <c r="F10118" t="s">
        <v>23</v>
      </c>
      <c r="G10118" t="s">
        <v>23</v>
      </c>
      <c r="H10118" t="s">
        <v>6502</v>
      </c>
      <c r="I10118" t="s">
        <v>2721</v>
      </c>
      <c r="J10118" t="s">
        <v>23</v>
      </c>
      <c r="K10118" t="s">
        <v>30532</v>
      </c>
    </row>
    <row r="10119" spans="1:11" x14ac:dyDescent="0.35">
      <c r="A10119" t="s">
        <v>6462</v>
      </c>
      <c r="B10119" t="s">
        <v>23</v>
      </c>
      <c r="C10119" t="s">
        <v>23</v>
      </c>
      <c r="D10119" t="s">
        <v>5810</v>
      </c>
      <c r="E10119" t="s">
        <v>13767</v>
      </c>
      <c r="F10119" t="s">
        <v>23</v>
      </c>
      <c r="G10119" t="s">
        <v>23</v>
      </c>
      <c r="H10119" t="s">
        <v>23</v>
      </c>
      <c r="I10119" t="s">
        <v>6499</v>
      </c>
      <c r="J10119" t="s">
        <v>23</v>
      </c>
      <c r="K10119" t="s">
        <v>30532</v>
      </c>
    </row>
    <row r="10120" spans="1:11" x14ac:dyDescent="0.35">
      <c r="A10120" t="s">
        <v>2813</v>
      </c>
      <c r="B10120" t="s">
        <v>23</v>
      </c>
      <c r="C10120" t="s">
        <v>23</v>
      </c>
      <c r="D10120" t="s">
        <v>23</v>
      </c>
      <c r="E10120" t="s">
        <v>13768</v>
      </c>
      <c r="F10120" t="s">
        <v>23</v>
      </c>
      <c r="G10120" t="s">
        <v>23</v>
      </c>
      <c r="H10120" t="s">
        <v>6522</v>
      </c>
      <c r="I10120" t="s">
        <v>23</v>
      </c>
      <c r="J10120" t="s">
        <v>23</v>
      </c>
      <c r="K10120" t="s">
        <v>30532</v>
      </c>
    </row>
    <row r="10121" spans="1:11" x14ac:dyDescent="0.35">
      <c r="A10121" t="s">
        <v>4228</v>
      </c>
      <c r="B10121" t="s">
        <v>23</v>
      </c>
      <c r="C10121" t="s">
        <v>23</v>
      </c>
      <c r="D10121" t="s">
        <v>23</v>
      </c>
      <c r="E10121" t="s">
        <v>13769</v>
      </c>
      <c r="F10121" t="s">
        <v>23</v>
      </c>
      <c r="G10121" t="s">
        <v>23</v>
      </c>
      <c r="H10121" t="s">
        <v>6522</v>
      </c>
      <c r="I10121" t="s">
        <v>23</v>
      </c>
      <c r="J10121" t="s">
        <v>23</v>
      </c>
      <c r="K10121" t="s">
        <v>30532</v>
      </c>
    </row>
    <row r="10122" spans="1:11" x14ac:dyDescent="0.35">
      <c r="A10122" t="s">
        <v>334</v>
      </c>
      <c r="B10122" t="s">
        <v>23</v>
      </c>
      <c r="C10122" t="s">
        <v>23</v>
      </c>
      <c r="D10122" t="s">
        <v>23</v>
      </c>
      <c r="E10122" t="s">
        <v>13770</v>
      </c>
      <c r="F10122" t="s">
        <v>23</v>
      </c>
      <c r="G10122" t="s">
        <v>23</v>
      </c>
      <c r="H10122" t="s">
        <v>6502</v>
      </c>
      <c r="I10122" t="s">
        <v>2721</v>
      </c>
      <c r="J10122" t="s">
        <v>23</v>
      </c>
      <c r="K10122" t="s">
        <v>30532</v>
      </c>
    </row>
    <row r="10123" spans="1:11" x14ac:dyDescent="0.35">
      <c r="A10123" t="s">
        <v>4227</v>
      </c>
      <c r="B10123" t="s">
        <v>23</v>
      </c>
      <c r="C10123" t="s">
        <v>23</v>
      </c>
      <c r="D10123" t="s">
        <v>23</v>
      </c>
      <c r="E10123" t="s">
        <v>13771</v>
      </c>
      <c r="F10123" t="s">
        <v>23</v>
      </c>
      <c r="G10123" t="s">
        <v>23</v>
      </c>
      <c r="H10123" t="s">
        <v>6522</v>
      </c>
      <c r="I10123" t="s">
        <v>23</v>
      </c>
      <c r="J10123" t="s">
        <v>23</v>
      </c>
      <c r="K10123" t="s">
        <v>30532</v>
      </c>
    </row>
    <row r="10124" spans="1:11" x14ac:dyDescent="0.35">
      <c r="A10124" t="s">
        <v>19158</v>
      </c>
      <c r="B10124" t="s">
        <v>23</v>
      </c>
      <c r="C10124" t="s">
        <v>23</v>
      </c>
      <c r="D10124" t="s">
        <v>5810</v>
      </c>
      <c r="E10124" t="s">
        <v>19159</v>
      </c>
      <c r="F10124" t="s">
        <v>23</v>
      </c>
      <c r="G10124" t="s">
        <v>23</v>
      </c>
      <c r="H10124" t="s">
        <v>6746</v>
      </c>
      <c r="I10124" t="s">
        <v>23</v>
      </c>
      <c r="J10124" t="s">
        <v>23</v>
      </c>
      <c r="K10124" t="s">
        <v>31109</v>
      </c>
    </row>
    <row r="10125" spans="1:11" x14ac:dyDescent="0.35">
      <c r="A10125" t="s">
        <v>6173</v>
      </c>
      <c r="B10125" t="s">
        <v>23</v>
      </c>
      <c r="C10125" t="s">
        <v>23</v>
      </c>
      <c r="D10125" t="s">
        <v>5810</v>
      </c>
      <c r="E10125" t="s">
        <v>13772</v>
      </c>
      <c r="F10125" t="s">
        <v>23</v>
      </c>
      <c r="G10125" t="s">
        <v>23</v>
      </c>
      <c r="H10125" t="s">
        <v>6502</v>
      </c>
      <c r="I10125" t="s">
        <v>23</v>
      </c>
      <c r="J10125" t="s">
        <v>23</v>
      </c>
      <c r="K10125" t="s">
        <v>30532</v>
      </c>
    </row>
    <row r="10126" spans="1:11" x14ac:dyDescent="0.35">
      <c r="A10126" t="s">
        <v>19160</v>
      </c>
      <c r="B10126" t="s">
        <v>23</v>
      </c>
      <c r="C10126" t="s">
        <v>23</v>
      </c>
      <c r="D10126" t="s">
        <v>5810</v>
      </c>
      <c r="E10126" t="s">
        <v>19161</v>
      </c>
      <c r="F10126" t="s">
        <v>23</v>
      </c>
      <c r="G10126" t="s">
        <v>23</v>
      </c>
      <c r="H10126" t="s">
        <v>6746</v>
      </c>
      <c r="I10126" t="s">
        <v>23</v>
      </c>
      <c r="J10126" t="s">
        <v>23</v>
      </c>
      <c r="K10126" t="s">
        <v>31110</v>
      </c>
    </row>
    <row r="10127" spans="1:11" x14ac:dyDescent="0.35">
      <c r="A10127" t="s">
        <v>4916</v>
      </c>
      <c r="B10127" t="s">
        <v>23</v>
      </c>
      <c r="C10127" t="s">
        <v>23</v>
      </c>
      <c r="D10127" t="s">
        <v>23</v>
      </c>
      <c r="E10127" t="s">
        <v>13773</v>
      </c>
      <c r="F10127" t="s">
        <v>23</v>
      </c>
      <c r="G10127" t="s">
        <v>23</v>
      </c>
      <c r="H10127" t="s">
        <v>6483</v>
      </c>
      <c r="I10127" t="s">
        <v>6485</v>
      </c>
      <c r="J10127" t="s">
        <v>23</v>
      </c>
      <c r="K10127" t="s">
        <v>30532</v>
      </c>
    </row>
    <row r="10128" spans="1:11" x14ac:dyDescent="0.35">
      <c r="A10128" t="s">
        <v>4031</v>
      </c>
      <c r="B10128" t="s">
        <v>23</v>
      </c>
      <c r="C10128" t="s">
        <v>23</v>
      </c>
      <c r="D10128" t="s">
        <v>23</v>
      </c>
      <c r="E10128" t="s">
        <v>13774</v>
      </c>
      <c r="F10128" t="s">
        <v>23</v>
      </c>
      <c r="G10128" t="s">
        <v>23</v>
      </c>
      <c r="H10128" t="s">
        <v>6504</v>
      </c>
      <c r="I10128" t="s">
        <v>6485</v>
      </c>
      <c r="J10128" t="s">
        <v>23</v>
      </c>
      <c r="K10128" t="s">
        <v>30532</v>
      </c>
    </row>
    <row r="10129" spans="1:11" x14ac:dyDescent="0.35">
      <c r="A10129" t="s">
        <v>26664</v>
      </c>
      <c r="B10129" t="s">
        <v>23</v>
      </c>
      <c r="C10129" t="s">
        <v>23</v>
      </c>
      <c r="D10129" t="s">
        <v>5810</v>
      </c>
      <c r="E10129" t="s">
        <v>26665</v>
      </c>
      <c r="F10129" t="s">
        <v>23</v>
      </c>
      <c r="G10129" t="s">
        <v>23</v>
      </c>
      <c r="H10129" t="s">
        <v>6746</v>
      </c>
      <c r="I10129" t="s">
        <v>23</v>
      </c>
      <c r="J10129" t="s">
        <v>23</v>
      </c>
      <c r="K10129" t="s">
        <v>34680</v>
      </c>
    </row>
    <row r="10130" spans="1:11" x14ac:dyDescent="0.35">
      <c r="A10130" t="s">
        <v>19162</v>
      </c>
      <c r="B10130" t="s">
        <v>23</v>
      </c>
      <c r="C10130" t="s">
        <v>23</v>
      </c>
      <c r="D10130" t="s">
        <v>5810</v>
      </c>
      <c r="E10130" t="s">
        <v>19163</v>
      </c>
      <c r="F10130" t="s">
        <v>23</v>
      </c>
      <c r="G10130" t="s">
        <v>23</v>
      </c>
      <c r="H10130" t="s">
        <v>6746</v>
      </c>
      <c r="I10130" t="s">
        <v>23</v>
      </c>
      <c r="J10130" t="s">
        <v>23</v>
      </c>
      <c r="K10130" t="s">
        <v>31111</v>
      </c>
    </row>
    <row r="10131" spans="1:11" x14ac:dyDescent="0.35">
      <c r="A10131" t="s">
        <v>6545</v>
      </c>
      <c r="B10131" t="s">
        <v>23</v>
      </c>
      <c r="C10131" t="s">
        <v>23</v>
      </c>
      <c r="D10131" t="s">
        <v>23</v>
      </c>
      <c r="E10131" t="s">
        <v>13775</v>
      </c>
      <c r="F10131" t="s">
        <v>23</v>
      </c>
      <c r="G10131" t="s">
        <v>23</v>
      </c>
      <c r="H10131" t="s">
        <v>6518</v>
      </c>
      <c r="I10131" t="s">
        <v>2721</v>
      </c>
      <c r="J10131" t="s">
        <v>23</v>
      </c>
      <c r="K10131" t="s">
        <v>30532</v>
      </c>
    </row>
    <row r="10132" spans="1:11" x14ac:dyDescent="0.35">
      <c r="A10132" t="s">
        <v>2790</v>
      </c>
      <c r="B10132" t="s">
        <v>23</v>
      </c>
      <c r="C10132" t="s">
        <v>23</v>
      </c>
      <c r="D10132" t="s">
        <v>23</v>
      </c>
      <c r="E10132" t="s">
        <v>13776</v>
      </c>
      <c r="F10132" t="s">
        <v>23</v>
      </c>
      <c r="G10132" t="s">
        <v>23</v>
      </c>
      <c r="H10132" t="s">
        <v>6522</v>
      </c>
      <c r="I10132" t="s">
        <v>23</v>
      </c>
      <c r="J10132" t="s">
        <v>23</v>
      </c>
      <c r="K10132" t="s">
        <v>30532</v>
      </c>
    </row>
    <row r="10133" spans="1:11" x14ac:dyDescent="0.35">
      <c r="A10133" t="s">
        <v>25063</v>
      </c>
      <c r="B10133" t="s">
        <v>23</v>
      </c>
      <c r="C10133" t="s">
        <v>23</v>
      </c>
      <c r="D10133" t="s">
        <v>5810</v>
      </c>
      <c r="E10133" t="s">
        <v>25064</v>
      </c>
      <c r="F10133" t="s">
        <v>23</v>
      </c>
      <c r="G10133" t="s">
        <v>23</v>
      </c>
      <c r="H10133" t="s">
        <v>6746</v>
      </c>
      <c r="I10133" t="s">
        <v>23</v>
      </c>
      <c r="J10133" t="s">
        <v>23</v>
      </c>
      <c r="K10133" t="s">
        <v>30532</v>
      </c>
    </row>
    <row r="10134" spans="1:11" x14ac:dyDescent="0.35">
      <c r="A10134" t="s">
        <v>26666</v>
      </c>
      <c r="B10134" t="s">
        <v>23</v>
      </c>
      <c r="C10134" t="s">
        <v>23</v>
      </c>
      <c r="D10134" t="s">
        <v>5810</v>
      </c>
      <c r="E10134" t="s">
        <v>26667</v>
      </c>
      <c r="F10134" t="s">
        <v>23</v>
      </c>
      <c r="G10134" t="s">
        <v>23</v>
      </c>
      <c r="H10134" t="s">
        <v>6746</v>
      </c>
      <c r="I10134" t="s">
        <v>23</v>
      </c>
      <c r="J10134" t="s">
        <v>23</v>
      </c>
      <c r="K10134" t="s">
        <v>34681</v>
      </c>
    </row>
    <row r="10135" spans="1:11" x14ac:dyDescent="0.35">
      <c r="A10135" t="s">
        <v>19164</v>
      </c>
      <c r="B10135" t="s">
        <v>23</v>
      </c>
      <c r="C10135" t="s">
        <v>23</v>
      </c>
      <c r="D10135" t="s">
        <v>5810</v>
      </c>
      <c r="E10135" t="s">
        <v>19165</v>
      </c>
      <c r="F10135" t="s">
        <v>23</v>
      </c>
      <c r="G10135" t="s">
        <v>23</v>
      </c>
      <c r="H10135" t="s">
        <v>6746</v>
      </c>
      <c r="I10135" t="s">
        <v>23</v>
      </c>
      <c r="J10135" t="s">
        <v>23</v>
      </c>
      <c r="K10135" t="s">
        <v>31112</v>
      </c>
    </row>
    <row r="10136" spans="1:11" x14ac:dyDescent="0.35">
      <c r="A10136" t="s">
        <v>4226</v>
      </c>
      <c r="B10136" t="s">
        <v>23</v>
      </c>
      <c r="C10136" t="s">
        <v>23</v>
      </c>
      <c r="D10136" t="s">
        <v>23</v>
      </c>
      <c r="E10136" t="s">
        <v>13777</v>
      </c>
      <c r="F10136" t="s">
        <v>23</v>
      </c>
      <c r="G10136" t="s">
        <v>23</v>
      </c>
      <c r="H10136" t="s">
        <v>6522</v>
      </c>
      <c r="I10136" t="s">
        <v>23</v>
      </c>
      <c r="J10136" t="s">
        <v>23</v>
      </c>
      <c r="K10136" t="s">
        <v>30532</v>
      </c>
    </row>
    <row r="10137" spans="1:11" x14ac:dyDescent="0.35">
      <c r="A10137" t="s">
        <v>646</v>
      </c>
      <c r="B10137" t="s">
        <v>23</v>
      </c>
      <c r="C10137" t="s">
        <v>23</v>
      </c>
      <c r="D10137" t="s">
        <v>23</v>
      </c>
      <c r="E10137" t="s">
        <v>13778</v>
      </c>
      <c r="F10137" t="s">
        <v>23</v>
      </c>
      <c r="G10137" t="s">
        <v>23</v>
      </c>
      <c r="H10137" t="s">
        <v>6514</v>
      </c>
      <c r="I10137" t="s">
        <v>23</v>
      </c>
      <c r="J10137" t="s">
        <v>23</v>
      </c>
      <c r="K10137" t="s">
        <v>30532</v>
      </c>
    </row>
    <row r="10138" spans="1:11" x14ac:dyDescent="0.35">
      <c r="A10138" t="s">
        <v>19166</v>
      </c>
      <c r="B10138" t="s">
        <v>23</v>
      </c>
      <c r="C10138" t="s">
        <v>23</v>
      </c>
      <c r="D10138" t="s">
        <v>5810</v>
      </c>
      <c r="E10138" t="s">
        <v>19167</v>
      </c>
      <c r="F10138" t="s">
        <v>23</v>
      </c>
      <c r="G10138" t="s">
        <v>23</v>
      </c>
      <c r="H10138" t="s">
        <v>6746</v>
      </c>
      <c r="I10138" t="s">
        <v>23</v>
      </c>
      <c r="J10138" t="s">
        <v>23</v>
      </c>
      <c r="K10138" t="s">
        <v>31113</v>
      </c>
    </row>
    <row r="10139" spans="1:11" x14ac:dyDescent="0.35">
      <c r="A10139" t="s">
        <v>19168</v>
      </c>
      <c r="B10139" t="s">
        <v>23</v>
      </c>
      <c r="C10139" t="s">
        <v>23</v>
      </c>
      <c r="D10139" t="s">
        <v>5810</v>
      </c>
      <c r="E10139" t="s">
        <v>19169</v>
      </c>
      <c r="F10139" t="s">
        <v>23</v>
      </c>
      <c r="G10139" t="s">
        <v>23</v>
      </c>
      <c r="H10139" t="s">
        <v>6746</v>
      </c>
      <c r="I10139" t="s">
        <v>23</v>
      </c>
      <c r="J10139" t="s">
        <v>23</v>
      </c>
      <c r="K10139" t="s">
        <v>31114</v>
      </c>
    </row>
    <row r="10140" spans="1:11" x14ac:dyDescent="0.35">
      <c r="A10140" t="s">
        <v>4911</v>
      </c>
      <c r="B10140" t="s">
        <v>23</v>
      </c>
      <c r="C10140" t="s">
        <v>23</v>
      </c>
      <c r="D10140" t="s">
        <v>23</v>
      </c>
      <c r="E10140" t="s">
        <v>13779</v>
      </c>
      <c r="F10140" t="s">
        <v>23</v>
      </c>
      <c r="G10140" t="s">
        <v>23</v>
      </c>
      <c r="H10140" t="s">
        <v>6518</v>
      </c>
      <c r="I10140" t="s">
        <v>2721</v>
      </c>
      <c r="J10140" t="s">
        <v>23</v>
      </c>
      <c r="K10140" t="s">
        <v>30532</v>
      </c>
    </row>
    <row r="10141" spans="1:11" x14ac:dyDescent="0.35">
      <c r="A10141" t="s">
        <v>5289</v>
      </c>
      <c r="B10141" t="s">
        <v>23</v>
      </c>
      <c r="C10141" t="s">
        <v>23</v>
      </c>
      <c r="D10141" t="s">
        <v>23</v>
      </c>
      <c r="E10141" t="s">
        <v>13780</v>
      </c>
      <c r="F10141" t="s">
        <v>23</v>
      </c>
      <c r="G10141" t="s">
        <v>23</v>
      </c>
      <c r="H10141" t="s">
        <v>6518</v>
      </c>
      <c r="I10141" t="s">
        <v>2721</v>
      </c>
      <c r="J10141" t="s">
        <v>6486</v>
      </c>
      <c r="K10141" t="s">
        <v>30532</v>
      </c>
    </row>
    <row r="10142" spans="1:11" x14ac:dyDescent="0.35">
      <c r="A10142" t="s">
        <v>27162</v>
      </c>
      <c r="B10142" t="s">
        <v>23</v>
      </c>
      <c r="C10142" t="s">
        <v>23</v>
      </c>
      <c r="D10142" t="s">
        <v>5810</v>
      </c>
      <c r="E10142" t="s">
        <v>27163</v>
      </c>
      <c r="F10142" t="s">
        <v>23</v>
      </c>
      <c r="G10142" t="s">
        <v>23</v>
      </c>
      <c r="H10142" t="s">
        <v>6746</v>
      </c>
      <c r="I10142" t="s">
        <v>23</v>
      </c>
      <c r="J10142" t="s">
        <v>23</v>
      </c>
      <c r="K10142" t="s">
        <v>34920</v>
      </c>
    </row>
    <row r="10143" spans="1:11" x14ac:dyDescent="0.35">
      <c r="A10143" t="s">
        <v>25099</v>
      </c>
      <c r="B10143" t="s">
        <v>23</v>
      </c>
      <c r="C10143" t="s">
        <v>23</v>
      </c>
      <c r="D10143" t="s">
        <v>5810</v>
      </c>
      <c r="E10143" t="s">
        <v>25100</v>
      </c>
      <c r="F10143" t="s">
        <v>23</v>
      </c>
      <c r="G10143" t="s">
        <v>23</v>
      </c>
      <c r="H10143" t="s">
        <v>6746</v>
      </c>
      <c r="I10143" t="s">
        <v>23</v>
      </c>
      <c r="J10143" t="s">
        <v>23</v>
      </c>
      <c r="K10143" t="s">
        <v>30532</v>
      </c>
    </row>
    <row r="10144" spans="1:11" x14ac:dyDescent="0.35">
      <c r="A10144" t="s">
        <v>6702</v>
      </c>
      <c r="B10144" t="s">
        <v>23</v>
      </c>
      <c r="C10144" t="s">
        <v>23</v>
      </c>
      <c r="D10144" t="s">
        <v>23</v>
      </c>
      <c r="E10144" t="s">
        <v>13782</v>
      </c>
      <c r="F10144" t="s">
        <v>23</v>
      </c>
      <c r="G10144" t="s">
        <v>23</v>
      </c>
      <c r="H10144" t="s">
        <v>6522</v>
      </c>
      <c r="I10144" t="s">
        <v>23</v>
      </c>
      <c r="J10144" t="s">
        <v>23</v>
      </c>
      <c r="K10144" t="s">
        <v>30532</v>
      </c>
    </row>
    <row r="10145" spans="1:11" x14ac:dyDescent="0.35">
      <c r="A10145" t="s">
        <v>13783</v>
      </c>
      <c r="B10145" t="s">
        <v>23</v>
      </c>
      <c r="C10145" t="s">
        <v>23</v>
      </c>
      <c r="D10145" t="s">
        <v>5810</v>
      </c>
      <c r="E10145" t="s">
        <v>13784</v>
      </c>
      <c r="F10145" t="s">
        <v>23</v>
      </c>
      <c r="G10145" t="s">
        <v>23</v>
      </c>
      <c r="H10145" t="s">
        <v>6746</v>
      </c>
      <c r="I10145" t="s">
        <v>23</v>
      </c>
      <c r="J10145" t="s">
        <v>23</v>
      </c>
      <c r="K10145" t="s">
        <v>30532</v>
      </c>
    </row>
    <row r="10146" spans="1:11" x14ac:dyDescent="0.35">
      <c r="A10146" t="s">
        <v>19170</v>
      </c>
      <c r="B10146" t="s">
        <v>23</v>
      </c>
      <c r="C10146" t="s">
        <v>23</v>
      </c>
      <c r="D10146" t="s">
        <v>5810</v>
      </c>
      <c r="E10146" t="s">
        <v>19171</v>
      </c>
      <c r="F10146" t="s">
        <v>23</v>
      </c>
      <c r="G10146" t="s">
        <v>23</v>
      </c>
      <c r="H10146" t="s">
        <v>6746</v>
      </c>
      <c r="I10146" t="s">
        <v>23</v>
      </c>
      <c r="J10146" t="s">
        <v>23</v>
      </c>
      <c r="K10146" t="s">
        <v>31115</v>
      </c>
    </row>
    <row r="10147" spans="1:11" x14ac:dyDescent="0.35">
      <c r="A10147" t="s">
        <v>4225</v>
      </c>
      <c r="B10147" t="s">
        <v>23</v>
      </c>
      <c r="C10147" t="s">
        <v>23</v>
      </c>
      <c r="D10147" t="s">
        <v>23</v>
      </c>
      <c r="E10147" t="s">
        <v>13785</v>
      </c>
      <c r="F10147" t="s">
        <v>23</v>
      </c>
      <c r="G10147" t="s">
        <v>23</v>
      </c>
      <c r="H10147" t="s">
        <v>6518</v>
      </c>
      <c r="I10147" t="s">
        <v>23</v>
      </c>
      <c r="J10147" t="s">
        <v>23</v>
      </c>
      <c r="K10147" t="s">
        <v>30532</v>
      </c>
    </row>
    <row r="10148" spans="1:11" x14ac:dyDescent="0.35">
      <c r="A10148" t="s">
        <v>13786</v>
      </c>
      <c r="B10148" t="s">
        <v>23</v>
      </c>
      <c r="C10148" t="s">
        <v>23</v>
      </c>
      <c r="D10148" t="s">
        <v>5810</v>
      </c>
      <c r="E10148" t="s">
        <v>13787</v>
      </c>
      <c r="F10148" t="s">
        <v>23</v>
      </c>
      <c r="G10148" t="s">
        <v>23</v>
      </c>
      <c r="H10148" t="s">
        <v>6746</v>
      </c>
      <c r="I10148" t="s">
        <v>23</v>
      </c>
      <c r="J10148" t="s">
        <v>23</v>
      </c>
      <c r="K10148" t="s">
        <v>30532</v>
      </c>
    </row>
    <row r="10149" spans="1:11" x14ac:dyDescent="0.35">
      <c r="A10149" t="s">
        <v>19172</v>
      </c>
      <c r="B10149" t="s">
        <v>23</v>
      </c>
      <c r="C10149" t="s">
        <v>23</v>
      </c>
      <c r="D10149" t="s">
        <v>5810</v>
      </c>
      <c r="E10149" t="s">
        <v>19173</v>
      </c>
      <c r="F10149" t="s">
        <v>23</v>
      </c>
      <c r="G10149" t="s">
        <v>23</v>
      </c>
      <c r="H10149" t="s">
        <v>6746</v>
      </c>
      <c r="I10149" t="s">
        <v>23</v>
      </c>
      <c r="J10149" t="s">
        <v>23</v>
      </c>
      <c r="K10149" t="s">
        <v>31116</v>
      </c>
    </row>
    <row r="10150" spans="1:11" x14ac:dyDescent="0.35">
      <c r="A10150" t="s">
        <v>19174</v>
      </c>
      <c r="B10150" t="s">
        <v>23</v>
      </c>
      <c r="C10150" t="s">
        <v>23</v>
      </c>
      <c r="D10150" t="s">
        <v>5810</v>
      </c>
      <c r="E10150" t="s">
        <v>19175</v>
      </c>
      <c r="F10150" t="s">
        <v>23</v>
      </c>
      <c r="G10150" t="s">
        <v>23</v>
      </c>
      <c r="H10150" t="s">
        <v>6746</v>
      </c>
      <c r="I10150" t="s">
        <v>23</v>
      </c>
      <c r="J10150" t="s">
        <v>23</v>
      </c>
      <c r="K10150" t="s">
        <v>31117</v>
      </c>
    </row>
    <row r="10151" spans="1:11" x14ac:dyDescent="0.35">
      <c r="A10151" t="s">
        <v>19176</v>
      </c>
      <c r="B10151" t="s">
        <v>23</v>
      </c>
      <c r="C10151" t="s">
        <v>23</v>
      </c>
      <c r="D10151" t="s">
        <v>5810</v>
      </c>
      <c r="E10151" t="s">
        <v>19177</v>
      </c>
      <c r="F10151" t="s">
        <v>23</v>
      </c>
      <c r="G10151" t="s">
        <v>23</v>
      </c>
      <c r="H10151" t="s">
        <v>6746</v>
      </c>
      <c r="I10151" t="s">
        <v>23</v>
      </c>
      <c r="J10151" t="s">
        <v>23</v>
      </c>
      <c r="K10151" t="s">
        <v>31118</v>
      </c>
    </row>
    <row r="10152" spans="1:11" x14ac:dyDescent="0.35">
      <c r="A10152" t="s">
        <v>19178</v>
      </c>
      <c r="B10152" t="s">
        <v>23</v>
      </c>
      <c r="C10152" t="s">
        <v>23</v>
      </c>
      <c r="D10152" t="s">
        <v>5810</v>
      </c>
      <c r="E10152" t="s">
        <v>19179</v>
      </c>
      <c r="F10152" t="s">
        <v>23</v>
      </c>
      <c r="G10152" t="s">
        <v>23</v>
      </c>
      <c r="H10152" t="s">
        <v>6746</v>
      </c>
      <c r="I10152" t="s">
        <v>23</v>
      </c>
      <c r="J10152" t="s">
        <v>23</v>
      </c>
      <c r="K10152" t="s">
        <v>31119</v>
      </c>
    </row>
    <row r="10153" spans="1:11" x14ac:dyDescent="0.35">
      <c r="A10153" t="s">
        <v>19180</v>
      </c>
      <c r="B10153" t="s">
        <v>23</v>
      </c>
      <c r="C10153" t="s">
        <v>23</v>
      </c>
      <c r="D10153" t="s">
        <v>5810</v>
      </c>
      <c r="E10153" t="s">
        <v>19181</v>
      </c>
      <c r="F10153" t="s">
        <v>23</v>
      </c>
      <c r="G10153" t="s">
        <v>23</v>
      </c>
      <c r="H10153" t="s">
        <v>6746</v>
      </c>
      <c r="I10153" t="s">
        <v>23</v>
      </c>
      <c r="J10153" t="s">
        <v>23</v>
      </c>
      <c r="K10153" t="s">
        <v>31120</v>
      </c>
    </row>
    <row r="10154" spans="1:11" x14ac:dyDescent="0.35">
      <c r="A10154" t="s">
        <v>19184</v>
      </c>
      <c r="B10154" t="s">
        <v>23</v>
      </c>
      <c r="C10154" t="s">
        <v>23</v>
      </c>
      <c r="D10154" t="s">
        <v>5810</v>
      </c>
      <c r="E10154" t="s">
        <v>19185</v>
      </c>
      <c r="F10154" t="s">
        <v>23</v>
      </c>
      <c r="G10154" t="s">
        <v>23</v>
      </c>
      <c r="H10154" t="s">
        <v>6746</v>
      </c>
      <c r="I10154" t="s">
        <v>23</v>
      </c>
      <c r="J10154" t="s">
        <v>23</v>
      </c>
      <c r="K10154" t="s">
        <v>31122</v>
      </c>
    </row>
    <row r="10155" spans="1:11" x14ac:dyDescent="0.35">
      <c r="A10155" t="s">
        <v>19182</v>
      </c>
      <c r="B10155" t="s">
        <v>23</v>
      </c>
      <c r="C10155" t="s">
        <v>23</v>
      </c>
      <c r="D10155" t="s">
        <v>5810</v>
      </c>
      <c r="E10155" t="s">
        <v>19183</v>
      </c>
      <c r="F10155" t="s">
        <v>23</v>
      </c>
      <c r="G10155" t="s">
        <v>23</v>
      </c>
      <c r="H10155" t="s">
        <v>6746</v>
      </c>
      <c r="I10155" t="s">
        <v>23</v>
      </c>
      <c r="J10155" t="s">
        <v>23</v>
      </c>
      <c r="K10155" t="s">
        <v>31121</v>
      </c>
    </row>
    <row r="10156" spans="1:11" x14ac:dyDescent="0.35">
      <c r="A10156" t="s">
        <v>19186</v>
      </c>
      <c r="B10156" t="s">
        <v>23</v>
      </c>
      <c r="C10156" t="s">
        <v>23</v>
      </c>
      <c r="D10156" t="s">
        <v>5810</v>
      </c>
      <c r="E10156" t="s">
        <v>19187</v>
      </c>
      <c r="F10156" t="s">
        <v>23</v>
      </c>
      <c r="G10156" t="s">
        <v>23</v>
      </c>
      <c r="H10156" t="s">
        <v>6746</v>
      </c>
      <c r="I10156" t="s">
        <v>23</v>
      </c>
      <c r="J10156" t="s">
        <v>23</v>
      </c>
      <c r="K10156" t="s">
        <v>31123</v>
      </c>
    </row>
    <row r="10157" spans="1:11" x14ac:dyDescent="0.35">
      <c r="A10157" t="s">
        <v>19188</v>
      </c>
      <c r="B10157" t="s">
        <v>23</v>
      </c>
      <c r="C10157" t="s">
        <v>23</v>
      </c>
      <c r="D10157" t="s">
        <v>5810</v>
      </c>
      <c r="E10157" t="s">
        <v>19189</v>
      </c>
      <c r="F10157" t="s">
        <v>23</v>
      </c>
      <c r="G10157" t="s">
        <v>23</v>
      </c>
      <c r="H10157" t="s">
        <v>6746</v>
      </c>
      <c r="I10157" t="s">
        <v>23</v>
      </c>
      <c r="J10157" t="s">
        <v>23</v>
      </c>
      <c r="K10157" t="s">
        <v>31124</v>
      </c>
    </row>
    <row r="10158" spans="1:11" x14ac:dyDescent="0.35">
      <c r="A10158" t="s">
        <v>6172</v>
      </c>
      <c r="B10158" t="s">
        <v>23</v>
      </c>
      <c r="C10158" t="s">
        <v>23</v>
      </c>
      <c r="D10158" t="s">
        <v>5810</v>
      </c>
      <c r="E10158" t="s">
        <v>13788</v>
      </c>
      <c r="F10158" t="s">
        <v>23</v>
      </c>
      <c r="G10158" t="s">
        <v>23</v>
      </c>
      <c r="H10158" t="s">
        <v>6493</v>
      </c>
      <c r="I10158" t="s">
        <v>23</v>
      </c>
      <c r="J10158" t="s">
        <v>23</v>
      </c>
      <c r="K10158" t="s">
        <v>30532</v>
      </c>
    </row>
    <row r="10159" spans="1:11" x14ac:dyDescent="0.35">
      <c r="A10159" t="s">
        <v>19222</v>
      </c>
      <c r="B10159" t="s">
        <v>23</v>
      </c>
      <c r="C10159" t="s">
        <v>23</v>
      </c>
      <c r="D10159" t="s">
        <v>5810</v>
      </c>
      <c r="E10159" t="s">
        <v>19223</v>
      </c>
      <c r="F10159" t="s">
        <v>23</v>
      </c>
      <c r="G10159" t="s">
        <v>23</v>
      </c>
      <c r="H10159" t="s">
        <v>6746</v>
      </c>
      <c r="I10159" t="s">
        <v>23</v>
      </c>
      <c r="J10159" t="s">
        <v>23</v>
      </c>
      <c r="K10159" t="s">
        <v>31141</v>
      </c>
    </row>
    <row r="10160" spans="1:11" x14ac:dyDescent="0.35">
      <c r="A10160" t="s">
        <v>541</v>
      </c>
      <c r="B10160" t="s">
        <v>23</v>
      </c>
      <c r="C10160" t="s">
        <v>23</v>
      </c>
      <c r="D10160" t="s">
        <v>23</v>
      </c>
      <c r="E10160" t="s">
        <v>13789</v>
      </c>
      <c r="F10160" t="s">
        <v>23</v>
      </c>
      <c r="G10160" t="s">
        <v>23</v>
      </c>
      <c r="H10160" t="s">
        <v>6514</v>
      </c>
      <c r="I10160" t="s">
        <v>6485</v>
      </c>
      <c r="J10160" t="s">
        <v>23</v>
      </c>
      <c r="K10160" t="s">
        <v>30532</v>
      </c>
    </row>
    <row r="10161" spans="1:11" x14ac:dyDescent="0.35">
      <c r="A10161" t="s">
        <v>19190</v>
      </c>
      <c r="B10161" t="s">
        <v>23</v>
      </c>
      <c r="C10161" t="s">
        <v>23</v>
      </c>
      <c r="D10161" t="s">
        <v>5810</v>
      </c>
      <c r="E10161" t="s">
        <v>19191</v>
      </c>
      <c r="F10161" t="s">
        <v>23</v>
      </c>
      <c r="G10161" t="s">
        <v>23</v>
      </c>
      <c r="H10161" t="s">
        <v>6746</v>
      </c>
      <c r="I10161" t="s">
        <v>23</v>
      </c>
      <c r="J10161" t="s">
        <v>23</v>
      </c>
      <c r="K10161" t="s">
        <v>31125</v>
      </c>
    </row>
    <row r="10162" spans="1:11" x14ac:dyDescent="0.35">
      <c r="A10162" t="s">
        <v>6685</v>
      </c>
      <c r="B10162" t="s">
        <v>23</v>
      </c>
      <c r="C10162" t="s">
        <v>23</v>
      </c>
      <c r="D10162" t="s">
        <v>23</v>
      </c>
      <c r="E10162" t="s">
        <v>13790</v>
      </c>
      <c r="F10162" t="s">
        <v>23</v>
      </c>
      <c r="G10162" t="s">
        <v>23</v>
      </c>
      <c r="H10162" t="s">
        <v>6483</v>
      </c>
      <c r="I10162" t="s">
        <v>2721</v>
      </c>
      <c r="J10162" t="s">
        <v>23</v>
      </c>
      <c r="K10162" t="s">
        <v>30532</v>
      </c>
    </row>
    <row r="10163" spans="1:11" x14ac:dyDescent="0.35">
      <c r="A10163" t="s">
        <v>26833</v>
      </c>
      <c r="B10163" t="s">
        <v>23</v>
      </c>
      <c r="C10163" t="s">
        <v>23</v>
      </c>
      <c r="D10163" t="s">
        <v>5810</v>
      </c>
      <c r="E10163" t="s">
        <v>26834</v>
      </c>
      <c r="F10163" t="s">
        <v>23</v>
      </c>
      <c r="G10163" t="s">
        <v>23</v>
      </c>
      <c r="H10163" t="s">
        <v>6746</v>
      </c>
      <c r="I10163" t="s">
        <v>23</v>
      </c>
      <c r="J10163" t="s">
        <v>23</v>
      </c>
      <c r="K10163" t="s">
        <v>34764</v>
      </c>
    </row>
    <row r="10164" spans="1:11" x14ac:dyDescent="0.35">
      <c r="A10164" t="s">
        <v>19192</v>
      </c>
      <c r="B10164" t="s">
        <v>23</v>
      </c>
      <c r="C10164" t="s">
        <v>23</v>
      </c>
      <c r="D10164" t="s">
        <v>5810</v>
      </c>
      <c r="E10164" t="s">
        <v>19193</v>
      </c>
      <c r="F10164" t="s">
        <v>23</v>
      </c>
      <c r="G10164" t="s">
        <v>23</v>
      </c>
      <c r="H10164" t="s">
        <v>6746</v>
      </c>
      <c r="I10164" t="s">
        <v>23</v>
      </c>
      <c r="J10164" t="s">
        <v>23</v>
      </c>
      <c r="K10164" t="s">
        <v>31126</v>
      </c>
    </row>
    <row r="10165" spans="1:11" x14ac:dyDescent="0.35">
      <c r="A10165" t="s">
        <v>19196</v>
      </c>
      <c r="B10165" t="s">
        <v>23</v>
      </c>
      <c r="C10165" t="s">
        <v>23</v>
      </c>
      <c r="D10165" t="s">
        <v>5810</v>
      </c>
      <c r="E10165" t="s">
        <v>19197</v>
      </c>
      <c r="F10165" t="s">
        <v>23</v>
      </c>
      <c r="G10165" t="s">
        <v>23</v>
      </c>
      <c r="H10165" t="s">
        <v>6746</v>
      </c>
      <c r="I10165" t="s">
        <v>23</v>
      </c>
      <c r="J10165" t="s">
        <v>23</v>
      </c>
      <c r="K10165" t="s">
        <v>31128</v>
      </c>
    </row>
    <row r="10166" spans="1:11" x14ac:dyDescent="0.35">
      <c r="A10166" t="s">
        <v>19198</v>
      </c>
      <c r="B10166" t="s">
        <v>23</v>
      </c>
      <c r="C10166" t="s">
        <v>23</v>
      </c>
      <c r="D10166" t="s">
        <v>5810</v>
      </c>
      <c r="E10166" t="s">
        <v>19199</v>
      </c>
      <c r="F10166" t="s">
        <v>23</v>
      </c>
      <c r="G10166" t="s">
        <v>23</v>
      </c>
      <c r="H10166" t="s">
        <v>6746</v>
      </c>
      <c r="I10166" t="s">
        <v>23</v>
      </c>
      <c r="J10166" t="s">
        <v>23</v>
      </c>
      <c r="K10166" t="s">
        <v>31129</v>
      </c>
    </row>
    <row r="10167" spans="1:11" x14ac:dyDescent="0.35">
      <c r="A10167" t="s">
        <v>19200</v>
      </c>
      <c r="B10167" t="s">
        <v>23</v>
      </c>
      <c r="C10167" t="s">
        <v>23</v>
      </c>
      <c r="D10167" t="s">
        <v>5810</v>
      </c>
      <c r="E10167" t="s">
        <v>19201</v>
      </c>
      <c r="F10167" t="s">
        <v>23</v>
      </c>
      <c r="G10167" t="s">
        <v>23</v>
      </c>
      <c r="H10167" t="s">
        <v>6746</v>
      </c>
      <c r="I10167" t="s">
        <v>23</v>
      </c>
      <c r="J10167" t="s">
        <v>23</v>
      </c>
      <c r="K10167" t="s">
        <v>31130</v>
      </c>
    </row>
    <row r="10168" spans="1:11" x14ac:dyDescent="0.35">
      <c r="A10168" t="s">
        <v>2739</v>
      </c>
      <c r="B10168" t="s">
        <v>23</v>
      </c>
      <c r="C10168" t="s">
        <v>23</v>
      </c>
      <c r="D10168" t="s">
        <v>23</v>
      </c>
      <c r="E10168" t="s">
        <v>13791</v>
      </c>
      <c r="F10168" t="s">
        <v>23</v>
      </c>
      <c r="G10168" t="s">
        <v>23</v>
      </c>
      <c r="H10168" t="s">
        <v>6522</v>
      </c>
      <c r="I10168" t="s">
        <v>23</v>
      </c>
      <c r="J10168" t="s">
        <v>23</v>
      </c>
      <c r="K10168" t="s">
        <v>30532</v>
      </c>
    </row>
    <row r="10169" spans="1:11" x14ac:dyDescent="0.35">
      <c r="A10169" t="s">
        <v>19204</v>
      </c>
      <c r="B10169" t="s">
        <v>23</v>
      </c>
      <c r="C10169" t="s">
        <v>23</v>
      </c>
      <c r="D10169" t="s">
        <v>5810</v>
      </c>
      <c r="E10169" t="s">
        <v>19205</v>
      </c>
      <c r="F10169" t="s">
        <v>23</v>
      </c>
      <c r="G10169" t="s">
        <v>23</v>
      </c>
      <c r="H10169" t="s">
        <v>6746</v>
      </c>
      <c r="I10169" t="s">
        <v>23</v>
      </c>
      <c r="J10169" t="s">
        <v>23</v>
      </c>
      <c r="K10169" t="s">
        <v>31132</v>
      </c>
    </row>
    <row r="10170" spans="1:11" x14ac:dyDescent="0.35">
      <c r="A10170" t="s">
        <v>1747</v>
      </c>
      <c r="B10170" t="s">
        <v>23</v>
      </c>
      <c r="C10170" t="s">
        <v>23</v>
      </c>
      <c r="D10170" t="s">
        <v>23</v>
      </c>
      <c r="E10170" t="s">
        <v>13792</v>
      </c>
      <c r="F10170" t="s">
        <v>23</v>
      </c>
      <c r="G10170" t="s">
        <v>23</v>
      </c>
      <c r="H10170" t="s">
        <v>6746</v>
      </c>
      <c r="I10170" t="s">
        <v>23</v>
      </c>
      <c r="J10170" t="s">
        <v>23</v>
      </c>
      <c r="K10170" t="s">
        <v>30532</v>
      </c>
    </row>
    <row r="10171" spans="1:11" x14ac:dyDescent="0.35">
      <c r="A10171" t="s">
        <v>19206</v>
      </c>
      <c r="B10171" t="s">
        <v>23</v>
      </c>
      <c r="C10171" t="s">
        <v>23</v>
      </c>
      <c r="D10171" t="s">
        <v>5810</v>
      </c>
      <c r="E10171" t="s">
        <v>19207</v>
      </c>
      <c r="F10171" t="s">
        <v>23</v>
      </c>
      <c r="G10171" t="s">
        <v>23</v>
      </c>
      <c r="H10171" t="s">
        <v>6746</v>
      </c>
      <c r="I10171" t="s">
        <v>23</v>
      </c>
      <c r="J10171" t="s">
        <v>23</v>
      </c>
      <c r="K10171" t="s">
        <v>31133</v>
      </c>
    </row>
    <row r="10172" spans="1:11" x14ac:dyDescent="0.35">
      <c r="A10172" t="s">
        <v>19210</v>
      </c>
      <c r="B10172" t="s">
        <v>23</v>
      </c>
      <c r="C10172" t="s">
        <v>23</v>
      </c>
      <c r="D10172" t="s">
        <v>5810</v>
      </c>
      <c r="E10172" t="s">
        <v>19211</v>
      </c>
      <c r="F10172" t="s">
        <v>23</v>
      </c>
      <c r="G10172" t="s">
        <v>23</v>
      </c>
      <c r="H10172" t="s">
        <v>6746</v>
      </c>
      <c r="I10172" t="s">
        <v>23</v>
      </c>
      <c r="J10172" t="s">
        <v>23</v>
      </c>
      <c r="K10172" t="s">
        <v>31135</v>
      </c>
    </row>
    <row r="10173" spans="1:11" x14ac:dyDescent="0.35">
      <c r="A10173" t="s">
        <v>1002</v>
      </c>
      <c r="B10173" t="s">
        <v>23</v>
      </c>
      <c r="C10173" t="s">
        <v>23</v>
      </c>
      <c r="D10173" t="s">
        <v>23</v>
      </c>
      <c r="E10173" t="s">
        <v>13793</v>
      </c>
      <c r="F10173" t="s">
        <v>23</v>
      </c>
      <c r="G10173" t="s">
        <v>23</v>
      </c>
      <c r="H10173" t="s">
        <v>6522</v>
      </c>
      <c r="I10173" t="s">
        <v>23</v>
      </c>
      <c r="J10173" t="s">
        <v>23</v>
      </c>
      <c r="K10173" t="s">
        <v>30532</v>
      </c>
    </row>
    <row r="10174" spans="1:11" x14ac:dyDescent="0.35">
      <c r="A10174" t="s">
        <v>2890</v>
      </c>
      <c r="B10174" t="s">
        <v>23</v>
      </c>
      <c r="C10174" t="s">
        <v>23</v>
      </c>
      <c r="D10174" t="s">
        <v>23</v>
      </c>
      <c r="E10174" t="s">
        <v>13794</v>
      </c>
      <c r="F10174" t="s">
        <v>23</v>
      </c>
      <c r="G10174" t="s">
        <v>23</v>
      </c>
      <c r="H10174" t="s">
        <v>6522</v>
      </c>
      <c r="I10174" t="s">
        <v>23</v>
      </c>
      <c r="J10174" t="s">
        <v>23</v>
      </c>
      <c r="K10174" t="s">
        <v>30532</v>
      </c>
    </row>
    <row r="10175" spans="1:11" x14ac:dyDescent="0.35">
      <c r="A10175" t="s">
        <v>744</v>
      </c>
      <c r="B10175" t="s">
        <v>23</v>
      </c>
      <c r="C10175" t="s">
        <v>23</v>
      </c>
      <c r="D10175" t="s">
        <v>23</v>
      </c>
      <c r="E10175" t="s">
        <v>13795</v>
      </c>
      <c r="F10175" t="s">
        <v>23</v>
      </c>
      <c r="G10175" t="s">
        <v>23</v>
      </c>
      <c r="H10175" t="s">
        <v>6522</v>
      </c>
      <c r="I10175" t="s">
        <v>23</v>
      </c>
      <c r="J10175" t="s">
        <v>23</v>
      </c>
      <c r="K10175" t="s">
        <v>30532</v>
      </c>
    </row>
    <row r="10176" spans="1:11" x14ac:dyDescent="0.35">
      <c r="A10176" t="s">
        <v>5845</v>
      </c>
      <c r="B10176" t="s">
        <v>23</v>
      </c>
      <c r="C10176" t="s">
        <v>23</v>
      </c>
      <c r="D10176" t="s">
        <v>23</v>
      </c>
      <c r="E10176" t="s">
        <v>13796</v>
      </c>
      <c r="F10176" t="s">
        <v>23</v>
      </c>
      <c r="G10176" t="s">
        <v>23</v>
      </c>
      <c r="H10176" t="s">
        <v>6518</v>
      </c>
      <c r="I10176" t="s">
        <v>2721</v>
      </c>
      <c r="J10176" t="s">
        <v>23</v>
      </c>
      <c r="K10176" t="s">
        <v>30532</v>
      </c>
    </row>
    <row r="10177" spans="1:11" x14ac:dyDescent="0.35">
      <c r="A10177" t="s">
        <v>5499</v>
      </c>
      <c r="B10177" t="s">
        <v>23</v>
      </c>
      <c r="C10177" t="s">
        <v>23</v>
      </c>
      <c r="D10177" t="s">
        <v>23</v>
      </c>
      <c r="E10177" t="s">
        <v>13798</v>
      </c>
      <c r="F10177" t="s">
        <v>23</v>
      </c>
      <c r="G10177" t="s">
        <v>23</v>
      </c>
      <c r="H10177" t="s">
        <v>6522</v>
      </c>
      <c r="I10177" t="s">
        <v>23</v>
      </c>
      <c r="J10177" t="s">
        <v>23</v>
      </c>
      <c r="K10177" t="s">
        <v>30532</v>
      </c>
    </row>
    <row r="10178" spans="1:11" x14ac:dyDescent="0.35">
      <c r="A10178" t="s">
        <v>19212</v>
      </c>
      <c r="B10178" t="s">
        <v>23</v>
      </c>
      <c r="C10178" t="s">
        <v>23</v>
      </c>
      <c r="D10178" t="s">
        <v>5810</v>
      </c>
      <c r="E10178" t="s">
        <v>19213</v>
      </c>
      <c r="F10178" t="s">
        <v>23</v>
      </c>
      <c r="G10178" t="s">
        <v>23</v>
      </c>
      <c r="H10178" t="s">
        <v>6746</v>
      </c>
      <c r="I10178" t="s">
        <v>23</v>
      </c>
      <c r="J10178" t="s">
        <v>23</v>
      </c>
      <c r="K10178" t="s">
        <v>31136</v>
      </c>
    </row>
    <row r="10179" spans="1:11" x14ac:dyDescent="0.35">
      <c r="A10179" t="s">
        <v>19214</v>
      </c>
      <c r="B10179" t="s">
        <v>23</v>
      </c>
      <c r="C10179" t="s">
        <v>23</v>
      </c>
      <c r="D10179" t="s">
        <v>5810</v>
      </c>
      <c r="E10179" t="s">
        <v>19215</v>
      </c>
      <c r="F10179" t="s">
        <v>23</v>
      </c>
      <c r="G10179" t="s">
        <v>23</v>
      </c>
      <c r="H10179" t="s">
        <v>6746</v>
      </c>
      <c r="I10179" t="s">
        <v>23</v>
      </c>
      <c r="J10179" t="s">
        <v>23</v>
      </c>
      <c r="K10179" t="s">
        <v>31137</v>
      </c>
    </row>
    <row r="10180" spans="1:11" x14ac:dyDescent="0.35">
      <c r="A10180" t="s">
        <v>26943</v>
      </c>
      <c r="B10180" t="s">
        <v>23</v>
      </c>
      <c r="C10180" t="s">
        <v>23</v>
      </c>
      <c r="D10180" t="s">
        <v>5810</v>
      </c>
      <c r="E10180" t="s">
        <v>26944</v>
      </c>
      <c r="F10180" t="s">
        <v>23</v>
      </c>
      <c r="G10180" t="s">
        <v>23</v>
      </c>
      <c r="H10180" t="s">
        <v>6746</v>
      </c>
      <c r="I10180" t="s">
        <v>23</v>
      </c>
      <c r="J10180" t="s">
        <v>23</v>
      </c>
      <c r="K10180" t="s">
        <v>34816</v>
      </c>
    </row>
    <row r="10181" spans="1:11" x14ac:dyDescent="0.35">
      <c r="A10181" t="s">
        <v>19216</v>
      </c>
      <c r="B10181" t="s">
        <v>23</v>
      </c>
      <c r="C10181" t="s">
        <v>23</v>
      </c>
      <c r="D10181" t="s">
        <v>5810</v>
      </c>
      <c r="E10181" t="s">
        <v>19217</v>
      </c>
      <c r="F10181" t="s">
        <v>23</v>
      </c>
      <c r="G10181" t="s">
        <v>23</v>
      </c>
      <c r="H10181" t="s">
        <v>6746</v>
      </c>
      <c r="I10181" t="s">
        <v>23</v>
      </c>
      <c r="J10181" t="s">
        <v>23</v>
      </c>
      <c r="K10181" t="s">
        <v>31138</v>
      </c>
    </row>
    <row r="10182" spans="1:11" x14ac:dyDescent="0.35">
      <c r="A10182" t="s">
        <v>230</v>
      </c>
      <c r="B10182" t="s">
        <v>23</v>
      </c>
      <c r="C10182" t="s">
        <v>23</v>
      </c>
      <c r="D10182" t="s">
        <v>23</v>
      </c>
      <c r="E10182" t="s">
        <v>13799</v>
      </c>
      <c r="F10182" t="s">
        <v>23</v>
      </c>
      <c r="G10182" t="s">
        <v>23</v>
      </c>
      <c r="H10182" t="s">
        <v>6518</v>
      </c>
      <c r="I10182" t="s">
        <v>2721</v>
      </c>
      <c r="J10182" t="s">
        <v>23</v>
      </c>
      <c r="K10182" t="s">
        <v>30532</v>
      </c>
    </row>
    <row r="10183" spans="1:11" x14ac:dyDescent="0.35">
      <c r="A10183" t="s">
        <v>6171</v>
      </c>
      <c r="B10183" t="s">
        <v>23</v>
      </c>
      <c r="C10183" t="s">
        <v>23</v>
      </c>
      <c r="D10183" t="s">
        <v>5810</v>
      </c>
      <c r="E10183" t="s">
        <v>13800</v>
      </c>
      <c r="F10183" t="s">
        <v>23</v>
      </c>
      <c r="G10183" t="s">
        <v>23</v>
      </c>
      <c r="H10183" t="s">
        <v>6502</v>
      </c>
      <c r="I10183" t="s">
        <v>23</v>
      </c>
      <c r="J10183" t="s">
        <v>23</v>
      </c>
      <c r="K10183" t="s">
        <v>30532</v>
      </c>
    </row>
    <row r="10184" spans="1:11" x14ac:dyDescent="0.35">
      <c r="A10184" t="s">
        <v>4224</v>
      </c>
      <c r="B10184" t="s">
        <v>23</v>
      </c>
      <c r="C10184" t="s">
        <v>23</v>
      </c>
      <c r="D10184" t="s">
        <v>23</v>
      </c>
      <c r="E10184" t="s">
        <v>13801</v>
      </c>
      <c r="F10184" t="s">
        <v>23</v>
      </c>
      <c r="G10184" t="s">
        <v>23</v>
      </c>
      <c r="H10184" t="s">
        <v>6522</v>
      </c>
      <c r="I10184" t="s">
        <v>23</v>
      </c>
      <c r="J10184" t="s">
        <v>23</v>
      </c>
      <c r="K10184" t="s">
        <v>30532</v>
      </c>
    </row>
    <row r="10185" spans="1:11" x14ac:dyDescent="0.35">
      <c r="A10185" t="s">
        <v>19218</v>
      </c>
      <c r="B10185" t="s">
        <v>23</v>
      </c>
      <c r="C10185" t="s">
        <v>23</v>
      </c>
      <c r="D10185" t="s">
        <v>5810</v>
      </c>
      <c r="E10185" t="s">
        <v>19219</v>
      </c>
      <c r="F10185" t="s">
        <v>23</v>
      </c>
      <c r="G10185" t="s">
        <v>23</v>
      </c>
      <c r="H10185" t="s">
        <v>6746</v>
      </c>
      <c r="I10185" t="s">
        <v>23</v>
      </c>
      <c r="J10185" t="s">
        <v>23</v>
      </c>
      <c r="K10185" t="s">
        <v>31139</v>
      </c>
    </row>
    <row r="10186" spans="1:11" x14ac:dyDescent="0.35">
      <c r="A10186" t="s">
        <v>4223</v>
      </c>
      <c r="B10186" t="s">
        <v>23</v>
      </c>
      <c r="C10186" t="s">
        <v>23</v>
      </c>
      <c r="D10186" t="s">
        <v>23</v>
      </c>
      <c r="E10186" t="s">
        <v>13802</v>
      </c>
      <c r="F10186" t="s">
        <v>23</v>
      </c>
      <c r="G10186" t="s">
        <v>23</v>
      </c>
      <c r="H10186" t="s">
        <v>6522</v>
      </c>
      <c r="I10186" t="s">
        <v>23</v>
      </c>
      <c r="J10186" t="s">
        <v>23</v>
      </c>
      <c r="K10186" t="s">
        <v>30532</v>
      </c>
    </row>
    <row r="10187" spans="1:11" x14ac:dyDescent="0.35">
      <c r="A10187" t="s">
        <v>19224</v>
      </c>
      <c r="B10187" t="s">
        <v>23</v>
      </c>
      <c r="C10187" t="s">
        <v>23</v>
      </c>
      <c r="D10187" t="s">
        <v>5810</v>
      </c>
      <c r="E10187" t="s">
        <v>19225</v>
      </c>
      <c r="F10187" t="s">
        <v>23</v>
      </c>
      <c r="G10187" t="s">
        <v>23</v>
      </c>
      <c r="H10187" t="s">
        <v>6746</v>
      </c>
      <c r="I10187" t="s">
        <v>23</v>
      </c>
      <c r="J10187" t="s">
        <v>23</v>
      </c>
      <c r="K10187" t="s">
        <v>31142</v>
      </c>
    </row>
    <row r="10188" spans="1:11" x14ac:dyDescent="0.35">
      <c r="A10188" t="s">
        <v>5751</v>
      </c>
      <c r="B10188" t="s">
        <v>23</v>
      </c>
      <c r="C10188" t="s">
        <v>23</v>
      </c>
      <c r="D10188" t="s">
        <v>23</v>
      </c>
      <c r="E10188" t="s">
        <v>13803</v>
      </c>
      <c r="F10188" t="s">
        <v>23</v>
      </c>
      <c r="G10188" t="s">
        <v>23</v>
      </c>
      <c r="H10188" t="s">
        <v>6483</v>
      </c>
      <c r="I10188" t="s">
        <v>2721</v>
      </c>
      <c r="J10188" t="s">
        <v>6505</v>
      </c>
      <c r="K10188" t="s">
        <v>30532</v>
      </c>
    </row>
    <row r="10189" spans="1:11" x14ac:dyDescent="0.35">
      <c r="A10189" t="s">
        <v>6618</v>
      </c>
      <c r="B10189" t="s">
        <v>23</v>
      </c>
      <c r="C10189" t="s">
        <v>23</v>
      </c>
      <c r="D10189" t="s">
        <v>23</v>
      </c>
      <c r="E10189" t="s">
        <v>13804</v>
      </c>
      <c r="F10189" t="s">
        <v>23</v>
      </c>
      <c r="G10189" t="s">
        <v>23</v>
      </c>
      <c r="H10189" t="s">
        <v>6522</v>
      </c>
      <c r="I10189" t="s">
        <v>23</v>
      </c>
      <c r="J10189" t="s">
        <v>23</v>
      </c>
      <c r="K10189" t="s">
        <v>30532</v>
      </c>
    </row>
    <row r="10190" spans="1:11" x14ac:dyDescent="0.35">
      <c r="A10190" t="s">
        <v>3788</v>
      </c>
      <c r="B10190" t="s">
        <v>23</v>
      </c>
      <c r="C10190" t="s">
        <v>23</v>
      </c>
      <c r="D10190" t="s">
        <v>23</v>
      </c>
      <c r="E10190" t="s">
        <v>13805</v>
      </c>
      <c r="F10190" t="s">
        <v>23</v>
      </c>
      <c r="G10190" t="s">
        <v>23</v>
      </c>
      <c r="H10190" t="s">
        <v>6522</v>
      </c>
      <c r="I10190" t="s">
        <v>23</v>
      </c>
      <c r="J10190" t="s">
        <v>23</v>
      </c>
      <c r="K10190" t="s">
        <v>30532</v>
      </c>
    </row>
    <row r="10191" spans="1:11" x14ac:dyDescent="0.35">
      <c r="A10191" t="s">
        <v>19226</v>
      </c>
      <c r="B10191" t="s">
        <v>23</v>
      </c>
      <c r="C10191" t="s">
        <v>23</v>
      </c>
      <c r="D10191" t="s">
        <v>5810</v>
      </c>
      <c r="E10191" t="s">
        <v>19227</v>
      </c>
      <c r="F10191" t="s">
        <v>23</v>
      </c>
      <c r="G10191" t="s">
        <v>23</v>
      </c>
      <c r="H10191" t="s">
        <v>6746</v>
      </c>
      <c r="I10191" t="s">
        <v>23</v>
      </c>
      <c r="J10191" t="s">
        <v>23</v>
      </c>
      <c r="K10191" t="s">
        <v>31143</v>
      </c>
    </row>
    <row r="10192" spans="1:11" x14ac:dyDescent="0.35">
      <c r="A10192" t="s">
        <v>701</v>
      </c>
      <c r="B10192" t="s">
        <v>23</v>
      </c>
      <c r="C10192" t="s">
        <v>23</v>
      </c>
      <c r="D10192" t="s">
        <v>23</v>
      </c>
      <c r="E10192" t="s">
        <v>13806</v>
      </c>
      <c r="F10192" t="s">
        <v>23</v>
      </c>
      <c r="G10192" t="s">
        <v>23</v>
      </c>
      <c r="H10192" t="s">
        <v>6522</v>
      </c>
      <c r="I10192" t="s">
        <v>23</v>
      </c>
      <c r="J10192" t="s">
        <v>23</v>
      </c>
      <c r="K10192" t="s">
        <v>30532</v>
      </c>
    </row>
    <row r="10193" spans="1:11" x14ac:dyDescent="0.35">
      <c r="A10193" t="s">
        <v>19228</v>
      </c>
      <c r="B10193" t="s">
        <v>23</v>
      </c>
      <c r="C10193" t="s">
        <v>23</v>
      </c>
      <c r="D10193" t="s">
        <v>5810</v>
      </c>
      <c r="E10193" t="s">
        <v>19229</v>
      </c>
      <c r="F10193" t="s">
        <v>23</v>
      </c>
      <c r="G10193" t="s">
        <v>23</v>
      </c>
      <c r="H10193" t="s">
        <v>6746</v>
      </c>
      <c r="I10193" t="s">
        <v>23</v>
      </c>
      <c r="J10193" t="s">
        <v>23</v>
      </c>
      <c r="K10193" t="s">
        <v>31144</v>
      </c>
    </row>
    <row r="10194" spans="1:11" x14ac:dyDescent="0.35">
      <c r="A10194" t="s">
        <v>19230</v>
      </c>
      <c r="B10194" t="s">
        <v>23</v>
      </c>
      <c r="C10194" t="s">
        <v>23</v>
      </c>
      <c r="D10194" t="s">
        <v>5810</v>
      </c>
      <c r="E10194" t="s">
        <v>19231</v>
      </c>
      <c r="F10194" t="s">
        <v>23</v>
      </c>
      <c r="G10194" t="s">
        <v>23</v>
      </c>
      <c r="H10194" t="s">
        <v>6746</v>
      </c>
      <c r="I10194" t="s">
        <v>23</v>
      </c>
      <c r="J10194" t="s">
        <v>23</v>
      </c>
      <c r="K10194" t="s">
        <v>31145</v>
      </c>
    </row>
    <row r="10195" spans="1:11" x14ac:dyDescent="0.35">
      <c r="A10195" t="s">
        <v>2986</v>
      </c>
      <c r="B10195" t="s">
        <v>23</v>
      </c>
      <c r="C10195" t="s">
        <v>23</v>
      </c>
      <c r="D10195" t="s">
        <v>23</v>
      </c>
      <c r="E10195" t="s">
        <v>13807</v>
      </c>
      <c r="F10195" t="s">
        <v>23</v>
      </c>
      <c r="G10195" t="s">
        <v>23</v>
      </c>
      <c r="H10195" t="s">
        <v>6522</v>
      </c>
      <c r="I10195" t="s">
        <v>23</v>
      </c>
      <c r="J10195" t="s">
        <v>23</v>
      </c>
      <c r="K10195" t="s">
        <v>30532</v>
      </c>
    </row>
    <row r="10196" spans="1:11" x14ac:dyDescent="0.35">
      <c r="A10196" t="s">
        <v>19232</v>
      </c>
      <c r="B10196" t="s">
        <v>23</v>
      </c>
      <c r="C10196" t="s">
        <v>23</v>
      </c>
      <c r="D10196" t="s">
        <v>5810</v>
      </c>
      <c r="E10196" t="s">
        <v>19233</v>
      </c>
      <c r="F10196" t="s">
        <v>23</v>
      </c>
      <c r="G10196" t="s">
        <v>23</v>
      </c>
      <c r="H10196" t="s">
        <v>6746</v>
      </c>
      <c r="I10196" t="s">
        <v>23</v>
      </c>
      <c r="J10196" t="s">
        <v>23</v>
      </c>
      <c r="K10196" t="s">
        <v>31146</v>
      </c>
    </row>
    <row r="10197" spans="1:11" x14ac:dyDescent="0.35">
      <c r="A10197" t="s">
        <v>19234</v>
      </c>
      <c r="B10197" t="s">
        <v>23</v>
      </c>
      <c r="C10197" t="s">
        <v>23</v>
      </c>
      <c r="D10197" t="s">
        <v>5810</v>
      </c>
      <c r="E10197" t="s">
        <v>19235</v>
      </c>
      <c r="F10197" t="s">
        <v>23</v>
      </c>
      <c r="G10197" t="s">
        <v>23</v>
      </c>
      <c r="H10197" t="s">
        <v>6746</v>
      </c>
      <c r="I10197" t="s">
        <v>23</v>
      </c>
      <c r="J10197" t="s">
        <v>23</v>
      </c>
      <c r="K10197" t="s">
        <v>31147</v>
      </c>
    </row>
    <row r="10198" spans="1:11" x14ac:dyDescent="0.35">
      <c r="A10198" t="s">
        <v>27038</v>
      </c>
      <c r="B10198" t="s">
        <v>23</v>
      </c>
      <c r="C10198" t="s">
        <v>23</v>
      </c>
      <c r="D10198" t="s">
        <v>5810</v>
      </c>
      <c r="E10198" t="s">
        <v>27039</v>
      </c>
      <c r="F10198" t="s">
        <v>23</v>
      </c>
      <c r="G10198" t="s">
        <v>23</v>
      </c>
      <c r="H10198" t="s">
        <v>6746</v>
      </c>
      <c r="I10198" t="s">
        <v>23</v>
      </c>
      <c r="J10198" t="s">
        <v>23</v>
      </c>
      <c r="K10198" t="s">
        <v>34861</v>
      </c>
    </row>
    <row r="10199" spans="1:11" x14ac:dyDescent="0.35">
      <c r="A10199" t="s">
        <v>19236</v>
      </c>
      <c r="B10199" t="s">
        <v>23</v>
      </c>
      <c r="C10199" t="s">
        <v>23</v>
      </c>
      <c r="D10199" t="s">
        <v>5810</v>
      </c>
      <c r="E10199" t="s">
        <v>19237</v>
      </c>
      <c r="F10199" t="s">
        <v>23</v>
      </c>
      <c r="G10199" t="s">
        <v>23</v>
      </c>
      <c r="H10199" t="s">
        <v>6746</v>
      </c>
      <c r="I10199" t="s">
        <v>23</v>
      </c>
      <c r="J10199" t="s">
        <v>23</v>
      </c>
      <c r="K10199" t="s">
        <v>31148</v>
      </c>
    </row>
    <row r="10200" spans="1:11" x14ac:dyDescent="0.35">
      <c r="A10200" t="s">
        <v>754</v>
      </c>
      <c r="B10200" t="s">
        <v>23</v>
      </c>
      <c r="C10200" t="s">
        <v>23</v>
      </c>
      <c r="D10200" t="s">
        <v>23</v>
      </c>
      <c r="E10200" t="s">
        <v>13808</v>
      </c>
      <c r="F10200" t="s">
        <v>23</v>
      </c>
      <c r="G10200" t="s">
        <v>23</v>
      </c>
      <c r="H10200" t="s">
        <v>6522</v>
      </c>
      <c r="I10200" t="s">
        <v>23</v>
      </c>
      <c r="J10200" t="s">
        <v>23</v>
      </c>
      <c r="K10200" t="s">
        <v>30532</v>
      </c>
    </row>
    <row r="10201" spans="1:11" x14ac:dyDescent="0.35">
      <c r="A10201" t="s">
        <v>28709</v>
      </c>
      <c r="B10201" t="s">
        <v>23</v>
      </c>
      <c r="C10201" t="s">
        <v>23</v>
      </c>
      <c r="D10201" t="s">
        <v>5810</v>
      </c>
      <c r="E10201" t="s">
        <v>28710</v>
      </c>
      <c r="F10201" t="s">
        <v>23</v>
      </c>
      <c r="G10201" t="s">
        <v>23</v>
      </c>
      <c r="H10201" t="s">
        <v>6746</v>
      </c>
      <c r="I10201" t="s">
        <v>23</v>
      </c>
      <c r="J10201" t="s">
        <v>23</v>
      </c>
      <c r="K10201" t="s">
        <v>35679</v>
      </c>
    </row>
    <row r="10202" spans="1:11" x14ac:dyDescent="0.35">
      <c r="A10202" t="s">
        <v>3789</v>
      </c>
      <c r="B10202" t="s">
        <v>23</v>
      </c>
      <c r="C10202" t="s">
        <v>23</v>
      </c>
      <c r="D10202" t="s">
        <v>23</v>
      </c>
      <c r="E10202" t="s">
        <v>13809</v>
      </c>
      <c r="F10202" t="s">
        <v>23</v>
      </c>
      <c r="G10202" t="s">
        <v>23</v>
      </c>
      <c r="H10202" t="s">
        <v>6522</v>
      </c>
      <c r="I10202" t="s">
        <v>23</v>
      </c>
      <c r="J10202" t="s">
        <v>23</v>
      </c>
      <c r="K10202" t="s">
        <v>30532</v>
      </c>
    </row>
    <row r="10203" spans="1:11" x14ac:dyDescent="0.35">
      <c r="A10203" t="s">
        <v>27084</v>
      </c>
      <c r="B10203" t="s">
        <v>23</v>
      </c>
      <c r="C10203" t="s">
        <v>23</v>
      </c>
      <c r="D10203" t="s">
        <v>5810</v>
      </c>
      <c r="E10203" t="s">
        <v>27085</v>
      </c>
      <c r="F10203" t="s">
        <v>23</v>
      </c>
      <c r="G10203" t="s">
        <v>23</v>
      </c>
      <c r="H10203" t="s">
        <v>6746</v>
      </c>
      <c r="I10203" t="s">
        <v>23</v>
      </c>
      <c r="J10203" t="s">
        <v>23</v>
      </c>
      <c r="K10203" t="s">
        <v>34883</v>
      </c>
    </row>
    <row r="10204" spans="1:11" x14ac:dyDescent="0.35">
      <c r="A10204" t="s">
        <v>19238</v>
      </c>
      <c r="B10204" t="s">
        <v>23</v>
      </c>
      <c r="C10204" t="s">
        <v>23</v>
      </c>
      <c r="D10204" t="s">
        <v>5810</v>
      </c>
      <c r="E10204" t="s">
        <v>19239</v>
      </c>
      <c r="F10204" t="s">
        <v>23</v>
      </c>
      <c r="G10204" t="s">
        <v>23</v>
      </c>
      <c r="H10204" t="s">
        <v>6746</v>
      </c>
      <c r="I10204" t="s">
        <v>23</v>
      </c>
      <c r="J10204" t="s">
        <v>23</v>
      </c>
      <c r="K10204" t="s">
        <v>31149</v>
      </c>
    </row>
    <row r="10205" spans="1:11" x14ac:dyDescent="0.35">
      <c r="A10205" t="s">
        <v>19240</v>
      </c>
      <c r="B10205" t="s">
        <v>23</v>
      </c>
      <c r="C10205" t="s">
        <v>23</v>
      </c>
      <c r="D10205" t="s">
        <v>5810</v>
      </c>
      <c r="E10205" t="s">
        <v>19241</v>
      </c>
      <c r="F10205" t="s">
        <v>23</v>
      </c>
      <c r="G10205" t="s">
        <v>23</v>
      </c>
      <c r="H10205" t="s">
        <v>6746</v>
      </c>
      <c r="I10205" t="s">
        <v>23</v>
      </c>
      <c r="J10205" t="s">
        <v>23</v>
      </c>
      <c r="K10205" t="s">
        <v>31150</v>
      </c>
    </row>
    <row r="10206" spans="1:11" x14ac:dyDescent="0.35">
      <c r="A10206" t="s">
        <v>3790</v>
      </c>
      <c r="B10206" t="s">
        <v>23</v>
      </c>
      <c r="C10206" t="s">
        <v>23</v>
      </c>
      <c r="D10206" t="s">
        <v>23</v>
      </c>
      <c r="E10206" t="s">
        <v>13810</v>
      </c>
      <c r="F10206" t="s">
        <v>23</v>
      </c>
      <c r="G10206" t="s">
        <v>23</v>
      </c>
      <c r="H10206" t="s">
        <v>6522</v>
      </c>
      <c r="I10206" t="s">
        <v>23</v>
      </c>
      <c r="J10206" t="s">
        <v>23</v>
      </c>
      <c r="K10206" t="s">
        <v>30532</v>
      </c>
    </row>
    <row r="10207" spans="1:11" x14ac:dyDescent="0.35">
      <c r="A10207" t="s">
        <v>4221</v>
      </c>
      <c r="B10207" t="s">
        <v>23</v>
      </c>
      <c r="C10207" t="s">
        <v>23</v>
      </c>
      <c r="D10207" t="s">
        <v>23</v>
      </c>
      <c r="E10207" t="s">
        <v>13811</v>
      </c>
      <c r="F10207" t="s">
        <v>23</v>
      </c>
      <c r="G10207" t="s">
        <v>23</v>
      </c>
      <c r="H10207" t="s">
        <v>6487</v>
      </c>
      <c r="I10207" t="s">
        <v>23</v>
      </c>
      <c r="J10207" t="s">
        <v>23</v>
      </c>
      <c r="K10207" t="s">
        <v>30532</v>
      </c>
    </row>
    <row r="10208" spans="1:11" x14ac:dyDescent="0.35">
      <c r="A10208" t="s">
        <v>19242</v>
      </c>
      <c r="B10208" t="s">
        <v>23</v>
      </c>
      <c r="C10208" t="s">
        <v>23</v>
      </c>
      <c r="D10208" t="s">
        <v>5810</v>
      </c>
      <c r="E10208" t="s">
        <v>19243</v>
      </c>
      <c r="F10208" t="s">
        <v>23</v>
      </c>
      <c r="G10208" t="s">
        <v>23</v>
      </c>
      <c r="H10208" t="s">
        <v>6746</v>
      </c>
      <c r="I10208" t="s">
        <v>23</v>
      </c>
      <c r="J10208" t="s">
        <v>23</v>
      </c>
      <c r="K10208" t="s">
        <v>31151</v>
      </c>
    </row>
    <row r="10209" spans="1:11" x14ac:dyDescent="0.35">
      <c r="A10209" t="s">
        <v>19244</v>
      </c>
      <c r="B10209" t="s">
        <v>23</v>
      </c>
      <c r="C10209" t="s">
        <v>23</v>
      </c>
      <c r="D10209" t="s">
        <v>5810</v>
      </c>
      <c r="E10209" t="s">
        <v>19245</v>
      </c>
      <c r="F10209" t="s">
        <v>23</v>
      </c>
      <c r="G10209" t="s">
        <v>23</v>
      </c>
      <c r="H10209" t="s">
        <v>6746</v>
      </c>
      <c r="I10209" t="s">
        <v>23</v>
      </c>
      <c r="J10209" t="s">
        <v>23</v>
      </c>
      <c r="K10209" t="s">
        <v>31152</v>
      </c>
    </row>
    <row r="10210" spans="1:11" x14ac:dyDescent="0.35">
      <c r="A10210" t="s">
        <v>27152</v>
      </c>
      <c r="B10210" t="s">
        <v>23</v>
      </c>
      <c r="C10210" t="s">
        <v>23</v>
      </c>
      <c r="D10210" t="s">
        <v>5810</v>
      </c>
      <c r="E10210" t="s">
        <v>27153</v>
      </c>
      <c r="F10210" t="s">
        <v>23</v>
      </c>
      <c r="G10210" t="s">
        <v>23</v>
      </c>
      <c r="H10210" t="s">
        <v>6746</v>
      </c>
      <c r="I10210" t="s">
        <v>23</v>
      </c>
      <c r="J10210" t="s">
        <v>23</v>
      </c>
      <c r="K10210" t="s">
        <v>34915</v>
      </c>
    </row>
    <row r="10211" spans="1:11" x14ac:dyDescent="0.35">
      <c r="A10211" t="s">
        <v>19246</v>
      </c>
      <c r="B10211" t="s">
        <v>23</v>
      </c>
      <c r="C10211" t="s">
        <v>23</v>
      </c>
      <c r="D10211" t="s">
        <v>5810</v>
      </c>
      <c r="E10211" t="s">
        <v>19247</v>
      </c>
      <c r="F10211" t="s">
        <v>23</v>
      </c>
      <c r="G10211" t="s">
        <v>23</v>
      </c>
      <c r="H10211" t="s">
        <v>6746</v>
      </c>
      <c r="I10211" t="s">
        <v>23</v>
      </c>
      <c r="J10211" t="s">
        <v>23</v>
      </c>
      <c r="K10211" t="s">
        <v>31153</v>
      </c>
    </row>
    <row r="10212" spans="1:11" x14ac:dyDescent="0.35">
      <c r="A10212" t="s">
        <v>3791</v>
      </c>
      <c r="B10212" t="s">
        <v>23</v>
      </c>
      <c r="C10212" t="s">
        <v>23</v>
      </c>
      <c r="D10212" t="s">
        <v>23</v>
      </c>
      <c r="E10212" t="s">
        <v>13812</v>
      </c>
      <c r="F10212" t="s">
        <v>23</v>
      </c>
      <c r="G10212" t="s">
        <v>23</v>
      </c>
      <c r="H10212" t="s">
        <v>6522</v>
      </c>
      <c r="I10212" t="s">
        <v>23</v>
      </c>
      <c r="J10212" t="s">
        <v>23</v>
      </c>
      <c r="K10212" t="s">
        <v>30532</v>
      </c>
    </row>
    <row r="10213" spans="1:11" x14ac:dyDescent="0.35">
      <c r="A10213" t="s">
        <v>19248</v>
      </c>
      <c r="B10213" t="s">
        <v>23</v>
      </c>
      <c r="C10213" t="s">
        <v>23</v>
      </c>
      <c r="D10213" t="s">
        <v>5810</v>
      </c>
      <c r="E10213" t="s">
        <v>19249</v>
      </c>
      <c r="F10213" t="s">
        <v>23</v>
      </c>
      <c r="G10213" t="s">
        <v>23</v>
      </c>
      <c r="H10213" t="s">
        <v>6746</v>
      </c>
      <c r="I10213" t="s">
        <v>23</v>
      </c>
      <c r="J10213" t="s">
        <v>23</v>
      </c>
      <c r="K10213" t="s">
        <v>31154</v>
      </c>
    </row>
    <row r="10214" spans="1:11" x14ac:dyDescent="0.35">
      <c r="A10214" t="s">
        <v>13813</v>
      </c>
      <c r="B10214" t="s">
        <v>23</v>
      </c>
      <c r="C10214" t="s">
        <v>23</v>
      </c>
      <c r="D10214" t="s">
        <v>5810</v>
      </c>
      <c r="E10214" t="s">
        <v>13814</v>
      </c>
      <c r="F10214" t="s">
        <v>23</v>
      </c>
      <c r="G10214" t="s">
        <v>23</v>
      </c>
      <c r="H10214" t="s">
        <v>6746</v>
      </c>
      <c r="I10214" t="s">
        <v>23</v>
      </c>
      <c r="J10214" t="s">
        <v>23</v>
      </c>
      <c r="K10214" t="s">
        <v>30532</v>
      </c>
    </row>
    <row r="10215" spans="1:11" x14ac:dyDescent="0.35">
      <c r="A10215" t="s">
        <v>19250</v>
      </c>
      <c r="B10215" t="s">
        <v>23</v>
      </c>
      <c r="C10215" t="s">
        <v>23</v>
      </c>
      <c r="D10215" t="s">
        <v>5810</v>
      </c>
      <c r="E10215" t="s">
        <v>19251</v>
      </c>
      <c r="F10215" t="s">
        <v>23</v>
      </c>
      <c r="G10215" t="s">
        <v>23</v>
      </c>
      <c r="H10215" t="s">
        <v>6746</v>
      </c>
      <c r="I10215" t="s">
        <v>23</v>
      </c>
      <c r="J10215" t="s">
        <v>23</v>
      </c>
      <c r="K10215" t="s">
        <v>31155</v>
      </c>
    </row>
    <row r="10216" spans="1:11" x14ac:dyDescent="0.35">
      <c r="A10216" t="s">
        <v>19252</v>
      </c>
      <c r="B10216" t="s">
        <v>23</v>
      </c>
      <c r="C10216" t="s">
        <v>23</v>
      </c>
      <c r="D10216" t="s">
        <v>5810</v>
      </c>
      <c r="E10216" t="s">
        <v>19253</v>
      </c>
      <c r="F10216" t="s">
        <v>23</v>
      </c>
      <c r="G10216" t="s">
        <v>23</v>
      </c>
      <c r="H10216" t="s">
        <v>6746</v>
      </c>
      <c r="I10216" t="s">
        <v>23</v>
      </c>
      <c r="J10216" t="s">
        <v>23</v>
      </c>
      <c r="K10216" t="s">
        <v>31156</v>
      </c>
    </row>
    <row r="10217" spans="1:11" x14ac:dyDescent="0.35">
      <c r="A10217" t="s">
        <v>4220</v>
      </c>
      <c r="B10217" t="s">
        <v>23</v>
      </c>
      <c r="C10217" t="s">
        <v>23</v>
      </c>
      <c r="D10217" t="s">
        <v>23</v>
      </c>
      <c r="E10217" t="s">
        <v>13815</v>
      </c>
      <c r="F10217" t="s">
        <v>23</v>
      </c>
      <c r="G10217" t="s">
        <v>23</v>
      </c>
      <c r="H10217" t="s">
        <v>6522</v>
      </c>
      <c r="I10217" t="s">
        <v>23</v>
      </c>
      <c r="J10217" t="s">
        <v>23</v>
      </c>
      <c r="K10217" t="s">
        <v>30532</v>
      </c>
    </row>
    <row r="10218" spans="1:11" x14ac:dyDescent="0.35">
      <c r="A10218" t="s">
        <v>3792</v>
      </c>
      <c r="B10218" t="s">
        <v>23</v>
      </c>
      <c r="C10218" t="s">
        <v>23</v>
      </c>
      <c r="D10218" t="s">
        <v>23</v>
      </c>
      <c r="E10218" t="s">
        <v>13816</v>
      </c>
      <c r="F10218" t="s">
        <v>23</v>
      </c>
      <c r="G10218" t="s">
        <v>23</v>
      </c>
      <c r="H10218" t="s">
        <v>6522</v>
      </c>
      <c r="I10218" t="s">
        <v>23</v>
      </c>
      <c r="J10218" t="s">
        <v>23</v>
      </c>
      <c r="K10218" t="s">
        <v>30532</v>
      </c>
    </row>
    <row r="10219" spans="1:11" x14ac:dyDescent="0.35">
      <c r="A10219" t="s">
        <v>27202</v>
      </c>
      <c r="B10219" t="s">
        <v>23</v>
      </c>
      <c r="C10219" t="s">
        <v>23</v>
      </c>
      <c r="D10219" t="s">
        <v>5810</v>
      </c>
      <c r="E10219" t="s">
        <v>27203</v>
      </c>
      <c r="F10219" t="s">
        <v>23</v>
      </c>
      <c r="G10219" t="s">
        <v>23</v>
      </c>
      <c r="H10219" t="s">
        <v>6746</v>
      </c>
      <c r="I10219" t="s">
        <v>23</v>
      </c>
      <c r="J10219" t="s">
        <v>23</v>
      </c>
      <c r="K10219" t="s">
        <v>34940</v>
      </c>
    </row>
    <row r="10220" spans="1:11" x14ac:dyDescent="0.35">
      <c r="A10220" t="s">
        <v>19258</v>
      </c>
      <c r="B10220" t="s">
        <v>23</v>
      </c>
      <c r="C10220" t="s">
        <v>23</v>
      </c>
      <c r="D10220" t="s">
        <v>5810</v>
      </c>
      <c r="E10220" t="s">
        <v>19259</v>
      </c>
      <c r="F10220" t="s">
        <v>23</v>
      </c>
      <c r="G10220" t="s">
        <v>23</v>
      </c>
      <c r="H10220" t="s">
        <v>6746</v>
      </c>
      <c r="I10220" t="s">
        <v>23</v>
      </c>
      <c r="J10220" t="s">
        <v>23</v>
      </c>
      <c r="K10220" t="s">
        <v>31159</v>
      </c>
    </row>
    <row r="10221" spans="1:11" x14ac:dyDescent="0.35">
      <c r="A10221" t="s">
        <v>25141</v>
      </c>
      <c r="B10221" t="s">
        <v>23</v>
      </c>
      <c r="C10221" t="s">
        <v>23</v>
      </c>
      <c r="D10221" t="s">
        <v>5810</v>
      </c>
      <c r="E10221" t="s">
        <v>25142</v>
      </c>
      <c r="F10221" t="s">
        <v>23</v>
      </c>
      <c r="G10221" t="s">
        <v>23</v>
      </c>
      <c r="H10221" t="s">
        <v>6746</v>
      </c>
      <c r="I10221" t="s">
        <v>23</v>
      </c>
      <c r="J10221" t="s">
        <v>23</v>
      </c>
      <c r="K10221" t="s">
        <v>30532</v>
      </c>
    </row>
    <row r="10222" spans="1:11" x14ac:dyDescent="0.35">
      <c r="A10222" t="s">
        <v>19256</v>
      </c>
      <c r="B10222" t="s">
        <v>23</v>
      </c>
      <c r="C10222" t="s">
        <v>23</v>
      </c>
      <c r="D10222" t="s">
        <v>5810</v>
      </c>
      <c r="E10222" t="s">
        <v>19257</v>
      </c>
      <c r="F10222" t="s">
        <v>23</v>
      </c>
      <c r="G10222" t="s">
        <v>23</v>
      </c>
      <c r="H10222" t="s">
        <v>6746</v>
      </c>
      <c r="I10222" t="s">
        <v>23</v>
      </c>
      <c r="J10222" t="s">
        <v>23</v>
      </c>
      <c r="K10222" t="s">
        <v>31158</v>
      </c>
    </row>
    <row r="10223" spans="1:11" x14ac:dyDescent="0.35">
      <c r="A10223" t="s">
        <v>27214</v>
      </c>
      <c r="B10223" t="s">
        <v>23</v>
      </c>
      <c r="C10223" t="s">
        <v>23</v>
      </c>
      <c r="D10223" t="s">
        <v>5810</v>
      </c>
      <c r="E10223" t="s">
        <v>27215</v>
      </c>
      <c r="F10223" t="s">
        <v>23</v>
      </c>
      <c r="G10223" t="s">
        <v>23</v>
      </c>
      <c r="H10223" t="s">
        <v>6746</v>
      </c>
      <c r="I10223" t="s">
        <v>23</v>
      </c>
      <c r="J10223" t="s">
        <v>23</v>
      </c>
      <c r="K10223" t="s">
        <v>34946</v>
      </c>
    </row>
    <row r="10224" spans="1:11" x14ac:dyDescent="0.35">
      <c r="A10224" t="s">
        <v>4218</v>
      </c>
      <c r="B10224" t="s">
        <v>23</v>
      </c>
      <c r="C10224" t="s">
        <v>23</v>
      </c>
      <c r="D10224" t="s">
        <v>23</v>
      </c>
      <c r="E10224" t="s">
        <v>13817</v>
      </c>
      <c r="F10224" t="s">
        <v>23</v>
      </c>
      <c r="G10224" t="s">
        <v>23</v>
      </c>
      <c r="H10224" t="s">
        <v>6487</v>
      </c>
      <c r="I10224" t="s">
        <v>23</v>
      </c>
      <c r="J10224" t="s">
        <v>23</v>
      </c>
      <c r="K10224" t="s">
        <v>30532</v>
      </c>
    </row>
    <row r="10225" spans="1:11" x14ac:dyDescent="0.35">
      <c r="A10225" t="s">
        <v>201</v>
      </c>
      <c r="B10225" t="s">
        <v>23</v>
      </c>
      <c r="C10225" t="s">
        <v>23</v>
      </c>
      <c r="D10225" t="s">
        <v>23</v>
      </c>
      <c r="E10225" t="s">
        <v>13818</v>
      </c>
      <c r="F10225" t="s">
        <v>23</v>
      </c>
      <c r="G10225" t="s">
        <v>23</v>
      </c>
      <c r="H10225" t="s">
        <v>6522</v>
      </c>
      <c r="I10225" t="s">
        <v>23</v>
      </c>
      <c r="J10225" t="s">
        <v>23</v>
      </c>
      <c r="K10225" t="s">
        <v>30532</v>
      </c>
    </row>
    <row r="10226" spans="1:11" x14ac:dyDescent="0.35">
      <c r="A10226" t="s">
        <v>5180</v>
      </c>
      <c r="B10226" t="s">
        <v>23</v>
      </c>
      <c r="C10226" t="s">
        <v>23</v>
      </c>
      <c r="D10226" t="s">
        <v>23</v>
      </c>
      <c r="E10226" t="s">
        <v>13820</v>
      </c>
      <c r="F10226" t="s">
        <v>23</v>
      </c>
      <c r="G10226" t="s">
        <v>23</v>
      </c>
      <c r="H10226" t="s">
        <v>6483</v>
      </c>
      <c r="I10226" t="s">
        <v>2721</v>
      </c>
      <c r="J10226" t="s">
        <v>23</v>
      </c>
      <c r="K10226" t="s">
        <v>30532</v>
      </c>
    </row>
    <row r="10227" spans="1:11" x14ac:dyDescent="0.35">
      <c r="A10227" t="s">
        <v>6686</v>
      </c>
      <c r="B10227" t="s">
        <v>23</v>
      </c>
      <c r="C10227" t="s">
        <v>23</v>
      </c>
      <c r="D10227" t="s">
        <v>23</v>
      </c>
      <c r="E10227" t="s">
        <v>13821</v>
      </c>
      <c r="F10227" t="s">
        <v>23</v>
      </c>
      <c r="G10227" t="s">
        <v>23</v>
      </c>
      <c r="H10227" t="s">
        <v>6483</v>
      </c>
      <c r="I10227" t="s">
        <v>2721</v>
      </c>
      <c r="J10227" t="s">
        <v>23</v>
      </c>
      <c r="K10227" t="s">
        <v>30532</v>
      </c>
    </row>
    <row r="10228" spans="1:11" x14ac:dyDescent="0.35">
      <c r="A10228" t="s">
        <v>19260</v>
      </c>
      <c r="B10228" t="s">
        <v>23</v>
      </c>
      <c r="C10228" t="s">
        <v>23</v>
      </c>
      <c r="D10228" t="s">
        <v>5810</v>
      </c>
      <c r="E10228" t="s">
        <v>19261</v>
      </c>
      <c r="F10228" t="s">
        <v>23</v>
      </c>
      <c r="G10228" t="s">
        <v>23</v>
      </c>
      <c r="H10228" t="s">
        <v>6746</v>
      </c>
      <c r="I10228" t="s">
        <v>23</v>
      </c>
      <c r="J10228" t="s">
        <v>23</v>
      </c>
      <c r="K10228" t="s">
        <v>31160</v>
      </c>
    </row>
    <row r="10229" spans="1:11" x14ac:dyDescent="0.35">
      <c r="A10229" t="s">
        <v>3062</v>
      </c>
      <c r="B10229" t="s">
        <v>23</v>
      </c>
      <c r="C10229" t="s">
        <v>23</v>
      </c>
      <c r="D10229" t="s">
        <v>23</v>
      </c>
      <c r="E10229" t="s">
        <v>13822</v>
      </c>
      <c r="F10229" t="s">
        <v>23</v>
      </c>
      <c r="G10229" t="s">
        <v>23</v>
      </c>
      <c r="H10229" t="s">
        <v>6504</v>
      </c>
      <c r="I10229" t="s">
        <v>6485</v>
      </c>
      <c r="J10229" t="s">
        <v>23</v>
      </c>
      <c r="K10229" t="s">
        <v>30532</v>
      </c>
    </row>
    <row r="10230" spans="1:11" x14ac:dyDescent="0.35">
      <c r="A10230" t="s">
        <v>19262</v>
      </c>
      <c r="B10230" t="s">
        <v>23</v>
      </c>
      <c r="C10230" t="s">
        <v>23</v>
      </c>
      <c r="D10230" t="s">
        <v>5810</v>
      </c>
      <c r="E10230" t="s">
        <v>19263</v>
      </c>
      <c r="F10230" t="s">
        <v>23</v>
      </c>
      <c r="G10230" t="s">
        <v>23</v>
      </c>
      <c r="H10230" t="s">
        <v>6746</v>
      </c>
      <c r="I10230" t="s">
        <v>23</v>
      </c>
      <c r="J10230" t="s">
        <v>23</v>
      </c>
      <c r="K10230" t="s">
        <v>31161</v>
      </c>
    </row>
    <row r="10231" spans="1:11" x14ac:dyDescent="0.35">
      <c r="A10231" t="s">
        <v>19264</v>
      </c>
      <c r="B10231" t="s">
        <v>23</v>
      </c>
      <c r="C10231" t="s">
        <v>23</v>
      </c>
      <c r="D10231" t="s">
        <v>5810</v>
      </c>
      <c r="E10231" t="s">
        <v>19265</v>
      </c>
      <c r="F10231" t="s">
        <v>23</v>
      </c>
      <c r="G10231" t="s">
        <v>23</v>
      </c>
      <c r="H10231" t="s">
        <v>6746</v>
      </c>
      <c r="I10231" t="s">
        <v>23</v>
      </c>
      <c r="J10231" t="s">
        <v>23</v>
      </c>
      <c r="K10231" t="s">
        <v>31162</v>
      </c>
    </row>
    <row r="10232" spans="1:11" x14ac:dyDescent="0.35">
      <c r="A10232" t="s">
        <v>19266</v>
      </c>
      <c r="B10232" t="s">
        <v>23</v>
      </c>
      <c r="C10232" t="s">
        <v>23</v>
      </c>
      <c r="D10232" t="s">
        <v>5810</v>
      </c>
      <c r="E10232" t="s">
        <v>19267</v>
      </c>
      <c r="F10232" t="s">
        <v>23</v>
      </c>
      <c r="G10232" t="s">
        <v>23</v>
      </c>
      <c r="H10232" t="s">
        <v>6746</v>
      </c>
      <c r="I10232" t="s">
        <v>23</v>
      </c>
      <c r="J10232" t="s">
        <v>23</v>
      </c>
      <c r="K10232" t="s">
        <v>31163</v>
      </c>
    </row>
    <row r="10233" spans="1:11" x14ac:dyDescent="0.35">
      <c r="A10233" t="s">
        <v>4217</v>
      </c>
      <c r="B10233" t="s">
        <v>23</v>
      </c>
      <c r="C10233" t="s">
        <v>23</v>
      </c>
      <c r="D10233" t="s">
        <v>23</v>
      </c>
      <c r="E10233" t="s">
        <v>13823</v>
      </c>
      <c r="F10233" t="s">
        <v>23</v>
      </c>
      <c r="G10233" t="s">
        <v>23</v>
      </c>
      <c r="H10233" t="s">
        <v>6522</v>
      </c>
      <c r="I10233" t="s">
        <v>23</v>
      </c>
      <c r="J10233" t="s">
        <v>23</v>
      </c>
      <c r="K10233" t="s">
        <v>30532</v>
      </c>
    </row>
    <row r="10234" spans="1:11" x14ac:dyDescent="0.35">
      <c r="A10234" t="s">
        <v>27326</v>
      </c>
      <c r="B10234" t="s">
        <v>23</v>
      </c>
      <c r="C10234" t="s">
        <v>23</v>
      </c>
      <c r="D10234" t="s">
        <v>5810</v>
      </c>
      <c r="E10234" t="s">
        <v>27327</v>
      </c>
      <c r="F10234" t="s">
        <v>23</v>
      </c>
      <c r="G10234" t="s">
        <v>23</v>
      </c>
      <c r="H10234" t="s">
        <v>6746</v>
      </c>
      <c r="I10234" t="s">
        <v>23</v>
      </c>
      <c r="J10234" t="s">
        <v>23</v>
      </c>
      <c r="K10234" t="s">
        <v>35001</v>
      </c>
    </row>
    <row r="10235" spans="1:11" x14ac:dyDescent="0.35">
      <c r="A10235" t="s">
        <v>19270</v>
      </c>
      <c r="B10235" t="s">
        <v>23</v>
      </c>
      <c r="C10235" t="s">
        <v>23</v>
      </c>
      <c r="D10235" t="s">
        <v>5810</v>
      </c>
      <c r="E10235" t="s">
        <v>19271</v>
      </c>
      <c r="F10235" t="s">
        <v>23</v>
      </c>
      <c r="G10235" t="s">
        <v>23</v>
      </c>
      <c r="H10235" t="s">
        <v>6746</v>
      </c>
      <c r="I10235" t="s">
        <v>23</v>
      </c>
      <c r="J10235" t="s">
        <v>23</v>
      </c>
      <c r="K10235" t="s">
        <v>31165</v>
      </c>
    </row>
    <row r="10236" spans="1:11" x14ac:dyDescent="0.35">
      <c r="A10236" t="s">
        <v>4214</v>
      </c>
      <c r="B10236" t="s">
        <v>23</v>
      </c>
      <c r="C10236" t="s">
        <v>23</v>
      </c>
      <c r="D10236" t="s">
        <v>23</v>
      </c>
      <c r="E10236" t="s">
        <v>13824</v>
      </c>
      <c r="F10236" t="s">
        <v>23</v>
      </c>
      <c r="G10236" t="s">
        <v>23</v>
      </c>
      <c r="H10236" t="s">
        <v>6522</v>
      </c>
      <c r="I10236" t="s">
        <v>23</v>
      </c>
      <c r="J10236" t="s">
        <v>23</v>
      </c>
      <c r="K10236" t="s">
        <v>30532</v>
      </c>
    </row>
    <row r="10237" spans="1:11" x14ac:dyDescent="0.35">
      <c r="A10237" t="s">
        <v>19268</v>
      </c>
      <c r="B10237" t="s">
        <v>23</v>
      </c>
      <c r="C10237" t="s">
        <v>23</v>
      </c>
      <c r="D10237" t="s">
        <v>5810</v>
      </c>
      <c r="E10237" t="s">
        <v>19269</v>
      </c>
      <c r="F10237" t="s">
        <v>23</v>
      </c>
      <c r="G10237" t="s">
        <v>23</v>
      </c>
      <c r="H10237" t="s">
        <v>6746</v>
      </c>
      <c r="I10237" t="s">
        <v>23</v>
      </c>
      <c r="J10237" t="s">
        <v>23</v>
      </c>
      <c r="K10237" t="s">
        <v>31164</v>
      </c>
    </row>
    <row r="10238" spans="1:11" x14ac:dyDescent="0.35">
      <c r="A10238" t="s">
        <v>19272</v>
      </c>
      <c r="B10238" t="s">
        <v>23</v>
      </c>
      <c r="C10238" t="s">
        <v>23</v>
      </c>
      <c r="D10238" t="s">
        <v>5810</v>
      </c>
      <c r="E10238" t="s">
        <v>19273</v>
      </c>
      <c r="F10238" t="s">
        <v>23</v>
      </c>
      <c r="G10238" t="s">
        <v>23</v>
      </c>
      <c r="H10238" t="s">
        <v>6746</v>
      </c>
      <c r="I10238" t="s">
        <v>23</v>
      </c>
      <c r="J10238" t="s">
        <v>23</v>
      </c>
      <c r="K10238" t="s">
        <v>31166</v>
      </c>
    </row>
    <row r="10239" spans="1:11" x14ac:dyDescent="0.35">
      <c r="A10239" t="s">
        <v>19274</v>
      </c>
      <c r="B10239" t="s">
        <v>23</v>
      </c>
      <c r="C10239" t="s">
        <v>23</v>
      </c>
      <c r="D10239" t="s">
        <v>5810</v>
      </c>
      <c r="E10239" t="s">
        <v>19275</v>
      </c>
      <c r="F10239" t="s">
        <v>23</v>
      </c>
      <c r="G10239" t="s">
        <v>23</v>
      </c>
      <c r="H10239" t="s">
        <v>6746</v>
      </c>
      <c r="I10239" t="s">
        <v>23</v>
      </c>
      <c r="J10239" t="s">
        <v>23</v>
      </c>
      <c r="K10239" t="s">
        <v>31167</v>
      </c>
    </row>
    <row r="10240" spans="1:11" x14ac:dyDescent="0.35">
      <c r="A10240" t="s">
        <v>3793</v>
      </c>
      <c r="B10240" t="s">
        <v>23</v>
      </c>
      <c r="C10240" t="s">
        <v>23</v>
      </c>
      <c r="D10240" t="s">
        <v>23</v>
      </c>
      <c r="E10240" t="s">
        <v>13481</v>
      </c>
      <c r="F10240" t="s">
        <v>23</v>
      </c>
      <c r="G10240" t="s">
        <v>23</v>
      </c>
      <c r="H10240" t="s">
        <v>6522</v>
      </c>
      <c r="I10240" t="s">
        <v>23</v>
      </c>
      <c r="J10240" t="s">
        <v>23</v>
      </c>
      <c r="K10240" t="s">
        <v>30532</v>
      </c>
    </row>
    <row r="10241" spans="1:11" x14ac:dyDescent="0.35">
      <c r="A10241" t="s">
        <v>6546</v>
      </c>
      <c r="B10241" t="s">
        <v>23</v>
      </c>
      <c r="C10241" t="s">
        <v>23</v>
      </c>
      <c r="D10241" t="s">
        <v>23</v>
      </c>
      <c r="E10241" t="s">
        <v>13825</v>
      </c>
      <c r="F10241" t="s">
        <v>23</v>
      </c>
      <c r="G10241" t="s">
        <v>23</v>
      </c>
      <c r="H10241" t="s">
        <v>6502</v>
      </c>
      <c r="I10241" t="s">
        <v>6485</v>
      </c>
      <c r="J10241" t="s">
        <v>23</v>
      </c>
      <c r="K10241" t="s">
        <v>30532</v>
      </c>
    </row>
    <row r="10242" spans="1:11" x14ac:dyDescent="0.35">
      <c r="A10242" t="s">
        <v>19276</v>
      </c>
      <c r="B10242" t="s">
        <v>23</v>
      </c>
      <c r="C10242" t="s">
        <v>23</v>
      </c>
      <c r="D10242" t="s">
        <v>5810</v>
      </c>
      <c r="E10242" t="s">
        <v>19277</v>
      </c>
      <c r="F10242" t="s">
        <v>23</v>
      </c>
      <c r="G10242" t="s">
        <v>23</v>
      </c>
      <c r="H10242" t="s">
        <v>6746</v>
      </c>
      <c r="I10242" t="s">
        <v>23</v>
      </c>
      <c r="J10242" t="s">
        <v>23</v>
      </c>
      <c r="K10242" t="s">
        <v>31168</v>
      </c>
    </row>
    <row r="10243" spans="1:11" x14ac:dyDescent="0.35">
      <c r="A10243" t="s">
        <v>6170</v>
      </c>
      <c r="B10243" t="s">
        <v>23</v>
      </c>
      <c r="C10243" t="s">
        <v>23</v>
      </c>
      <c r="D10243" t="s">
        <v>5810</v>
      </c>
      <c r="E10243" t="s">
        <v>13827</v>
      </c>
      <c r="F10243" t="s">
        <v>23</v>
      </c>
      <c r="G10243" t="s">
        <v>23</v>
      </c>
      <c r="H10243" t="s">
        <v>6502</v>
      </c>
      <c r="I10243" t="s">
        <v>23</v>
      </c>
      <c r="J10243" t="s">
        <v>23</v>
      </c>
      <c r="K10243" t="s">
        <v>30532</v>
      </c>
    </row>
    <row r="10244" spans="1:11" x14ac:dyDescent="0.35">
      <c r="A10244" t="s">
        <v>1294</v>
      </c>
      <c r="B10244" t="s">
        <v>23</v>
      </c>
      <c r="C10244" t="s">
        <v>23</v>
      </c>
      <c r="D10244" t="s">
        <v>23</v>
      </c>
      <c r="E10244" t="s">
        <v>13828</v>
      </c>
      <c r="F10244" t="s">
        <v>23</v>
      </c>
      <c r="G10244" t="s">
        <v>23</v>
      </c>
      <c r="H10244" t="s">
        <v>6493</v>
      </c>
      <c r="I10244" t="s">
        <v>2721</v>
      </c>
      <c r="J10244" t="s">
        <v>3894</v>
      </c>
      <c r="K10244" t="s">
        <v>30532</v>
      </c>
    </row>
    <row r="10245" spans="1:11" x14ac:dyDescent="0.35">
      <c r="A10245" t="s">
        <v>19278</v>
      </c>
      <c r="B10245" t="s">
        <v>23</v>
      </c>
      <c r="C10245" t="s">
        <v>23</v>
      </c>
      <c r="D10245" t="s">
        <v>5810</v>
      </c>
      <c r="E10245" t="s">
        <v>19279</v>
      </c>
      <c r="F10245" t="s">
        <v>23</v>
      </c>
      <c r="G10245" t="s">
        <v>23</v>
      </c>
      <c r="H10245" t="s">
        <v>6746</v>
      </c>
      <c r="I10245" t="s">
        <v>23</v>
      </c>
      <c r="J10245" t="s">
        <v>23</v>
      </c>
      <c r="K10245" t="s">
        <v>31169</v>
      </c>
    </row>
    <row r="10246" spans="1:11" x14ac:dyDescent="0.35">
      <c r="A10246" t="s">
        <v>24476</v>
      </c>
      <c r="B10246" t="s">
        <v>23</v>
      </c>
      <c r="C10246" t="s">
        <v>23</v>
      </c>
      <c r="D10246" t="s">
        <v>5810</v>
      </c>
      <c r="E10246" t="s">
        <v>24477</v>
      </c>
      <c r="F10246" t="s">
        <v>23</v>
      </c>
      <c r="G10246" t="s">
        <v>23</v>
      </c>
      <c r="H10246" t="s">
        <v>6746</v>
      </c>
      <c r="I10246" t="s">
        <v>23</v>
      </c>
      <c r="J10246" t="s">
        <v>23</v>
      </c>
      <c r="K10246" t="s">
        <v>30532</v>
      </c>
    </row>
    <row r="10247" spans="1:11" x14ac:dyDescent="0.35">
      <c r="A10247" t="s">
        <v>3794</v>
      </c>
      <c r="B10247" t="s">
        <v>23</v>
      </c>
      <c r="C10247" t="s">
        <v>23</v>
      </c>
      <c r="D10247" t="s">
        <v>23</v>
      </c>
      <c r="E10247" t="s">
        <v>13829</v>
      </c>
      <c r="F10247" t="s">
        <v>23</v>
      </c>
      <c r="G10247" t="s">
        <v>23</v>
      </c>
      <c r="H10247" t="s">
        <v>6522</v>
      </c>
      <c r="I10247" t="s">
        <v>23</v>
      </c>
      <c r="J10247" t="s">
        <v>23</v>
      </c>
      <c r="K10247" t="s">
        <v>30532</v>
      </c>
    </row>
    <row r="10248" spans="1:11" x14ac:dyDescent="0.35">
      <c r="A10248" t="s">
        <v>19280</v>
      </c>
      <c r="B10248" t="s">
        <v>23</v>
      </c>
      <c r="C10248" t="s">
        <v>23</v>
      </c>
      <c r="D10248" t="s">
        <v>5810</v>
      </c>
      <c r="E10248" t="s">
        <v>19281</v>
      </c>
      <c r="F10248" t="s">
        <v>23</v>
      </c>
      <c r="G10248" t="s">
        <v>23</v>
      </c>
      <c r="H10248" t="s">
        <v>6746</v>
      </c>
      <c r="I10248" t="s">
        <v>23</v>
      </c>
      <c r="J10248" t="s">
        <v>23</v>
      </c>
      <c r="K10248" t="s">
        <v>31170</v>
      </c>
    </row>
    <row r="10249" spans="1:11" x14ac:dyDescent="0.35">
      <c r="A10249" t="s">
        <v>29014</v>
      </c>
      <c r="B10249" t="s">
        <v>23</v>
      </c>
      <c r="C10249" t="s">
        <v>23</v>
      </c>
      <c r="D10249" t="s">
        <v>5810</v>
      </c>
      <c r="E10249" t="s">
        <v>29015</v>
      </c>
      <c r="F10249" t="s">
        <v>23</v>
      </c>
      <c r="G10249" t="s">
        <v>23</v>
      </c>
      <c r="H10249" t="s">
        <v>6746</v>
      </c>
      <c r="I10249" t="s">
        <v>23</v>
      </c>
      <c r="J10249" t="s">
        <v>23</v>
      </c>
      <c r="K10249" t="s">
        <v>30532</v>
      </c>
    </row>
    <row r="10250" spans="1:11" x14ac:dyDescent="0.35">
      <c r="A10250" t="s">
        <v>27439</v>
      </c>
      <c r="B10250" t="s">
        <v>23</v>
      </c>
      <c r="C10250" t="s">
        <v>23</v>
      </c>
      <c r="D10250" t="s">
        <v>5810</v>
      </c>
      <c r="E10250" t="s">
        <v>27440</v>
      </c>
      <c r="F10250" t="s">
        <v>23</v>
      </c>
      <c r="G10250" t="s">
        <v>23</v>
      </c>
      <c r="H10250" t="s">
        <v>6746</v>
      </c>
      <c r="I10250" t="s">
        <v>23</v>
      </c>
      <c r="J10250" t="s">
        <v>23</v>
      </c>
      <c r="K10250" t="s">
        <v>35056</v>
      </c>
    </row>
    <row r="10251" spans="1:11" x14ac:dyDescent="0.35">
      <c r="A10251" t="s">
        <v>19282</v>
      </c>
      <c r="B10251" t="s">
        <v>23</v>
      </c>
      <c r="C10251" t="s">
        <v>23</v>
      </c>
      <c r="D10251" t="s">
        <v>5810</v>
      </c>
      <c r="E10251" t="s">
        <v>19283</v>
      </c>
      <c r="F10251" t="s">
        <v>23</v>
      </c>
      <c r="G10251" t="s">
        <v>23</v>
      </c>
      <c r="H10251" t="s">
        <v>6746</v>
      </c>
      <c r="I10251" t="s">
        <v>23</v>
      </c>
      <c r="J10251" t="s">
        <v>23</v>
      </c>
      <c r="K10251" t="s">
        <v>31171</v>
      </c>
    </row>
    <row r="10252" spans="1:11" x14ac:dyDescent="0.35">
      <c r="A10252" t="s">
        <v>6169</v>
      </c>
      <c r="B10252" t="s">
        <v>23</v>
      </c>
      <c r="C10252" t="s">
        <v>23</v>
      </c>
      <c r="D10252" t="s">
        <v>5810</v>
      </c>
      <c r="E10252" t="s">
        <v>13830</v>
      </c>
      <c r="F10252" t="s">
        <v>23</v>
      </c>
      <c r="G10252" t="s">
        <v>23</v>
      </c>
      <c r="H10252" t="s">
        <v>6483</v>
      </c>
      <c r="I10252" t="s">
        <v>23</v>
      </c>
      <c r="J10252" t="s">
        <v>23</v>
      </c>
      <c r="K10252" t="s">
        <v>30532</v>
      </c>
    </row>
    <row r="10253" spans="1:11" x14ac:dyDescent="0.35">
      <c r="A10253" t="s">
        <v>19284</v>
      </c>
      <c r="B10253" t="s">
        <v>23</v>
      </c>
      <c r="C10253" t="s">
        <v>23</v>
      </c>
      <c r="D10253" t="s">
        <v>5810</v>
      </c>
      <c r="E10253" t="s">
        <v>19285</v>
      </c>
      <c r="F10253" t="s">
        <v>23</v>
      </c>
      <c r="G10253" t="s">
        <v>23</v>
      </c>
      <c r="H10253" t="s">
        <v>6746</v>
      </c>
      <c r="I10253" t="s">
        <v>23</v>
      </c>
      <c r="J10253" t="s">
        <v>23</v>
      </c>
      <c r="K10253" t="s">
        <v>31172</v>
      </c>
    </row>
    <row r="10254" spans="1:11" x14ac:dyDescent="0.35">
      <c r="A10254" t="s">
        <v>3795</v>
      </c>
      <c r="B10254" t="s">
        <v>23</v>
      </c>
      <c r="C10254" t="s">
        <v>23</v>
      </c>
      <c r="D10254" t="s">
        <v>23</v>
      </c>
      <c r="E10254" t="s">
        <v>13831</v>
      </c>
      <c r="F10254" t="s">
        <v>23</v>
      </c>
      <c r="G10254" t="s">
        <v>23</v>
      </c>
      <c r="H10254" t="s">
        <v>6522</v>
      </c>
      <c r="I10254" t="s">
        <v>23</v>
      </c>
      <c r="J10254" t="s">
        <v>23</v>
      </c>
      <c r="K10254" t="s">
        <v>30532</v>
      </c>
    </row>
    <row r="10255" spans="1:11" x14ac:dyDescent="0.35">
      <c r="A10255" t="s">
        <v>19286</v>
      </c>
      <c r="B10255" t="s">
        <v>23</v>
      </c>
      <c r="C10255" t="s">
        <v>23</v>
      </c>
      <c r="D10255" t="s">
        <v>5810</v>
      </c>
      <c r="E10255" t="s">
        <v>19287</v>
      </c>
      <c r="F10255" t="s">
        <v>23</v>
      </c>
      <c r="G10255" t="s">
        <v>23</v>
      </c>
      <c r="H10255" t="s">
        <v>6746</v>
      </c>
      <c r="I10255" t="s">
        <v>23</v>
      </c>
      <c r="J10255" t="s">
        <v>23</v>
      </c>
      <c r="K10255" t="s">
        <v>31173</v>
      </c>
    </row>
    <row r="10256" spans="1:11" x14ac:dyDescent="0.35">
      <c r="A10256" t="s">
        <v>19288</v>
      </c>
      <c r="B10256" t="s">
        <v>23</v>
      </c>
      <c r="C10256" t="s">
        <v>23</v>
      </c>
      <c r="D10256" t="s">
        <v>5810</v>
      </c>
      <c r="E10256" t="s">
        <v>19289</v>
      </c>
      <c r="F10256" t="s">
        <v>23</v>
      </c>
      <c r="G10256" t="s">
        <v>23</v>
      </c>
      <c r="H10256" t="s">
        <v>6746</v>
      </c>
      <c r="I10256" t="s">
        <v>23</v>
      </c>
      <c r="J10256" t="s">
        <v>23</v>
      </c>
      <c r="K10256" t="s">
        <v>31174</v>
      </c>
    </row>
    <row r="10257" spans="1:11" x14ac:dyDescent="0.35">
      <c r="A10257" t="s">
        <v>19290</v>
      </c>
      <c r="B10257" t="s">
        <v>23</v>
      </c>
      <c r="C10257" t="s">
        <v>23</v>
      </c>
      <c r="D10257" t="s">
        <v>5810</v>
      </c>
      <c r="E10257" t="s">
        <v>19291</v>
      </c>
      <c r="F10257" t="s">
        <v>23</v>
      </c>
      <c r="G10257" t="s">
        <v>23</v>
      </c>
      <c r="H10257" t="s">
        <v>6746</v>
      </c>
      <c r="I10257" t="s">
        <v>23</v>
      </c>
      <c r="J10257" t="s">
        <v>23</v>
      </c>
      <c r="K10257" t="s">
        <v>31175</v>
      </c>
    </row>
    <row r="10258" spans="1:11" x14ac:dyDescent="0.35">
      <c r="A10258" t="s">
        <v>19292</v>
      </c>
      <c r="B10258" t="s">
        <v>23</v>
      </c>
      <c r="C10258" t="s">
        <v>23</v>
      </c>
      <c r="D10258" t="s">
        <v>5810</v>
      </c>
      <c r="E10258" t="s">
        <v>19293</v>
      </c>
      <c r="F10258" t="s">
        <v>23</v>
      </c>
      <c r="G10258" t="s">
        <v>23</v>
      </c>
      <c r="H10258" t="s">
        <v>6746</v>
      </c>
      <c r="I10258" t="s">
        <v>23</v>
      </c>
      <c r="J10258" t="s">
        <v>23</v>
      </c>
      <c r="K10258" t="s">
        <v>31176</v>
      </c>
    </row>
    <row r="10259" spans="1:11" x14ac:dyDescent="0.35">
      <c r="A10259" t="s">
        <v>19294</v>
      </c>
      <c r="B10259" t="s">
        <v>23</v>
      </c>
      <c r="C10259" t="s">
        <v>23</v>
      </c>
      <c r="D10259" t="s">
        <v>5810</v>
      </c>
      <c r="E10259" t="s">
        <v>19295</v>
      </c>
      <c r="F10259" t="s">
        <v>23</v>
      </c>
      <c r="G10259" t="s">
        <v>23</v>
      </c>
      <c r="H10259" t="s">
        <v>6746</v>
      </c>
      <c r="I10259" t="s">
        <v>23</v>
      </c>
      <c r="J10259" t="s">
        <v>23</v>
      </c>
      <c r="K10259" t="s">
        <v>31177</v>
      </c>
    </row>
    <row r="10260" spans="1:11" x14ac:dyDescent="0.35">
      <c r="A10260" t="s">
        <v>19296</v>
      </c>
      <c r="B10260" t="s">
        <v>23</v>
      </c>
      <c r="C10260" t="s">
        <v>23</v>
      </c>
      <c r="D10260" t="s">
        <v>5810</v>
      </c>
      <c r="E10260" t="s">
        <v>19297</v>
      </c>
      <c r="F10260" t="s">
        <v>23</v>
      </c>
      <c r="G10260" t="s">
        <v>23</v>
      </c>
      <c r="H10260" t="s">
        <v>6746</v>
      </c>
      <c r="I10260" t="s">
        <v>23</v>
      </c>
      <c r="J10260" t="s">
        <v>23</v>
      </c>
      <c r="K10260" t="s">
        <v>31178</v>
      </c>
    </row>
    <row r="10261" spans="1:11" x14ac:dyDescent="0.35">
      <c r="A10261" t="s">
        <v>13832</v>
      </c>
      <c r="B10261" t="s">
        <v>23</v>
      </c>
      <c r="C10261" t="s">
        <v>23</v>
      </c>
      <c r="D10261" t="s">
        <v>5810</v>
      </c>
      <c r="E10261" t="s">
        <v>13833</v>
      </c>
      <c r="F10261" t="s">
        <v>23</v>
      </c>
      <c r="G10261" t="s">
        <v>23</v>
      </c>
      <c r="H10261" t="s">
        <v>6746</v>
      </c>
      <c r="I10261" t="s">
        <v>23</v>
      </c>
      <c r="J10261" t="s">
        <v>23</v>
      </c>
      <c r="K10261" t="s">
        <v>30532</v>
      </c>
    </row>
    <row r="10262" spans="1:11" x14ac:dyDescent="0.35">
      <c r="A10262" t="s">
        <v>19298</v>
      </c>
      <c r="B10262" t="s">
        <v>23</v>
      </c>
      <c r="C10262" t="s">
        <v>23</v>
      </c>
      <c r="D10262" t="s">
        <v>5810</v>
      </c>
      <c r="E10262" t="s">
        <v>19299</v>
      </c>
      <c r="F10262" t="s">
        <v>23</v>
      </c>
      <c r="G10262" t="s">
        <v>23</v>
      </c>
      <c r="H10262" t="s">
        <v>6746</v>
      </c>
      <c r="I10262" t="s">
        <v>23</v>
      </c>
      <c r="J10262" t="s">
        <v>23</v>
      </c>
      <c r="K10262" t="s">
        <v>31179</v>
      </c>
    </row>
    <row r="10263" spans="1:11" x14ac:dyDescent="0.35">
      <c r="A10263" t="s">
        <v>19300</v>
      </c>
      <c r="B10263" t="s">
        <v>23</v>
      </c>
      <c r="C10263" t="s">
        <v>23</v>
      </c>
      <c r="D10263" t="s">
        <v>5810</v>
      </c>
      <c r="E10263" t="s">
        <v>19301</v>
      </c>
      <c r="F10263" t="s">
        <v>23</v>
      </c>
      <c r="G10263" t="s">
        <v>23</v>
      </c>
      <c r="H10263" t="s">
        <v>6746</v>
      </c>
      <c r="I10263" t="s">
        <v>23</v>
      </c>
      <c r="J10263" t="s">
        <v>23</v>
      </c>
      <c r="K10263" t="s">
        <v>31180</v>
      </c>
    </row>
    <row r="10264" spans="1:11" x14ac:dyDescent="0.35">
      <c r="A10264" t="s">
        <v>19302</v>
      </c>
      <c r="B10264" t="s">
        <v>23</v>
      </c>
      <c r="C10264" t="s">
        <v>23</v>
      </c>
      <c r="D10264" t="s">
        <v>5810</v>
      </c>
      <c r="E10264" t="s">
        <v>19303</v>
      </c>
      <c r="F10264" t="s">
        <v>23</v>
      </c>
      <c r="G10264" t="s">
        <v>23</v>
      </c>
      <c r="H10264" t="s">
        <v>6746</v>
      </c>
      <c r="I10264" t="s">
        <v>23</v>
      </c>
      <c r="J10264" t="s">
        <v>23</v>
      </c>
      <c r="K10264" t="s">
        <v>31181</v>
      </c>
    </row>
    <row r="10265" spans="1:11" x14ac:dyDescent="0.35">
      <c r="A10265" t="s">
        <v>85</v>
      </c>
      <c r="B10265" t="s">
        <v>23</v>
      </c>
      <c r="C10265" t="s">
        <v>23</v>
      </c>
      <c r="D10265" t="s">
        <v>23</v>
      </c>
      <c r="E10265" t="s">
        <v>13834</v>
      </c>
      <c r="F10265" t="s">
        <v>23</v>
      </c>
      <c r="G10265" t="s">
        <v>23</v>
      </c>
      <c r="H10265" t="s">
        <v>6522</v>
      </c>
      <c r="I10265" t="s">
        <v>23</v>
      </c>
      <c r="J10265" t="s">
        <v>23</v>
      </c>
      <c r="K10265" t="s">
        <v>30532</v>
      </c>
    </row>
    <row r="10266" spans="1:11" x14ac:dyDescent="0.35">
      <c r="A10266" t="s">
        <v>19304</v>
      </c>
      <c r="B10266" t="s">
        <v>23</v>
      </c>
      <c r="C10266" t="s">
        <v>23</v>
      </c>
      <c r="D10266" t="s">
        <v>5810</v>
      </c>
      <c r="E10266" t="s">
        <v>19305</v>
      </c>
      <c r="F10266" t="s">
        <v>23</v>
      </c>
      <c r="G10266" t="s">
        <v>23</v>
      </c>
      <c r="H10266" t="s">
        <v>6746</v>
      </c>
      <c r="I10266" t="s">
        <v>23</v>
      </c>
      <c r="J10266" t="s">
        <v>23</v>
      </c>
      <c r="K10266" t="s">
        <v>31182</v>
      </c>
    </row>
    <row r="10267" spans="1:11" x14ac:dyDescent="0.35">
      <c r="A10267" t="s">
        <v>13835</v>
      </c>
      <c r="B10267" t="s">
        <v>23</v>
      </c>
      <c r="C10267" t="s">
        <v>23</v>
      </c>
      <c r="D10267" t="s">
        <v>5810</v>
      </c>
      <c r="E10267" t="s">
        <v>13836</v>
      </c>
      <c r="F10267" t="s">
        <v>23</v>
      </c>
      <c r="G10267" t="s">
        <v>23</v>
      </c>
      <c r="H10267" t="s">
        <v>6746</v>
      </c>
      <c r="I10267" t="s">
        <v>23</v>
      </c>
      <c r="J10267" t="s">
        <v>23</v>
      </c>
      <c r="K10267" t="s">
        <v>30532</v>
      </c>
    </row>
    <row r="10268" spans="1:11" x14ac:dyDescent="0.35">
      <c r="A10268" t="s">
        <v>19306</v>
      </c>
      <c r="B10268" t="s">
        <v>23</v>
      </c>
      <c r="C10268" t="s">
        <v>23</v>
      </c>
      <c r="D10268" t="s">
        <v>5810</v>
      </c>
      <c r="E10268" t="s">
        <v>19307</v>
      </c>
      <c r="F10268" t="s">
        <v>23</v>
      </c>
      <c r="G10268" t="s">
        <v>23</v>
      </c>
      <c r="H10268" t="s">
        <v>6746</v>
      </c>
      <c r="I10268" t="s">
        <v>23</v>
      </c>
      <c r="J10268" t="s">
        <v>23</v>
      </c>
      <c r="K10268" t="s">
        <v>31183</v>
      </c>
    </row>
    <row r="10269" spans="1:11" x14ac:dyDescent="0.35">
      <c r="A10269" t="s">
        <v>873</v>
      </c>
      <c r="B10269" t="s">
        <v>23</v>
      </c>
      <c r="C10269" t="s">
        <v>23</v>
      </c>
      <c r="D10269" t="s">
        <v>23</v>
      </c>
      <c r="E10269" t="s">
        <v>13837</v>
      </c>
      <c r="F10269" t="s">
        <v>23</v>
      </c>
      <c r="G10269" t="s">
        <v>23</v>
      </c>
      <c r="H10269" t="s">
        <v>6522</v>
      </c>
      <c r="I10269" t="s">
        <v>23</v>
      </c>
      <c r="J10269" t="s">
        <v>23</v>
      </c>
      <c r="K10269" t="s">
        <v>30532</v>
      </c>
    </row>
    <row r="10270" spans="1:11" x14ac:dyDescent="0.35">
      <c r="A10270" t="s">
        <v>3796</v>
      </c>
      <c r="B10270" t="s">
        <v>23</v>
      </c>
      <c r="C10270" t="s">
        <v>23</v>
      </c>
      <c r="D10270" t="s">
        <v>23</v>
      </c>
      <c r="E10270" t="s">
        <v>13838</v>
      </c>
      <c r="F10270" t="s">
        <v>23</v>
      </c>
      <c r="G10270" t="s">
        <v>23</v>
      </c>
      <c r="H10270" t="s">
        <v>6522</v>
      </c>
      <c r="I10270" t="s">
        <v>23</v>
      </c>
      <c r="J10270" t="s">
        <v>23</v>
      </c>
      <c r="K10270" t="s">
        <v>30532</v>
      </c>
    </row>
    <row r="10271" spans="1:11" x14ac:dyDescent="0.35">
      <c r="A10271" t="s">
        <v>19308</v>
      </c>
      <c r="B10271" t="s">
        <v>23</v>
      </c>
      <c r="C10271" t="s">
        <v>23</v>
      </c>
      <c r="D10271" t="s">
        <v>5810</v>
      </c>
      <c r="E10271" t="s">
        <v>19309</v>
      </c>
      <c r="F10271" t="s">
        <v>23</v>
      </c>
      <c r="G10271" t="s">
        <v>23</v>
      </c>
      <c r="H10271" t="s">
        <v>6746</v>
      </c>
      <c r="I10271" t="s">
        <v>23</v>
      </c>
      <c r="J10271" t="s">
        <v>23</v>
      </c>
      <c r="K10271" t="s">
        <v>31184</v>
      </c>
    </row>
    <row r="10272" spans="1:11" x14ac:dyDescent="0.35">
      <c r="A10272" t="s">
        <v>13839</v>
      </c>
      <c r="B10272" t="s">
        <v>23</v>
      </c>
      <c r="C10272" t="s">
        <v>23</v>
      </c>
      <c r="D10272" t="s">
        <v>5810</v>
      </c>
      <c r="E10272" t="s">
        <v>13840</v>
      </c>
      <c r="F10272" t="s">
        <v>23</v>
      </c>
      <c r="G10272" t="s">
        <v>23</v>
      </c>
      <c r="H10272" t="s">
        <v>6746</v>
      </c>
      <c r="I10272" t="s">
        <v>23</v>
      </c>
      <c r="J10272" t="s">
        <v>23</v>
      </c>
      <c r="K10272" t="s">
        <v>30532</v>
      </c>
    </row>
    <row r="10273" spans="1:11" x14ac:dyDescent="0.35">
      <c r="A10273" t="s">
        <v>19310</v>
      </c>
      <c r="B10273" t="s">
        <v>23</v>
      </c>
      <c r="C10273" t="s">
        <v>23</v>
      </c>
      <c r="D10273" t="s">
        <v>5810</v>
      </c>
      <c r="E10273" t="s">
        <v>19311</v>
      </c>
      <c r="F10273" t="s">
        <v>23</v>
      </c>
      <c r="G10273" t="s">
        <v>23</v>
      </c>
      <c r="H10273" t="s">
        <v>6746</v>
      </c>
      <c r="I10273" t="s">
        <v>23</v>
      </c>
      <c r="J10273" t="s">
        <v>23</v>
      </c>
      <c r="K10273" t="s">
        <v>31185</v>
      </c>
    </row>
    <row r="10274" spans="1:11" x14ac:dyDescent="0.35">
      <c r="A10274" t="s">
        <v>734</v>
      </c>
      <c r="B10274" t="s">
        <v>23</v>
      </c>
      <c r="C10274" t="s">
        <v>23</v>
      </c>
      <c r="D10274" t="s">
        <v>23</v>
      </c>
      <c r="E10274" t="s">
        <v>13841</v>
      </c>
      <c r="F10274" t="s">
        <v>23</v>
      </c>
      <c r="G10274" t="s">
        <v>23</v>
      </c>
      <c r="H10274" t="s">
        <v>6493</v>
      </c>
      <c r="I10274" t="s">
        <v>6499</v>
      </c>
      <c r="J10274" t="s">
        <v>23</v>
      </c>
      <c r="K10274" t="s">
        <v>30532</v>
      </c>
    </row>
    <row r="10275" spans="1:11" x14ac:dyDescent="0.35">
      <c r="A10275" t="s">
        <v>4213</v>
      </c>
      <c r="B10275" t="s">
        <v>23</v>
      </c>
      <c r="C10275" t="s">
        <v>23</v>
      </c>
      <c r="D10275" t="s">
        <v>23</v>
      </c>
      <c r="E10275" t="s">
        <v>13842</v>
      </c>
      <c r="F10275" t="s">
        <v>23</v>
      </c>
      <c r="G10275" t="s">
        <v>23</v>
      </c>
      <c r="H10275" t="s">
        <v>6522</v>
      </c>
      <c r="I10275" t="s">
        <v>23</v>
      </c>
      <c r="J10275" t="s">
        <v>23</v>
      </c>
      <c r="K10275" t="s">
        <v>30532</v>
      </c>
    </row>
    <row r="10276" spans="1:11" x14ac:dyDescent="0.35">
      <c r="A10276" t="s">
        <v>19312</v>
      </c>
      <c r="B10276" t="s">
        <v>23</v>
      </c>
      <c r="C10276" t="s">
        <v>23</v>
      </c>
      <c r="D10276" t="s">
        <v>5810</v>
      </c>
      <c r="E10276" t="s">
        <v>19313</v>
      </c>
      <c r="F10276" t="s">
        <v>23</v>
      </c>
      <c r="G10276" t="s">
        <v>23</v>
      </c>
      <c r="H10276" t="s">
        <v>6746</v>
      </c>
      <c r="I10276" t="s">
        <v>23</v>
      </c>
      <c r="J10276" t="s">
        <v>23</v>
      </c>
      <c r="K10276" t="s">
        <v>31186</v>
      </c>
    </row>
    <row r="10277" spans="1:11" x14ac:dyDescent="0.35">
      <c r="A10277" t="s">
        <v>19314</v>
      </c>
      <c r="B10277" t="s">
        <v>23</v>
      </c>
      <c r="C10277" t="s">
        <v>23</v>
      </c>
      <c r="D10277" t="s">
        <v>5810</v>
      </c>
      <c r="E10277" t="s">
        <v>19315</v>
      </c>
      <c r="F10277" t="s">
        <v>23</v>
      </c>
      <c r="G10277" t="s">
        <v>23</v>
      </c>
      <c r="H10277" t="s">
        <v>6746</v>
      </c>
      <c r="I10277" t="s">
        <v>23</v>
      </c>
      <c r="J10277" t="s">
        <v>23</v>
      </c>
      <c r="K10277" t="s">
        <v>31187</v>
      </c>
    </row>
    <row r="10278" spans="1:11" x14ac:dyDescent="0.35">
      <c r="A10278" t="s">
        <v>19316</v>
      </c>
      <c r="B10278" t="s">
        <v>23</v>
      </c>
      <c r="C10278" t="s">
        <v>23</v>
      </c>
      <c r="D10278" t="s">
        <v>5810</v>
      </c>
      <c r="E10278" t="s">
        <v>19317</v>
      </c>
      <c r="F10278" t="s">
        <v>23</v>
      </c>
      <c r="G10278" t="s">
        <v>23</v>
      </c>
      <c r="H10278" t="s">
        <v>6746</v>
      </c>
      <c r="I10278" t="s">
        <v>23</v>
      </c>
      <c r="J10278" t="s">
        <v>23</v>
      </c>
      <c r="K10278" t="s">
        <v>31188</v>
      </c>
    </row>
    <row r="10279" spans="1:11" x14ac:dyDescent="0.35">
      <c r="A10279" t="s">
        <v>3797</v>
      </c>
      <c r="B10279" t="s">
        <v>23</v>
      </c>
      <c r="C10279" t="s">
        <v>23</v>
      </c>
      <c r="D10279" t="s">
        <v>23</v>
      </c>
      <c r="E10279" t="s">
        <v>13843</v>
      </c>
      <c r="F10279" t="s">
        <v>23</v>
      </c>
      <c r="G10279" t="s">
        <v>23</v>
      </c>
      <c r="H10279" t="s">
        <v>6522</v>
      </c>
      <c r="I10279" t="s">
        <v>23</v>
      </c>
      <c r="J10279" t="s">
        <v>23</v>
      </c>
      <c r="K10279" t="s">
        <v>30532</v>
      </c>
    </row>
    <row r="10280" spans="1:11" x14ac:dyDescent="0.35">
      <c r="A10280" t="s">
        <v>2990</v>
      </c>
      <c r="B10280" t="s">
        <v>23</v>
      </c>
      <c r="C10280" t="s">
        <v>23</v>
      </c>
      <c r="D10280" t="s">
        <v>23</v>
      </c>
      <c r="E10280" t="s">
        <v>13844</v>
      </c>
      <c r="F10280" t="s">
        <v>23</v>
      </c>
      <c r="G10280" t="s">
        <v>23</v>
      </c>
      <c r="H10280" t="s">
        <v>6522</v>
      </c>
      <c r="I10280" t="s">
        <v>23</v>
      </c>
      <c r="J10280" t="s">
        <v>23</v>
      </c>
      <c r="K10280" t="s">
        <v>30532</v>
      </c>
    </row>
    <row r="10281" spans="1:11" x14ac:dyDescent="0.35">
      <c r="A10281" t="s">
        <v>3798</v>
      </c>
      <c r="B10281" t="s">
        <v>23</v>
      </c>
      <c r="C10281" t="s">
        <v>23</v>
      </c>
      <c r="D10281" t="s">
        <v>23</v>
      </c>
      <c r="E10281" t="s">
        <v>13845</v>
      </c>
      <c r="F10281" t="s">
        <v>23</v>
      </c>
      <c r="G10281" t="s">
        <v>23</v>
      </c>
      <c r="H10281" t="s">
        <v>6522</v>
      </c>
      <c r="I10281" t="s">
        <v>23</v>
      </c>
      <c r="J10281" t="s">
        <v>23</v>
      </c>
      <c r="K10281" t="s">
        <v>30532</v>
      </c>
    </row>
    <row r="10282" spans="1:11" x14ac:dyDescent="0.35">
      <c r="A10282" t="s">
        <v>19318</v>
      </c>
      <c r="B10282" t="s">
        <v>23</v>
      </c>
      <c r="C10282" t="s">
        <v>23</v>
      </c>
      <c r="D10282" t="s">
        <v>5810</v>
      </c>
      <c r="E10282" t="s">
        <v>19319</v>
      </c>
      <c r="F10282" t="s">
        <v>23</v>
      </c>
      <c r="G10282" t="s">
        <v>23</v>
      </c>
      <c r="H10282" t="s">
        <v>6746</v>
      </c>
      <c r="I10282" t="s">
        <v>23</v>
      </c>
      <c r="J10282" t="s">
        <v>23</v>
      </c>
      <c r="K10282" t="s">
        <v>31189</v>
      </c>
    </row>
    <row r="10283" spans="1:11" x14ac:dyDescent="0.35">
      <c r="A10283" t="s">
        <v>19320</v>
      </c>
      <c r="B10283" t="s">
        <v>23</v>
      </c>
      <c r="C10283" t="s">
        <v>23</v>
      </c>
      <c r="D10283" t="s">
        <v>5810</v>
      </c>
      <c r="E10283" t="s">
        <v>19321</v>
      </c>
      <c r="F10283" t="s">
        <v>23</v>
      </c>
      <c r="G10283" t="s">
        <v>23</v>
      </c>
      <c r="H10283" t="s">
        <v>6746</v>
      </c>
      <c r="I10283" t="s">
        <v>23</v>
      </c>
      <c r="J10283" t="s">
        <v>23</v>
      </c>
      <c r="K10283" t="s">
        <v>31190</v>
      </c>
    </row>
    <row r="10284" spans="1:11" x14ac:dyDescent="0.35">
      <c r="A10284" t="s">
        <v>19322</v>
      </c>
      <c r="B10284" t="s">
        <v>23</v>
      </c>
      <c r="C10284" t="s">
        <v>23</v>
      </c>
      <c r="D10284" t="s">
        <v>5810</v>
      </c>
      <c r="E10284" t="s">
        <v>19323</v>
      </c>
      <c r="F10284" t="s">
        <v>23</v>
      </c>
      <c r="G10284" t="s">
        <v>23</v>
      </c>
      <c r="H10284" t="s">
        <v>6746</v>
      </c>
      <c r="I10284" t="s">
        <v>23</v>
      </c>
      <c r="J10284" t="s">
        <v>23</v>
      </c>
      <c r="K10284" t="s">
        <v>31191</v>
      </c>
    </row>
    <row r="10285" spans="1:11" x14ac:dyDescent="0.35">
      <c r="A10285" t="s">
        <v>4212</v>
      </c>
      <c r="B10285" t="s">
        <v>23</v>
      </c>
      <c r="C10285" t="s">
        <v>23</v>
      </c>
      <c r="D10285" t="s">
        <v>23</v>
      </c>
      <c r="E10285" t="s">
        <v>13846</v>
      </c>
      <c r="F10285" t="s">
        <v>23</v>
      </c>
      <c r="G10285" t="s">
        <v>23</v>
      </c>
      <c r="H10285" t="s">
        <v>6522</v>
      </c>
      <c r="I10285" t="s">
        <v>23</v>
      </c>
      <c r="J10285" t="s">
        <v>23</v>
      </c>
      <c r="K10285" t="s">
        <v>30532</v>
      </c>
    </row>
    <row r="10286" spans="1:11" x14ac:dyDescent="0.35">
      <c r="A10286" t="s">
        <v>19324</v>
      </c>
      <c r="B10286" t="s">
        <v>23</v>
      </c>
      <c r="C10286" t="s">
        <v>23</v>
      </c>
      <c r="D10286" t="s">
        <v>5810</v>
      </c>
      <c r="E10286" t="s">
        <v>19325</v>
      </c>
      <c r="F10286" t="s">
        <v>23</v>
      </c>
      <c r="G10286" t="s">
        <v>23</v>
      </c>
      <c r="H10286" t="s">
        <v>6746</v>
      </c>
      <c r="I10286" t="s">
        <v>23</v>
      </c>
      <c r="J10286" t="s">
        <v>23</v>
      </c>
      <c r="K10286" t="s">
        <v>31192</v>
      </c>
    </row>
    <row r="10287" spans="1:11" x14ac:dyDescent="0.35">
      <c r="A10287" t="s">
        <v>27646</v>
      </c>
      <c r="B10287" t="s">
        <v>23</v>
      </c>
      <c r="C10287" t="s">
        <v>23</v>
      </c>
      <c r="D10287" t="s">
        <v>5810</v>
      </c>
      <c r="E10287" t="s">
        <v>27647</v>
      </c>
      <c r="F10287" t="s">
        <v>23</v>
      </c>
      <c r="G10287" t="s">
        <v>23</v>
      </c>
      <c r="H10287" t="s">
        <v>6746</v>
      </c>
      <c r="I10287" t="s">
        <v>23</v>
      </c>
      <c r="J10287" t="s">
        <v>23</v>
      </c>
      <c r="K10287" t="s">
        <v>35158</v>
      </c>
    </row>
    <row r="10288" spans="1:11" x14ac:dyDescent="0.35">
      <c r="A10288" t="s">
        <v>19326</v>
      </c>
      <c r="B10288" t="s">
        <v>23</v>
      </c>
      <c r="C10288" t="s">
        <v>23</v>
      </c>
      <c r="D10288" t="s">
        <v>5810</v>
      </c>
      <c r="E10288" t="s">
        <v>19327</v>
      </c>
      <c r="F10288" t="s">
        <v>23</v>
      </c>
      <c r="G10288" t="s">
        <v>23</v>
      </c>
      <c r="H10288" t="s">
        <v>6746</v>
      </c>
      <c r="I10288" t="s">
        <v>23</v>
      </c>
      <c r="J10288" t="s">
        <v>23</v>
      </c>
      <c r="K10288" t="s">
        <v>31193</v>
      </c>
    </row>
    <row r="10289" spans="1:11" x14ac:dyDescent="0.35">
      <c r="A10289" t="s">
        <v>3800</v>
      </c>
      <c r="B10289" t="s">
        <v>23</v>
      </c>
      <c r="C10289" t="s">
        <v>23</v>
      </c>
      <c r="D10289" t="s">
        <v>23</v>
      </c>
      <c r="E10289" t="s">
        <v>13847</v>
      </c>
      <c r="F10289" t="s">
        <v>23</v>
      </c>
      <c r="G10289" t="s">
        <v>23</v>
      </c>
      <c r="H10289" t="s">
        <v>6522</v>
      </c>
      <c r="I10289" t="s">
        <v>23</v>
      </c>
      <c r="J10289" t="s">
        <v>23</v>
      </c>
      <c r="K10289" t="s">
        <v>30532</v>
      </c>
    </row>
    <row r="10290" spans="1:11" x14ac:dyDescent="0.35">
      <c r="A10290" t="s">
        <v>6740</v>
      </c>
      <c r="B10290" t="s">
        <v>23</v>
      </c>
      <c r="C10290" t="s">
        <v>23</v>
      </c>
      <c r="D10290" t="s">
        <v>23</v>
      </c>
      <c r="E10290" t="s">
        <v>13848</v>
      </c>
      <c r="F10290" t="s">
        <v>23</v>
      </c>
      <c r="G10290" t="s">
        <v>23</v>
      </c>
      <c r="H10290" t="s">
        <v>6522</v>
      </c>
      <c r="I10290" t="s">
        <v>23</v>
      </c>
      <c r="J10290" t="s">
        <v>23</v>
      </c>
      <c r="K10290" t="s">
        <v>30532</v>
      </c>
    </row>
    <row r="10291" spans="1:11" x14ac:dyDescent="0.35">
      <c r="A10291" t="s">
        <v>3946</v>
      </c>
      <c r="B10291" t="s">
        <v>23</v>
      </c>
      <c r="C10291" t="s">
        <v>23</v>
      </c>
      <c r="D10291" t="s">
        <v>23</v>
      </c>
      <c r="E10291" t="s">
        <v>13849</v>
      </c>
      <c r="F10291" t="s">
        <v>23</v>
      </c>
      <c r="G10291" t="s">
        <v>23</v>
      </c>
      <c r="H10291" t="s">
        <v>6504</v>
      </c>
      <c r="I10291" t="s">
        <v>2721</v>
      </c>
      <c r="J10291" t="s">
        <v>3894</v>
      </c>
      <c r="K10291" t="s">
        <v>30532</v>
      </c>
    </row>
    <row r="10292" spans="1:11" x14ac:dyDescent="0.35">
      <c r="A10292" t="s">
        <v>13850</v>
      </c>
      <c r="B10292" t="s">
        <v>23</v>
      </c>
      <c r="C10292" t="s">
        <v>23</v>
      </c>
      <c r="D10292" t="s">
        <v>5810</v>
      </c>
      <c r="E10292" t="s">
        <v>13851</v>
      </c>
      <c r="F10292" t="s">
        <v>23</v>
      </c>
      <c r="G10292" t="s">
        <v>23</v>
      </c>
      <c r="H10292" t="s">
        <v>6746</v>
      </c>
      <c r="I10292" t="s">
        <v>23</v>
      </c>
      <c r="J10292" t="s">
        <v>23</v>
      </c>
      <c r="K10292" t="s">
        <v>30532</v>
      </c>
    </row>
    <row r="10293" spans="1:11" x14ac:dyDescent="0.35">
      <c r="A10293" t="s">
        <v>3386</v>
      </c>
      <c r="B10293" t="s">
        <v>23</v>
      </c>
      <c r="C10293" t="s">
        <v>23</v>
      </c>
      <c r="D10293" t="s">
        <v>23</v>
      </c>
      <c r="E10293" t="s">
        <v>13852</v>
      </c>
      <c r="F10293" t="s">
        <v>23</v>
      </c>
      <c r="G10293" t="s">
        <v>23</v>
      </c>
      <c r="H10293" t="s">
        <v>6522</v>
      </c>
      <c r="I10293" t="s">
        <v>23</v>
      </c>
      <c r="J10293" t="s">
        <v>23</v>
      </c>
      <c r="K10293" t="s">
        <v>30532</v>
      </c>
    </row>
    <row r="10294" spans="1:11" x14ac:dyDescent="0.35">
      <c r="A10294" t="s">
        <v>4211</v>
      </c>
      <c r="B10294" t="s">
        <v>23</v>
      </c>
      <c r="C10294" t="s">
        <v>23</v>
      </c>
      <c r="D10294" t="s">
        <v>23</v>
      </c>
      <c r="E10294" t="s">
        <v>13853</v>
      </c>
      <c r="F10294" t="s">
        <v>23</v>
      </c>
      <c r="G10294" t="s">
        <v>23</v>
      </c>
      <c r="H10294" t="s">
        <v>6522</v>
      </c>
      <c r="I10294" t="s">
        <v>23</v>
      </c>
      <c r="J10294" t="s">
        <v>23</v>
      </c>
      <c r="K10294" t="s">
        <v>30532</v>
      </c>
    </row>
    <row r="10295" spans="1:11" x14ac:dyDescent="0.35">
      <c r="A10295" t="s">
        <v>881</v>
      </c>
      <c r="B10295" t="s">
        <v>23</v>
      </c>
      <c r="C10295" t="s">
        <v>23</v>
      </c>
      <c r="D10295" t="s">
        <v>23</v>
      </c>
      <c r="E10295" t="s">
        <v>13854</v>
      </c>
      <c r="F10295" t="s">
        <v>23</v>
      </c>
      <c r="G10295" t="s">
        <v>23</v>
      </c>
      <c r="H10295" t="s">
        <v>6522</v>
      </c>
      <c r="I10295" t="s">
        <v>23</v>
      </c>
      <c r="J10295" t="s">
        <v>23</v>
      </c>
      <c r="K10295" t="s">
        <v>30532</v>
      </c>
    </row>
    <row r="10296" spans="1:11" x14ac:dyDescent="0.35">
      <c r="A10296" t="s">
        <v>3237</v>
      </c>
      <c r="B10296" t="s">
        <v>23</v>
      </c>
      <c r="C10296" t="s">
        <v>23</v>
      </c>
      <c r="D10296" t="s">
        <v>23</v>
      </c>
      <c r="E10296" t="s">
        <v>13855</v>
      </c>
      <c r="F10296" t="s">
        <v>23</v>
      </c>
      <c r="G10296" t="s">
        <v>23</v>
      </c>
      <c r="H10296" t="s">
        <v>6522</v>
      </c>
      <c r="I10296" t="s">
        <v>23</v>
      </c>
      <c r="J10296" t="s">
        <v>23</v>
      </c>
      <c r="K10296" t="s">
        <v>30532</v>
      </c>
    </row>
    <row r="10297" spans="1:11" x14ac:dyDescent="0.35">
      <c r="A10297" t="s">
        <v>13856</v>
      </c>
      <c r="B10297" t="s">
        <v>23</v>
      </c>
      <c r="C10297" t="s">
        <v>23</v>
      </c>
      <c r="D10297" t="s">
        <v>5810</v>
      </c>
      <c r="E10297" t="s">
        <v>13857</v>
      </c>
      <c r="F10297" t="s">
        <v>23</v>
      </c>
      <c r="G10297" t="s">
        <v>23</v>
      </c>
      <c r="H10297" t="s">
        <v>6746</v>
      </c>
      <c r="I10297" t="s">
        <v>23</v>
      </c>
      <c r="J10297" t="s">
        <v>23</v>
      </c>
      <c r="K10297" t="s">
        <v>30532</v>
      </c>
    </row>
    <row r="10298" spans="1:11" x14ac:dyDescent="0.35">
      <c r="A10298" t="s">
        <v>4204</v>
      </c>
      <c r="B10298" t="s">
        <v>23</v>
      </c>
      <c r="C10298" t="s">
        <v>23</v>
      </c>
      <c r="D10298" t="s">
        <v>23</v>
      </c>
      <c r="E10298" t="s">
        <v>13858</v>
      </c>
      <c r="F10298" t="s">
        <v>23</v>
      </c>
      <c r="G10298" t="s">
        <v>23</v>
      </c>
      <c r="H10298" t="s">
        <v>6514</v>
      </c>
      <c r="I10298" t="s">
        <v>6499</v>
      </c>
      <c r="J10298" t="s">
        <v>23</v>
      </c>
      <c r="K10298" t="s">
        <v>30532</v>
      </c>
    </row>
    <row r="10299" spans="1:11" x14ac:dyDescent="0.35">
      <c r="A10299" t="s">
        <v>284</v>
      </c>
      <c r="B10299" t="s">
        <v>23</v>
      </c>
      <c r="C10299" t="s">
        <v>23</v>
      </c>
      <c r="D10299" t="s">
        <v>23</v>
      </c>
      <c r="E10299" t="s">
        <v>13859</v>
      </c>
      <c r="F10299" t="s">
        <v>23</v>
      </c>
      <c r="G10299" t="s">
        <v>23</v>
      </c>
      <c r="H10299" t="s">
        <v>6522</v>
      </c>
      <c r="I10299" t="s">
        <v>23</v>
      </c>
      <c r="J10299" t="s">
        <v>23</v>
      </c>
      <c r="K10299" t="s">
        <v>30532</v>
      </c>
    </row>
    <row r="10300" spans="1:11" x14ac:dyDescent="0.35">
      <c r="A10300" t="s">
        <v>19334</v>
      </c>
      <c r="B10300" t="s">
        <v>23</v>
      </c>
      <c r="C10300" t="s">
        <v>23</v>
      </c>
      <c r="D10300" t="s">
        <v>5810</v>
      </c>
      <c r="E10300" t="s">
        <v>19335</v>
      </c>
      <c r="F10300" t="s">
        <v>23</v>
      </c>
      <c r="G10300" t="s">
        <v>23</v>
      </c>
      <c r="H10300" t="s">
        <v>6746</v>
      </c>
      <c r="I10300" t="s">
        <v>23</v>
      </c>
      <c r="J10300" t="s">
        <v>23</v>
      </c>
      <c r="K10300" t="s">
        <v>31197</v>
      </c>
    </row>
    <row r="10301" spans="1:11" x14ac:dyDescent="0.35">
      <c r="A10301" t="s">
        <v>28532</v>
      </c>
      <c r="B10301" t="s">
        <v>23</v>
      </c>
      <c r="C10301" t="s">
        <v>23</v>
      </c>
      <c r="D10301" t="s">
        <v>5810</v>
      </c>
      <c r="E10301" t="s">
        <v>28533</v>
      </c>
      <c r="F10301" t="s">
        <v>23</v>
      </c>
      <c r="G10301" t="s">
        <v>23</v>
      </c>
      <c r="H10301" t="s">
        <v>6746</v>
      </c>
      <c r="I10301" t="s">
        <v>23</v>
      </c>
      <c r="J10301" t="s">
        <v>23</v>
      </c>
      <c r="K10301" t="s">
        <v>35592</v>
      </c>
    </row>
    <row r="10302" spans="1:11" x14ac:dyDescent="0.35">
      <c r="A10302" t="s">
        <v>3801</v>
      </c>
      <c r="B10302" t="s">
        <v>23</v>
      </c>
      <c r="C10302" t="s">
        <v>23</v>
      </c>
      <c r="D10302" t="s">
        <v>23</v>
      </c>
      <c r="E10302" t="s">
        <v>13860</v>
      </c>
      <c r="F10302" t="s">
        <v>23</v>
      </c>
      <c r="G10302" t="s">
        <v>23</v>
      </c>
      <c r="H10302" t="s">
        <v>6522</v>
      </c>
      <c r="I10302" t="s">
        <v>23</v>
      </c>
      <c r="J10302" t="s">
        <v>23</v>
      </c>
      <c r="K10302" t="s">
        <v>30532</v>
      </c>
    </row>
    <row r="10303" spans="1:11" x14ac:dyDescent="0.35">
      <c r="A10303" t="s">
        <v>5620</v>
      </c>
      <c r="B10303" t="s">
        <v>23</v>
      </c>
      <c r="C10303" t="s">
        <v>23</v>
      </c>
      <c r="D10303" t="s">
        <v>23</v>
      </c>
      <c r="E10303" t="s">
        <v>13861</v>
      </c>
      <c r="F10303" t="s">
        <v>23</v>
      </c>
      <c r="G10303" t="s">
        <v>23</v>
      </c>
      <c r="H10303" t="s">
        <v>6504</v>
      </c>
      <c r="I10303" t="s">
        <v>23</v>
      </c>
      <c r="J10303" t="s">
        <v>23</v>
      </c>
      <c r="K10303" t="s">
        <v>30532</v>
      </c>
    </row>
    <row r="10304" spans="1:11" x14ac:dyDescent="0.35">
      <c r="A10304" t="s">
        <v>463</v>
      </c>
      <c r="B10304" t="s">
        <v>23</v>
      </c>
      <c r="C10304" t="s">
        <v>23</v>
      </c>
      <c r="D10304" t="s">
        <v>23</v>
      </c>
      <c r="E10304" t="s">
        <v>13862</v>
      </c>
      <c r="F10304" t="s">
        <v>23</v>
      </c>
      <c r="G10304" t="s">
        <v>23</v>
      </c>
      <c r="H10304" t="s">
        <v>6484</v>
      </c>
      <c r="I10304" t="s">
        <v>6499</v>
      </c>
      <c r="J10304" t="s">
        <v>6486</v>
      </c>
      <c r="K10304" t="s">
        <v>30532</v>
      </c>
    </row>
    <row r="10305" spans="1:11" x14ac:dyDescent="0.35">
      <c r="A10305" t="s">
        <v>3398</v>
      </c>
      <c r="B10305" t="s">
        <v>23</v>
      </c>
      <c r="C10305" t="s">
        <v>23</v>
      </c>
      <c r="D10305" t="s">
        <v>23</v>
      </c>
      <c r="E10305" t="s">
        <v>13863</v>
      </c>
      <c r="F10305" t="s">
        <v>23</v>
      </c>
      <c r="G10305" t="s">
        <v>23</v>
      </c>
      <c r="H10305" t="s">
        <v>6522</v>
      </c>
      <c r="I10305" t="s">
        <v>23</v>
      </c>
      <c r="J10305" t="s">
        <v>23</v>
      </c>
      <c r="K10305" t="s">
        <v>30532</v>
      </c>
    </row>
    <row r="10306" spans="1:11" x14ac:dyDescent="0.35">
      <c r="A10306" t="s">
        <v>27853</v>
      </c>
      <c r="B10306" t="s">
        <v>23</v>
      </c>
      <c r="C10306" t="s">
        <v>23</v>
      </c>
      <c r="D10306" t="s">
        <v>5810</v>
      </c>
      <c r="E10306" t="s">
        <v>27854</v>
      </c>
      <c r="F10306" t="s">
        <v>23</v>
      </c>
      <c r="G10306" t="s">
        <v>23</v>
      </c>
      <c r="H10306" t="s">
        <v>6746</v>
      </c>
      <c r="I10306" t="s">
        <v>23</v>
      </c>
      <c r="J10306" t="s">
        <v>23</v>
      </c>
      <c r="K10306" t="s">
        <v>35260</v>
      </c>
    </row>
    <row r="10307" spans="1:11" x14ac:dyDescent="0.35">
      <c r="A10307" t="s">
        <v>4199</v>
      </c>
      <c r="B10307" t="s">
        <v>23</v>
      </c>
      <c r="C10307" t="s">
        <v>23</v>
      </c>
      <c r="D10307" t="s">
        <v>23</v>
      </c>
      <c r="E10307" t="s">
        <v>13864</v>
      </c>
      <c r="F10307" t="s">
        <v>23</v>
      </c>
      <c r="G10307" t="s">
        <v>23</v>
      </c>
      <c r="H10307" t="s">
        <v>6522</v>
      </c>
      <c r="I10307" t="s">
        <v>23</v>
      </c>
      <c r="J10307" t="s">
        <v>23</v>
      </c>
      <c r="K10307" t="s">
        <v>30532</v>
      </c>
    </row>
    <row r="10308" spans="1:11" x14ac:dyDescent="0.35">
      <c r="A10308" t="s">
        <v>13865</v>
      </c>
      <c r="B10308" t="s">
        <v>23</v>
      </c>
      <c r="C10308" t="s">
        <v>23</v>
      </c>
      <c r="D10308" t="s">
        <v>5810</v>
      </c>
      <c r="E10308" t="s">
        <v>13866</v>
      </c>
      <c r="F10308" t="s">
        <v>23</v>
      </c>
      <c r="G10308" t="s">
        <v>23</v>
      </c>
      <c r="H10308" t="s">
        <v>6746</v>
      </c>
      <c r="I10308" t="s">
        <v>23</v>
      </c>
      <c r="J10308" t="s">
        <v>23</v>
      </c>
      <c r="K10308" t="s">
        <v>30532</v>
      </c>
    </row>
    <row r="10309" spans="1:11" x14ac:dyDescent="0.35">
      <c r="A10309" t="s">
        <v>19342</v>
      </c>
      <c r="B10309" t="s">
        <v>23</v>
      </c>
      <c r="C10309" t="s">
        <v>23</v>
      </c>
      <c r="D10309" t="s">
        <v>5810</v>
      </c>
      <c r="E10309" t="s">
        <v>19343</v>
      </c>
      <c r="F10309" t="s">
        <v>23</v>
      </c>
      <c r="G10309" t="s">
        <v>23</v>
      </c>
      <c r="H10309" t="s">
        <v>6746</v>
      </c>
      <c r="I10309" t="s">
        <v>23</v>
      </c>
      <c r="J10309" t="s">
        <v>23</v>
      </c>
      <c r="K10309" t="s">
        <v>31201</v>
      </c>
    </row>
    <row r="10310" spans="1:11" x14ac:dyDescent="0.35">
      <c r="A10310" t="s">
        <v>6789</v>
      </c>
      <c r="B10310" t="s">
        <v>23</v>
      </c>
      <c r="C10310" t="s">
        <v>23</v>
      </c>
      <c r="D10310" t="s">
        <v>23</v>
      </c>
      <c r="E10310" t="s">
        <v>13867</v>
      </c>
      <c r="F10310" t="s">
        <v>23</v>
      </c>
      <c r="G10310" t="s">
        <v>23</v>
      </c>
      <c r="H10310" t="s">
        <v>6746</v>
      </c>
      <c r="I10310" t="s">
        <v>2721</v>
      </c>
      <c r="J10310" t="s">
        <v>23</v>
      </c>
      <c r="K10310" t="s">
        <v>30532</v>
      </c>
    </row>
    <row r="10311" spans="1:11" x14ac:dyDescent="0.35">
      <c r="A10311" t="s">
        <v>27880</v>
      </c>
      <c r="B10311" t="s">
        <v>23</v>
      </c>
      <c r="C10311" t="s">
        <v>23</v>
      </c>
      <c r="D10311" t="s">
        <v>5810</v>
      </c>
      <c r="E10311" t="s">
        <v>27881</v>
      </c>
      <c r="F10311" t="s">
        <v>23</v>
      </c>
      <c r="G10311" t="s">
        <v>23</v>
      </c>
      <c r="H10311" t="s">
        <v>6746</v>
      </c>
      <c r="I10311" t="s">
        <v>23</v>
      </c>
      <c r="J10311" t="s">
        <v>23</v>
      </c>
      <c r="K10311" t="s">
        <v>35273</v>
      </c>
    </row>
    <row r="10312" spans="1:11" x14ac:dyDescent="0.35">
      <c r="A10312" t="s">
        <v>3802</v>
      </c>
      <c r="B10312" t="s">
        <v>23</v>
      </c>
      <c r="C10312" t="s">
        <v>23</v>
      </c>
      <c r="D10312" t="s">
        <v>23</v>
      </c>
      <c r="E10312" t="s">
        <v>13868</v>
      </c>
      <c r="F10312" t="s">
        <v>23</v>
      </c>
      <c r="G10312" t="s">
        <v>23</v>
      </c>
      <c r="H10312" t="s">
        <v>6483</v>
      </c>
      <c r="I10312" t="s">
        <v>23</v>
      </c>
      <c r="J10312" t="s">
        <v>23</v>
      </c>
      <c r="K10312" t="s">
        <v>30532</v>
      </c>
    </row>
    <row r="10313" spans="1:11" x14ac:dyDescent="0.35">
      <c r="A10313" t="s">
        <v>4198</v>
      </c>
      <c r="B10313" t="s">
        <v>23</v>
      </c>
      <c r="C10313" t="s">
        <v>23</v>
      </c>
      <c r="D10313" t="s">
        <v>23</v>
      </c>
      <c r="E10313" t="s">
        <v>13869</v>
      </c>
      <c r="F10313" t="s">
        <v>23</v>
      </c>
      <c r="G10313" t="s">
        <v>23</v>
      </c>
      <c r="H10313" t="s">
        <v>6522</v>
      </c>
      <c r="I10313" t="s">
        <v>23</v>
      </c>
      <c r="J10313" t="s">
        <v>23</v>
      </c>
      <c r="K10313" t="s">
        <v>30532</v>
      </c>
    </row>
    <row r="10314" spans="1:11" x14ac:dyDescent="0.35">
      <c r="A10314" t="s">
        <v>13870</v>
      </c>
      <c r="B10314" t="s">
        <v>23</v>
      </c>
      <c r="C10314" t="s">
        <v>23</v>
      </c>
      <c r="D10314" t="s">
        <v>5810</v>
      </c>
      <c r="E10314" t="s">
        <v>13871</v>
      </c>
      <c r="F10314" t="s">
        <v>23</v>
      </c>
      <c r="G10314" t="s">
        <v>23</v>
      </c>
      <c r="H10314" t="s">
        <v>6746</v>
      </c>
      <c r="I10314" t="s">
        <v>23</v>
      </c>
      <c r="J10314" t="s">
        <v>23</v>
      </c>
      <c r="K10314" t="s">
        <v>30532</v>
      </c>
    </row>
    <row r="10315" spans="1:11" x14ac:dyDescent="0.35">
      <c r="A10315" t="s">
        <v>4196</v>
      </c>
      <c r="B10315" t="s">
        <v>23</v>
      </c>
      <c r="C10315" t="s">
        <v>23</v>
      </c>
      <c r="D10315" t="s">
        <v>23</v>
      </c>
      <c r="E10315" t="s">
        <v>13872</v>
      </c>
      <c r="F10315" t="s">
        <v>23</v>
      </c>
      <c r="G10315" t="s">
        <v>23</v>
      </c>
      <c r="H10315" t="s">
        <v>6522</v>
      </c>
      <c r="I10315" t="s">
        <v>23</v>
      </c>
      <c r="J10315" t="s">
        <v>23</v>
      </c>
      <c r="K10315" t="s">
        <v>30532</v>
      </c>
    </row>
    <row r="10316" spans="1:11" x14ac:dyDescent="0.35">
      <c r="A10316" t="s">
        <v>2858</v>
      </c>
      <c r="B10316" t="s">
        <v>23</v>
      </c>
      <c r="C10316" t="s">
        <v>23</v>
      </c>
      <c r="D10316" t="s">
        <v>23</v>
      </c>
      <c r="E10316" t="s">
        <v>13873</v>
      </c>
      <c r="F10316" t="s">
        <v>23</v>
      </c>
      <c r="G10316" t="s">
        <v>23</v>
      </c>
      <c r="H10316" t="s">
        <v>6522</v>
      </c>
      <c r="I10316" t="s">
        <v>23</v>
      </c>
      <c r="J10316" t="s">
        <v>23</v>
      </c>
      <c r="K10316" t="s">
        <v>30532</v>
      </c>
    </row>
    <row r="10317" spans="1:11" x14ac:dyDescent="0.35">
      <c r="A10317" t="s">
        <v>4005</v>
      </c>
      <c r="B10317" t="s">
        <v>23</v>
      </c>
      <c r="C10317" t="s">
        <v>23</v>
      </c>
      <c r="D10317" t="s">
        <v>23</v>
      </c>
      <c r="E10317" t="s">
        <v>13874</v>
      </c>
      <c r="F10317" t="s">
        <v>23</v>
      </c>
      <c r="G10317" t="s">
        <v>23</v>
      </c>
      <c r="H10317" t="s">
        <v>6502</v>
      </c>
      <c r="I10317" t="s">
        <v>6485</v>
      </c>
      <c r="J10317" t="s">
        <v>23</v>
      </c>
      <c r="K10317" t="s">
        <v>30532</v>
      </c>
    </row>
    <row r="10318" spans="1:11" x14ac:dyDescent="0.35">
      <c r="A10318" t="s">
        <v>13875</v>
      </c>
      <c r="B10318" t="s">
        <v>23</v>
      </c>
      <c r="C10318" t="s">
        <v>23</v>
      </c>
      <c r="D10318" t="s">
        <v>5810</v>
      </c>
      <c r="E10318" t="s">
        <v>13876</v>
      </c>
      <c r="F10318" t="s">
        <v>23</v>
      </c>
      <c r="G10318" t="s">
        <v>23</v>
      </c>
      <c r="H10318" t="s">
        <v>6746</v>
      </c>
      <c r="I10318" t="s">
        <v>23</v>
      </c>
      <c r="J10318" t="s">
        <v>23</v>
      </c>
      <c r="K10318" t="s">
        <v>30532</v>
      </c>
    </row>
    <row r="10319" spans="1:11" x14ac:dyDescent="0.35">
      <c r="A10319" t="s">
        <v>13877</v>
      </c>
      <c r="B10319" t="s">
        <v>23</v>
      </c>
      <c r="C10319" t="s">
        <v>23</v>
      </c>
      <c r="D10319" t="s">
        <v>5810</v>
      </c>
      <c r="E10319" t="s">
        <v>13878</v>
      </c>
      <c r="F10319" t="s">
        <v>23</v>
      </c>
      <c r="G10319" t="s">
        <v>23</v>
      </c>
      <c r="H10319" t="s">
        <v>6746</v>
      </c>
      <c r="I10319" t="s">
        <v>23</v>
      </c>
      <c r="J10319" t="s">
        <v>23</v>
      </c>
      <c r="K10319" t="s">
        <v>30532</v>
      </c>
    </row>
    <row r="10320" spans="1:11" x14ac:dyDescent="0.35">
      <c r="A10320" t="s">
        <v>591</v>
      </c>
      <c r="B10320" t="s">
        <v>23</v>
      </c>
      <c r="C10320" t="s">
        <v>23</v>
      </c>
      <c r="D10320" t="s">
        <v>23</v>
      </c>
      <c r="E10320" t="s">
        <v>13879</v>
      </c>
      <c r="F10320" t="s">
        <v>23</v>
      </c>
      <c r="G10320" t="s">
        <v>23</v>
      </c>
      <c r="H10320" t="s">
        <v>23</v>
      </c>
      <c r="I10320" t="s">
        <v>23</v>
      </c>
      <c r="J10320" t="s">
        <v>23</v>
      </c>
      <c r="K10320" t="s">
        <v>30532</v>
      </c>
    </row>
    <row r="10321" spans="1:11" x14ac:dyDescent="0.35">
      <c r="A10321" t="s">
        <v>19344</v>
      </c>
      <c r="B10321" t="s">
        <v>23</v>
      </c>
      <c r="C10321" t="s">
        <v>23</v>
      </c>
      <c r="D10321" t="s">
        <v>5810</v>
      </c>
      <c r="E10321" t="s">
        <v>19345</v>
      </c>
      <c r="F10321" t="s">
        <v>23</v>
      </c>
      <c r="G10321" t="s">
        <v>23</v>
      </c>
      <c r="H10321" t="s">
        <v>6746</v>
      </c>
      <c r="I10321" t="s">
        <v>23</v>
      </c>
      <c r="J10321" t="s">
        <v>23</v>
      </c>
      <c r="K10321" t="s">
        <v>31202</v>
      </c>
    </row>
    <row r="10322" spans="1:11" x14ac:dyDescent="0.35">
      <c r="A10322" t="s">
        <v>20</v>
      </c>
      <c r="B10322" t="s">
        <v>23</v>
      </c>
      <c r="C10322" t="s">
        <v>23</v>
      </c>
      <c r="D10322" t="s">
        <v>23</v>
      </c>
      <c r="E10322" t="s">
        <v>13880</v>
      </c>
      <c r="F10322" t="s">
        <v>23</v>
      </c>
      <c r="G10322" t="s">
        <v>23</v>
      </c>
      <c r="H10322" t="s">
        <v>6518</v>
      </c>
      <c r="I10322" t="s">
        <v>2721</v>
      </c>
      <c r="J10322" t="s">
        <v>23</v>
      </c>
      <c r="K10322" t="s">
        <v>30532</v>
      </c>
    </row>
    <row r="10323" spans="1:11" x14ac:dyDescent="0.35">
      <c r="A10323" t="s">
        <v>19346</v>
      </c>
      <c r="B10323" t="s">
        <v>23</v>
      </c>
      <c r="C10323" t="s">
        <v>23</v>
      </c>
      <c r="D10323" t="s">
        <v>5810</v>
      </c>
      <c r="E10323" t="s">
        <v>19347</v>
      </c>
      <c r="F10323" t="s">
        <v>23</v>
      </c>
      <c r="G10323" t="s">
        <v>23</v>
      </c>
      <c r="H10323" t="s">
        <v>6746</v>
      </c>
      <c r="I10323" t="s">
        <v>23</v>
      </c>
      <c r="J10323" t="s">
        <v>23</v>
      </c>
      <c r="K10323" t="s">
        <v>31203</v>
      </c>
    </row>
    <row r="10324" spans="1:11" x14ac:dyDescent="0.35">
      <c r="A10324" t="s">
        <v>19348</v>
      </c>
      <c r="B10324" t="s">
        <v>23</v>
      </c>
      <c r="C10324" t="s">
        <v>23</v>
      </c>
      <c r="D10324" t="s">
        <v>5810</v>
      </c>
      <c r="E10324" t="s">
        <v>19349</v>
      </c>
      <c r="F10324" t="s">
        <v>23</v>
      </c>
      <c r="G10324" t="s">
        <v>23</v>
      </c>
      <c r="H10324" t="s">
        <v>6746</v>
      </c>
      <c r="I10324" t="s">
        <v>23</v>
      </c>
      <c r="J10324" t="s">
        <v>23</v>
      </c>
      <c r="K10324" t="s">
        <v>31204</v>
      </c>
    </row>
    <row r="10325" spans="1:11" x14ac:dyDescent="0.35">
      <c r="A10325" t="s">
        <v>19354</v>
      </c>
      <c r="B10325" t="s">
        <v>23</v>
      </c>
      <c r="C10325" t="s">
        <v>23</v>
      </c>
      <c r="D10325" t="s">
        <v>5810</v>
      </c>
      <c r="E10325" t="s">
        <v>19355</v>
      </c>
      <c r="F10325" t="s">
        <v>23</v>
      </c>
      <c r="G10325" t="s">
        <v>23</v>
      </c>
      <c r="H10325" t="s">
        <v>6746</v>
      </c>
      <c r="I10325" t="s">
        <v>23</v>
      </c>
      <c r="J10325" t="s">
        <v>23</v>
      </c>
      <c r="K10325" t="s">
        <v>31207</v>
      </c>
    </row>
    <row r="10326" spans="1:11" x14ac:dyDescent="0.35">
      <c r="A10326" t="s">
        <v>19350</v>
      </c>
      <c r="B10326" t="s">
        <v>23</v>
      </c>
      <c r="C10326" t="s">
        <v>23</v>
      </c>
      <c r="D10326" t="s">
        <v>5810</v>
      </c>
      <c r="E10326" t="s">
        <v>19351</v>
      </c>
      <c r="F10326" t="s">
        <v>23</v>
      </c>
      <c r="G10326" t="s">
        <v>23</v>
      </c>
      <c r="H10326" t="s">
        <v>6746</v>
      </c>
      <c r="I10326" t="s">
        <v>23</v>
      </c>
      <c r="J10326" t="s">
        <v>23</v>
      </c>
      <c r="K10326" t="s">
        <v>31205</v>
      </c>
    </row>
    <row r="10327" spans="1:11" x14ac:dyDescent="0.35">
      <c r="A10327" t="s">
        <v>19352</v>
      </c>
      <c r="B10327" t="s">
        <v>23</v>
      </c>
      <c r="C10327" t="s">
        <v>23</v>
      </c>
      <c r="D10327" t="s">
        <v>5810</v>
      </c>
      <c r="E10327" t="s">
        <v>19353</v>
      </c>
      <c r="F10327" t="s">
        <v>23</v>
      </c>
      <c r="G10327" t="s">
        <v>23</v>
      </c>
      <c r="H10327" t="s">
        <v>6746</v>
      </c>
      <c r="I10327" t="s">
        <v>23</v>
      </c>
      <c r="J10327" t="s">
        <v>23</v>
      </c>
      <c r="K10327" t="s">
        <v>31206</v>
      </c>
    </row>
    <row r="10328" spans="1:11" x14ac:dyDescent="0.35">
      <c r="A10328" t="s">
        <v>1065</v>
      </c>
      <c r="B10328" t="s">
        <v>23</v>
      </c>
      <c r="C10328" t="s">
        <v>23</v>
      </c>
      <c r="D10328" t="s">
        <v>23</v>
      </c>
      <c r="E10328" t="s">
        <v>13881</v>
      </c>
      <c r="F10328" t="s">
        <v>23</v>
      </c>
      <c r="G10328" t="s">
        <v>23</v>
      </c>
      <c r="H10328" t="s">
        <v>6514</v>
      </c>
      <c r="I10328" t="s">
        <v>6485</v>
      </c>
      <c r="J10328" t="s">
        <v>23</v>
      </c>
      <c r="K10328" t="s">
        <v>30532</v>
      </c>
    </row>
    <row r="10329" spans="1:11" x14ac:dyDescent="0.35">
      <c r="A10329" t="s">
        <v>6162</v>
      </c>
      <c r="B10329" t="s">
        <v>23</v>
      </c>
      <c r="C10329" t="s">
        <v>23</v>
      </c>
      <c r="D10329" t="s">
        <v>5810</v>
      </c>
      <c r="E10329" t="s">
        <v>13882</v>
      </c>
      <c r="F10329" t="s">
        <v>23</v>
      </c>
      <c r="G10329" t="s">
        <v>23</v>
      </c>
      <c r="H10329" t="s">
        <v>6504</v>
      </c>
      <c r="I10329" t="s">
        <v>23</v>
      </c>
      <c r="J10329" t="s">
        <v>23</v>
      </c>
      <c r="K10329" t="s">
        <v>30532</v>
      </c>
    </row>
    <row r="10330" spans="1:11" x14ac:dyDescent="0.35">
      <c r="A10330" t="s">
        <v>3803</v>
      </c>
      <c r="B10330" t="s">
        <v>23</v>
      </c>
      <c r="C10330" t="s">
        <v>23</v>
      </c>
      <c r="D10330" t="s">
        <v>23</v>
      </c>
      <c r="E10330" t="s">
        <v>13883</v>
      </c>
      <c r="F10330" t="s">
        <v>23</v>
      </c>
      <c r="G10330" t="s">
        <v>23</v>
      </c>
      <c r="H10330" t="s">
        <v>6522</v>
      </c>
      <c r="I10330" t="s">
        <v>23</v>
      </c>
      <c r="J10330" t="s">
        <v>23</v>
      </c>
      <c r="K10330" t="s">
        <v>30532</v>
      </c>
    </row>
    <row r="10331" spans="1:11" x14ac:dyDescent="0.35">
      <c r="A10331" t="s">
        <v>4194</v>
      </c>
      <c r="B10331" t="s">
        <v>23</v>
      </c>
      <c r="C10331" t="s">
        <v>23</v>
      </c>
      <c r="D10331" t="s">
        <v>23</v>
      </c>
      <c r="E10331" t="s">
        <v>13884</v>
      </c>
      <c r="F10331" t="s">
        <v>23</v>
      </c>
      <c r="G10331" t="s">
        <v>23</v>
      </c>
      <c r="H10331" t="s">
        <v>6522</v>
      </c>
      <c r="I10331" t="s">
        <v>23</v>
      </c>
      <c r="J10331" t="s">
        <v>23</v>
      </c>
      <c r="K10331" t="s">
        <v>30532</v>
      </c>
    </row>
    <row r="10332" spans="1:11" x14ac:dyDescent="0.35">
      <c r="A10332" t="s">
        <v>3154</v>
      </c>
      <c r="B10332" t="s">
        <v>23</v>
      </c>
      <c r="C10332" t="s">
        <v>23</v>
      </c>
      <c r="D10332" t="s">
        <v>23</v>
      </c>
      <c r="E10332" t="s">
        <v>13885</v>
      </c>
      <c r="F10332" t="s">
        <v>23</v>
      </c>
      <c r="G10332" t="s">
        <v>23</v>
      </c>
      <c r="H10332" t="s">
        <v>6522</v>
      </c>
      <c r="I10332" t="s">
        <v>23</v>
      </c>
      <c r="J10332" t="s">
        <v>23</v>
      </c>
      <c r="K10332" t="s">
        <v>30532</v>
      </c>
    </row>
    <row r="10333" spans="1:11" x14ac:dyDescent="0.35">
      <c r="A10333" t="s">
        <v>6823</v>
      </c>
      <c r="B10333" t="s">
        <v>23</v>
      </c>
      <c r="C10333" t="s">
        <v>23</v>
      </c>
      <c r="D10333" t="s">
        <v>23</v>
      </c>
      <c r="E10333" t="s">
        <v>13886</v>
      </c>
      <c r="F10333" t="s">
        <v>23</v>
      </c>
      <c r="G10333" t="s">
        <v>23</v>
      </c>
      <c r="H10333" t="s">
        <v>6522</v>
      </c>
      <c r="I10333" t="s">
        <v>23</v>
      </c>
      <c r="J10333" t="s">
        <v>23</v>
      </c>
      <c r="K10333" t="s">
        <v>30532</v>
      </c>
    </row>
    <row r="10334" spans="1:11" x14ac:dyDescent="0.35">
      <c r="A10334" t="s">
        <v>27948</v>
      </c>
      <c r="B10334" t="s">
        <v>23</v>
      </c>
      <c r="C10334" t="s">
        <v>23</v>
      </c>
      <c r="D10334" t="s">
        <v>5810</v>
      </c>
      <c r="E10334" t="s">
        <v>27949</v>
      </c>
      <c r="F10334" t="s">
        <v>23</v>
      </c>
      <c r="G10334" t="s">
        <v>23</v>
      </c>
      <c r="H10334" t="s">
        <v>6746</v>
      </c>
      <c r="I10334" t="s">
        <v>23</v>
      </c>
      <c r="J10334" t="s">
        <v>23</v>
      </c>
      <c r="K10334" t="s">
        <v>35306</v>
      </c>
    </row>
    <row r="10335" spans="1:11" x14ac:dyDescent="0.35">
      <c r="A10335" t="s">
        <v>4193</v>
      </c>
      <c r="B10335" t="s">
        <v>23</v>
      </c>
      <c r="C10335" t="s">
        <v>23</v>
      </c>
      <c r="D10335" t="s">
        <v>23</v>
      </c>
      <c r="E10335" t="s">
        <v>13887</v>
      </c>
      <c r="F10335" t="s">
        <v>23</v>
      </c>
      <c r="G10335" t="s">
        <v>23</v>
      </c>
      <c r="H10335" t="s">
        <v>6522</v>
      </c>
      <c r="I10335" t="s">
        <v>23</v>
      </c>
      <c r="J10335" t="s">
        <v>23</v>
      </c>
      <c r="K10335" t="s">
        <v>30532</v>
      </c>
    </row>
    <row r="10336" spans="1:11" x14ac:dyDescent="0.35">
      <c r="A10336" t="s">
        <v>19356</v>
      </c>
      <c r="B10336" t="s">
        <v>23</v>
      </c>
      <c r="C10336" t="s">
        <v>23</v>
      </c>
      <c r="D10336" t="s">
        <v>5810</v>
      </c>
      <c r="E10336" t="s">
        <v>19357</v>
      </c>
      <c r="F10336" t="s">
        <v>23</v>
      </c>
      <c r="G10336" t="s">
        <v>23</v>
      </c>
      <c r="H10336" t="s">
        <v>6746</v>
      </c>
      <c r="I10336" t="s">
        <v>23</v>
      </c>
      <c r="J10336" t="s">
        <v>23</v>
      </c>
      <c r="K10336" t="s">
        <v>31208</v>
      </c>
    </row>
    <row r="10337" spans="1:11" x14ac:dyDescent="0.35">
      <c r="A10337" t="s">
        <v>19358</v>
      </c>
      <c r="B10337" t="s">
        <v>23</v>
      </c>
      <c r="C10337" t="s">
        <v>23</v>
      </c>
      <c r="D10337" t="s">
        <v>5810</v>
      </c>
      <c r="E10337" t="s">
        <v>19359</v>
      </c>
      <c r="F10337" t="s">
        <v>23</v>
      </c>
      <c r="G10337" t="s">
        <v>23</v>
      </c>
      <c r="H10337" t="s">
        <v>6746</v>
      </c>
      <c r="I10337" t="s">
        <v>23</v>
      </c>
      <c r="J10337" t="s">
        <v>23</v>
      </c>
      <c r="K10337" t="s">
        <v>31209</v>
      </c>
    </row>
    <row r="10338" spans="1:11" x14ac:dyDescent="0.35">
      <c r="A10338" t="s">
        <v>13888</v>
      </c>
      <c r="B10338" t="s">
        <v>23</v>
      </c>
      <c r="C10338" t="s">
        <v>23</v>
      </c>
      <c r="D10338" t="s">
        <v>5810</v>
      </c>
      <c r="E10338" t="s">
        <v>13889</v>
      </c>
      <c r="F10338" t="s">
        <v>23</v>
      </c>
      <c r="G10338" t="s">
        <v>23</v>
      </c>
      <c r="H10338" t="s">
        <v>6746</v>
      </c>
      <c r="I10338" t="s">
        <v>23</v>
      </c>
      <c r="J10338" t="s">
        <v>23</v>
      </c>
      <c r="K10338" t="s">
        <v>30532</v>
      </c>
    </row>
    <row r="10339" spans="1:11" x14ac:dyDescent="0.35">
      <c r="A10339" t="s">
        <v>178</v>
      </c>
      <c r="B10339" t="s">
        <v>23</v>
      </c>
      <c r="C10339" t="s">
        <v>23</v>
      </c>
      <c r="D10339" t="s">
        <v>23</v>
      </c>
      <c r="E10339" t="s">
        <v>13890</v>
      </c>
      <c r="F10339" t="s">
        <v>23</v>
      </c>
      <c r="G10339" t="s">
        <v>23</v>
      </c>
      <c r="H10339" t="s">
        <v>6504</v>
      </c>
      <c r="I10339" t="s">
        <v>2721</v>
      </c>
      <c r="J10339" t="s">
        <v>6486</v>
      </c>
      <c r="K10339" t="s">
        <v>30532</v>
      </c>
    </row>
    <row r="10340" spans="1:11" x14ac:dyDescent="0.35">
      <c r="A10340" t="s">
        <v>27969</v>
      </c>
      <c r="B10340" t="s">
        <v>23</v>
      </c>
      <c r="C10340" t="s">
        <v>23</v>
      </c>
      <c r="D10340" t="s">
        <v>5810</v>
      </c>
      <c r="E10340" t="s">
        <v>27970</v>
      </c>
      <c r="F10340" t="s">
        <v>23</v>
      </c>
      <c r="G10340" t="s">
        <v>23</v>
      </c>
      <c r="H10340" t="s">
        <v>6746</v>
      </c>
      <c r="I10340" t="s">
        <v>23</v>
      </c>
      <c r="J10340" t="s">
        <v>23</v>
      </c>
      <c r="K10340" t="s">
        <v>35316</v>
      </c>
    </row>
    <row r="10341" spans="1:11" x14ac:dyDescent="0.35">
      <c r="A10341" t="s">
        <v>6161</v>
      </c>
      <c r="B10341" t="s">
        <v>23</v>
      </c>
      <c r="C10341" t="s">
        <v>23</v>
      </c>
      <c r="D10341" t="s">
        <v>5810</v>
      </c>
      <c r="E10341" t="s">
        <v>13891</v>
      </c>
      <c r="F10341" t="s">
        <v>23</v>
      </c>
      <c r="G10341" t="s">
        <v>23</v>
      </c>
      <c r="H10341" t="s">
        <v>6483</v>
      </c>
      <c r="I10341" t="s">
        <v>23</v>
      </c>
      <c r="J10341" t="s">
        <v>23</v>
      </c>
      <c r="K10341" t="s">
        <v>30532</v>
      </c>
    </row>
    <row r="10342" spans="1:11" x14ac:dyDescent="0.35">
      <c r="A10342" t="s">
        <v>4986</v>
      </c>
      <c r="B10342" t="s">
        <v>23</v>
      </c>
      <c r="C10342" t="s">
        <v>23</v>
      </c>
      <c r="D10342" t="s">
        <v>23</v>
      </c>
      <c r="E10342" t="s">
        <v>13892</v>
      </c>
      <c r="F10342" t="s">
        <v>23</v>
      </c>
      <c r="G10342" t="s">
        <v>23</v>
      </c>
      <c r="H10342" t="s">
        <v>6522</v>
      </c>
      <c r="I10342" t="s">
        <v>23</v>
      </c>
      <c r="J10342" t="s">
        <v>23</v>
      </c>
      <c r="K10342" t="s">
        <v>30532</v>
      </c>
    </row>
    <row r="10343" spans="1:11" x14ac:dyDescent="0.35">
      <c r="A10343" t="s">
        <v>27979</v>
      </c>
      <c r="B10343" t="s">
        <v>23</v>
      </c>
      <c r="C10343" t="s">
        <v>23</v>
      </c>
      <c r="D10343" t="s">
        <v>5810</v>
      </c>
      <c r="E10343" t="s">
        <v>27980</v>
      </c>
      <c r="F10343" t="s">
        <v>23</v>
      </c>
      <c r="G10343" t="s">
        <v>23</v>
      </c>
      <c r="H10343" t="s">
        <v>6746</v>
      </c>
      <c r="I10343" t="s">
        <v>23</v>
      </c>
      <c r="J10343" t="s">
        <v>23</v>
      </c>
      <c r="K10343" t="s">
        <v>35321</v>
      </c>
    </row>
    <row r="10344" spans="1:11" x14ac:dyDescent="0.35">
      <c r="A10344" t="s">
        <v>19364</v>
      </c>
      <c r="B10344" t="s">
        <v>23</v>
      </c>
      <c r="C10344" t="s">
        <v>23</v>
      </c>
      <c r="D10344" t="s">
        <v>5810</v>
      </c>
      <c r="E10344" t="s">
        <v>19365</v>
      </c>
      <c r="F10344" t="s">
        <v>23</v>
      </c>
      <c r="G10344" t="s">
        <v>23</v>
      </c>
      <c r="H10344" t="s">
        <v>6746</v>
      </c>
      <c r="I10344" t="s">
        <v>23</v>
      </c>
      <c r="J10344" t="s">
        <v>23</v>
      </c>
      <c r="K10344" t="s">
        <v>31212</v>
      </c>
    </row>
    <row r="10345" spans="1:11" x14ac:dyDescent="0.35">
      <c r="A10345" t="s">
        <v>6687</v>
      </c>
      <c r="B10345" t="s">
        <v>23</v>
      </c>
      <c r="C10345" t="s">
        <v>23</v>
      </c>
      <c r="D10345" t="s">
        <v>23</v>
      </c>
      <c r="E10345" t="s">
        <v>13893</v>
      </c>
      <c r="F10345" t="s">
        <v>23</v>
      </c>
      <c r="G10345" t="s">
        <v>23</v>
      </c>
      <c r="H10345" t="s">
        <v>6493</v>
      </c>
      <c r="I10345" t="s">
        <v>2721</v>
      </c>
      <c r="J10345" t="s">
        <v>23</v>
      </c>
      <c r="K10345" t="s">
        <v>30532</v>
      </c>
    </row>
    <row r="10346" spans="1:11" x14ac:dyDescent="0.35">
      <c r="A10346" t="s">
        <v>21068</v>
      </c>
      <c r="B10346" t="s">
        <v>23</v>
      </c>
      <c r="C10346" t="s">
        <v>23</v>
      </c>
      <c r="D10346" t="s">
        <v>5810</v>
      </c>
      <c r="E10346" t="s">
        <v>21069</v>
      </c>
      <c r="F10346" t="s">
        <v>23</v>
      </c>
      <c r="G10346" t="s">
        <v>23</v>
      </c>
      <c r="H10346" t="s">
        <v>6746</v>
      </c>
      <c r="I10346" t="s">
        <v>23</v>
      </c>
      <c r="J10346" t="s">
        <v>23</v>
      </c>
      <c r="K10346" t="s">
        <v>32053</v>
      </c>
    </row>
    <row r="10347" spans="1:11" x14ac:dyDescent="0.35">
      <c r="A10347" t="s">
        <v>19368</v>
      </c>
      <c r="B10347" t="s">
        <v>23</v>
      </c>
      <c r="C10347" t="s">
        <v>23</v>
      </c>
      <c r="D10347" t="s">
        <v>5810</v>
      </c>
      <c r="E10347" t="s">
        <v>19369</v>
      </c>
      <c r="F10347" t="s">
        <v>23</v>
      </c>
      <c r="G10347" t="s">
        <v>23</v>
      </c>
      <c r="H10347" t="s">
        <v>6746</v>
      </c>
      <c r="I10347" t="s">
        <v>23</v>
      </c>
      <c r="J10347" t="s">
        <v>23</v>
      </c>
      <c r="K10347" t="s">
        <v>31213</v>
      </c>
    </row>
    <row r="10348" spans="1:11" x14ac:dyDescent="0.35">
      <c r="A10348" t="s">
        <v>19370</v>
      </c>
      <c r="B10348" t="s">
        <v>23</v>
      </c>
      <c r="C10348" t="s">
        <v>23</v>
      </c>
      <c r="D10348" t="s">
        <v>5810</v>
      </c>
      <c r="E10348" t="s">
        <v>19371</v>
      </c>
      <c r="F10348" t="s">
        <v>23</v>
      </c>
      <c r="G10348" t="s">
        <v>23</v>
      </c>
      <c r="H10348" t="s">
        <v>6746</v>
      </c>
      <c r="I10348" t="s">
        <v>23</v>
      </c>
      <c r="J10348" t="s">
        <v>23</v>
      </c>
      <c r="K10348" t="s">
        <v>31214</v>
      </c>
    </row>
    <row r="10349" spans="1:11" x14ac:dyDescent="0.35">
      <c r="A10349" t="s">
        <v>4192</v>
      </c>
      <c r="B10349" t="s">
        <v>23</v>
      </c>
      <c r="C10349" t="s">
        <v>23</v>
      </c>
      <c r="D10349" t="s">
        <v>23</v>
      </c>
      <c r="E10349" t="s">
        <v>13894</v>
      </c>
      <c r="F10349" t="s">
        <v>23</v>
      </c>
      <c r="G10349" t="s">
        <v>23</v>
      </c>
      <c r="H10349" t="s">
        <v>6504</v>
      </c>
      <c r="I10349" t="s">
        <v>6485</v>
      </c>
      <c r="J10349" t="s">
        <v>23</v>
      </c>
      <c r="K10349" t="s">
        <v>30532</v>
      </c>
    </row>
    <row r="10350" spans="1:11" x14ac:dyDescent="0.35">
      <c r="A10350" t="s">
        <v>28069</v>
      </c>
      <c r="B10350" t="s">
        <v>23</v>
      </c>
      <c r="C10350" t="s">
        <v>23</v>
      </c>
      <c r="D10350" t="s">
        <v>5810</v>
      </c>
      <c r="E10350" t="s">
        <v>28070</v>
      </c>
      <c r="F10350" t="s">
        <v>23</v>
      </c>
      <c r="G10350" t="s">
        <v>23</v>
      </c>
      <c r="H10350" t="s">
        <v>6746</v>
      </c>
      <c r="I10350" t="s">
        <v>23</v>
      </c>
      <c r="J10350" t="s">
        <v>23</v>
      </c>
      <c r="K10350" t="s">
        <v>35364</v>
      </c>
    </row>
    <row r="10351" spans="1:11" x14ac:dyDescent="0.35">
      <c r="A10351" t="s">
        <v>5889</v>
      </c>
      <c r="B10351" t="s">
        <v>23</v>
      </c>
      <c r="C10351" t="s">
        <v>23</v>
      </c>
      <c r="D10351" t="s">
        <v>5810</v>
      </c>
      <c r="E10351" t="s">
        <v>13895</v>
      </c>
      <c r="F10351" t="s">
        <v>23</v>
      </c>
      <c r="G10351" t="s">
        <v>23</v>
      </c>
      <c r="H10351" t="s">
        <v>6483</v>
      </c>
      <c r="I10351" t="s">
        <v>23</v>
      </c>
      <c r="J10351" t="s">
        <v>23</v>
      </c>
      <c r="K10351" t="s">
        <v>30532</v>
      </c>
    </row>
    <row r="10352" spans="1:11" x14ac:dyDescent="0.35">
      <c r="A10352" t="s">
        <v>4191</v>
      </c>
      <c r="B10352" t="s">
        <v>23</v>
      </c>
      <c r="C10352" t="s">
        <v>23</v>
      </c>
      <c r="D10352" t="s">
        <v>23</v>
      </c>
      <c r="E10352" t="s">
        <v>13896</v>
      </c>
      <c r="F10352" t="s">
        <v>23</v>
      </c>
      <c r="G10352" t="s">
        <v>23</v>
      </c>
      <c r="H10352" t="s">
        <v>6522</v>
      </c>
      <c r="I10352" t="s">
        <v>23</v>
      </c>
      <c r="J10352" t="s">
        <v>23</v>
      </c>
      <c r="K10352" t="s">
        <v>30532</v>
      </c>
    </row>
    <row r="10353" spans="1:11" x14ac:dyDescent="0.35">
      <c r="A10353" t="s">
        <v>19373</v>
      </c>
      <c r="B10353" t="s">
        <v>23</v>
      </c>
      <c r="C10353" t="s">
        <v>23</v>
      </c>
      <c r="D10353" t="s">
        <v>5810</v>
      </c>
      <c r="E10353" t="s">
        <v>19374</v>
      </c>
      <c r="F10353" t="s">
        <v>23</v>
      </c>
      <c r="G10353" t="s">
        <v>23</v>
      </c>
      <c r="H10353" t="s">
        <v>6746</v>
      </c>
      <c r="I10353" t="s">
        <v>23</v>
      </c>
      <c r="J10353" t="s">
        <v>23</v>
      </c>
      <c r="K10353" t="s">
        <v>31215</v>
      </c>
    </row>
    <row r="10354" spans="1:11" x14ac:dyDescent="0.35">
      <c r="A10354" t="s">
        <v>19375</v>
      </c>
      <c r="B10354" t="s">
        <v>23</v>
      </c>
      <c r="C10354" t="s">
        <v>23</v>
      </c>
      <c r="D10354" t="s">
        <v>5810</v>
      </c>
      <c r="E10354" t="s">
        <v>19376</v>
      </c>
      <c r="F10354" t="s">
        <v>23</v>
      </c>
      <c r="G10354" t="s">
        <v>23</v>
      </c>
      <c r="H10354" t="s">
        <v>6746</v>
      </c>
      <c r="I10354" t="s">
        <v>23</v>
      </c>
      <c r="J10354" t="s">
        <v>23</v>
      </c>
      <c r="K10354" t="s">
        <v>31216</v>
      </c>
    </row>
    <row r="10355" spans="1:11" x14ac:dyDescent="0.35">
      <c r="A10355" t="s">
        <v>2930</v>
      </c>
      <c r="B10355" t="s">
        <v>23</v>
      </c>
      <c r="C10355" t="s">
        <v>23</v>
      </c>
      <c r="D10355" t="s">
        <v>23</v>
      </c>
      <c r="E10355" t="s">
        <v>13897</v>
      </c>
      <c r="F10355" t="s">
        <v>23</v>
      </c>
      <c r="G10355" t="s">
        <v>23</v>
      </c>
      <c r="H10355" t="s">
        <v>6522</v>
      </c>
      <c r="I10355" t="s">
        <v>23</v>
      </c>
      <c r="J10355" t="s">
        <v>23</v>
      </c>
      <c r="K10355" t="s">
        <v>30532</v>
      </c>
    </row>
    <row r="10356" spans="1:11" x14ac:dyDescent="0.35">
      <c r="A10356" t="s">
        <v>13898</v>
      </c>
      <c r="B10356" t="s">
        <v>23</v>
      </c>
      <c r="C10356" t="s">
        <v>23</v>
      </c>
      <c r="D10356" t="s">
        <v>5810</v>
      </c>
      <c r="E10356" t="s">
        <v>13899</v>
      </c>
      <c r="F10356" t="s">
        <v>23</v>
      </c>
      <c r="G10356" t="s">
        <v>23</v>
      </c>
      <c r="H10356" t="s">
        <v>6746</v>
      </c>
      <c r="I10356" t="s">
        <v>23</v>
      </c>
      <c r="J10356" t="s">
        <v>23</v>
      </c>
      <c r="K10356" t="s">
        <v>30532</v>
      </c>
    </row>
    <row r="10357" spans="1:11" x14ac:dyDescent="0.35">
      <c r="A10357" t="s">
        <v>642</v>
      </c>
      <c r="B10357" t="s">
        <v>23</v>
      </c>
      <c r="C10357" t="s">
        <v>23</v>
      </c>
      <c r="D10357" t="s">
        <v>23</v>
      </c>
      <c r="E10357" t="s">
        <v>13900</v>
      </c>
      <c r="F10357" t="s">
        <v>23</v>
      </c>
      <c r="G10357" t="s">
        <v>23</v>
      </c>
      <c r="H10357" t="s">
        <v>6522</v>
      </c>
      <c r="I10357" t="s">
        <v>23</v>
      </c>
      <c r="J10357" t="s">
        <v>23</v>
      </c>
      <c r="K10357" t="s">
        <v>30532</v>
      </c>
    </row>
    <row r="10358" spans="1:11" x14ac:dyDescent="0.35">
      <c r="A10358" t="s">
        <v>13901</v>
      </c>
      <c r="B10358" t="s">
        <v>23</v>
      </c>
      <c r="C10358" t="s">
        <v>23</v>
      </c>
      <c r="D10358" t="s">
        <v>5810</v>
      </c>
      <c r="E10358" t="s">
        <v>13902</v>
      </c>
      <c r="F10358" t="s">
        <v>23</v>
      </c>
      <c r="G10358" t="s">
        <v>23</v>
      </c>
      <c r="H10358" t="s">
        <v>6746</v>
      </c>
      <c r="I10358" t="s">
        <v>23</v>
      </c>
      <c r="J10358" t="s">
        <v>23</v>
      </c>
      <c r="K10358" t="s">
        <v>30532</v>
      </c>
    </row>
    <row r="10359" spans="1:11" x14ac:dyDescent="0.35">
      <c r="A10359" t="s">
        <v>625</v>
      </c>
      <c r="B10359" t="s">
        <v>23</v>
      </c>
      <c r="C10359" t="s">
        <v>23</v>
      </c>
      <c r="D10359" t="s">
        <v>23</v>
      </c>
      <c r="E10359" t="s">
        <v>13903</v>
      </c>
      <c r="F10359" t="s">
        <v>23</v>
      </c>
      <c r="G10359" t="s">
        <v>23</v>
      </c>
      <c r="H10359" t="s">
        <v>6522</v>
      </c>
      <c r="I10359" t="s">
        <v>23</v>
      </c>
      <c r="J10359" t="s">
        <v>23</v>
      </c>
      <c r="K10359" t="s">
        <v>30532</v>
      </c>
    </row>
    <row r="10360" spans="1:11" x14ac:dyDescent="0.35">
      <c r="A10360" t="s">
        <v>5292</v>
      </c>
      <c r="B10360" t="s">
        <v>23</v>
      </c>
      <c r="C10360" t="s">
        <v>23</v>
      </c>
      <c r="D10360" t="s">
        <v>23</v>
      </c>
      <c r="E10360" t="s">
        <v>13904</v>
      </c>
      <c r="F10360" t="s">
        <v>23</v>
      </c>
      <c r="G10360" t="s">
        <v>23</v>
      </c>
      <c r="H10360" t="s">
        <v>6504</v>
      </c>
      <c r="I10360" t="s">
        <v>6485</v>
      </c>
      <c r="J10360" t="s">
        <v>23</v>
      </c>
      <c r="K10360" t="s">
        <v>30532</v>
      </c>
    </row>
    <row r="10361" spans="1:11" x14ac:dyDescent="0.35">
      <c r="A10361" t="s">
        <v>13905</v>
      </c>
      <c r="B10361" t="s">
        <v>23</v>
      </c>
      <c r="C10361" t="s">
        <v>23</v>
      </c>
      <c r="D10361" t="s">
        <v>5810</v>
      </c>
      <c r="E10361" t="s">
        <v>13906</v>
      </c>
      <c r="F10361" t="s">
        <v>23</v>
      </c>
      <c r="G10361" t="s">
        <v>23</v>
      </c>
      <c r="H10361" t="s">
        <v>6746</v>
      </c>
      <c r="I10361" t="s">
        <v>23</v>
      </c>
      <c r="J10361" t="s">
        <v>23</v>
      </c>
      <c r="K10361" t="s">
        <v>30532</v>
      </c>
    </row>
    <row r="10362" spans="1:11" x14ac:dyDescent="0.35">
      <c r="A10362" t="s">
        <v>13907</v>
      </c>
      <c r="B10362" t="s">
        <v>23</v>
      </c>
      <c r="C10362" t="s">
        <v>23</v>
      </c>
      <c r="D10362" t="s">
        <v>5810</v>
      </c>
      <c r="E10362" t="s">
        <v>13908</v>
      </c>
      <c r="F10362" t="s">
        <v>23</v>
      </c>
      <c r="G10362" t="s">
        <v>23</v>
      </c>
      <c r="H10362" t="s">
        <v>6746</v>
      </c>
      <c r="I10362" t="s">
        <v>23</v>
      </c>
      <c r="J10362" t="s">
        <v>23</v>
      </c>
      <c r="K10362" t="s">
        <v>30532</v>
      </c>
    </row>
    <row r="10363" spans="1:11" x14ac:dyDescent="0.35">
      <c r="A10363" t="s">
        <v>19377</v>
      </c>
      <c r="B10363" t="s">
        <v>23</v>
      </c>
      <c r="C10363" t="s">
        <v>23</v>
      </c>
      <c r="D10363" t="s">
        <v>5810</v>
      </c>
      <c r="E10363" t="s">
        <v>19378</v>
      </c>
      <c r="F10363" t="s">
        <v>23</v>
      </c>
      <c r="G10363" t="s">
        <v>23</v>
      </c>
      <c r="H10363" t="s">
        <v>6746</v>
      </c>
      <c r="I10363" t="s">
        <v>23</v>
      </c>
      <c r="J10363" t="s">
        <v>23</v>
      </c>
      <c r="K10363" t="s">
        <v>31217</v>
      </c>
    </row>
    <row r="10364" spans="1:11" x14ac:dyDescent="0.35">
      <c r="A10364" t="s">
        <v>19379</v>
      </c>
      <c r="B10364" t="s">
        <v>23</v>
      </c>
      <c r="C10364" t="s">
        <v>23</v>
      </c>
      <c r="D10364" t="s">
        <v>5810</v>
      </c>
      <c r="E10364" t="s">
        <v>19380</v>
      </c>
      <c r="F10364" t="s">
        <v>23</v>
      </c>
      <c r="G10364" t="s">
        <v>23</v>
      </c>
      <c r="H10364" t="s">
        <v>6746</v>
      </c>
      <c r="I10364" t="s">
        <v>23</v>
      </c>
      <c r="J10364" t="s">
        <v>23</v>
      </c>
      <c r="K10364" t="s">
        <v>31218</v>
      </c>
    </row>
    <row r="10365" spans="1:11" x14ac:dyDescent="0.35">
      <c r="A10365" t="s">
        <v>4980</v>
      </c>
      <c r="B10365" t="s">
        <v>23</v>
      </c>
      <c r="C10365" t="s">
        <v>23</v>
      </c>
      <c r="D10365" t="s">
        <v>23</v>
      </c>
      <c r="E10365" t="s">
        <v>13909</v>
      </c>
      <c r="F10365" t="s">
        <v>23</v>
      </c>
      <c r="G10365" t="s">
        <v>23</v>
      </c>
      <c r="H10365" t="s">
        <v>6522</v>
      </c>
      <c r="I10365" t="s">
        <v>23</v>
      </c>
      <c r="J10365" t="s">
        <v>23</v>
      </c>
      <c r="K10365" t="s">
        <v>30532</v>
      </c>
    </row>
    <row r="10366" spans="1:11" x14ac:dyDescent="0.35">
      <c r="A10366" t="s">
        <v>13910</v>
      </c>
      <c r="B10366" t="s">
        <v>23</v>
      </c>
      <c r="C10366" t="s">
        <v>23</v>
      </c>
      <c r="D10366" t="s">
        <v>5810</v>
      </c>
      <c r="E10366" t="s">
        <v>13911</v>
      </c>
      <c r="F10366" t="s">
        <v>23</v>
      </c>
      <c r="G10366" t="s">
        <v>23</v>
      </c>
      <c r="H10366" t="s">
        <v>6746</v>
      </c>
      <c r="I10366" t="s">
        <v>23</v>
      </c>
      <c r="J10366" t="s">
        <v>23</v>
      </c>
      <c r="K10366" t="s">
        <v>30532</v>
      </c>
    </row>
    <row r="10367" spans="1:11" x14ac:dyDescent="0.35">
      <c r="A10367" t="s">
        <v>6741</v>
      </c>
      <c r="B10367" t="s">
        <v>23</v>
      </c>
      <c r="C10367" t="s">
        <v>23</v>
      </c>
      <c r="D10367" t="s">
        <v>23</v>
      </c>
      <c r="E10367" t="s">
        <v>13912</v>
      </c>
      <c r="F10367" t="s">
        <v>23</v>
      </c>
      <c r="G10367" t="s">
        <v>23</v>
      </c>
      <c r="H10367" t="s">
        <v>6522</v>
      </c>
      <c r="I10367" t="s">
        <v>23</v>
      </c>
      <c r="J10367" t="s">
        <v>23</v>
      </c>
      <c r="K10367" t="s">
        <v>30532</v>
      </c>
    </row>
    <row r="10368" spans="1:11" x14ac:dyDescent="0.35">
      <c r="A10368" t="s">
        <v>19381</v>
      </c>
      <c r="B10368" t="s">
        <v>23</v>
      </c>
      <c r="C10368" t="s">
        <v>23</v>
      </c>
      <c r="D10368" t="s">
        <v>5810</v>
      </c>
      <c r="E10368" t="s">
        <v>19382</v>
      </c>
      <c r="F10368" t="s">
        <v>23</v>
      </c>
      <c r="G10368" t="s">
        <v>23</v>
      </c>
      <c r="H10368" t="s">
        <v>6746</v>
      </c>
      <c r="I10368" t="s">
        <v>23</v>
      </c>
      <c r="J10368" t="s">
        <v>23</v>
      </c>
      <c r="K10368" t="s">
        <v>31219</v>
      </c>
    </row>
    <row r="10369" spans="1:11" x14ac:dyDescent="0.35">
      <c r="A10369" t="s">
        <v>948</v>
      </c>
      <c r="B10369" t="s">
        <v>23</v>
      </c>
      <c r="C10369" t="s">
        <v>23</v>
      </c>
      <c r="D10369" t="s">
        <v>23</v>
      </c>
      <c r="E10369" t="s">
        <v>13913</v>
      </c>
      <c r="F10369" t="s">
        <v>23</v>
      </c>
      <c r="G10369" t="s">
        <v>23</v>
      </c>
      <c r="H10369" t="s">
        <v>6522</v>
      </c>
      <c r="I10369" t="s">
        <v>23</v>
      </c>
      <c r="J10369" t="s">
        <v>23</v>
      </c>
      <c r="K10369" t="s">
        <v>30532</v>
      </c>
    </row>
    <row r="10370" spans="1:11" x14ac:dyDescent="0.35">
      <c r="A10370" t="s">
        <v>19383</v>
      </c>
      <c r="B10370" t="s">
        <v>23</v>
      </c>
      <c r="C10370" t="s">
        <v>23</v>
      </c>
      <c r="D10370" t="s">
        <v>5810</v>
      </c>
      <c r="E10370" t="s">
        <v>19384</v>
      </c>
      <c r="F10370" t="s">
        <v>23</v>
      </c>
      <c r="G10370" t="s">
        <v>23</v>
      </c>
      <c r="H10370" t="s">
        <v>6746</v>
      </c>
      <c r="I10370" t="s">
        <v>23</v>
      </c>
      <c r="J10370" t="s">
        <v>23</v>
      </c>
      <c r="K10370" t="s">
        <v>31220</v>
      </c>
    </row>
    <row r="10371" spans="1:11" x14ac:dyDescent="0.35">
      <c r="A10371" t="s">
        <v>28107</v>
      </c>
      <c r="B10371" t="s">
        <v>23</v>
      </c>
      <c r="C10371" t="s">
        <v>23</v>
      </c>
      <c r="D10371" t="s">
        <v>5810</v>
      </c>
      <c r="E10371" t="s">
        <v>28108</v>
      </c>
      <c r="F10371" t="s">
        <v>23</v>
      </c>
      <c r="G10371" t="s">
        <v>23</v>
      </c>
      <c r="H10371" t="s">
        <v>6746</v>
      </c>
      <c r="I10371" t="s">
        <v>23</v>
      </c>
      <c r="J10371" t="s">
        <v>23</v>
      </c>
      <c r="K10371" t="s">
        <v>35382</v>
      </c>
    </row>
    <row r="10372" spans="1:11" x14ac:dyDescent="0.35">
      <c r="A10372" t="s">
        <v>6154</v>
      </c>
      <c r="B10372" t="s">
        <v>23</v>
      </c>
      <c r="C10372" t="s">
        <v>23</v>
      </c>
      <c r="D10372" t="s">
        <v>5810</v>
      </c>
      <c r="E10372" t="s">
        <v>13914</v>
      </c>
      <c r="F10372" t="s">
        <v>23</v>
      </c>
      <c r="G10372" t="s">
        <v>23</v>
      </c>
      <c r="H10372" t="s">
        <v>6504</v>
      </c>
      <c r="I10372" t="s">
        <v>23</v>
      </c>
      <c r="J10372" t="s">
        <v>23</v>
      </c>
      <c r="K10372" t="s">
        <v>30532</v>
      </c>
    </row>
    <row r="10373" spans="1:11" x14ac:dyDescent="0.35">
      <c r="A10373" t="s">
        <v>19385</v>
      </c>
      <c r="B10373" t="s">
        <v>23</v>
      </c>
      <c r="C10373" t="s">
        <v>23</v>
      </c>
      <c r="D10373" t="s">
        <v>5810</v>
      </c>
      <c r="E10373" t="s">
        <v>19386</v>
      </c>
      <c r="F10373" t="s">
        <v>23</v>
      </c>
      <c r="G10373" t="s">
        <v>23</v>
      </c>
      <c r="H10373" t="s">
        <v>6746</v>
      </c>
      <c r="I10373" t="s">
        <v>23</v>
      </c>
      <c r="J10373" t="s">
        <v>23</v>
      </c>
      <c r="K10373" t="s">
        <v>31221</v>
      </c>
    </row>
    <row r="10374" spans="1:11" x14ac:dyDescent="0.35">
      <c r="A10374" t="s">
        <v>19387</v>
      </c>
      <c r="B10374" t="s">
        <v>23</v>
      </c>
      <c r="C10374" t="s">
        <v>23</v>
      </c>
      <c r="D10374" t="s">
        <v>5810</v>
      </c>
      <c r="E10374" t="s">
        <v>19388</v>
      </c>
      <c r="F10374" t="s">
        <v>23</v>
      </c>
      <c r="G10374" t="s">
        <v>23</v>
      </c>
      <c r="H10374" t="s">
        <v>6746</v>
      </c>
      <c r="I10374" t="s">
        <v>23</v>
      </c>
      <c r="J10374" t="s">
        <v>23</v>
      </c>
      <c r="K10374" t="s">
        <v>31222</v>
      </c>
    </row>
    <row r="10375" spans="1:11" x14ac:dyDescent="0.35">
      <c r="A10375" t="s">
        <v>19389</v>
      </c>
      <c r="B10375" t="s">
        <v>23</v>
      </c>
      <c r="C10375" t="s">
        <v>23</v>
      </c>
      <c r="D10375" t="s">
        <v>5810</v>
      </c>
      <c r="E10375" t="s">
        <v>19390</v>
      </c>
      <c r="F10375" t="s">
        <v>23</v>
      </c>
      <c r="G10375" t="s">
        <v>23</v>
      </c>
      <c r="H10375" t="s">
        <v>6746</v>
      </c>
      <c r="I10375" t="s">
        <v>23</v>
      </c>
      <c r="J10375" t="s">
        <v>23</v>
      </c>
      <c r="K10375" t="s">
        <v>31223</v>
      </c>
    </row>
    <row r="10376" spans="1:11" x14ac:dyDescent="0.35">
      <c r="A10376" t="s">
        <v>13915</v>
      </c>
      <c r="B10376" t="s">
        <v>23</v>
      </c>
      <c r="C10376" t="s">
        <v>23</v>
      </c>
      <c r="D10376" t="s">
        <v>5810</v>
      </c>
      <c r="E10376" t="s">
        <v>13916</v>
      </c>
      <c r="F10376" t="s">
        <v>23</v>
      </c>
      <c r="G10376" t="s">
        <v>23</v>
      </c>
      <c r="H10376" t="s">
        <v>6746</v>
      </c>
      <c r="I10376" t="s">
        <v>23</v>
      </c>
      <c r="J10376" t="s">
        <v>23</v>
      </c>
      <c r="K10376" t="s">
        <v>30532</v>
      </c>
    </row>
    <row r="10377" spans="1:11" x14ac:dyDescent="0.35">
      <c r="A10377" t="s">
        <v>4190</v>
      </c>
      <c r="B10377" t="s">
        <v>23</v>
      </c>
      <c r="C10377" t="s">
        <v>23</v>
      </c>
      <c r="D10377" t="s">
        <v>23</v>
      </c>
      <c r="E10377" t="s">
        <v>13917</v>
      </c>
      <c r="F10377" t="s">
        <v>23</v>
      </c>
      <c r="G10377" t="s">
        <v>23</v>
      </c>
      <c r="H10377" t="s">
        <v>6522</v>
      </c>
      <c r="I10377" t="s">
        <v>23</v>
      </c>
      <c r="J10377" t="s">
        <v>23</v>
      </c>
      <c r="K10377" t="s">
        <v>30532</v>
      </c>
    </row>
    <row r="10378" spans="1:11" x14ac:dyDescent="0.35">
      <c r="A10378" t="s">
        <v>4189</v>
      </c>
      <c r="B10378" t="s">
        <v>23</v>
      </c>
      <c r="C10378" t="s">
        <v>23</v>
      </c>
      <c r="D10378" t="s">
        <v>23</v>
      </c>
      <c r="E10378" t="s">
        <v>13918</v>
      </c>
      <c r="F10378" t="s">
        <v>23</v>
      </c>
      <c r="G10378" t="s">
        <v>23</v>
      </c>
      <c r="H10378" t="s">
        <v>6522</v>
      </c>
      <c r="I10378" t="s">
        <v>23</v>
      </c>
      <c r="J10378" t="s">
        <v>23</v>
      </c>
      <c r="K10378" t="s">
        <v>30532</v>
      </c>
    </row>
    <row r="10379" spans="1:11" x14ac:dyDescent="0.35">
      <c r="A10379" t="s">
        <v>2849</v>
      </c>
      <c r="B10379" t="s">
        <v>23</v>
      </c>
      <c r="C10379" t="s">
        <v>23</v>
      </c>
      <c r="D10379" t="s">
        <v>23</v>
      </c>
      <c r="E10379" t="s">
        <v>13919</v>
      </c>
      <c r="F10379" t="s">
        <v>23</v>
      </c>
      <c r="G10379" t="s">
        <v>23</v>
      </c>
      <c r="H10379" t="s">
        <v>6522</v>
      </c>
      <c r="I10379" t="s">
        <v>23</v>
      </c>
      <c r="J10379" t="s">
        <v>23</v>
      </c>
      <c r="K10379" t="s">
        <v>30532</v>
      </c>
    </row>
    <row r="10380" spans="1:11" x14ac:dyDescent="0.35">
      <c r="A10380" t="s">
        <v>3028</v>
      </c>
      <c r="B10380" t="s">
        <v>23</v>
      </c>
      <c r="C10380" t="s">
        <v>23</v>
      </c>
      <c r="D10380" t="s">
        <v>23</v>
      </c>
      <c r="E10380" t="s">
        <v>13920</v>
      </c>
      <c r="F10380" t="s">
        <v>23</v>
      </c>
      <c r="G10380" t="s">
        <v>23</v>
      </c>
      <c r="H10380" t="s">
        <v>6522</v>
      </c>
      <c r="I10380" t="s">
        <v>23</v>
      </c>
      <c r="J10380" t="s">
        <v>23</v>
      </c>
      <c r="K10380" t="s">
        <v>30532</v>
      </c>
    </row>
    <row r="10381" spans="1:11" x14ac:dyDescent="0.35">
      <c r="A10381" t="s">
        <v>4188</v>
      </c>
      <c r="B10381" t="s">
        <v>23</v>
      </c>
      <c r="C10381" t="s">
        <v>23</v>
      </c>
      <c r="D10381" t="s">
        <v>23</v>
      </c>
      <c r="E10381" t="s">
        <v>13921</v>
      </c>
      <c r="F10381" t="s">
        <v>23</v>
      </c>
      <c r="G10381" t="s">
        <v>23</v>
      </c>
      <c r="H10381" t="s">
        <v>6522</v>
      </c>
      <c r="I10381" t="s">
        <v>23</v>
      </c>
      <c r="J10381" t="s">
        <v>23</v>
      </c>
      <c r="K10381" t="s">
        <v>30532</v>
      </c>
    </row>
    <row r="10382" spans="1:11" x14ac:dyDescent="0.35">
      <c r="A10382" t="s">
        <v>13922</v>
      </c>
      <c r="B10382" t="s">
        <v>23</v>
      </c>
      <c r="C10382" t="s">
        <v>23</v>
      </c>
      <c r="D10382" t="s">
        <v>5810</v>
      </c>
      <c r="E10382" t="s">
        <v>13923</v>
      </c>
      <c r="F10382" t="s">
        <v>23</v>
      </c>
      <c r="G10382" t="s">
        <v>23</v>
      </c>
      <c r="H10382" t="s">
        <v>6746</v>
      </c>
      <c r="I10382" t="s">
        <v>23</v>
      </c>
      <c r="J10382" t="s">
        <v>23</v>
      </c>
      <c r="K10382" t="s">
        <v>30532</v>
      </c>
    </row>
    <row r="10383" spans="1:11" x14ac:dyDescent="0.35">
      <c r="A10383" t="s">
        <v>729</v>
      </c>
      <c r="B10383" t="s">
        <v>23</v>
      </c>
      <c r="C10383" t="s">
        <v>23</v>
      </c>
      <c r="D10383" t="s">
        <v>23</v>
      </c>
      <c r="E10383" t="s">
        <v>13924</v>
      </c>
      <c r="F10383" t="s">
        <v>23</v>
      </c>
      <c r="G10383" t="s">
        <v>23</v>
      </c>
      <c r="H10383" t="s">
        <v>6522</v>
      </c>
      <c r="I10383" t="s">
        <v>23</v>
      </c>
      <c r="J10383" t="s">
        <v>23</v>
      </c>
      <c r="K10383" t="s">
        <v>30532</v>
      </c>
    </row>
    <row r="10384" spans="1:11" x14ac:dyDescent="0.35">
      <c r="A10384" t="s">
        <v>13925</v>
      </c>
      <c r="B10384" t="s">
        <v>23</v>
      </c>
      <c r="C10384" t="s">
        <v>23</v>
      </c>
      <c r="D10384" t="s">
        <v>5810</v>
      </c>
      <c r="E10384" t="s">
        <v>13926</v>
      </c>
      <c r="F10384" t="s">
        <v>23</v>
      </c>
      <c r="G10384" t="s">
        <v>23</v>
      </c>
      <c r="H10384" t="s">
        <v>6746</v>
      </c>
      <c r="I10384" t="s">
        <v>23</v>
      </c>
      <c r="J10384" t="s">
        <v>23</v>
      </c>
      <c r="K10384" t="s">
        <v>30532</v>
      </c>
    </row>
    <row r="10385" spans="1:11" x14ac:dyDescent="0.35">
      <c r="A10385" t="s">
        <v>4187</v>
      </c>
      <c r="B10385" t="s">
        <v>23</v>
      </c>
      <c r="C10385" t="s">
        <v>23</v>
      </c>
      <c r="D10385" t="s">
        <v>23</v>
      </c>
      <c r="E10385" t="s">
        <v>13927</v>
      </c>
      <c r="F10385" t="s">
        <v>23</v>
      </c>
      <c r="G10385" t="s">
        <v>23</v>
      </c>
      <c r="H10385" t="s">
        <v>6522</v>
      </c>
      <c r="I10385" t="s">
        <v>23</v>
      </c>
      <c r="J10385" t="s">
        <v>23</v>
      </c>
      <c r="K10385" t="s">
        <v>30532</v>
      </c>
    </row>
    <row r="10386" spans="1:11" x14ac:dyDescent="0.35">
      <c r="A10386" t="s">
        <v>13928</v>
      </c>
      <c r="B10386" t="s">
        <v>23</v>
      </c>
      <c r="C10386" t="s">
        <v>23</v>
      </c>
      <c r="D10386" t="s">
        <v>5810</v>
      </c>
      <c r="E10386" t="s">
        <v>13929</v>
      </c>
      <c r="F10386" t="s">
        <v>23</v>
      </c>
      <c r="G10386" t="s">
        <v>23</v>
      </c>
      <c r="H10386" t="s">
        <v>6746</v>
      </c>
      <c r="I10386" t="s">
        <v>23</v>
      </c>
      <c r="J10386" t="s">
        <v>23</v>
      </c>
      <c r="K10386" t="s">
        <v>30532</v>
      </c>
    </row>
    <row r="10387" spans="1:11" x14ac:dyDescent="0.35">
      <c r="A10387" t="s">
        <v>4183</v>
      </c>
      <c r="B10387" t="s">
        <v>23</v>
      </c>
      <c r="C10387" t="s">
        <v>23</v>
      </c>
      <c r="D10387" t="s">
        <v>23</v>
      </c>
      <c r="E10387" t="s">
        <v>13930</v>
      </c>
      <c r="F10387" t="s">
        <v>23</v>
      </c>
      <c r="G10387" t="s">
        <v>23</v>
      </c>
      <c r="H10387" t="s">
        <v>6522</v>
      </c>
      <c r="I10387" t="s">
        <v>23</v>
      </c>
      <c r="J10387" t="s">
        <v>23</v>
      </c>
      <c r="K10387" t="s">
        <v>30532</v>
      </c>
    </row>
    <row r="10388" spans="1:11" x14ac:dyDescent="0.35">
      <c r="A10388" t="s">
        <v>399</v>
      </c>
      <c r="B10388" t="s">
        <v>23</v>
      </c>
      <c r="C10388" t="s">
        <v>23</v>
      </c>
      <c r="D10388" t="s">
        <v>23</v>
      </c>
      <c r="E10388" t="s">
        <v>13931</v>
      </c>
      <c r="F10388" t="s">
        <v>23</v>
      </c>
      <c r="G10388" t="s">
        <v>23</v>
      </c>
      <c r="H10388" t="s">
        <v>6522</v>
      </c>
      <c r="I10388" t="s">
        <v>23</v>
      </c>
      <c r="J10388" t="s">
        <v>23</v>
      </c>
      <c r="K10388" t="s">
        <v>30532</v>
      </c>
    </row>
    <row r="10389" spans="1:11" x14ac:dyDescent="0.35">
      <c r="A10389" t="s">
        <v>4182</v>
      </c>
      <c r="B10389" t="s">
        <v>23</v>
      </c>
      <c r="C10389" t="s">
        <v>23</v>
      </c>
      <c r="D10389" t="s">
        <v>23</v>
      </c>
      <c r="E10389" t="s">
        <v>13932</v>
      </c>
      <c r="F10389" t="s">
        <v>23</v>
      </c>
      <c r="G10389" t="s">
        <v>23</v>
      </c>
      <c r="H10389" t="s">
        <v>6522</v>
      </c>
      <c r="I10389" t="s">
        <v>23</v>
      </c>
      <c r="J10389" t="s">
        <v>23</v>
      </c>
      <c r="K10389" t="s">
        <v>30532</v>
      </c>
    </row>
    <row r="10390" spans="1:11" x14ac:dyDescent="0.35">
      <c r="A10390" t="s">
        <v>4179</v>
      </c>
      <c r="B10390" t="s">
        <v>23</v>
      </c>
      <c r="C10390" t="s">
        <v>23</v>
      </c>
      <c r="D10390" t="s">
        <v>23</v>
      </c>
      <c r="E10390" t="s">
        <v>13933</v>
      </c>
      <c r="F10390" t="s">
        <v>23</v>
      </c>
      <c r="G10390" t="s">
        <v>23</v>
      </c>
      <c r="H10390" t="s">
        <v>6522</v>
      </c>
      <c r="I10390" t="s">
        <v>23</v>
      </c>
      <c r="J10390" t="s">
        <v>23</v>
      </c>
      <c r="K10390" t="s">
        <v>30532</v>
      </c>
    </row>
    <row r="10391" spans="1:11" x14ac:dyDescent="0.35">
      <c r="A10391" t="s">
        <v>13934</v>
      </c>
      <c r="B10391" t="s">
        <v>23</v>
      </c>
      <c r="C10391" t="s">
        <v>23</v>
      </c>
      <c r="D10391" t="s">
        <v>5810</v>
      </c>
      <c r="E10391" t="s">
        <v>13935</v>
      </c>
      <c r="F10391" t="s">
        <v>23</v>
      </c>
      <c r="G10391" t="s">
        <v>23</v>
      </c>
      <c r="H10391" t="s">
        <v>6746</v>
      </c>
      <c r="I10391" t="s">
        <v>23</v>
      </c>
      <c r="J10391" t="s">
        <v>23</v>
      </c>
      <c r="K10391" t="s">
        <v>30532</v>
      </c>
    </row>
    <row r="10392" spans="1:11" x14ac:dyDescent="0.35">
      <c r="A10392" t="s">
        <v>922</v>
      </c>
      <c r="B10392" t="s">
        <v>23</v>
      </c>
      <c r="C10392" t="s">
        <v>23</v>
      </c>
      <c r="D10392" t="s">
        <v>23</v>
      </c>
      <c r="E10392" t="s">
        <v>13936</v>
      </c>
      <c r="F10392" t="s">
        <v>23</v>
      </c>
      <c r="G10392" t="s">
        <v>23</v>
      </c>
      <c r="H10392" t="s">
        <v>6522</v>
      </c>
      <c r="I10392" t="s">
        <v>23</v>
      </c>
      <c r="J10392" t="s">
        <v>23</v>
      </c>
      <c r="K10392" t="s">
        <v>30532</v>
      </c>
    </row>
    <row r="10393" spans="1:11" x14ac:dyDescent="0.35">
      <c r="A10393" t="s">
        <v>6742</v>
      </c>
      <c r="B10393" t="s">
        <v>23</v>
      </c>
      <c r="C10393" t="s">
        <v>23</v>
      </c>
      <c r="D10393" t="s">
        <v>23</v>
      </c>
      <c r="E10393" t="s">
        <v>13937</v>
      </c>
      <c r="F10393" t="s">
        <v>23</v>
      </c>
      <c r="G10393" t="s">
        <v>23</v>
      </c>
      <c r="H10393" t="s">
        <v>6522</v>
      </c>
      <c r="I10393" t="s">
        <v>23</v>
      </c>
      <c r="J10393" t="s">
        <v>23</v>
      </c>
      <c r="K10393" t="s">
        <v>30532</v>
      </c>
    </row>
    <row r="10394" spans="1:11" x14ac:dyDescent="0.35">
      <c r="A10394" t="s">
        <v>22</v>
      </c>
      <c r="B10394" t="s">
        <v>23</v>
      </c>
      <c r="C10394" t="s">
        <v>23</v>
      </c>
      <c r="D10394" t="s">
        <v>23</v>
      </c>
      <c r="E10394" t="s">
        <v>13938</v>
      </c>
      <c r="F10394" t="s">
        <v>23</v>
      </c>
      <c r="G10394" t="s">
        <v>23</v>
      </c>
      <c r="H10394" t="s">
        <v>23</v>
      </c>
      <c r="I10394" t="s">
        <v>23</v>
      </c>
      <c r="J10394" t="s">
        <v>23</v>
      </c>
      <c r="K10394" t="s">
        <v>30532</v>
      </c>
    </row>
    <row r="10395" spans="1:11" x14ac:dyDescent="0.35">
      <c r="A10395" t="s">
        <v>4178</v>
      </c>
      <c r="B10395" t="s">
        <v>23</v>
      </c>
      <c r="C10395" t="s">
        <v>23</v>
      </c>
      <c r="D10395" t="s">
        <v>23</v>
      </c>
      <c r="E10395" t="s">
        <v>13939</v>
      </c>
      <c r="F10395" t="s">
        <v>23</v>
      </c>
      <c r="G10395" t="s">
        <v>23</v>
      </c>
      <c r="H10395" t="s">
        <v>6522</v>
      </c>
      <c r="I10395" t="s">
        <v>23</v>
      </c>
      <c r="J10395" t="s">
        <v>23</v>
      </c>
      <c r="K10395" t="s">
        <v>30532</v>
      </c>
    </row>
    <row r="10396" spans="1:11" x14ac:dyDescent="0.35">
      <c r="A10396" t="s">
        <v>4177</v>
      </c>
      <c r="B10396" t="s">
        <v>23</v>
      </c>
      <c r="C10396" t="s">
        <v>23</v>
      </c>
      <c r="D10396" t="s">
        <v>23</v>
      </c>
      <c r="E10396" t="s">
        <v>13940</v>
      </c>
      <c r="F10396" t="s">
        <v>23</v>
      </c>
      <c r="G10396" t="s">
        <v>23</v>
      </c>
      <c r="H10396" t="s">
        <v>6522</v>
      </c>
      <c r="I10396" t="s">
        <v>23</v>
      </c>
      <c r="J10396" t="s">
        <v>23</v>
      </c>
      <c r="K10396" t="s">
        <v>30532</v>
      </c>
    </row>
    <row r="10397" spans="1:11" x14ac:dyDescent="0.35">
      <c r="A10397" t="s">
        <v>465</v>
      </c>
      <c r="B10397" t="s">
        <v>23</v>
      </c>
      <c r="C10397" t="s">
        <v>23</v>
      </c>
      <c r="D10397" t="s">
        <v>23</v>
      </c>
      <c r="E10397" t="s">
        <v>13941</v>
      </c>
      <c r="F10397" t="s">
        <v>23</v>
      </c>
      <c r="G10397" t="s">
        <v>23</v>
      </c>
      <c r="H10397" t="s">
        <v>6522</v>
      </c>
      <c r="I10397" t="s">
        <v>23</v>
      </c>
      <c r="J10397" t="s">
        <v>23</v>
      </c>
      <c r="K10397" t="s">
        <v>30532</v>
      </c>
    </row>
    <row r="10398" spans="1:11" x14ac:dyDescent="0.35">
      <c r="A10398" t="s">
        <v>844</v>
      </c>
      <c r="B10398" t="s">
        <v>23</v>
      </c>
      <c r="C10398" t="s">
        <v>23</v>
      </c>
      <c r="D10398" t="s">
        <v>23</v>
      </c>
      <c r="E10398" t="s">
        <v>13942</v>
      </c>
      <c r="F10398" t="s">
        <v>23</v>
      </c>
      <c r="G10398" t="s">
        <v>23</v>
      </c>
      <c r="H10398" t="s">
        <v>6522</v>
      </c>
      <c r="I10398" t="s">
        <v>23</v>
      </c>
      <c r="J10398" t="s">
        <v>23</v>
      </c>
      <c r="K10398" t="s">
        <v>30532</v>
      </c>
    </row>
    <row r="10399" spans="1:11" x14ac:dyDescent="0.35">
      <c r="A10399" t="s">
        <v>4176</v>
      </c>
      <c r="B10399" t="s">
        <v>23</v>
      </c>
      <c r="C10399" t="s">
        <v>23</v>
      </c>
      <c r="D10399" t="s">
        <v>23</v>
      </c>
      <c r="E10399" t="s">
        <v>13943</v>
      </c>
      <c r="F10399" t="s">
        <v>23</v>
      </c>
      <c r="G10399" t="s">
        <v>23</v>
      </c>
      <c r="H10399" t="s">
        <v>6522</v>
      </c>
      <c r="I10399" t="s">
        <v>23</v>
      </c>
      <c r="J10399" t="s">
        <v>23</v>
      </c>
      <c r="K10399" t="s">
        <v>30532</v>
      </c>
    </row>
    <row r="10400" spans="1:11" x14ac:dyDescent="0.35">
      <c r="A10400" t="s">
        <v>6818</v>
      </c>
      <c r="B10400" t="s">
        <v>23</v>
      </c>
      <c r="C10400" t="s">
        <v>23</v>
      </c>
      <c r="D10400" t="s">
        <v>23</v>
      </c>
      <c r="E10400" t="s">
        <v>13944</v>
      </c>
      <c r="F10400" t="s">
        <v>23</v>
      </c>
      <c r="G10400" t="s">
        <v>23</v>
      </c>
      <c r="H10400" t="s">
        <v>6522</v>
      </c>
      <c r="I10400" t="s">
        <v>23</v>
      </c>
      <c r="J10400" t="s">
        <v>23</v>
      </c>
      <c r="K10400" t="s">
        <v>30532</v>
      </c>
    </row>
    <row r="10401" spans="1:11" x14ac:dyDescent="0.35">
      <c r="A10401" t="s">
        <v>19392</v>
      </c>
      <c r="B10401" t="s">
        <v>23</v>
      </c>
      <c r="C10401" t="s">
        <v>23</v>
      </c>
      <c r="D10401" t="s">
        <v>5810</v>
      </c>
      <c r="E10401" t="s">
        <v>19393</v>
      </c>
      <c r="F10401" t="s">
        <v>23</v>
      </c>
      <c r="G10401" t="s">
        <v>23</v>
      </c>
      <c r="H10401" t="s">
        <v>6746</v>
      </c>
      <c r="I10401" t="s">
        <v>23</v>
      </c>
      <c r="J10401" t="s">
        <v>23</v>
      </c>
      <c r="K10401" t="s">
        <v>31224</v>
      </c>
    </row>
    <row r="10402" spans="1:11" x14ac:dyDescent="0.35">
      <c r="A10402" t="s">
        <v>19396</v>
      </c>
      <c r="B10402" t="s">
        <v>23</v>
      </c>
      <c r="C10402" t="s">
        <v>23</v>
      </c>
      <c r="D10402" t="s">
        <v>5810</v>
      </c>
      <c r="E10402" t="s">
        <v>19397</v>
      </c>
      <c r="F10402" t="s">
        <v>23</v>
      </c>
      <c r="G10402" t="s">
        <v>23</v>
      </c>
      <c r="H10402" t="s">
        <v>6746</v>
      </c>
      <c r="I10402" t="s">
        <v>23</v>
      </c>
      <c r="J10402" t="s">
        <v>23</v>
      </c>
      <c r="K10402" t="s">
        <v>31226</v>
      </c>
    </row>
    <row r="10403" spans="1:11" x14ac:dyDescent="0.35">
      <c r="A10403" t="s">
        <v>19398</v>
      </c>
      <c r="B10403" t="s">
        <v>23</v>
      </c>
      <c r="C10403" t="s">
        <v>23</v>
      </c>
      <c r="D10403" t="s">
        <v>5810</v>
      </c>
      <c r="E10403" t="s">
        <v>19399</v>
      </c>
      <c r="F10403" t="s">
        <v>23</v>
      </c>
      <c r="G10403" t="s">
        <v>23</v>
      </c>
      <c r="H10403" t="s">
        <v>6746</v>
      </c>
      <c r="I10403" t="s">
        <v>23</v>
      </c>
      <c r="J10403" t="s">
        <v>23</v>
      </c>
      <c r="K10403" t="s">
        <v>31227</v>
      </c>
    </row>
    <row r="10404" spans="1:11" x14ac:dyDescent="0.35">
      <c r="A10404" t="s">
        <v>13945</v>
      </c>
      <c r="B10404" t="s">
        <v>23</v>
      </c>
      <c r="C10404" t="s">
        <v>23</v>
      </c>
      <c r="D10404" t="s">
        <v>5810</v>
      </c>
      <c r="E10404" t="s">
        <v>13946</v>
      </c>
      <c r="F10404" t="s">
        <v>23</v>
      </c>
      <c r="G10404" t="s">
        <v>23</v>
      </c>
      <c r="H10404" t="s">
        <v>6746</v>
      </c>
      <c r="I10404" t="s">
        <v>23</v>
      </c>
      <c r="J10404" t="s">
        <v>23</v>
      </c>
      <c r="K10404" t="s">
        <v>30532</v>
      </c>
    </row>
    <row r="10405" spans="1:11" x14ac:dyDescent="0.35">
      <c r="A10405" t="s">
        <v>13947</v>
      </c>
      <c r="B10405" t="s">
        <v>23</v>
      </c>
      <c r="C10405" t="s">
        <v>23</v>
      </c>
      <c r="D10405" t="s">
        <v>5810</v>
      </c>
      <c r="E10405" t="s">
        <v>13948</v>
      </c>
      <c r="F10405" t="s">
        <v>23</v>
      </c>
      <c r="G10405" t="s">
        <v>23</v>
      </c>
      <c r="H10405" t="s">
        <v>6746</v>
      </c>
      <c r="I10405" t="s">
        <v>23</v>
      </c>
      <c r="J10405" t="s">
        <v>23</v>
      </c>
      <c r="K10405" t="s">
        <v>30532</v>
      </c>
    </row>
    <row r="10406" spans="1:11" x14ac:dyDescent="0.35">
      <c r="A10406" t="s">
        <v>6153</v>
      </c>
      <c r="B10406" t="s">
        <v>23</v>
      </c>
      <c r="C10406" t="s">
        <v>23</v>
      </c>
      <c r="D10406" t="s">
        <v>5810</v>
      </c>
      <c r="E10406" t="s">
        <v>13949</v>
      </c>
      <c r="F10406" t="s">
        <v>23</v>
      </c>
      <c r="G10406" t="s">
        <v>23</v>
      </c>
      <c r="H10406" t="s">
        <v>6483</v>
      </c>
      <c r="I10406" t="s">
        <v>23</v>
      </c>
      <c r="J10406" t="s">
        <v>23</v>
      </c>
      <c r="K10406" t="s">
        <v>30532</v>
      </c>
    </row>
    <row r="10407" spans="1:11" x14ac:dyDescent="0.35">
      <c r="A10407" t="s">
        <v>287</v>
      </c>
      <c r="B10407" t="s">
        <v>23</v>
      </c>
      <c r="C10407" t="s">
        <v>23</v>
      </c>
      <c r="D10407" t="s">
        <v>23</v>
      </c>
      <c r="E10407" t="s">
        <v>13950</v>
      </c>
      <c r="F10407" t="s">
        <v>23</v>
      </c>
      <c r="G10407" t="s">
        <v>23</v>
      </c>
      <c r="H10407" t="s">
        <v>6522</v>
      </c>
      <c r="I10407" t="s">
        <v>23</v>
      </c>
      <c r="J10407" t="s">
        <v>23</v>
      </c>
      <c r="K10407" t="s">
        <v>30532</v>
      </c>
    </row>
    <row r="10408" spans="1:11" x14ac:dyDescent="0.35">
      <c r="A10408" t="s">
        <v>264</v>
      </c>
      <c r="B10408" t="s">
        <v>23</v>
      </c>
      <c r="C10408" t="s">
        <v>23</v>
      </c>
      <c r="D10408" t="s">
        <v>23</v>
      </c>
      <c r="E10408" t="s">
        <v>13951</v>
      </c>
      <c r="F10408" t="s">
        <v>23</v>
      </c>
      <c r="G10408" t="s">
        <v>23</v>
      </c>
      <c r="H10408" t="s">
        <v>6522</v>
      </c>
      <c r="I10408" t="s">
        <v>23</v>
      </c>
      <c r="J10408" t="s">
        <v>23</v>
      </c>
      <c r="K10408" t="s">
        <v>30532</v>
      </c>
    </row>
    <row r="10409" spans="1:11" x14ac:dyDescent="0.35">
      <c r="A10409" t="s">
        <v>4175</v>
      </c>
      <c r="B10409" t="s">
        <v>23</v>
      </c>
      <c r="C10409" t="s">
        <v>23</v>
      </c>
      <c r="D10409" t="s">
        <v>23</v>
      </c>
      <c r="E10409" t="s">
        <v>13952</v>
      </c>
      <c r="F10409" t="s">
        <v>23</v>
      </c>
      <c r="G10409" t="s">
        <v>23</v>
      </c>
      <c r="H10409" t="s">
        <v>6522</v>
      </c>
      <c r="I10409" t="s">
        <v>23</v>
      </c>
      <c r="J10409" t="s">
        <v>23</v>
      </c>
      <c r="K10409" t="s">
        <v>30532</v>
      </c>
    </row>
    <row r="10410" spans="1:11" x14ac:dyDescent="0.35">
      <c r="A10410" t="s">
        <v>4174</v>
      </c>
      <c r="B10410" t="s">
        <v>23</v>
      </c>
      <c r="C10410" t="s">
        <v>23</v>
      </c>
      <c r="D10410" t="s">
        <v>23</v>
      </c>
      <c r="E10410" t="s">
        <v>13953</v>
      </c>
      <c r="F10410" t="s">
        <v>23</v>
      </c>
      <c r="G10410" t="s">
        <v>23</v>
      </c>
      <c r="H10410" t="s">
        <v>6522</v>
      </c>
      <c r="I10410" t="s">
        <v>23</v>
      </c>
      <c r="J10410" t="s">
        <v>23</v>
      </c>
      <c r="K10410" t="s">
        <v>30532</v>
      </c>
    </row>
    <row r="10411" spans="1:11" x14ac:dyDescent="0.35">
      <c r="A10411" t="s">
        <v>4173</v>
      </c>
      <c r="B10411" t="s">
        <v>23</v>
      </c>
      <c r="C10411" t="s">
        <v>23</v>
      </c>
      <c r="D10411" t="s">
        <v>23</v>
      </c>
      <c r="E10411" t="s">
        <v>13954</v>
      </c>
      <c r="F10411" t="s">
        <v>23</v>
      </c>
      <c r="G10411" t="s">
        <v>23</v>
      </c>
      <c r="H10411" t="s">
        <v>6522</v>
      </c>
      <c r="I10411" t="s">
        <v>23</v>
      </c>
      <c r="J10411" t="s">
        <v>23</v>
      </c>
      <c r="K10411" t="s">
        <v>30532</v>
      </c>
    </row>
    <row r="10412" spans="1:11" x14ac:dyDescent="0.35">
      <c r="A10412" t="s">
        <v>304</v>
      </c>
      <c r="B10412" t="s">
        <v>23</v>
      </c>
      <c r="C10412" t="s">
        <v>23</v>
      </c>
      <c r="D10412" t="s">
        <v>23</v>
      </c>
      <c r="E10412" t="s">
        <v>13955</v>
      </c>
      <c r="F10412" t="s">
        <v>23</v>
      </c>
      <c r="G10412" t="s">
        <v>23</v>
      </c>
      <c r="H10412" t="s">
        <v>6522</v>
      </c>
      <c r="I10412" t="s">
        <v>23</v>
      </c>
      <c r="J10412" t="s">
        <v>23</v>
      </c>
      <c r="K10412" t="s">
        <v>30532</v>
      </c>
    </row>
    <row r="10413" spans="1:11" x14ac:dyDescent="0.35">
      <c r="A10413" t="s">
        <v>4172</v>
      </c>
      <c r="B10413" t="s">
        <v>23</v>
      </c>
      <c r="C10413" t="s">
        <v>23</v>
      </c>
      <c r="D10413" t="s">
        <v>23</v>
      </c>
      <c r="E10413" t="s">
        <v>13956</v>
      </c>
      <c r="F10413" t="s">
        <v>23</v>
      </c>
      <c r="G10413" t="s">
        <v>23</v>
      </c>
      <c r="H10413" t="s">
        <v>6522</v>
      </c>
      <c r="I10413" t="s">
        <v>23</v>
      </c>
      <c r="J10413" t="s">
        <v>23</v>
      </c>
      <c r="K10413" t="s">
        <v>30532</v>
      </c>
    </row>
    <row r="10414" spans="1:11" x14ac:dyDescent="0.35">
      <c r="A10414" t="s">
        <v>4169</v>
      </c>
      <c r="B10414" t="s">
        <v>23</v>
      </c>
      <c r="C10414" t="s">
        <v>23</v>
      </c>
      <c r="D10414" t="s">
        <v>23</v>
      </c>
      <c r="E10414" t="s">
        <v>13957</v>
      </c>
      <c r="F10414" t="s">
        <v>23</v>
      </c>
      <c r="G10414" t="s">
        <v>23</v>
      </c>
      <c r="H10414" t="s">
        <v>6522</v>
      </c>
      <c r="I10414" t="s">
        <v>23</v>
      </c>
      <c r="J10414" t="s">
        <v>23</v>
      </c>
      <c r="K10414" t="s">
        <v>30532</v>
      </c>
    </row>
    <row r="10415" spans="1:11" x14ac:dyDescent="0.35">
      <c r="A10415" t="s">
        <v>19402</v>
      </c>
      <c r="B10415" t="s">
        <v>23</v>
      </c>
      <c r="C10415" t="s">
        <v>23</v>
      </c>
      <c r="D10415" t="s">
        <v>5810</v>
      </c>
      <c r="E10415" t="s">
        <v>19403</v>
      </c>
      <c r="F10415" t="s">
        <v>23</v>
      </c>
      <c r="G10415" t="s">
        <v>23</v>
      </c>
      <c r="H10415" t="s">
        <v>6746</v>
      </c>
      <c r="I10415" t="s">
        <v>23</v>
      </c>
      <c r="J10415" t="s">
        <v>23</v>
      </c>
      <c r="K10415" t="s">
        <v>31229</v>
      </c>
    </row>
    <row r="10416" spans="1:11" x14ac:dyDescent="0.35">
      <c r="A10416" t="s">
        <v>28252</v>
      </c>
      <c r="B10416" t="s">
        <v>23</v>
      </c>
      <c r="C10416" t="s">
        <v>23</v>
      </c>
      <c r="D10416" t="s">
        <v>5810</v>
      </c>
      <c r="E10416" t="s">
        <v>28253</v>
      </c>
      <c r="F10416" t="s">
        <v>23</v>
      </c>
      <c r="G10416" t="s">
        <v>23</v>
      </c>
      <c r="H10416" t="s">
        <v>6746</v>
      </c>
      <c r="I10416" t="s">
        <v>23</v>
      </c>
      <c r="J10416" t="s">
        <v>23</v>
      </c>
      <c r="K10416" t="s">
        <v>35454</v>
      </c>
    </row>
    <row r="10417" spans="1:11" x14ac:dyDescent="0.35">
      <c r="A10417" t="s">
        <v>4168</v>
      </c>
      <c r="B10417" t="s">
        <v>23</v>
      </c>
      <c r="C10417" t="s">
        <v>23</v>
      </c>
      <c r="D10417" t="s">
        <v>23</v>
      </c>
      <c r="E10417" t="s">
        <v>13958</v>
      </c>
      <c r="F10417" t="s">
        <v>23</v>
      </c>
      <c r="G10417" t="s">
        <v>23</v>
      </c>
      <c r="H10417" t="s">
        <v>6522</v>
      </c>
      <c r="I10417" t="s">
        <v>23</v>
      </c>
      <c r="J10417" t="s">
        <v>23</v>
      </c>
      <c r="K10417" t="s">
        <v>30532</v>
      </c>
    </row>
    <row r="10418" spans="1:11" x14ac:dyDescent="0.35">
      <c r="A10418" t="s">
        <v>28258</v>
      </c>
      <c r="B10418" t="s">
        <v>23</v>
      </c>
      <c r="C10418" t="s">
        <v>23</v>
      </c>
      <c r="D10418" t="s">
        <v>5810</v>
      </c>
      <c r="E10418" t="s">
        <v>28259</v>
      </c>
      <c r="F10418" t="s">
        <v>23</v>
      </c>
      <c r="G10418" t="s">
        <v>23</v>
      </c>
      <c r="H10418" t="s">
        <v>6746</v>
      </c>
      <c r="I10418" t="s">
        <v>23</v>
      </c>
      <c r="J10418" t="s">
        <v>23</v>
      </c>
      <c r="K10418" t="s">
        <v>35457</v>
      </c>
    </row>
    <row r="10419" spans="1:11" x14ac:dyDescent="0.35">
      <c r="A10419" t="s">
        <v>19406</v>
      </c>
      <c r="B10419" t="s">
        <v>23</v>
      </c>
      <c r="C10419" t="s">
        <v>23</v>
      </c>
      <c r="D10419" t="s">
        <v>5810</v>
      </c>
      <c r="E10419" t="s">
        <v>19407</v>
      </c>
      <c r="F10419" t="s">
        <v>23</v>
      </c>
      <c r="G10419" t="s">
        <v>23</v>
      </c>
      <c r="H10419" t="s">
        <v>6746</v>
      </c>
      <c r="I10419" t="s">
        <v>23</v>
      </c>
      <c r="J10419" t="s">
        <v>23</v>
      </c>
      <c r="K10419" t="s">
        <v>31231</v>
      </c>
    </row>
    <row r="10420" spans="1:11" x14ac:dyDescent="0.35">
      <c r="A10420" t="s">
        <v>28274</v>
      </c>
      <c r="B10420" t="s">
        <v>23</v>
      </c>
      <c r="C10420" t="s">
        <v>23</v>
      </c>
      <c r="D10420" t="s">
        <v>5810</v>
      </c>
      <c r="E10420" t="s">
        <v>28275</v>
      </c>
      <c r="F10420" t="s">
        <v>23</v>
      </c>
      <c r="G10420" t="s">
        <v>23</v>
      </c>
      <c r="H10420" t="s">
        <v>6746</v>
      </c>
      <c r="I10420" t="s">
        <v>23</v>
      </c>
      <c r="J10420" t="s">
        <v>23</v>
      </c>
      <c r="K10420" t="s">
        <v>35465</v>
      </c>
    </row>
    <row r="10421" spans="1:11" x14ac:dyDescent="0.35">
      <c r="A10421" t="s">
        <v>19328</v>
      </c>
      <c r="B10421" t="s">
        <v>23</v>
      </c>
      <c r="C10421" t="s">
        <v>23</v>
      </c>
      <c r="D10421" t="s">
        <v>5810</v>
      </c>
      <c r="E10421" t="s">
        <v>19329</v>
      </c>
      <c r="F10421" t="s">
        <v>23</v>
      </c>
      <c r="G10421" t="s">
        <v>23</v>
      </c>
      <c r="H10421" t="s">
        <v>6746</v>
      </c>
      <c r="I10421" t="s">
        <v>23</v>
      </c>
      <c r="J10421" t="s">
        <v>23</v>
      </c>
      <c r="K10421" t="s">
        <v>31194</v>
      </c>
    </row>
    <row r="10422" spans="1:11" x14ac:dyDescent="0.35">
      <c r="A10422" t="s">
        <v>4167</v>
      </c>
      <c r="B10422" t="s">
        <v>23</v>
      </c>
      <c r="C10422" t="s">
        <v>23</v>
      </c>
      <c r="D10422" t="s">
        <v>23</v>
      </c>
      <c r="E10422" t="s">
        <v>13959</v>
      </c>
      <c r="F10422" t="s">
        <v>23</v>
      </c>
      <c r="G10422" t="s">
        <v>23</v>
      </c>
      <c r="H10422" t="s">
        <v>6487</v>
      </c>
      <c r="I10422" t="s">
        <v>6485</v>
      </c>
      <c r="J10422" t="s">
        <v>23</v>
      </c>
      <c r="K10422" t="s">
        <v>30532</v>
      </c>
    </row>
    <row r="10423" spans="1:11" x14ac:dyDescent="0.35">
      <c r="A10423" t="s">
        <v>6743</v>
      </c>
      <c r="B10423" t="s">
        <v>23</v>
      </c>
      <c r="C10423" t="s">
        <v>23</v>
      </c>
      <c r="D10423" t="s">
        <v>23</v>
      </c>
      <c r="E10423" t="s">
        <v>13960</v>
      </c>
      <c r="F10423" t="s">
        <v>23</v>
      </c>
      <c r="G10423" t="s">
        <v>23</v>
      </c>
      <c r="H10423" t="s">
        <v>6522</v>
      </c>
      <c r="I10423" t="s">
        <v>23</v>
      </c>
      <c r="J10423" t="s">
        <v>23</v>
      </c>
      <c r="K10423" t="s">
        <v>30532</v>
      </c>
    </row>
    <row r="10424" spans="1:11" x14ac:dyDescent="0.35">
      <c r="A10424" t="s">
        <v>4166</v>
      </c>
      <c r="B10424" t="s">
        <v>23</v>
      </c>
      <c r="C10424" t="s">
        <v>23</v>
      </c>
      <c r="D10424" t="s">
        <v>23</v>
      </c>
      <c r="E10424" t="s">
        <v>13961</v>
      </c>
      <c r="F10424" t="s">
        <v>23</v>
      </c>
      <c r="G10424" t="s">
        <v>23</v>
      </c>
      <c r="H10424" t="s">
        <v>6522</v>
      </c>
      <c r="I10424" t="s">
        <v>23</v>
      </c>
      <c r="J10424" t="s">
        <v>23</v>
      </c>
      <c r="K10424" t="s">
        <v>30532</v>
      </c>
    </row>
    <row r="10425" spans="1:11" x14ac:dyDescent="0.35">
      <c r="A10425" t="s">
        <v>19416</v>
      </c>
      <c r="B10425" t="s">
        <v>23</v>
      </c>
      <c r="C10425" t="s">
        <v>23</v>
      </c>
      <c r="D10425" t="s">
        <v>5810</v>
      </c>
      <c r="E10425" t="s">
        <v>19417</v>
      </c>
      <c r="F10425" t="s">
        <v>23</v>
      </c>
      <c r="G10425" t="s">
        <v>23</v>
      </c>
      <c r="H10425" t="s">
        <v>6746</v>
      </c>
      <c r="I10425" t="s">
        <v>23</v>
      </c>
      <c r="J10425" t="s">
        <v>23</v>
      </c>
      <c r="K10425" t="s">
        <v>31236</v>
      </c>
    </row>
    <row r="10426" spans="1:11" x14ac:dyDescent="0.35">
      <c r="A10426" t="s">
        <v>19330</v>
      </c>
      <c r="B10426" t="s">
        <v>23</v>
      </c>
      <c r="C10426" t="s">
        <v>23</v>
      </c>
      <c r="D10426" t="s">
        <v>5810</v>
      </c>
      <c r="E10426" t="s">
        <v>19331</v>
      </c>
      <c r="F10426" t="s">
        <v>23</v>
      </c>
      <c r="G10426" t="s">
        <v>23</v>
      </c>
      <c r="H10426" t="s">
        <v>6746</v>
      </c>
      <c r="I10426" t="s">
        <v>23</v>
      </c>
      <c r="J10426" t="s">
        <v>23</v>
      </c>
      <c r="K10426" t="s">
        <v>31195</v>
      </c>
    </row>
    <row r="10427" spans="1:11" x14ac:dyDescent="0.35">
      <c r="A10427" t="s">
        <v>4165</v>
      </c>
      <c r="B10427" t="s">
        <v>23</v>
      </c>
      <c r="C10427" t="s">
        <v>23</v>
      </c>
      <c r="D10427" t="s">
        <v>23</v>
      </c>
      <c r="E10427" t="s">
        <v>13963</v>
      </c>
      <c r="F10427" t="s">
        <v>23</v>
      </c>
      <c r="G10427" t="s">
        <v>23</v>
      </c>
      <c r="H10427" t="s">
        <v>6522</v>
      </c>
      <c r="I10427" t="s">
        <v>23</v>
      </c>
      <c r="J10427" t="s">
        <v>23</v>
      </c>
      <c r="K10427" t="s">
        <v>30532</v>
      </c>
    </row>
    <row r="10428" spans="1:11" x14ac:dyDescent="0.35">
      <c r="A10428" t="s">
        <v>6554</v>
      </c>
      <c r="B10428" t="s">
        <v>23</v>
      </c>
      <c r="C10428" t="s">
        <v>23</v>
      </c>
      <c r="D10428" t="s">
        <v>23</v>
      </c>
      <c r="E10428" t="s">
        <v>13964</v>
      </c>
      <c r="F10428" t="s">
        <v>23</v>
      </c>
      <c r="G10428" t="s">
        <v>23</v>
      </c>
      <c r="H10428" t="s">
        <v>6522</v>
      </c>
      <c r="I10428" t="s">
        <v>2721</v>
      </c>
      <c r="J10428" t="s">
        <v>23</v>
      </c>
      <c r="K10428" t="s">
        <v>30532</v>
      </c>
    </row>
    <row r="10429" spans="1:11" x14ac:dyDescent="0.35">
      <c r="A10429" t="s">
        <v>13965</v>
      </c>
      <c r="B10429" t="s">
        <v>23</v>
      </c>
      <c r="C10429" t="s">
        <v>23</v>
      </c>
      <c r="D10429" t="s">
        <v>5810</v>
      </c>
      <c r="E10429" t="s">
        <v>13966</v>
      </c>
      <c r="F10429" t="s">
        <v>23</v>
      </c>
      <c r="G10429" t="s">
        <v>23</v>
      </c>
      <c r="H10429" t="s">
        <v>6746</v>
      </c>
      <c r="I10429" t="s">
        <v>23</v>
      </c>
      <c r="J10429" t="s">
        <v>23</v>
      </c>
      <c r="K10429" t="s">
        <v>30532</v>
      </c>
    </row>
    <row r="10430" spans="1:11" x14ac:dyDescent="0.35">
      <c r="A10430" t="s">
        <v>3101</v>
      </c>
      <c r="B10430" t="s">
        <v>23</v>
      </c>
      <c r="C10430" t="s">
        <v>23</v>
      </c>
      <c r="D10430" t="s">
        <v>23</v>
      </c>
      <c r="E10430" t="s">
        <v>13967</v>
      </c>
      <c r="F10430" t="s">
        <v>23</v>
      </c>
      <c r="G10430" t="s">
        <v>23</v>
      </c>
      <c r="H10430" t="s">
        <v>6522</v>
      </c>
      <c r="I10430" t="s">
        <v>23</v>
      </c>
      <c r="J10430" t="s">
        <v>23</v>
      </c>
      <c r="K10430" t="s">
        <v>30532</v>
      </c>
    </row>
    <row r="10431" spans="1:11" x14ac:dyDescent="0.35">
      <c r="A10431" t="s">
        <v>4164</v>
      </c>
      <c r="B10431" t="s">
        <v>23</v>
      </c>
      <c r="C10431" t="s">
        <v>23</v>
      </c>
      <c r="D10431" t="s">
        <v>23</v>
      </c>
      <c r="E10431" t="s">
        <v>13968</v>
      </c>
      <c r="F10431" t="s">
        <v>23</v>
      </c>
      <c r="G10431" t="s">
        <v>23</v>
      </c>
      <c r="H10431" t="s">
        <v>6522</v>
      </c>
      <c r="I10431" t="s">
        <v>23</v>
      </c>
      <c r="J10431" t="s">
        <v>23</v>
      </c>
      <c r="K10431" t="s">
        <v>30532</v>
      </c>
    </row>
    <row r="10432" spans="1:11" x14ac:dyDescent="0.35">
      <c r="A10432" t="s">
        <v>2951</v>
      </c>
      <c r="B10432" t="s">
        <v>23</v>
      </c>
      <c r="C10432" t="s">
        <v>23</v>
      </c>
      <c r="D10432" t="s">
        <v>23</v>
      </c>
      <c r="E10432" t="s">
        <v>13969</v>
      </c>
      <c r="F10432" t="s">
        <v>23</v>
      </c>
      <c r="G10432" t="s">
        <v>23</v>
      </c>
      <c r="H10432" t="s">
        <v>6522</v>
      </c>
      <c r="I10432" t="s">
        <v>23</v>
      </c>
      <c r="J10432" t="s">
        <v>23</v>
      </c>
      <c r="K10432" t="s">
        <v>30532</v>
      </c>
    </row>
    <row r="10433" spans="1:11" x14ac:dyDescent="0.35">
      <c r="A10433" t="s">
        <v>19408</v>
      </c>
      <c r="B10433" t="s">
        <v>23</v>
      </c>
      <c r="C10433" t="s">
        <v>23</v>
      </c>
      <c r="D10433" t="s">
        <v>5810</v>
      </c>
      <c r="E10433" t="s">
        <v>19409</v>
      </c>
      <c r="F10433" t="s">
        <v>23</v>
      </c>
      <c r="G10433" t="s">
        <v>23</v>
      </c>
      <c r="H10433" t="s">
        <v>6746</v>
      </c>
      <c r="I10433" t="s">
        <v>23</v>
      </c>
      <c r="J10433" t="s">
        <v>23</v>
      </c>
      <c r="K10433" t="s">
        <v>31232</v>
      </c>
    </row>
    <row r="10434" spans="1:11" x14ac:dyDescent="0.35">
      <c r="A10434" t="s">
        <v>19410</v>
      </c>
      <c r="B10434" t="s">
        <v>23</v>
      </c>
      <c r="C10434" t="s">
        <v>23</v>
      </c>
      <c r="D10434" t="s">
        <v>5810</v>
      </c>
      <c r="E10434" t="s">
        <v>19411</v>
      </c>
      <c r="F10434" t="s">
        <v>23</v>
      </c>
      <c r="G10434" t="s">
        <v>23</v>
      </c>
      <c r="H10434" t="s">
        <v>6746</v>
      </c>
      <c r="I10434" t="s">
        <v>23</v>
      </c>
      <c r="J10434" t="s">
        <v>23</v>
      </c>
      <c r="K10434" t="s">
        <v>31233</v>
      </c>
    </row>
    <row r="10435" spans="1:11" x14ac:dyDescent="0.35">
      <c r="A10435" t="s">
        <v>13970</v>
      </c>
      <c r="B10435" t="s">
        <v>23</v>
      </c>
      <c r="C10435" t="s">
        <v>23</v>
      </c>
      <c r="D10435" t="s">
        <v>5810</v>
      </c>
      <c r="E10435" t="s">
        <v>13971</v>
      </c>
      <c r="F10435" t="s">
        <v>23</v>
      </c>
      <c r="G10435" t="s">
        <v>23</v>
      </c>
      <c r="H10435" t="s">
        <v>6746</v>
      </c>
      <c r="I10435" t="s">
        <v>23</v>
      </c>
      <c r="J10435" t="s">
        <v>23</v>
      </c>
      <c r="K10435" t="s">
        <v>30532</v>
      </c>
    </row>
    <row r="10436" spans="1:11" x14ac:dyDescent="0.35">
      <c r="A10436" t="s">
        <v>19412</v>
      </c>
      <c r="B10436" t="s">
        <v>23</v>
      </c>
      <c r="C10436" t="s">
        <v>23</v>
      </c>
      <c r="D10436" t="s">
        <v>5810</v>
      </c>
      <c r="E10436" t="s">
        <v>19413</v>
      </c>
      <c r="F10436" t="s">
        <v>23</v>
      </c>
      <c r="G10436" t="s">
        <v>23</v>
      </c>
      <c r="H10436" t="s">
        <v>6746</v>
      </c>
      <c r="I10436" t="s">
        <v>23</v>
      </c>
      <c r="J10436" t="s">
        <v>23</v>
      </c>
      <c r="K10436" t="s">
        <v>31234</v>
      </c>
    </row>
    <row r="10437" spans="1:11" x14ac:dyDescent="0.35">
      <c r="A10437" t="s">
        <v>19414</v>
      </c>
      <c r="B10437" t="s">
        <v>23</v>
      </c>
      <c r="C10437" t="s">
        <v>23</v>
      </c>
      <c r="D10437" t="s">
        <v>5810</v>
      </c>
      <c r="E10437" t="s">
        <v>19415</v>
      </c>
      <c r="F10437" t="s">
        <v>23</v>
      </c>
      <c r="G10437" t="s">
        <v>23</v>
      </c>
      <c r="H10437" t="s">
        <v>6746</v>
      </c>
      <c r="I10437" t="s">
        <v>23</v>
      </c>
      <c r="J10437" t="s">
        <v>23</v>
      </c>
      <c r="K10437" t="s">
        <v>31235</v>
      </c>
    </row>
    <row r="10438" spans="1:11" x14ac:dyDescent="0.35">
      <c r="A10438" t="s">
        <v>1116</v>
      </c>
      <c r="B10438" t="s">
        <v>23</v>
      </c>
      <c r="C10438" t="s">
        <v>23</v>
      </c>
      <c r="D10438" t="s">
        <v>23</v>
      </c>
      <c r="E10438" t="s">
        <v>13972</v>
      </c>
      <c r="F10438" t="s">
        <v>23</v>
      </c>
      <c r="G10438" t="s">
        <v>23</v>
      </c>
      <c r="H10438" t="s">
        <v>23</v>
      </c>
      <c r="I10438" t="s">
        <v>23</v>
      </c>
      <c r="J10438" t="s">
        <v>23</v>
      </c>
      <c r="K10438" t="s">
        <v>30532</v>
      </c>
    </row>
    <row r="10439" spans="1:11" x14ac:dyDescent="0.35">
      <c r="A10439" t="s">
        <v>19420</v>
      </c>
      <c r="B10439" t="s">
        <v>23</v>
      </c>
      <c r="C10439" t="s">
        <v>23</v>
      </c>
      <c r="D10439" t="s">
        <v>5810</v>
      </c>
      <c r="E10439" t="s">
        <v>19421</v>
      </c>
      <c r="F10439" t="s">
        <v>23</v>
      </c>
      <c r="G10439" t="s">
        <v>23</v>
      </c>
      <c r="H10439" t="s">
        <v>6746</v>
      </c>
      <c r="I10439" t="s">
        <v>23</v>
      </c>
      <c r="J10439" t="s">
        <v>23</v>
      </c>
      <c r="K10439" t="s">
        <v>31238</v>
      </c>
    </row>
    <row r="10440" spans="1:11" x14ac:dyDescent="0.35">
      <c r="A10440" t="s">
        <v>19422</v>
      </c>
      <c r="B10440" t="s">
        <v>23</v>
      </c>
      <c r="C10440" t="s">
        <v>23</v>
      </c>
      <c r="D10440" t="s">
        <v>5810</v>
      </c>
      <c r="E10440" t="s">
        <v>19423</v>
      </c>
      <c r="F10440" t="s">
        <v>23</v>
      </c>
      <c r="G10440" t="s">
        <v>23</v>
      </c>
      <c r="H10440" t="s">
        <v>6746</v>
      </c>
      <c r="I10440" t="s">
        <v>23</v>
      </c>
      <c r="J10440" t="s">
        <v>23</v>
      </c>
      <c r="K10440" t="s">
        <v>31239</v>
      </c>
    </row>
    <row r="10441" spans="1:11" x14ac:dyDescent="0.35">
      <c r="A10441" t="s">
        <v>19424</v>
      </c>
      <c r="B10441" t="s">
        <v>23</v>
      </c>
      <c r="C10441" t="s">
        <v>23</v>
      </c>
      <c r="D10441" t="s">
        <v>5810</v>
      </c>
      <c r="E10441" t="s">
        <v>19425</v>
      </c>
      <c r="F10441" t="s">
        <v>23</v>
      </c>
      <c r="G10441" t="s">
        <v>23</v>
      </c>
      <c r="H10441" t="s">
        <v>6746</v>
      </c>
      <c r="I10441" t="s">
        <v>23</v>
      </c>
      <c r="J10441" t="s">
        <v>23</v>
      </c>
      <c r="K10441" t="s">
        <v>31240</v>
      </c>
    </row>
    <row r="10442" spans="1:11" x14ac:dyDescent="0.35">
      <c r="A10442" t="s">
        <v>13973</v>
      </c>
      <c r="B10442" t="s">
        <v>23</v>
      </c>
      <c r="C10442" t="s">
        <v>23</v>
      </c>
      <c r="D10442" t="s">
        <v>5810</v>
      </c>
      <c r="E10442" t="s">
        <v>13974</v>
      </c>
      <c r="F10442" t="s">
        <v>23</v>
      </c>
      <c r="G10442" t="s">
        <v>23</v>
      </c>
      <c r="H10442" t="s">
        <v>6746</v>
      </c>
      <c r="I10442" t="s">
        <v>23</v>
      </c>
      <c r="J10442" t="s">
        <v>23</v>
      </c>
      <c r="K10442" t="s">
        <v>30532</v>
      </c>
    </row>
    <row r="10443" spans="1:11" x14ac:dyDescent="0.35">
      <c r="A10443" t="s">
        <v>19428</v>
      </c>
      <c r="B10443" t="s">
        <v>23</v>
      </c>
      <c r="C10443" t="s">
        <v>23</v>
      </c>
      <c r="D10443" t="s">
        <v>5810</v>
      </c>
      <c r="E10443" t="s">
        <v>19429</v>
      </c>
      <c r="F10443" t="s">
        <v>23</v>
      </c>
      <c r="G10443" t="s">
        <v>23</v>
      </c>
      <c r="H10443" t="s">
        <v>6746</v>
      </c>
      <c r="I10443" t="s">
        <v>23</v>
      </c>
      <c r="J10443" t="s">
        <v>23</v>
      </c>
      <c r="K10443" t="s">
        <v>31242</v>
      </c>
    </row>
    <row r="10444" spans="1:11" x14ac:dyDescent="0.35">
      <c r="A10444" t="s">
        <v>19432</v>
      </c>
      <c r="B10444" t="s">
        <v>23</v>
      </c>
      <c r="C10444" t="s">
        <v>23</v>
      </c>
      <c r="D10444" t="s">
        <v>5810</v>
      </c>
      <c r="E10444" t="s">
        <v>19433</v>
      </c>
      <c r="F10444" t="s">
        <v>23</v>
      </c>
      <c r="G10444" t="s">
        <v>23</v>
      </c>
      <c r="H10444" t="s">
        <v>6746</v>
      </c>
      <c r="I10444" t="s">
        <v>23</v>
      </c>
      <c r="J10444" t="s">
        <v>23</v>
      </c>
      <c r="K10444" t="s">
        <v>31244</v>
      </c>
    </row>
    <row r="10445" spans="1:11" x14ac:dyDescent="0.35">
      <c r="A10445" t="s">
        <v>4163</v>
      </c>
      <c r="B10445" t="s">
        <v>23</v>
      </c>
      <c r="C10445" t="s">
        <v>23</v>
      </c>
      <c r="D10445" t="s">
        <v>23</v>
      </c>
      <c r="E10445" t="s">
        <v>13975</v>
      </c>
      <c r="F10445" t="s">
        <v>23</v>
      </c>
      <c r="G10445" t="s">
        <v>23</v>
      </c>
      <c r="H10445" t="s">
        <v>6522</v>
      </c>
      <c r="I10445" t="s">
        <v>23</v>
      </c>
      <c r="J10445" t="s">
        <v>23</v>
      </c>
      <c r="K10445" t="s">
        <v>30532</v>
      </c>
    </row>
    <row r="10446" spans="1:11" x14ac:dyDescent="0.35">
      <c r="A10446" t="s">
        <v>4162</v>
      </c>
      <c r="B10446" t="s">
        <v>23</v>
      </c>
      <c r="C10446" t="s">
        <v>23</v>
      </c>
      <c r="D10446" t="s">
        <v>23</v>
      </c>
      <c r="E10446" t="s">
        <v>13976</v>
      </c>
      <c r="F10446" t="s">
        <v>23</v>
      </c>
      <c r="G10446" t="s">
        <v>23</v>
      </c>
      <c r="H10446" t="s">
        <v>6522</v>
      </c>
      <c r="I10446" t="s">
        <v>23</v>
      </c>
      <c r="J10446" t="s">
        <v>23</v>
      </c>
      <c r="K10446" t="s">
        <v>30532</v>
      </c>
    </row>
    <row r="10447" spans="1:11" x14ac:dyDescent="0.35">
      <c r="A10447" t="s">
        <v>3804</v>
      </c>
      <c r="B10447" t="s">
        <v>23</v>
      </c>
      <c r="C10447" t="s">
        <v>23</v>
      </c>
      <c r="D10447" t="s">
        <v>23</v>
      </c>
      <c r="E10447" t="s">
        <v>13977</v>
      </c>
      <c r="F10447" t="s">
        <v>23</v>
      </c>
      <c r="G10447" t="s">
        <v>23</v>
      </c>
      <c r="H10447" t="s">
        <v>6522</v>
      </c>
      <c r="I10447" t="s">
        <v>23</v>
      </c>
      <c r="J10447" t="s">
        <v>23</v>
      </c>
      <c r="K10447" t="s">
        <v>30532</v>
      </c>
    </row>
    <row r="10448" spans="1:11" x14ac:dyDescent="0.35">
      <c r="A10448" t="s">
        <v>13978</v>
      </c>
      <c r="B10448" t="s">
        <v>23</v>
      </c>
      <c r="C10448" t="s">
        <v>23</v>
      </c>
      <c r="D10448" t="s">
        <v>5810</v>
      </c>
      <c r="E10448" t="s">
        <v>13979</v>
      </c>
      <c r="F10448" t="s">
        <v>23</v>
      </c>
      <c r="G10448" t="s">
        <v>23</v>
      </c>
      <c r="H10448" t="s">
        <v>6746</v>
      </c>
      <c r="I10448" t="s">
        <v>23</v>
      </c>
      <c r="J10448" t="s">
        <v>23</v>
      </c>
      <c r="K10448" t="s">
        <v>30532</v>
      </c>
    </row>
    <row r="10449" spans="1:11" x14ac:dyDescent="0.35">
      <c r="A10449" t="s">
        <v>1198</v>
      </c>
      <c r="B10449" t="s">
        <v>6792</v>
      </c>
      <c r="C10449" t="s">
        <v>23</v>
      </c>
      <c r="D10449" t="s">
        <v>23</v>
      </c>
      <c r="E10449" t="s">
        <v>13980</v>
      </c>
      <c r="F10449" t="s">
        <v>23</v>
      </c>
      <c r="G10449" t="s">
        <v>23</v>
      </c>
      <c r="H10449" t="s">
        <v>6502</v>
      </c>
      <c r="I10449" t="s">
        <v>6485</v>
      </c>
      <c r="J10449" t="s">
        <v>23</v>
      </c>
      <c r="K10449" t="s">
        <v>30532</v>
      </c>
    </row>
    <row r="10450" spans="1:11" x14ac:dyDescent="0.35">
      <c r="A10450" t="s">
        <v>19434</v>
      </c>
      <c r="B10450" t="s">
        <v>23</v>
      </c>
      <c r="C10450" t="s">
        <v>23</v>
      </c>
      <c r="D10450" t="s">
        <v>5810</v>
      </c>
      <c r="E10450" t="s">
        <v>19435</v>
      </c>
      <c r="F10450" t="s">
        <v>23</v>
      </c>
      <c r="G10450" t="s">
        <v>23</v>
      </c>
      <c r="H10450" t="s">
        <v>6746</v>
      </c>
      <c r="I10450" t="s">
        <v>23</v>
      </c>
      <c r="J10450" t="s">
        <v>23</v>
      </c>
      <c r="K10450" t="s">
        <v>31245</v>
      </c>
    </row>
    <row r="10451" spans="1:11" x14ac:dyDescent="0.35">
      <c r="A10451" t="s">
        <v>2873</v>
      </c>
      <c r="B10451" t="s">
        <v>23</v>
      </c>
      <c r="C10451" t="s">
        <v>23</v>
      </c>
      <c r="D10451" t="s">
        <v>23</v>
      </c>
      <c r="E10451" t="s">
        <v>13982</v>
      </c>
      <c r="F10451" t="s">
        <v>23</v>
      </c>
      <c r="G10451" t="s">
        <v>23</v>
      </c>
      <c r="H10451" t="s">
        <v>6522</v>
      </c>
      <c r="I10451" t="s">
        <v>23</v>
      </c>
      <c r="J10451" t="s">
        <v>23</v>
      </c>
      <c r="K10451" t="s">
        <v>30532</v>
      </c>
    </row>
    <row r="10452" spans="1:11" x14ac:dyDescent="0.35">
      <c r="A10452" t="s">
        <v>19436</v>
      </c>
      <c r="B10452" t="s">
        <v>23</v>
      </c>
      <c r="C10452" t="s">
        <v>23</v>
      </c>
      <c r="D10452" t="s">
        <v>5810</v>
      </c>
      <c r="E10452" t="s">
        <v>19437</v>
      </c>
      <c r="F10452" t="s">
        <v>23</v>
      </c>
      <c r="G10452" t="s">
        <v>23</v>
      </c>
      <c r="H10452" t="s">
        <v>6746</v>
      </c>
      <c r="I10452" t="s">
        <v>23</v>
      </c>
      <c r="J10452" t="s">
        <v>23</v>
      </c>
      <c r="K10452" t="s">
        <v>31246</v>
      </c>
    </row>
    <row r="10453" spans="1:11" x14ac:dyDescent="0.35">
      <c r="A10453" t="s">
        <v>19438</v>
      </c>
      <c r="B10453" t="s">
        <v>23</v>
      </c>
      <c r="C10453" t="s">
        <v>23</v>
      </c>
      <c r="D10453" t="s">
        <v>5810</v>
      </c>
      <c r="E10453" t="s">
        <v>19439</v>
      </c>
      <c r="F10453" t="s">
        <v>23</v>
      </c>
      <c r="G10453" t="s">
        <v>23</v>
      </c>
      <c r="H10453" t="s">
        <v>6746</v>
      </c>
      <c r="I10453" t="s">
        <v>23</v>
      </c>
      <c r="J10453" t="s">
        <v>23</v>
      </c>
      <c r="K10453" t="s">
        <v>31247</v>
      </c>
    </row>
    <row r="10454" spans="1:11" x14ac:dyDescent="0.35">
      <c r="A10454" t="s">
        <v>19440</v>
      </c>
      <c r="B10454" t="s">
        <v>23</v>
      </c>
      <c r="C10454" t="s">
        <v>23</v>
      </c>
      <c r="D10454" t="s">
        <v>5810</v>
      </c>
      <c r="E10454" t="s">
        <v>19441</v>
      </c>
      <c r="F10454" t="s">
        <v>23</v>
      </c>
      <c r="G10454" t="s">
        <v>23</v>
      </c>
      <c r="H10454" t="s">
        <v>6746</v>
      </c>
      <c r="I10454" t="s">
        <v>23</v>
      </c>
      <c r="J10454" t="s">
        <v>23</v>
      </c>
      <c r="K10454" t="s">
        <v>31248</v>
      </c>
    </row>
    <row r="10455" spans="1:11" x14ac:dyDescent="0.35">
      <c r="A10455" t="s">
        <v>19442</v>
      </c>
      <c r="B10455" t="s">
        <v>23</v>
      </c>
      <c r="C10455" t="s">
        <v>23</v>
      </c>
      <c r="D10455" t="s">
        <v>5810</v>
      </c>
      <c r="E10455" t="s">
        <v>19443</v>
      </c>
      <c r="F10455" t="s">
        <v>23</v>
      </c>
      <c r="G10455" t="s">
        <v>23</v>
      </c>
      <c r="H10455" t="s">
        <v>6746</v>
      </c>
      <c r="I10455" t="s">
        <v>23</v>
      </c>
      <c r="J10455" t="s">
        <v>23</v>
      </c>
      <c r="K10455" t="s">
        <v>31249</v>
      </c>
    </row>
    <row r="10456" spans="1:11" x14ac:dyDescent="0.35">
      <c r="A10456" t="s">
        <v>13983</v>
      </c>
      <c r="B10456" t="s">
        <v>23</v>
      </c>
      <c r="C10456" t="s">
        <v>23</v>
      </c>
      <c r="D10456" t="s">
        <v>5810</v>
      </c>
      <c r="E10456" t="s">
        <v>13984</v>
      </c>
      <c r="F10456" t="s">
        <v>23</v>
      </c>
      <c r="G10456" t="s">
        <v>23</v>
      </c>
      <c r="H10456" t="s">
        <v>6746</v>
      </c>
      <c r="I10456" t="s">
        <v>23</v>
      </c>
      <c r="J10456" t="s">
        <v>23</v>
      </c>
      <c r="K10456" t="s">
        <v>30532</v>
      </c>
    </row>
    <row r="10457" spans="1:11" x14ac:dyDescent="0.35">
      <c r="A10457" t="s">
        <v>584</v>
      </c>
      <c r="B10457" t="s">
        <v>23</v>
      </c>
      <c r="C10457" t="s">
        <v>23</v>
      </c>
      <c r="D10457" t="s">
        <v>23</v>
      </c>
      <c r="E10457" t="s">
        <v>13985</v>
      </c>
      <c r="F10457" t="s">
        <v>23</v>
      </c>
      <c r="G10457" t="s">
        <v>23</v>
      </c>
      <c r="H10457" t="s">
        <v>6504</v>
      </c>
      <c r="I10457" t="s">
        <v>6485</v>
      </c>
      <c r="J10457" t="s">
        <v>23</v>
      </c>
      <c r="K10457" t="s">
        <v>30532</v>
      </c>
    </row>
    <row r="10458" spans="1:11" x14ac:dyDescent="0.35">
      <c r="A10458" t="s">
        <v>4161</v>
      </c>
      <c r="B10458" t="s">
        <v>23</v>
      </c>
      <c r="C10458" t="s">
        <v>23</v>
      </c>
      <c r="D10458" t="s">
        <v>23</v>
      </c>
      <c r="E10458" t="s">
        <v>13986</v>
      </c>
      <c r="F10458" t="s">
        <v>23</v>
      </c>
      <c r="G10458" t="s">
        <v>23</v>
      </c>
      <c r="H10458" t="s">
        <v>6522</v>
      </c>
      <c r="I10458" t="s">
        <v>23</v>
      </c>
      <c r="J10458" t="s">
        <v>23</v>
      </c>
      <c r="K10458" t="s">
        <v>30532</v>
      </c>
    </row>
    <row r="10459" spans="1:11" x14ac:dyDescent="0.35">
      <c r="A10459" t="s">
        <v>13987</v>
      </c>
      <c r="B10459" t="s">
        <v>23</v>
      </c>
      <c r="C10459" t="s">
        <v>23</v>
      </c>
      <c r="D10459" t="s">
        <v>5810</v>
      </c>
      <c r="E10459" t="s">
        <v>13988</v>
      </c>
      <c r="F10459" t="s">
        <v>23</v>
      </c>
      <c r="G10459" t="s">
        <v>23</v>
      </c>
      <c r="H10459" t="s">
        <v>6746</v>
      </c>
      <c r="I10459" t="s">
        <v>23</v>
      </c>
      <c r="J10459" t="s">
        <v>23</v>
      </c>
      <c r="K10459" t="s">
        <v>30532</v>
      </c>
    </row>
    <row r="10460" spans="1:11" x14ac:dyDescent="0.35">
      <c r="A10460" t="s">
        <v>19444</v>
      </c>
      <c r="B10460" t="s">
        <v>23</v>
      </c>
      <c r="C10460" t="s">
        <v>23</v>
      </c>
      <c r="D10460" t="s">
        <v>5810</v>
      </c>
      <c r="E10460" t="s">
        <v>19445</v>
      </c>
      <c r="F10460" t="s">
        <v>23</v>
      </c>
      <c r="G10460" t="s">
        <v>23</v>
      </c>
      <c r="H10460" t="s">
        <v>6746</v>
      </c>
      <c r="I10460" t="s">
        <v>23</v>
      </c>
      <c r="J10460" t="s">
        <v>23</v>
      </c>
      <c r="K10460" t="s">
        <v>31250</v>
      </c>
    </row>
    <row r="10461" spans="1:11" x14ac:dyDescent="0.35">
      <c r="A10461" t="s">
        <v>19446</v>
      </c>
      <c r="B10461" t="s">
        <v>23</v>
      </c>
      <c r="C10461" t="s">
        <v>23</v>
      </c>
      <c r="D10461" t="s">
        <v>5810</v>
      </c>
      <c r="E10461" t="s">
        <v>19447</v>
      </c>
      <c r="F10461" t="s">
        <v>23</v>
      </c>
      <c r="G10461" t="s">
        <v>23</v>
      </c>
      <c r="H10461" t="s">
        <v>6746</v>
      </c>
      <c r="I10461" t="s">
        <v>23</v>
      </c>
      <c r="J10461" t="s">
        <v>23</v>
      </c>
      <c r="K10461" t="s">
        <v>31251</v>
      </c>
    </row>
    <row r="10462" spans="1:11" x14ac:dyDescent="0.35">
      <c r="A10462" t="s">
        <v>19448</v>
      </c>
      <c r="B10462" t="s">
        <v>23</v>
      </c>
      <c r="C10462" t="s">
        <v>23</v>
      </c>
      <c r="D10462" t="s">
        <v>5810</v>
      </c>
      <c r="E10462" t="s">
        <v>19449</v>
      </c>
      <c r="F10462" t="s">
        <v>23</v>
      </c>
      <c r="G10462" t="s">
        <v>23</v>
      </c>
      <c r="H10462" t="s">
        <v>6746</v>
      </c>
      <c r="I10462" t="s">
        <v>23</v>
      </c>
      <c r="J10462" t="s">
        <v>23</v>
      </c>
      <c r="K10462" t="s">
        <v>31252</v>
      </c>
    </row>
    <row r="10463" spans="1:11" x14ac:dyDescent="0.35">
      <c r="A10463" t="s">
        <v>19450</v>
      </c>
      <c r="B10463" t="s">
        <v>23</v>
      </c>
      <c r="C10463" t="s">
        <v>23</v>
      </c>
      <c r="D10463" t="s">
        <v>5810</v>
      </c>
      <c r="E10463" t="s">
        <v>19451</v>
      </c>
      <c r="F10463" t="s">
        <v>23</v>
      </c>
      <c r="G10463" t="s">
        <v>23</v>
      </c>
      <c r="H10463" t="s">
        <v>6746</v>
      </c>
      <c r="I10463" t="s">
        <v>23</v>
      </c>
      <c r="J10463" t="s">
        <v>23</v>
      </c>
      <c r="K10463" t="s">
        <v>31253</v>
      </c>
    </row>
    <row r="10464" spans="1:11" x14ac:dyDescent="0.35">
      <c r="A10464" t="s">
        <v>13989</v>
      </c>
      <c r="B10464" t="s">
        <v>23</v>
      </c>
      <c r="C10464" t="s">
        <v>23</v>
      </c>
      <c r="D10464" t="s">
        <v>5810</v>
      </c>
      <c r="E10464" t="s">
        <v>13990</v>
      </c>
      <c r="F10464" t="s">
        <v>23</v>
      </c>
      <c r="G10464" t="s">
        <v>23</v>
      </c>
      <c r="H10464" t="s">
        <v>6746</v>
      </c>
      <c r="I10464" t="s">
        <v>23</v>
      </c>
      <c r="J10464" t="s">
        <v>23</v>
      </c>
      <c r="K10464" t="s">
        <v>30532</v>
      </c>
    </row>
    <row r="10465" spans="1:11" x14ac:dyDescent="0.35">
      <c r="A10465" t="s">
        <v>13991</v>
      </c>
      <c r="B10465" t="s">
        <v>23</v>
      </c>
      <c r="C10465" t="s">
        <v>23</v>
      </c>
      <c r="D10465" t="s">
        <v>5810</v>
      </c>
      <c r="E10465" t="s">
        <v>13992</v>
      </c>
      <c r="F10465" t="s">
        <v>23</v>
      </c>
      <c r="G10465" t="s">
        <v>23</v>
      </c>
      <c r="H10465" t="s">
        <v>6746</v>
      </c>
      <c r="I10465" t="s">
        <v>23</v>
      </c>
      <c r="J10465" t="s">
        <v>23</v>
      </c>
      <c r="K10465" t="s">
        <v>30532</v>
      </c>
    </row>
    <row r="10466" spans="1:11" x14ac:dyDescent="0.35">
      <c r="A10466" t="s">
        <v>19452</v>
      </c>
      <c r="B10466" t="s">
        <v>23</v>
      </c>
      <c r="C10466" t="s">
        <v>23</v>
      </c>
      <c r="D10466" t="s">
        <v>5810</v>
      </c>
      <c r="E10466" t="s">
        <v>19453</v>
      </c>
      <c r="F10466" t="s">
        <v>23</v>
      </c>
      <c r="G10466" t="s">
        <v>23</v>
      </c>
      <c r="H10466" t="s">
        <v>6746</v>
      </c>
      <c r="I10466" t="s">
        <v>23</v>
      </c>
      <c r="J10466" t="s">
        <v>23</v>
      </c>
      <c r="K10466" t="s">
        <v>31254</v>
      </c>
    </row>
    <row r="10467" spans="1:11" x14ac:dyDescent="0.35">
      <c r="A10467" t="s">
        <v>2954</v>
      </c>
      <c r="B10467" t="s">
        <v>23</v>
      </c>
      <c r="C10467" t="s">
        <v>23</v>
      </c>
      <c r="D10467" t="s">
        <v>23</v>
      </c>
      <c r="E10467" t="s">
        <v>13993</v>
      </c>
      <c r="F10467" t="s">
        <v>23</v>
      </c>
      <c r="G10467" t="s">
        <v>23</v>
      </c>
      <c r="H10467" t="s">
        <v>6522</v>
      </c>
      <c r="I10467" t="s">
        <v>23</v>
      </c>
      <c r="J10467" t="s">
        <v>23</v>
      </c>
      <c r="K10467" t="s">
        <v>30532</v>
      </c>
    </row>
    <row r="10468" spans="1:11" x14ac:dyDescent="0.35">
      <c r="A10468" t="s">
        <v>19456</v>
      </c>
      <c r="B10468" t="s">
        <v>23</v>
      </c>
      <c r="C10468" t="s">
        <v>23</v>
      </c>
      <c r="D10468" t="s">
        <v>5810</v>
      </c>
      <c r="E10468" t="s">
        <v>19457</v>
      </c>
      <c r="F10468" t="s">
        <v>23</v>
      </c>
      <c r="G10468" t="s">
        <v>23</v>
      </c>
      <c r="H10468" t="s">
        <v>6746</v>
      </c>
      <c r="I10468" t="s">
        <v>23</v>
      </c>
      <c r="J10468" t="s">
        <v>23</v>
      </c>
      <c r="K10468" t="s">
        <v>31256</v>
      </c>
    </row>
    <row r="10469" spans="1:11" x14ac:dyDescent="0.35">
      <c r="A10469" t="s">
        <v>19454</v>
      </c>
      <c r="B10469" t="s">
        <v>23</v>
      </c>
      <c r="C10469" t="s">
        <v>23</v>
      </c>
      <c r="D10469" t="s">
        <v>5810</v>
      </c>
      <c r="E10469" t="s">
        <v>19455</v>
      </c>
      <c r="F10469" t="s">
        <v>23</v>
      </c>
      <c r="G10469" t="s">
        <v>23</v>
      </c>
      <c r="H10469" t="s">
        <v>6746</v>
      </c>
      <c r="I10469" t="s">
        <v>23</v>
      </c>
      <c r="J10469" t="s">
        <v>23</v>
      </c>
      <c r="K10469" t="s">
        <v>31255</v>
      </c>
    </row>
    <row r="10470" spans="1:11" x14ac:dyDescent="0.35">
      <c r="A10470" t="s">
        <v>19458</v>
      </c>
      <c r="B10470" t="s">
        <v>23</v>
      </c>
      <c r="C10470" t="s">
        <v>23</v>
      </c>
      <c r="D10470" t="s">
        <v>5810</v>
      </c>
      <c r="E10470" t="s">
        <v>19459</v>
      </c>
      <c r="F10470" t="s">
        <v>23</v>
      </c>
      <c r="G10470" t="s">
        <v>23</v>
      </c>
      <c r="H10470" t="s">
        <v>6746</v>
      </c>
      <c r="I10470" t="s">
        <v>23</v>
      </c>
      <c r="J10470" t="s">
        <v>23</v>
      </c>
      <c r="K10470" t="s">
        <v>31257</v>
      </c>
    </row>
    <row r="10471" spans="1:11" x14ac:dyDescent="0.35">
      <c r="A10471" t="s">
        <v>19460</v>
      </c>
      <c r="B10471" t="s">
        <v>23</v>
      </c>
      <c r="C10471" t="s">
        <v>23</v>
      </c>
      <c r="D10471" t="s">
        <v>5810</v>
      </c>
      <c r="E10471" t="s">
        <v>19461</v>
      </c>
      <c r="F10471" t="s">
        <v>23</v>
      </c>
      <c r="G10471" t="s">
        <v>23</v>
      </c>
      <c r="H10471" t="s">
        <v>6746</v>
      </c>
      <c r="I10471" t="s">
        <v>23</v>
      </c>
      <c r="J10471" t="s">
        <v>23</v>
      </c>
      <c r="K10471" t="s">
        <v>31258</v>
      </c>
    </row>
    <row r="10472" spans="1:11" x14ac:dyDescent="0.35">
      <c r="A10472" t="s">
        <v>19464</v>
      </c>
      <c r="B10472" t="s">
        <v>23</v>
      </c>
      <c r="C10472" t="s">
        <v>23</v>
      </c>
      <c r="D10472" t="s">
        <v>5810</v>
      </c>
      <c r="E10472" t="s">
        <v>19465</v>
      </c>
      <c r="F10472" t="s">
        <v>23</v>
      </c>
      <c r="G10472" t="s">
        <v>23</v>
      </c>
      <c r="H10472" t="s">
        <v>6746</v>
      </c>
      <c r="I10472" t="s">
        <v>23</v>
      </c>
      <c r="J10472" t="s">
        <v>23</v>
      </c>
      <c r="K10472" t="s">
        <v>31260</v>
      </c>
    </row>
    <row r="10473" spans="1:11" x14ac:dyDescent="0.35">
      <c r="A10473" t="s">
        <v>19468</v>
      </c>
      <c r="B10473" t="s">
        <v>23</v>
      </c>
      <c r="C10473" t="s">
        <v>23</v>
      </c>
      <c r="D10473" t="s">
        <v>5810</v>
      </c>
      <c r="E10473" t="s">
        <v>19469</v>
      </c>
      <c r="F10473" t="s">
        <v>23</v>
      </c>
      <c r="G10473" t="s">
        <v>23</v>
      </c>
      <c r="H10473" t="s">
        <v>6746</v>
      </c>
      <c r="I10473" t="s">
        <v>23</v>
      </c>
      <c r="J10473" t="s">
        <v>23</v>
      </c>
      <c r="K10473" t="s">
        <v>31262</v>
      </c>
    </row>
    <row r="10474" spans="1:11" x14ac:dyDescent="0.35">
      <c r="A10474" t="s">
        <v>2968</v>
      </c>
      <c r="B10474" t="s">
        <v>23</v>
      </c>
      <c r="C10474" t="s">
        <v>23</v>
      </c>
      <c r="D10474" t="s">
        <v>23</v>
      </c>
      <c r="E10474" t="s">
        <v>13994</v>
      </c>
      <c r="F10474" t="s">
        <v>23</v>
      </c>
      <c r="G10474" t="s">
        <v>23</v>
      </c>
      <c r="H10474" t="s">
        <v>6522</v>
      </c>
      <c r="I10474" t="s">
        <v>23</v>
      </c>
      <c r="J10474" t="s">
        <v>23</v>
      </c>
      <c r="K10474" t="s">
        <v>30532</v>
      </c>
    </row>
    <row r="10475" spans="1:11" x14ac:dyDescent="0.35">
      <c r="A10475" t="s">
        <v>28562</v>
      </c>
      <c r="B10475" t="s">
        <v>23</v>
      </c>
      <c r="C10475" t="s">
        <v>23</v>
      </c>
      <c r="D10475" t="s">
        <v>5810</v>
      </c>
      <c r="E10475" t="s">
        <v>28563</v>
      </c>
      <c r="F10475" t="s">
        <v>23</v>
      </c>
      <c r="G10475" t="s">
        <v>23</v>
      </c>
      <c r="H10475" t="s">
        <v>6746</v>
      </c>
      <c r="I10475" t="s">
        <v>23</v>
      </c>
      <c r="J10475" t="s">
        <v>23</v>
      </c>
      <c r="K10475" t="s">
        <v>35607</v>
      </c>
    </row>
    <row r="10476" spans="1:11" x14ac:dyDescent="0.35">
      <c r="A10476" t="s">
        <v>28588</v>
      </c>
      <c r="B10476" t="s">
        <v>23</v>
      </c>
      <c r="C10476" t="s">
        <v>23</v>
      </c>
      <c r="D10476" t="s">
        <v>5810</v>
      </c>
      <c r="E10476" t="s">
        <v>28589</v>
      </c>
      <c r="F10476" t="s">
        <v>23</v>
      </c>
      <c r="G10476" t="s">
        <v>23</v>
      </c>
      <c r="H10476" t="s">
        <v>6746</v>
      </c>
      <c r="I10476" t="s">
        <v>23</v>
      </c>
      <c r="J10476" t="s">
        <v>23</v>
      </c>
      <c r="K10476" t="s">
        <v>35620</v>
      </c>
    </row>
    <row r="10477" spans="1:11" x14ac:dyDescent="0.35">
      <c r="A10477" t="s">
        <v>13995</v>
      </c>
      <c r="B10477" t="s">
        <v>23</v>
      </c>
      <c r="C10477" t="s">
        <v>23</v>
      </c>
      <c r="D10477" t="s">
        <v>5810</v>
      </c>
      <c r="E10477" t="s">
        <v>13996</v>
      </c>
      <c r="F10477" t="s">
        <v>23</v>
      </c>
      <c r="G10477" t="s">
        <v>23</v>
      </c>
      <c r="H10477" t="s">
        <v>6746</v>
      </c>
      <c r="I10477" t="s">
        <v>23</v>
      </c>
      <c r="J10477" t="s">
        <v>23</v>
      </c>
      <c r="K10477" t="s">
        <v>30532</v>
      </c>
    </row>
    <row r="10478" spans="1:11" x14ac:dyDescent="0.35">
      <c r="A10478" t="s">
        <v>173</v>
      </c>
      <c r="B10478" t="s">
        <v>23</v>
      </c>
      <c r="C10478" t="s">
        <v>23</v>
      </c>
      <c r="D10478" t="s">
        <v>23</v>
      </c>
      <c r="E10478" t="s">
        <v>13997</v>
      </c>
      <c r="F10478" t="s">
        <v>23</v>
      </c>
      <c r="G10478" t="s">
        <v>23</v>
      </c>
      <c r="H10478" t="s">
        <v>6493</v>
      </c>
      <c r="I10478" t="s">
        <v>6499</v>
      </c>
      <c r="J10478" t="s">
        <v>23</v>
      </c>
      <c r="K10478" t="s">
        <v>30532</v>
      </c>
    </row>
    <row r="10479" spans="1:11" x14ac:dyDescent="0.35">
      <c r="A10479" t="s">
        <v>19466</v>
      </c>
      <c r="B10479" t="s">
        <v>23</v>
      </c>
      <c r="C10479" t="s">
        <v>23</v>
      </c>
      <c r="D10479" t="s">
        <v>5810</v>
      </c>
      <c r="E10479" t="s">
        <v>19467</v>
      </c>
      <c r="F10479" t="s">
        <v>23</v>
      </c>
      <c r="G10479" t="s">
        <v>23</v>
      </c>
      <c r="H10479" t="s">
        <v>6746</v>
      </c>
      <c r="I10479" t="s">
        <v>23</v>
      </c>
      <c r="J10479" t="s">
        <v>23</v>
      </c>
      <c r="K10479" t="s">
        <v>31261</v>
      </c>
    </row>
    <row r="10480" spans="1:11" x14ac:dyDescent="0.35">
      <c r="A10480" t="s">
        <v>28727</v>
      </c>
      <c r="B10480" t="s">
        <v>23</v>
      </c>
      <c r="C10480" t="s">
        <v>23</v>
      </c>
      <c r="D10480" t="s">
        <v>5810</v>
      </c>
      <c r="E10480" t="s">
        <v>28728</v>
      </c>
      <c r="F10480" t="s">
        <v>23</v>
      </c>
      <c r="G10480" t="s">
        <v>23</v>
      </c>
      <c r="H10480" t="s">
        <v>6746</v>
      </c>
      <c r="I10480" t="s">
        <v>23</v>
      </c>
      <c r="J10480" t="s">
        <v>23</v>
      </c>
      <c r="K10480" t="s">
        <v>35688</v>
      </c>
    </row>
    <row r="10481" spans="1:11" x14ac:dyDescent="0.35">
      <c r="A10481" t="s">
        <v>4160</v>
      </c>
      <c r="B10481" t="s">
        <v>23</v>
      </c>
      <c r="C10481" t="s">
        <v>23</v>
      </c>
      <c r="D10481" t="s">
        <v>23</v>
      </c>
      <c r="E10481" t="s">
        <v>13998</v>
      </c>
      <c r="F10481" t="s">
        <v>23</v>
      </c>
      <c r="G10481" t="s">
        <v>23</v>
      </c>
      <c r="H10481" t="s">
        <v>6522</v>
      </c>
      <c r="I10481" t="s">
        <v>23</v>
      </c>
      <c r="J10481" t="s">
        <v>23</v>
      </c>
      <c r="K10481" t="s">
        <v>30532</v>
      </c>
    </row>
    <row r="10482" spans="1:11" x14ac:dyDescent="0.35">
      <c r="A10482" t="s">
        <v>5484</v>
      </c>
      <c r="B10482" t="s">
        <v>23</v>
      </c>
      <c r="C10482" t="s">
        <v>23</v>
      </c>
      <c r="D10482" t="s">
        <v>23</v>
      </c>
      <c r="E10482" t="s">
        <v>13999</v>
      </c>
      <c r="F10482" t="s">
        <v>23</v>
      </c>
      <c r="G10482" t="s">
        <v>23</v>
      </c>
      <c r="H10482" t="s">
        <v>6522</v>
      </c>
      <c r="I10482" t="s">
        <v>23</v>
      </c>
      <c r="J10482" t="s">
        <v>23</v>
      </c>
      <c r="K10482" t="s">
        <v>30532</v>
      </c>
    </row>
    <row r="10483" spans="1:11" x14ac:dyDescent="0.35">
      <c r="A10483" t="s">
        <v>6152</v>
      </c>
      <c r="B10483" t="s">
        <v>23</v>
      </c>
      <c r="C10483" t="s">
        <v>23</v>
      </c>
      <c r="D10483" t="s">
        <v>5810</v>
      </c>
      <c r="E10483" t="s">
        <v>14000</v>
      </c>
      <c r="F10483" t="s">
        <v>23</v>
      </c>
      <c r="G10483" t="s">
        <v>23</v>
      </c>
      <c r="H10483" t="s">
        <v>6493</v>
      </c>
      <c r="I10483" t="s">
        <v>23</v>
      </c>
      <c r="J10483" t="s">
        <v>23</v>
      </c>
      <c r="K10483" t="s">
        <v>30532</v>
      </c>
    </row>
    <row r="10484" spans="1:11" x14ac:dyDescent="0.35">
      <c r="A10484" t="s">
        <v>19470</v>
      </c>
      <c r="B10484" t="s">
        <v>23</v>
      </c>
      <c r="C10484" t="s">
        <v>23</v>
      </c>
      <c r="D10484" t="s">
        <v>5810</v>
      </c>
      <c r="E10484" t="s">
        <v>19471</v>
      </c>
      <c r="F10484" t="s">
        <v>23</v>
      </c>
      <c r="G10484" t="s">
        <v>23</v>
      </c>
      <c r="H10484" t="s">
        <v>6746</v>
      </c>
      <c r="I10484" t="s">
        <v>23</v>
      </c>
      <c r="J10484" t="s">
        <v>23</v>
      </c>
      <c r="K10484" t="s">
        <v>31263</v>
      </c>
    </row>
    <row r="10485" spans="1:11" x14ac:dyDescent="0.35">
      <c r="A10485" t="s">
        <v>28733</v>
      </c>
      <c r="B10485" t="s">
        <v>23</v>
      </c>
      <c r="C10485" t="s">
        <v>23</v>
      </c>
      <c r="D10485" t="s">
        <v>5810</v>
      </c>
      <c r="E10485" t="s">
        <v>28734</v>
      </c>
      <c r="F10485" t="s">
        <v>23</v>
      </c>
      <c r="G10485" t="s">
        <v>23</v>
      </c>
      <c r="H10485" t="s">
        <v>6746</v>
      </c>
      <c r="I10485" t="s">
        <v>23</v>
      </c>
      <c r="J10485" t="s">
        <v>23</v>
      </c>
      <c r="K10485" t="s">
        <v>35691</v>
      </c>
    </row>
    <row r="10486" spans="1:11" x14ac:dyDescent="0.35">
      <c r="A10486" t="s">
        <v>19472</v>
      </c>
      <c r="B10486" t="s">
        <v>23</v>
      </c>
      <c r="C10486" t="s">
        <v>23</v>
      </c>
      <c r="D10486" t="s">
        <v>5810</v>
      </c>
      <c r="E10486" t="s">
        <v>19473</v>
      </c>
      <c r="F10486" t="s">
        <v>23</v>
      </c>
      <c r="G10486" t="s">
        <v>23</v>
      </c>
      <c r="H10486" t="s">
        <v>6746</v>
      </c>
      <c r="I10486" t="s">
        <v>23</v>
      </c>
      <c r="J10486" t="s">
        <v>23</v>
      </c>
      <c r="K10486" t="s">
        <v>31264</v>
      </c>
    </row>
    <row r="10487" spans="1:11" x14ac:dyDescent="0.35">
      <c r="A10487" t="s">
        <v>19474</v>
      </c>
      <c r="B10487" t="s">
        <v>23</v>
      </c>
      <c r="C10487" t="s">
        <v>23</v>
      </c>
      <c r="D10487" t="s">
        <v>5810</v>
      </c>
      <c r="E10487" t="s">
        <v>19475</v>
      </c>
      <c r="F10487" t="s">
        <v>23</v>
      </c>
      <c r="G10487" t="s">
        <v>23</v>
      </c>
      <c r="H10487" t="s">
        <v>6746</v>
      </c>
      <c r="I10487" t="s">
        <v>23</v>
      </c>
      <c r="J10487" t="s">
        <v>23</v>
      </c>
      <c r="K10487" t="s">
        <v>31265</v>
      </c>
    </row>
    <row r="10488" spans="1:11" x14ac:dyDescent="0.35">
      <c r="A10488" t="s">
        <v>19476</v>
      </c>
      <c r="B10488" t="s">
        <v>23</v>
      </c>
      <c r="C10488" t="s">
        <v>23</v>
      </c>
      <c r="D10488" t="s">
        <v>5810</v>
      </c>
      <c r="E10488" t="s">
        <v>19477</v>
      </c>
      <c r="F10488" t="s">
        <v>23</v>
      </c>
      <c r="G10488" t="s">
        <v>23</v>
      </c>
      <c r="H10488" t="s">
        <v>6746</v>
      </c>
      <c r="I10488" t="s">
        <v>23</v>
      </c>
      <c r="J10488" t="s">
        <v>23</v>
      </c>
      <c r="K10488" t="s">
        <v>31266</v>
      </c>
    </row>
    <row r="10489" spans="1:11" x14ac:dyDescent="0.35">
      <c r="A10489" t="s">
        <v>19478</v>
      </c>
      <c r="B10489" t="s">
        <v>23</v>
      </c>
      <c r="C10489" t="s">
        <v>23</v>
      </c>
      <c r="D10489" t="s">
        <v>5810</v>
      </c>
      <c r="E10489" t="s">
        <v>19479</v>
      </c>
      <c r="F10489" t="s">
        <v>23</v>
      </c>
      <c r="G10489" t="s">
        <v>23</v>
      </c>
      <c r="H10489" t="s">
        <v>6746</v>
      </c>
      <c r="I10489" t="s">
        <v>23</v>
      </c>
      <c r="J10489" t="s">
        <v>23</v>
      </c>
      <c r="K10489" t="s">
        <v>31267</v>
      </c>
    </row>
    <row r="10490" spans="1:11" x14ac:dyDescent="0.35">
      <c r="A10490" t="s">
        <v>19480</v>
      </c>
      <c r="B10490" t="s">
        <v>23</v>
      </c>
      <c r="C10490" t="s">
        <v>23</v>
      </c>
      <c r="D10490" t="s">
        <v>5810</v>
      </c>
      <c r="E10490" t="s">
        <v>19481</v>
      </c>
      <c r="F10490" t="s">
        <v>23</v>
      </c>
      <c r="G10490" t="s">
        <v>23</v>
      </c>
      <c r="H10490" t="s">
        <v>6746</v>
      </c>
      <c r="I10490" t="s">
        <v>23</v>
      </c>
      <c r="J10490" t="s">
        <v>23</v>
      </c>
      <c r="K10490" t="s">
        <v>31268</v>
      </c>
    </row>
    <row r="10491" spans="1:11" x14ac:dyDescent="0.35">
      <c r="A10491" t="s">
        <v>19482</v>
      </c>
      <c r="B10491" t="s">
        <v>23</v>
      </c>
      <c r="C10491" t="s">
        <v>23</v>
      </c>
      <c r="D10491" t="s">
        <v>5810</v>
      </c>
      <c r="E10491" t="s">
        <v>19483</v>
      </c>
      <c r="F10491" t="s">
        <v>23</v>
      </c>
      <c r="G10491" t="s">
        <v>23</v>
      </c>
      <c r="H10491" t="s">
        <v>6746</v>
      </c>
      <c r="I10491" t="s">
        <v>23</v>
      </c>
      <c r="J10491" t="s">
        <v>23</v>
      </c>
      <c r="K10491" t="s">
        <v>31269</v>
      </c>
    </row>
    <row r="10492" spans="1:11" x14ac:dyDescent="0.35">
      <c r="A10492" t="s">
        <v>4159</v>
      </c>
      <c r="B10492" t="s">
        <v>23</v>
      </c>
      <c r="C10492" t="s">
        <v>23</v>
      </c>
      <c r="D10492" t="s">
        <v>23</v>
      </c>
      <c r="E10492" t="s">
        <v>14001</v>
      </c>
      <c r="F10492" t="s">
        <v>23</v>
      </c>
      <c r="G10492" t="s">
        <v>23</v>
      </c>
      <c r="H10492" t="s">
        <v>6522</v>
      </c>
      <c r="I10492" t="s">
        <v>23</v>
      </c>
      <c r="J10492" t="s">
        <v>23</v>
      </c>
      <c r="K10492" t="s">
        <v>30532</v>
      </c>
    </row>
    <row r="10493" spans="1:11" x14ac:dyDescent="0.35">
      <c r="A10493" t="s">
        <v>4158</v>
      </c>
      <c r="B10493" t="s">
        <v>23</v>
      </c>
      <c r="C10493" t="s">
        <v>23</v>
      </c>
      <c r="D10493" t="s">
        <v>23</v>
      </c>
      <c r="E10493" t="s">
        <v>14002</v>
      </c>
      <c r="F10493" t="s">
        <v>23</v>
      </c>
      <c r="G10493" t="s">
        <v>23</v>
      </c>
      <c r="H10493" t="s">
        <v>6522</v>
      </c>
      <c r="I10493" t="s">
        <v>23</v>
      </c>
      <c r="J10493" t="s">
        <v>23</v>
      </c>
      <c r="K10493" t="s">
        <v>30532</v>
      </c>
    </row>
    <row r="10494" spans="1:11" x14ac:dyDescent="0.35">
      <c r="A10494" t="s">
        <v>6819</v>
      </c>
      <c r="B10494" t="s">
        <v>23</v>
      </c>
      <c r="C10494" t="s">
        <v>23</v>
      </c>
      <c r="D10494" t="s">
        <v>23</v>
      </c>
      <c r="E10494" t="s">
        <v>14003</v>
      </c>
      <c r="F10494" t="s">
        <v>23</v>
      </c>
      <c r="G10494" t="s">
        <v>23</v>
      </c>
      <c r="H10494" t="s">
        <v>6522</v>
      </c>
      <c r="I10494" t="s">
        <v>23</v>
      </c>
      <c r="J10494" t="s">
        <v>23</v>
      </c>
      <c r="K10494" t="s">
        <v>30532</v>
      </c>
    </row>
    <row r="10495" spans="1:11" x14ac:dyDescent="0.35">
      <c r="A10495" t="s">
        <v>1135</v>
      </c>
      <c r="B10495" t="s">
        <v>23</v>
      </c>
      <c r="C10495" t="s">
        <v>23</v>
      </c>
      <c r="D10495" t="s">
        <v>5810</v>
      </c>
      <c r="E10495" t="s">
        <v>19484</v>
      </c>
      <c r="F10495" t="s">
        <v>23</v>
      </c>
      <c r="G10495" t="s">
        <v>23</v>
      </c>
      <c r="H10495" t="s">
        <v>6746</v>
      </c>
      <c r="I10495" t="s">
        <v>23</v>
      </c>
      <c r="J10495" t="s">
        <v>23</v>
      </c>
      <c r="K10495" t="s">
        <v>31270</v>
      </c>
    </row>
    <row r="10496" spans="1:11" x14ac:dyDescent="0.35">
      <c r="A10496" t="s">
        <v>19485</v>
      </c>
      <c r="B10496" t="s">
        <v>23</v>
      </c>
      <c r="C10496" t="s">
        <v>23</v>
      </c>
      <c r="D10496" t="s">
        <v>5810</v>
      </c>
      <c r="E10496" t="s">
        <v>19486</v>
      </c>
      <c r="F10496" t="s">
        <v>23</v>
      </c>
      <c r="G10496" t="s">
        <v>23</v>
      </c>
      <c r="H10496" t="s">
        <v>6746</v>
      </c>
      <c r="I10496" t="s">
        <v>23</v>
      </c>
      <c r="J10496" t="s">
        <v>23</v>
      </c>
      <c r="K10496" t="s">
        <v>31271</v>
      </c>
    </row>
    <row r="10497" spans="1:11" x14ac:dyDescent="0.35">
      <c r="A10497" t="s">
        <v>19487</v>
      </c>
      <c r="B10497" t="s">
        <v>23</v>
      </c>
      <c r="C10497" t="s">
        <v>23</v>
      </c>
      <c r="D10497" t="s">
        <v>5810</v>
      </c>
      <c r="E10497" t="s">
        <v>19488</v>
      </c>
      <c r="F10497" t="s">
        <v>23</v>
      </c>
      <c r="G10497" t="s">
        <v>23</v>
      </c>
      <c r="H10497" t="s">
        <v>6746</v>
      </c>
      <c r="I10497" t="s">
        <v>23</v>
      </c>
      <c r="J10497" t="s">
        <v>23</v>
      </c>
      <c r="K10497" t="s">
        <v>31272</v>
      </c>
    </row>
    <row r="10498" spans="1:11" x14ac:dyDescent="0.35">
      <c r="A10498" t="s">
        <v>4157</v>
      </c>
      <c r="B10498" t="s">
        <v>23</v>
      </c>
      <c r="C10498" t="s">
        <v>23</v>
      </c>
      <c r="D10498" t="s">
        <v>23</v>
      </c>
      <c r="E10498" t="s">
        <v>14004</v>
      </c>
      <c r="F10498" t="s">
        <v>23</v>
      </c>
      <c r="G10498" t="s">
        <v>23</v>
      </c>
      <c r="H10498" t="s">
        <v>6522</v>
      </c>
      <c r="I10498" t="s">
        <v>23</v>
      </c>
      <c r="J10498" t="s">
        <v>23</v>
      </c>
      <c r="K10498" t="s">
        <v>30532</v>
      </c>
    </row>
    <row r="10499" spans="1:11" x14ac:dyDescent="0.35">
      <c r="A10499" t="s">
        <v>19489</v>
      </c>
      <c r="B10499" t="s">
        <v>23</v>
      </c>
      <c r="C10499" t="s">
        <v>23</v>
      </c>
      <c r="D10499" t="s">
        <v>5810</v>
      </c>
      <c r="E10499" t="s">
        <v>19490</v>
      </c>
      <c r="F10499" t="s">
        <v>23</v>
      </c>
      <c r="G10499" t="s">
        <v>23</v>
      </c>
      <c r="H10499" t="s">
        <v>6746</v>
      </c>
      <c r="I10499" t="s">
        <v>23</v>
      </c>
      <c r="J10499" t="s">
        <v>23</v>
      </c>
      <c r="K10499" t="s">
        <v>31273</v>
      </c>
    </row>
    <row r="10500" spans="1:11" x14ac:dyDescent="0.35">
      <c r="A10500" t="s">
        <v>28821</v>
      </c>
      <c r="B10500" t="s">
        <v>23</v>
      </c>
      <c r="C10500" t="s">
        <v>23</v>
      </c>
      <c r="D10500" t="s">
        <v>5810</v>
      </c>
      <c r="E10500" t="s">
        <v>28822</v>
      </c>
      <c r="F10500" t="s">
        <v>23</v>
      </c>
      <c r="G10500" t="s">
        <v>23</v>
      </c>
      <c r="H10500" t="s">
        <v>6746</v>
      </c>
      <c r="I10500" t="s">
        <v>23</v>
      </c>
      <c r="J10500" t="s">
        <v>23</v>
      </c>
      <c r="K10500" t="s">
        <v>35735</v>
      </c>
    </row>
    <row r="10501" spans="1:11" x14ac:dyDescent="0.35">
      <c r="A10501" t="s">
        <v>28829</v>
      </c>
      <c r="B10501" t="s">
        <v>23</v>
      </c>
      <c r="C10501" t="s">
        <v>23</v>
      </c>
      <c r="D10501" t="s">
        <v>5810</v>
      </c>
      <c r="E10501" t="s">
        <v>28830</v>
      </c>
      <c r="F10501" t="s">
        <v>23</v>
      </c>
      <c r="G10501" t="s">
        <v>23</v>
      </c>
      <c r="H10501" t="s">
        <v>6746</v>
      </c>
      <c r="I10501" t="s">
        <v>23</v>
      </c>
      <c r="J10501" t="s">
        <v>23</v>
      </c>
      <c r="K10501" t="s">
        <v>35739</v>
      </c>
    </row>
    <row r="10502" spans="1:11" x14ac:dyDescent="0.35">
      <c r="A10502" t="s">
        <v>28837</v>
      </c>
      <c r="B10502" t="s">
        <v>23</v>
      </c>
      <c r="C10502" t="s">
        <v>23</v>
      </c>
      <c r="D10502" t="s">
        <v>5810</v>
      </c>
      <c r="E10502" t="s">
        <v>28838</v>
      </c>
      <c r="F10502" t="s">
        <v>23</v>
      </c>
      <c r="G10502" t="s">
        <v>23</v>
      </c>
      <c r="H10502" t="s">
        <v>6746</v>
      </c>
      <c r="I10502" t="s">
        <v>23</v>
      </c>
      <c r="J10502" t="s">
        <v>23</v>
      </c>
      <c r="K10502" t="s">
        <v>35742</v>
      </c>
    </row>
    <row r="10503" spans="1:11" x14ac:dyDescent="0.35">
      <c r="A10503" t="s">
        <v>19493</v>
      </c>
      <c r="B10503" t="s">
        <v>23</v>
      </c>
      <c r="C10503" t="s">
        <v>23</v>
      </c>
      <c r="D10503" t="s">
        <v>5810</v>
      </c>
      <c r="E10503" t="s">
        <v>19494</v>
      </c>
      <c r="F10503" t="s">
        <v>23</v>
      </c>
      <c r="G10503" t="s">
        <v>23</v>
      </c>
      <c r="H10503" t="s">
        <v>6746</v>
      </c>
      <c r="I10503" t="s">
        <v>23</v>
      </c>
      <c r="J10503" t="s">
        <v>23</v>
      </c>
      <c r="K10503" t="s">
        <v>31275</v>
      </c>
    </row>
    <row r="10504" spans="1:11" x14ac:dyDescent="0.35">
      <c r="A10504" t="s">
        <v>1179</v>
      </c>
      <c r="B10504" t="s">
        <v>23</v>
      </c>
      <c r="C10504" t="s">
        <v>23</v>
      </c>
      <c r="D10504" t="s">
        <v>23</v>
      </c>
      <c r="E10504" t="s">
        <v>14005</v>
      </c>
      <c r="F10504" t="s">
        <v>23</v>
      </c>
      <c r="G10504" t="s">
        <v>23</v>
      </c>
      <c r="H10504" t="s">
        <v>6522</v>
      </c>
      <c r="I10504" t="s">
        <v>23</v>
      </c>
      <c r="J10504" t="s">
        <v>23</v>
      </c>
      <c r="K10504" t="s">
        <v>30532</v>
      </c>
    </row>
    <row r="10505" spans="1:11" x14ac:dyDescent="0.35">
      <c r="A10505" t="s">
        <v>19495</v>
      </c>
      <c r="B10505" t="s">
        <v>23</v>
      </c>
      <c r="C10505" t="s">
        <v>23</v>
      </c>
      <c r="D10505" t="s">
        <v>5810</v>
      </c>
      <c r="E10505" t="s">
        <v>19496</v>
      </c>
      <c r="F10505" t="s">
        <v>23</v>
      </c>
      <c r="G10505" t="s">
        <v>23</v>
      </c>
      <c r="H10505" t="s">
        <v>6746</v>
      </c>
      <c r="I10505" t="s">
        <v>23</v>
      </c>
      <c r="J10505" t="s">
        <v>23</v>
      </c>
      <c r="K10505" t="s">
        <v>31276</v>
      </c>
    </row>
    <row r="10506" spans="1:11" x14ac:dyDescent="0.35">
      <c r="A10506" t="s">
        <v>4815</v>
      </c>
      <c r="B10506" t="s">
        <v>23</v>
      </c>
      <c r="C10506" t="s">
        <v>23</v>
      </c>
      <c r="D10506" t="s">
        <v>23</v>
      </c>
      <c r="E10506" t="s">
        <v>14006</v>
      </c>
      <c r="F10506" t="s">
        <v>23</v>
      </c>
      <c r="G10506" t="s">
        <v>23</v>
      </c>
      <c r="H10506" t="s">
        <v>6522</v>
      </c>
      <c r="I10506" t="s">
        <v>23</v>
      </c>
      <c r="J10506" t="s">
        <v>23</v>
      </c>
      <c r="K10506" t="s">
        <v>30532</v>
      </c>
    </row>
    <row r="10507" spans="1:11" x14ac:dyDescent="0.35">
      <c r="A10507" t="s">
        <v>3805</v>
      </c>
      <c r="B10507" t="s">
        <v>23</v>
      </c>
      <c r="C10507" t="s">
        <v>23</v>
      </c>
      <c r="D10507" t="s">
        <v>23</v>
      </c>
      <c r="E10507" t="s">
        <v>14007</v>
      </c>
      <c r="F10507" t="s">
        <v>23</v>
      </c>
      <c r="G10507" t="s">
        <v>23</v>
      </c>
      <c r="H10507" t="s">
        <v>6483</v>
      </c>
      <c r="I10507" t="s">
        <v>23</v>
      </c>
      <c r="J10507" t="s">
        <v>23</v>
      </c>
      <c r="K10507" t="s">
        <v>30532</v>
      </c>
    </row>
    <row r="10508" spans="1:11" x14ac:dyDescent="0.35">
      <c r="A10508" t="s">
        <v>19497</v>
      </c>
      <c r="B10508" t="s">
        <v>23</v>
      </c>
      <c r="C10508" t="s">
        <v>23</v>
      </c>
      <c r="D10508" t="s">
        <v>5810</v>
      </c>
      <c r="E10508" t="s">
        <v>19498</v>
      </c>
      <c r="F10508" t="s">
        <v>23</v>
      </c>
      <c r="G10508" t="s">
        <v>23</v>
      </c>
      <c r="H10508" t="s">
        <v>6746</v>
      </c>
      <c r="I10508" t="s">
        <v>23</v>
      </c>
      <c r="J10508" t="s">
        <v>23</v>
      </c>
      <c r="K10508" t="s">
        <v>31277</v>
      </c>
    </row>
    <row r="10509" spans="1:11" x14ac:dyDescent="0.35">
      <c r="A10509" t="s">
        <v>810</v>
      </c>
      <c r="B10509" t="s">
        <v>23</v>
      </c>
      <c r="C10509" t="s">
        <v>23</v>
      </c>
      <c r="D10509" t="s">
        <v>23</v>
      </c>
      <c r="E10509" t="s">
        <v>14008</v>
      </c>
      <c r="F10509" t="s">
        <v>23</v>
      </c>
      <c r="G10509" t="s">
        <v>23</v>
      </c>
      <c r="H10509" t="s">
        <v>6522</v>
      </c>
      <c r="I10509" t="s">
        <v>23</v>
      </c>
      <c r="J10509" t="s">
        <v>23</v>
      </c>
      <c r="K10509" t="s">
        <v>30532</v>
      </c>
    </row>
    <row r="10510" spans="1:11" x14ac:dyDescent="0.35">
      <c r="A10510" t="s">
        <v>19499</v>
      </c>
      <c r="B10510" t="s">
        <v>23</v>
      </c>
      <c r="C10510" t="s">
        <v>23</v>
      </c>
      <c r="D10510" t="s">
        <v>5810</v>
      </c>
      <c r="E10510" t="s">
        <v>19500</v>
      </c>
      <c r="F10510" t="s">
        <v>23</v>
      </c>
      <c r="G10510" t="s">
        <v>23</v>
      </c>
      <c r="H10510" t="s">
        <v>6746</v>
      </c>
      <c r="I10510" t="s">
        <v>23</v>
      </c>
      <c r="J10510" t="s">
        <v>23</v>
      </c>
      <c r="K10510" t="s">
        <v>31278</v>
      </c>
    </row>
    <row r="10511" spans="1:11" x14ac:dyDescent="0.35">
      <c r="A10511" t="s">
        <v>4156</v>
      </c>
      <c r="B10511" t="s">
        <v>23</v>
      </c>
      <c r="C10511" t="s">
        <v>23</v>
      </c>
      <c r="D10511" t="s">
        <v>23</v>
      </c>
      <c r="E10511" t="s">
        <v>14009</v>
      </c>
      <c r="F10511" t="s">
        <v>23</v>
      </c>
      <c r="G10511" t="s">
        <v>23</v>
      </c>
      <c r="H10511" t="s">
        <v>6522</v>
      </c>
      <c r="I10511" t="s">
        <v>23</v>
      </c>
      <c r="J10511" t="s">
        <v>23</v>
      </c>
      <c r="K10511" t="s">
        <v>30532</v>
      </c>
    </row>
    <row r="10512" spans="1:11" x14ac:dyDescent="0.35">
      <c r="A10512" t="s">
        <v>19501</v>
      </c>
      <c r="B10512" t="s">
        <v>23</v>
      </c>
      <c r="C10512" t="s">
        <v>23</v>
      </c>
      <c r="D10512" t="s">
        <v>5810</v>
      </c>
      <c r="E10512" t="s">
        <v>19502</v>
      </c>
      <c r="F10512" t="s">
        <v>23</v>
      </c>
      <c r="G10512" t="s">
        <v>23</v>
      </c>
      <c r="H10512" t="s">
        <v>6746</v>
      </c>
      <c r="I10512" t="s">
        <v>23</v>
      </c>
      <c r="J10512" t="s">
        <v>23</v>
      </c>
      <c r="K10512" t="s">
        <v>31279</v>
      </c>
    </row>
    <row r="10513" spans="1:11" x14ac:dyDescent="0.35">
      <c r="A10513" t="s">
        <v>28863</v>
      </c>
      <c r="B10513" t="s">
        <v>23</v>
      </c>
      <c r="C10513" t="s">
        <v>23</v>
      </c>
      <c r="D10513" t="s">
        <v>5810</v>
      </c>
      <c r="E10513" t="s">
        <v>28864</v>
      </c>
      <c r="F10513" t="s">
        <v>23</v>
      </c>
      <c r="G10513" t="s">
        <v>23</v>
      </c>
      <c r="H10513" t="s">
        <v>6746</v>
      </c>
      <c r="I10513" t="s">
        <v>23</v>
      </c>
      <c r="J10513" t="s">
        <v>23</v>
      </c>
      <c r="K10513" t="s">
        <v>35754</v>
      </c>
    </row>
    <row r="10514" spans="1:11" x14ac:dyDescent="0.35">
      <c r="A10514" t="s">
        <v>14010</v>
      </c>
      <c r="B10514" t="s">
        <v>23</v>
      </c>
      <c r="C10514" t="s">
        <v>23</v>
      </c>
      <c r="D10514" t="s">
        <v>5810</v>
      </c>
      <c r="E10514" t="s">
        <v>14011</v>
      </c>
      <c r="F10514" t="s">
        <v>23</v>
      </c>
      <c r="G10514" t="s">
        <v>23</v>
      </c>
      <c r="H10514" t="s">
        <v>6746</v>
      </c>
      <c r="I10514" t="s">
        <v>23</v>
      </c>
      <c r="J10514" t="s">
        <v>23</v>
      </c>
      <c r="K10514" t="s">
        <v>30532</v>
      </c>
    </row>
    <row r="10515" spans="1:11" x14ac:dyDescent="0.35">
      <c r="A10515" t="s">
        <v>3116</v>
      </c>
      <c r="B10515" t="s">
        <v>23</v>
      </c>
      <c r="C10515" t="s">
        <v>23</v>
      </c>
      <c r="D10515" t="s">
        <v>23</v>
      </c>
      <c r="E10515" t="s">
        <v>14012</v>
      </c>
      <c r="F10515" t="s">
        <v>23</v>
      </c>
      <c r="G10515" t="s">
        <v>23</v>
      </c>
      <c r="H10515" t="s">
        <v>6522</v>
      </c>
      <c r="I10515" t="s">
        <v>23</v>
      </c>
      <c r="J10515" t="s">
        <v>23</v>
      </c>
      <c r="K10515" t="s">
        <v>30532</v>
      </c>
    </row>
    <row r="10516" spans="1:11" x14ac:dyDescent="0.35">
      <c r="A10516" t="s">
        <v>615</v>
      </c>
      <c r="B10516" t="s">
        <v>23</v>
      </c>
      <c r="C10516" t="s">
        <v>23</v>
      </c>
      <c r="D10516" t="s">
        <v>23</v>
      </c>
      <c r="E10516" t="s">
        <v>14013</v>
      </c>
      <c r="F10516" t="s">
        <v>23</v>
      </c>
      <c r="G10516" t="s">
        <v>23</v>
      </c>
      <c r="H10516" t="s">
        <v>6522</v>
      </c>
      <c r="I10516" t="s">
        <v>23</v>
      </c>
      <c r="J10516" t="s">
        <v>23</v>
      </c>
      <c r="K10516" t="s">
        <v>30532</v>
      </c>
    </row>
    <row r="10517" spans="1:11" x14ac:dyDescent="0.35">
      <c r="A10517" t="s">
        <v>19503</v>
      </c>
      <c r="B10517" t="s">
        <v>23</v>
      </c>
      <c r="C10517" t="s">
        <v>23</v>
      </c>
      <c r="D10517" t="s">
        <v>5810</v>
      </c>
      <c r="E10517" t="s">
        <v>19504</v>
      </c>
      <c r="F10517" t="s">
        <v>23</v>
      </c>
      <c r="G10517" t="s">
        <v>23</v>
      </c>
      <c r="H10517" t="s">
        <v>6746</v>
      </c>
      <c r="I10517" t="s">
        <v>23</v>
      </c>
      <c r="J10517" t="s">
        <v>23</v>
      </c>
      <c r="K10517" t="s">
        <v>31280</v>
      </c>
    </row>
    <row r="10518" spans="1:11" x14ac:dyDescent="0.35">
      <c r="A10518" t="s">
        <v>6151</v>
      </c>
      <c r="B10518" t="s">
        <v>23</v>
      </c>
      <c r="C10518" t="s">
        <v>23</v>
      </c>
      <c r="D10518" t="s">
        <v>5810</v>
      </c>
      <c r="E10518" t="s">
        <v>14014</v>
      </c>
      <c r="F10518" t="s">
        <v>23</v>
      </c>
      <c r="G10518" t="s">
        <v>23</v>
      </c>
      <c r="H10518" t="s">
        <v>6483</v>
      </c>
      <c r="I10518" t="s">
        <v>23</v>
      </c>
      <c r="J10518" t="s">
        <v>23</v>
      </c>
      <c r="K10518" t="s">
        <v>30532</v>
      </c>
    </row>
    <row r="10519" spans="1:11" x14ac:dyDescent="0.35">
      <c r="A10519" t="s">
        <v>3806</v>
      </c>
      <c r="B10519" t="s">
        <v>23</v>
      </c>
      <c r="C10519" t="s">
        <v>23</v>
      </c>
      <c r="D10519" t="s">
        <v>23</v>
      </c>
      <c r="E10519" t="s">
        <v>14015</v>
      </c>
      <c r="F10519" t="s">
        <v>23</v>
      </c>
      <c r="G10519" t="s">
        <v>23</v>
      </c>
      <c r="H10519" t="s">
        <v>6518</v>
      </c>
      <c r="I10519" t="s">
        <v>2721</v>
      </c>
      <c r="J10519" t="s">
        <v>23</v>
      </c>
      <c r="K10519" t="s">
        <v>30532</v>
      </c>
    </row>
    <row r="10520" spans="1:11" x14ac:dyDescent="0.35">
      <c r="A10520" t="s">
        <v>28917</v>
      </c>
      <c r="B10520" t="s">
        <v>23</v>
      </c>
      <c r="C10520" t="s">
        <v>23</v>
      </c>
      <c r="D10520" t="s">
        <v>5810</v>
      </c>
      <c r="E10520" t="s">
        <v>28918</v>
      </c>
      <c r="F10520" t="s">
        <v>23</v>
      </c>
      <c r="G10520" t="s">
        <v>23</v>
      </c>
      <c r="H10520" t="s">
        <v>6746</v>
      </c>
      <c r="I10520" t="s">
        <v>23</v>
      </c>
      <c r="J10520" t="s">
        <v>23</v>
      </c>
      <c r="K10520" t="s">
        <v>35781</v>
      </c>
    </row>
    <row r="10521" spans="1:11" x14ac:dyDescent="0.35">
      <c r="A10521" t="s">
        <v>28923</v>
      </c>
      <c r="B10521" t="s">
        <v>23</v>
      </c>
      <c r="C10521" t="s">
        <v>23</v>
      </c>
      <c r="D10521" t="s">
        <v>5810</v>
      </c>
      <c r="E10521" t="s">
        <v>28924</v>
      </c>
      <c r="F10521" t="s">
        <v>23</v>
      </c>
      <c r="G10521" t="s">
        <v>23</v>
      </c>
      <c r="H10521" t="s">
        <v>6746</v>
      </c>
      <c r="I10521" t="s">
        <v>23</v>
      </c>
      <c r="J10521" t="s">
        <v>23</v>
      </c>
      <c r="K10521" t="s">
        <v>35784</v>
      </c>
    </row>
    <row r="10522" spans="1:11" x14ac:dyDescent="0.35">
      <c r="A10522" t="s">
        <v>19509</v>
      </c>
      <c r="B10522" t="s">
        <v>23</v>
      </c>
      <c r="C10522" t="s">
        <v>23</v>
      </c>
      <c r="D10522" t="s">
        <v>5810</v>
      </c>
      <c r="E10522" t="s">
        <v>19510</v>
      </c>
      <c r="F10522" t="s">
        <v>23</v>
      </c>
      <c r="G10522" t="s">
        <v>23</v>
      </c>
      <c r="H10522" t="s">
        <v>6746</v>
      </c>
      <c r="I10522" t="s">
        <v>23</v>
      </c>
      <c r="J10522" t="s">
        <v>23</v>
      </c>
      <c r="K10522" t="s">
        <v>31283</v>
      </c>
    </row>
    <row r="10523" spans="1:11" x14ac:dyDescent="0.35">
      <c r="A10523" t="s">
        <v>19511</v>
      </c>
      <c r="B10523" t="s">
        <v>23</v>
      </c>
      <c r="C10523" t="s">
        <v>23</v>
      </c>
      <c r="D10523" t="s">
        <v>5810</v>
      </c>
      <c r="E10523" t="s">
        <v>19512</v>
      </c>
      <c r="F10523" t="s">
        <v>23</v>
      </c>
      <c r="G10523" t="s">
        <v>23</v>
      </c>
      <c r="H10523" t="s">
        <v>6746</v>
      </c>
      <c r="I10523" t="s">
        <v>23</v>
      </c>
      <c r="J10523" t="s">
        <v>23</v>
      </c>
      <c r="K10523" t="s">
        <v>31284</v>
      </c>
    </row>
    <row r="10524" spans="1:11" x14ac:dyDescent="0.35">
      <c r="A10524" t="s">
        <v>19513</v>
      </c>
      <c r="B10524" t="s">
        <v>23</v>
      </c>
      <c r="C10524" t="s">
        <v>23</v>
      </c>
      <c r="D10524" t="s">
        <v>5810</v>
      </c>
      <c r="E10524" t="s">
        <v>19514</v>
      </c>
      <c r="F10524" t="s">
        <v>23</v>
      </c>
      <c r="G10524" t="s">
        <v>23</v>
      </c>
      <c r="H10524" t="s">
        <v>6746</v>
      </c>
      <c r="I10524" t="s">
        <v>23</v>
      </c>
      <c r="J10524" t="s">
        <v>23</v>
      </c>
      <c r="K10524" t="s">
        <v>31285</v>
      </c>
    </row>
    <row r="10525" spans="1:11" x14ac:dyDescent="0.35">
      <c r="A10525" t="s">
        <v>19515</v>
      </c>
      <c r="B10525" t="s">
        <v>23</v>
      </c>
      <c r="C10525" t="s">
        <v>23</v>
      </c>
      <c r="D10525" t="s">
        <v>5810</v>
      </c>
      <c r="E10525" t="s">
        <v>19516</v>
      </c>
      <c r="F10525" t="s">
        <v>23</v>
      </c>
      <c r="G10525" t="s">
        <v>23</v>
      </c>
      <c r="H10525" t="s">
        <v>6746</v>
      </c>
      <c r="I10525" t="s">
        <v>23</v>
      </c>
      <c r="J10525" t="s">
        <v>23</v>
      </c>
      <c r="K10525" t="s">
        <v>31286</v>
      </c>
    </row>
    <row r="10526" spans="1:11" x14ac:dyDescent="0.35">
      <c r="A10526" t="s">
        <v>837</v>
      </c>
      <c r="B10526" t="s">
        <v>23</v>
      </c>
      <c r="C10526" t="s">
        <v>23</v>
      </c>
      <c r="D10526" t="s">
        <v>23</v>
      </c>
      <c r="E10526" t="s">
        <v>14016</v>
      </c>
      <c r="F10526" t="s">
        <v>23</v>
      </c>
      <c r="G10526" t="s">
        <v>23</v>
      </c>
      <c r="H10526" t="s">
        <v>6487</v>
      </c>
      <c r="I10526" t="s">
        <v>6485</v>
      </c>
      <c r="J10526" t="s">
        <v>23</v>
      </c>
      <c r="K10526" t="s">
        <v>30532</v>
      </c>
    </row>
    <row r="10527" spans="1:11" x14ac:dyDescent="0.35">
      <c r="A10527" t="s">
        <v>3808</v>
      </c>
      <c r="B10527" t="s">
        <v>23</v>
      </c>
      <c r="C10527" t="s">
        <v>23</v>
      </c>
      <c r="D10527" t="s">
        <v>23</v>
      </c>
      <c r="E10527" t="s">
        <v>14017</v>
      </c>
      <c r="F10527" t="s">
        <v>23</v>
      </c>
      <c r="G10527" t="s">
        <v>23</v>
      </c>
      <c r="H10527" t="s">
        <v>6522</v>
      </c>
      <c r="I10527" t="s">
        <v>23</v>
      </c>
      <c r="J10527" t="s">
        <v>23</v>
      </c>
      <c r="K10527" t="s">
        <v>30532</v>
      </c>
    </row>
    <row r="10528" spans="1:11" x14ac:dyDescent="0.35">
      <c r="A10528" t="s">
        <v>19517</v>
      </c>
      <c r="B10528" t="s">
        <v>23</v>
      </c>
      <c r="C10528" t="s">
        <v>23</v>
      </c>
      <c r="D10528" t="s">
        <v>5810</v>
      </c>
      <c r="E10528" t="s">
        <v>19518</v>
      </c>
      <c r="F10528" t="s">
        <v>23</v>
      </c>
      <c r="G10528" t="s">
        <v>23</v>
      </c>
      <c r="H10528" t="s">
        <v>6746</v>
      </c>
      <c r="I10528" t="s">
        <v>23</v>
      </c>
      <c r="J10528" t="s">
        <v>23</v>
      </c>
      <c r="K10528" t="s">
        <v>31287</v>
      </c>
    </row>
    <row r="10529" spans="1:11" x14ac:dyDescent="0.35">
      <c r="A10529" t="s">
        <v>19519</v>
      </c>
      <c r="B10529" t="s">
        <v>23</v>
      </c>
      <c r="C10529" t="s">
        <v>23</v>
      </c>
      <c r="D10529" t="s">
        <v>5810</v>
      </c>
      <c r="E10529" t="s">
        <v>19520</v>
      </c>
      <c r="F10529" t="s">
        <v>23</v>
      </c>
      <c r="G10529" t="s">
        <v>23</v>
      </c>
      <c r="H10529" t="s">
        <v>6746</v>
      </c>
      <c r="I10529" t="s">
        <v>23</v>
      </c>
      <c r="J10529" t="s">
        <v>23</v>
      </c>
      <c r="K10529" t="s">
        <v>31288</v>
      </c>
    </row>
    <row r="10530" spans="1:11" x14ac:dyDescent="0.35">
      <c r="A10530" t="s">
        <v>4154</v>
      </c>
      <c r="B10530" t="s">
        <v>23</v>
      </c>
      <c r="C10530" t="s">
        <v>23</v>
      </c>
      <c r="D10530" t="s">
        <v>23</v>
      </c>
      <c r="E10530" t="s">
        <v>14018</v>
      </c>
      <c r="F10530" t="s">
        <v>23</v>
      </c>
      <c r="G10530" t="s">
        <v>23</v>
      </c>
      <c r="H10530" t="s">
        <v>6522</v>
      </c>
      <c r="I10530" t="s">
        <v>23</v>
      </c>
      <c r="J10530" t="s">
        <v>23</v>
      </c>
      <c r="K10530" t="s">
        <v>30532</v>
      </c>
    </row>
    <row r="10531" spans="1:11" x14ac:dyDescent="0.35">
      <c r="A10531" t="s">
        <v>4153</v>
      </c>
      <c r="B10531" t="s">
        <v>23</v>
      </c>
      <c r="C10531" t="s">
        <v>23</v>
      </c>
      <c r="D10531" t="s">
        <v>23</v>
      </c>
      <c r="E10531" t="s">
        <v>14019</v>
      </c>
      <c r="F10531" t="s">
        <v>23</v>
      </c>
      <c r="G10531" t="s">
        <v>23</v>
      </c>
      <c r="H10531" t="s">
        <v>6522</v>
      </c>
      <c r="I10531" t="s">
        <v>23</v>
      </c>
      <c r="J10531" t="s">
        <v>23</v>
      </c>
      <c r="K10531" t="s">
        <v>30532</v>
      </c>
    </row>
    <row r="10532" spans="1:11" x14ac:dyDescent="0.35">
      <c r="A10532" t="s">
        <v>4152</v>
      </c>
      <c r="B10532" t="s">
        <v>23</v>
      </c>
      <c r="C10532" t="s">
        <v>23</v>
      </c>
      <c r="D10532" t="s">
        <v>23</v>
      </c>
      <c r="E10532" t="s">
        <v>14020</v>
      </c>
      <c r="F10532" t="s">
        <v>23</v>
      </c>
      <c r="G10532" t="s">
        <v>23</v>
      </c>
      <c r="H10532" t="s">
        <v>6522</v>
      </c>
      <c r="I10532" t="s">
        <v>23</v>
      </c>
      <c r="J10532" t="s">
        <v>23</v>
      </c>
      <c r="K10532" t="s">
        <v>30532</v>
      </c>
    </row>
    <row r="10533" spans="1:11" x14ac:dyDescent="0.35">
      <c r="A10533" t="s">
        <v>5498</v>
      </c>
      <c r="B10533" t="s">
        <v>23</v>
      </c>
      <c r="C10533" t="s">
        <v>23</v>
      </c>
      <c r="D10533" t="s">
        <v>23</v>
      </c>
      <c r="E10533" t="s">
        <v>14021</v>
      </c>
      <c r="F10533" t="s">
        <v>23</v>
      </c>
      <c r="G10533" t="s">
        <v>23</v>
      </c>
      <c r="H10533" t="s">
        <v>6522</v>
      </c>
      <c r="I10533" t="s">
        <v>23</v>
      </c>
      <c r="J10533" t="s">
        <v>23</v>
      </c>
      <c r="K10533" t="s">
        <v>30532</v>
      </c>
    </row>
    <row r="10534" spans="1:11" x14ac:dyDescent="0.35">
      <c r="A10534" t="s">
        <v>4059</v>
      </c>
      <c r="B10534" t="s">
        <v>23</v>
      </c>
      <c r="C10534" t="s">
        <v>23</v>
      </c>
      <c r="D10534" t="s">
        <v>23</v>
      </c>
      <c r="E10534" t="s">
        <v>14022</v>
      </c>
      <c r="F10534" t="s">
        <v>23</v>
      </c>
      <c r="G10534" t="s">
        <v>23</v>
      </c>
      <c r="H10534" t="s">
        <v>23</v>
      </c>
      <c r="I10534" t="s">
        <v>23</v>
      </c>
      <c r="J10534" t="s">
        <v>23</v>
      </c>
      <c r="K10534" t="s">
        <v>30532</v>
      </c>
    </row>
    <row r="10535" spans="1:11" x14ac:dyDescent="0.35">
      <c r="A10535" t="s">
        <v>19523</v>
      </c>
      <c r="B10535" t="s">
        <v>23</v>
      </c>
      <c r="C10535" t="s">
        <v>23</v>
      </c>
      <c r="D10535" t="s">
        <v>5810</v>
      </c>
      <c r="E10535" t="s">
        <v>19524</v>
      </c>
      <c r="F10535" t="s">
        <v>23</v>
      </c>
      <c r="G10535" t="s">
        <v>23</v>
      </c>
      <c r="H10535" t="s">
        <v>6746</v>
      </c>
      <c r="I10535" t="s">
        <v>23</v>
      </c>
      <c r="J10535" t="s">
        <v>23</v>
      </c>
      <c r="K10535" t="s">
        <v>30532</v>
      </c>
    </row>
    <row r="10536" spans="1:11" x14ac:dyDescent="0.35">
      <c r="A10536" t="s">
        <v>19525</v>
      </c>
      <c r="B10536" t="s">
        <v>23</v>
      </c>
      <c r="C10536" t="s">
        <v>23</v>
      </c>
      <c r="D10536" t="s">
        <v>5810</v>
      </c>
      <c r="E10536" t="s">
        <v>19526</v>
      </c>
      <c r="F10536" t="s">
        <v>23</v>
      </c>
      <c r="G10536" t="s">
        <v>23</v>
      </c>
      <c r="H10536" t="s">
        <v>6746</v>
      </c>
      <c r="I10536" t="s">
        <v>23</v>
      </c>
      <c r="J10536" t="s">
        <v>23</v>
      </c>
      <c r="K10536" t="s">
        <v>31290</v>
      </c>
    </row>
    <row r="10537" spans="1:11" x14ac:dyDescent="0.35">
      <c r="A10537" t="s">
        <v>5294</v>
      </c>
      <c r="B10537" t="s">
        <v>23</v>
      </c>
      <c r="C10537" t="s">
        <v>23</v>
      </c>
      <c r="D10537" t="s">
        <v>23</v>
      </c>
      <c r="E10537" t="s">
        <v>14024</v>
      </c>
      <c r="F10537" t="s">
        <v>23</v>
      </c>
      <c r="G10537" t="s">
        <v>23</v>
      </c>
      <c r="H10537" t="s">
        <v>6487</v>
      </c>
      <c r="I10537" t="s">
        <v>6485</v>
      </c>
      <c r="J10537" t="s">
        <v>3894</v>
      </c>
      <c r="K10537" t="s">
        <v>30532</v>
      </c>
    </row>
    <row r="10538" spans="1:11" x14ac:dyDescent="0.35">
      <c r="A10538" t="s">
        <v>214</v>
      </c>
      <c r="B10538" t="s">
        <v>23</v>
      </c>
      <c r="C10538" t="s">
        <v>23</v>
      </c>
      <c r="D10538" t="s">
        <v>23</v>
      </c>
      <c r="E10538" t="s">
        <v>14025</v>
      </c>
      <c r="F10538" t="s">
        <v>23</v>
      </c>
      <c r="G10538" t="s">
        <v>23</v>
      </c>
      <c r="H10538" t="s">
        <v>6522</v>
      </c>
      <c r="I10538" t="s">
        <v>23</v>
      </c>
      <c r="J10538" t="s">
        <v>23</v>
      </c>
      <c r="K10538" t="s">
        <v>30532</v>
      </c>
    </row>
    <row r="10539" spans="1:11" x14ac:dyDescent="0.35">
      <c r="A10539" t="s">
        <v>904</v>
      </c>
      <c r="B10539" t="s">
        <v>23</v>
      </c>
      <c r="C10539" t="s">
        <v>23</v>
      </c>
      <c r="D10539" t="s">
        <v>23</v>
      </c>
      <c r="E10539" t="s">
        <v>14026</v>
      </c>
      <c r="F10539" t="s">
        <v>23</v>
      </c>
      <c r="G10539" t="s">
        <v>23</v>
      </c>
      <c r="H10539" t="s">
        <v>6522</v>
      </c>
      <c r="I10539" t="s">
        <v>23</v>
      </c>
      <c r="J10539" t="s">
        <v>23</v>
      </c>
      <c r="K10539" t="s">
        <v>30532</v>
      </c>
    </row>
    <row r="10540" spans="1:11" x14ac:dyDescent="0.35">
      <c r="A10540" t="s">
        <v>19527</v>
      </c>
      <c r="B10540" t="s">
        <v>23</v>
      </c>
      <c r="C10540" t="s">
        <v>23</v>
      </c>
      <c r="D10540" t="s">
        <v>5810</v>
      </c>
      <c r="E10540" t="s">
        <v>19528</v>
      </c>
      <c r="F10540" t="s">
        <v>23</v>
      </c>
      <c r="G10540" t="s">
        <v>23</v>
      </c>
      <c r="H10540" t="s">
        <v>6746</v>
      </c>
      <c r="I10540" t="s">
        <v>23</v>
      </c>
      <c r="J10540" t="s">
        <v>23</v>
      </c>
      <c r="K10540" t="s">
        <v>31291</v>
      </c>
    </row>
    <row r="10541" spans="1:11" x14ac:dyDescent="0.35">
      <c r="A10541" t="s">
        <v>19529</v>
      </c>
      <c r="B10541" t="s">
        <v>23</v>
      </c>
      <c r="C10541" t="s">
        <v>23</v>
      </c>
      <c r="D10541" t="s">
        <v>5810</v>
      </c>
      <c r="E10541" t="s">
        <v>19530</v>
      </c>
      <c r="F10541" t="s">
        <v>23</v>
      </c>
      <c r="G10541" t="s">
        <v>23</v>
      </c>
      <c r="H10541" t="s">
        <v>6746</v>
      </c>
      <c r="I10541" t="s">
        <v>23</v>
      </c>
      <c r="J10541" t="s">
        <v>23</v>
      </c>
      <c r="K10541" t="s">
        <v>31292</v>
      </c>
    </row>
    <row r="10542" spans="1:11" x14ac:dyDescent="0.35">
      <c r="A10542" t="s">
        <v>19531</v>
      </c>
      <c r="B10542" t="s">
        <v>23</v>
      </c>
      <c r="C10542" t="s">
        <v>23</v>
      </c>
      <c r="D10542" t="s">
        <v>5810</v>
      </c>
      <c r="E10542" t="s">
        <v>19532</v>
      </c>
      <c r="F10542" t="s">
        <v>23</v>
      </c>
      <c r="G10542" t="s">
        <v>23</v>
      </c>
      <c r="H10542" t="s">
        <v>6746</v>
      </c>
      <c r="I10542" t="s">
        <v>23</v>
      </c>
      <c r="J10542" t="s">
        <v>23</v>
      </c>
      <c r="K10542" t="s">
        <v>31293</v>
      </c>
    </row>
    <row r="10543" spans="1:11" x14ac:dyDescent="0.35">
      <c r="A10543" t="s">
        <v>19533</v>
      </c>
      <c r="B10543" t="s">
        <v>23</v>
      </c>
      <c r="C10543" t="s">
        <v>23</v>
      </c>
      <c r="D10543" t="s">
        <v>5810</v>
      </c>
      <c r="E10543" t="s">
        <v>19534</v>
      </c>
      <c r="F10543" t="s">
        <v>23</v>
      </c>
      <c r="G10543" t="s">
        <v>23</v>
      </c>
      <c r="H10543" t="s">
        <v>6746</v>
      </c>
      <c r="I10543" t="s">
        <v>23</v>
      </c>
      <c r="J10543" t="s">
        <v>23</v>
      </c>
      <c r="K10543" t="s">
        <v>31294</v>
      </c>
    </row>
    <row r="10544" spans="1:11" x14ac:dyDescent="0.35">
      <c r="A10544" t="s">
        <v>1173</v>
      </c>
      <c r="B10544" t="s">
        <v>23</v>
      </c>
      <c r="C10544" t="s">
        <v>23</v>
      </c>
      <c r="D10544" t="s">
        <v>23</v>
      </c>
      <c r="E10544" t="s">
        <v>14027</v>
      </c>
      <c r="F10544" t="s">
        <v>23</v>
      </c>
      <c r="G10544" t="s">
        <v>23</v>
      </c>
      <c r="H10544" t="s">
        <v>6518</v>
      </c>
      <c r="I10544" t="s">
        <v>2721</v>
      </c>
      <c r="J10544" t="s">
        <v>3894</v>
      </c>
      <c r="K10544" t="s">
        <v>30532</v>
      </c>
    </row>
    <row r="10545" spans="1:11" x14ac:dyDescent="0.35">
      <c r="A10545" t="s">
        <v>19535</v>
      </c>
      <c r="B10545" t="s">
        <v>23</v>
      </c>
      <c r="C10545" t="s">
        <v>23</v>
      </c>
      <c r="D10545" t="s">
        <v>5810</v>
      </c>
      <c r="E10545" t="s">
        <v>19536</v>
      </c>
      <c r="F10545" t="s">
        <v>23</v>
      </c>
      <c r="G10545" t="s">
        <v>23</v>
      </c>
      <c r="H10545" t="s">
        <v>6746</v>
      </c>
      <c r="I10545" t="s">
        <v>23</v>
      </c>
      <c r="J10545" t="s">
        <v>23</v>
      </c>
      <c r="K10545" t="s">
        <v>31295</v>
      </c>
    </row>
    <row r="10546" spans="1:11" x14ac:dyDescent="0.35">
      <c r="A10546" t="s">
        <v>19537</v>
      </c>
      <c r="B10546" t="s">
        <v>23</v>
      </c>
      <c r="C10546" t="s">
        <v>23</v>
      </c>
      <c r="D10546" t="s">
        <v>5810</v>
      </c>
      <c r="E10546" t="s">
        <v>19538</v>
      </c>
      <c r="F10546" t="s">
        <v>23</v>
      </c>
      <c r="G10546" t="s">
        <v>23</v>
      </c>
      <c r="H10546" t="s">
        <v>6746</v>
      </c>
      <c r="I10546" t="s">
        <v>23</v>
      </c>
      <c r="J10546" t="s">
        <v>23</v>
      </c>
      <c r="K10546" t="s">
        <v>31296</v>
      </c>
    </row>
    <row r="10547" spans="1:11" x14ac:dyDescent="0.35">
      <c r="A10547" t="s">
        <v>1758</v>
      </c>
      <c r="B10547" t="s">
        <v>23</v>
      </c>
      <c r="C10547" t="s">
        <v>23</v>
      </c>
      <c r="D10547" t="s">
        <v>23</v>
      </c>
      <c r="E10547" t="s">
        <v>14029</v>
      </c>
      <c r="F10547" t="s">
        <v>23</v>
      </c>
      <c r="G10547" t="s">
        <v>23</v>
      </c>
      <c r="H10547" t="s">
        <v>6522</v>
      </c>
      <c r="I10547" t="s">
        <v>23</v>
      </c>
      <c r="J10547" t="s">
        <v>23</v>
      </c>
      <c r="K10547" t="s">
        <v>30532</v>
      </c>
    </row>
    <row r="10548" spans="1:11" x14ac:dyDescent="0.35">
      <c r="A10548" t="s">
        <v>4151</v>
      </c>
      <c r="B10548" t="s">
        <v>23</v>
      </c>
      <c r="C10548" t="s">
        <v>23</v>
      </c>
      <c r="D10548" t="s">
        <v>23</v>
      </c>
      <c r="E10548" t="s">
        <v>14030</v>
      </c>
      <c r="F10548" t="s">
        <v>23</v>
      </c>
      <c r="G10548" t="s">
        <v>23</v>
      </c>
      <c r="H10548" t="s">
        <v>6522</v>
      </c>
      <c r="I10548" t="s">
        <v>23</v>
      </c>
      <c r="J10548" t="s">
        <v>23</v>
      </c>
      <c r="K10548" t="s">
        <v>30532</v>
      </c>
    </row>
    <row r="10549" spans="1:11" x14ac:dyDescent="0.35">
      <c r="A10549" t="s">
        <v>14031</v>
      </c>
      <c r="B10549" t="s">
        <v>23</v>
      </c>
      <c r="C10549" t="s">
        <v>23</v>
      </c>
      <c r="D10549" t="s">
        <v>5810</v>
      </c>
      <c r="E10549" t="s">
        <v>14032</v>
      </c>
      <c r="F10549" t="s">
        <v>23</v>
      </c>
      <c r="G10549" t="s">
        <v>23</v>
      </c>
      <c r="H10549" t="s">
        <v>6746</v>
      </c>
      <c r="I10549" t="s">
        <v>23</v>
      </c>
      <c r="J10549" t="s">
        <v>23</v>
      </c>
      <c r="K10549" t="s">
        <v>30532</v>
      </c>
    </row>
    <row r="10550" spans="1:11" x14ac:dyDescent="0.35">
      <c r="A10550" t="s">
        <v>518</v>
      </c>
      <c r="B10550" t="s">
        <v>23</v>
      </c>
      <c r="C10550" t="s">
        <v>23</v>
      </c>
      <c r="D10550" t="s">
        <v>23</v>
      </c>
      <c r="E10550" t="s">
        <v>14033</v>
      </c>
      <c r="F10550" t="s">
        <v>23</v>
      </c>
      <c r="G10550" t="s">
        <v>23</v>
      </c>
      <c r="H10550" t="s">
        <v>6487</v>
      </c>
      <c r="I10550" t="s">
        <v>6485</v>
      </c>
      <c r="J10550" t="s">
        <v>23</v>
      </c>
      <c r="K10550" t="s">
        <v>30532</v>
      </c>
    </row>
    <row r="10551" spans="1:11" x14ac:dyDescent="0.35">
      <c r="A10551" t="s">
        <v>19539</v>
      </c>
      <c r="B10551" t="s">
        <v>23</v>
      </c>
      <c r="C10551" t="s">
        <v>23</v>
      </c>
      <c r="D10551" t="s">
        <v>5810</v>
      </c>
      <c r="E10551" t="s">
        <v>19540</v>
      </c>
      <c r="F10551" t="s">
        <v>23</v>
      </c>
      <c r="G10551" t="s">
        <v>23</v>
      </c>
      <c r="H10551" t="s">
        <v>6746</v>
      </c>
      <c r="I10551" t="s">
        <v>23</v>
      </c>
      <c r="J10551" t="s">
        <v>23</v>
      </c>
      <c r="K10551" t="s">
        <v>31297</v>
      </c>
    </row>
    <row r="10552" spans="1:11" x14ac:dyDescent="0.35">
      <c r="A10552" t="s">
        <v>3232</v>
      </c>
      <c r="B10552" t="s">
        <v>23</v>
      </c>
      <c r="C10552" t="s">
        <v>23</v>
      </c>
      <c r="D10552" t="s">
        <v>23</v>
      </c>
      <c r="E10552" t="s">
        <v>14034</v>
      </c>
      <c r="F10552" t="s">
        <v>23</v>
      </c>
      <c r="G10552" t="s">
        <v>23</v>
      </c>
      <c r="H10552" t="s">
        <v>23</v>
      </c>
      <c r="I10552" t="s">
        <v>23</v>
      </c>
      <c r="J10552" t="s">
        <v>23</v>
      </c>
      <c r="K10552" t="s">
        <v>30532</v>
      </c>
    </row>
    <row r="10553" spans="1:11" x14ac:dyDescent="0.35">
      <c r="A10553" t="s">
        <v>19541</v>
      </c>
      <c r="B10553" t="s">
        <v>23</v>
      </c>
      <c r="C10553" t="s">
        <v>23</v>
      </c>
      <c r="D10553" t="s">
        <v>5810</v>
      </c>
      <c r="E10553" t="s">
        <v>19542</v>
      </c>
      <c r="F10553" t="s">
        <v>23</v>
      </c>
      <c r="G10553" t="s">
        <v>23</v>
      </c>
      <c r="H10553" t="s">
        <v>6746</v>
      </c>
      <c r="I10553" t="s">
        <v>23</v>
      </c>
      <c r="J10553" t="s">
        <v>23</v>
      </c>
      <c r="K10553" t="s">
        <v>31298</v>
      </c>
    </row>
    <row r="10554" spans="1:11" x14ac:dyDescent="0.35">
      <c r="A10554" t="s">
        <v>14035</v>
      </c>
      <c r="B10554" t="s">
        <v>23</v>
      </c>
      <c r="C10554" t="s">
        <v>23</v>
      </c>
      <c r="D10554" t="s">
        <v>5810</v>
      </c>
      <c r="E10554" t="s">
        <v>14036</v>
      </c>
      <c r="F10554" t="s">
        <v>23</v>
      </c>
      <c r="G10554" t="s">
        <v>23</v>
      </c>
      <c r="H10554" t="s">
        <v>6746</v>
      </c>
      <c r="I10554" t="s">
        <v>23</v>
      </c>
      <c r="J10554" t="s">
        <v>23</v>
      </c>
      <c r="K10554" t="s">
        <v>30532</v>
      </c>
    </row>
    <row r="10555" spans="1:11" x14ac:dyDescent="0.35">
      <c r="A10555" t="s">
        <v>19545</v>
      </c>
      <c r="B10555" t="s">
        <v>23</v>
      </c>
      <c r="C10555" t="s">
        <v>23</v>
      </c>
      <c r="D10555" t="s">
        <v>5810</v>
      </c>
      <c r="E10555" t="s">
        <v>19546</v>
      </c>
      <c r="F10555" t="s">
        <v>23</v>
      </c>
      <c r="G10555" t="s">
        <v>23</v>
      </c>
      <c r="H10555" t="s">
        <v>6746</v>
      </c>
      <c r="I10555" t="s">
        <v>23</v>
      </c>
      <c r="J10555" t="s">
        <v>23</v>
      </c>
      <c r="K10555" t="s">
        <v>31300</v>
      </c>
    </row>
    <row r="10556" spans="1:11" x14ac:dyDescent="0.35">
      <c r="A10556" t="s">
        <v>19547</v>
      </c>
      <c r="B10556" t="s">
        <v>23</v>
      </c>
      <c r="C10556" t="s">
        <v>23</v>
      </c>
      <c r="D10556" t="s">
        <v>5810</v>
      </c>
      <c r="E10556" t="s">
        <v>19548</v>
      </c>
      <c r="F10556" t="s">
        <v>23</v>
      </c>
      <c r="G10556" t="s">
        <v>23</v>
      </c>
      <c r="H10556" t="s">
        <v>6746</v>
      </c>
      <c r="I10556" t="s">
        <v>23</v>
      </c>
      <c r="J10556" t="s">
        <v>23</v>
      </c>
      <c r="K10556" t="s">
        <v>31301</v>
      </c>
    </row>
    <row r="10557" spans="1:11" x14ac:dyDescent="0.35">
      <c r="A10557" t="s">
        <v>19549</v>
      </c>
      <c r="B10557" t="s">
        <v>23</v>
      </c>
      <c r="C10557" t="s">
        <v>23</v>
      </c>
      <c r="D10557" t="s">
        <v>5810</v>
      </c>
      <c r="E10557" t="s">
        <v>19550</v>
      </c>
      <c r="F10557" t="s">
        <v>23</v>
      </c>
      <c r="G10557" t="s">
        <v>23</v>
      </c>
      <c r="H10557" t="s">
        <v>6746</v>
      </c>
      <c r="I10557" t="s">
        <v>23</v>
      </c>
      <c r="J10557" t="s">
        <v>23</v>
      </c>
      <c r="K10557" t="s">
        <v>31302</v>
      </c>
    </row>
    <row r="10558" spans="1:11" x14ac:dyDescent="0.35">
      <c r="A10558" t="s">
        <v>154</v>
      </c>
      <c r="B10558" t="s">
        <v>23</v>
      </c>
      <c r="C10558" t="s">
        <v>23</v>
      </c>
      <c r="D10558" t="s">
        <v>23</v>
      </c>
      <c r="E10558" t="s">
        <v>14037</v>
      </c>
      <c r="F10558" t="s">
        <v>23</v>
      </c>
      <c r="G10558" t="s">
        <v>23</v>
      </c>
      <c r="H10558" t="s">
        <v>6522</v>
      </c>
      <c r="I10558" t="s">
        <v>23</v>
      </c>
      <c r="J10558" t="s">
        <v>23</v>
      </c>
      <c r="K10558" t="s">
        <v>30532</v>
      </c>
    </row>
    <row r="10559" spans="1:11" x14ac:dyDescent="0.35">
      <c r="A10559" t="s">
        <v>19551</v>
      </c>
      <c r="B10559" t="s">
        <v>23</v>
      </c>
      <c r="C10559" t="s">
        <v>23</v>
      </c>
      <c r="D10559" t="s">
        <v>5810</v>
      </c>
      <c r="E10559" t="s">
        <v>19552</v>
      </c>
      <c r="F10559" t="s">
        <v>23</v>
      </c>
      <c r="G10559" t="s">
        <v>23</v>
      </c>
      <c r="H10559" t="s">
        <v>6746</v>
      </c>
      <c r="I10559" t="s">
        <v>23</v>
      </c>
      <c r="J10559" t="s">
        <v>23</v>
      </c>
      <c r="K10559" t="s">
        <v>31303</v>
      </c>
    </row>
    <row r="10560" spans="1:11" x14ac:dyDescent="0.35">
      <c r="A10560" t="s">
        <v>5439</v>
      </c>
      <c r="B10560" t="s">
        <v>23</v>
      </c>
      <c r="C10560" t="s">
        <v>23</v>
      </c>
      <c r="D10560" t="s">
        <v>23</v>
      </c>
      <c r="E10560" t="s">
        <v>14038</v>
      </c>
      <c r="F10560" t="s">
        <v>23</v>
      </c>
      <c r="G10560" t="s">
        <v>23</v>
      </c>
      <c r="H10560" t="s">
        <v>6522</v>
      </c>
      <c r="I10560" t="s">
        <v>23</v>
      </c>
      <c r="J10560" t="s">
        <v>23</v>
      </c>
      <c r="K10560" t="s">
        <v>30532</v>
      </c>
    </row>
    <row r="10561" spans="1:11" x14ac:dyDescent="0.35">
      <c r="A10561" t="s">
        <v>19553</v>
      </c>
      <c r="B10561" t="s">
        <v>23</v>
      </c>
      <c r="C10561" t="s">
        <v>23</v>
      </c>
      <c r="D10561" t="s">
        <v>5810</v>
      </c>
      <c r="E10561" t="s">
        <v>19554</v>
      </c>
      <c r="F10561" t="s">
        <v>23</v>
      </c>
      <c r="G10561" t="s">
        <v>23</v>
      </c>
      <c r="H10561" t="s">
        <v>6746</v>
      </c>
      <c r="I10561" t="s">
        <v>23</v>
      </c>
      <c r="J10561" t="s">
        <v>23</v>
      </c>
      <c r="K10561" t="s">
        <v>31304</v>
      </c>
    </row>
    <row r="10562" spans="1:11" x14ac:dyDescent="0.35">
      <c r="A10562" t="s">
        <v>4150</v>
      </c>
      <c r="B10562" t="s">
        <v>23</v>
      </c>
      <c r="C10562" t="s">
        <v>23</v>
      </c>
      <c r="D10562" t="s">
        <v>23</v>
      </c>
      <c r="E10562" t="s">
        <v>14039</v>
      </c>
      <c r="F10562" t="s">
        <v>23</v>
      </c>
      <c r="G10562" t="s">
        <v>23</v>
      </c>
      <c r="H10562" t="s">
        <v>6522</v>
      </c>
      <c r="I10562" t="s">
        <v>23</v>
      </c>
      <c r="J10562" t="s">
        <v>23</v>
      </c>
      <c r="K10562" t="s">
        <v>30532</v>
      </c>
    </row>
    <row r="10563" spans="1:11" x14ac:dyDescent="0.35">
      <c r="A10563" t="s">
        <v>19557</v>
      </c>
      <c r="B10563" t="s">
        <v>23</v>
      </c>
      <c r="C10563" t="s">
        <v>23</v>
      </c>
      <c r="D10563" t="s">
        <v>5810</v>
      </c>
      <c r="E10563" t="s">
        <v>19558</v>
      </c>
      <c r="F10563" t="s">
        <v>23</v>
      </c>
      <c r="G10563" t="s">
        <v>23</v>
      </c>
      <c r="H10563" t="s">
        <v>6746</v>
      </c>
      <c r="I10563" t="s">
        <v>23</v>
      </c>
      <c r="J10563" t="s">
        <v>23</v>
      </c>
      <c r="K10563" t="s">
        <v>31306</v>
      </c>
    </row>
    <row r="10564" spans="1:11" x14ac:dyDescent="0.35">
      <c r="A10564" t="s">
        <v>19555</v>
      </c>
      <c r="B10564" t="s">
        <v>23</v>
      </c>
      <c r="C10564" t="s">
        <v>23</v>
      </c>
      <c r="D10564" t="s">
        <v>5810</v>
      </c>
      <c r="E10564" t="s">
        <v>19556</v>
      </c>
      <c r="F10564" t="s">
        <v>23</v>
      </c>
      <c r="G10564" t="s">
        <v>23</v>
      </c>
      <c r="H10564" t="s">
        <v>6746</v>
      </c>
      <c r="I10564" t="s">
        <v>23</v>
      </c>
      <c r="J10564" t="s">
        <v>23</v>
      </c>
      <c r="K10564" t="s">
        <v>31305</v>
      </c>
    </row>
    <row r="10565" spans="1:11" x14ac:dyDescent="0.35">
      <c r="A10565" t="s">
        <v>14040</v>
      </c>
      <c r="B10565" t="s">
        <v>23</v>
      </c>
      <c r="C10565" t="s">
        <v>23</v>
      </c>
      <c r="D10565" t="s">
        <v>5810</v>
      </c>
      <c r="E10565" t="s">
        <v>14041</v>
      </c>
      <c r="F10565" t="s">
        <v>23</v>
      </c>
      <c r="G10565" t="s">
        <v>23</v>
      </c>
      <c r="H10565" t="s">
        <v>6746</v>
      </c>
      <c r="I10565" t="s">
        <v>23</v>
      </c>
      <c r="J10565" t="s">
        <v>23</v>
      </c>
      <c r="K10565" t="s">
        <v>30532</v>
      </c>
    </row>
    <row r="10566" spans="1:11" x14ac:dyDescent="0.35">
      <c r="A10566" t="s">
        <v>19559</v>
      </c>
      <c r="B10566" t="s">
        <v>23</v>
      </c>
      <c r="C10566" t="s">
        <v>23</v>
      </c>
      <c r="D10566" t="s">
        <v>5810</v>
      </c>
      <c r="E10566" t="s">
        <v>19560</v>
      </c>
      <c r="F10566" t="s">
        <v>23</v>
      </c>
      <c r="G10566" t="s">
        <v>23</v>
      </c>
      <c r="H10566" t="s">
        <v>6746</v>
      </c>
      <c r="I10566" t="s">
        <v>23</v>
      </c>
      <c r="J10566" t="s">
        <v>23</v>
      </c>
      <c r="K10566" t="s">
        <v>31307</v>
      </c>
    </row>
    <row r="10567" spans="1:11" x14ac:dyDescent="0.35">
      <c r="A10567" t="s">
        <v>19561</v>
      </c>
      <c r="B10567" t="s">
        <v>23</v>
      </c>
      <c r="C10567" t="s">
        <v>23</v>
      </c>
      <c r="D10567" t="s">
        <v>5810</v>
      </c>
      <c r="E10567" t="s">
        <v>19562</v>
      </c>
      <c r="F10567" t="s">
        <v>23</v>
      </c>
      <c r="G10567" t="s">
        <v>23</v>
      </c>
      <c r="H10567" t="s">
        <v>6746</v>
      </c>
      <c r="I10567" t="s">
        <v>23</v>
      </c>
      <c r="J10567" t="s">
        <v>23</v>
      </c>
      <c r="K10567" t="s">
        <v>31308</v>
      </c>
    </row>
    <row r="10568" spans="1:11" x14ac:dyDescent="0.35">
      <c r="A10568" t="s">
        <v>14042</v>
      </c>
      <c r="B10568" t="s">
        <v>23</v>
      </c>
      <c r="C10568" t="s">
        <v>23</v>
      </c>
      <c r="D10568" t="s">
        <v>5810</v>
      </c>
      <c r="E10568" t="s">
        <v>14043</v>
      </c>
      <c r="F10568" t="s">
        <v>23</v>
      </c>
      <c r="G10568" t="s">
        <v>23</v>
      </c>
      <c r="H10568" t="s">
        <v>6746</v>
      </c>
      <c r="I10568" t="s">
        <v>23</v>
      </c>
      <c r="J10568" t="s">
        <v>23</v>
      </c>
      <c r="K10568" t="s">
        <v>30532</v>
      </c>
    </row>
    <row r="10569" spans="1:11" x14ac:dyDescent="0.35">
      <c r="A10569" t="s">
        <v>19563</v>
      </c>
      <c r="B10569" t="s">
        <v>23</v>
      </c>
      <c r="C10569" t="s">
        <v>23</v>
      </c>
      <c r="D10569" t="s">
        <v>5810</v>
      </c>
      <c r="E10569" t="s">
        <v>19564</v>
      </c>
      <c r="F10569" t="s">
        <v>23</v>
      </c>
      <c r="G10569" t="s">
        <v>23</v>
      </c>
      <c r="H10569" t="s">
        <v>6746</v>
      </c>
      <c r="I10569" t="s">
        <v>23</v>
      </c>
      <c r="J10569" t="s">
        <v>23</v>
      </c>
      <c r="K10569" t="s">
        <v>31309</v>
      </c>
    </row>
    <row r="10570" spans="1:11" x14ac:dyDescent="0.35">
      <c r="A10570" t="s">
        <v>19565</v>
      </c>
      <c r="B10570" t="s">
        <v>23</v>
      </c>
      <c r="C10570" t="s">
        <v>23</v>
      </c>
      <c r="D10570" t="s">
        <v>5810</v>
      </c>
      <c r="E10570" t="s">
        <v>19566</v>
      </c>
      <c r="F10570" t="s">
        <v>23</v>
      </c>
      <c r="G10570" t="s">
        <v>23</v>
      </c>
      <c r="H10570" t="s">
        <v>6746</v>
      </c>
      <c r="I10570" t="s">
        <v>23</v>
      </c>
      <c r="J10570" t="s">
        <v>23</v>
      </c>
      <c r="K10570" t="s">
        <v>31310</v>
      </c>
    </row>
    <row r="10571" spans="1:11" x14ac:dyDescent="0.35">
      <c r="A10571" t="s">
        <v>19569</v>
      </c>
      <c r="B10571" t="s">
        <v>23</v>
      </c>
      <c r="C10571" t="s">
        <v>23</v>
      </c>
      <c r="D10571" t="s">
        <v>5810</v>
      </c>
      <c r="E10571" t="s">
        <v>19570</v>
      </c>
      <c r="F10571" t="s">
        <v>23</v>
      </c>
      <c r="G10571" t="s">
        <v>23</v>
      </c>
      <c r="H10571" t="s">
        <v>6746</v>
      </c>
      <c r="I10571" t="s">
        <v>23</v>
      </c>
      <c r="J10571" t="s">
        <v>23</v>
      </c>
      <c r="K10571" t="s">
        <v>31312</v>
      </c>
    </row>
    <row r="10572" spans="1:11" x14ac:dyDescent="0.35">
      <c r="A10572" t="s">
        <v>19573</v>
      </c>
      <c r="B10572" t="s">
        <v>23</v>
      </c>
      <c r="C10572" t="s">
        <v>23</v>
      </c>
      <c r="D10572" t="s">
        <v>5810</v>
      </c>
      <c r="E10572" t="s">
        <v>19574</v>
      </c>
      <c r="F10572" t="s">
        <v>23</v>
      </c>
      <c r="G10572" t="s">
        <v>23</v>
      </c>
      <c r="H10572" t="s">
        <v>6746</v>
      </c>
      <c r="I10572" t="s">
        <v>23</v>
      </c>
      <c r="J10572" t="s">
        <v>23</v>
      </c>
      <c r="K10572" t="s">
        <v>31314</v>
      </c>
    </row>
    <row r="10573" spans="1:11" x14ac:dyDescent="0.35">
      <c r="A10573" t="s">
        <v>19571</v>
      </c>
      <c r="B10573" t="s">
        <v>23</v>
      </c>
      <c r="C10573" t="s">
        <v>23</v>
      </c>
      <c r="D10573" t="s">
        <v>5810</v>
      </c>
      <c r="E10573" t="s">
        <v>19572</v>
      </c>
      <c r="F10573" t="s">
        <v>23</v>
      </c>
      <c r="G10573" t="s">
        <v>23</v>
      </c>
      <c r="H10573" t="s">
        <v>6746</v>
      </c>
      <c r="I10573" t="s">
        <v>23</v>
      </c>
      <c r="J10573" t="s">
        <v>23</v>
      </c>
      <c r="K10573" t="s">
        <v>31313</v>
      </c>
    </row>
    <row r="10574" spans="1:11" x14ac:dyDescent="0.35">
      <c r="A10574" t="s">
        <v>19575</v>
      </c>
      <c r="B10574" t="s">
        <v>23</v>
      </c>
      <c r="C10574" t="s">
        <v>23</v>
      </c>
      <c r="D10574" t="s">
        <v>5810</v>
      </c>
      <c r="E10574" t="s">
        <v>19576</v>
      </c>
      <c r="F10574" t="s">
        <v>23</v>
      </c>
      <c r="G10574" t="s">
        <v>23</v>
      </c>
      <c r="H10574" t="s">
        <v>6746</v>
      </c>
      <c r="I10574" t="s">
        <v>23</v>
      </c>
      <c r="J10574" t="s">
        <v>23</v>
      </c>
      <c r="K10574" t="s">
        <v>31315</v>
      </c>
    </row>
    <row r="10575" spans="1:11" x14ac:dyDescent="0.35">
      <c r="A10575" t="s">
        <v>19577</v>
      </c>
      <c r="B10575" t="s">
        <v>23</v>
      </c>
      <c r="C10575" t="s">
        <v>23</v>
      </c>
      <c r="D10575" t="s">
        <v>5810</v>
      </c>
      <c r="E10575" t="s">
        <v>19578</v>
      </c>
      <c r="F10575" t="s">
        <v>23</v>
      </c>
      <c r="G10575" t="s">
        <v>23</v>
      </c>
      <c r="H10575" t="s">
        <v>6746</v>
      </c>
      <c r="I10575" t="s">
        <v>23</v>
      </c>
      <c r="J10575" t="s">
        <v>23</v>
      </c>
      <c r="K10575" t="s">
        <v>31316</v>
      </c>
    </row>
    <row r="10576" spans="1:11" x14ac:dyDescent="0.35">
      <c r="A10576" t="s">
        <v>19579</v>
      </c>
      <c r="B10576" t="s">
        <v>23</v>
      </c>
      <c r="C10576" t="s">
        <v>23</v>
      </c>
      <c r="D10576" t="s">
        <v>5810</v>
      </c>
      <c r="E10576" t="s">
        <v>19580</v>
      </c>
      <c r="F10576" t="s">
        <v>23</v>
      </c>
      <c r="G10576" t="s">
        <v>23</v>
      </c>
      <c r="H10576" t="s">
        <v>6746</v>
      </c>
      <c r="I10576" t="s">
        <v>23</v>
      </c>
      <c r="J10576" t="s">
        <v>23</v>
      </c>
      <c r="K10576" t="s">
        <v>31317</v>
      </c>
    </row>
    <row r="10577" spans="1:11" x14ac:dyDescent="0.35">
      <c r="A10577" t="s">
        <v>19583</v>
      </c>
      <c r="B10577" t="s">
        <v>23</v>
      </c>
      <c r="C10577" t="s">
        <v>23</v>
      </c>
      <c r="D10577" t="s">
        <v>5810</v>
      </c>
      <c r="E10577" t="s">
        <v>19584</v>
      </c>
      <c r="F10577" t="s">
        <v>23</v>
      </c>
      <c r="G10577" t="s">
        <v>23</v>
      </c>
      <c r="H10577" t="s">
        <v>6746</v>
      </c>
      <c r="I10577" t="s">
        <v>23</v>
      </c>
      <c r="J10577" t="s">
        <v>23</v>
      </c>
      <c r="K10577" t="s">
        <v>31318</v>
      </c>
    </row>
    <row r="10578" spans="1:11" x14ac:dyDescent="0.35">
      <c r="A10578" t="s">
        <v>6744</v>
      </c>
      <c r="B10578" t="s">
        <v>23</v>
      </c>
      <c r="C10578" t="s">
        <v>23</v>
      </c>
      <c r="D10578" t="s">
        <v>23</v>
      </c>
      <c r="E10578" t="s">
        <v>14044</v>
      </c>
      <c r="F10578" t="s">
        <v>23</v>
      </c>
      <c r="G10578" t="s">
        <v>23</v>
      </c>
      <c r="H10578" t="s">
        <v>6522</v>
      </c>
      <c r="I10578" t="s">
        <v>23</v>
      </c>
      <c r="J10578" t="s">
        <v>23</v>
      </c>
      <c r="K10578" t="s">
        <v>30532</v>
      </c>
    </row>
    <row r="10579" spans="1:11" x14ac:dyDescent="0.35">
      <c r="A10579" t="s">
        <v>19587</v>
      </c>
      <c r="B10579" t="s">
        <v>23</v>
      </c>
      <c r="C10579" t="s">
        <v>23</v>
      </c>
      <c r="D10579" t="s">
        <v>5810</v>
      </c>
      <c r="E10579" t="s">
        <v>19588</v>
      </c>
      <c r="F10579" t="s">
        <v>23</v>
      </c>
      <c r="G10579" t="s">
        <v>23</v>
      </c>
      <c r="H10579" t="s">
        <v>6746</v>
      </c>
      <c r="I10579" t="s">
        <v>23</v>
      </c>
      <c r="J10579" t="s">
        <v>23</v>
      </c>
      <c r="K10579" t="s">
        <v>31320</v>
      </c>
    </row>
    <row r="10580" spans="1:11" x14ac:dyDescent="0.35">
      <c r="A10580" t="s">
        <v>19589</v>
      </c>
      <c r="B10580" t="s">
        <v>23</v>
      </c>
      <c r="C10580" t="s">
        <v>23</v>
      </c>
      <c r="D10580" t="s">
        <v>5810</v>
      </c>
      <c r="E10580" t="s">
        <v>19590</v>
      </c>
      <c r="F10580" t="s">
        <v>23</v>
      </c>
      <c r="G10580" t="s">
        <v>23</v>
      </c>
      <c r="H10580" t="s">
        <v>6746</v>
      </c>
      <c r="I10580" t="s">
        <v>23</v>
      </c>
      <c r="J10580" t="s">
        <v>23</v>
      </c>
      <c r="K10580" t="s">
        <v>31321</v>
      </c>
    </row>
    <row r="10581" spans="1:11" x14ac:dyDescent="0.35">
      <c r="A10581" t="s">
        <v>27022</v>
      </c>
      <c r="B10581" t="s">
        <v>23</v>
      </c>
      <c r="C10581" t="s">
        <v>23</v>
      </c>
      <c r="D10581" t="s">
        <v>5810</v>
      </c>
      <c r="E10581" t="s">
        <v>27023</v>
      </c>
      <c r="F10581" t="s">
        <v>23</v>
      </c>
      <c r="G10581" t="s">
        <v>23</v>
      </c>
      <c r="H10581" t="s">
        <v>6746</v>
      </c>
      <c r="I10581" t="s">
        <v>23</v>
      </c>
      <c r="J10581" t="s">
        <v>23</v>
      </c>
      <c r="K10581" t="s">
        <v>34854</v>
      </c>
    </row>
    <row r="10582" spans="1:11" x14ac:dyDescent="0.35">
      <c r="A10582" t="s">
        <v>4149</v>
      </c>
      <c r="B10582" t="s">
        <v>23</v>
      </c>
      <c r="C10582" t="s">
        <v>23</v>
      </c>
      <c r="D10582" t="s">
        <v>23</v>
      </c>
      <c r="E10582" t="s">
        <v>14045</v>
      </c>
      <c r="F10582" t="s">
        <v>23</v>
      </c>
      <c r="G10582" t="s">
        <v>23</v>
      </c>
      <c r="H10582" t="s">
        <v>6522</v>
      </c>
      <c r="I10582" t="s">
        <v>23</v>
      </c>
      <c r="J10582" t="s">
        <v>23</v>
      </c>
      <c r="K10582" t="s">
        <v>30532</v>
      </c>
    </row>
    <row r="10583" spans="1:11" x14ac:dyDescent="0.35">
      <c r="A10583" t="s">
        <v>4148</v>
      </c>
      <c r="B10583" t="s">
        <v>23</v>
      </c>
      <c r="C10583" t="s">
        <v>23</v>
      </c>
      <c r="D10583" t="s">
        <v>23</v>
      </c>
      <c r="E10583" t="s">
        <v>14046</v>
      </c>
      <c r="F10583" t="s">
        <v>23</v>
      </c>
      <c r="G10583" t="s">
        <v>23</v>
      </c>
      <c r="H10583" t="s">
        <v>6522</v>
      </c>
      <c r="I10583" t="s">
        <v>23</v>
      </c>
      <c r="J10583" t="s">
        <v>23</v>
      </c>
      <c r="K10583" t="s">
        <v>30532</v>
      </c>
    </row>
    <row r="10584" spans="1:11" x14ac:dyDescent="0.35">
      <c r="A10584" t="s">
        <v>6619</v>
      </c>
      <c r="B10584" t="s">
        <v>23</v>
      </c>
      <c r="C10584" t="s">
        <v>23</v>
      </c>
      <c r="D10584" t="s">
        <v>23</v>
      </c>
      <c r="E10584" t="s">
        <v>14047</v>
      </c>
      <c r="F10584" t="s">
        <v>23</v>
      </c>
      <c r="G10584" t="s">
        <v>23</v>
      </c>
      <c r="H10584" t="s">
        <v>6502</v>
      </c>
      <c r="I10584" t="s">
        <v>2721</v>
      </c>
      <c r="J10584" t="s">
        <v>23</v>
      </c>
      <c r="K10584" t="s">
        <v>30532</v>
      </c>
    </row>
    <row r="10585" spans="1:11" x14ac:dyDescent="0.35">
      <c r="A10585" t="s">
        <v>19593</v>
      </c>
      <c r="B10585" t="s">
        <v>23</v>
      </c>
      <c r="C10585" t="s">
        <v>23</v>
      </c>
      <c r="D10585" t="s">
        <v>5810</v>
      </c>
      <c r="E10585" t="s">
        <v>19594</v>
      </c>
      <c r="F10585" t="s">
        <v>23</v>
      </c>
      <c r="G10585" t="s">
        <v>23</v>
      </c>
      <c r="H10585" t="s">
        <v>6746</v>
      </c>
      <c r="I10585" t="s">
        <v>23</v>
      </c>
      <c r="J10585" t="s">
        <v>23</v>
      </c>
      <c r="K10585" t="s">
        <v>31323</v>
      </c>
    </row>
    <row r="10586" spans="1:11" x14ac:dyDescent="0.35">
      <c r="A10586" t="s">
        <v>19595</v>
      </c>
      <c r="B10586" t="s">
        <v>23</v>
      </c>
      <c r="C10586" t="s">
        <v>23</v>
      </c>
      <c r="D10586" t="s">
        <v>5810</v>
      </c>
      <c r="E10586" t="s">
        <v>19596</v>
      </c>
      <c r="F10586" t="s">
        <v>23</v>
      </c>
      <c r="G10586" t="s">
        <v>23</v>
      </c>
      <c r="H10586" t="s">
        <v>6746</v>
      </c>
      <c r="I10586" t="s">
        <v>23</v>
      </c>
      <c r="J10586" t="s">
        <v>23</v>
      </c>
      <c r="K10586" t="s">
        <v>31324</v>
      </c>
    </row>
    <row r="10587" spans="1:11" x14ac:dyDescent="0.35">
      <c r="A10587" t="s">
        <v>14048</v>
      </c>
      <c r="B10587" t="s">
        <v>23</v>
      </c>
      <c r="C10587" t="s">
        <v>23</v>
      </c>
      <c r="D10587" t="s">
        <v>5810</v>
      </c>
      <c r="E10587" t="s">
        <v>14049</v>
      </c>
      <c r="F10587" t="s">
        <v>23</v>
      </c>
      <c r="G10587" t="s">
        <v>23</v>
      </c>
      <c r="H10587" t="s">
        <v>6746</v>
      </c>
      <c r="I10587" t="s">
        <v>23</v>
      </c>
      <c r="J10587" t="s">
        <v>23</v>
      </c>
      <c r="K10587" t="s">
        <v>30532</v>
      </c>
    </row>
    <row r="10588" spans="1:11" x14ac:dyDescent="0.35">
      <c r="A10588" t="s">
        <v>14050</v>
      </c>
      <c r="B10588" t="s">
        <v>23</v>
      </c>
      <c r="C10588" t="s">
        <v>23</v>
      </c>
      <c r="D10588" t="s">
        <v>5810</v>
      </c>
      <c r="E10588" t="s">
        <v>14051</v>
      </c>
      <c r="F10588" t="s">
        <v>23</v>
      </c>
      <c r="G10588" t="s">
        <v>23</v>
      </c>
      <c r="H10588" t="s">
        <v>6746</v>
      </c>
      <c r="I10588" t="s">
        <v>23</v>
      </c>
      <c r="J10588" t="s">
        <v>23</v>
      </c>
      <c r="K10588" t="s">
        <v>30532</v>
      </c>
    </row>
    <row r="10589" spans="1:11" x14ac:dyDescent="0.35">
      <c r="A10589" t="s">
        <v>2908</v>
      </c>
      <c r="B10589" t="s">
        <v>23</v>
      </c>
      <c r="C10589" t="s">
        <v>23</v>
      </c>
      <c r="D10589" t="s">
        <v>23</v>
      </c>
      <c r="E10589" t="s">
        <v>14052</v>
      </c>
      <c r="F10589" t="s">
        <v>23</v>
      </c>
      <c r="G10589" t="s">
        <v>23</v>
      </c>
      <c r="H10589" t="s">
        <v>6522</v>
      </c>
      <c r="I10589" t="s">
        <v>23</v>
      </c>
      <c r="J10589" t="s">
        <v>23</v>
      </c>
      <c r="K10589" t="s">
        <v>30532</v>
      </c>
    </row>
    <row r="10590" spans="1:11" x14ac:dyDescent="0.35">
      <c r="A10590" t="s">
        <v>261</v>
      </c>
      <c r="B10590" t="s">
        <v>23</v>
      </c>
      <c r="C10590" t="s">
        <v>23</v>
      </c>
      <c r="D10590" t="s">
        <v>23</v>
      </c>
      <c r="E10590" t="s">
        <v>14053</v>
      </c>
      <c r="F10590" t="s">
        <v>23</v>
      </c>
      <c r="G10590" t="s">
        <v>23</v>
      </c>
      <c r="H10590" t="s">
        <v>6483</v>
      </c>
      <c r="I10590" t="s">
        <v>6485</v>
      </c>
      <c r="J10590" t="s">
        <v>23</v>
      </c>
      <c r="K10590" t="s">
        <v>30532</v>
      </c>
    </row>
    <row r="10591" spans="1:11" x14ac:dyDescent="0.35">
      <c r="A10591" t="s">
        <v>2921</v>
      </c>
      <c r="B10591" t="s">
        <v>23</v>
      </c>
      <c r="C10591" t="s">
        <v>23</v>
      </c>
      <c r="D10591" t="s">
        <v>23</v>
      </c>
      <c r="E10591" t="s">
        <v>14054</v>
      </c>
      <c r="F10591" t="s">
        <v>23</v>
      </c>
      <c r="G10591" t="s">
        <v>23</v>
      </c>
      <c r="H10591" t="s">
        <v>6522</v>
      </c>
      <c r="I10591" t="s">
        <v>23</v>
      </c>
      <c r="J10591" t="s">
        <v>23</v>
      </c>
      <c r="K10591" t="s">
        <v>30532</v>
      </c>
    </row>
    <row r="10592" spans="1:11" x14ac:dyDescent="0.35">
      <c r="A10592" t="s">
        <v>4147</v>
      </c>
      <c r="B10592" t="s">
        <v>23</v>
      </c>
      <c r="C10592" t="s">
        <v>23</v>
      </c>
      <c r="D10592" t="s">
        <v>23</v>
      </c>
      <c r="E10592" t="s">
        <v>14055</v>
      </c>
      <c r="F10592" t="s">
        <v>23</v>
      </c>
      <c r="G10592" t="s">
        <v>23</v>
      </c>
      <c r="H10592" t="s">
        <v>6522</v>
      </c>
      <c r="I10592" t="s">
        <v>23</v>
      </c>
      <c r="J10592" t="s">
        <v>23</v>
      </c>
      <c r="K10592" t="s">
        <v>30532</v>
      </c>
    </row>
    <row r="10593" spans="1:11" x14ac:dyDescent="0.35">
      <c r="A10593" t="s">
        <v>4146</v>
      </c>
      <c r="B10593" t="s">
        <v>23</v>
      </c>
      <c r="C10593" t="s">
        <v>23</v>
      </c>
      <c r="D10593" t="s">
        <v>23</v>
      </c>
      <c r="E10593" t="s">
        <v>14056</v>
      </c>
      <c r="F10593" t="s">
        <v>23</v>
      </c>
      <c r="G10593" t="s">
        <v>23</v>
      </c>
      <c r="H10593" t="s">
        <v>6522</v>
      </c>
      <c r="I10593" t="s">
        <v>23</v>
      </c>
      <c r="J10593" t="s">
        <v>23</v>
      </c>
      <c r="K10593" t="s">
        <v>30532</v>
      </c>
    </row>
    <row r="10594" spans="1:11" x14ac:dyDescent="0.35">
      <c r="A10594" t="s">
        <v>3809</v>
      </c>
      <c r="B10594" t="s">
        <v>23</v>
      </c>
      <c r="C10594" t="s">
        <v>23</v>
      </c>
      <c r="D10594" t="s">
        <v>23</v>
      </c>
      <c r="E10594" t="s">
        <v>14057</v>
      </c>
      <c r="F10594" t="s">
        <v>23</v>
      </c>
      <c r="G10594" t="s">
        <v>23</v>
      </c>
      <c r="H10594" t="s">
        <v>6522</v>
      </c>
      <c r="I10594" t="s">
        <v>23</v>
      </c>
      <c r="J10594" t="s">
        <v>23</v>
      </c>
      <c r="K10594" t="s">
        <v>30532</v>
      </c>
    </row>
    <row r="10595" spans="1:11" x14ac:dyDescent="0.35">
      <c r="A10595" t="s">
        <v>14058</v>
      </c>
      <c r="B10595" t="s">
        <v>23</v>
      </c>
      <c r="C10595" t="s">
        <v>23</v>
      </c>
      <c r="D10595" t="s">
        <v>5810</v>
      </c>
      <c r="E10595" t="s">
        <v>14059</v>
      </c>
      <c r="F10595" t="s">
        <v>23</v>
      </c>
      <c r="G10595" t="s">
        <v>23</v>
      </c>
      <c r="H10595" t="s">
        <v>6746</v>
      </c>
      <c r="I10595" t="s">
        <v>23</v>
      </c>
      <c r="J10595" t="s">
        <v>23</v>
      </c>
      <c r="K10595" t="s">
        <v>30532</v>
      </c>
    </row>
    <row r="10596" spans="1:11" x14ac:dyDescent="0.35">
      <c r="A10596" t="s">
        <v>4145</v>
      </c>
      <c r="B10596" t="s">
        <v>23</v>
      </c>
      <c r="C10596" t="s">
        <v>23</v>
      </c>
      <c r="D10596" t="s">
        <v>23</v>
      </c>
      <c r="E10596" t="s">
        <v>14060</v>
      </c>
      <c r="F10596" t="s">
        <v>23</v>
      </c>
      <c r="G10596" t="s">
        <v>23</v>
      </c>
      <c r="H10596" t="s">
        <v>23</v>
      </c>
      <c r="I10596" t="s">
        <v>23</v>
      </c>
      <c r="J10596" t="s">
        <v>23</v>
      </c>
      <c r="K10596" t="s">
        <v>30532</v>
      </c>
    </row>
    <row r="10597" spans="1:11" x14ac:dyDescent="0.35">
      <c r="A10597" t="s">
        <v>4144</v>
      </c>
      <c r="B10597" t="s">
        <v>23</v>
      </c>
      <c r="C10597" t="s">
        <v>23</v>
      </c>
      <c r="D10597" t="s">
        <v>23</v>
      </c>
      <c r="E10597" t="s">
        <v>14061</v>
      </c>
      <c r="F10597" t="s">
        <v>23</v>
      </c>
      <c r="G10597" t="s">
        <v>23</v>
      </c>
      <c r="H10597" t="s">
        <v>6514</v>
      </c>
      <c r="I10597" t="s">
        <v>6499</v>
      </c>
      <c r="J10597" t="s">
        <v>23</v>
      </c>
      <c r="K10597" t="s">
        <v>30532</v>
      </c>
    </row>
    <row r="10598" spans="1:11" x14ac:dyDescent="0.35">
      <c r="A10598" t="s">
        <v>19597</v>
      </c>
      <c r="B10598" t="s">
        <v>23</v>
      </c>
      <c r="C10598" t="s">
        <v>23</v>
      </c>
      <c r="D10598" t="s">
        <v>5810</v>
      </c>
      <c r="E10598" t="s">
        <v>19598</v>
      </c>
      <c r="F10598" t="s">
        <v>23</v>
      </c>
      <c r="G10598" t="s">
        <v>23</v>
      </c>
      <c r="H10598" t="s">
        <v>6746</v>
      </c>
      <c r="I10598" t="s">
        <v>23</v>
      </c>
      <c r="J10598" t="s">
        <v>23</v>
      </c>
      <c r="K10598" t="s">
        <v>31325</v>
      </c>
    </row>
    <row r="10599" spans="1:11" x14ac:dyDescent="0.35">
      <c r="A10599" t="s">
        <v>69</v>
      </c>
      <c r="B10599" t="s">
        <v>23</v>
      </c>
      <c r="C10599" t="s">
        <v>23</v>
      </c>
      <c r="D10599" t="s">
        <v>23</v>
      </c>
      <c r="E10599" t="s">
        <v>14062</v>
      </c>
      <c r="F10599" t="s">
        <v>23</v>
      </c>
      <c r="G10599" t="s">
        <v>23</v>
      </c>
      <c r="H10599" t="s">
        <v>6522</v>
      </c>
      <c r="I10599" t="s">
        <v>23</v>
      </c>
      <c r="J10599" t="s">
        <v>23</v>
      </c>
      <c r="K10599" t="s">
        <v>30532</v>
      </c>
    </row>
    <row r="10600" spans="1:11" x14ac:dyDescent="0.35">
      <c r="A10600" t="s">
        <v>19599</v>
      </c>
      <c r="B10600" t="s">
        <v>23</v>
      </c>
      <c r="C10600" t="s">
        <v>23</v>
      </c>
      <c r="D10600" t="s">
        <v>5810</v>
      </c>
      <c r="E10600" t="s">
        <v>19600</v>
      </c>
      <c r="F10600" t="s">
        <v>23</v>
      </c>
      <c r="G10600" t="s">
        <v>23</v>
      </c>
      <c r="H10600" t="s">
        <v>6746</v>
      </c>
      <c r="I10600" t="s">
        <v>23</v>
      </c>
      <c r="J10600" t="s">
        <v>23</v>
      </c>
      <c r="K10600" t="s">
        <v>31326</v>
      </c>
    </row>
    <row r="10601" spans="1:11" x14ac:dyDescent="0.35">
      <c r="A10601" t="s">
        <v>3811</v>
      </c>
      <c r="B10601" t="s">
        <v>23</v>
      </c>
      <c r="C10601" t="s">
        <v>23</v>
      </c>
      <c r="D10601" t="s">
        <v>23</v>
      </c>
      <c r="E10601" t="s">
        <v>14063</v>
      </c>
      <c r="F10601" t="s">
        <v>23</v>
      </c>
      <c r="G10601" t="s">
        <v>23</v>
      </c>
      <c r="H10601" t="s">
        <v>6522</v>
      </c>
      <c r="I10601" t="s">
        <v>23</v>
      </c>
      <c r="J10601" t="s">
        <v>23</v>
      </c>
      <c r="K10601" t="s">
        <v>30532</v>
      </c>
    </row>
    <row r="10602" spans="1:11" x14ac:dyDescent="0.35">
      <c r="A10602" t="s">
        <v>329</v>
      </c>
      <c r="B10602" t="s">
        <v>23</v>
      </c>
      <c r="C10602" t="s">
        <v>23</v>
      </c>
      <c r="D10602" t="s">
        <v>23</v>
      </c>
      <c r="E10602" t="s">
        <v>14064</v>
      </c>
      <c r="F10602" t="s">
        <v>23</v>
      </c>
      <c r="G10602" t="s">
        <v>23</v>
      </c>
      <c r="H10602" t="s">
        <v>23</v>
      </c>
      <c r="I10602" t="s">
        <v>23</v>
      </c>
      <c r="J10602" t="s">
        <v>23</v>
      </c>
      <c r="K10602" t="s">
        <v>30532</v>
      </c>
    </row>
    <row r="10603" spans="1:11" x14ac:dyDescent="0.35">
      <c r="A10603" t="s">
        <v>19601</v>
      </c>
      <c r="B10603" t="s">
        <v>23</v>
      </c>
      <c r="C10603" t="s">
        <v>23</v>
      </c>
      <c r="D10603" t="s">
        <v>5810</v>
      </c>
      <c r="E10603" t="s">
        <v>19602</v>
      </c>
      <c r="F10603" t="s">
        <v>23</v>
      </c>
      <c r="G10603" t="s">
        <v>23</v>
      </c>
      <c r="H10603" t="s">
        <v>6746</v>
      </c>
      <c r="I10603" t="s">
        <v>23</v>
      </c>
      <c r="J10603" t="s">
        <v>23</v>
      </c>
      <c r="K10603" t="s">
        <v>31327</v>
      </c>
    </row>
    <row r="10604" spans="1:11" x14ac:dyDescent="0.35">
      <c r="A10604" t="s">
        <v>14065</v>
      </c>
      <c r="B10604" t="s">
        <v>23</v>
      </c>
      <c r="C10604" t="s">
        <v>23</v>
      </c>
      <c r="D10604" t="s">
        <v>5810</v>
      </c>
      <c r="E10604" t="s">
        <v>14066</v>
      </c>
      <c r="F10604" t="s">
        <v>23</v>
      </c>
      <c r="G10604" t="s">
        <v>23</v>
      </c>
      <c r="H10604" t="s">
        <v>6746</v>
      </c>
      <c r="I10604" t="s">
        <v>23</v>
      </c>
      <c r="J10604" t="s">
        <v>23</v>
      </c>
      <c r="K10604" t="s">
        <v>30532</v>
      </c>
    </row>
    <row r="10605" spans="1:11" x14ac:dyDescent="0.35">
      <c r="A10605" t="s">
        <v>19603</v>
      </c>
      <c r="B10605" t="s">
        <v>23</v>
      </c>
      <c r="C10605" t="s">
        <v>23</v>
      </c>
      <c r="D10605" t="s">
        <v>5810</v>
      </c>
      <c r="E10605" t="s">
        <v>19604</v>
      </c>
      <c r="F10605" t="s">
        <v>23</v>
      </c>
      <c r="G10605" t="s">
        <v>23</v>
      </c>
      <c r="H10605" t="s">
        <v>6746</v>
      </c>
      <c r="I10605" t="s">
        <v>23</v>
      </c>
      <c r="J10605" t="s">
        <v>23</v>
      </c>
      <c r="K10605" t="s">
        <v>31328</v>
      </c>
    </row>
    <row r="10606" spans="1:11" x14ac:dyDescent="0.35">
      <c r="A10606" t="s">
        <v>2948</v>
      </c>
      <c r="B10606" t="s">
        <v>23</v>
      </c>
      <c r="C10606" t="s">
        <v>23</v>
      </c>
      <c r="D10606" t="s">
        <v>23</v>
      </c>
      <c r="E10606" t="s">
        <v>14067</v>
      </c>
      <c r="F10606" t="s">
        <v>23</v>
      </c>
      <c r="G10606" t="s">
        <v>23</v>
      </c>
      <c r="H10606" t="s">
        <v>6502</v>
      </c>
      <c r="I10606" t="s">
        <v>2721</v>
      </c>
      <c r="J10606" t="s">
        <v>23</v>
      </c>
      <c r="K10606" t="s">
        <v>30532</v>
      </c>
    </row>
    <row r="10607" spans="1:11" x14ac:dyDescent="0.35">
      <c r="A10607" t="s">
        <v>19605</v>
      </c>
      <c r="B10607" t="s">
        <v>23</v>
      </c>
      <c r="C10607" t="s">
        <v>23</v>
      </c>
      <c r="D10607" t="s">
        <v>5810</v>
      </c>
      <c r="E10607" t="s">
        <v>19606</v>
      </c>
      <c r="F10607" t="s">
        <v>23</v>
      </c>
      <c r="G10607" t="s">
        <v>23</v>
      </c>
      <c r="H10607" t="s">
        <v>6746</v>
      </c>
      <c r="I10607" t="s">
        <v>23</v>
      </c>
      <c r="J10607" t="s">
        <v>23</v>
      </c>
      <c r="K10607" t="s">
        <v>31329</v>
      </c>
    </row>
    <row r="10608" spans="1:11" x14ac:dyDescent="0.35">
      <c r="A10608" t="s">
        <v>4143</v>
      </c>
      <c r="B10608" t="s">
        <v>23</v>
      </c>
      <c r="C10608" t="s">
        <v>23</v>
      </c>
      <c r="D10608" t="s">
        <v>23</v>
      </c>
      <c r="E10608" t="s">
        <v>14068</v>
      </c>
      <c r="F10608" t="s">
        <v>23</v>
      </c>
      <c r="G10608" t="s">
        <v>23</v>
      </c>
      <c r="H10608" t="s">
        <v>6522</v>
      </c>
      <c r="I10608" t="s">
        <v>23</v>
      </c>
      <c r="J10608" t="s">
        <v>23</v>
      </c>
      <c r="K10608" t="s">
        <v>30532</v>
      </c>
    </row>
    <row r="10609" spans="1:11" x14ac:dyDescent="0.35">
      <c r="A10609" t="s">
        <v>19607</v>
      </c>
      <c r="B10609" t="s">
        <v>23</v>
      </c>
      <c r="C10609" t="s">
        <v>23</v>
      </c>
      <c r="D10609" t="s">
        <v>5810</v>
      </c>
      <c r="E10609" t="s">
        <v>19608</v>
      </c>
      <c r="F10609" t="s">
        <v>23</v>
      </c>
      <c r="G10609" t="s">
        <v>23</v>
      </c>
      <c r="H10609" t="s">
        <v>6746</v>
      </c>
      <c r="I10609" t="s">
        <v>23</v>
      </c>
      <c r="J10609" t="s">
        <v>23</v>
      </c>
      <c r="K10609" t="s">
        <v>31330</v>
      </c>
    </row>
    <row r="10610" spans="1:11" x14ac:dyDescent="0.35">
      <c r="A10610" t="s">
        <v>3812</v>
      </c>
      <c r="B10610" t="s">
        <v>23</v>
      </c>
      <c r="C10610" t="s">
        <v>23</v>
      </c>
      <c r="D10610" t="s">
        <v>23</v>
      </c>
      <c r="E10610" t="s">
        <v>14069</v>
      </c>
      <c r="F10610" t="s">
        <v>23</v>
      </c>
      <c r="G10610" t="s">
        <v>23</v>
      </c>
      <c r="H10610" t="s">
        <v>6522</v>
      </c>
      <c r="I10610" t="s">
        <v>23</v>
      </c>
      <c r="J10610" t="s">
        <v>23</v>
      </c>
      <c r="K10610" t="s">
        <v>30532</v>
      </c>
    </row>
    <row r="10611" spans="1:11" x14ac:dyDescent="0.35">
      <c r="A10611" t="s">
        <v>19609</v>
      </c>
      <c r="B10611" t="s">
        <v>23</v>
      </c>
      <c r="C10611" t="s">
        <v>23</v>
      </c>
      <c r="D10611" t="s">
        <v>5810</v>
      </c>
      <c r="E10611" t="s">
        <v>19610</v>
      </c>
      <c r="F10611" t="s">
        <v>23</v>
      </c>
      <c r="G10611" t="s">
        <v>23</v>
      </c>
      <c r="H10611" t="s">
        <v>6746</v>
      </c>
      <c r="I10611" t="s">
        <v>23</v>
      </c>
      <c r="J10611" t="s">
        <v>23</v>
      </c>
      <c r="K10611" t="s">
        <v>31331</v>
      </c>
    </row>
    <row r="10612" spans="1:11" x14ac:dyDescent="0.35">
      <c r="A10612" t="s">
        <v>29510</v>
      </c>
      <c r="B10612" t="s">
        <v>23</v>
      </c>
      <c r="C10612" t="s">
        <v>23</v>
      </c>
      <c r="D10612" t="s">
        <v>5810</v>
      </c>
      <c r="E10612" t="s">
        <v>29511</v>
      </c>
      <c r="F10612" t="s">
        <v>23</v>
      </c>
      <c r="G10612" t="s">
        <v>23</v>
      </c>
      <c r="H10612" t="s">
        <v>6746</v>
      </c>
      <c r="I10612" t="s">
        <v>23</v>
      </c>
      <c r="J10612" t="s">
        <v>23</v>
      </c>
      <c r="K10612" t="s">
        <v>36071</v>
      </c>
    </row>
    <row r="10613" spans="1:11" x14ac:dyDescent="0.35">
      <c r="A10613" t="s">
        <v>6150</v>
      </c>
      <c r="B10613" t="s">
        <v>23</v>
      </c>
      <c r="C10613" t="s">
        <v>23</v>
      </c>
      <c r="D10613" t="s">
        <v>5810</v>
      </c>
      <c r="E10613" t="s">
        <v>14070</v>
      </c>
      <c r="F10613" t="s">
        <v>23</v>
      </c>
      <c r="G10613" t="s">
        <v>23</v>
      </c>
      <c r="H10613" t="s">
        <v>6502</v>
      </c>
      <c r="I10613" t="s">
        <v>23</v>
      </c>
      <c r="J10613" t="s">
        <v>23</v>
      </c>
      <c r="K10613" t="s">
        <v>30532</v>
      </c>
    </row>
    <row r="10614" spans="1:11" x14ac:dyDescent="0.35">
      <c r="A10614" t="s">
        <v>6149</v>
      </c>
      <c r="B10614" t="s">
        <v>23</v>
      </c>
      <c r="C10614" t="s">
        <v>23</v>
      </c>
      <c r="D10614" t="s">
        <v>5810</v>
      </c>
      <c r="E10614" t="s">
        <v>14071</v>
      </c>
      <c r="F10614" t="s">
        <v>23</v>
      </c>
      <c r="G10614" t="s">
        <v>23</v>
      </c>
      <c r="H10614" t="s">
        <v>6483</v>
      </c>
      <c r="I10614" t="s">
        <v>23</v>
      </c>
      <c r="J10614" t="s">
        <v>23</v>
      </c>
      <c r="K10614" t="s">
        <v>30532</v>
      </c>
    </row>
    <row r="10615" spans="1:11" x14ac:dyDescent="0.35">
      <c r="A10615" t="s">
        <v>4142</v>
      </c>
      <c r="B10615" t="s">
        <v>23</v>
      </c>
      <c r="C10615" t="s">
        <v>23</v>
      </c>
      <c r="D10615" t="s">
        <v>23</v>
      </c>
      <c r="E10615" t="s">
        <v>14072</v>
      </c>
      <c r="F10615" t="s">
        <v>23</v>
      </c>
      <c r="G10615" t="s">
        <v>23</v>
      </c>
      <c r="H10615" t="s">
        <v>6522</v>
      </c>
      <c r="I10615" t="s">
        <v>23</v>
      </c>
      <c r="J10615" t="s">
        <v>23</v>
      </c>
      <c r="K10615" t="s">
        <v>30532</v>
      </c>
    </row>
    <row r="10616" spans="1:11" x14ac:dyDescent="0.35">
      <c r="A10616" t="s">
        <v>24830</v>
      </c>
      <c r="B10616" t="s">
        <v>23</v>
      </c>
      <c r="C10616" t="s">
        <v>23</v>
      </c>
      <c r="D10616" t="s">
        <v>5810</v>
      </c>
      <c r="E10616" t="s">
        <v>24831</v>
      </c>
      <c r="F10616" t="s">
        <v>23</v>
      </c>
      <c r="G10616" t="s">
        <v>23</v>
      </c>
      <c r="H10616" t="s">
        <v>6746</v>
      </c>
      <c r="I10616" t="s">
        <v>23</v>
      </c>
      <c r="J10616" t="s">
        <v>23</v>
      </c>
      <c r="K10616" t="s">
        <v>33790</v>
      </c>
    </row>
    <row r="10617" spans="1:11" x14ac:dyDescent="0.35">
      <c r="A10617" t="s">
        <v>27640</v>
      </c>
      <c r="B10617" t="s">
        <v>23</v>
      </c>
      <c r="C10617" t="s">
        <v>23</v>
      </c>
      <c r="D10617" t="s">
        <v>5810</v>
      </c>
      <c r="E10617" t="s">
        <v>27641</v>
      </c>
      <c r="F10617" t="s">
        <v>23</v>
      </c>
      <c r="G10617" t="s">
        <v>23</v>
      </c>
      <c r="H10617" t="s">
        <v>6746</v>
      </c>
      <c r="I10617" t="s">
        <v>23</v>
      </c>
      <c r="J10617" t="s">
        <v>23</v>
      </c>
      <c r="K10617" t="s">
        <v>35155</v>
      </c>
    </row>
    <row r="10618" spans="1:11" x14ac:dyDescent="0.35">
      <c r="A10618" t="s">
        <v>4141</v>
      </c>
      <c r="B10618" t="s">
        <v>23</v>
      </c>
      <c r="C10618" t="s">
        <v>23</v>
      </c>
      <c r="D10618" t="s">
        <v>23</v>
      </c>
      <c r="E10618" t="s">
        <v>14073</v>
      </c>
      <c r="F10618" t="s">
        <v>23</v>
      </c>
      <c r="G10618" t="s">
        <v>23</v>
      </c>
      <c r="H10618" t="s">
        <v>6522</v>
      </c>
      <c r="I10618" t="s">
        <v>23</v>
      </c>
      <c r="J10618" t="s">
        <v>23</v>
      </c>
      <c r="K10618" t="s">
        <v>30532</v>
      </c>
    </row>
    <row r="10619" spans="1:11" x14ac:dyDescent="0.35">
      <c r="A10619" t="s">
        <v>27672</v>
      </c>
      <c r="B10619" t="s">
        <v>23</v>
      </c>
      <c r="C10619" t="s">
        <v>23</v>
      </c>
      <c r="D10619" t="s">
        <v>5810</v>
      </c>
      <c r="E10619" t="s">
        <v>27673</v>
      </c>
      <c r="F10619" t="s">
        <v>23</v>
      </c>
      <c r="G10619" t="s">
        <v>23</v>
      </c>
      <c r="H10619" t="s">
        <v>6746</v>
      </c>
      <c r="I10619" t="s">
        <v>23</v>
      </c>
      <c r="J10619" t="s">
        <v>23</v>
      </c>
      <c r="K10619" t="s">
        <v>35171</v>
      </c>
    </row>
    <row r="10620" spans="1:11" x14ac:dyDescent="0.35">
      <c r="A10620" t="s">
        <v>29620</v>
      </c>
      <c r="B10620" t="s">
        <v>23</v>
      </c>
      <c r="C10620" t="s">
        <v>23</v>
      </c>
      <c r="D10620" t="s">
        <v>5810</v>
      </c>
      <c r="E10620" t="s">
        <v>29621</v>
      </c>
      <c r="F10620" t="s">
        <v>23</v>
      </c>
      <c r="G10620" t="s">
        <v>23</v>
      </c>
      <c r="H10620" t="s">
        <v>6746</v>
      </c>
      <c r="I10620" t="s">
        <v>23</v>
      </c>
      <c r="J10620" t="s">
        <v>23</v>
      </c>
      <c r="K10620" t="s">
        <v>36124</v>
      </c>
    </row>
    <row r="10621" spans="1:11" x14ac:dyDescent="0.35">
      <c r="A10621" t="s">
        <v>4140</v>
      </c>
      <c r="B10621" t="s">
        <v>23</v>
      </c>
      <c r="C10621" t="s">
        <v>23</v>
      </c>
      <c r="D10621" t="s">
        <v>23</v>
      </c>
      <c r="E10621" t="s">
        <v>14074</v>
      </c>
      <c r="F10621" t="s">
        <v>23</v>
      </c>
      <c r="G10621" t="s">
        <v>23</v>
      </c>
      <c r="H10621" t="s">
        <v>6522</v>
      </c>
      <c r="I10621" t="s">
        <v>23</v>
      </c>
      <c r="J10621" t="s">
        <v>23</v>
      </c>
      <c r="K10621" t="s">
        <v>30532</v>
      </c>
    </row>
    <row r="10622" spans="1:11" x14ac:dyDescent="0.35">
      <c r="A10622" t="s">
        <v>29628</v>
      </c>
      <c r="B10622" t="s">
        <v>23</v>
      </c>
      <c r="C10622" t="s">
        <v>23</v>
      </c>
      <c r="D10622" t="s">
        <v>5810</v>
      </c>
      <c r="E10622" t="s">
        <v>29629</v>
      </c>
      <c r="F10622" t="s">
        <v>23</v>
      </c>
      <c r="G10622" t="s">
        <v>23</v>
      </c>
      <c r="H10622" t="s">
        <v>6746</v>
      </c>
      <c r="I10622" t="s">
        <v>23</v>
      </c>
      <c r="J10622" t="s">
        <v>23</v>
      </c>
      <c r="K10622" t="s">
        <v>36128</v>
      </c>
    </row>
    <row r="10623" spans="1:11" x14ac:dyDescent="0.35">
      <c r="A10623" t="s">
        <v>4139</v>
      </c>
      <c r="B10623" t="s">
        <v>23</v>
      </c>
      <c r="C10623" t="s">
        <v>23</v>
      </c>
      <c r="D10623" t="s">
        <v>23</v>
      </c>
      <c r="E10623" t="s">
        <v>14075</v>
      </c>
      <c r="F10623" t="s">
        <v>23</v>
      </c>
      <c r="G10623" t="s">
        <v>23</v>
      </c>
      <c r="H10623" t="s">
        <v>6522</v>
      </c>
      <c r="I10623" t="s">
        <v>23</v>
      </c>
      <c r="J10623" t="s">
        <v>23</v>
      </c>
      <c r="K10623" t="s">
        <v>30532</v>
      </c>
    </row>
    <row r="10624" spans="1:11" x14ac:dyDescent="0.35">
      <c r="A10624" t="s">
        <v>3813</v>
      </c>
      <c r="B10624" t="s">
        <v>23</v>
      </c>
      <c r="C10624" t="s">
        <v>23</v>
      </c>
      <c r="D10624" t="s">
        <v>23</v>
      </c>
      <c r="E10624" t="s">
        <v>14076</v>
      </c>
      <c r="F10624" t="s">
        <v>23</v>
      </c>
      <c r="G10624" t="s">
        <v>23</v>
      </c>
      <c r="H10624" t="s">
        <v>6522</v>
      </c>
      <c r="I10624" t="s">
        <v>23</v>
      </c>
      <c r="J10624" t="s">
        <v>23</v>
      </c>
      <c r="K10624" t="s">
        <v>30532</v>
      </c>
    </row>
    <row r="10625" spans="1:11" x14ac:dyDescent="0.35">
      <c r="A10625" t="s">
        <v>3814</v>
      </c>
      <c r="B10625" t="s">
        <v>23</v>
      </c>
      <c r="C10625" t="s">
        <v>23</v>
      </c>
      <c r="D10625" t="s">
        <v>23</v>
      </c>
      <c r="E10625" t="s">
        <v>14077</v>
      </c>
      <c r="F10625" t="s">
        <v>23</v>
      </c>
      <c r="G10625" t="s">
        <v>23</v>
      </c>
      <c r="H10625" t="s">
        <v>6522</v>
      </c>
      <c r="I10625" t="s">
        <v>23</v>
      </c>
      <c r="J10625" t="s">
        <v>23</v>
      </c>
      <c r="K10625" t="s">
        <v>30532</v>
      </c>
    </row>
    <row r="10626" spans="1:11" x14ac:dyDescent="0.35">
      <c r="A10626" t="s">
        <v>19611</v>
      </c>
      <c r="B10626" t="s">
        <v>23</v>
      </c>
      <c r="C10626" t="s">
        <v>23</v>
      </c>
      <c r="D10626" t="s">
        <v>5810</v>
      </c>
      <c r="E10626" t="s">
        <v>19612</v>
      </c>
      <c r="F10626" t="s">
        <v>23</v>
      </c>
      <c r="G10626" t="s">
        <v>23</v>
      </c>
      <c r="H10626" t="s">
        <v>6746</v>
      </c>
      <c r="I10626" t="s">
        <v>23</v>
      </c>
      <c r="J10626" t="s">
        <v>23</v>
      </c>
      <c r="K10626" t="s">
        <v>31332</v>
      </c>
    </row>
    <row r="10627" spans="1:11" x14ac:dyDescent="0.35">
      <c r="A10627" t="s">
        <v>2966</v>
      </c>
      <c r="B10627" t="s">
        <v>23</v>
      </c>
      <c r="C10627" t="s">
        <v>23</v>
      </c>
      <c r="D10627" t="s">
        <v>23</v>
      </c>
      <c r="E10627" t="s">
        <v>14078</v>
      </c>
      <c r="F10627" t="s">
        <v>23</v>
      </c>
      <c r="G10627" t="s">
        <v>23</v>
      </c>
      <c r="H10627" t="s">
        <v>6522</v>
      </c>
      <c r="I10627" t="s">
        <v>23</v>
      </c>
      <c r="J10627" t="s">
        <v>23</v>
      </c>
      <c r="K10627" t="s">
        <v>30532</v>
      </c>
    </row>
    <row r="10628" spans="1:11" x14ac:dyDescent="0.35">
      <c r="A10628" t="s">
        <v>4138</v>
      </c>
      <c r="B10628" t="s">
        <v>23</v>
      </c>
      <c r="C10628" t="s">
        <v>23</v>
      </c>
      <c r="D10628" t="s">
        <v>23</v>
      </c>
      <c r="E10628" t="s">
        <v>14079</v>
      </c>
      <c r="F10628" t="s">
        <v>23</v>
      </c>
      <c r="G10628" t="s">
        <v>23</v>
      </c>
      <c r="H10628" t="s">
        <v>6522</v>
      </c>
      <c r="I10628" t="s">
        <v>23</v>
      </c>
      <c r="J10628" t="s">
        <v>23</v>
      </c>
      <c r="K10628" t="s">
        <v>30532</v>
      </c>
    </row>
    <row r="10629" spans="1:11" x14ac:dyDescent="0.35">
      <c r="A10629" t="s">
        <v>14080</v>
      </c>
      <c r="B10629" t="s">
        <v>23</v>
      </c>
      <c r="C10629" t="s">
        <v>23</v>
      </c>
      <c r="D10629" t="s">
        <v>5810</v>
      </c>
      <c r="E10629" t="s">
        <v>14081</v>
      </c>
      <c r="F10629" t="s">
        <v>23</v>
      </c>
      <c r="G10629" t="s">
        <v>23</v>
      </c>
      <c r="H10629" t="s">
        <v>6746</v>
      </c>
      <c r="I10629" t="s">
        <v>23</v>
      </c>
      <c r="J10629" t="s">
        <v>23</v>
      </c>
      <c r="K10629" t="s">
        <v>30532</v>
      </c>
    </row>
    <row r="10630" spans="1:11" x14ac:dyDescent="0.35">
      <c r="A10630" t="s">
        <v>4137</v>
      </c>
      <c r="B10630" t="s">
        <v>23</v>
      </c>
      <c r="C10630" t="s">
        <v>23</v>
      </c>
      <c r="D10630" t="s">
        <v>23</v>
      </c>
      <c r="E10630" t="s">
        <v>14082</v>
      </c>
      <c r="F10630" t="s">
        <v>23</v>
      </c>
      <c r="G10630" t="s">
        <v>23</v>
      </c>
      <c r="H10630" t="s">
        <v>6522</v>
      </c>
      <c r="I10630" t="s">
        <v>23</v>
      </c>
      <c r="J10630" t="s">
        <v>23</v>
      </c>
      <c r="K10630" t="s">
        <v>30532</v>
      </c>
    </row>
    <row r="10631" spans="1:11" x14ac:dyDescent="0.35">
      <c r="A10631" t="s">
        <v>19613</v>
      </c>
      <c r="B10631" t="s">
        <v>23</v>
      </c>
      <c r="C10631" t="s">
        <v>23</v>
      </c>
      <c r="D10631" t="s">
        <v>5810</v>
      </c>
      <c r="E10631" t="s">
        <v>19614</v>
      </c>
      <c r="F10631" t="s">
        <v>23</v>
      </c>
      <c r="G10631" t="s">
        <v>23</v>
      </c>
      <c r="H10631" t="s">
        <v>6746</v>
      </c>
      <c r="I10631" t="s">
        <v>23</v>
      </c>
      <c r="J10631" t="s">
        <v>23</v>
      </c>
      <c r="K10631" t="s">
        <v>31333</v>
      </c>
    </row>
    <row r="10632" spans="1:11" x14ac:dyDescent="0.35">
      <c r="A10632" t="s">
        <v>5457</v>
      </c>
      <c r="B10632" t="s">
        <v>23</v>
      </c>
      <c r="C10632" t="s">
        <v>23</v>
      </c>
      <c r="D10632" t="s">
        <v>23</v>
      </c>
      <c r="E10632" t="s">
        <v>14083</v>
      </c>
      <c r="F10632" t="s">
        <v>23</v>
      </c>
      <c r="G10632" t="s">
        <v>23</v>
      </c>
      <c r="H10632" t="s">
        <v>6522</v>
      </c>
      <c r="I10632" t="s">
        <v>23</v>
      </c>
      <c r="J10632" t="s">
        <v>23</v>
      </c>
      <c r="K10632" t="s">
        <v>30532</v>
      </c>
    </row>
    <row r="10633" spans="1:11" x14ac:dyDescent="0.35">
      <c r="A10633" t="s">
        <v>29644</v>
      </c>
      <c r="B10633" t="s">
        <v>23</v>
      </c>
      <c r="C10633" t="s">
        <v>23</v>
      </c>
      <c r="D10633" t="s">
        <v>5810</v>
      </c>
      <c r="E10633" t="s">
        <v>29645</v>
      </c>
      <c r="F10633" t="s">
        <v>23</v>
      </c>
      <c r="G10633" t="s">
        <v>23</v>
      </c>
      <c r="H10633" t="s">
        <v>6746</v>
      </c>
      <c r="I10633" t="s">
        <v>23</v>
      </c>
      <c r="J10633" t="s">
        <v>23</v>
      </c>
      <c r="K10633" t="s">
        <v>36136</v>
      </c>
    </row>
    <row r="10634" spans="1:11" x14ac:dyDescent="0.35">
      <c r="A10634" t="s">
        <v>29660</v>
      </c>
      <c r="B10634" t="s">
        <v>23</v>
      </c>
      <c r="C10634" t="s">
        <v>23</v>
      </c>
      <c r="D10634" t="s">
        <v>5810</v>
      </c>
      <c r="E10634" t="s">
        <v>29661</v>
      </c>
      <c r="F10634" t="s">
        <v>23</v>
      </c>
      <c r="G10634" t="s">
        <v>23</v>
      </c>
      <c r="H10634" t="s">
        <v>6746</v>
      </c>
      <c r="I10634" t="s">
        <v>23</v>
      </c>
      <c r="J10634" t="s">
        <v>23</v>
      </c>
      <c r="K10634" t="s">
        <v>36144</v>
      </c>
    </row>
    <row r="10635" spans="1:11" x14ac:dyDescent="0.35">
      <c r="A10635" t="s">
        <v>19615</v>
      </c>
      <c r="B10635" t="s">
        <v>23</v>
      </c>
      <c r="C10635" t="s">
        <v>23</v>
      </c>
      <c r="D10635" t="s">
        <v>5810</v>
      </c>
      <c r="E10635" t="s">
        <v>19616</v>
      </c>
      <c r="F10635" t="s">
        <v>23</v>
      </c>
      <c r="G10635" t="s">
        <v>23</v>
      </c>
      <c r="H10635" t="s">
        <v>6746</v>
      </c>
      <c r="I10635" t="s">
        <v>23</v>
      </c>
      <c r="J10635" t="s">
        <v>23</v>
      </c>
      <c r="K10635" t="s">
        <v>31334</v>
      </c>
    </row>
    <row r="10636" spans="1:11" x14ac:dyDescent="0.35">
      <c r="A10636" t="s">
        <v>29666</v>
      </c>
      <c r="B10636" t="s">
        <v>23</v>
      </c>
      <c r="C10636" t="s">
        <v>23</v>
      </c>
      <c r="D10636" t="s">
        <v>5810</v>
      </c>
      <c r="E10636" t="s">
        <v>29667</v>
      </c>
      <c r="F10636" t="s">
        <v>23</v>
      </c>
      <c r="G10636" t="s">
        <v>23</v>
      </c>
      <c r="H10636" t="s">
        <v>6746</v>
      </c>
      <c r="I10636" t="s">
        <v>23</v>
      </c>
      <c r="J10636" t="s">
        <v>23</v>
      </c>
      <c r="K10636" t="s">
        <v>36147</v>
      </c>
    </row>
    <row r="10637" spans="1:11" x14ac:dyDescent="0.35">
      <c r="A10637" t="s">
        <v>29682</v>
      </c>
      <c r="B10637" t="s">
        <v>23</v>
      </c>
      <c r="C10637" t="s">
        <v>23</v>
      </c>
      <c r="D10637" t="s">
        <v>5810</v>
      </c>
      <c r="E10637" t="s">
        <v>29683</v>
      </c>
      <c r="F10637" t="s">
        <v>23</v>
      </c>
      <c r="G10637" t="s">
        <v>23</v>
      </c>
      <c r="H10637" t="s">
        <v>6746</v>
      </c>
      <c r="I10637" t="s">
        <v>23</v>
      </c>
      <c r="J10637" t="s">
        <v>23</v>
      </c>
      <c r="K10637" t="s">
        <v>36154</v>
      </c>
    </row>
    <row r="10638" spans="1:11" x14ac:dyDescent="0.35">
      <c r="A10638" t="s">
        <v>28276</v>
      </c>
      <c r="B10638" t="s">
        <v>23</v>
      </c>
      <c r="C10638" t="s">
        <v>23</v>
      </c>
      <c r="D10638" t="s">
        <v>5810</v>
      </c>
      <c r="E10638" t="s">
        <v>28277</v>
      </c>
      <c r="F10638" t="s">
        <v>23</v>
      </c>
      <c r="G10638" t="s">
        <v>23</v>
      </c>
      <c r="H10638" t="s">
        <v>6746</v>
      </c>
      <c r="I10638" t="s">
        <v>23</v>
      </c>
      <c r="J10638" t="s">
        <v>23</v>
      </c>
      <c r="K10638" t="s">
        <v>35466</v>
      </c>
    </row>
    <row r="10639" spans="1:11" x14ac:dyDescent="0.35">
      <c r="A10639" t="s">
        <v>22080</v>
      </c>
      <c r="B10639" t="s">
        <v>23</v>
      </c>
      <c r="C10639" t="s">
        <v>23</v>
      </c>
      <c r="D10639" t="s">
        <v>5810</v>
      </c>
      <c r="E10639" t="s">
        <v>22081</v>
      </c>
      <c r="F10639" t="s">
        <v>23</v>
      </c>
      <c r="G10639" t="s">
        <v>23</v>
      </c>
      <c r="H10639" t="s">
        <v>6746</v>
      </c>
      <c r="I10639" t="s">
        <v>23</v>
      </c>
      <c r="J10639" t="s">
        <v>23</v>
      </c>
      <c r="K10639" t="s">
        <v>30532</v>
      </c>
    </row>
    <row r="10640" spans="1:11" x14ac:dyDescent="0.35">
      <c r="A10640" t="s">
        <v>29700</v>
      </c>
      <c r="B10640" t="s">
        <v>23</v>
      </c>
      <c r="C10640" t="s">
        <v>23</v>
      </c>
      <c r="D10640" t="s">
        <v>5810</v>
      </c>
      <c r="E10640" t="s">
        <v>29701</v>
      </c>
      <c r="F10640" t="s">
        <v>23</v>
      </c>
      <c r="G10640" t="s">
        <v>23</v>
      </c>
      <c r="H10640" t="s">
        <v>6746</v>
      </c>
      <c r="I10640" t="s">
        <v>23</v>
      </c>
      <c r="J10640" t="s">
        <v>23</v>
      </c>
      <c r="K10640" t="s">
        <v>36163</v>
      </c>
    </row>
    <row r="10641" spans="1:11" x14ac:dyDescent="0.35">
      <c r="A10641" t="s">
        <v>3815</v>
      </c>
      <c r="B10641" t="s">
        <v>23</v>
      </c>
      <c r="C10641" t="s">
        <v>23</v>
      </c>
      <c r="D10641" t="s">
        <v>23</v>
      </c>
      <c r="E10641" t="s">
        <v>14084</v>
      </c>
      <c r="F10641" t="s">
        <v>23</v>
      </c>
      <c r="G10641" t="s">
        <v>23</v>
      </c>
      <c r="H10641" t="s">
        <v>6522</v>
      </c>
      <c r="I10641" t="s">
        <v>23</v>
      </c>
      <c r="J10641" t="s">
        <v>23</v>
      </c>
      <c r="K10641" t="s">
        <v>30532</v>
      </c>
    </row>
    <row r="10642" spans="1:11" x14ac:dyDescent="0.35">
      <c r="A10642" t="s">
        <v>29712</v>
      </c>
      <c r="B10642" t="s">
        <v>23</v>
      </c>
      <c r="C10642" t="s">
        <v>23</v>
      </c>
      <c r="D10642" t="s">
        <v>5810</v>
      </c>
      <c r="E10642" t="s">
        <v>29713</v>
      </c>
      <c r="F10642" t="s">
        <v>23</v>
      </c>
      <c r="G10642" t="s">
        <v>23</v>
      </c>
      <c r="H10642" t="s">
        <v>6746</v>
      </c>
      <c r="I10642" t="s">
        <v>23</v>
      </c>
      <c r="J10642" t="s">
        <v>23</v>
      </c>
      <c r="K10642" t="s">
        <v>36169</v>
      </c>
    </row>
    <row r="10643" spans="1:11" x14ac:dyDescent="0.35">
      <c r="A10643" t="s">
        <v>19619</v>
      </c>
      <c r="B10643" t="s">
        <v>23</v>
      </c>
      <c r="C10643" t="s">
        <v>23</v>
      </c>
      <c r="D10643" t="s">
        <v>5810</v>
      </c>
      <c r="E10643" t="s">
        <v>19620</v>
      </c>
      <c r="F10643" t="s">
        <v>23</v>
      </c>
      <c r="G10643" t="s">
        <v>23</v>
      </c>
      <c r="H10643" t="s">
        <v>6746</v>
      </c>
      <c r="I10643" t="s">
        <v>23</v>
      </c>
      <c r="J10643" t="s">
        <v>23</v>
      </c>
      <c r="K10643" t="s">
        <v>31336</v>
      </c>
    </row>
    <row r="10644" spans="1:11" x14ac:dyDescent="0.35">
      <c r="A10644" t="s">
        <v>6148</v>
      </c>
      <c r="B10644" t="s">
        <v>23</v>
      </c>
      <c r="C10644" t="s">
        <v>23</v>
      </c>
      <c r="D10644" t="s">
        <v>5810</v>
      </c>
      <c r="E10644" t="s">
        <v>14085</v>
      </c>
      <c r="F10644" t="s">
        <v>23</v>
      </c>
      <c r="G10644" t="s">
        <v>23</v>
      </c>
      <c r="H10644" t="s">
        <v>6483</v>
      </c>
      <c r="I10644" t="s">
        <v>23</v>
      </c>
      <c r="J10644" t="s">
        <v>23</v>
      </c>
      <c r="K10644" t="s">
        <v>30532</v>
      </c>
    </row>
    <row r="10645" spans="1:11" x14ac:dyDescent="0.35">
      <c r="A10645" t="s">
        <v>6688</v>
      </c>
      <c r="B10645" t="s">
        <v>23</v>
      </c>
      <c r="C10645" t="s">
        <v>23</v>
      </c>
      <c r="D10645" t="s">
        <v>23</v>
      </c>
      <c r="E10645" t="s">
        <v>14086</v>
      </c>
      <c r="F10645" t="s">
        <v>23</v>
      </c>
      <c r="G10645" t="s">
        <v>23</v>
      </c>
      <c r="H10645" t="s">
        <v>6493</v>
      </c>
      <c r="I10645" t="s">
        <v>2721</v>
      </c>
      <c r="J10645" t="s">
        <v>23</v>
      </c>
      <c r="K10645" t="s">
        <v>30532</v>
      </c>
    </row>
    <row r="10646" spans="1:11" x14ac:dyDescent="0.35">
      <c r="A10646" t="s">
        <v>27186</v>
      </c>
      <c r="B10646" t="s">
        <v>23</v>
      </c>
      <c r="C10646" t="s">
        <v>23</v>
      </c>
      <c r="D10646" t="s">
        <v>5810</v>
      </c>
      <c r="E10646" t="s">
        <v>27187</v>
      </c>
      <c r="F10646" t="s">
        <v>23</v>
      </c>
      <c r="G10646" t="s">
        <v>23</v>
      </c>
      <c r="H10646" t="s">
        <v>6746</v>
      </c>
      <c r="I10646" t="s">
        <v>23</v>
      </c>
      <c r="J10646" t="s">
        <v>23</v>
      </c>
      <c r="K10646" t="s">
        <v>34932</v>
      </c>
    </row>
    <row r="10647" spans="1:11" x14ac:dyDescent="0.35">
      <c r="A10647" t="s">
        <v>3816</v>
      </c>
      <c r="B10647" t="s">
        <v>23</v>
      </c>
      <c r="C10647" t="s">
        <v>23</v>
      </c>
      <c r="D10647" t="s">
        <v>23</v>
      </c>
      <c r="E10647" t="s">
        <v>14087</v>
      </c>
      <c r="F10647" t="s">
        <v>23</v>
      </c>
      <c r="G10647" t="s">
        <v>23</v>
      </c>
      <c r="H10647" t="s">
        <v>6522</v>
      </c>
      <c r="I10647" t="s">
        <v>23</v>
      </c>
      <c r="J10647" t="s">
        <v>23</v>
      </c>
      <c r="K10647" t="s">
        <v>30532</v>
      </c>
    </row>
    <row r="10648" spans="1:11" x14ac:dyDescent="0.35">
      <c r="A10648" t="s">
        <v>19621</v>
      </c>
      <c r="B10648" t="s">
        <v>23</v>
      </c>
      <c r="C10648" t="s">
        <v>23</v>
      </c>
      <c r="D10648" t="s">
        <v>5810</v>
      </c>
      <c r="E10648" t="s">
        <v>19622</v>
      </c>
      <c r="F10648" t="s">
        <v>23</v>
      </c>
      <c r="G10648" t="s">
        <v>23</v>
      </c>
      <c r="H10648" t="s">
        <v>6746</v>
      </c>
      <c r="I10648" t="s">
        <v>23</v>
      </c>
      <c r="J10648" t="s">
        <v>23</v>
      </c>
      <c r="K10648" t="s">
        <v>31337</v>
      </c>
    </row>
    <row r="10649" spans="1:11" x14ac:dyDescent="0.35">
      <c r="A10649" t="s">
        <v>29735</v>
      </c>
      <c r="B10649" t="s">
        <v>23</v>
      </c>
      <c r="C10649" t="s">
        <v>23</v>
      </c>
      <c r="D10649" t="s">
        <v>5810</v>
      </c>
      <c r="E10649" t="s">
        <v>29736</v>
      </c>
      <c r="F10649" t="s">
        <v>23</v>
      </c>
      <c r="G10649" t="s">
        <v>23</v>
      </c>
      <c r="H10649" t="s">
        <v>6746</v>
      </c>
      <c r="I10649" t="s">
        <v>23</v>
      </c>
      <c r="J10649" t="s">
        <v>23</v>
      </c>
      <c r="K10649" t="s">
        <v>36180</v>
      </c>
    </row>
    <row r="10650" spans="1:11" x14ac:dyDescent="0.35">
      <c r="A10650" t="s">
        <v>29741</v>
      </c>
      <c r="B10650" t="s">
        <v>23</v>
      </c>
      <c r="C10650" t="s">
        <v>23</v>
      </c>
      <c r="D10650" t="s">
        <v>5810</v>
      </c>
      <c r="E10650" t="s">
        <v>29742</v>
      </c>
      <c r="F10650" t="s">
        <v>23</v>
      </c>
      <c r="G10650" t="s">
        <v>23</v>
      </c>
      <c r="H10650" t="s">
        <v>6746</v>
      </c>
      <c r="I10650" t="s">
        <v>23</v>
      </c>
      <c r="J10650" t="s">
        <v>23</v>
      </c>
      <c r="K10650" t="s">
        <v>36183</v>
      </c>
    </row>
    <row r="10651" spans="1:11" x14ac:dyDescent="0.35">
      <c r="A10651" t="s">
        <v>29749</v>
      </c>
      <c r="B10651" t="s">
        <v>23</v>
      </c>
      <c r="C10651" t="s">
        <v>23</v>
      </c>
      <c r="D10651" t="s">
        <v>5810</v>
      </c>
      <c r="E10651" t="s">
        <v>29750</v>
      </c>
      <c r="F10651" t="s">
        <v>23</v>
      </c>
      <c r="G10651" t="s">
        <v>23</v>
      </c>
      <c r="H10651" t="s">
        <v>6746</v>
      </c>
      <c r="I10651" t="s">
        <v>23</v>
      </c>
      <c r="J10651" t="s">
        <v>23</v>
      </c>
      <c r="K10651" t="s">
        <v>36187</v>
      </c>
    </row>
    <row r="10652" spans="1:11" x14ac:dyDescent="0.35">
      <c r="A10652" t="s">
        <v>19623</v>
      </c>
      <c r="B10652" t="s">
        <v>23</v>
      </c>
      <c r="C10652" t="s">
        <v>23</v>
      </c>
      <c r="D10652" t="s">
        <v>5810</v>
      </c>
      <c r="E10652" t="s">
        <v>19624</v>
      </c>
      <c r="F10652" t="s">
        <v>23</v>
      </c>
      <c r="G10652" t="s">
        <v>23</v>
      </c>
      <c r="H10652" t="s">
        <v>6746</v>
      </c>
      <c r="I10652" t="s">
        <v>23</v>
      </c>
      <c r="J10652" t="s">
        <v>23</v>
      </c>
      <c r="K10652" t="s">
        <v>31338</v>
      </c>
    </row>
    <row r="10653" spans="1:11" x14ac:dyDescent="0.35">
      <c r="A10653" t="s">
        <v>28606</v>
      </c>
      <c r="B10653" t="s">
        <v>23</v>
      </c>
      <c r="C10653" t="s">
        <v>23</v>
      </c>
      <c r="D10653" t="s">
        <v>5810</v>
      </c>
      <c r="E10653" t="s">
        <v>28607</v>
      </c>
      <c r="F10653" t="s">
        <v>23</v>
      </c>
      <c r="G10653" t="s">
        <v>23</v>
      </c>
      <c r="H10653" t="s">
        <v>6746</v>
      </c>
      <c r="I10653" t="s">
        <v>23</v>
      </c>
      <c r="J10653" t="s">
        <v>23</v>
      </c>
      <c r="K10653" t="s">
        <v>35629</v>
      </c>
    </row>
    <row r="10654" spans="1:11" x14ac:dyDescent="0.35">
      <c r="A10654" t="s">
        <v>6820</v>
      </c>
      <c r="B10654" t="s">
        <v>23</v>
      </c>
      <c r="C10654" t="s">
        <v>23</v>
      </c>
      <c r="D10654" t="s">
        <v>23</v>
      </c>
      <c r="E10654" t="s">
        <v>14088</v>
      </c>
      <c r="F10654" t="s">
        <v>23</v>
      </c>
      <c r="G10654" t="s">
        <v>23</v>
      </c>
      <c r="H10654" t="s">
        <v>6522</v>
      </c>
      <c r="I10654" t="s">
        <v>23</v>
      </c>
      <c r="J10654" t="s">
        <v>23</v>
      </c>
      <c r="K10654" t="s">
        <v>30532</v>
      </c>
    </row>
    <row r="10655" spans="1:11" x14ac:dyDescent="0.35">
      <c r="A10655" t="s">
        <v>29802</v>
      </c>
      <c r="B10655" t="s">
        <v>23</v>
      </c>
      <c r="C10655" t="s">
        <v>23</v>
      </c>
      <c r="D10655" t="s">
        <v>5810</v>
      </c>
      <c r="E10655" t="s">
        <v>29803</v>
      </c>
      <c r="F10655" t="s">
        <v>23</v>
      </c>
      <c r="G10655" t="s">
        <v>23</v>
      </c>
      <c r="H10655" t="s">
        <v>6746</v>
      </c>
      <c r="I10655" t="s">
        <v>23</v>
      </c>
      <c r="J10655" t="s">
        <v>23</v>
      </c>
      <c r="K10655" t="s">
        <v>36210</v>
      </c>
    </row>
    <row r="10656" spans="1:11" x14ac:dyDescent="0.35">
      <c r="A10656" t="s">
        <v>29812</v>
      </c>
      <c r="B10656" t="s">
        <v>23</v>
      </c>
      <c r="C10656" t="s">
        <v>23</v>
      </c>
      <c r="D10656" t="s">
        <v>5810</v>
      </c>
      <c r="E10656" t="s">
        <v>29813</v>
      </c>
      <c r="F10656" t="s">
        <v>23</v>
      </c>
      <c r="G10656" t="s">
        <v>23</v>
      </c>
      <c r="H10656" t="s">
        <v>6746</v>
      </c>
      <c r="I10656" t="s">
        <v>23</v>
      </c>
      <c r="J10656" t="s">
        <v>23</v>
      </c>
      <c r="K10656" t="s">
        <v>36215</v>
      </c>
    </row>
    <row r="10657" spans="1:11" x14ac:dyDescent="0.35">
      <c r="A10657" t="s">
        <v>2889</v>
      </c>
      <c r="B10657" t="s">
        <v>23</v>
      </c>
      <c r="C10657" t="s">
        <v>23</v>
      </c>
      <c r="D10657" t="s">
        <v>23</v>
      </c>
      <c r="E10657" t="s">
        <v>14089</v>
      </c>
      <c r="F10657" t="s">
        <v>23</v>
      </c>
      <c r="G10657" t="s">
        <v>23</v>
      </c>
      <c r="H10657" t="s">
        <v>6522</v>
      </c>
      <c r="I10657" t="s">
        <v>23</v>
      </c>
      <c r="J10657" t="s">
        <v>23</v>
      </c>
      <c r="K10657" t="s">
        <v>30532</v>
      </c>
    </row>
    <row r="10658" spans="1:11" x14ac:dyDescent="0.35">
      <c r="A10658" t="s">
        <v>14090</v>
      </c>
      <c r="B10658" t="s">
        <v>23</v>
      </c>
      <c r="C10658" t="s">
        <v>23</v>
      </c>
      <c r="D10658" t="s">
        <v>5810</v>
      </c>
      <c r="E10658" t="s">
        <v>14091</v>
      </c>
      <c r="F10658" t="s">
        <v>23</v>
      </c>
      <c r="G10658" t="s">
        <v>23</v>
      </c>
      <c r="H10658" t="s">
        <v>6746</v>
      </c>
      <c r="I10658" t="s">
        <v>23</v>
      </c>
      <c r="J10658" t="s">
        <v>23</v>
      </c>
      <c r="K10658" t="s">
        <v>30532</v>
      </c>
    </row>
    <row r="10659" spans="1:11" x14ac:dyDescent="0.35">
      <c r="A10659" t="s">
        <v>28954</v>
      </c>
      <c r="B10659" t="s">
        <v>23</v>
      </c>
      <c r="C10659" t="s">
        <v>23</v>
      </c>
      <c r="D10659" t="s">
        <v>5810</v>
      </c>
      <c r="E10659" t="s">
        <v>28955</v>
      </c>
      <c r="F10659" t="s">
        <v>23</v>
      </c>
      <c r="G10659" t="s">
        <v>23</v>
      </c>
      <c r="H10659" t="s">
        <v>6746</v>
      </c>
      <c r="I10659" t="s">
        <v>23</v>
      </c>
      <c r="J10659" t="s">
        <v>23</v>
      </c>
      <c r="K10659" t="s">
        <v>35798</v>
      </c>
    </row>
    <row r="10660" spans="1:11" x14ac:dyDescent="0.35">
      <c r="A10660" t="s">
        <v>19629</v>
      </c>
      <c r="B10660" t="s">
        <v>23</v>
      </c>
      <c r="C10660" t="s">
        <v>23</v>
      </c>
      <c r="D10660" t="s">
        <v>5810</v>
      </c>
      <c r="E10660" t="s">
        <v>19630</v>
      </c>
      <c r="F10660" t="s">
        <v>23</v>
      </c>
      <c r="G10660" t="s">
        <v>23</v>
      </c>
      <c r="H10660" t="s">
        <v>6746</v>
      </c>
      <c r="I10660" t="s">
        <v>23</v>
      </c>
      <c r="J10660" t="s">
        <v>23</v>
      </c>
      <c r="K10660" t="s">
        <v>31341</v>
      </c>
    </row>
    <row r="10661" spans="1:11" x14ac:dyDescent="0.35">
      <c r="A10661" t="s">
        <v>14092</v>
      </c>
      <c r="B10661" t="s">
        <v>23</v>
      </c>
      <c r="C10661" t="s">
        <v>23</v>
      </c>
      <c r="D10661" t="s">
        <v>5810</v>
      </c>
      <c r="E10661" t="s">
        <v>14093</v>
      </c>
      <c r="F10661" t="s">
        <v>23</v>
      </c>
      <c r="G10661" t="s">
        <v>23</v>
      </c>
      <c r="H10661" t="s">
        <v>6746</v>
      </c>
      <c r="I10661" t="s">
        <v>23</v>
      </c>
      <c r="J10661" t="s">
        <v>23</v>
      </c>
      <c r="K10661" t="s">
        <v>30532</v>
      </c>
    </row>
    <row r="10662" spans="1:11" x14ac:dyDescent="0.35">
      <c r="A10662" t="s">
        <v>14094</v>
      </c>
      <c r="B10662" t="s">
        <v>23</v>
      </c>
      <c r="C10662" t="s">
        <v>23</v>
      </c>
      <c r="D10662" t="s">
        <v>5810</v>
      </c>
      <c r="E10662" t="s">
        <v>14095</v>
      </c>
      <c r="F10662" t="s">
        <v>23</v>
      </c>
      <c r="G10662" t="s">
        <v>23</v>
      </c>
      <c r="H10662" t="s">
        <v>6746</v>
      </c>
      <c r="I10662" t="s">
        <v>23</v>
      </c>
      <c r="J10662" t="s">
        <v>23</v>
      </c>
      <c r="K10662" t="s">
        <v>30532</v>
      </c>
    </row>
    <row r="10663" spans="1:11" x14ac:dyDescent="0.35">
      <c r="A10663" t="s">
        <v>19633</v>
      </c>
      <c r="B10663" t="s">
        <v>23</v>
      </c>
      <c r="C10663" t="s">
        <v>23</v>
      </c>
      <c r="D10663" t="s">
        <v>5810</v>
      </c>
      <c r="E10663" t="s">
        <v>19634</v>
      </c>
      <c r="F10663" t="s">
        <v>23</v>
      </c>
      <c r="G10663" t="s">
        <v>23</v>
      </c>
      <c r="H10663" t="s">
        <v>6746</v>
      </c>
      <c r="I10663" t="s">
        <v>23</v>
      </c>
      <c r="J10663" t="s">
        <v>23</v>
      </c>
      <c r="K10663" t="s">
        <v>31343</v>
      </c>
    </row>
    <row r="10664" spans="1:11" x14ac:dyDescent="0.35">
      <c r="A10664" t="s">
        <v>14096</v>
      </c>
      <c r="B10664" t="s">
        <v>23</v>
      </c>
      <c r="C10664" t="s">
        <v>23</v>
      </c>
      <c r="D10664" t="s">
        <v>5810</v>
      </c>
      <c r="E10664" t="s">
        <v>14097</v>
      </c>
      <c r="F10664" t="s">
        <v>23</v>
      </c>
      <c r="G10664" t="s">
        <v>23</v>
      </c>
      <c r="H10664" t="s">
        <v>6746</v>
      </c>
      <c r="I10664" t="s">
        <v>23</v>
      </c>
      <c r="J10664" t="s">
        <v>23</v>
      </c>
      <c r="K10664" t="s">
        <v>30532</v>
      </c>
    </row>
    <row r="10665" spans="1:11" x14ac:dyDescent="0.35">
      <c r="A10665" t="s">
        <v>24676</v>
      </c>
      <c r="B10665" t="s">
        <v>23</v>
      </c>
      <c r="C10665" t="s">
        <v>23</v>
      </c>
      <c r="D10665" t="s">
        <v>5810</v>
      </c>
      <c r="E10665" t="s">
        <v>24677</v>
      </c>
      <c r="F10665" t="s">
        <v>23</v>
      </c>
      <c r="G10665" t="s">
        <v>23</v>
      </c>
      <c r="H10665" t="s">
        <v>6746</v>
      </c>
      <c r="I10665" t="s">
        <v>23</v>
      </c>
      <c r="J10665" t="s">
        <v>23</v>
      </c>
      <c r="K10665" t="s">
        <v>33714</v>
      </c>
    </row>
    <row r="10666" spans="1:11" x14ac:dyDescent="0.35">
      <c r="A10666" t="s">
        <v>3817</v>
      </c>
      <c r="B10666" t="s">
        <v>23</v>
      </c>
      <c r="C10666" t="s">
        <v>23</v>
      </c>
      <c r="D10666" t="s">
        <v>23</v>
      </c>
      <c r="E10666" t="s">
        <v>14098</v>
      </c>
      <c r="F10666" t="s">
        <v>23</v>
      </c>
      <c r="G10666" t="s">
        <v>23</v>
      </c>
      <c r="H10666" t="s">
        <v>6522</v>
      </c>
      <c r="I10666" t="s">
        <v>23</v>
      </c>
      <c r="J10666" t="s">
        <v>23</v>
      </c>
      <c r="K10666" t="s">
        <v>30532</v>
      </c>
    </row>
    <row r="10667" spans="1:11" x14ac:dyDescent="0.35">
      <c r="A10667" t="s">
        <v>4135</v>
      </c>
      <c r="B10667" t="s">
        <v>23</v>
      </c>
      <c r="C10667" t="s">
        <v>23</v>
      </c>
      <c r="D10667" t="s">
        <v>23</v>
      </c>
      <c r="E10667" t="s">
        <v>14099</v>
      </c>
      <c r="F10667" t="s">
        <v>23</v>
      </c>
      <c r="G10667" t="s">
        <v>23</v>
      </c>
      <c r="H10667" t="s">
        <v>6522</v>
      </c>
      <c r="I10667" t="s">
        <v>23</v>
      </c>
      <c r="J10667" t="s">
        <v>23</v>
      </c>
      <c r="K10667" t="s">
        <v>30532</v>
      </c>
    </row>
    <row r="10668" spans="1:11" x14ac:dyDescent="0.35">
      <c r="A10668" t="s">
        <v>4134</v>
      </c>
      <c r="B10668" t="s">
        <v>23</v>
      </c>
      <c r="C10668" t="s">
        <v>23</v>
      </c>
      <c r="D10668" t="s">
        <v>23</v>
      </c>
      <c r="E10668" t="s">
        <v>14100</v>
      </c>
      <c r="F10668" t="s">
        <v>23</v>
      </c>
      <c r="G10668" t="s">
        <v>23</v>
      </c>
      <c r="H10668" t="s">
        <v>6522</v>
      </c>
      <c r="I10668" t="s">
        <v>23</v>
      </c>
      <c r="J10668" t="s">
        <v>23</v>
      </c>
      <c r="K10668" t="s">
        <v>30532</v>
      </c>
    </row>
    <row r="10669" spans="1:11" x14ac:dyDescent="0.35">
      <c r="A10669" t="s">
        <v>29388</v>
      </c>
      <c r="B10669" t="s">
        <v>23</v>
      </c>
      <c r="C10669" t="s">
        <v>23</v>
      </c>
      <c r="D10669" t="s">
        <v>5810</v>
      </c>
      <c r="E10669" t="s">
        <v>29389</v>
      </c>
      <c r="F10669" t="s">
        <v>23</v>
      </c>
      <c r="G10669" t="s">
        <v>23</v>
      </c>
      <c r="H10669" t="s">
        <v>6746</v>
      </c>
      <c r="I10669" t="s">
        <v>23</v>
      </c>
      <c r="J10669" t="s">
        <v>23</v>
      </c>
      <c r="K10669" t="s">
        <v>36011</v>
      </c>
    </row>
    <row r="10670" spans="1:11" x14ac:dyDescent="0.35">
      <c r="A10670" t="s">
        <v>841</v>
      </c>
      <c r="B10670" t="s">
        <v>23</v>
      </c>
      <c r="C10670" t="s">
        <v>23</v>
      </c>
      <c r="D10670" t="s">
        <v>23</v>
      </c>
      <c r="E10670" t="s">
        <v>14101</v>
      </c>
      <c r="F10670" t="s">
        <v>23</v>
      </c>
      <c r="G10670" t="s">
        <v>23</v>
      </c>
      <c r="H10670" t="s">
        <v>6522</v>
      </c>
      <c r="I10670" t="s">
        <v>23</v>
      </c>
      <c r="J10670" t="s">
        <v>23</v>
      </c>
      <c r="K10670" t="s">
        <v>30532</v>
      </c>
    </row>
    <row r="10671" spans="1:11" x14ac:dyDescent="0.35">
      <c r="A10671" t="s">
        <v>5757</v>
      </c>
      <c r="B10671" t="s">
        <v>23</v>
      </c>
      <c r="C10671" t="s">
        <v>23</v>
      </c>
      <c r="D10671" t="s">
        <v>23</v>
      </c>
      <c r="E10671" t="s">
        <v>14102</v>
      </c>
      <c r="F10671" t="s">
        <v>23</v>
      </c>
      <c r="G10671" t="s">
        <v>23</v>
      </c>
      <c r="H10671" t="s">
        <v>6483</v>
      </c>
      <c r="I10671" t="s">
        <v>2721</v>
      </c>
      <c r="J10671" t="s">
        <v>23</v>
      </c>
      <c r="K10671" t="s">
        <v>30532</v>
      </c>
    </row>
    <row r="10672" spans="1:11" x14ac:dyDescent="0.35">
      <c r="A10672" t="s">
        <v>19639</v>
      </c>
      <c r="B10672" t="s">
        <v>23</v>
      </c>
      <c r="C10672" t="s">
        <v>23</v>
      </c>
      <c r="D10672" t="s">
        <v>5810</v>
      </c>
      <c r="E10672" t="s">
        <v>19640</v>
      </c>
      <c r="F10672" t="s">
        <v>23</v>
      </c>
      <c r="G10672" t="s">
        <v>23</v>
      </c>
      <c r="H10672" t="s">
        <v>6746</v>
      </c>
      <c r="I10672" t="s">
        <v>23</v>
      </c>
      <c r="J10672" t="s">
        <v>23</v>
      </c>
      <c r="K10672" t="s">
        <v>31346</v>
      </c>
    </row>
    <row r="10673" spans="1:11" x14ac:dyDescent="0.35">
      <c r="A10673" t="s">
        <v>19641</v>
      </c>
      <c r="B10673" t="s">
        <v>23</v>
      </c>
      <c r="C10673" t="s">
        <v>23</v>
      </c>
      <c r="D10673" t="s">
        <v>5810</v>
      </c>
      <c r="E10673" t="s">
        <v>19642</v>
      </c>
      <c r="F10673" t="s">
        <v>23</v>
      </c>
      <c r="G10673" t="s">
        <v>23</v>
      </c>
      <c r="H10673" t="s">
        <v>6746</v>
      </c>
      <c r="I10673" t="s">
        <v>23</v>
      </c>
      <c r="J10673" t="s">
        <v>23</v>
      </c>
      <c r="K10673" t="s">
        <v>31347</v>
      </c>
    </row>
    <row r="10674" spans="1:11" x14ac:dyDescent="0.35">
      <c r="A10674" t="s">
        <v>19643</v>
      </c>
      <c r="B10674" t="s">
        <v>23</v>
      </c>
      <c r="C10674" t="s">
        <v>23</v>
      </c>
      <c r="D10674" t="s">
        <v>5810</v>
      </c>
      <c r="E10674" t="s">
        <v>19644</v>
      </c>
      <c r="F10674" t="s">
        <v>23</v>
      </c>
      <c r="G10674" t="s">
        <v>23</v>
      </c>
      <c r="H10674" t="s">
        <v>6746</v>
      </c>
      <c r="I10674" t="s">
        <v>23</v>
      </c>
      <c r="J10674" t="s">
        <v>23</v>
      </c>
      <c r="K10674" t="s">
        <v>31348</v>
      </c>
    </row>
    <row r="10675" spans="1:11" x14ac:dyDescent="0.35">
      <c r="A10675" t="s">
        <v>2806</v>
      </c>
      <c r="B10675" t="s">
        <v>23</v>
      </c>
      <c r="C10675" t="s">
        <v>23</v>
      </c>
      <c r="D10675" t="s">
        <v>23</v>
      </c>
      <c r="E10675" t="s">
        <v>14103</v>
      </c>
      <c r="F10675" t="s">
        <v>23</v>
      </c>
      <c r="G10675" t="s">
        <v>23</v>
      </c>
      <c r="H10675" t="s">
        <v>6522</v>
      </c>
      <c r="I10675" t="s">
        <v>23</v>
      </c>
      <c r="J10675" t="s">
        <v>23</v>
      </c>
      <c r="K10675" t="s">
        <v>30532</v>
      </c>
    </row>
    <row r="10676" spans="1:11" x14ac:dyDescent="0.35">
      <c r="A10676" t="s">
        <v>24480</v>
      </c>
      <c r="B10676" t="s">
        <v>23</v>
      </c>
      <c r="C10676" t="s">
        <v>23</v>
      </c>
      <c r="D10676" t="s">
        <v>5810</v>
      </c>
      <c r="E10676" t="s">
        <v>24481</v>
      </c>
      <c r="F10676" t="s">
        <v>23</v>
      </c>
      <c r="G10676" t="s">
        <v>23</v>
      </c>
      <c r="H10676" t="s">
        <v>6746</v>
      </c>
      <c r="I10676" t="s">
        <v>23</v>
      </c>
      <c r="J10676" t="s">
        <v>23</v>
      </c>
      <c r="K10676" t="s">
        <v>31350</v>
      </c>
    </row>
    <row r="10677" spans="1:11" x14ac:dyDescent="0.35">
      <c r="A10677" t="s">
        <v>19645</v>
      </c>
      <c r="B10677" t="s">
        <v>23</v>
      </c>
      <c r="C10677" t="s">
        <v>23</v>
      </c>
      <c r="D10677" t="s">
        <v>5810</v>
      </c>
      <c r="E10677" t="s">
        <v>19646</v>
      </c>
      <c r="F10677" t="s">
        <v>23</v>
      </c>
      <c r="G10677" t="s">
        <v>23</v>
      </c>
      <c r="H10677" t="s">
        <v>6746</v>
      </c>
      <c r="I10677" t="s">
        <v>23</v>
      </c>
      <c r="J10677" t="s">
        <v>23</v>
      </c>
      <c r="K10677" t="s">
        <v>31349</v>
      </c>
    </row>
    <row r="10678" spans="1:11" x14ac:dyDescent="0.35">
      <c r="A10678" t="s">
        <v>19647</v>
      </c>
      <c r="B10678" t="s">
        <v>23</v>
      </c>
      <c r="C10678" t="s">
        <v>23</v>
      </c>
      <c r="D10678" t="s">
        <v>5810</v>
      </c>
      <c r="E10678" t="s">
        <v>19648</v>
      </c>
      <c r="F10678" t="s">
        <v>23</v>
      </c>
      <c r="G10678" t="s">
        <v>23</v>
      </c>
      <c r="H10678" t="s">
        <v>6746</v>
      </c>
      <c r="I10678" t="s">
        <v>23</v>
      </c>
      <c r="J10678" t="s">
        <v>23</v>
      </c>
      <c r="K10678" t="s">
        <v>31351</v>
      </c>
    </row>
    <row r="10679" spans="1:11" x14ac:dyDescent="0.35">
      <c r="A10679" t="s">
        <v>4133</v>
      </c>
      <c r="B10679" t="s">
        <v>23</v>
      </c>
      <c r="C10679" t="s">
        <v>23</v>
      </c>
      <c r="D10679" t="s">
        <v>23</v>
      </c>
      <c r="E10679" t="s">
        <v>14104</v>
      </c>
      <c r="F10679" t="s">
        <v>23</v>
      </c>
      <c r="G10679" t="s">
        <v>23</v>
      </c>
      <c r="H10679" t="s">
        <v>6522</v>
      </c>
      <c r="I10679" t="s">
        <v>23</v>
      </c>
      <c r="J10679" t="s">
        <v>23</v>
      </c>
      <c r="K10679" t="s">
        <v>30532</v>
      </c>
    </row>
    <row r="10680" spans="1:11" x14ac:dyDescent="0.35">
      <c r="A10680" t="s">
        <v>19649</v>
      </c>
      <c r="B10680" t="s">
        <v>23</v>
      </c>
      <c r="C10680" t="s">
        <v>23</v>
      </c>
      <c r="D10680" t="s">
        <v>5810</v>
      </c>
      <c r="E10680" t="s">
        <v>19650</v>
      </c>
      <c r="F10680" t="s">
        <v>23</v>
      </c>
      <c r="G10680" t="s">
        <v>23</v>
      </c>
      <c r="H10680" t="s">
        <v>6746</v>
      </c>
      <c r="I10680" t="s">
        <v>23</v>
      </c>
      <c r="J10680" t="s">
        <v>23</v>
      </c>
      <c r="K10680" t="s">
        <v>31352</v>
      </c>
    </row>
    <row r="10681" spans="1:11" x14ac:dyDescent="0.35">
      <c r="A10681" t="s">
        <v>19651</v>
      </c>
      <c r="B10681" t="s">
        <v>23</v>
      </c>
      <c r="C10681" t="s">
        <v>23</v>
      </c>
      <c r="D10681" t="s">
        <v>5810</v>
      </c>
      <c r="E10681" t="s">
        <v>19652</v>
      </c>
      <c r="F10681" t="s">
        <v>23</v>
      </c>
      <c r="G10681" t="s">
        <v>23</v>
      </c>
      <c r="H10681" t="s">
        <v>6746</v>
      </c>
      <c r="I10681" t="s">
        <v>23</v>
      </c>
      <c r="J10681" t="s">
        <v>23</v>
      </c>
      <c r="K10681" t="s">
        <v>31353</v>
      </c>
    </row>
    <row r="10682" spans="1:11" x14ac:dyDescent="0.35">
      <c r="A10682" t="s">
        <v>19653</v>
      </c>
      <c r="B10682" t="s">
        <v>23</v>
      </c>
      <c r="C10682" t="s">
        <v>23</v>
      </c>
      <c r="D10682" t="s">
        <v>5810</v>
      </c>
      <c r="E10682" t="s">
        <v>19654</v>
      </c>
      <c r="F10682" t="s">
        <v>23</v>
      </c>
      <c r="G10682" t="s">
        <v>23</v>
      </c>
      <c r="H10682" t="s">
        <v>6746</v>
      </c>
      <c r="I10682" t="s">
        <v>23</v>
      </c>
      <c r="J10682" t="s">
        <v>23</v>
      </c>
      <c r="K10682" t="s">
        <v>30532</v>
      </c>
    </row>
    <row r="10683" spans="1:11" x14ac:dyDescent="0.35">
      <c r="A10683" t="s">
        <v>5803</v>
      </c>
      <c r="B10683" t="s">
        <v>23</v>
      </c>
      <c r="C10683" t="s">
        <v>23</v>
      </c>
      <c r="D10683" t="s">
        <v>23</v>
      </c>
      <c r="E10683" t="s">
        <v>14106</v>
      </c>
      <c r="F10683" t="s">
        <v>23</v>
      </c>
      <c r="G10683" t="s">
        <v>23</v>
      </c>
      <c r="H10683" t="s">
        <v>6746</v>
      </c>
      <c r="I10683" t="s">
        <v>23</v>
      </c>
      <c r="J10683" t="s">
        <v>23</v>
      </c>
      <c r="K10683" t="s">
        <v>30532</v>
      </c>
    </row>
    <row r="10684" spans="1:11" x14ac:dyDescent="0.35">
      <c r="A10684" t="s">
        <v>19655</v>
      </c>
      <c r="B10684" t="s">
        <v>23</v>
      </c>
      <c r="C10684" t="s">
        <v>23</v>
      </c>
      <c r="D10684" t="s">
        <v>5810</v>
      </c>
      <c r="E10684" t="s">
        <v>19656</v>
      </c>
      <c r="F10684" t="s">
        <v>23</v>
      </c>
      <c r="G10684" t="s">
        <v>23</v>
      </c>
      <c r="H10684" t="s">
        <v>6746</v>
      </c>
      <c r="I10684" t="s">
        <v>23</v>
      </c>
      <c r="J10684" t="s">
        <v>23</v>
      </c>
      <c r="K10684" t="s">
        <v>31354</v>
      </c>
    </row>
    <row r="10685" spans="1:11" x14ac:dyDescent="0.35">
      <c r="A10685" t="s">
        <v>19657</v>
      </c>
      <c r="B10685" t="s">
        <v>23</v>
      </c>
      <c r="C10685" t="s">
        <v>23</v>
      </c>
      <c r="D10685" t="s">
        <v>5810</v>
      </c>
      <c r="E10685" t="s">
        <v>19658</v>
      </c>
      <c r="F10685" t="s">
        <v>23</v>
      </c>
      <c r="G10685" t="s">
        <v>23</v>
      </c>
      <c r="H10685" t="s">
        <v>6746</v>
      </c>
      <c r="I10685" t="s">
        <v>23</v>
      </c>
      <c r="J10685" t="s">
        <v>23</v>
      </c>
      <c r="K10685" t="s">
        <v>31355</v>
      </c>
    </row>
    <row r="10686" spans="1:11" x14ac:dyDescent="0.35">
      <c r="A10686" t="s">
        <v>19659</v>
      </c>
      <c r="B10686" t="s">
        <v>23</v>
      </c>
      <c r="C10686" t="s">
        <v>23</v>
      </c>
      <c r="D10686" t="s">
        <v>5810</v>
      </c>
      <c r="E10686" t="s">
        <v>19660</v>
      </c>
      <c r="F10686" t="s">
        <v>23</v>
      </c>
      <c r="G10686" t="s">
        <v>23</v>
      </c>
      <c r="H10686" t="s">
        <v>6746</v>
      </c>
      <c r="I10686" t="s">
        <v>23</v>
      </c>
      <c r="J10686" t="s">
        <v>23</v>
      </c>
      <c r="K10686" t="s">
        <v>31356</v>
      </c>
    </row>
    <row r="10687" spans="1:11" x14ac:dyDescent="0.35">
      <c r="A10687" t="s">
        <v>19661</v>
      </c>
      <c r="B10687" t="s">
        <v>23</v>
      </c>
      <c r="C10687" t="s">
        <v>23</v>
      </c>
      <c r="D10687" t="s">
        <v>5810</v>
      </c>
      <c r="E10687" t="s">
        <v>19662</v>
      </c>
      <c r="F10687" t="s">
        <v>23</v>
      </c>
      <c r="G10687" t="s">
        <v>23</v>
      </c>
      <c r="H10687" t="s">
        <v>6746</v>
      </c>
      <c r="I10687" t="s">
        <v>23</v>
      </c>
      <c r="J10687" t="s">
        <v>23</v>
      </c>
      <c r="K10687" t="s">
        <v>31357</v>
      </c>
    </row>
    <row r="10688" spans="1:11" x14ac:dyDescent="0.35">
      <c r="A10688" t="s">
        <v>2988</v>
      </c>
      <c r="B10688" t="s">
        <v>23</v>
      </c>
      <c r="C10688" t="s">
        <v>23</v>
      </c>
      <c r="D10688" t="s">
        <v>23</v>
      </c>
      <c r="E10688" t="s">
        <v>14107</v>
      </c>
      <c r="F10688" t="s">
        <v>23</v>
      </c>
      <c r="G10688" t="s">
        <v>23</v>
      </c>
      <c r="H10688" t="s">
        <v>6504</v>
      </c>
      <c r="I10688" t="s">
        <v>6485</v>
      </c>
      <c r="J10688" t="s">
        <v>23</v>
      </c>
      <c r="K10688" t="s">
        <v>30532</v>
      </c>
    </row>
    <row r="10689" spans="1:11" x14ac:dyDescent="0.35">
      <c r="A10689" t="s">
        <v>6521</v>
      </c>
      <c r="B10689" t="s">
        <v>23</v>
      </c>
      <c r="C10689" t="s">
        <v>23</v>
      </c>
      <c r="D10689" t="s">
        <v>23</v>
      </c>
      <c r="E10689" t="s">
        <v>14108</v>
      </c>
      <c r="F10689" t="s">
        <v>23</v>
      </c>
      <c r="G10689" t="s">
        <v>23</v>
      </c>
      <c r="H10689" t="s">
        <v>6504</v>
      </c>
      <c r="I10689" t="s">
        <v>2721</v>
      </c>
      <c r="J10689" t="s">
        <v>6486</v>
      </c>
      <c r="K10689" t="s">
        <v>30532</v>
      </c>
    </row>
    <row r="10690" spans="1:11" x14ac:dyDescent="0.35">
      <c r="A10690" t="s">
        <v>920</v>
      </c>
      <c r="B10690" t="s">
        <v>23</v>
      </c>
      <c r="C10690" t="s">
        <v>23</v>
      </c>
      <c r="D10690" t="s">
        <v>23</v>
      </c>
      <c r="E10690" t="s">
        <v>14109</v>
      </c>
      <c r="F10690" t="s">
        <v>23</v>
      </c>
      <c r="G10690" t="s">
        <v>23</v>
      </c>
      <c r="H10690" t="s">
        <v>6522</v>
      </c>
      <c r="I10690" t="s">
        <v>23</v>
      </c>
      <c r="J10690" t="s">
        <v>23</v>
      </c>
      <c r="K10690" t="s">
        <v>30532</v>
      </c>
    </row>
    <row r="10691" spans="1:11" x14ac:dyDescent="0.35">
      <c r="A10691" t="s">
        <v>19663</v>
      </c>
      <c r="B10691" t="s">
        <v>23</v>
      </c>
      <c r="C10691" t="s">
        <v>23</v>
      </c>
      <c r="D10691" t="s">
        <v>5810</v>
      </c>
      <c r="E10691" t="s">
        <v>19664</v>
      </c>
      <c r="F10691" t="s">
        <v>23</v>
      </c>
      <c r="G10691" t="s">
        <v>23</v>
      </c>
      <c r="H10691" t="s">
        <v>6746</v>
      </c>
      <c r="I10691" t="s">
        <v>23</v>
      </c>
      <c r="J10691" t="s">
        <v>23</v>
      </c>
      <c r="K10691" t="s">
        <v>31358</v>
      </c>
    </row>
    <row r="10692" spans="1:11" x14ac:dyDescent="0.35">
      <c r="A10692" t="s">
        <v>19665</v>
      </c>
      <c r="B10692" t="s">
        <v>23</v>
      </c>
      <c r="C10692" t="s">
        <v>23</v>
      </c>
      <c r="D10692" t="s">
        <v>5810</v>
      </c>
      <c r="E10692" t="s">
        <v>19666</v>
      </c>
      <c r="F10692" t="s">
        <v>23</v>
      </c>
      <c r="G10692" t="s">
        <v>23</v>
      </c>
      <c r="H10692" t="s">
        <v>6746</v>
      </c>
      <c r="I10692" t="s">
        <v>23</v>
      </c>
      <c r="J10692" t="s">
        <v>23</v>
      </c>
      <c r="K10692" t="s">
        <v>31359</v>
      </c>
    </row>
    <row r="10693" spans="1:11" x14ac:dyDescent="0.35">
      <c r="A10693" t="s">
        <v>19687</v>
      </c>
      <c r="B10693" t="s">
        <v>23</v>
      </c>
      <c r="C10693" t="s">
        <v>23</v>
      </c>
      <c r="D10693" t="s">
        <v>5810</v>
      </c>
      <c r="E10693" t="s">
        <v>19688</v>
      </c>
      <c r="F10693" t="s">
        <v>23</v>
      </c>
      <c r="G10693" t="s">
        <v>23</v>
      </c>
      <c r="H10693" t="s">
        <v>6746</v>
      </c>
      <c r="I10693" t="s">
        <v>23</v>
      </c>
      <c r="J10693" t="s">
        <v>23</v>
      </c>
      <c r="K10693" t="s">
        <v>31370</v>
      </c>
    </row>
    <row r="10694" spans="1:11" x14ac:dyDescent="0.35">
      <c r="A10694" t="s">
        <v>25791</v>
      </c>
      <c r="B10694" t="s">
        <v>23</v>
      </c>
      <c r="C10694" t="s">
        <v>23</v>
      </c>
      <c r="D10694" t="s">
        <v>5810</v>
      </c>
      <c r="E10694" t="s">
        <v>25792</v>
      </c>
      <c r="F10694" t="s">
        <v>23</v>
      </c>
      <c r="G10694" t="s">
        <v>23</v>
      </c>
      <c r="H10694" t="s">
        <v>6746</v>
      </c>
      <c r="I10694" t="s">
        <v>23</v>
      </c>
      <c r="J10694" t="s">
        <v>23</v>
      </c>
      <c r="K10694" t="s">
        <v>34252</v>
      </c>
    </row>
    <row r="10695" spans="1:11" x14ac:dyDescent="0.35">
      <c r="A10695" t="s">
        <v>14110</v>
      </c>
      <c r="B10695" t="s">
        <v>23</v>
      </c>
      <c r="C10695" t="s">
        <v>23</v>
      </c>
      <c r="D10695" t="s">
        <v>5810</v>
      </c>
      <c r="E10695" t="s">
        <v>14111</v>
      </c>
      <c r="F10695" t="s">
        <v>23</v>
      </c>
      <c r="G10695" t="s">
        <v>23</v>
      </c>
      <c r="H10695" t="s">
        <v>6746</v>
      </c>
      <c r="I10695" t="s">
        <v>23</v>
      </c>
      <c r="J10695" t="s">
        <v>23</v>
      </c>
      <c r="K10695" t="s">
        <v>30532</v>
      </c>
    </row>
    <row r="10696" spans="1:11" x14ac:dyDescent="0.35">
      <c r="A10696" t="s">
        <v>21599</v>
      </c>
      <c r="B10696" t="s">
        <v>23</v>
      </c>
      <c r="C10696" t="s">
        <v>23</v>
      </c>
      <c r="D10696" t="s">
        <v>5810</v>
      </c>
      <c r="E10696" t="s">
        <v>21600</v>
      </c>
      <c r="F10696" t="s">
        <v>23</v>
      </c>
      <c r="G10696" t="s">
        <v>23</v>
      </c>
      <c r="H10696" t="s">
        <v>6746</v>
      </c>
      <c r="I10696" t="s">
        <v>23</v>
      </c>
      <c r="J10696" t="s">
        <v>23</v>
      </c>
      <c r="K10696" t="s">
        <v>32316</v>
      </c>
    </row>
    <row r="10697" spans="1:11" x14ac:dyDescent="0.35">
      <c r="A10697" t="s">
        <v>19840</v>
      </c>
      <c r="B10697" t="s">
        <v>23</v>
      </c>
      <c r="C10697" t="s">
        <v>23</v>
      </c>
      <c r="D10697" t="s">
        <v>5810</v>
      </c>
      <c r="E10697" t="s">
        <v>19841</v>
      </c>
      <c r="F10697" t="s">
        <v>23</v>
      </c>
      <c r="G10697" t="s">
        <v>23</v>
      </c>
      <c r="H10697" t="s">
        <v>6746</v>
      </c>
      <c r="I10697" t="s">
        <v>23</v>
      </c>
      <c r="J10697" t="s">
        <v>23</v>
      </c>
      <c r="K10697" t="s">
        <v>31442</v>
      </c>
    </row>
    <row r="10698" spans="1:11" x14ac:dyDescent="0.35">
      <c r="A10698" t="s">
        <v>5450</v>
      </c>
      <c r="B10698" t="s">
        <v>23</v>
      </c>
      <c r="C10698" t="s">
        <v>23</v>
      </c>
      <c r="D10698" t="s">
        <v>23</v>
      </c>
      <c r="E10698" t="s">
        <v>14112</v>
      </c>
      <c r="F10698" t="s">
        <v>23</v>
      </c>
      <c r="G10698" t="s">
        <v>23</v>
      </c>
      <c r="H10698" t="s">
        <v>6522</v>
      </c>
      <c r="I10698" t="s">
        <v>23</v>
      </c>
      <c r="J10698" t="s">
        <v>23</v>
      </c>
      <c r="K10698" t="s">
        <v>30532</v>
      </c>
    </row>
    <row r="10699" spans="1:11" x14ac:dyDescent="0.35">
      <c r="A10699" t="s">
        <v>3818</v>
      </c>
      <c r="B10699" t="s">
        <v>23</v>
      </c>
      <c r="C10699" t="s">
        <v>23</v>
      </c>
      <c r="D10699" t="s">
        <v>23</v>
      </c>
      <c r="E10699" t="s">
        <v>14113</v>
      </c>
      <c r="F10699" t="s">
        <v>23</v>
      </c>
      <c r="G10699" t="s">
        <v>23</v>
      </c>
      <c r="H10699" t="s">
        <v>6522</v>
      </c>
      <c r="I10699" t="s">
        <v>23</v>
      </c>
      <c r="J10699" t="s">
        <v>23</v>
      </c>
      <c r="K10699" t="s">
        <v>30532</v>
      </c>
    </row>
    <row r="10700" spans="1:11" x14ac:dyDescent="0.35">
      <c r="A10700" t="s">
        <v>19847</v>
      </c>
      <c r="B10700" t="s">
        <v>23</v>
      </c>
      <c r="C10700" t="s">
        <v>23</v>
      </c>
      <c r="D10700" t="s">
        <v>5810</v>
      </c>
      <c r="E10700" t="s">
        <v>19848</v>
      </c>
      <c r="F10700" t="s">
        <v>23</v>
      </c>
      <c r="G10700" t="s">
        <v>23</v>
      </c>
      <c r="H10700" t="s">
        <v>6746</v>
      </c>
      <c r="I10700" t="s">
        <v>23</v>
      </c>
      <c r="J10700" t="s">
        <v>23</v>
      </c>
      <c r="K10700" t="s">
        <v>31445</v>
      </c>
    </row>
    <row r="10701" spans="1:11" x14ac:dyDescent="0.35">
      <c r="A10701" t="s">
        <v>22179</v>
      </c>
      <c r="B10701" t="s">
        <v>23</v>
      </c>
      <c r="C10701" t="s">
        <v>23</v>
      </c>
      <c r="D10701" t="s">
        <v>5810</v>
      </c>
      <c r="E10701" t="s">
        <v>22180</v>
      </c>
      <c r="F10701" t="s">
        <v>23</v>
      </c>
      <c r="G10701" t="s">
        <v>23</v>
      </c>
      <c r="H10701" t="s">
        <v>6746</v>
      </c>
      <c r="I10701" t="s">
        <v>23</v>
      </c>
      <c r="J10701" t="s">
        <v>23</v>
      </c>
      <c r="K10701" t="s">
        <v>32611</v>
      </c>
    </row>
    <row r="10702" spans="1:11" x14ac:dyDescent="0.35">
      <c r="A10702" t="s">
        <v>4132</v>
      </c>
      <c r="B10702" t="s">
        <v>23</v>
      </c>
      <c r="C10702" t="s">
        <v>23</v>
      </c>
      <c r="D10702" t="s">
        <v>23</v>
      </c>
      <c r="E10702" t="s">
        <v>14114</v>
      </c>
      <c r="F10702" t="s">
        <v>23</v>
      </c>
      <c r="G10702" t="s">
        <v>23</v>
      </c>
      <c r="H10702" t="s">
        <v>6522</v>
      </c>
      <c r="I10702" t="s">
        <v>23</v>
      </c>
      <c r="J10702" t="s">
        <v>23</v>
      </c>
      <c r="K10702" t="s">
        <v>30532</v>
      </c>
    </row>
    <row r="10703" spans="1:11" x14ac:dyDescent="0.35">
      <c r="A10703" t="s">
        <v>2904</v>
      </c>
      <c r="B10703" t="s">
        <v>23</v>
      </c>
      <c r="C10703" t="s">
        <v>23</v>
      </c>
      <c r="D10703" t="s">
        <v>23</v>
      </c>
      <c r="E10703" t="s">
        <v>14116</v>
      </c>
      <c r="F10703" t="s">
        <v>23</v>
      </c>
      <c r="G10703" t="s">
        <v>23</v>
      </c>
      <c r="H10703" t="s">
        <v>6493</v>
      </c>
      <c r="I10703" t="s">
        <v>6485</v>
      </c>
      <c r="J10703" t="s">
        <v>23</v>
      </c>
      <c r="K10703" t="s">
        <v>30532</v>
      </c>
    </row>
    <row r="10704" spans="1:11" x14ac:dyDescent="0.35">
      <c r="A10704" t="s">
        <v>3003</v>
      </c>
      <c r="B10704" t="s">
        <v>23</v>
      </c>
      <c r="C10704" t="s">
        <v>23</v>
      </c>
      <c r="D10704" t="s">
        <v>23</v>
      </c>
      <c r="E10704" t="s">
        <v>14117</v>
      </c>
      <c r="F10704" t="s">
        <v>23</v>
      </c>
      <c r="G10704" t="s">
        <v>23</v>
      </c>
      <c r="H10704" t="s">
        <v>6522</v>
      </c>
      <c r="I10704" t="s">
        <v>23</v>
      </c>
      <c r="J10704" t="s">
        <v>23</v>
      </c>
      <c r="K10704" t="s">
        <v>30532</v>
      </c>
    </row>
    <row r="10705" spans="1:11" x14ac:dyDescent="0.35">
      <c r="A10705" t="s">
        <v>19881</v>
      </c>
      <c r="B10705" t="s">
        <v>23</v>
      </c>
      <c r="C10705" t="s">
        <v>23</v>
      </c>
      <c r="D10705" t="s">
        <v>5810</v>
      </c>
      <c r="E10705" t="s">
        <v>19882</v>
      </c>
      <c r="F10705" t="s">
        <v>23</v>
      </c>
      <c r="G10705" t="s">
        <v>23</v>
      </c>
      <c r="H10705" t="s">
        <v>6746</v>
      </c>
      <c r="I10705" t="s">
        <v>23</v>
      </c>
      <c r="J10705" t="s">
        <v>23</v>
      </c>
      <c r="K10705" t="s">
        <v>31462</v>
      </c>
    </row>
    <row r="10706" spans="1:11" x14ac:dyDescent="0.35">
      <c r="A10706" t="s">
        <v>22371</v>
      </c>
      <c r="B10706" t="s">
        <v>23</v>
      </c>
      <c r="C10706" t="s">
        <v>23</v>
      </c>
      <c r="D10706" t="s">
        <v>5810</v>
      </c>
      <c r="E10706" t="s">
        <v>22372</v>
      </c>
      <c r="F10706" t="s">
        <v>23</v>
      </c>
      <c r="G10706" t="s">
        <v>23</v>
      </c>
      <c r="H10706" t="s">
        <v>6746</v>
      </c>
      <c r="I10706" t="s">
        <v>23</v>
      </c>
      <c r="J10706" t="s">
        <v>23</v>
      </c>
      <c r="K10706" t="s">
        <v>32708</v>
      </c>
    </row>
    <row r="10707" spans="1:11" x14ac:dyDescent="0.35">
      <c r="A10707" t="s">
        <v>19667</v>
      </c>
      <c r="B10707" t="s">
        <v>23</v>
      </c>
      <c r="C10707" t="s">
        <v>23</v>
      </c>
      <c r="D10707" t="s">
        <v>5810</v>
      </c>
      <c r="E10707" t="s">
        <v>19668</v>
      </c>
      <c r="F10707" t="s">
        <v>23</v>
      </c>
      <c r="G10707" t="s">
        <v>23</v>
      </c>
      <c r="H10707" t="s">
        <v>6746</v>
      </c>
      <c r="I10707" t="s">
        <v>23</v>
      </c>
      <c r="J10707" t="s">
        <v>23</v>
      </c>
      <c r="K10707" t="s">
        <v>31360</v>
      </c>
    </row>
    <row r="10708" spans="1:11" x14ac:dyDescent="0.35">
      <c r="A10708" t="s">
        <v>640</v>
      </c>
      <c r="B10708" t="s">
        <v>23</v>
      </c>
      <c r="C10708" t="s">
        <v>23</v>
      </c>
      <c r="D10708" t="s">
        <v>23</v>
      </c>
      <c r="E10708" t="s">
        <v>14115</v>
      </c>
      <c r="F10708" t="s">
        <v>23</v>
      </c>
      <c r="G10708" t="s">
        <v>23</v>
      </c>
      <c r="H10708" t="s">
        <v>6522</v>
      </c>
      <c r="I10708" t="s">
        <v>23</v>
      </c>
      <c r="J10708" t="s">
        <v>23</v>
      </c>
      <c r="K10708" t="s">
        <v>30532</v>
      </c>
    </row>
    <row r="10709" spans="1:11" x14ac:dyDescent="0.35">
      <c r="A10709" t="s">
        <v>19671</v>
      </c>
      <c r="B10709" t="s">
        <v>23</v>
      </c>
      <c r="C10709" t="s">
        <v>23</v>
      </c>
      <c r="D10709" t="s">
        <v>5810</v>
      </c>
      <c r="E10709" t="s">
        <v>19672</v>
      </c>
      <c r="F10709" t="s">
        <v>23</v>
      </c>
      <c r="G10709" t="s">
        <v>23</v>
      </c>
      <c r="H10709" t="s">
        <v>6746</v>
      </c>
      <c r="I10709" t="s">
        <v>23</v>
      </c>
      <c r="J10709" t="s">
        <v>23</v>
      </c>
      <c r="K10709" t="s">
        <v>31362</v>
      </c>
    </row>
    <row r="10710" spans="1:11" x14ac:dyDescent="0.35">
      <c r="A10710" t="s">
        <v>4897</v>
      </c>
      <c r="B10710" t="s">
        <v>23</v>
      </c>
      <c r="C10710" t="s">
        <v>23</v>
      </c>
      <c r="D10710" t="s">
        <v>23</v>
      </c>
      <c r="E10710" t="s">
        <v>14118</v>
      </c>
      <c r="F10710" t="s">
        <v>23</v>
      </c>
      <c r="G10710" t="s">
        <v>23</v>
      </c>
      <c r="H10710" t="s">
        <v>6522</v>
      </c>
      <c r="I10710" t="s">
        <v>23</v>
      </c>
      <c r="J10710" t="s">
        <v>23</v>
      </c>
      <c r="K10710" t="s">
        <v>30532</v>
      </c>
    </row>
    <row r="10711" spans="1:11" x14ac:dyDescent="0.35">
      <c r="A10711" t="s">
        <v>26237</v>
      </c>
      <c r="B10711" t="s">
        <v>23</v>
      </c>
      <c r="C10711" t="s">
        <v>23</v>
      </c>
      <c r="D10711" t="s">
        <v>5810</v>
      </c>
      <c r="E10711" t="s">
        <v>26238</v>
      </c>
      <c r="F10711" t="s">
        <v>23</v>
      </c>
      <c r="G10711" t="s">
        <v>23</v>
      </c>
      <c r="H10711" t="s">
        <v>6746</v>
      </c>
      <c r="I10711" t="s">
        <v>23</v>
      </c>
      <c r="J10711" t="s">
        <v>23</v>
      </c>
      <c r="K10711" t="s">
        <v>34471</v>
      </c>
    </row>
    <row r="10712" spans="1:11" x14ac:dyDescent="0.35">
      <c r="A10712" t="s">
        <v>19673</v>
      </c>
      <c r="B10712" t="s">
        <v>23</v>
      </c>
      <c r="C10712" t="s">
        <v>23</v>
      </c>
      <c r="D10712" t="s">
        <v>5810</v>
      </c>
      <c r="E10712" t="s">
        <v>19674</v>
      </c>
      <c r="F10712" t="s">
        <v>23</v>
      </c>
      <c r="G10712" t="s">
        <v>23</v>
      </c>
      <c r="H10712" t="s">
        <v>6746</v>
      </c>
      <c r="I10712" t="s">
        <v>23</v>
      </c>
      <c r="J10712" t="s">
        <v>23</v>
      </c>
      <c r="K10712" t="s">
        <v>31363</v>
      </c>
    </row>
    <row r="10713" spans="1:11" x14ac:dyDescent="0.35">
      <c r="A10713" t="s">
        <v>27372</v>
      </c>
      <c r="B10713" t="s">
        <v>23</v>
      </c>
      <c r="C10713" t="s">
        <v>23</v>
      </c>
      <c r="D10713" t="s">
        <v>5810</v>
      </c>
      <c r="E10713" t="s">
        <v>27373</v>
      </c>
      <c r="F10713" t="s">
        <v>23</v>
      </c>
      <c r="G10713" t="s">
        <v>23</v>
      </c>
      <c r="H10713" t="s">
        <v>6746</v>
      </c>
      <c r="I10713" t="s">
        <v>23</v>
      </c>
      <c r="J10713" t="s">
        <v>23</v>
      </c>
      <c r="K10713" t="s">
        <v>35023</v>
      </c>
    </row>
    <row r="10714" spans="1:11" x14ac:dyDescent="0.35">
      <c r="A10714" t="s">
        <v>19675</v>
      </c>
      <c r="B10714" t="s">
        <v>23</v>
      </c>
      <c r="C10714" t="s">
        <v>23</v>
      </c>
      <c r="D10714" t="s">
        <v>5810</v>
      </c>
      <c r="E10714" t="s">
        <v>19676</v>
      </c>
      <c r="F10714" t="s">
        <v>23</v>
      </c>
      <c r="G10714" t="s">
        <v>23</v>
      </c>
      <c r="H10714" t="s">
        <v>6746</v>
      </c>
      <c r="I10714" t="s">
        <v>23</v>
      </c>
      <c r="J10714" t="s">
        <v>23</v>
      </c>
      <c r="K10714" t="s">
        <v>31364</v>
      </c>
    </row>
    <row r="10715" spans="1:11" x14ac:dyDescent="0.35">
      <c r="A10715" t="s">
        <v>5604</v>
      </c>
      <c r="B10715" t="s">
        <v>23</v>
      </c>
      <c r="C10715" t="s">
        <v>23</v>
      </c>
      <c r="D10715" t="s">
        <v>23</v>
      </c>
      <c r="E10715" t="s">
        <v>14119</v>
      </c>
      <c r="F10715" t="s">
        <v>23</v>
      </c>
      <c r="G10715" t="s">
        <v>23</v>
      </c>
      <c r="H10715" t="s">
        <v>6522</v>
      </c>
      <c r="I10715" t="s">
        <v>23</v>
      </c>
      <c r="J10715" t="s">
        <v>23</v>
      </c>
      <c r="K10715" t="s">
        <v>30532</v>
      </c>
    </row>
    <row r="10716" spans="1:11" x14ac:dyDescent="0.35">
      <c r="A10716" t="s">
        <v>29526</v>
      </c>
      <c r="B10716" t="s">
        <v>23</v>
      </c>
      <c r="C10716" t="s">
        <v>23</v>
      </c>
      <c r="D10716" t="s">
        <v>5810</v>
      </c>
      <c r="E10716" t="s">
        <v>29527</v>
      </c>
      <c r="F10716" t="s">
        <v>23</v>
      </c>
      <c r="G10716" t="s">
        <v>23</v>
      </c>
      <c r="H10716" t="s">
        <v>6746</v>
      </c>
      <c r="I10716" t="s">
        <v>23</v>
      </c>
      <c r="J10716" t="s">
        <v>23</v>
      </c>
      <c r="K10716" t="s">
        <v>36079</v>
      </c>
    </row>
    <row r="10717" spans="1:11" x14ac:dyDescent="0.35">
      <c r="A10717" t="s">
        <v>3020</v>
      </c>
      <c r="B10717" t="s">
        <v>23</v>
      </c>
      <c r="C10717" t="s">
        <v>23</v>
      </c>
      <c r="D10717" t="s">
        <v>23</v>
      </c>
      <c r="E10717" t="s">
        <v>14120</v>
      </c>
      <c r="F10717" t="s">
        <v>23</v>
      </c>
      <c r="G10717" t="s">
        <v>23</v>
      </c>
      <c r="H10717" t="s">
        <v>6522</v>
      </c>
      <c r="I10717" t="s">
        <v>23</v>
      </c>
      <c r="J10717" t="s">
        <v>23</v>
      </c>
      <c r="K10717" t="s">
        <v>30532</v>
      </c>
    </row>
    <row r="10718" spans="1:11" x14ac:dyDescent="0.35">
      <c r="A10718" t="s">
        <v>4130</v>
      </c>
      <c r="B10718" t="s">
        <v>23</v>
      </c>
      <c r="C10718" t="s">
        <v>23</v>
      </c>
      <c r="D10718" t="s">
        <v>23</v>
      </c>
      <c r="E10718" t="s">
        <v>14121</v>
      </c>
      <c r="F10718" t="s">
        <v>23</v>
      </c>
      <c r="G10718" t="s">
        <v>23</v>
      </c>
      <c r="H10718" t="s">
        <v>6522</v>
      </c>
      <c r="I10718" t="s">
        <v>23</v>
      </c>
      <c r="J10718" t="s">
        <v>23</v>
      </c>
      <c r="K10718" t="s">
        <v>30532</v>
      </c>
    </row>
    <row r="10719" spans="1:11" x14ac:dyDescent="0.35">
      <c r="A10719" t="s">
        <v>20284</v>
      </c>
      <c r="B10719" t="s">
        <v>23</v>
      </c>
      <c r="C10719" t="s">
        <v>23</v>
      </c>
      <c r="D10719" t="s">
        <v>5810</v>
      </c>
      <c r="E10719" t="s">
        <v>20285</v>
      </c>
      <c r="F10719" t="s">
        <v>23</v>
      </c>
      <c r="G10719" t="s">
        <v>23</v>
      </c>
      <c r="H10719" t="s">
        <v>6746</v>
      </c>
      <c r="I10719" t="s">
        <v>23</v>
      </c>
      <c r="J10719" t="s">
        <v>23</v>
      </c>
      <c r="K10719" t="s">
        <v>31663</v>
      </c>
    </row>
    <row r="10720" spans="1:11" x14ac:dyDescent="0.35">
      <c r="A10720" t="s">
        <v>4129</v>
      </c>
      <c r="B10720" t="s">
        <v>23</v>
      </c>
      <c r="C10720" t="s">
        <v>23</v>
      </c>
      <c r="D10720" t="s">
        <v>23</v>
      </c>
      <c r="E10720" t="s">
        <v>14122</v>
      </c>
      <c r="F10720" t="s">
        <v>23</v>
      </c>
      <c r="G10720" t="s">
        <v>23</v>
      </c>
      <c r="H10720" t="s">
        <v>6522</v>
      </c>
      <c r="I10720" t="s">
        <v>23</v>
      </c>
      <c r="J10720" t="s">
        <v>23</v>
      </c>
      <c r="K10720" t="s">
        <v>30532</v>
      </c>
    </row>
    <row r="10721" spans="1:11" x14ac:dyDescent="0.35">
      <c r="A10721" t="s">
        <v>19677</v>
      </c>
      <c r="B10721" t="s">
        <v>23</v>
      </c>
      <c r="C10721" t="s">
        <v>23</v>
      </c>
      <c r="D10721" t="s">
        <v>5810</v>
      </c>
      <c r="E10721" t="s">
        <v>19678</v>
      </c>
      <c r="F10721" t="s">
        <v>23</v>
      </c>
      <c r="G10721" t="s">
        <v>23</v>
      </c>
      <c r="H10721" t="s">
        <v>6746</v>
      </c>
      <c r="I10721" t="s">
        <v>23</v>
      </c>
      <c r="J10721" t="s">
        <v>23</v>
      </c>
      <c r="K10721" t="s">
        <v>31365</v>
      </c>
    </row>
    <row r="10722" spans="1:11" x14ac:dyDescent="0.35">
      <c r="A10722" t="s">
        <v>20421</v>
      </c>
      <c r="B10722" t="s">
        <v>23</v>
      </c>
      <c r="C10722" t="s">
        <v>23</v>
      </c>
      <c r="D10722" t="s">
        <v>5810</v>
      </c>
      <c r="E10722" t="s">
        <v>20422</v>
      </c>
      <c r="F10722" t="s">
        <v>23</v>
      </c>
      <c r="G10722" t="s">
        <v>23</v>
      </c>
      <c r="H10722" t="s">
        <v>6746</v>
      </c>
      <c r="I10722" t="s">
        <v>23</v>
      </c>
      <c r="J10722" t="s">
        <v>23</v>
      </c>
      <c r="K10722" t="s">
        <v>31730</v>
      </c>
    </row>
    <row r="10723" spans="1:11" x14ac:dyDescent="0.35">
      <c r="A10723" t="s">
        <v>19679</v>
      </c>
      <c r="B10723" t="s">
        <v>23</v>
      </c>
      <c r="C10723" t="s">
        <v>23</v>
      </c>
      <c r="D10723" t="s">
        <v>5810</v>
      </c>
      <c r="E10723" t="s">
        <v>19680</v>
      </c>
      <c r="F10723" t="s">
        <v>23</v>
      </c>
      <c r="G10723" t="s">
        <v>23</v>
      </c>
      <c r="H10723" t="s">
        <v>6746</v>
      </c>
      <c r="I10723" t="s">
        <v>23</v>
      </c>
      <c r="J10723" t="s">
        <v>23</v>
      </c>
      <c r="K10723" t="s">
        <v>31366</v>
      </c>
    </row>
    <row r="10724" spans="1:11" x14ac:dyDescent="0.35">
      <c r="A10724" t="s">
        <v>19681</v>
      </c>
      <c r="B10724" t="s">
        <v>23</v>
      </c>
      <c r="C10724" t="s">
        <v>23</v>
      </c>
      <c r="D10724" t="s">
        <v>5810</v>
      </c>
      <c r="E10724" t="s">
        <v>19682</v>
      </c>
      <c r="F10724" t="s">
        <v>23</v>
      </c>
      <c r="G10724" t="s">
        <v>23</v>
      </c>
      <c r="H10724" t="s">
        <v>6746</v>
      </c>
      <c r="I10724" t="s">
        <v>23</v>
      </c>
      <c r="J10724" t="s">
        <v>23</v>
      </c>
      <c r="K10724" t="s">
        <v>31367</v>
      </c>
    </row>
    <row r="10725" spans="1:11" x14ac:dyDescent="0.35">
      <c r="A10725" t="s">
        <v>14123</v>
      </c>
      <c r="B10725" t="s">
        <v>23</v>
      </c>
      <c r="C10725" t="s">
        <v>23</v>
      </c>
      <c r="D10725" t="s">
        <v>5810</v>
      </c>
      <c r="E10725" t="s">
        <v>14124</v>
      </c>
      <c r="F10725" t="s">
        <v>23</v>
      </c>
      <c r="G10725" t="s">
        <v>23</v>
      </c>
      <c r="H10725" t="s">
        <v>6746</v>
      </c>
      <c r="I10725" t="s">
        <v>23</v>
      </c>
      <c r="J10725" t="s">
        <v>23</v>
      </c>
      <c r="K10725" t="s">
        <v>30532</v>
      </c>
    </row>
    <row r="10726" spans="1:11" x14ac:dyDescent="0.35">
      <c r="A10726" t="s">
        <v>3819</v>
      </c>
      <c r="B10726" t="s">
        <v>23</v>
      </c>
      <c r="C10726" t="s">
        <v>23</v>
      </c>
      <c r="D10726" t="s">
        <v>23</v>
      </c>
      <c r="E10726" t="s">
        <v>14125</v>
      </c>
      <c r="F10726" t="s">
        <v>23</v>
      </c>
      <c r="G10726" t="s">
        <v>23</v>
      </c>
      <c r="H10726" t="s">
        <v>6522</v>
      </c>
      <c r="I10726" t="s">
        <v>23</v>
      </c>
      <c r="J10726" t="s">
        <v>23</v>
      </c>
      <c r="K10726" t="s">
        <v>30532</v>
      </c>
    </row>
    <row r="10727" spans="1:11" x14ac:dyDescent="0.35">
      <c r="A10727" t="s">
        <v>3820</v>
      </c>
      <c r="B10727" t="s">
        <v>23</v>
      </c>
      <c r="C10727" t="s">
        <v>23</v>
      </c>
      <c r="D10727" t="s">
        <v>23</v>
      </c>
      <c r="E10727" t="s">
        <v>14126</v>
      </c>
      <c r="F10727" t="s">
        <v>23</v>
      </c>
      <c r="G10727" t="s">
        <v>23</v>
      </c>
      <c r="H10727" t="s">
        <v>6522</v>
      </c>
      <c r="I10727" t="s">
        <v>23</v>
      </c>
      <c r="J10727" t="s">
        <v>23</v>
      </c>
      <c r="K10727" t="s">
        <v>30532</v>
      </c>
    </row>
    <row r="10728" spans="1:11" x14ac:dyDescent="0.35">
      <c r="A10728" t="s">
        <v>1283</v>
      </c>
      <c r="B10728" t="s">
        <v>23</v>
      </c>
      <c r="C10728" t="s">
        <v>23</v>
      </c>
      <c r="D10728" t="s">
        <v>23</v>
      </c>
      <c r="E10728" t="s">
        <v>14127</v>
      </c>
      <c r="F10728" t="s">
        <v>23</v>
      </c>
      <c r="G10728" t="s">
        <v>23</v>
      </c>
      <c r="H10728" t="s">
        <v>6522</v>
      </c>
      <c r="I10728" t="s">
        <v>23</v>
      </c>
      <c r="J10728" t="s">
        <v>23</v>
      </c>
      <c r="K10728" t="s">
        <v>30532</v>
      </c>
    </row>
    <row r="10729" spans="1:11" x14ac:dyDescent="0.35">
      <c r="A10729" t="s">
        <v>4128</v>
      </c>
      <c r="B10729" t="s">
        <v>23</v>
      </c>
      <c r="C10729" t="s">
        <v>23</v>
      </c>
      <c r="D10729" t="s">
        <v>23</v>
      </c>
      <c r="E10729" t="s">
        <v>14128</v>
      </c>
      <c r="F10729" t="s">
        <v>23</v>
      </c>
      <c r="G10729" t="s">
        <v>23</v>
      </c>
      <c r="H10729" t="s">
        <v>6522</v>
      </c>
      <c r="I10729" t="s">
        <v>23</v>
      </c>
      <c r="J10729" t="s">
        <v>23</v>
      </c>
      <c r="K10729" t="s">
        <v>30532</v>
      </c>
    </row>
    <row r="10730" spans="1:11" x14ac:dyDescent="0.35">
      <c r="A10730" t="s">
        <v>3821</v>
      </c>
      <c r="B10730" t="s">
        <v>23</v>
      </c>
      <c r="C10730" t="s">
        <v>23</v>
      </c>
      <c r="D10730" t="s">
        <v>23</v>
      </c>
      <c r="E10730" t="s">
        <v>14129</v>
      </c>
      <c r="F10730" t="s">
        <v>23</v>
      </c>
      <c r="G10730" t="s">
        <v>23</v>
      </c>
      <c r="H10730" t="s">
        <v>6522</v>
      </c>
      <c r="I10730" t="s">
        <v>23</v>
      </c>
      <c r="J10730" t="s">
        <v>23</v>
      </c>
      <c r="K10730" t="s">
        <v>30532</v>
      </c>
    </row>
    <row r="10731" spans="1:11" x14ac:dyDescent="0.35">
      <c r="A10731" t="s">
        <v>28</v>
      </c>
      <c r="B10731" t="s">
        <v>23</v>
      </c>
      <c r="C10731" t="s">
        <v>23</v>
      </c>
      <c r="D10731" t="s">
        <v>23</v>
      </c>
      <c r="E10731" t="s">
        <v>14130</v>
      </c>
      <c r="F10731" t="s">
        <v>23</v>
      </c>
      <c r="G10731" t="s">
        <v>23</v>
      </c>
      <c r="H10731" t="s">
        <v>6522</v>
      </c>
      <c r="I10731" t="s">
        <v>23</v>
      </c>
      <c r="J10731" t="s">
        <v>23</v>
      </c>
      <c r="K10731" t="s">
        <v>30532</v>
      </c>
    </row>
    <row r="10732" spans="1:11" x14ac:dyDescent="0.35">
      <c r="A10732" t="s">
        <v>25352</v>
      </c>
      <c r="B10732" t="s">
        <v>23</v>
      </c>
      <c r="C10732" t="s">
        <v>23</v>
      </c>
      <c r="D10732" t="s">
        <v>5810</v>
      </c>
      <c r="E10732" t="s">
        <v>25353</v>
      </c>
      <c r="F10732" t="s">
        <v>23</v>
      </c>
      <c r="G10732" t="s">
        <v>23</v>
      </c>
      <c r="H10732" t="s">
        <v>6746</v>
      </c>
      <c r="I10732" t="s">
        <v>23</v>
      </c>
      <c r="J10732" t="s">
        <v>23</v>
      </c>
      <c r="K10732" t="s">
        <v>34043</v>
      </c>
    </row>
    <row r="10733" spans="1:11" x14ac:dyDescent="0.35">
      <c r="A10733" t="s">
        <v>3822</v>
      </c>
      <c r="B10733" t="s">
        <v>23</v>
      </c>
      <c r="C10733" t="s">
        <v>23</v>
      </c>
      <c r="D10733" t="s">
        <v>23</v>
      </c>
      <c r="E10733" t="s">
        <v>14131</v>
      </c>
      <c r="F10733" t="s">
        <v>23</v>
      </c>
      <c r="G10733" t="s">
        <v>23</v>
      </c>
      <c r="H10733" t="s">
        <v>6522</v>
      </c>
      <c r="I10733" t="s">
        <v>23</v>
      </c>
      <c r="J10733" t="s">
        <v>23</v>
      </c>
      <c r="K10733" t="s">
        <v>30532</v>
      </c>
    </row>
    <row r="10734" spans="1:11" x14ac:dyDescent="0.35">
      <c r="A10734" t="s">
        <v>3823</v>
      </c>
      <c r="B10734" t="s">
        <v>23</v>
      </c>
      <c r="C10734" t="s">
        <v>23</v>
      </c>
      <c r="D10734" t="s">
        <v>23</v>
      </c>
      <c r="E10734" t="s">
        <v>14132</v>
      </c>
      <c r="F10734" t="s">
        <v>23</v>
      </c>
      <c r="G10734" t="s">
        <v>23</v>
      </c>
      <c r="H10734" t="s">
        <v>6522</v>
      </c>
      <c r="I10734" t="s">
        <v>23</v>
      </c>
      <c r="J10734" t="s">
        <v>23</v>
      </c>
      <c r="K10734" t="s">
        <v>30532</v>
      </c>
    </row>
    <row r="10735" spans="1:11" x14ac:dyDescent="0.35">
      <c r="A10735" t="s">
        <v>3860</v>
      </c>
      <c r="B10735" t="s">
        <v>23</v>
      </c>
      <c r="C10735" t="s">
        <v>23</v>
      </c>
      <c r="D10735" t="s">
        <v>23</v>
      </c>
      <c r="E10735" t="s">
        <v>14133</v>
      </c>
      <c r="F10735" t="s">
        <v>23</v>
      </c>
      <c r="G10735" t="s">
        <v>23</v>
      </c>
      <c r="H10735" t="s">
        <v>6522</v>
      </c>
      <c r="I10735" t="s">
        <v>23</v>
      </c>
      <c r="J10735" t="s">
        <v>23</v>
      </c>
      <c r="K10735" t="s">
        <v>30532</v>
      </c>
    </row>
    <row r="10736" spans="1:11" x14ac:dyDescent="0.35">
      <c r="A10736" t="s">
        <v>3824</v>
      </c>
      <c r="B10736" t="s">
        <v>23</v>
      </c>
      <c r="C10736" t="s">
        <v>23</v>
      </c>
      <c r="D10736" t="s">
        <v>23</v>
      </c>
      <c r="E10736" t="s">
        <v>14134</v>
      </c>
      <c r="F10736" t="s">
        <v>23</v>
      </c>
      <c r="G10736" t="s">
        <v>23</v>
      </c>
      <c r="H10736" t="s">
        <v>6522</v>
      </c>
      <c r="I10736" t="s">
        <v>23</v>
      </c>
      <c r="J10736" t="s">
        <v>23</v>
      </c>
      <c r="K10736" t="s">
        <v>30532</v>
      </c>
    </row>
    <row r="10737" spans="1:11" x14ac:dyDescent="0.35">
      <c r="A10737" t="s">
        <v>20641</v>
      </c>
      <c r="B10737" t="s">
        <v>23</v>
      </c>
      <c r="C10737" t="s">
        <v>23</v>
      </c>
      <c r="D10737" t="s">
        <v>5810</v>
      </c>
      <c r="E10737" t="s">
        <v>20642</v>
      </c>
      <c r="F10737" t="s">
        <v>23</v>
      </c>
      <c r="G10737" t="s">
        <v>23</v>
      </c>
      <c r="H10737" t="s">
        <v>6746</v>
      </c>
      <c r="I10737" t="s">
        <v>23</v>
      </c>
      <c r="J10737" t="s">
        <v>23</v>
      </c>
      <c r="K10737" t="s">
        <v>31839</v>
      </c>
    </row>
    <row r="10738" spans="1:11" x14ac:dyDescent="0.35">
      <c r="A10738" t="s">
        <v>656</v>
      </c>
      <c r="B10738" t="s">
        <v>23</v>
      </c>
      <c r="C10738" t="s">
        <v>23</v>
      </c>
      <c r="D10738" t="s">
        <v>23</v>
      </c>
      <c r="E10738" t="s">
        <v>14135</v>
      </c>
      <c r="F10738" t="s">
        <v>23</v>
      </c>
      <c r="G10738" t="s">
        <v>23</v>
      </c>
      <c r="H10738" t="s">
        <v>6504</v>
      </c>
      <c r="I10738" t="s">
        <v>6485</v>
      </c>
      <c r="J10738" t="s">
        <v>23</v>
      </c>
      <c r="K10738" t="s">
        <v>30532</v>
      </c>
    </row>
    <row r="10739" spans="1:11" x14ac:dyDescent="0.35">
      <c r="A10739" t="s">
        <v>19683</v>
      </c>
      <c r="B10739" t="s">
        <v>23</v>
      </c>
      <c r="C10739" t="s">
        <v>23</v>
      </c>
      <c r="D10739" t="s">
        <v>5810</v>
      </c>
      <c r="E10739" t="s">
        <v>19684</v>
      </c>
      <c r="F10739" t="s">
        <v>23</v>
      </c>
      <c r="G10739" t="s">
        <v>23</v>
      </c>
      <c r="H10739" t="s">
        <v>6746</v>
      </c>
      <c r="I10739" t="s">
        <v>23</v>
      </c>
      <c r="J10739" t="s">
        <v>23</v>
      </c>
      <c r="K10739" t="s">
        <v>31368</v>
      </c>
    </row>
    <row r="10740" spans="1:11" x14ac:dyDescent="0.35">
      <c r="A10740" t="s">
        <v>19685</v>
      </c>
      <c r="B10740" t="s">
        <v>23</v>
      </c>
      <c r="C10740" t="s">
        <v>23</v>
      </c>
      <c r="D10740" t="s">
        <v>5810</v>
      </c>
      <c r="E10740" t="s">
        <v>19686</v>
      </c>
      <c r="F10740" t="s">
        <v>23</v>
      </c>
      <c r="G10740" t="s">
        <v>23</v>
      </c>
      <c r="H10740" t="s">
        <v>6746</v>
      </c>
      <c r="I10740" t="s">
        <v>23</v>
      </c>
      <c r="J10740" t="s">
        <v>23</v>
      </c>
      <c r="K10740" t="s">
        <v>31369</v>
      </c>
    </row>
    <row r="10741" spans="1:11" x14ac:dyDescent="0.35">
      <c r="A10741" t="s">
        <v>1295</v>
      </c>
      <c r="B10741" t="s">
        <v>23</v>
      </c>
      <c r="C10741" t="s">
        <v>23</v>
      </c>
      <c r="D10741" t="s">
        <v>23</v>
      </c>
      <c r="E10741" t="s">
        <v>14137</v>
      </c>
      <c r="F10741" t="s">
        <v>23</v>
      </c>
      <c r="G10741" t="s">
        <v>23</v>
      </c>
      <c r="H10741" t="s">
        <v>6483</v>
      </c>
      <c r="I10741" t="s">
        <v>2721</v>
      </c>
      <c r="J10741" t="s">
        <v>3894</v>
      </c>
      <c r="K10741" t="s">
        <v>30532</v>
      </c>
    </row>
    <row r="10742" spans="1:11" x14ac:dyDescent="0.35">
      <c r="A10742" t="s">
        <v>19689</v>
      </c>
      <c r="B10742" t="s">
        <v>23</v>
      </c>
      <c r="C10742" t="s">
        <v>23</v>
      </c>
      <c r="D10742" t="s">
        <v>5810</v>
      </c>
      <c r="E10742" t="s">
        <v>19690</v>
      </c>
      <c r="F10742" t="s">
        <v>23</v>
      </c>
      <c r="G10742" t="s">
        <v>23</v>
      </c>
      <c r="H10742" t="s">
        <v>6746</v>
      </c>
      <c r="I10742" t="s">
        <v>23</v>
      </c>
      <c r="J10742" t="s">
        <v>23</v>
      </c>
      <c r="K10742" t="s">
        <v>31371</v>
      </c>
    </row>
    <row r="10743" spans="1:11" x14ac:dyDescent="0.35">
      <c r="A10743" t="s">
        <v>5265</v>
      </c>
      <c r="B10743" t="s">
        <v>23</v>
      </c>
      <c r="C10743" t="s">
        <v>23</v>
      </c>
      <c r="D10743" t="s">
        <v>23</v>
      </c>
      <c r="E10743" t="s">
        <v>14138</v>
      </c>
      <c r="F10743" t="s">
        <v>23</v>
      </c>
      <c r="G10743" t="s">
        <v>23</v>
      </c>
      <c r="H10743" t="s">
        <v>23</v>
      </c>
      <c r="I10743" t="s">
        <v>23</v>
      </c>
      <c r="J10743" t="s">
        <v>23</v>
      </c>
      <c r="K10743" t="s">
        <v>30532</v>
      </c>
    </row>
    <row r="10744" spans="1:11" x14ac:dyDescent="0.35">
      <c r="A10744" t="s">
        <v>19691</v>
      </c>
      <c r="B10744" t="s">
        <v>23</v>
      </c>
      <c r="C10744" t="s">
        <v>23</v>
      </c>
      <c r="D10744" t="s">
        <v>5810</v>
      </c>
      <c r="E10744" t="s">
        <v>19692</v>
      </c>
      <c r="F10744" t="s">
        <v>23</v>
      </c>
      <c r="G10744" t="s">
        <v>23</v>
      </c>
      <c r="H10744" t="s">
        <v>6746</v>
      </c>
      <c r="I10744" t="s">
        <v>23</v>
      </c>
      <c r="J10744" t="s">
        <v>23</v>
      </c>
      <c r="K10744" t="s">
        <v>31372</v>
      </c>
    </row>
    <row r="10745" spans="1:11" x14ac:dyDescent="0.35">
      <c r="A10745" t="s">
        <v>4126</v>
      </c>
      <c r="B10745" t="s">
        <v>23</v>
      </c>
      <c r="C10745" t="s">
        <v>23</v>
      </c>
      <c r="D10745" t="s">
        <v>23</v>
      </c>
      <c r="E10745" t="s">
        <v>14139</v>
      </c>
      <c r="F10745" t="s">
        <v>23</v>
      </c>
      <c r="G10745" t="s">
        <v>23</v>
      </c>
      <c r="H10745" t="s">
        <v>6522</v>
      </c>
      <c r="I10745" t="s">
        <v>23</v>
      </c>
      <c r="J10745" t="s">
        <v>23</v>
      </c>
      <c r="K10745" t="s">
        <v>30532</v>
      </c>
    </row>
    <row r="10746" spans="1:11" x14ac:dyDescent="0.35">
      <c r="A10746" t="s">
        <v>19693</v>
      </c>
      <c r="B10746" t="s">
        <v>23</v>
      </c>
      <c r="C10746" t="s">
        <v>23</v>
      </c>
      <c r="D10746" t="s">
        <v>5810</v>
      </c>
      <c r="E10746" t="s">
        <v>19694</v>
      </c>
      <c r="F10746" t="s">
        <v>23</v>
      </c>
      <c r="G10746" t="s">
        <v>23</v>
      </c>
      <c r="H10746" t="s">
        <v>6746</v>
      </c>
      <c r="I10746" t="s">
        <v>23</v>
      </c>
      <c r="J10746" t="s">
        <v>23</v>
      </c>
      <c r="K10746" t="s">
        <v>31373</v>
      </c>
    </row>
    <row r="10747" spans="1:11" x14ac:dyDescent="0.35">
      <c r="A10747" t="s">
        <v>19695</v>
      </c>
      <c r="B10747" t="s">
        <v>23</v>
      </c>
      <c r="C10747" t="s">
        <v>23</v>
      </c>
      <c r="D10747" t="s">
        <v>5810</v>
      </c>
      <c r="E10747" t="s">
        <v>19696</v>
      </c>
      <c r="F10747" t="s">
        <v>23</v>
      </c>
      <c r="G10747" t="s">
        <v>23</v>
      </c>
      <c r="H10747" t="s">
        <v>6746</v>
      </c>
      <c r="I10747" t="s">
        <v>23</v>
      </c>
      <c r="J10747" t="s">
        <v>23</v>
      </c>
      <c r="K10747" t="s">
        <v>31374</v>
      </c>
    </row>
    <row r="10748" spans="1:11" x14ac:dyDescent="0.35">
      <c r="A10748" t="s">
        <v>3089</v>
      </c>
      <c r="B10748" t="s">
        <v>23</v>
      </c>
      <c r="C10748" t="s">
        <v>23</v>
      </c>
      <c r="D10748" t="s">
        <v>23</v>
      </c>
      <c r="E10748" t="s">
        <v>14140</v>
      </c>
      <c r="F10748" t="s">
        <v>23</v>
      </c>
      <c r="G10748" t="s">
        <v>23</v>
      </c>
      <c r="H10748" t="s">
        <v>6522</v>
      </c>
      <c r="I10748" t="s">
        <v>23</v>
      </c>
      <c r="J10748" t="s">
        <v>23</v>
      </c>
      <c r="K10748" t="s">
        <v>30532</v>
      </c>
    </row>
    <row r="10749" spans="1:11" x14ac:dyDescent="0.35">
      <c r="A10749" t="s">
        <v>19697</v>
      </c>
      <c r="B10749" t="s">
        <v>23</v>
      </c>
      <c r="C10749" t="s">
        <v>23</v>
      </c>
      <c r="D10749" t="s">
        <v>5810</v>
      </c>
      <c r="E10749" t="s">
        <v>19698</v>
      </c>
      <c r="F10749" t="s">
        <v>23</v>
      </c>
      <c r="G10749" t="s">
        <v>23</v>
      </c>
      <c r="H10749" t="s">
        <v>6746</v>
      </c>
      <c r="I10749" t="s">
        <v>23</v>
      </c>
      <c r="J10749" t="s">
        <v>23</v>
      </c>
      <c r="K10749" t="s">
        <v>31375</v>
      </c>
    </row>
    <row r="10750" spans="1:11" x14ac:dyDescent="0.35">
      <c r="A10750" t="s">
        <v>14141</v>
      </c>
      <c r="B10750" t="s">
        <v>23</v>
      </c>
      <c r="C10750" t="s">
        <v>23</v>
      </c>
      <c r="D10750" t="s">
        <v>5810</v>
      </c>
      <c r="E10750" t="s">
        <v>14142</v>
      </c>
      <c r="F10750" t="s">
        <v>23</v>
      </c>
      <c r="G10750" t="s">
        <v>23</v>
      </c>
      <c r="H10750" t="s">
        <v>6746</v>
      </c>
      <c r="I10750" t="s">
        <v>23</v>
      </c>
      <c r="J10750" t="s">
        <v>23</v>
      </c>
      <c r="K10750" t="s">
        <v>30532</v>
      </c>
    </row>
    <row r="10751" spans="1:11" x14ac:dyDescent="0.35">
      <c r="A10751" t="s">
        <v>4125</v>
      </c>
      <c r="B10751" t="s">
        <v>23</v>
      </c>
      <c r="C10751" t="s">
        <v>23</v>
      </c>
      <c r="D10751" t="s">
        <v>23</v>
      </c>
      <c r="E10751" t="s">
        <v>14143</v>
      </c>
      <c r="F10751" t="s">
        <v>23</v>
      </c>
      <c r="G10751" t="s">
        <v>23</v>
      </c>
      <c r="H10751" t="s">
        <v>6522</v>
      </c>
      <c r="I10751" t="s">
        <v>23</v>
      </c>
      <c r="J10751" t="s">
        <v>23</v>
      </c>
      <c r="K10751" t="s">
        <v>30532</v>
      </c>
    </row>
    <row r="10752" spans="1:11" x14ac:dyDescent="0.35">
      <c r="A10752" t="s">
        <v>6147</v>
      </c>
      <c r="B10752" t="s">
        <v>23</v>
      </c>
      <c r="C10752" t="s">
        <v>23</v>
      </c>
      <c r="D10752" t="s">
        <v>5810</v>
      </c>
      <c r="E10752" t="s">
        <v>14144</v>
      </c>
      <c r="F10752" t="s">
        <v>23</v>
      </c>
      <c r="G10752" t="s">
        <v>23</v>
      </c>
      <c r="H10752" t="s">
        <v>6483</v>
      </c>
      <c r="I10752" t="s">
        <v>23</v>
      </c>
      <c r="J10752" t="s">
        <v>23</v>
      </c>
      <c r="K10752" t="s">
        <v>30532</v>
      </c>
    </row>
    <row r="10753" spans="1:11" x14ac:dyDescent="0.35">
      <c r="A10753" t="s">
        <v>19699</v>
      </c>
      <c r="B10753" t="s">
        <v>23</v>
      </c>
      <c r="C10753" t="s">
        <v>23</v>
      </c>
      <c r="D10753" t="s">
        <v>5810</v>
      </c>
      <c r="E10753" t="s">
        <v>19700</v>
      </c>
      <c r="F10753" t="s">
        <v>23</v>
      </c>
      <c r="G10753" t="s">
        <v>23</v>
      </c>
      <c r="H10753" t="s">
        <v>6746</v>
      </c>
      <c r="I10753" t="s">
        <v>23</v>
      </c>
      <c r="J10753" t="s">
        <v>23</v>
      </c>
      <c r="K10753" t="s">
        <v>31376</v>
      </c>
    </row>
    <row r="10754" spans="1:11" x14ac:dyDescent="0.35">
      <c r="A10754" t="s">
        <v>4124</v>
      </c>
      <c r="B10754" t="s">
        <v>23</v>
      </c>
      <c r="C10754" t="s">
        <v>23</v>
      </c>
      <c r="D10754" t="s">
        <v>23</v>
      </c>
      <c r="E10754" t="s">
        <v>14145</v>
      </c>
      <c r="F10754" t="s">
        <v>23</v>
      </c>
      <c r="G10754" t="s">
        <v>23</v>
      </c>
      <c r="H10754" t="s">
        <v>6522</v>
      </c>
      <c r="I10754" t="s">
        <v>23</v>
      </c>
      <c r="J10754" t="s">
        <v>23</v>
      </c>
      <c r="K10754" t="s">
        <v>30532</v>
      </c>
    </row>
    <row r="10755" spans="1:11" x14ac:dyDescent="0.35">
      <c r="A10755" t="s">
        <v>1110</v>
      </c>
      <c r="B10755" t="s">
        <v>23</v>
      </c>
      <c r="C10755" t="s">
        <v>23</v>
      </c>
      <c r="D10755" t="s">
        <v>23</v>
      </c>
      <c r="E10755" t="s">
        <v>14146</v>
      </c>
      <c r="F10755" t="s">
        <v>23</v>
      </c>
      <c r="G10755" t="s">
        <v>23</v>
      </c>
      <c r="H10755" t="s">
        <v>6493</v>
      </c>
      <c r="I10755" t="s">
        <v>6499</v>
      </c>
      <c r="J10755" t="s">
        <v>23</v>
      </c>
      <c r="K10755" t="s">
        <v>30532</v>
      </c>
    </row>
    <row r="10756" spans="1:11" x14ac:dyDescent="0.35">
      <c r="A10756" t="s">
        <v>19701</v>
      </c>
      <c r="B10756" t="s">
        <v>23</v>
      </c>
      <c r="C10756" t="s">
        <v>23</v>
      </c>
      <c r="D10756" t="s">
        <v>5810</v>
      </c>
      <c r="E10756" t="s">
        <v>19702</v>
      </c>
      <c r="F10756" t="s">
        <v>23</v>
      </c>
      <c r="G10756" t="s">
        <v>23</v>
      </c>
      <c r="H10756" t="s">
        <v>6746</v>
      </c>
      <c r="I10756" t="s">
        <v>23</v>
      </c>
      <c r="J10756" t="s">
        <v>23</v>
      </c>
      <c r="K10756" t="s">
        <v>31377</v>
      </c>
    </row>
    <row r="10757" spans="1:11" x14ac:dyDescent="0.35">
      <c r="A10757" t="s">
        <v>27747</v>
      </c>
      <c r="B10757" t="s">
        <v>23</v>
      </c>
      <c r="C10757" t="s">
        <v>23</v>
      </c>
      <c r="D10757" t="s">
        <v>5810</v>
      </c>
      <c r="E10757" t="s">
        <v>27748</v>
      </c>
      <c r="F10757" t="s">
        <v>23</v>
      </c>
      <c r="G10757" t="s">
        <v>23</v>
      </c>
      <c r="H10757" t="s">
        <v>6746</v>
      </c>
      <c r="I10757" t="s">
        <v>23</v>
      </c>
      <c r="J10757" t="s">
        <v>23</v>
      </c>
      <c r="K10757" t="s">
        <v>35208</v>
      </c>
    </row>
    <row r="10758" spans="1:11" x14ac:dyDescent="0.35">
      <c r="A10758" t="s">
        <v>14147</v>
      </c>
      <c r="B10758" t="s">
        <v>23</v>
      </c>
      <c r="C10758" t="s">
        <v>23</v>
      </c>
      <c r="D10758" t="s">
        <v>5810</v>
      </c>
      <c r="E10758" t="s">
        <v>14148</v>
      </c>
      <c r="F10758" t="s">
        <v>23</v>
      </c>
      <c r="G10758" t="s">
        <v>23</v>
      </c>
      <c r="H10758" t="s">
        <v>6746</v>
      </c>
      <c r="I10758" t="s">
        <v>23</v>
      </c>
      <c r="J10758" t="s">
        <v>23</v>
      </c>
      <c r="K10758" t="s">
        <v>30532</v>
      </c>
    </row>
    <row r="10759" spans="1:11" x14ac:dyDescent="0.35">
      <c r="A10759" t="s">
        <v>19703</v>
      </c>
      <c r="B10759" t="s">
        <v>23</v>
      </c>
      <c r="C10759" t="s">
        <v>23</v>
      </c>
      <c r="D10759" t="s">
        <v>5810</v>
      </c>
      <c r="E10759" t="s">
        <v>19704</v>
      </c>
      <c r="F10759" t="s">
        <v>23</v>
      </c>
      <c r="G10759" t="s">
        <v>23</v>
      </c>
      <c r="H10759" t="s">
        <v>6746</v>
      </c>
      <c r="I10759" t="s">
        <v>23</v>
      </c>
      <c r="J10759" t="s">
        <v>23</v>
      </c>
      <c r="K10759" t="s">
        <v>31378</v>
      </c>
    </row>
    <row r="10760" spans="1:11" x14ac:dyDescent="0.35">
      <c r="A10760" t="s">
        <v>438</v>
      </c>
      <c r="B10760" t="s">
        <v>23</v>
      </c>
      <c r="C10760" t="s">
        <v>23</v>
      </c>
      <c r="D10760" t="s">
        <v>23</v>
      </c>
      <c r="E10760" t="s">
        <v>14149</v>
      </c>
      <c r="F10760" t="s">
        <v>23</v>
      </c>
      <c r="G10760" t="s">
        <v>23</v>
      </c>
      <c r="H10760" t="s">
        <v>6483</v>
      </c>
      <c r="I10760" t="s">
        <v>6499</v>
      </c>
      <c r="J10760" t="s">
        <v>3894</v>
      </c>
      <c r="K10760" t="s">
        <v>30532</v>
      </c>
    </row>
    <row r="10761" spans="1:11" x14ac:dyDescent="0.35">
      <c r="A10761" t="s">
        <v>4123</v>
      </c>
      <c r="B10761" t="s">
        <v>23</v>
      </c>
      <c r="C10761" t="s">
        <v>23</v>
      </c>
      <c r="D10761" t="s">
        <v>23</v>
      </c>
      <c r="E10761" t="s">
        <v>14150</v>
      </c>
      <c r="F10761" t="s">
        <v>23</v>
      </c>
      <c r="G10761" t="s">
        <v>23</v>
      </c>
      <c r="H10761" t="s">
        <v>6522</v>
      </c>
      <c r="I10761" t="s">
        <v>23</v>
      </c>
      <c r="J10761" t="s">
        <v>23</v>
      </c>
      <c r="K10761" t="s">
        <v>30532</v>
      </c>
    </row>
    <row r="10762" spans="1:11" x14ac:dyDescent="0.35">
      <c r="A10762" t="s">
        <v>29775</v>
      </c>
      <c r="B10762" t="s">
        <v>23</v>
      </c>
      <c r="C10762" t="s">
        <v>23</v>
      </c>
      <c r="D10762" t="s">
        <v>5810</v>
      </c>
      <c r="E10762" t="s">
        <v>29776</v>
      </c>
      <c r="F10762" t="s">
        <v>23</v>
      </c>
      <c r="G10762" t="s">
        <v>23</v>
      </c>
      <c r="H10762" t="s">
        <v>6746</v>
      </c>
      <c r="I10762" t="s">
        <v>23</v>
      </c>
      <c r="J10762" t="s">
        <v>23</v>
      </c>
      <c r="K10762" t="s">
        <v>36199</v>
      </c>
    </row>
    <row r="10763" spans="1:11" x14ac:dyDescent="0.35">
      <c r="A10763" t="s">
        <v>19707</v>
      </c>
      <c r="B10763" t="s">
        <v>23</v>
      </c>
      <c r="C10763" t="s">
        <v>23</v>
      </c>
      <c r="D10763" t="s">
        <v>5810</v>
      </c>
      <c r="E10763" t="s">
        <v>19708</v>
      </c>
      <c r="F10763" t="s">
        <v>23</v>
      </c>
      <c r="G10763" t="s">
        <v>23</v>
      </c>
      <c r="H10763" t="s">
        <v>6746</v>
      </c>
      <c r="I10763" t="s">
        <v>23</v>
      </c>
      <c r="J10763" t="s">
        <v>23</v>
      </c>
      <c r="K10763" t="s">
        <v>31380</v>
      </c>
    </row>
    <row r="10764" spans="1:11" x14ac:dyDescent="0.35">
      <c r="A10764" t="s">
        <v>4122</v>
      </c>
      <c r="B10764" t="s">
        <v>23</v>
      </c>
      <c r="C10764" t="s">
        <v>23</v>
      </c>
      <c r="D10764" t="s">
        <v>23</v>
      </c>
      <c r="E10764" t="s">
        <v>14151</v>
      </c>
      <c r="F10764" t="s">
        <v>23</v>
      </c>
      <c r="G10764" t="s">
        <v>23</v>
      </c>
      <c r="H10764" t="s">
        <v>6522</v>
      </c>
      <c r="I10764" t="s">
        <v>23</v>
      </c>
      <c r="J10764" t="s">
        <v>23</v>
      </c>
      <c r="K10764" t="s">
        <v>30532</v>
      </c>
    </row>
    <row r="10765" spans="1:11" x14ac:dyDescent="0.35">
      <c r="A10765" t="s">
        <v>661</v>
      </c>
      <c r="B10765" t="s">
        <v>23</v>
      </c>
      <c r="C10765" t="s">
        <v>23</v>
      </c>
      <c r="D10765" t="s">
        <v>23</v>
      </c>
      <c r="E10765" t="s">
        <v>14152</v>
      </c>
      <c r="F10765" t="s">
        <v>23</v>
      </c>
      <c r="G10765" t="s">
        <v>23</v>
      </c>
      <c r="H10765" t="s">
        <v>6522</v>
      </c>
      <c r="I10765" t="s">
        <v>23</v>
      </c>
      <c r="J10765" t="s">
        <v>23</v>
      </c>
      <c r="K10765" t="s">
        <v>30532</v>
      </c>
    </row>
    <row r="10766" spans="1:11" x14ac:dyDescent="0.35">
      <c r="A10766" t="s">
        <v>4121</v>
      </c>
      <c r="B10766" t="s">
        <v>23</v>
      </c>
      <c r="C10766" t="s">
        <v>23</v>
      </c>
      <c r="D10766" t="s">
        <v>23</v>
      </c>
      <c r="E10766" t="s">
        <v>14153</v>
      </c>
      <c r="F10766" t="s">
        <v>23</v>
      </c>
      <c r="G10766" t="s">
        <v>23</v>
      </c>
      <c r="H10766" t="s">
        <v>6522</v>
      </c>
      <c r="I10766" t="s">
        <v>23</v>
      </c>
      <c r="J10766" t="s">
        <v>23</v>
      </c>
      <c r="K10766" t="s">
        <v>30532</v>
      </c>
    </row>
    <row r="10767" spans="1:11" x14ac:dyDescent="0.35">
      <c r="A10767" t="s">
        <v>14154</v>
      </c>
      <c r="B10767" t="s">
        <v>23</v>
      </c>
      <c r="C10767" t="s">
        <v>23</v>
      </c>
      <c r="D10767" t="s">
        <v>5810</v>
      </c>
      <c r="E10767" t="s">
        <v>14155</v>
      </c>
      <c r="F10767" t="s">
        <v>23</v>
      </c>
      <c r="G10767" t="s">
        <v>23</v>
      </c>
      <c r="H10767" t="s">
        <v>6746</v>
      </c>
      <c r="I10767" t="s">
        <v>23</v>
      </c>
      <c r="J10767" t="s">
        <v>23</v>
      </c>
      <c r="K10767" t="s">
        <v>30532</v>
      </c>
    </row>
    <row r="10768" spans="1:11" x14ac:dyDescent="0.35">
      <c r="A10768" t="s">
        <v>14156</v>
      </c>
      <c r="B10768" t="s">
        <v>23</v>
      </c>
      <c r="C10768" t="s">
        <v>23</v>
      </c>
      <c r="D10768" t="s">
        <v>5810</v>
      </c>
      <c r="E10768" t="s">
        <v>14157</v>
      </c>
      <c r="F10768" t="s">
        <v>23</v>
      </c>
      <c r="G10768" t="s">
        <v>23</v>
      </c>
      <c r="H10768" t="s">
        <v>6746</v>
      </c>
      <c r="I10768" t="s">
        <v>23</v>
      </c>
      <c r="J10768" t="s">
        <v>23</v>
      </c>
      <c r="K10768" t="s">
        <v>30532</v>
      </c>
    </row>
    <row r="10769" spans="1:11" x14ac:dyDescent="0.35">
      <c r="A10769" t="s">
        <v>4120</v>
      </c>
      <c r="B10769" t="s">
        <v>23</v>
      </c>
      <c r="C10769" t="s">
        <v>23</v>
      </c>
      <c r="D10769" t="s">
        <v>23</v>
      </c>
      <c r="E10769" t="s">
        <v>14158</v>
      </c>
      <c r="F10769" t="s">
        <v>23</v>
      </c>
      <c r="G10769" t="s">
        <v>23</v>
      </c>
      <c r="H10769" t="s">
        <v>6522</v>
      </c>
      <c r="I10769" t="s">
        <v>23</v>
      </c>
      <c r="J10769" t="s">
        <v>23</v>
      </c>
      <c r="K10769" t="s">
        <v>30532</v>
      </c>
    </row>
    <row r="10770" spans="1:11" x14ac:dyDescent="0.35">
      <c r="A10770" t="s">
        <v>4119</v>
      </c>
      <c r="B10770" t="s">
        <v>23</v>
      </c>
      <c r="C10770" t="s">
        <v>23</v>
      </c>
      <c r="D10770" t="s">
        <v>23</v>
      </c>
      <c r="E10770" t="s">
        <v>14159</v>
      </c>
      <c r="F10770" t="s">
        <v>23</v>
      </c>
      <c r="G10770" t="s">
        <v>23</v>
      </c>
      <c r="H10770" t="s">
        <v>6522</v>
      </c>
      <c r="I10770" t="s">
        <v>23</v>
      </c>
      <c r="J10770" t="s">
        <v>23</v>
      </c>
      <c r="K10770" t="s">
        <v>30532</v>
      </c>
    </row>
    <row r="10771" spans="1:11" x14ac:dyDescent="0.35">
      <c r="A10771" t="s">
        <v>19725</v>
      </c>
      <c r="B10771" t="s">
        <v>23</v>
      </c>
      <c r="C10771" t="s">
        <v>23</v>
      </c>
      <c r="D10771" t="s">
        <v>5810</v>
      </c>
      <c r="E10771" t="s">
        <v>19726</v>
      </c>
      <c r="F10771" t="s">
        <v>23</v>
      </c>
      <c r="G10771" t="s">
        <v>23</v>
      </c>
      <c r="H10771" t="s">
        <v>6746</v>
      </c>
      <c r="I10771" t="s">
        <v>23</v>
      </c>
      <c r="J10771" t="s">
        <v>23</v>
      </c>
      <c r="K10771" t="s">
        <v>31388</v>
      </c>
    </row>
    <row r="10772" spans="1:11" x14ac:dyDescent="0.35">
      <c r="A10772" t="s">
        <v>19729</v>
      </c>
      <c r="B10772" t="s">
        <v>23</v>
      </c>
      <c r="C10772" t="s">
        <v>23</v>
      </c>
      <c r="D10772" t="s">
        <v>5810</v>
      </c>
      <c r="E10772" t="s">
        <v>19730</v>
      </c>
      <c r="F10772" t="s">
        <v>23</v>
      </c>
      <c r="G10772" t="s">
        <v>23</v>
      </c>
      <c r="H10772" t="s">
        <v>6746</v>
      </c>
      <c r="I10772" t="s">
        <v>23</v>
      </c>
      <c r="J10772" t="s">
        <v>23</v>
      </c>
      <c r="K10772" t="s">
        <v>31390</v>
      </c>
    </row>
    <row r="10773" spans="1:11" x14ac:dyDescent="0.35">
      <c r="A10773" t="s">
        <v>21980</v>
      </c>
      <c r="B10773" t="s">
        <v>23</v>
      </c>
      <c r="C10773" t="s">
        <v>23</v>
      </c>
      <c r="D10773" t="s">
        <v>5810</v>
      </c>
      <c r="E10773" t="s">
        <v>21981</v>
      </c>
      <c r="F10773" t="s">
        <v>23</v>
      </c>
      <c r="G10773" t="s">
        <v>23</v>
      </c>
      <c r="H10773" t="s">
        <v>6746</v>
      </c>
      <c r="I10773" t="s">
        <v>23</v>
      </c>
      <c r="J10773" t="s">
        <v>23</v>
      </c>
      <c r="K10773" t="s">
        <v>32513</v>
      </c>
    </row>
    <row r="10774" spans="1:11" x14ac:dyDescent="0.35">
      <c r="A10774" t="s">
        <v>19709</v>
      </c>
      <c r="B10774" t="s">
        <v>23</v>
      </c>
      <c r="C10774" t="s">
        <v>23</v>
      </c>
      <c r="D10774" t="s">
        <v>5810</v>
      </c>
      <c r="E10774" t="s">
        <v>19710</v>
      </c>
      <c r="F10774" t="s">
        <v>23</v>
      </c>
      <c r="G10774" t="s">
        <v>23</v>
      </c>
      <c r="H10774" t="s">
        <v>6746</v>
      </c>
      <c r="I10774" t="s">
        <v>23</v>
      </c>
      <c r="J10774" t="s">
        <v>23</v>
      </c>
      <c r="K10774" t="s">
        <v>31381</v>
      </c>
    </row>
    <row r="10775" spans="1:11" x14ac:dyDescent="0.35">
      <c r="A10775" t="s">
        <v>19712</v>
      </c>
      <c r="B10775" t="s">
        <v>23</v>
      </c>
      <c r="C10775" t="s">
        <v>23</v>
      </c>
      <c r="D10775" t="s">
        <v>5810</v>
      </c>
      <c r="E10775" t="s">
        <v>19713</v>
      </c>
      <c r="F10775" t="s">
        <v>23</v>
      </c>
      <c r="G10775" t="s">
        <v>23</v>
      </c>
      <c r="H10775" t="s">
        <v>6746</v>
      </c>
      <c r="I10775" t="s">
        <v>23</v>
      </c>
      <c r="J10775" t="s">
        <v>23</v>
      </c>
      <c r="K10775" t="s">
        <v>31382</v>
      </c>
    </row>
    <row r="10776" spans="1:11" x14ac:dyDescent="0.35">
      <c r="A10776" t="s">
        <v>19714</v>
      </c>
      <c r="B10776" t="s">
        <v>23</v>
      </c>
      <c r="C10776" t="s">
        <v>23</v>
      </c>
      <c r="D10776" t="s">
        <v>5810</v>
      </c>
      <c r="E10776" t="s">
        <v>19715</v>
      </c>
      <c r="F10776" t="s">
        <v>23</v>
      </c>
      <c r="G10776" t="s">
        <v>23</v>
      </c>
      <c r="H10776" t="s">
        <v>6746</v>
      </c>
      <c r="I10776" t="s">
        <v>23</v>
      </c>
      <c r="J10776" t="s">
        <v>23</v>
      </c>
      <c r="K10776" t="s">
        <v>31383</v>
      </c>
    </row>
    <row r="10777" spans="1:11" x14ac:dyDescent="0.35">
      <c r="A10777" t="s">
        <v>5148</v>
      </c>
      <c r="B10777" t="s">
        <v>23</v>
      </c>
      <c r="C10777" t="s">
        <v>23</v>
      </c>
      <c r="D10777" t="s">
        <v>5810</v>
      </c>
      <c r="E10777" t="s">
        <v>18675</v>
      </c>
      <c r="F10777" t="s">
        <v>23</v>
      </c>
      <c r="G10777" t="s">
        <v>23</v>
      </c>
      <c r="H10777" t="s">
        <v>6746</v>
      </c>
      <c r="I10777" t="s">
        <v>23</v>
      </c>
      <c r="J10777" t="s">
        <v>23</v>
      </c>
      <c r="K10777" t="s">
        <v>30532</v>
      </c>
    </row>
    <row r="10778" spans="1:11" x14ac:dyDescent="0.35">
      <c r="A10778" t="s">
        <v>2992</v>
      </c>
      <c r="B10778" t="s">
        <v>23</v>
      </c>
      <c r="C10778" t="s">
        <v>23</v>
      </c>
      <c r="D10778" t="s">
        <v>23</v>
      </c>
      <c r="E10778" t="s">
        <v>14160</v>
      </c>
      <c r="F10778" t="s">
        <v>23</v>
      </c>
      <c r="G10778" t="s">
        <v>23</v>
      </c>
      <c r="H10778" t="s">
        <v>6504</v>
      </c>
      <c r="I10778" t="s">
        <v>6485</v>
      </c>
      <c r="J10778" t="s">
        <v>23</v>
      </c>
      <c r="K10778" t="s">
        <v>30532</v>
      </c>
    </row>
    <row r="10779" spans="1:11" x14ac:dyDescent="0.35">
      <c r="A10779" t="s">
        <v>4118</v>
      </c>
      <c r="B10779" t="s">
        <v>23</v>
      </c>
      <c r="C10779" t="s">
        <v>23</v>
      </c>
      <c r="D10779" t="s">
        <v>23</v>
      </c>
      <c r="E10779" t="s">
        <v>14161</v>
      </c>
      <c r="F10779" t="s">
        <v>23</v>
      </c>
      <c r="G10779" t="s">
        <v>23</v>
      </c>
      <c r="H10779" t="s">
        <v>6493</v>
      </c>
      <c r="I10779" t="s">
        <v>6485</v>
      </c>
      <c r="J10779" t="s">
        <v>23</v>
      </c>
      <c r="K10779" t="s">
        <v>30532</v>
      </c>
    </row>
    <row r="10780" spans="1:11" x14ac:dyDescent="0.35">
      <c r="A10780" t="s">
        <v>19716</v>
      </c>
      <c r="B10780" t="s">
        <v>23</v>
      </c>
      <c r="C10780" t="s">
        <v>23</v>
      </c>
      <c r="D10780" t="s">
        <v>5810</v>
      </c>
      <c r="E10780" t="s">
        <v>19717</v>
      </c>
      <c r="F10780" t="s">
        <v>23</v>
      </c>
      <c r="G10780" t="s">
        <v>23</v>
      </c>
      <c r="H10780" t="s">
        <v>6746</v>
      </c>
      <c r="I10780" t="s">
        <v>23</v>
      </c>
      <c r="J10780" t="s">
        <v>23</v>
      </c>
      <c r="K10780" t="s">
        <v>31384</v>
      </c>
    </row>
    <row r="10781" spans="1:11" x14ac:dyDescent="0.35">
      <c r="A10781" t="s">
        <v>4116</v>
      </c>
      <c r="B10781" t="s">
        <v>23</v>
      </c>
      <c r="C10781" t="s">
        <v>23</v>
      </c>
      <c r="D10781" t="s">
        <v>23</v>
      </c>
      <c r="E10781" t="s">
        <v>14162</v>
      </c>
      <c r="F10781" t="s">
        <v>23</v>
      </c>
      <c r="G10781" t="s">
        <v>23</v>
      </c>
      <c r="H10781" t="s">
        <v>6487</v>
      </c>
      <c r="I10781" t="s">
        <v>23</v>
      </c>
      <c r="J10781" t="s">
        <v>23</v>
      </c>
      <c r="K10781" t="s">
        <v>30532</v>
      </c>
    </row>
    <row r="10782" spans="1:11" x14ac:dyDescent="0.35">
      <c r="A10782" t="s">
        <v>14163</v>
      </c>
      <c r="B10782" t="s">
        <v>23</v>
      </c>
      <c r="C10782" t="s">
        <v>23</v>
      </c>
      <c r="D10782" t="s">
        <v>5810</v>
      </c>
      <c r="E10782" t="s">
        <v>14164</v>
      </c>
      <c r="F10782" t="s">
        <v>23</v>
      </c>
      <c r="G10782" t="s">
        <v>23</v>
      </c>
      <c r="H10782" t="s">
        <v>6746</v>
      </c>
      <c r="I10782" t="s">
        <v>23</v>
      </c>
      <c r="J10782" t="s">
        <v>23</v>
      </c>
      <c r="K10782" t="s">
        <v>30532</v>
      </c>
    </row>
    <row r="10783" spans="1:11" x14ac:dyDescent="0.35">
      <c r="A10783" t="s">
        <v>19718</v>
      </c>
      <c r="B10783" t="s">
        <v>23</v>
      </c>
      <c r="C10783" t="s">
        <v>23</v>
      </c>
      <c r="D10783" t="s">
        <v>5810</v>
      </c>
      <c r="E10783" t="s">
        <v>19719</v>
      </c>
      <c r="F10783" t="s">
        <v>23</v>
      </c>
      <c r="G10783" t="s">
        <v>23</v>
      </c>
      <c r="H10783" t="s">
        <v>6746</v>
      </c>
      <c r="I10783" t="s">
        <v>23</v>
      </c>
      <c r="J10783" t="s">
        <v>23</v>
      </c>
      <c r="K10783" t="s">
        <v>31385</v>
      </c>
    </row>
    <row r="10784" spans="1:11" x14ac:dyDescent="0.35">
      <c r="A10784" t="s">
        <v>19720</v>
      </c>
      <c r="B10784" t="s">
        <v>23</v>
      </c>
      <c r="C10784" t="s">
        <v>23</v>
      </c>
      <c r="D10784" t="s">
        <v>5810</v>
      </c>
      <c r="E10784" t="s">
        <v>19721</v>
      </c>
      <c r="F10784" t="s">
        <v>23</v>
      </c>
      <c r="G10784" t="s">
        <v>23</v>
      </c>
      <c r="H10784" t="s">
        <v>6746</v>
      </c>
      <c r="I10784" t="s">
        <v>23</v>
      </c>
      <c r="J10784" t="s">
        <v>23</v>
      </c>
      <c r="K10784" t="s">
        <v>31386</v>
      </c>
    </row>
    <row r="10785" spans="1:11" x14ac:dyDescent="0.35">
      <c r="A10785" t="s">
        <v>19722</v>
      </c>
      <c r="B10785" t="s">
        <v>23</v>
      </c>
      <c r="C10785" t="s">
        <v>23</v>
      </c>
      <c r="D10785" t="s">
        <v>5810</v>
      </c>
      <c r="E10785" t="s">
        <v>19723</v>
      </c>
      <c r="F10785" t="s">
        <v>23</v>
      </c>
      <c r="G10785" t="s">
        <v>23</v>
      </c>
      <c r="H10785" t="s">
        <v>6746</v>
      </c>
      <c r="I10785" t="s">
        <v>23</v>
      </c>
      <c r="J10785" t="s">
        <v>23</v>
      </c>
      <c r="K10785" t="s">
        <v>31387</v>
      </c>
    </row>
    <row r="10786" spans="1:11" x14ac:dyDescent="0.35">
      <c r="A10786" t="s">
        <v>19727</v>
      </c>
      <c r="B10786" t="s">
        <v>23</v>
      </c>
      <c r="C10786" t="s">
        <v>23</v>
      </c>
      <c r="D10786" t="s">
        <v>5810</v>
      </c>
      <c r="E10786" t="s">
        <v>19728</v>
      </c>
      <c r="F10786" t="s">
        <v>23</v>
      </c>
      <c r="G10786" t="s">
        <v>23</v>
      </c>
      <c r="H10786" t="s">
        <v>6746</v>
      </c>
      <c r="I10786" t="s">
        <v>23</v>
      </c>
      <c r="J10786" t="s">
        <v>23</v>
      </c>
      <c r="K10786" t="s">
        <v>31389</v>
      </c>
    </row>
    <row r="10787" spans="1:11" x14ac:dyDescent="0.35">
      <c r="A10787" t="s">
        <v>1320</v>
      </c>
      <c r="B10787" t="s">
        <v>23</v>
      </c>
      <c r="C10787" t="s">
        <v>23</v>
      </c>
      <c r="D10787" t="s">
        <v>23</v>
      </c>
      <c r="E10787" t="s">
        <v>14165</v>
      </c>
      <c r="F10787" t="s">
        <v>23</v>
      </c>
      <c r="G10787" t="s">
        <v>23</v>
      </c>
      <c r="H10787" t="s">
        <v>6484</v>
      </c>
      <c r="I10787" t="s">
        <v>6485</v>
      </c>
      <c r="J10787" t="s">
        <v>6488</v>
      </c>
      <c r="K10787" t="s">
        <v>30532</v>
      </c>
    </row>
    <row r="10788" spans="1:11" x14ac:dyDescent="0.35">
      <c r="A10788" t="s">
        <v>6821</v>
      </c>
      <c r="B10788" t="s">
        <v>23</v>
      </c>
      <c r="C10788" t="s">
        <v>23</v>
      </c>
      <c r="D10788" t="s">
        <v>23</v>
      </c>
      <c r="E10788" t="s">
        <v>14166</v>
      </c>
      <c r="F10788" t="s">
        <v>23</v>
      </c>
      <c r="G10788" t="s">
        <v>23</v>
      </c>
      <c r="H10788" t="s">
        <v>6522</v>
      </c>
      <c r="I10788" t="s">
        <v>23</v>
      </c>
      <c r="J10788" t="s">
        <v>23</v>
      </c>
      <c r="K10788" t="s">
        <v>30532</v>
      </c>
    </row>
    <row r="10789" spans="1:11" x14ac:dyDescent="0.35">
      <c r="A10789" t="s">
        <v>19731</v>
      </c>
      <c r="B10789" t="s">
        <v>23</v>
      </c>
      <c r="C10789" t="s">
        <v>23</v>
      </c>
      <c r="D10789" t="s">
        <v>5810</v>
      </c>
      <c r="E10789" t="s">
        <v>19732</v>
      </c>
      <c r="F10789" t="s">
        <v>23</v>
      </c>
      <c r="G10789" t="s">
        <v>23</v>
      </c>
      <c r="H10789" t="s">
        <v>6746</v>
      </c>
      <c r="I10789" t="s">
        <v>23</v>
      </c>
      <c r="J10789" t="s">
        <v>23</v>
      </c>
      <c r="K10789" t="s">
        <v>31391</v>
      </c>
    </row>
    <row r="10790" spans="1:11" x14ac:dyDescent="0.35">
      <c r="A10790" t="s">
        <v>19733</v>
      </c>
      <c r="B10790" t="s">
        <v>23</v>
      </c>
      <c r="C10790" t="s">
        <v>23</v>
      </c>
      <c r="D10790" t="s">
        <v>5810</v>
      </c>
      <c r="E10790" t="s">
        <v>19734</v>
      </c>
      <c r="F10790" t="s">
        <v>23</v>
      </c>
      <c r="G10790" t="s">
        <v>23</v>
      </c>
      <c r="H10790" t="s">
        <v>6746</v>
      </c>
      <c r="I10790" t="s">
        <v>23</v>
      </c>
      <c r="J10790" t="s">
        <v>23</v>
      </c>
      <c r="K10790" t="s">
        <v>31392</v>
      </c>
    </row>
    <row r="10791" spans="1:11" x14ac:dyDescent="0.35">
      <c r="A10791" t="s">
        <v>784</v>
      </c>
      <c r="B10791" t="s">
        <v>23</v>
      </c>
      <c r="C10791" t="s">
        <v>23</v>
      </c>
      <c r="D10791" t="s">
        <v>23</v>
      </c>
      <c r="E10791" t="s">
        <v>14167</v>
      </c>
      <c r="F10791" t="s">
        <v>23</v>
      </c>
      <c r="G10791" t="s">
        <v>23</v>
      </c>
      <c r="H10791" t="s">
        <v>23</v>
      </c>
      <c r="I10791" t="s">
        <v>23</v>
      </c>
      <c r="J10791" t="s">
        <v>23</v>
      </c>
      <c r="K10791" t="s">
        <v>30532</v>
      </c>
    </row>
    <row r="10792" spans="1:11" x14ac:dyDescent="0.35">
      <c r="A10792" t="s">
        <v>14168</v>
      </c>
      <c r="B10792" t="s">
        <v>23</v>
      </c>
      <c r="C10792" t="s">
        <v>23</v>
      </c>
      <c r="D10792" t="s">
        <v>5810</v>
      </c>
      <c r="E10792" t="s">
        <v>14169</v>
      </c>
      <c r="F10792" t="s">
        <v>23</v>
      </c>
      <c r="G10792" t="s">
        <v>23</v>
      </c>
      <c r="H10792" t="s">
        <v>6746</v>
      </c>
      <c r="I10792" t="s">
        <v>23</v>
      </c>
      <c r="J10792" t="s">
        <v>23</v>
      </c>
      <c r="K10792" t="s">
        <v>30532</v>
      </c>
    </row>
    <row r="10793" spans="1:11" x14ac:dyDescent="0.35">
      <c r="A10793" t="s">
        <v>18799</v>
      </c>
      <c r="B10793" t="s">
        <v>23</v>
      </c>
      <c r="C10793" t="s">
        <v>23</v>
      </c>
      <c r="D10793" t="s">
        <v>5810</v>
      </c>
      <c r="E10793" t="s">
        <v>18800</v>
      </c>
      <c r="F10793" t="s">
        <v>23</v>
      </c>
      <c r="G10793" t="s">
        <v>23</v>
      </c>
      <c r="H10793" t="s">
        <v>6746</v>
      </c>
      <c r="I10793" t="s">
        <v>23</v>
      </c>
      <c r="J10793" t="s">
        <v>23</v>
      </c>
      <c r="K10793" t="s">
        <v>30924</v>
      </c>
    </row>
    <row r="10794" spans="1:11" x14ac:dyDescent="0.35">
      <c r="A10794" t="s">
        <v>4115</v>
      </c>
      <c r="B10794" t="s">
        <v>23</v>
      </c>
      <c r="C10794" t="s">
        <v>23</v>
      </c>
      <c r="D10794" t="s">
        <v>23</v>
      </c>
      <c r="E10794" t="s">
        <v>14170</v>
      </c>
      <c r="F10794" t="s">
        <v>23</v>
      </c>
      <c r="G10794" t="s">
        <v>23</v>
      </c>
      <c r="H10794" t="s">
        <v>6522</v>
      </c>
      <c r="I10794" t="s">
        <v>23</v>
      </c>
      <c r="J10794" t="s">
        <v>23</v>
      </c>
      <c r="K10794" t="s">
        <v>30532</v>
      </c>
    </row>
    <row r="10795" spans="1:11" x14ac:dyDescent="0.35">
      <c r="A10795" t="s">
        <v>19735</v>
      </c>
      <c r="B10795" t="s">
        <v>23</v>
      </c>
      <c r="C10795" t="s">
        <v>23</v>
      </c>
      <c r="D10795" t="s">
        <v>5810</v>
      </c>
      <c r="E10795" t="s">
        <v>19736</v>
      </c>
      <c r="F10795" t="s">
        <v>23</v>
      </c>
      <c r="G10795" t="s">
        <v>23</v>
      </c>
      <c r="H10795" t="s">
        <v>6746</v>
      </c>
      <c r="I10795" t="s">
        <v>23</v>
      </c>
      <c r="J10795" t="s">
        <v>23</v>
      </c>
      <c r="K10795" t="s">
        <v>31393</v>
      </c>
    </row>
    <row r="10796" spans="1:11" x14ac:dyDescent="0.35">
      <c r="A10796" t="s">
        <v>18964</v>
      </c>
      <c r="B10796" t="s">
        <v>23</v>
      </c>
      <c r="C10796" t="s">
        <v>23</v>
      </c>
      <c r="D10796" t="s">
        <v>5810</v>
      </c>
      <c r="E10796" t="s">
        <v>18965</v>
      </c>
      <c r="F10796" t="s">
        <v>23</v>
      </c>
      <c r="G10796" t="s">
        <v>23</v>
      </c>
      <c r="H10796" t="s">
        <v>6746</v>
      </c>
      <c r="I10796" t="s">
        <v>23</v>
      </c>
      <c r="J10796" t="s">
        <v>23</v>
      </c>
      <c r="K10796" t="s">
        <v>31007</v>
      </c>
    </row>
    <row r="10797" spans="1:11" x14ac:dyDescent="0.35">
      <c r="A10797" t="s">
        <v>19737</v>
      </c>
      <c r="B10797" t="s">
        <v>23</v>
      </c>
      <c r="C10797" t="s">
        <v>23</v>
      </c>
      <c r="D10797" t="s">
        <v>5810</v>
      </c>
      <c r="E10797" t="s">
        <v>19738</v>
      </c>
      <c r="F10797" t="s">
        <v>23</v>
      </c>
      <c r="G10797" t="s">
        <v>23</v>
      </c>
      <c r="H10797" t="s">
        <v>6746</v>
      </c>
      <c r="I10797" t="s">
        <v>23</v>
      </c>
      <c r="J10797" t="s">
        <v>23</v>
      </c>
      <c r="K10797" t="s">
        <v>31394</v>
      </c>
    </row>
    <row r="10798" spans="1:11" x14ac:dyDescent="0.35">
      <c r="A10798" t="s">
        <v>6143</v>
      </c>
      <c r="B10798" t="s">
        <v>23</v>
      </c>
      <c r="C10798" t="s">
        <v>23</v>
      </c>
      <c r="D10798" t="s">
        <v>5810</v>
      </c>
      <c r="E10798" t="s">
        <v>14171</v>
      </c>
      <c r="F10798" t="s">
        <v>23</v>
      </c>
      <c r="G10798" t="s">
        <v>23</v>
      </c>
      <c r="H10798" t="s">
        <v>6493</v>
      </c>
      <c r="I10798" t="s">
        <v>23</v>
      </c>
      <c r="J10798" t="s">
        <v>23</v>
      </c>
      <c r="K10798" t="s">
        <v>30532</v>
      </c>
    </row>
    <row r="10799" spans="1:11" x14ac:dyDescent="0.35">
      <c r="A10799" t="s">
        <v>19739</v>
      </c>
      <c r="B10799" t="s">
        <v>23</v>
      </c>
      <c r="C10799" t="s">
        <v>23</v>
      </c>
      <c r="D10799" t="s">
        <v>5810</v>
      </c>
      <c r="E10799" t="s">
        <v>19740</v>
      </c>
      <c r="F10799" t="s">
        <v>23</v>
      </c>
      <c r="G10799" t="s">
        <v>23</v>
      </c>
      <c r="H10799" t="s">
        <v>6746</v>
      </c>
      <c r="I10799" t="s">
        <v>23</v>
      </c>
      <c r="J10799" t="s">
        <v>23</v>
      </c>
      <c r="K10799" t="s">
        <v>31395</v>
      </c>
    </row>
    <row r="10800" spans="1:11" x14ac:dyDescent="0.35">
      <c r="A10800" t="s">
        <v>14172</v>
      </c>
      <c r="B10800" t="s">
        <v>23</v>
      </c>
      <c r="C10800" t="s">
        <v>23</v>
      </c>
      <c r="D10800" t="s">
        <v>5810</v>
      </c>
      <c r="E10800" t="s">
        <v>14173</v>
      </c>
      <c r="F10800" t="s">
        <v>23</v>
      </c>
      <c r="G10800" t="s">
        <v>23</v>
      </c>
      <c r="H10800" t="s">
        <v>6746</v>
      </c>
      <c r="I10800" t="s">
        <v>23</v>
      </c>
      <c r="J10800" t="s">
        <v>23</v>
      </c>
      <c r="K10800" t="s">
        <v>30532</v>
      </c>
    </row>
    <row r="10801" spans="1:11" x14ac:dyDescent="0.35">
      <c r="A10801" t="s">
        <v>19741</v>
      </c>
      <c r="B10801" t="s">
        <v>23</v>
      </c>
      <c r="C10801" t="s">
        <v>23</v>
      </c>
      <c r="D10801" t="s">
        <v>5810</v>
      </c>
      <c r="E10801" t="s">
        <v>19742</v>
      </c>
      <c r="F10801" t="s">
        <v>23</v>
      </c>
      <c r="G10801" t="s">
        <v>23</v>
      </c>
      <c r="H10801" t="s">
        <v>6746</v>
      </c>
      <c r="I10801" t="s">
        <v>23</v>
      </c>
      <c r="J10801" t="s">
        <v>23</v>
      </c>
      <c r="K10801" t="s">
        <v>31396</v>
      </c>
    </row>
    <row r="10802" spans="1:11" x14ac:dyDescent="0.35">
      <c r="A10802" t="s">
        <v>4114</v>
      </c>
      <c r="B10802" t="s">
        <v>23</v>
      </c>
      <c r="C10802" t="s">
        <v>23</v>
      </c>
      <c r="D10802" t="s">
        <v>23</v>
      </c>
      <c r="E10802" t="s">
        <v>14174</v>
      </c>
      <c r="F10802" t="s">
        <v>23</v>
      </c>
      <c r="G10802" t="s">
        <v>23</v>
      </c>
      <c r="H10802" t="s">
        <v>6522</v>
      </c>
      <c r="I10802" t="s">
        <v>23</v>
      </c>
      <c r="J10802" t="s">
        <v>23</v>
      </c>
      <c r="K10802" t="s">
        <v>30532</v>
      </c>
    </row>
    <row r="10803" spans="1:11" x14ac:dyDescent="0.35">
      <c r="A10803" t="s">
        <v>19743</v>
      </c>
      <c r="B10803" t="s">
        <v>23</v>
      </c>
      <c r="C10803" t="s">
        <v>23</v>
      </c>
      <c r="D10803" t="s">
        <v>5810</v>
      </c>
      <c r="E10803" t="s">
        <v>19744</v>
      </c>
      <c r="F10803" t="s">
        <v>23</v>
      </c>
      <c r="G10803" t="s">
        <v>23</v>
      </c>
      <c r="H10803" t="s">
        <v>6746</v>
      </c>
      <c r="I10803" t="s">
        <v>23</v>
      </c>
      <c r="J10803" t="s">
        <v>23</v>
      </c>
      <c r="K10803" t="s">
        <v>31397</v>
      </c>
    </row>
    <row r="10804" spans="1:11" x14ac:dyDescent="0.35">
      <c r="A10804" t="s">
        <v>19747</v>
      </c>
      <c r="B10804" t="s">
        <v>23</v>
      </c>
      <c r="C10804" t="s">
        <v>23</v>
      </c>
      <c r="D10804" t="s">
        <v>5810</v>
      </c>
      <c r="E10804" t="s">
        <v>19748</v>
      </c>
      <c r="F10804" t="s">
        <v>23</v>
      </c>
      <c r="G10804" t="s">
        <v>23</v>
      </c>
      <c r="H10804" t="s">
        <v>6746</v>
      </c>
      <c r="I10804" t="s">
        <v>23</v>
      </c>
      <c r="J10804" t="s">
        <v>23</v>
      </c>
      <c r="K10804" t="s">
        <v>31399</v>
      </c>
    </row>
    <row r="10805" spans="1:11" x14ac:dyDescent="0.35">
      <c r="A10805" t="s">
        <v>19751</v>
      </c>
      <c r="B10805" t="s">
        <v>23</v>
      </c>
      <c r="C10805" t="s">
        <v>23</v>
      </c>
      <c r="D10805" t="s">
        <v>5810</v>
      </c>
      <c r="E10805" t="s">
        <v>19752</v>
      </c>
      <c r="F10805" t="s">
        <v>23</v>
      </c>
      <c r="G10805" t="s">
        <v>23</v>
      </c>
      <c r="H10805" t="s">
        <v>6746</v>
      </c>
      <c r="I10805" t="s">
        <v>23</v>
      </c>
      <c r="J10805" t="s">
        <v>23</v>
      </c>
      <c r="K10805" t="s">
        <v>31401</v>
      </c>
    </row>
    <row r="10806" spans="1:11" x14ac:dyDescent="0.35">
      <c r="A10806" t="s">
        <v>19753</v>
      </c>
      <c r="B10806" t="s">
        <v>23</v>
      </c>
      <c r="C10806" t="s">
        <v>23</v>
      </c>
      <c r="D10806" t="s">
        <v>5810</v>
      </c>
      <c r="E10806" t="s">
        <v>19754</v>
      </c>
      <c r="F10806" t="s">
        <v>23</v>
      </c>
      <c r="G10806" t="s">
        <v>23</v>
      </c>
      <c r="H10806" t="s">
        <v>6746</v>
      </c>
      <c r="I10806" t="s">
        <v>23</v>
      </c>
      <c r="J10806" t="s">
        <v>23</v>
      </c>
      <c r="K10806" t="s">
        <v>31402</v>
      </c>
    </row>
    <row r="10807" spans="1:11" x14ac:dyDescent="0.35">
      <c r="A10807" t="s">
        <v>19757</v>
      </c>
      <c r="B10807" t="s">
        <v>23</v>
      </c>
      <c r="C10807" t="s">
        <v>23</v>
      </c>
      <c r="D10807" t="s">
        <v>5810</v>
      </c>
      <c r="E10807" t="s">
        <v>19758</v>
      </c>
      <c r="F10807" t="s">
        <v>23</v>
      </c>
      <c r="G10807" t="s">
        <v>23</v>
      </c>
      <c r="H10807" t="s">
        <v>6746</v>
      </c>
      <c r="I10807" t="s">
        <v>23</v>
      </c>
      <c r="J10807" t="s">
        <v>23</v>
      </c>
      <c r="K10807" t="s">
        <v>31404</v>
      </c>
    </row>
    <row r="10808" spans="1:11" x14ac:dyDescent="0.35">
      <c r="A10808" t="s">
        <v>19745</v>
      </c>
      <c r="B10808" t="s">
        <v>23</v>
      </c>
      <c r="C10808" t="s">
        <v>23</v>
      </c>
      <c r="D10808" t="s">
        <v>5810</v>
      </c>
      <c r="E10808" t="s">
        <v>19746</v>
      </c>
      <c r="F10808" t="s">
        <v>23</v>
      </c>
      <c r="G10808" t="s">
        <v>23</v>
      </c>
      <c r="H10808" t="s">
        <v>6746</v>
      </c>
      <c r="I10808" t="s">
        <v>23</v>
      </c>
      <c r="J10808" t="s">
        <v>23</v>
      </c>
      <c r="K10808" t="s">
        <v>31398</v>
      </c>
    </row>
    <row r="10809" spans="1:11" x14ac:dyDescent="0.35">
      <c r="A10809" t="s">
        <v>6547</v>
      </c>
      <c r="B10809" t="s">
        <v>23</v>
      </c>
      <c r="C10809" t="s">
        <v>23</v>
      </c>
      <c r="D10809" t="s">
        <v>23</v>
      </c>
      <c r="E10809" t="s">
        <v>14175</v>
      </c>
      <c r="F10809" t="s">
        <v>23</v>
      </c>
      <c r="G10809" t="s">
        <v>23</v>
      </c>
      <c r="H10809" t="s">
        <v>6487</v>
      </c>
      <c r="I10809" t="s">
        <v>6485</v>
      </c>
      <c r="J10809" t="s">
        <v>23</v>
      </c>
      <c r="K10809" t="s">
        <v>30532</v>
      </c>
    </row>
    <row r="10810" spans="1:11" x14ac:dyDescent="0.35">
      <c r="A10810" t="s">
        <v>2799</v>
      </c>
      <c r="B10810" t="s">
        <v>23</v>
      </c>
      <c r="C10810" t="s">
        <v>23</v>
      </c>
      <c r="D10810" t="s">
        <v>23</v>
      </c>
      <c r="E10810" t="s">
        <v>14176</v>
      </c>
      <c r="F10810" t="s">
        <v>23</v>
      </c>
      <c r="G10810" t="s">
        <v>23</v>
      </c>
      <c r="H10810" t="s">
        <v>6522</v>
      </c>
      <c r="I10810" t="s">
        <v>23</v>
      </c>
      <c r="J10810" t="s">
        <v>23</v>
      </c>
      <c r="K10810" t="s">
        <v>30532</v>
      </c>
    </row>
    <row r="10811" spans="1:11" x14ac:dyDescent="0.35">
      <c r="A10811" t="s">
        <v>19749</v>
      </c>
      <c r="B10811" t="s">
        <v>23</v>
      </c>
      <c r="C10811" t="s">
        <v>23</v>
      </c>
      <c r="D10811" t="s">
        <v>5810</v>
      </c>
      <c r="E10811" t="s">
        <v>19750</v>
      </c>
      <c r="F10811" t="s">
        <v>23</v>
      </c>
      <c r="G10811" t="s">
        <v>23</v>
      </c>
      <c r="H10811" t="s">
        <v>6746</v>
      </c>
      <c r="I10811" t="s">
        <v>23</v>
      </c>
      <c r="J10811" t="s">
        <v>23</v>
      </c>
      <c r="K10811" t="s">
        <v>31400</v>
      </c>
    </row>
    <row r="10812" spans="1:11" x14ac:dyDescent="0.35">
      <c r="A10812" t="s">
        <v>19755</v>
      </c>
      <c r="B10812" t="s">
        <v>23</v>
      </c>
      <c r="C10812" t="s">
        <v>23</v>
      </c>
      <c r="D10812" t="s">
        <v>5810</v>
      </c>
      <c r="E10812" t="s">
        <v>19756</v>
      </c>
      <c r="F10812" t="s">
        <v>23</v>
      </c>
      <c r="G10812" t="s">
        <v>23</v>
      </c>
      <c r="H10812" t="s">
        <v>6746</v>
      </c>
      <c r="I10812" t="s">
        <v>23</v>
      </c>
      <c r="J10812" t="s">
        <v>23</v>
      </c>
      <c r="K10812" t="s">
        <v>31403</v>
      </c>
    </row>
    <row r="10813" spans="1:11" x14ac:dyDescent="0.35">
      <c r="A10813" t="s">
        <v>19759</v>
      </c>
      <c r="B10813" t="s">
        <v>23</v>
      </c>
      <c r="C10813" t="s">
        <v>23</v>
      </c>
      <c r="D10813" t="s">
        <v>5810</v>
      </c>
      <c r="E10813" t="s">
        <v>19760</v>
      </c>
      <c r="F10813" t="s">
        <v>23</v>
      </c>
      <c r="G10813" t="s">
        <v>23</v>
      </c>
      <c r="H10813" t="s">
        <v>6746</v>
      </c>
      <c r="I10813" t="s">
        <v>23</v>
      </c>
      <c r="J10813" t="s">
        <v>23</v>
      </c>
      <c r="K10813" t="s">
        <v>31405</v>
      </c>
    </row>
    <row r="10814" spans="1:11" x14ac:dyDescent="0.35">
      <c r="A10814" t="s">
        <v>19761</v>
      </c>
      <c r="B10814" t="s">
        <v>23</v>
      </c>
      <c r="C10814" t="s">
        <v>23</v>
      </c>
      <c r="D10814" t="s">
        <v>5810</v>
      </c>
      <c r="E10814" t="s">
        <v>19762</v>
      </c>
      <c r="F10814" t="s">
        <v>23</v>
      </c>
      <c r="G10814" t="s">
        <v>23</v>
      </c>
      <c r="H10814" t="s">
        <v>6746</v>
      </c>
      <c r="I10814" t="s">
        <v>23</v>
      </c>
      <c r="J10814" t="s">
        <v>23</v>
      </c>
      <c r="K10814" t="s">
        <v>31406</v>
      </c>
    </row>
    <row r="10815" spans="1:11" x14ac:dyDescent="0.35">
      <c r="A10815" t="s">
        <v>19764</v>
      </c>
      <c r="B10815" t="s">
        <v>23</v>
      </c>
      <c r="C10815" t="s">
        <v>23</v>
      </c>
      <c r="D10815" t="s">
        <v>5810</v>
      </c>
      <c r="E10815" t="s">
        <v>19765</v>
      </c>
      <c r="F10815" t="s">
        <v>23</v>
      </c>
      <c r="G10815" t="s">
        <v>23</v>
      </c>
      <c r="H10815" t="s">
        <v>6746</v>
      </c>
      <c r="I10815" t="s">
        <v>23</v>
      </c>
      <c r="J10815" t="s">
        <v>23</v>
      </c>
      <c r="K10815" t="s">
        <v>31407</v>
      </c>
    </row>
    <row r="10816" spans="1:11" x14ac:dyDescent="0.35">
      <c r="A10816" t="s">
        <v>19766</v>
      </c>
      <c r="B10816" t="s">
        <v>23</v>
      </c>
      <c r="C10816" t="s">
        <v>23</v>
      </c>
      <c r="D10816" t="s">
        <v>5810</v>
      </c>
      <c r="E10816" t="s">
        <v>19767</v>
      </c>
      <c r="F10816" t="s">
        <v>23</v>
      </c>
      <c r="G10816" t="s">
        <v>23</v>
      </c>
      <c r="H10816" t="s">
        <v>6746</v>
      </c>
      <c r="I10816" t="s">
        <v>23</v>
      </c>
      <c r="J10816" t="s">
        <v>23</v>
      </c>
      <c r="K10816" t="s">
        <v>30532</v>
      </c>
    </row>
    <row r="10817" spans="1:11" x14ac:dyDescent="0.35">
      <c r="A10817" t="s">
        <v>3825</v>
      </c>
      <c r="B10817" t="s">
        <v>23</v>
      </c>
      <c r="C10817" t="s">
        <v>23</v>
      </c>
      <c r="D10817" t="s">
        <v>23</v>
      </c>
      <c r="E10817" t="s">
        <v>14177</v>
      </c>
      <c r="F10817" t="s">
        <v>23</v>
      </c>
      <c r="G10817" t="s">
        <v>23</v>
      </c>
      <c r="H10817" t="s">
        <v>6522</v>
      </c>
      <c r="I10817" t="s">
        <v>23</v>
      </c>
      <c r="J10817" t="s">
        <v>23</v>
      </c>
      <c r="K10817" t="s">
        <v>30532</v>
      </c>
    </row>
    <row r="10818" spans="1:11" x14ac:dyDescent="0.35">
      <c r="A10818" t="s">
        <v>19768</v>
      </c>
      <c r="B10818" t="s">
        <v>23</v>
      </c>
      <c r="C10818" t="s">
        <v>23</v>
      </c>
      <c r="D10818" t="s">
        <v>5810</v>
      </c>
      <c r="E10818" t="s">
        <v>19769</v>
      </c>
      <c r="F10818" t="s">
        <v>23</v>
      </c>
      <c r="G10818" t="s">
        <v>23</v>
      </c>
      <c r="H10818" t="s">
        <v>6746</v>
      </c>
      <c r="I10818" t="s">
        <v>23</v>
      </c>
      <c r="J10818" t="s">
        <v>23</v>
      </c>
      <c r="K10818" t="s">
        <v>31408</v>
      </c>
    </row>
    <row r="10819" spans="1:11" x14ac:dyDescent="0.35">
      <c r="A10819" t="s">
        <v>4113</v>
      </c>
      <c r="B10819" t="s">
        <v>23</v>
      </c>
      <c r="C10819" t="s">
        <v>23</v>
      </c>
      <c r="D10819" t="s">
        <v>23</v>
      </c>
      <c r="E10819" t="s">
        <v>14178</v>
      </c>
      <c r="F10819" t="s">
        <v>23</v>
      </c>
      <c r="G10819" t="s">
        <v>23</v>
      </c>
      <c r="H10819" t="s">
        <v>6522</v>
      </c>
      <c r="I10819" t="s">
        <v>23</v>
      </c>
      <c r="J10819" t="s">
        <v>23</v>
      </c>
      <c r="K10819" t="s">
        <v>30532</v>
      </c>
    </row>
    <row r="10820" spans="1:11" x14ac:dyDescent="0.35">
      <c r="A10820" t="s">
        <v>3863</v>
      </c>
      <c r="B10820" t="s">
        <v>23</v>
      </c>
      <c r="C10820" t="s">
        <v>23</v>
      </c>
      <c r="D10820" t="s">
        <v>23</v>
      </c>
      <c r="E10820" t="s">
        <v>14179</v>
      </c>
      <c r="F10820" t="s">
        <v>23</v>
      </c>
      <c r="G10820" t="s">
        <v>23</v>
      </c>
      <c r="H10820" t="s">
        <v>6522</v>
      </c>
      <c r="I10820" t="s">
        <v>23</v>
      </c>
      <c r="J10820" t="s">
        <v>23</v>
      </c>
      <c r="K10820" t="s">
        <v>30532</v>
      </c>
    </row>
    <row r="10821" spans="1:11" x14ac:dyDescent="0.35">
      <c r="A10821" t="s">
        <v>1902</v>
      </c>
      <c r="B10821" t="s">
        <v>23</v>
      </c>
      <c r="C10821" t="s">
        <v>23</v>
      </c>
      <c r="D10821" t="s">
        <v>23</v>
      </c>
      <c r="E10821" t="s">
        <v>14181</v>
      </c>
      <c r="F10821" t="s">
        <v>23</v>
      </c>
      <c r="G10821" t="s">
        <v>23</v>
      </c>
      <c r="H10821" t="s">
        <v>6484</v>
      </c>
      <c r="I10821" t="s">
        <v>2721</v>
      </c>
      <c r="J10821" t="s">
        <v>3894</v>
      </c>
      <c r="K10821" t="s">
        <v>30532</v>
      </c>
    </row>
    <row r="10822" spans="1:11" x14ac:dyDescent="0.35">
      <c r="A10822" t="s">
        <v>19770</v>
      </c>
      <c r="B10822" t="s">
        <v>23</v>
      </c>
      <c r="C10822" t="s">
        <v>23</v>
      </c>
      <c r="D10822" t="s">
        <v>5810</v>
      </c>
      <c r="E10822" t="s">
        <v>19771</v>
      </c>
      <c r="F10822" t="s">
        <v>23</v>
      </c>
      <c r="G10822" t="s">
        <v>23</v>
      </c>
      <c r="H10822" t="s">
        <v>6746</v>
      </c>
      <c r="I10822" t="s">
        <v>23</v>
      </c>
      <c r="J10822" t="s">
        <v>23</v>
      </c>
      <c r="K10822" t="s">
        <v>31409</v>
      </c>
    </row>
    <row r="10823" spans="1:11" x14ac:dyDescent="0.35">
      <c r="A10823" t="s">
        <v>19772</v>
      </c>
      <c r="B10823" t="s">
        <v>23</v>
      </c>
      <c r="C10823" t="s">
        <v>23</v>
      </c>
      <c r="D10823" t="s">
        <v>5810</v>
      </c>
      <c r="E10823" t="s">
        <v>19773</v>
      </c>
      <c r="F10823" t="s">
        <v>23</v>
      </c>
      <c r="G10823" t="s">
        <v>23</v>
      </c>
      <c r="H10823" t="s">
        <v>6746</v>
      </c>
      <c r="I10823" t="s">
        <v>23</v>
      </c>
      <c r="J10823" t="s">
        <v>23</v>
      </c>
      <c r="K10823" t="s">
        <v>31410</v>
      </c>
    </row>
    <row r="10824" spans="1:11" x14ac:dyDescent="0.35">
      <c r="A10824" t="s">
        <v>5429</v>
      </c>
      <c r="B10824" t="s">
        <v>23</v>
      </c>
      <c r="C10824" t="s">
        <v>23</v>
      </c>
      <c r="D10824" t="s">
        <v>23</v>
      </c>
      <c r="E10824" t="s">
        <v>14182</v>
      </c>
      <c r="F10824" t="s">
        <v>23</v>
      </c>
      <c r="G10824" t="s">
        <v>23</v>
      </c>
      <c r="H10824" t="s">
        <v>6522</v>
      </c>
      <c r="I10824" t="s">
        <v>23</v>
      </c>
      <c r="J10824" t="s">
        <v>23</v>
      </c>
      <c r="K10824" t="s">
        <v>30532</v>
      </c>
    </row>
    <row r="10825" spans="1:11" x14ac:dyDescent="0.35">
      <c r="A10825" t="s">
        <v>23406</v>
      </c>
      <c r="B10825" t="s">
        <v>23</v>
      </c>
      <c r="C10825" t="s">
        <v>23</v>
      </c>
      <c r="D10825" t="s">
        <v>5810</v>
      </c>
      <c r="E10825" t="s">
        <v>23407</v>
      </c>
      <c r="F10825" t="s">
        <v>23</v>
      </c>
      <c r="G10825" t="s">
        <v>23</v>
      </c>
      <c r="H10825" t="s">
        <v>6746</v>
      </c>
      <c r="I10825" t="s">
        <v>23</v>
      </c>
      <c r="J10825" t="s">
        <v>23</v>
      </c>
      <c r="K10825" t="s">
        <v>33219</v>
      </c>
    </row>
    <row r="10826" spans="1:11" x14ac:dyDescent="0.35">
      <c r="A10826" t="s">
        <v>23431</v>
      </c>
      <c r="B10826" t="s">
        <v>23</v>
      </c>
      <c r="C10826" t="s">
        <v>23</v>
      </c>
      <c r="D10826" t="s">
        <v>5810</v>
      </c>
      <c r="E10826" t="s">
        <v>23432</v>
      </c>
      <c r="F10826" t="s">
        <v>23</v>
      </c>
      <c r="G10826" t="s">
        <v>23</v>
      </c>
      <c r="H10826" t="s">
        <v>6746</v>
      </c>
      <c r="I10826" t="s">
        <v>23</v>
      </c>
      <c r="J10826" t="s">
        <v>23</v>
      </c>
      <c r="K10826" t="s">
        <v>33231</v>
      </c>
    </row>
    <row r="10827" spans="1:11" x14ac:dyDescent="0.35">
      <c r="A10827" t="s">
        <v>4112</v>
      </c>
      <c r="B10827" t="s">
        <v>23</v>
      </c>
      <c r="C10827" t="s">
        <v>23</v>
      </c>
      <c r="D10827" t="s">
        <v>23</v>
      </c>
      <c r="E10827" t="s">
        <v>14183</v>
      </c>
      <c r="F10827" t="s">
        <v>23</v>
      </c>
      <c r="G10827" t="s">
        <v>23</v>
      </c>
      <c r="H10827" t="s">
        <v>6522</v>
      </c>
      <c r="I10827" t="s">
        <v>23</v>
      </c>
      <c r="J10827" t="s">
        <v>23</v>
      </c>
      <c r="K10827" t="s">
        <v>30532</v>
      </c>
    </row>
    <row r="10828" spans="1:11" x14ac:dyDescent="0.35">
      <c r="A10828" t="s">
        <v>23438</v>
      </c>
      <c r="B10828" t="s">
        <v>23</v>
      </c>
      <c r="C10828" t="s">
        <v>23</v>
      </c>
      <c r="D10828" t="s">
        <v>5810</v>
      </c>
      <c r="E10828" t="s">
        <v>23439</v>
      </c>
      <c r="F10828" t="s">
        <v>23</v>
      </c>
      <c r="G10828" t="s">
        <v>23</v>
      </c>
      <c r="H10828" t="s">
        <v>6746</v>
      </c>
      <c r="I10828" t="s">
        <v>23</v>
      </c>
      <c r="J10828" t="s">
        <v>23</v>
      </c>
      <c r="K10828" t="s">
        <v>33233</v>
      </c>
    </row>
    <row r="10829" spans="1:11" x14ac:dyDescent="0.35">
      <c r="A10829" t="s">
        <v>5545</v>
      </c>
      <c r="B10829" t="s">
        <v>23</v>
      </c>
      <c r="C10829" t="s">
        <v>23</v>
      </c>
      <c r="D10829" t="s">
        <v>5810</v>
      </c>
      <c r="E10829" t="s">
        <v>23444</v>
      </c>
      <c r="F10829" t="s">
        <v>23</v>
      </c>
      <c r="G10829" t="s">
        <v>23</v>
      </c>
      <c r="H10829" t="s">
        <v>6746</v>
      </c>
      <c r="I10829" t="s">
        <v>23</v>
      </c>
      <c r="J10829" t="s">
        <v>23</v>
      </c>
      <c r="K10829" t="s">
        <v>33236</v>
      </c>
    </row>
    <row r="10830" spans="1:11" x14ac:dyDescent="0.35">
      <c r="A10830" t="s">
        <v>4111</v>
      </c>
      <c r="B10830" t="s">
        <v>23</v>
      </c>
      <c r="C10830" t="s">
        <v>23</v>
      </c>
      <c r="D10830" t="s">
        <v>23</v>
      </c>
      <c r="E10830" t="s">
        <v>14184</v>
      </c>
      <c r="F10830" t="s">
        <v>23</v>
      </c>
      <c r="G10830" t="s">
        <v>23</v>
      </c>
      <c r="H10830" t="s">
        <v>6522</v>
      </c>
      <c r="I10830" t="s">
        <v>23</v>
      </c>
      <c r="J10830" t="s">
        <v>23</v>
      </c>
      <c r="K10830" t="s">
        <v>30532</v>
      </c>
    </row>
    <row r="10831" spans="1:11" x14ac:dyDescent="0.35">
      <c r="A10831" t="s">
        <v>6142</v>
      </c>
      <c r="B10831" t="s">
        <v>23</v>
      </c>
      <c r="C10831" t="s">
        <v>23</v>
      </c>
      <c r="D10831" t="s">
        <v>5810</v>
      </c>
      <c r="E10831" t="s">
        <v>14185</v>
      </c>
      <c r="F10831" t="s">
        <v>23</v>
      </c>
      <c r="G10831" t="s">
        <v>23</v>
      </c>
      <c r="H10831" t="s">
        <v>6483</v>
      </c>
      <c r="I10831" t="s">
        <v>23</v>
      </c>
      <c r="J10831" t="s">
        <v>23</v>
      </c>
      <c r="K10831" t="s">
        <v>30532</v>
      </c>
    </row>
    <row r="10832" spans="1:11" x14ac:dyDescent="0.35">
      <c r="A10832" t="s">
        <v>482</v>
      </c>
      <c r="B10832" t="s">
        <v>23</v>
      </c>
      <c r="C10832" t="s">
        <v>23</v>
      </c>
      <c r="D10832" t="s">
        <v>23</v>
      </c>
      <c r="E10832" t="s">
        <v>14186</v>
      </c>
      <c r="F10832" t="s">
        <v>23</v>
      </c>
      <c r="G10832" t="s">
        <v>23</v>
      </c>
      <c r="H10832" t="s">
        <v>23</v>
      </c>
      <c r="I10832" t="s">
        <v>23</v>
      </c>
      <c r="J10832" t="s">
        <v>23</v>
      </c>
      <c r="K10832" t="s">
        <v>30532</v>
      </c>
    </row>
    <row r="10833" spans="1:11" x14ac:dyDescent="0.35">
      <c r="A10833" t="s">
        <v>4865</v>
      </c>
      <c r="B10833" t="s">
        <v>23</v>
      </c>
      <c r="C10833" t="s">
        <v>23</v>
      </c>
      <c r="D10833" t="s">
        <v>23</v>
      </c>
      <c r="E10833" t="s">
        <v>14187</v>
      </c>
      <c r="F10833" t="s">
        <v>23</v>
      </c>
      <c r="G10833" t="s">
        <v>23</v>
      </c>
      <c r="H10833" t="s">
        <v>6522</v>
      </c>
      <c r="I10833" t="s">
        <v>23</v>
      </c>
      <c r="J10833" t="s">
        <v>23</v>
      </c>
      <c r="K10833" t="s">
        <v>30532</v>
      </c>
    </row>
    <row r="10834" spans="1:11" x14ac:dyDescent="0.35">
      <c r="A10834" t="s">
        <v>14188</v>
      </c>
      <c r="B10834" t="s">
        <v>23</v>
      </c>
      <c r="C10834" t="s">
        <v>23</v>
      </c>
      <c r="D10834" t="s">
        <v>5810</v>
      </c>
      <c r="E10834" t="s">
        <v>14189</v>
      </c>
      <c r="F10834" t="s">
        <v>23</v>
      </c>
      <c r="G10834" t="s">
        <v>23</v>
      </c>
      <c r="H10834" t="s">
        <v>6746</v>
      </c>
      <c r="I10834" t="s">
        <v>23</v>
      </c>
      <c r="J10834" t="s">
        <v>23</v>
      </c>
      <c r="K10834" t="s">
        <v>30532</v>
      </c>
    </row>
    <row r="10835" spans="1:11" x14ac:dyDescent="0.35">
      <c r="A10835" t="s">
        <v>23456</v>
      </c>
      <c r="B10835" t="s">
        <v>23</v>
      </c>
      <c r="C10835" t="s">
        <v>23</v>
      </c>
      <c r="D10835" t="s">
        <v>5810</v>
      </c>
      <c r="E10835" t="s">
        <v>23457</v>
      </c>
      <c r="F10835" t="s">
        <v>23</v>
      </c>
      <c r="G10835" t="s">
        <v>23</v>
      </c>
      <c r="H10835" t="s">
        <v>6746</v>
      </c>
      <c r="I10835" t="s">
        <v>23</v>
      </c>
      <c r="J10835" t="s">
        <v>23</v>
      </c>
      <c r="K10835" t="s">
        <v>33241</v>
      </c>
    </row>
    <row r="10836" spans="1:11" x14ac:dyDescent="0.35">
      <c r="A10836" t="s">
        <v>23462</v>
      </c>
      <c r="B10836" t="s">
        <v>23</v>
      </c>
      <c r="C10836" t="s">
        <v>23</v>
      </c>
      <c r="D10836" t="s">
        <v>5810</v>
      </c>
      <c r="E10836" t="s">
        <v>23463</v>
      </c>
      <c r="F10836" t="s">
        <v>23</v>
      </c>
      <c r="G10836" t="s">
        <v>23</v>
      </c>
      <c r="H10836" t="s">
        <v>6746</v>
      </c>
      <c r="I10836" t="s">
        <v>23</v>
      </c>
      <c r="J10836" t="s">
        <v>23</v>
      </c>
      <c r="K10836" t="s">
        <v>33244</v>
      </c>
    </row>
    <row r="10837" spans="1:11" x14ac:dyDescent="0.35">
      <c r="A10837" t="s">
        <v>23494</v>
      </c>
      <c r="B10837" t="s">
        <v>23</v>
      </c>
      <c r="C10837" t="s">
        <v>23</v>
      </c>
      <c r="D10837" t="s">
        <v>5810</v>
      </c>
      <c r="E10837" t="s">
        <v>23495</v>
      </c>
      <c r="F10837" t="s">
        <v>23</v>
      </c>
      <c r="G10837" t="s">
        <v>23</v>
      </c>
      <c r="H10837" t="s">
        <v>6746</v>
      </c>
      <c r="I10837" t="s">
        <v>23</v>
      </c>
      <c r="J10837" t="s">
        <v>23</v>
      </c>
      <c r="K10837" t="s">
        <v>33262</v>
      </c>
    </row>
    <row r="10838" spans="1:11" x14ac:dyDescent="0.35">
      <c r="A10838" t="s">
        <v>4109</v>
      </c>
      <c r="B10838" t="s">
        <v>23</v>
      </c>
      <c r="C10838" t="s">
        <v>23</v>
      </c>
      <c r="D10838" t="s">
        <v>23</v>
      </c>
      <c r="E10838" t="s">
        <v>14190</v>
      </c>
      <c r="F10838" t="s">
        <v>23</v>
      </c>
      <c r="G10838" t="s">
        <v>23</v>
      </c>
      <c r="H10838" t="s">
        <v>6522</v>
      </c>
      <c r="I10838" t="s">
        <v>23</v>
      </c>
      <c r="J10838" t="s">
        <v>23</v>
      </c>
      <c r="K10838" t="s">
        <v>30532</v>
      </c>
    </row>
    <row r="10839" spans="1:11" x14ac:dyDescent="0.35">
      <c r="A10839" t="s">
        <v>5740</v>
      </c>
      <c r="B10839" t="s">
        <v>23</v>
      </c>
      <c r="C10839" t="s">
        <v>23</v>
      </c>
      <c r="D10839" t="s">
        <v>5810</v>
      </c>
      <c r="E10839" t="s">
        <v>23517</v>
      </c>
      <c r="F10839" t="s">
        <v>23</v>
      </c>
      <c r="G10839" t="s">
        <v>23</v>
      </c>
      <c r="H10839" t="s">
        <v>6746</v>
      </c>
      <c r="I10839" t="s">
        <v>23</v>
      </c>
      <c r="J10839" t="s">
        <v>23</v>
      </c>
      <c r="K10839" t="s">
        <v>33273</v>
      </c>
    </row>
    <row r="10840" spans="1:11" x14ac:dyDescent="0.35">
      <c r="A10840" t="s">
        <v>14191</v>
      </c>
      <c r="B10840" t="s">
        <v>23</v>
      </c>
      <c r="C10840" t="s">
        <v>23</v>
      </c>
      <c r="D10840" t="s">
        <v>5810</v>
      </c>
      <c r="E10840" t="s">
        <v>14192</v>
      </c>
      <c r="F10840" t="s">
        <v>23</v>
      </c>
      <c r="G10840" t="s">
        <v>23</v>
      </c>
      <c r="H10840" t="s">
        <v>6746</v>
      </c>
      <c r="I10840" t="s">
        <v>23</v>
      </c>
      <c r="J10840" t="s">
        <v>23</v>
      </c>
      <c r="K10840" t="s">
        <v>30532</v>
      </c>
    </row>
    <row r="10841" spans="1:11" x14ac:dyDescent="0.35">
      <c r="A10841" t="s">
        <v>24482</v>
      </c>
      <c r="B10841" t="s">
        <v>23</v>
      </c>
      <c r="C10841" t="s">
        <v>23</v>
      </c>
      <c r="D10841" t="s">
        <v>5810</v>
      </c>
      <c r="E10841" t="s">
        <v>24483</v>
      </c>
      <c r="F10841" t="s">
        <v>23</v>
      </c>
      <c r="G10841" t="s">
        <v>23</v>
      </c>
      <c r="H10841" t="s">
        <v>6487</v>
      </c>
      <c r="I10841" t="s">
        <v>23</v>
      </c>
      <c r="J10841" t="s">
        <v>23</v>
      </c>
      <c r="K10841" t="s">
        <v>30532</v>
      </c>
    </row>
    <row r="10842" spans="1:11" x14ac:dyDescent="0.35">
      <c r="A10842" t="s">
        <v>25157</v>
      </c>
      <c r="B10842" t="s">
        <v>23</v>
      </c>
      <c r="C10842" t="s">
        <v>23</v>
      </c>
      <c r="D10842" t="s">
        <v>5810</v>
      </c>
      <c r="E10842" t="s">
        <v>25158</v>
      </c>
      <c r="F10842" t="s">
        <v>23</v>
      </c>
      <c r="G10842" t="s">
        <v>23</v>
      </c>
      <c r="H10842" t="s">
        <v>6746</v>
      </c>
      <c r="I10842" t="s">
        <v>23</v>
      </c>
      <c r="J10842" t="s">
        <v>23</v>
      </c>
      <c r="K10842" t="s">
        <v>33948</v>
      </c>
    </row>
    <row r="10843" spans="1:11" x14ac:dyDescent="0.35">
      <c r="A10843" t="s">
        <v>18839</v>
      </c>
      <c r="B10843" t="s">
        <v>23</v>
      </c>
      <c r="C10843" t="s">
        <v>23</v>
      </c>
      <c r="D10843" t="s">
        <v>5810</v>
      </c>
      <c r="E10843" t="s">
        <v>18840</v>
      </c>
      <c r="F10843" t="s">
        <v>23</v>
      </c>
      <c r="G10843" t="s">
        <v>23</v>
      </c>
      <c r="H10843" t="s">
        <v>6746</v>
      </c>
      <c r="I10843" t="s">
        <v>23</v>
      </c>
      <c r="J10843" t="s">
        <v>23</v>
      </c>
      <c r="K10843" t="s">
        <v>30944</v>
      </c>
    </row>
    <row r="10844" spans="1:11" x14ac:dyDescent="0.35">
      <c r="A10844" t="s">
        <v>23780</v>
      </c>
      <c r="B10844" t="s">
        <v>23</v>
      </c>
      <c r="C10844" t="s">
        <v>23</v>
      </c>
      <c r="D10844" t="s">
        <v>5810</v>
      </c>
      <c r="E10844" t="s">
        <v>23781</v>
      </c>
      <c r="F10844" t="s">
        <v>23</v>
      </c>
      <c r="G10844" t="s">
        <v>23</v>
      </c>
      <c r="H10844" t="s">
        <v>6746</v>
      </c>
      <c r="I10844" t="s">
        <v>23</v>
      </c>
      <c r="J10844" t="s">
        <v>23</v>
      </c>
      <c r="K10844" t="s">
        <v>33403</v>
      </c>
    </row>
    <row r="10845" spans="1:11" x14ac:dyDescent="0.35">
      <c r="A10845" t="s">
        <v>6703</v>
      </c>
      <c r="B10845" t="s">
        <v>23</v>
      </c>
      <c r="C10845" t="s">
        <v>23</v>
      </c>
      <c r="D10845" t="s">
        <v>23</v>
      </c>
      <c r="E10845" t="s">
        <v>14193</v>
      </c>
      <c r="F10845" t="s">
        <v>23</v>
      </c>
      <c r="G10845" t="s">
        <v>23</v>
      </c>
      <c r="H10845" t="s">
        <v>6522</v>
      </c>
      <c r="I10845" t="s">
        <v>23</v>
      </c>
      <c r="J10845" t="s">
        <v>23</v>
      </c>
      <c r="K10845" t="s">
        <v>30532</v>
      </c>
    </row>
    <row r="10846" spans="1:11" x14ac:dyDescent="0.35">
      <c r="A10846" t="s">
        <v>14194</v>
      </c>
      <c r="B10846" t="s">
        <v>23</v>
      </c>
      <c r="C10846" t="s">
        <v>23</v>
      </c>
      <c r="D10846" t="s">
        <v>5810</v>
      </c>
      <c r="E10846" t="s">
        <v>14195</v>
      </c>
      <c r="F10846" t="s">
        <v>23</v>
      </c>
      <c r="G10846" t="s">
        <v>23</v>
      </c>
      <c r="H10846" t="s">
        <v>6746</v>
      </c>
      <c r="I10846" t="s">
        <v>23</v>
      </c>
      <c r="J10846" t="s">
        <v>23</v>
      </c>
      <c r="K10846" t="s">
        <v>30532</v>
      </c>
    </row>
    <row r="10847" spans="1:11" x14ac:dyDescent="0.35">
      <c r="A10847" t="s">
        <v>19774</v>
      </c>
      <c r="B10847" t="s">
        <v>23</v>
      </c>
      <c r="C10847" t="s">
        <v>23</v>
      </c>
      <c r="D10847" t="s">
        <v>5810</v>
      </c>
      <c r="E10847" t="s">
        <v>19775</v>
      </c>
      <c r="F10847" t="s">
        <v>23</v>
      </c>
      <c r="G10847" t="s">
        <v>23</v>
      </c>
      <c r="H10847" t="s">
        <v>6746</v>
      </c>
      <c r="I10847" t="s">
        <v>23</v>
      </c>
      <c r="J10847" t="s">
        <v>23</v>
      </c>
      <c r="K10847" t="s">
        <v>31411</v>
      </c>
    </row>
    <row r="10848" spans="1:11" x14ac:dyDescent="0.35">
      <c r="A10848" t="s">
        <v>2926</v>
      </c>
      <c r="B10848" t="s">
        <v>23</v>
      </c>
      <c r="C10848" t="s">
        <v>23</v>
      </c>
      <c r="D10848" t="s">
        <v>23</v>
      </c>
      <c r="E10848" t="s">
        <v>14196</v>
      </c>
      <c r="F10848" t="s">
        <v>23</v>
      </c>
      <c r="G10848" t="s">
        <v>23</v>
      </c>
      <c r="H10848" t="s">
        <v>6502</v>
      </c>
      <c r="I10848" t="s">
        <v>23</v>
      </c>
      <c r="J10848" t="s">
        <v>23</v>
      </c>
      <c r="K10848" t="s">
        <v>30532</v>
      </c>
    </row>
    <row r="10849" spans="1:11" x14ac:dyDescent="0.35">
      <c r="A10849" t="s">
        <v>14197</v>
      </c>
      <c r="B10849" t="s">
        <v>23</v>
      </c>
      <c r="C10849" t="s">
        <v>23</v>
      </c>
      <c r="D10849" t="s">
        <v>5810</v>
      </c>
      <c r="E10849" t="s">
        <v>14198</v>
      </c>
      <c r="F10849" t="s">
        <v>23</v>
      </c>
      <c r="G10849" t="s">
        <v>23</v>
      </c>
      <c r="H10849" t="s">
        <v>6746</v>
      </c>
      <c r="I10849" t="s">
        <v>23</v>
      </c>
      <c r="J10849" t="s">
        <v>23</v>
      </c>
      <c r="K10849" t="s">
        <v>30532</v>
      </c>
    </row>
    <row r="10850" spans="1:11" x14ac:dyDescent="0.35">
      <c r="A10850" t="s">
        <v>4108</v>
      </c>
      <c r="B10850" t="s">
        <v>23</v>
      </c>
      <c r="C10850" t="s">
        <v>23</v>
      </c>
      <c r="D10850" t="s">
        <v>23</v>
      </c>
      <c r="E10850" t="s">
        <v>14199</v>
      </c>
      <c r="F10850" t="s">
        <v>23</v>
      </c>
      <c r="G10850" t="s">
        <v>23</v>
      </c>
      <c r="H10850" t="s">
        <v>6522</v>
      </c>
      <c r="I10850" t="s">
        <v>23</v>
      </c>
      <c r="J10850" t="s">
        <v>23</v>
      </c>
      <c r="K10850" t="s">
        <v>30532</v>
      </c>
    </row>
    <row r="10851" spans="1:11" x14ac:dyDescent="0.35">
      <c r="A10851" t="s">
        <v>23859</v>
      </c>
      <c r="B10851" t="s">
        <v>23</v>
      </c>
      <c r="C10851" t="s">
        <v>23</v>
      </c>
      <c r="D10851" t="s">
        <v>5810</v>
      </c>
      <c r="E10851" t="s">
        <v>23860</v>
      </c>
      <c r="F10851" t="s">
        <v>23</v>
      </c>
      <c r="G10851" t="s">
        <v>23</v>
      </c>
      <c r="H10851" t="s">
        <v>6746</v>
      </c>
      <c r="I10851" t="s">
        <v>23</v>
      </c>
      <c r="J10851" t="s">
        <v>23</v>
      </c>
      <c r="K10851" t="s">
        <v>33439</v>
      </c>
    </row>
    <row r="10852" spans="1:11" x14ac:dyDescent="0.35">
      <c r="A10852" t="s">
        <v>23899</v>
      </c>
      <c r="B10852" t="s">
        <v>23</v>
      </c>
      <c r="C10852" t="s">
        <v>23</v>
      </c>
      <c r="D10852" t="s">
        <v>5810</v>
      </c>
      <c r="E10852" t="s">
        <v>23900</v>
      </c>
      <c r="F10852" t="s">
        <v>23</v>
      </c>
      <c r="G10852" t="s">
        <v>23</v>
      </c>
      <c r="H10852" t="s">
        <v>6746</v>
      </c>
      <c r="I10852" t="s">
        <v>23</v>
      </c>
      <c r="J10852" t="s">
        <v>23</v>
      </c>
      <c r="K10852" t="s">
        <v>33457</v>
      </c>
    </row>
    <row r="10853" spans="1:11" x14ac:dyDescent="0.35">
      <c r="A10853" t="s">
        <v>23925</v>
      </c>
      <c r="B10853" t="s">
        <v>23</v>
      </c>
      <c r="C10853" t="s">
        <v>23</v>
      </c>
      <c r="D10853" t="s">
        <v>5810</v>
      </c>
      <c r="E10853" t="s">
        <v>23926</v>
      </c>
      <c r="F10853" t="s">
        <v>23</v>
      </c>
      <c r="G10853" t="s">
        <v>23</v>
      </c>
      <c r="H10853" t="s">
        <v>6746</v>
      </c>
      <c r="I10853" t="s">
        <v>23</v>
      </c>
      <c r="J10853" t="s">
        <v>23</v>
      </c>
      <c r="K10853" t="s">
        <v>33469</v>
      </c>
    </row>
    <row r="10854" spans="1:11" x14ac:dyDescent="0.35">
      <c r="A10854" t="s">
        <v>426</v>
      </c>
      <c r="B10854" t="s">
        <v>23</v>
      </c>
      <c r="C10854" t="s">
        <v>23</v>
      </c>
      <c r="D10854" t="s">
        <v>23</v>
      </c>
      <c r="E10854" t="s">
        <v>14200</v>
      </c>
      <c r="F10854" t="s">
        <v>23</v>
      </c>
      <c r="G10854" t="s">
        <v>23</v>
      </c>
      <c r="H10854" t="s">
        <v>6522</v>
      </c>
      <c r="I10854" t="s">
        <v>23</v>
      </c>
      <c r="J10854" t="s">
        <v>23</v>
      </c>
      <c r="K10854" t="s">
        <v>30532</v>
      </c>
    </row>
    <row r="10855" spans="1:11" x14ac:dyDescent="0.35">
      <c r="A10855" t="s">
        <v>19969</v>
      </c>
      <c r="B10855" t="s">
        <v>23</v>
      </c>
      <c r="C10855" t="s">
        <v>23</v>
      </c>
      <c r="D10855" t="s">
        <v>5810</v>
      </c>
      <c r="E10855" t="s">
        <v>19970</v>
      </c>
      <c r="F10855" t="s">
        <v>23</v>
      </c>
      <c r="G10855" t="s">
        <v>23</v>
      </c>
      <c r="H10855" t="s">
        <v>6746</v>
      </c>
      <c r="I10855" t="s">
        <v>23</v>
      </c>
      <c r="J10855" t="s">
        <v>23</v>
      </c>
      <c r="K10855" t="s">
        <v>31506</v>
      </c>
    </row>
    <row r="10856" spans="1:11" x14ac:dyDescent="0.35">
      <c r="A10856" t="s">
        <v>24077</v>
      </c>
      <c r="B10856" t="s">
        <v>23</v>
      </c>
      <c r="C10856" t="s">
        <v>23</v>
      </c>
      <c r="D10856" t="s">
        <v>5810</v>
      </c>
      <c r="E10856" t="s">
        <v>24078</v>
      </c>
      <c r="F10856" t="s">
        <v>23</v>
      </c>
      <c r="G10856" t="s">
        <v>23</v>
      </c>
      <c r="H10856" t="s">
        <v>6746</v>
      </c>
      <c r="I10856" t="s">
        <v>23</v>
      </c>
      <c r="J10856" t="s">
        <v>23</v>
      </c>
      <c r="K10856" t="s">
        <v>33538</v>
      </c>
    </row>
    <row r="10857" spans="1:11" x14ac:dyDescent="0.35">
      <c r="A10857" t="s">
        <v>19776</v>
      </c>
      <c r="B10857" t="s">
        <v>23</v>
      </c>
      <c r="C10857" t="s">
        <v>23</v>
      </c>
      <c r="D10857" t="s">
        <v>5810</v>
      </c>
      <c r="E10857" t="s">
        <v>19777</v>
      </c>
      <c r="F10857" t="s">
        <v>23</v>
      </c>
      <c r="G10857" t="s">
        <v>23</v>
      </c>
      <c r="H10857" t="s">
        <v>6746</v>
      </c>
      <c r="I10857" t="s">
        <v>23</v>
      </c>
      <c r="J10857" t="s">
        <v>23</v>
      </c>
      <c r="K10857" t="s">
        <v>31412</v>
      </c>
    </row>
    <row r="10858" spans="1:11" x14ac:dyDescent="0.35">
      <c r="A10858" t="s">
        <v>4107</v>
      </c>
      <c r="B10858" t="s">
        <v>23</v>
      </c>
      <c r="C10858" t="s">
        <v>23</v>
      </c>
      <c r="D10858" t="s">
        <v>23</v>
      </c>
      <c r="E10858" t="s">
        <v>14201</v>
      </c>
      <c r="F10858" t="s">
        <v>23</v>
      </c>
      <c r="G10858" t="s">
        <v>23</v>
      </c>
      <c r="H10858" t="s">
        <v>6522</v>
      </c>
      <c r="I10858" t="s">
        <v>23</v>
      </c>
      <c r="J10858" t="s">
        <v>23</v>
      </c>
      <c r="K10858" t="s">
        <v>30532</v>
      </c>
    </row>
    <row r="10859" spans="1:11" x14ac:dyDescent="0.35">
      <c r="A10859" t="s">
        <v>5795</v>
      </c>
      <c r="B10859" t="s">
        <v>23</v>
      </c>
      <c r="C10859" t="s">
        <v>23</v>
      </c>
      <c r="D10859" t="s">
        <v>23</v>
      </c>
      <c r="E10859" t="s">
        <v>14203</v>
      </c>
      <c r="F10859" t="s">
        <v>23</v>
      </c>
      <c r="G10859" t="s">
        <v>23</v>
      </c>
      <c r="H10859" t="s">
        <v>6746</v>
      </c>
      <c r="I10859" t="s">
        <v>23</v>
      </c>
      <c r="J10859" t="s">
        <v>23</v>
      </c>
      <c r="K10859" t="s">
        <v>30532</v>
      </c>
    </row>
    <row r="10860" spans="1:11" x14ac:dyDescent="0.35">
      <c r="A10860" t="s">
        <v>14204</v>
      </c>
      <c r="B10860" t="s">
        <v>23</v>
      </c>
      <c r="C10860" t="s">
        <v>23</v>
      </c>
      <c r="D10860" t="s">
        <v>5810</v>
      </c>
      <c r="E10860" t="s">
        <v>14205</v>
      </c>
      <c r="F10860" t="s">
        <v>23</v>
      </c>
      <c r="G10860" t="s">
        <v>23</v>
      </c>
      <c r="H10860" t="s">
        <v>6746</v>
      </c>
      <c r="I10860" t="s">
        <v>23</v>
      </c>
      <c r="J10860" t="s">
        <v>23</v>
      </c>
      <c r="K10860" t="s">
        <v>30532</v>
      </c>
    </row>
    <row r="10861" spans="1:11" x14ac:dyDescent="0.35">
      <c r="A10861" t="s">
        <v>22026</v>
      </c>
      <c r="B10861" t="s">
        <v>23</v>
      </c>
      <c r="C10861" t="s">
        <v>23</v>
      </c>
      <c r="D10861" t="s">
        <v>5810</v>
      </c>
      <c r="E10861" t="s">
        <v>22027</v>
      </c>
      <c r="F10861" t="s">
        <v>23</v>
      </c>
      <c r="G10861" t="s">
        <v>23</v>
      </c>
      <c r="H10861" t="s">
        <v>6746</v>
      </c>
      <c r="I10861" t="s">
        <v>23</v>
      </c>
      <c r="J10861" t="s">
        <v>23</v>
      </c>
      <c r="K10861" t="s">
        <v>32535</v>
      </c>
    </row>
    <row r="10862" spans="1:11" x14ac:dyDescent="0.35">
      <c r="A10862" t="s">
        <v>19202</v>
      </c>
      <c r="B10862" t="s">
        <v>23</v>
      </c>
      <c r="C10862" t="s">
        <v>23</v>
      </c>
      <c r="D10862" t="s">
        <v>5810</v>
      </c>
      <c r="E10862" t="s">
        <v>19203</v>
      </c>
      <c r="F10862" t="s">
        <v>23</v>
      </c>
      <c r="G10862" t="s">
        <v>23</v>
      </c>
      <c r="H10862" t="s">
        <v>6746</v>
      </c>
      <c r="I10862" t="s">
        <v>23</v>
      </c>
      <c r="J10862" t="s">
        <v>23</v>
      </c>
      <c r="K10862" t="s">
        <v>31131</v>
      </c>
    </row>
    <row r="10863" spans="1:11" x14ac:dyDescent="0.35">
      <c r="A10863" t="s">
        <v>4060</v>
      </c>
      <c r="B10863" t="s">
        <v>23</v>
      </c>
      <c r="C10863" t="s">
        <v>23</v>
      </c>
      <c r="D10863" t="s">
        <v>23</v>
      </c>
      <c r="E10863" t="s">
        <v>14206</v>
      </c>
      <c r="F10863" t="s">
        <v>23</v>
      </c>
      <c r="G10863" t="s">
        <v>23</v>
      </c>
      <c r="H10863" t="s">
        <v>6504</v>
      </c>
      <c r="I10863" t="s">
        <v>6485</v>
      </c>
      <c r="J10863" t="s">
        <v>3894</v>
      </c>
      <c r="K10863" t="s">
        <v>30532</v>
      </c>
    </row>
    <row r="10864" spans="1:11" x14ac:dyDescent="0.35">
      <c r="A10864" t="s">
        <v>4106</v>
      </c>
      <c r="B10864" t="s">
        <v>23</v>
      </c>
      <c r="C10864" t="s">
        <v>23</v>
      </c>
      <c r="D10864" t="s">
        <v>23</v>
      </c>
      <c r="E10864" t="s">
        <v>14208</v>
      </c>
      <c r="F10864" t="s">
        <v>23</v>
      </c>
      <c r="G10864" t="s">
        <v>23</v>
      </c>
      <c r="H10864" t="s">
        <v>6522</v>
      </c>
      <c r="I10864" t="s">
        <v>23</v>
      </c>
      <c r="J10864" t="s">
        <v>23</v>
      </c>
      <c r="K10864" t="s">
        <v>30532</v>
      </c>
    </row>
    <row r="10865" spans="1:11" x14ac:dyDescent="0.35">
      <c r="A10865" t="s">
        <v>2962</v>
      </c>
      <c r="B10865" t="s">
        <v>23</v>
      </c>
      <c r="C10865" t="s">
        <v>23</v>
      </c>
      <c r="D10865" t="s">
        <v>23</v>
      </c>
      <c r="E10865" t="s">
        <v>14209</v>
      </c>
      <c r="F10865" t="s">
        <v>23</v>
      </c>
      <c r="G10865" t="s">
        <v>23</v>
      </c>
      <c r="H10865" t="s">
        <v>6522</v>
      </c>
      <c r="I10865" t="s">
        <v>23</v>
      </c>
      <c r="J10865" t="s">
        <v>23</v>
      </c>
      <c r="K10865" t="s">
        <v>30532</v>
      </c>
    </row>
    <row r="10866" spans="1:11" x14ac:dyDescent="0.35">
      <c r="A10866" t="s">
        <v>2746</v>
      </c>
      <c r="B10866" t="s">
        <v>23</v>
      </c>
      <c r="C10866" t="s">
        <v>23</v>
      </c>
      <c r="D10866" t="s">
        <v>23</v>
      </c>
      <c r="E10866" t="s">
        <v>14210</v>
      </c>
      <c r="F10866" t="s">
        <v>23</v>
      </c>
      <c r="G10866" t="s">
        <v>23</v>
      </c>
      <c r="H10866" t="s">
        <v>6522</v>
      </c>
      <c r="I10866" t="s">
        <v>23</v>
      </c>
      <c r="J10866" t="s">
        <v>23</v>
      </c>
      <c r="K10866" t="s">
        <v>30532</v>
      </c>
    </row>
    <row r="10867" spans="1:11" x14ac:dyDescent="0.35">
      <c r="A10867" t="s">
        <v>24545</v>
      </c>
      <c r="B10867" t="s">
        <v>23</v>
      </c>
      <c r="C10867" t="s">
        <v>23</v>
      </c>
      <c r="D10867" t="s">
        <v>5810</v>
      </c>
      <c r="E10867" t="s">
        <v>24546</v>
      </c>
      <c r="F10867" t="s">
        <v>23</v>
      </c>
      <c r="G10867" t="s">
        <v>23</v>
      </c>
      <c r="H10867" t="s">
        <v>6746</v>
      </c>
      <c r="I10867" t="s">
        <v>23</v>
      </c>
      <c r="J10867" t="s">
        <v>23</v>
      </c>
      <c r="K10867" t="s">
        <v>33649</v>
      </c>
    </row>
    <row r="10868" spans="1:11" x14ac:dyDescent="0.35">
      <c r="A10868" t="s">
        <v>708</v>
      </c>
      <c r="B10868" t="s">
        <v>23</v>
      </c>
      <c r="C10868" t="s">
        <v>23</v>
      </c>
      <c r="D10868" t="s">
        <v>23</v>
      </c>
      <c r="E10868" t="s">
        <v>14211</v>
      </c>
      <c r="F10868" t="s">
        <v>23</v>
      </c>
      <c r="G10868" t="s">
        <v>23</v>
      </c>
      <c r="H10868" t="s">
        <v>6522</v>
      </c>
      <c r="I10868" t="s">
        <v>23</v>
      </c>
      <c r="J10868" t="s">
        <v>23</v>
      </c>
      <c r="K10868" t="s">
        <v>30532</v>
      </c>
    </row>
    <row r="10869" spans="1:11" x14ac:dyDescent="0.35">
      <c r="A10869" t="s">
        <v>3826</v>
      </c>
      <c r="B10869" t="s">
        <v>23</v>
      </c>
      <c r="C10869" t="s">
        <v>23</v>
      </c>
      <c r="D10869" t="s">
        <v>23</v>
      </c>
      <c r="E10869" t="s">
        <v>14212</v>
      </c>
      <c r="F10869" t="s">
        <v>23</v>
      </c>
      <c r="G10869" t="s">
        <v>23</v>
      </c>
      <c r="H10869" t="s">
        <v>6522</v>
      </c>
      <c r="I10869" t="s">
        <v>23</v>
      </c>
      <c r="J10869" t="s">
        <v>23</v>
      </c>
      <c r="K10869" t="s">
        <v>30532</v>
      </c>
    </row>
    <row r="10870" spans="1:11" x14ac:dyDescent="0.35">
      <c r="A10870" t="s">
        <v>14213</v>
      </c>
      <c r="B10870" t="s">
        <v>23</v>
      </c>
      <c r="C10870" t="s">
        <v>23</v>
      </c>
      <c r="D10870" t="s">
        <v>5810</v>
      </c>
      <c r="E10870" t="s">
        <v>14214</v>
      </c>
      <c r="F10870" t="s">
        <v>23</v>
      </c>
      <c r="G10870" t="s">
        <v>23</v>
      </c>
      <c r="H10870" t="s">
        <v>6746</v>
      </c>
      <c r="I10870" t="s">
        <v>23</v>
      </c>
      <c r="J10870" t="s">
        <v>23</v>
      </c>
      <c r="K10870" t="s">
        <v>30532</v>
      </c>
    </row>
    <row r="10871" spans="1:11" x14ac:dyDescent="0.35">
      <c r="A10871" t="s">
        <v>24561</v>
      </c>
      <c r="B10871" t="s">
        <v>23</v>
      </c>
      <c r="C10871" t="s">
        <v>23</v>
      </c>
      <c r="D10871" t="s">
        <v>5810</v>
      </c>
      <c r="E10871" t="s">
        <v>24562</v>
      </c>
      <c r="F10871" t="s">
        <v>23</v>
      </c>
      <c r="G10871" t="s">
        <v>23</v>
      </c>
      <c r="H10871" t="s">
        <v>6746</v>
      </c>
      <c r="I10871" t="s">
        <v>23</v>
      </c>
      <c r="J10871" t="s">
        <v>23</v>
      </c>
      <c r="K10871" t="s">
        <v>33657</v>
      </c>
    </row>
    <row r="10872" spans="1:11" x14ac:dyDescent="0.35">
      <c r="A10872" t="s">
        <v>24593</v>
      </c>
      <c r="B10872" t="s">
        <v>23</v>
      </c>
      <c r="C10872" t="s">
        <v>23</v>
      </c>
      <c r="D10872" t="s">
        <v>5810</v>
      </c>
      <c r="E10872" t="s">
        <v>24594</v>
      </c>
      <c r="F10872" t="s">
        <v>23</v>
      </c>
      <c r="G10872" t="s">
        <v>23</v>
      </c>
      <c r="H10872" t="s">
        <v>6746</v>
      </c>
      <c r="I10872" t="s">
        <v>23</v>
      </c>
      <c r="J10872" t="s">
        <v>23</v>
      </c>
      <c r="K10872" t="s">
        <v>33673</v>
      </c>
    </row>
    <row r="10873" spans="1:11" x14ac:dyDescent="0.35">
      <c r="A10873" t="s">
        <v>4101</v>
      </c>
      <c r="B10873" t="s">
        <v>23</v>
      </c>
      <c r="C10873" t="s">
        <v>23</v>
      </c>
      <c r="D10873" t="s">
        <v>23</v>
      </c>
      <c r="E10873" t="s">
        <v>14215</v>
      </c>
      <c r="F10873" t="s">
        <v>23</v>
      </c>
      <c r="G10873" t="s">
        <v>23</v>
      </c>
      <c r="H10873" t="s">
        <v>6522</v>
      </c>
      <c r="I10873" t="s">
        <v>23</v>
      </c>
      <c r="J10873" t="s">
        <v>23</v>
      </c>
      <c r="K10873" t="s">
        <v>30532</v>
      </c>
    </row>
    <row r="10874" spans="1:11" x14ac:dyDescent="0.35">
      <c r="A10874" t="s">
        <v>478</v>
      </c>
      <c r="B10874" t="s">
        <v>23</v>
      </c>
      <c r="C10874" t="s">
        <v>23</v>
      </c>
      <c r="D10874" t="s">
        <v>23</v>
      </c>
      <c r="E10874" t="s">
        <v>14216</v>
      </c>
      <c r="F10874" t="s">
        <v>23</v>
      </c>
      <c r="G10874" t="s">
        <v>23</v>
      </c>
      <c r="H10874" t="s">
        <v>23</v>
      </c>
      <c r="I10874" t="s">
        <v>23</v>
      </c>
      <c r="J10874" t="s">
        <v>23</v>
      </c>
      <c r="K10874" t="s">
        <v>30532</v>
      </c>
    </row>
    <row r="10875" spans="1:11" x14ac:dyDescent="0.35">
      <c r="A10875" t="s">
        <v>4100</v>
      </c>
      <c r="B10875" t="s">
        <v>23</v>
      </c>
      <c r="C10875" t="s">
        <v>23</v>
      </c>
      <c r="D10875" t="s">
        <v>23</v>
      </c>
      <c r="E10875" t="s">
        <v>14217</v>
      </c>
      <c r="F10875" t="s">
        <v>23</v>
      </c>
      <c r="G10875" t="s">
        <v>23</v>
      </c>
      <c r="H10875" t="s">
        <v>6522</v>
      </c>
      <c r="I10875" t="s">
        <v>23</v>
      </c>
      <c r="J10875" t="s">
        <v>23</v>
      </c>
      <c r="K10875" t="s">
        <v>30532</v>
      </c>
    </row>
    <row r="10876" spans="1:11" x14ac:dyDescent="0.35">
      <c r="A10876" t="s">
        <v>24611</v>
      </c>
      <c r="B10876" t="s">
        <v>23</v>
      </c>
      <c r="C10876" t="s">
        <v>23</v>
      </c>
      <c r="D10876" t="s">
        <v>5810</v>
      </c>
      <c r="E10876" t="s">
        <v>24612</v>
      </c>
      <c r="F10876" t="s">
        <v>23</v>
      </c>
      <c r="G10876" t="s">
        <v>23</v>
      </c>
      <c r="H10876" t="s">
        <v>6746</v>
      </c>
      <c r="I10876" t="s">
        <v>23</v>
      </c>
      <c r="J10876" t="s">
        <v>23</v>
      </c>
      <c r="K10876" t="s">
        <v>33682</v>
      </c>
    </row>
    <row r="10877" spans="1:11" x14ac:dyDescent="0.35">
      <c r="A10877" t="s">
        <v>24838</v>
      </c>
      <c r="B10877" t="s">
        <v>23</v>
      </c>
      <c r="C10877" t="s">
        <v>23</v>
      </c>
      <c r="D10877" t="s">
        <v>5810</v>
      </c>
      <c r="E10877" t="s">
        <v>24839</v>
      </c>
      <c r="F10877" t="s">
        <v>23</v>
      </c>
      <c r="G10877" t="s">
        <v>23</v>
      </c>
      <c r="H10877" t="s">
        <v>6746</v>
      </c>
      <c r="I10877" t="s">
        <v>23</v>
      </c>
      <c r="J10877" t="s">
        <v>23</v>
      </c>
      <c r="K10877" t="s">
        <v>33794</v>
      </c>
    </row>
    <row r="10878" spans="1:11" x14ac:dyDescent="0.35">
      <c r="A10878" t="s">
        <v>19778</v>
      </c>
      <c r="B10878" t="s">
        <v>23</v>
      </c>
      <c r="C10878" t="s">
        <v>23</v>
      </c>
      <c r="D10878" t="s">
        <v>5810</v>
      </c>
      <c r="E10878" t="s">
        <v>19779</v>
      </c>
      <c r="F10878" t="s">
        <v>23</v>
      </c>
      <c r="G10878" t="s">
        <v>23</v>
      </c>
      <c r="H10878" t="s">
        <v>6746</v>
      </c>
      <c r="I10878" t="s">
        <v>23</v>
      </c>
      <c r="J10878" t="s">
        <v>23</v>
      </c>
      <c r="K10878" t="s">
        <v>31413</v>
      </c>
    </row>
    <row r="10879" spans="1:11" x14ac:dyDescent="0.35">
      <c r="A10879" t="s">
        <v>24873</v>
      </c>
      <c r="B10879" t="s">
        <v>23</v>
      </c>
      <c r="C10879" t="s">
        <v>23</v>
      </c>
      <c r="D10879" t="s">
        <v>5810</v>
      </c>
      <c r="E10879" t="s">
        <v>24874</v>
      </c>
      <c r="F10879" t="s">
        <v>23</v>
      </c>
      <c r="G10879" t="s">
        <v>23</v>
      </c>
      <c r="H10879" t="s">
        <v>6746</v>
      </c>
      <c r="I10879" t="s">
        <v>23</v>
      </c>
      <c r="J10879" t="s">
        <v>23</v>
      </c>
      <c r="K10879" t="s">
        <v>33811</v>
      </c>
    </row>
    <row r="10880" spans="1:11" x14ac:dyDescent="0.35">
      <c r="A10880" t="s">
        <v>4099</v>
      </c>
      <c r="B10880" t="s">
        <v>23</v>
      </c>
      <c r="C10880" t="s">
        <v>23</v>
      </c>
      <c r="D10880" t="s">
        <v>23</v>
      </c>
      <c r="E10880" t="s">
        <v>14218</v>
      </c>
      <c r="F10880" t="s">
        <v>23</v>
      </c>
      <c r="G10880" t="s">
        <v>23</v>
      </c>
      <c r="H10880" t="s">
        <v>6522</v>
      </c>
      <c r="I10880" t="s">
        <v>23</v>
      </c>
      <c r="J10880" t="s">
        <v>23</v>
      </c>
      <c r="K10880" t="s">
        <v>30532</v>
      </c>
    </row>
    <row r="10881" spans="1:11" x14ac:dyDescent="0.35">
      <c r="A10881" t="s">
        <v>25280</v>
      </c>
      <c r="B10881" t="s">
        <v>23</v>
      </c>
      <c r="C10881" t="s">
        <v>23</v>
      </c>
      <c r="D10881" t="s">
        <v>5810</v>
      </c>
      <c r="E10881" t="s">
        <v>25281</v>
      </c>
      <c r="F10881" t="s">
        <v>23</v>
      </c>
      <c r="G10881" t="s">
        <v>23</v>
      </c>
      <c r="H10881" t="s">
        <v>6746</v>
      </c>
      <c r="I10881" t="s">
        <v>23</v>
      </c>
      <c r="J10881" t="s">
        <v>23</v>
      </c>
      <c r="K10881" t="s">
        <v>34007</v>
      </c>
    </row>
    <row r="10882" spans="1:11" x14ac:dyDescent="0.35">
      <c r="A10882" t="s">
        <v>4098</v>
      </c>
      <c r="B10882" t="s">
        <v>23</v>
      </c>
      <c r="C10882" t="s">
        <v>23</v>
      </c>
      <c r="D10882" t="s">
        <v>23</v>
      </c>
      <c r="E10882" t="s">
        <v>14219</v>
      </c>
      <c r="F10882" t="s">
        <v>23</v>
      </c>
      <c r="G10882" t="s">
        <v>23</v>
      </c>
      <c r="H10882" t="s">
        <v>6522</v>
      </c>
      <c r="I10882" t="s">
        <v>23</v>
      </c>
      <c r="J10882" t="s">
        <v>23</v>
      </c>
      <c r="K10882" t="s">
        <v>30532</v>
      </c>
    </row>
    <row r="10883" spans="1:11" x14ac:dyDescent="0.35">
      <c r="A10883" t="s">
        <v>24931</v>
      </c>
      <c r="B10883" t="s">
        <v>23</v>
      </c>
      <c r="C10883" t="s">
        <v>23</v>
      </c>
      <c r="D10883" t="s">
        <v>5810</v>
      </c>
      <c r="E10883" t="s">
        <v>24932</v>
      </c>
      <c r="F10883" t="s">
        <v>23</v>
      </c>
      <c r="G10883" t="s">
        <v>23</v>
      </c>
      <c r="H10883" t="s">
        <v>6746</v>
      </c>
      <c r="I10883" t="s">
        <v>23</v>
      </c>
      <c r="J10883" t="s">
        <v>23</v>
      </c>
      <c r="K10883" t="s">
        <v>33840</v>
      </c>
    </row>
    <row r="10884" spans="1:11" x14ac:dyDescent="0.35">
      <c r="A10884" t="s">
        <v>24975</v>
      </c>
      <c r="B10884" t="s">
        <v>23</v>
      </c>
      <c r="C10884" t="s">
        <v>23</v>
      </c>
      <c r="D10884" t="s">
        <v>5810</v>
      </c>
      <c r="E10884" t="s">
        <v>24976</v>
      </c>
      <c r="F10884" t="s">
        <v>23</v>
      </c>
      <c r="G10884" t="s">
        <v>23</v>
      </c>
      <c r="H10884" t="s">
        <v>6746</v>
      </c>
      <c r="I10884" t="s">
        <v>23</v>
      </c>
      <c r="J10884" t="s">
        <v>23</v>
      </c>
      <c r="K10884" t="s">
        <v>33861</v>
      </c>
    </row>
    <row r="10885" spans="1:11" x14ac:dyDescent="0.35">
      <c r="A10885" t="s">
        <v>3160</v>
      </c>
      <c r="B10885" t="s">
        <v>23</v>
      </c>
      <c r="C10885" t="s">
        <v>23</v>
      </c>
      <c r="D10885" t="s">
        <v>23</v>
      </c>
      <c r="E10885" t="s">
        <v>14220</v>
      </c>
      <c r="F10885" t="s">
        <v>23</v>
      </c>
      <c r="G10885" t="s">
        <v>23</v>
      </c>
      <c r="H10885" t="s">
        <v>23</v>
      </c>
      <c r="I10885" t="s">
        <v>23</v>
      </c>
      <c r="J10885" t="s">
        <v>23</v>
      </c>
      <c r="K10885" t="s">
        <v>30532</v>
      </c>
    </row>
    <row r="10886" spans="1:11" x14ac:dyDescent="0.35">
      <c r="A10886" t="s">
        <v>1296</v>
      </c>
      <c r="B10886" t="s">
        <v>23</v>
      </c>
      <c r="C10886" t="s">
        <v>23</v>
      </c>
      <c r="D10886" t="s">
        <v>23</v>
      </c>
      <c r="E10886" t="s">
        <v>14221</v>
      </c>
      <c r="F10886" t="s">
        <v>23</v>
      </c>
      <c r="G10886" t="s">
        <v>23</v>
      </c>
      <c r="H10886" t="s">
        <v>23</v>
      </c>
      <c r="I10886" t="s">
        <v>2721</v>
      </c>
      <c r="J10886" t="s">
        <v>23</v>
      </c>
      <c r="K10886" t="s">
        <v>30532</v>
      </c>
    </row>
    <row r="10887" spans="1:11" x14ac:dyDescent="0.35">
      <c r="A10887" t="s">
        <v>25314</v>
      </c>
      <c r="B10887" t="s">
        <v>23</v>
      </c>
      <c r="C10887" t="s">
        <v>23</v>
      </c>
      <c r="D10887" t="s">
        <v>5810</v>
      </c>
      <c r="E10887" t="s">
        <v>25315</v>
      </c>
      <c r="F10887" t="s">
        <v>23</v>
      </c>
      <c r="G10887" t="s">
        <v>23</v>
      </c>
      <c r="H10887" t="s">
        <v>6746</v>
      </c>
      <c r="I10887" t="s">
        <v>23</v>
      </c>
      <c r="J10887" t="s">
        <v>23</v>
      </c>
      <c r="K10887" t="s">
        <v>34024</v>
      </c>
    </row>
    <row r="10888" spans="1:11" x14ac:dyDescent="0.35">
      <c r="A10888" t="s">
        <v>24484</v>
      </c>
      <c r="B10888" t="s">
        <v>23</v>
      </c>
      <c r="C10888" t="s">
        <v>23</v>
      </c>
      <c r="D10888" t="s">
        <v>5810</v>
      </c>
      <c r="E10888" t="s">
        <v>24485</v>
      </c>
      <c r="F10888" t="s">
        <v>23</v>
      </c>
      <c r="G10888" t="s">
        <v>23</v>
      </c>
      <c r="H10888" t="s">
        <v>6746</v>
      </c>
      <c r="I10888" t="s">
        <v>23</v>
      </c>
      <c r="J10888" t="s">
        <v>23</v>
      </c>
      <c r="K10888" t="s">
        <v>30532</v>
      </c>
    </row>
    <row r="10889" spans="1:11" x14ac:dyDescent="0.35">
      <c r="A10889" t="s">
        <v>3340</v>
      </c>
      <c r="B10889" t="s">
        <v>23</v>
      </c>
      <c r="C10889" t="s">
        <v>23</v>
      </c>
      <c r="D10889" t="s">
        <v>23</v>
      </c>
      <c r="E10889" t="s">
        <v>14222</v>
      </c>
      <c r="F10889" t="s">
        <v>23</v>
      </c>
      <c r="G10889" t="s">
        <v>23</v>
      </c>
      <c r="H10889" t="s">
        <v>23</v>
      </c>
      <c r="I10889" t="s">
        <v>23</v>
      </c>
      <c r="J10889" t="s">
        <v>23</v>
      </c>
      <c r="K10889" t="s">
        <v>30532</v>
      </c>
    </row>
    <row r="10890" spans="1:11" x14ac:dyDescent="0.35">
      <c r="A10890" t="s">
        <v>6689</v>
      </c>
      <c r="B10890" t="s">
        <v>23</v>
      </c>
      <c r="C10890" t="s">
        <v>23</v>
      </c>
      <c r="D10890" t="s">
        <v>23</v>
      </c>
      <c r="E10890" t="s">
        <v>14223</v>
      </c>
      <c r="F10890" t="s">
        <v>23</v>
      </c>
      <c r="G10890" t="s">
        <v>23</v>
      </c>
      <c r="H10890" t="s">
        <v>6483</v>
      </c>
      <c r="I10890" t="s">
        <v>2721</v>
      </c>
      <c r="J10890" t="s">
        <v>23</v>
      </c>
      <c r="K10890" t="s">
        <v>30532</v>
      </c>
    </row>
    <row r="10891" spans="1:11" x14ac:dyDescent="0.35">
      <c r="A10891" t="s">
        <v>25527</v>
      </c>
      <c r="B10891" t="s">
        <v>23</v>
      </c>
      <c r="C10891" t="s">
        <v>23</v>
      </c>
      <c r="D10891" t="s">
        <v>5810</v>
      </c>
      <c r="E10891" t="s">
        <v>25528</v>
      </c>
      <c r="F10891" t="s">
        <v>23</v>
      </c>
      <c r="G10891" t="s">
        <v>23</v>
      </c>
      <c r="H10891" t="s">
        <v>6746</v>
      </c>
      <c r="I10891" t="s">
        <v>23</v>
      </c>
      <c r="J10891" t="s">
        <v>23</v>
      </c>
      <c r="K10891" t="s">
        <v>34128</v>
      </c>
    </row>
    <row r="10892" spans="1:11" x14ac:dyDescent="0.35">
      <c r="A10892" t="s">
        <v>25572</v>
      </c>
      <c r="B10892" t="s">
        <v>23</v>
      </c>
      <c r="C10892" t="s">
        <v>23</v>
      </c>
      <c r="D10892" t="s">
        <v>5810</v>
      </c>
      <c r="E10892" t="s">
        <v>25573</v>
      </c>
      <c r="F10892" t="s">
        <v>23</v>
      </c>
      <c r="G10892" t="s">
        <v>23</v>
      </c>
      <c r="H10892" t="s">
        <v>6746</v>
      </c>
      <c r="I10892" t="s">
        <v>23</v>
      </c>
      <c r="J10892" t="s">
        <v>23</v>
      </c>
      <c r="K10892" t="s">
        <v>34149</v>
      </c>
    </row>
    <row r="10893" spans="1:11" x14ac:dyDescent="0.35">
      <c r="A10893" t="s">
        <v>4896</v>
      </c>
      <c r="B10893" t="s">
        <v>23</v>
      </c>
      <c r="C10893" t="s">
        <v>23</v>
      </c>
      <c r="D10893" t="s">
        <v>23</v>
      </c>
      <c r="E10893" t="s">
        <v>14224</v>
      </c>
      <c r="F10893" t="s">
        <v>23</v>
      </c>
      <c r="G10893" t="s">
        <v>23</v>
      </c>
      <c r="H10893" t="s">
        <v>6518</v>
      </c>
      <c r="I10893" t="s">
        <v>2721</v>
      </c>
      <c r="J10893" t="s">
        <v>23</v>
      </c>
      <c r="K10893" t="s">
        <v>30532</v>
      </c>
    </row>
    <row r="10894" spans="1:11" x14ac:dyDescent="0.35">
      <c r="A10894" t="s">
        <v>27910</v>
      </c>
      <c r="B10894" t="s">
        <v>23</v>
      </c>
      <c r="C10894" t="s">
        <v>23</v>
      </c>
      <c r="D10894" t="s">
        <v>5810</v>
      </c>
      <c r="E10894" t="s">
        <v>27911</v>
      </c>
      <c r="F10894" t="s">
        <v>23</v>
      </c>
      <c r="G10894" t="s">
        <v>23</v>
      </c>
      <c r="H10894" t="s">
        <v>6746</v>
      </c>
      <c r="I10894" t="s">
        <v>23</v>
      </c>
      <c r="J10894" t="s">
        <v>23</v>
      </c>
      <c r="K10894" t="s">
        <v>35288</v>
      </c>
    </row>
    <row r="10895" spans="1:11" x14ac:dyDescent="0.35">
      <c r="A10895" t="s">
        <v>25635</v>
      </c>
      <c r="B10895" t="s">
        <v>23</v>
      </c>
      <c r="C10895" t="s">
        <v>23</v>
      </c>
      <c r="D10895" t="s">
        <v>5810</v>
      </c>
      <c r="E10895" t="s">
        <v>25636</v>
      </c>
      <c r="F10895" t="s">
        <v>23</v>
      </c>
      <c r="G10895" t="s">
        <v>23</v>
      </c>
      <c r="H10895" t="s">
        <v>6746</v>
      </c>
      <c r="I10895" t="s">
        <v>23</v>
      </c>
      <c r="J10895" t="s">
        <v>23</v>
      </c>
      <c r="K10895" t="s">
        <v>34180</v>
      </c>
    </row>
    <row r="10896" spans="1:11" x14ac:dyDescent="0.35">
      <c r="A10896" t="s">
        <v>3827</v>
      </c>
      <c r="B10896" t="s">
        <v>23</v>
      </c>
      <c r="C10896" t="s">
        <v>23</v>
      </c>
      <c r="D10896" t="s">
        <v>23</v>
      </c>
      <c r="E10896" t="s">
        <v>14225</v>
      </c>
      <c r="F10896" t="s">
        <v>23</v>
      </c>
      <c r="G10896" t="s">
        <v>23</v>
      </c>
      <c r="H10896" t="s">
        <v>6493</v>
      </c>
      <c r="I10896" t="s">
        <v>6485</v>
      </c>
      <c r="J10896" t="s">
        <v>23</v>
      </c>
      <c r="K10896" t="s">
        <v>30532</v>
      </c>
    </row>
    <row r="10897" spans="1:11" x14ac:dyDescent="0.35">
      <c r="A10897" t="s">
        <v>3828</v>
      </c>
      <c r="B10897" t="s">
        <v>23</v>
      </c>
      <c r="C10897" t="s">
        <v>23</v>
      </c>
      <c r="D10897" t="s">
        <v>23</v>
      </c>
      <c r="E10897" t="s">
        <v>14226</v>
      </c>
      <c r="F10897" t="s">
        <v>23</v>
      </c>
      <c r="G10897" t="s">
        <v>23</v>
      </c>
      <c r="H10897" t="s">
        <v>6522</v>
      </c>
      <c r="I10897" t="s">
        <v>23</v>
      </c>
      <c r="J10897" t="s">
        <v>23</v>
      </c>
      <c r="K10897" t="s">
        <v>30532</v>
      </c>
    </row>
    <row r="10898" spans="1:11" x14ac:dyDescent="0.35">
      <c r="A10898" t="s">
        <v>14227</v>
      </c>
      <c r="B10898" t="s">
        <v>23</v>
      </c>
      <c r="C10898" t="s">
        <v>23</v>
      </c>
      <c r="D10898" t="s">
        <v>5810</v>
      </c>
      <c r="E10898" t="s">
        <v>14228</v>
      </c>
      <c r="F10898" t="s">
        <v>23</v>
      </c>
      <c r="G10898" t="s">
        <v>23</v>
      </c>
      <c r="H10898" t="s">
        <v>6746</v>
      </c>
      <c r="I10898" t="s">
        <v>23</v>
      </c>
      <c r="J10898" t="s">
        <v>23</v>
      </c>
      <c r="K10898" t="s">
        <v>30532</v>
      </c>
    </row>
    <row r="10899" spans="1:11" x14ac:dyDescent="0.35">
      <c r="A10899" t="s">
        <v>977</v>
      </c>
      <c r="B10899" t="s">
        <v>23</v>
      </c>
      <c r="C10899" t="s">
        <v>23</v>
      </c>
      <c r="D10899" t="s">
        <v>23</v>
      </c>
      <c r="E10899" t="s">
        <v>14229</v>
      </c>
      <c r="F10899" t="s">
        <v>23</v>
      </c>
      <c r="G10899" t="s">
        <v>23</v>
      </c>
      <c r="H10899" t="s">
        <v>6522</v>
      </c>
      <c r="I10899" t="s">
        <v>23</v>
      </c>
      <c r="J10899" t="s">
        <v>23</v>
      </c>
      <c r="K10899" t="s">
        <v>30532</v>
      </c>
    </row>
    <row r="10900" spans="1:11" x14ac:dyDescent="0.35">
      <c r="A10900" t="s">
        <v>4097</v>
      </c>
      <c r="B10900" t="s">
        <v>23</v>
      </c>
      <c r="C10900" t="s">
        <v>23</v>
      </c>
      <c r="D10900" t="s">
        <v>23</v>
      </c>
      <c r="E10900" t="s">
        <v>14230</v>
      </c>
      <c r="F10900" t="s">
        <v>23</v>
      </c>
      <c r="G10900" t="s">
        <v>23</v>
      </c>
      <c r="H10900" t="s">
        <v>6522</v>
      </c>
      <c r="I10900" t="s">
        <v>23</v>
      </c>
      <c r="J10900" t="s">
        <v>23</v>
      </c>
      <c r="K10900" t="s">
        <v>30532</v>
      </c>
    </row>
    <row r="10901" spans="1:11" x14ac:dyDescent="0.35">
      <c r="A10901" t="s">
        <v>5482</v>
      </c>
      <c r="B10901" t="s">
        <v>23</v>
      </c>
      <c r="C10901" t="s">
        <v>23</v>
      </c>
      <c r="D10901" t="s">
        <v>23</v>
      </c>
      <c r="E10901" t="s">
        <v>14231</v>
      </c>
      <c r="F10901" t="s">
        <v>23</v>
      </c>
      <c r="G10901" t="s">
        <v>23</v>
      </c>
      <c r="H10901" t="s">
        <v>6522</v>
      </c>
      <c r="I10901" t="s">
        <v>23</v>
      </c>
      <c r="J10901" t="s">
        <v>23</v>
      </c>
      <c r="K10901" t="s">
        <v>30532</v>
      </c>
    </row>
    <row r="10902" spans="1:11" x14ac:dyDescent="0.35">
      <c r="A10902" t="s">
        <v>5379</v>
      </c>
      <c r="B10902" t="s">
        <v>23</v>
      </c>
      <c r="C10902" t="s">
        <v>23</v>
      </c>
      <c r="D10902" t="s">
        <v>23</v>
      </c>
      <c r="E10902" t="s">
        <v>14232</v>
      </c>
      <c r="F10902" t="s">
        <v>23</v>
      </c>
      <c r="G10902" t="s">
        <v>23</v>
      </c>
      <c r="H10902" t="s">
        <v>6522</v>
      </c>
      <c r="I10902" t="s">
        <v>23</v>
      </c>
      <c r="J10902" t="s">
        <v>23</v>
      </c>
      <c r="K10902" t="s">
        <v>30532</v>
      </c>
    </row>
    <row r="10903" spans="1:11" x14ac:dyDescent="0.35">
      <c r="A10903" t="s">
        <v>3831</v>
      </c>
      <c r="B10903" t="s">
        <v>23</v>
      </c>
      <c r="C10903" t="s">
        <v>23</v>
      </c>
      <c r="D10903" t="s">
        <v>23</v>
      </c>
      <c r="E10903" t="s">
        <v>14233</v>
      </c>
      <c r="F10903" t="s">
        <v>23</v>
      </c>
      <c r="G10903" t="s">
        <v>23</v>
      </c>
      <c r="H10903" t="s">
        <v>6522</v>
      </c>
      <c r="I10903" t="s">
        <v>23</v>
      </c>
      <c r="J10903" t="s">
        <v>23</v>
      </c>
      <c r="K10903" t="s">
        <v>30532</v>
      </c>
    </row>
    <row r="10904" spans="1:11" x14ac:dyDescent="0.35">
      <c r="A10904" t="s">
        <v>4096</v>
      </c>
      <c r="B10904" t="s">
        <v>23</v>
      </c>
      <c r="C10904" t="s">
        <v>23</v>
      </c>
      <c r="D10904" t="s">
        <v>23</v>
      </c>
      <c r="E10904" t="s">
        <v>14234</v>
      </c>
      <c r="F10904" t="s">
        <v>23</v>
      </c>
      <c r="G10904" t="s">
        <v>23</v>
      </c>
      <c r="H10904" t="s">
        <v>6522</v>
      </c>
      <c r="I10904" t="s">
        <v>23</v>
      </c>
      <c r="J10904" t="s">
        <v>23</v>
      </c>
      <c r="K10904" t="s">
        <v>30532</v>
      </c>
    </row>
    <row r="10905" spans="1:11" x14ac:dyDescent="0.35">
      <c r="A10905" t="s">
        <v>2906</v>
      </c>
      <c r="B10905" t="s">
        <v>23</v>
      </c>
      <c r="C10905" t="s">
        <v>23</v>
      </c>
      <c r="D10905" t="s">
        <v>23</v>
      </c>
      <c r="E10905" t="s">
        <v>14235</v>
      </c>
      <c r="F10905" t="s">
        <v>23</v>
      </c>
      <c r="G10905" t="s">
        <v>23</v>
      </c>
      <c r="H10905" t="s">
        <v>6522</v>
      </c>
      <c r="I10905" t="s">
        <v>23</v>
      </c>
      <c r="J10905" t="s">
        <v>23</v>
      </c>
      <c r="K10905" t="s">
        <v>30532</v>
      </c>
    </row>
    <row r="10906" spans="1:11" x14ac:dyDescent="0.35">
      <c r="A10906" t="s">
        <v>14236</v>
      </c>
      <c r="B10906" t="s">
        <v>23</v>
      </c>
      <c r="C10906" t="s">
        <v>23</v>
      </c>
      <c r="D10906" t="s">
        <v>5810</v>
      </c>
      <c r="E10906" t="s">
        <v>14237</v>
      </c>
      <c r="F10906" t="s">
        <v>23</v>
      </c>
      <c r="G10906" t="s">
        <v>23</v>
      </c>
      <c r="H10906" t="s">
        <v>6746</v>
      </c>
      <c r="I10906" t="s">
        <v>23</v>
      </c>
      <c r="J10906" t="s">
        <v>23</v>
      </c>
      <c r="K10906" t="s">
        <v>30532</v>
      </c>
    </row>
    <row r="10907" spans="1:11" x14ac:dyDescent="0.35">
      <c r="A10907" t="s">
        <v>4095</v>
      </c>
      <c r="B10907" t="s">
        <v>23</v>
      </c>
      <c r="C10907" t="s">
        <v>23</v>
      </c>
      <c r="D10907" t="s">
        <v>23</v>
      </c>
      <c r="E10907" t="s">
        <v>14238</v>
      </c>
      <c r="F10907" t="s">
        <v>23</v>
      </c>
      <c r="G10907" t="s">
        <v>23</v>
      </c>
      <c r="H10907" t="s">
        <v>6522</v>
      </c>
      <c r="I10907" t="s">
        <v>23</v>
      </c>
      <c r="J10907" t="s">
        <v>23</v>
      </c>
      <c r="K10907" t="s">
        <v>30532</v>
      </c>
    </row>
    <row r="10908" spans="1:11" x14ac:dyDescent="0.35">
      <c r="A10908" t="s">
        <v>3832</v>
      </c>
      <c r="B10908" t="s">
        <v>23</v>
      </c>
      <c r="C10908" t="s">
        <v>23</v>
      </c>
      <c r="D10908" t="s">
        <v>23</v>
      </c>
      <c r="E10908" t="s">
        <v>14239</v>
      </c>
      <c r="F10908" t="s">
        <v>23</v>
      </c>
      <c r="G10908" t="s">
        <v>23</v>
      </c>
      <c r="H10908" t="s">
        <v>6522</v>
      </c>
      <c r="I10908" t="s">
        <v>23</v>
      </c>
      <c r="J10908" t="s">
        <v>23</v>
      </c>
      <c r="K10908" t="s">
        <v>30532</v>
      </c>
    </row>
    <row r="10909" spans="1:11" x14ac:dyDescent="0.35">
      <c r="A10909" t="s">
        <v>14240</v>
      </c>
      <c r="B10909" t="s">
        <v>23</v>
      </c>
      <c r="C10909" t="s">
        <v>23</v>
      </c>
      <c r="D10909" t="s">
        <v>5810</v>
      </c>
      <c r="E10909" t="s">
        <v>14241</v>
      </c>
      <c r="F10909" t="s">
        <v>23</v>
      </c>
      <c r="G10909" t="s">
        <v>23</v>
      </c>
      <c r="H10909" t="s">
        <v>6746</v>
      </c>
      <c r="I10909" t="s">
        <v>23</v>
      </c>
      <c r="J10909" t="s">
        <v>23</v>
      </c>
      <c r="K10909" t="s">
        <v>30532</v>
      </c>
    </row>
    <row r="10910" spans="1:11" x14ac:dyDescent="0.35">
      <c r="A10910" t="s">
        <v>25679</v>
      </c>
      <c r="B10910" t="s">
        <v>23</v>
      </c>
      <c r="C10910" t="s">
        <v>23</v>
      </c>
      <c r="D10910" t="s">
        <v>5810</v>
      </c>
      <c r="E10910" t="s">
        <v>25680</v>
      </c>
      <c r="F10910" t="s">
        <v>23</v>
      </c>
      <c r="G10910" t="s">
        <v>23</v>
      </c>
      <c r="H10910" t="s">
        <v>6746</v>
      </c>
      <c r="I10910" t="s">
        <v>23</v>
      </c>
      <c r="J10910" t="s">
        <v>23</v>
      </c>
      <c r="K10910" t="s">
        <v>34201</v>
      </c>
    </row>
    <row r="10911" spans="1:11" x14ac:dyDescent="0.35">
      <c r="A10911" t="s">
        <v>6790</v>
      </c>
      <c r="B10911" t="s">
        <v>23</v>
      </c>
      <c r="C10911" t="s">
        <v>23</v>
      </c>
      <c r="D10911" t="s">
        <v>23</v>
      </c>
      <c r="E10911" t="s">
        <v>14242</v>
      </c>
      <c r="F10911" t="s">
        <v>23</v>
      </c>
      <c r="G10911" t="s">
        <v>23</v>
      </c>
      <c r="H10911" t="s">
        <v>23</v>
      </c>
      <c r="I10911" t="s">
        <v>2721</v>
      </c>
      <c r="J10911" t="s">
        <v>23</v>
      </c>
      <c r="K10911" t="s">
        <v>30532</v>
      </c>
    </row>
    <row r="10912" spans="1:11" x14ac:dyDescent="0.35">
      <c r="A10912" t="s">
        <v>5295</v>
      </c>
      <c r="B10912" t="s">
        <v>23</v>
      </c>
      <c r="C10912" t="s">
        <v>23</v>
      </c>
      <c r="D10912" t="s">
        <v>23</v>
      </c>
      <c r="E10912" t="s">
        <v>14243</v>
      </c>
      <c r="F10912" t="s">
        <v>23</v>
      </c>
      <c r="G10912" t="s">
        <v>23</v>
      </c>
      <c r="H10912" t="s">
        <v>23</v>
      </c>
      <c r="I10912" t="s">
        <v>6485</v>
      </c>
      <c r="J10912" t="s">
        <v>23</v>
      </c>
      <c r="K10912" t="s">
        <v>30532</v>
      </c>
    </row>
    <row r="10913" spans="1:11" x14ac:dyDescent="0.35">
      <c r="A10913" t="s">
        <v>19780</v>
      </c>
      <c r="B10913" t="s">
        <v>23</v>
      </c>
      <c r="C10913" t="s">
        <v>23</v>
      </c>
      <c r="D10913" t="s">
        <v>5810</v>
      </c>
      <c r="E10913" t="s">
        <v>19781</v>
      </c>
      <c r="F10913" t="s">
        <v>23</v>
      </c>
      <c r="G10913" t="s">
        <v>23</v>
      </c>
      <c r="H10913" t="s">
        <v>6746</v>
      </c>
      <c r="I10913" t="s">
        <v>23</v>
      </c>
      <c r="J10913" t="s">
        <v>23</v>
      </c>
      <c r="K10913" t="s">
        <v>31414</v>
      </c>
    </row>
    <row r="10914" spans="1:11" x14ac:dyDescent="0.35">
      <c r="A10914" t="s">
        <v>14244</v>
      </c>
      <c r="B10914" t="s">
        <v>23</v>
      </c>
      <c r="C10914" t="s">
        <v>23</v>
      </c>
      <c r="D10914" t="s">
        <v>5810</v>
      </c>
      <c r="E10914" t="s">
        <v>14245</v>
      </c>
      <c r="F10914" t="s">
        <v>23</v>
      </c>
      <c r="G10914" t="s">
        <v>23</v>
      </c>
      <c r="H10914" t="s">
        <v>6746</v>
      </c>
      <c r="I10914" t="s">
        <v>23</v>
      </c>
      <c r="J10914" t="s">
        <v>23</v>
      </c>
      <c r="K10914" t="s">
        <v>30532</v>
      </c>
    </row>
    <row r="10915" spans="1:11" x14ac:dyDescent="0.35">
      <c r="A10915" t="s">
        <v>4094</v>
      </c>
      <c r="B10915" t="s">
        <v>23</v>
      </c>
      <c r="C10915" t="s">
        <v>23</v>
      </c>
      <c r="D10915" t="s">
        <v>23</v>
      </c>
      <c r="E10915" t="s">
        <v>14246</v>
      </c>
      <c r="F10915" t="s">
        <v>23</v>
      </c>
      <c r="G10915" t="s">
        <v>23</v>
      </c>
      <c r="H10915" t="s">
        <v>6522</v>
      </c>
      <c r="I10915" t="s">
        <v>23</v>
      </c>
      <c r="J10915" t="s">
        <v>23</v>
      </c>
      <c r="K10915" t="s">
        <v>30532</v>
      </c>
    </row>
    <row r="10916" spans="1:11" x14ac:dyDescent="0.35">
      <c r="A10916" t="s">
        <v>5681</v>
      </c>
      <c r="B10916" t="s">
        <v>23</v>
      </c>
      <c r="C10916" t="s">
        <v>23</v>
      </c>
      <c r="D10916" t="s">
        <v>23</v>
      </c>
      <c r="E10916" t="s">
        <v>14247</v>
      </c>
      <c r="F10916" t="s">
        <v>23</v>
      </c>
      <c r="G10916" t="s">
        <v>23</v>
      </c>
      <c r="H10916" t="s">
        <v>6522</v>
      </c>
      <c r="I10916" t="s">
        <v>23</v>
      </c>
      <c r="J10916" t="s">
        <v>23</v>
      </c>
      <c r="K10916" t="s">
        <v>30532</v>
      </c>
    </row>
    <row r="10917" spans="1:11" x14ac:dyDescent="0.35">
      <c r="A10917" t="s">
        <v>3167</v>
      </c>
      <c r="B10917" t="s">
        <v>23</v>
      </c>
      <c r="C10917" t="s">
        <v>23</v>
      </c>
      <c r="D10917" t="s">
        <v>23</v>
      </c>
      <c r="E10917" t="s">
        <v>14248</v>
      </c>
      <c r="F10917" t="s">
        <v>23</v>
      </c>
      <c r="G10917" t="s">
        <v>23</v>
      </c>
      <c r="H10917" t="s">
        <v>23</v>
      </c>
      <c r="I10917" t="s">
        <v>23</v>
      </c>
      <c r="J10917" t="s">
        <v>23</v>
      </c>
      <c r="K10917" t="s">
        <v>30532</v>
      </c>
    </row>
    <row r="10918" spans="1:11" x14ac:dyDescent="0.35">
      <c r="A10918" t="s">
        <v>1112</v>
      </c>
      <c r="B10918" t="s">
        <v>23</v>
      </c>
      <c r="C10918" t="s">
        <v>23</v>
      </c>
      <c r="D10918" t="s">
        <v>23</v>
      </c>
      <c r="E10918" t="s">
        <v>14249</v>
      </c>
      <c r="F10918" t="s">
        <v>23</v>
      </c>
      <c r="G10918" t="s">
        <v>23</v>
      </c>
      <c r="H10918" t="s">
        <v>6514</v>
      </c>
      <c r="I10918" t="s">
        <v>6499</v>
      </c>
      <c r="J10918" t="s">
        <v>23</v>
      </c>
      <c r="K10918" t="s">
        <v>30532</v>
      </c>
    </row>
    <row r="10919" spans="1:11" x14ac:dyDescent="0.35">
      <c r="A10919" t="s">
        <v>2821</v>
      </c>
      <c r="B10919" t="s">
        <v>23</v>
      </c>
      <c r="C10919" t="s">
        <v>23</v>
      </c>
      <c r="D10919" t="s">
        <v>23</v>
      </c>
      <c r="E10919" t="s">
        <v>14250</v>
      </c>
      <c r="F10919" t="s">
        <v>23</v>
      </c>
      <c r="G10919" t="s">
        <v>23</v>
      </c>
      <c r="H10919" t="s">
        <v>23</v>
      </c>
      <c r="I10919" t="s">
        <v>23</v>
      </c>
      <c r="J10919" t="s">
        <v>23</v>
      </c>
      <c r="K10919" t="s">
        <v>30532</v>
      </c>
    </row>
    <row r="10920" spans="1:11" x14ac:dyDescent="0.35">
      <c r="A10920" t="s">
        <v>25829</v>
      </c>
      <c r="B10920" t="s">
        <v>23</v>
      </c>
      <c r="C10920" t="s">
        <v>23</v>
      </c>
      <c r="D10920" t="s">
        <v>5810</v>
      </c>
      <c r="E10920" t="s">
        <v>25830</v>
      </c>
      <c r="F10920" t="s">
        <v>23</v>
      </c>
      <c r="G10920" t="s">
        <v>23</v>
      </c>
      <c r="H10920" t="s">
        <v>6746</v>
      </c>
      <c r="I10920" t="s">
        <v>23</v>
      </c>
      <c r="J10920" t="s">
        <v>23</v>
      </c>
      <c r="K10920" t="s">
        <v>34270</v>
      </c>
    </row>
    <row r="10921" spans="1:11" x14ac:dyDescent="0.35">
      <c r="A10921" t="s">
        <v>19782</v>
      </c>
      <c r="B10921" t="s">
        <v>23</v>
      </c>
      <c r="C10921" t="s">
        <v>23</v>
      </c>
      <c r="D10921" t="s">
        <v>5810</v>
      </c>
      <c r="E10921" t="s">
        <v>19783</v>
      </c>
      <c r="F10921" t="s">
        <v>23</v>
      </c>
      <c r="G10921" t="s">
        <v>23</v>
      </c>
      <c r="H10921" t="s">
        <v>6746</v>
      </c>
      <c r="I10921" t="s">
        <v>23</v>
      </c>
      <c r="J10921" t="s">
        <v>23</v>
      </c>
      <c r="K10921" t="s">
        <v>31415</v>
      </c>
    </row>
    <row r="10922" spans="1:11" x14ac:dyDescent="0.35">
      <c r="A10922" t="s">
        <v>4093</v>
      </c>
      <c r="B10922" t="s">
        <v>23</v>
      </c>
      <c r="C10922" t="s">
        <v>23</v>
      </c>
      <c r="D10922" t="s">
        <v>23</v>
      </c>
      <c r="E10922" t="s">
        <v>14251</v>
      </c>
      <c r="F10922" t="s">
        <v>23</v>
      </c>
      <c r="G10922" t="s">
        <v>23</v>
      </c>
      <c r="H10922" t="s">
        <v>6522</v>
      </c>
      <c r="I10922" t="s">
        <v>23</v>
      </c>
      <c r="J10922" t="s">
        <v>23</v>
      </c>
      <c r="K10922" t="s">
        <v>30532</v>
      </c>
    </row>
    <row r="10923" spans="1:11" x14ac:dyDescent="0.35">
      <c r="A10923" t="s">
        <v>19786</v>
      </c>
      <c r="B10923" t="s">
        <v>23</v>
      </c>
      <c r="C10923" t="s">
        <v>23</v>
      </c>
      <c r="D10923" t="s">
        <v>5810</v>
      </c>
      <c r="E10923" t="s">
        <v>19787</v>
      </c>
      <c r="F10923" t="s">
        <v>23</v>
      </c>
      <c r="G10923" t="s">
        <v>23</v>
      </c>
      <c r="H10923" t="s">
        <v>6746</v>
      </c>
      <c r="I10923" t="s">
        <v>23</v>
      </c>
      <c r="J10923" t="s">
        <v>23</v>
      </c>
      <c r="K10923" t="s">
        <v>31417</v>
      </c>
    </row>
    <row r="10924" spans="1:11" x14ac:dyDescent="0.35">
      <c r="A10924" t="s">
        <v>19784</v>
      </c>
      <c r="B10924" t="s">
        <v>23</v>
      </c>
      <c r="C10924" t="s">
        <v>23</v>
      </c>
      <c r="D10924" t="s">
        <v>5810</v>
      </c>
      <c r="E10924" t="s">
        <v>19785</v>
      </c>
      <c r="F10924" t="s">
        <v>23</v>
      </c>
      <c r="G10924" t="s">
        <v>23</v>
      </c>
      <c r="H10924" t="s">
        <v>6746</v>
      </c>
      <c r="I10924" t="s">
        <v>23</v>
      </c>
      <c r="J10924" t="s">
        <v>23</v>
      </c>
      <c r="K10924" t="s">
        <v>31416</v>
      </c>
    </row>
    <row r="10925" spans="1:11" x14ac:dyDescent="0.35">
      <c r="A10925" t="s">
        <v>19788</v>
      </c>
      <c r="B10925" t="s">
        <v>23</v>
      </c>
      <c r="C10925" t="s">
        <v>23</v>
      </c>
      <c r="D10925" t="s">
        <v>5810</v>
      </c>
      <c r="E10925" t="s">
        <v>19789</v>
      </c>
      <c r="F10925" t="s">
        <v>23</v>
      </c>
      <c r="G10925" t="s">
        <v>23</v>
      </c>
      <c r="H10925" t="s">
        <v>6746</v>
      </c>
      <c r="I10925" t="s">
        <v>23</v>
      </c>
      <c r="J10925" t="s">
        <v>23</v>
      </c>
      <c r="K10925" t="s">
        <v>31418</v>
      </c>
    </row>
    <row r="10926" spans="1:11" x14ac:dyDescent="0.35">
      <c r="A10926" t="s">
        <v>4136</v>
      </c>
      <c r="B10926" t="s">
        <v>23</v>
      </c>
      <c r="C10926" t="s">
        <v>23</v>
      </c>
      <c r="D10926" t="s">
        <v>23</v>
      </c>
      <c r="E10926" t="s">
        <v>14252</v>
      </c>
      <c r="F10926" t="s">
        <v>23</v>
      </c>
      <c r="G10926" t="s">
        <v>23</v>
      </c>
      <c r="H10926" t="s">
        <v>6522</v>
      </c>
      <c r="I10926" t="s">
        <v>23</v>
      </c>
      <c r="J10926" t="s">
        <v>23</v>
      </c>
      <c r="K10926" t="s">
        <v>30532</v>
      </c>
    </row>
    <row r="10927" spans="1:11" x14ac:dyDescent="0.35">
      <c r="A10927" t="s">
        <v>19790</v>
      </c>
      <c r="B10927" t="s">
        <v>23</v>
      </c>
      <c r="C10927" t="s">
        <v>23</v>
      </c>
      <c r="D10927" t="s">
        <v>5810</v>
      </c>
      <c r="E10927" t="s">
        <v>19791</v>
      </c>
      <c r="F10927" t="s">
        <v>23</v>
      </c>
      <c r="G10927" t="s">
        <v>23</v>
      </c>
      <c r="H10927" t="s">
        <v>6746</v>
      </c>
      <c r="I10927" t="s">
        <v>23</v>
      </c>
      <c r="J10927" t="s">
        <v>23</v>
      </c>
      <c r="K10927" t="s">
        <v>31419</v>
      </c>
    </row>
    <row r="10928" spans="1:11" x14ac:dyDescent="0.35">
      <c r="A10928" t="s">
        <v>19792</v>
      </c>
      <c r="B10928" t="s">
        <v>23</v>
      </c>
      <c r="C10928" t="s">
        <v>23</v>
      </c>
      <c r="D10928" t="s">
        <v>5810</v>
      </c>
      <c r="E10928" t="s">
        <v>19793</v>
      </c>
      <c r="F10928" t="s">
        <v>23</v>
      </c>
      <c r="G10928" t="s">
        <v>23</v>
      </c>
      <c r="H10928" t="s">
        <v>6746</v>
      </c>
      <c r="I10928" t="s">
        <v>23</v>
      </c>
      <c r="J10928" t="s">
        <v>23</v>
      </c>
      <c r="K10928" t="s">
        <v>31420</v>
      </c>
    </row>
    <row r="10929" spans="1:11" x14ac:dyDescent="0.35">
      <c r="A10929" t="s">
        <v>19794</v>
      </c>
      <c r="B10929" t="s">
        <v>23</v>
      </c>
      <c r="C10929" t="s">
        <v>23</v>
      </c>
      <c r="D10929" t="s">
        <v>5810</v>
      </c>
      <c r="E10929" t="s">
        <v>19795</v>
      </c>
      <c r="F10929" t="s">
        <v>23</v>
      </c>
      <c r="G10929" t="s">
        <v>23</v>
      </c>
      <c r="H10929" t="s">
        <v>6746</v>
      </c>
      <c r="I10929" t="s">
        <v>23</v>
      </c>
      <c r="J10929" t="s">
        <v>23</v>
      </c>
      <c r="K10929" t="s">
        <v>31421</v>
      </c>
    </row>
    <row r="10930" spans="1:11" x14ac:dyDescent="0.35">
      <c r="A10930" t="s">
        <v>19796</v>
      </c>
      <c r="B10930" t="s">
        <v>23</v>
      </c>
      <c r="C10930" t="s">
        <v>23</v>
      </c>
      <c r="D10930" t="s">
        <v>5810</v>
      </c>
      <c r="E10930" t="s">
        <v>19797</v>
      </c>
      <c r="F10930" t="s">
        <v>23</v>
      </c>
      <c r="G10930" t="s">
        <v>23</v>
      </c>
      <c r="H10930" t="s">
        <v>6746</v>
      </c>
      <c r="I10930" t="s">
        <v>23</v>
      </c>
      <c r="J10930" t="s">
        <v>23</v>
      </c>
      <c r="K10930" t="s">
        <v>31422</v>
      </c>
    </row>
    <row r="10931" spans="1:11" x14ac:dyDescent="0.35">
      <c r="A10931" t="s">
        <v>14253</v>
      </c>
      <c r="B10931" t="s">
        <v>23</v>
      </c>
      <c r="C10931" t="s">
        <v>23</v>
      </c>
      <c r="D10931" t="s">
        <v>5810</v>
      </c>
      <c r="E10931" t="s">
        <v>14254</v>
      </c>
      <c r="F10931" t="s">
        <v>23</v>
      </c>
      <c r="G10931" t="s">
        <v>23</v>
      </c>
      <c r="H10931" t="s">
        <v>6746</v>
      </c>
      <c r="I10931" t="s">
        <v>23</v>
      </c>
      <c r="J10931" t="s">
        <v>23</v>
      </c>
      <c r="K10931" t="s">
        <v>30532</v>
      </c>
    </row>
    <row r="10932" spans="1:11" x14ac:dyDescent="0.35">
      <c r="A10932" t="s">
        <v>19635</v>
      </c>
      <c r="B10932" t="s">
        <v>23</v>
      </c>
      <c r="C10932" t="s">
        <v>23</v>
      </c>
      <c r="D10932" t="s">
        <v>5810</v>
      </c>
      <c r="E10932" t="s">
        <v>19636</v>
      </c>
      <c r="F10932" t="s">
        <v>23</v>
      </c>
      <c r="G10932" t="s">
        <v>23</v>
      </c>
      <c r="H10932" t="s">
        <v>6746</v>
      </c>
      <c r="I10932" t="s">
        <v>23</v>
      </c>
      <c r="J10932" t="s">
        <v>23</v>
      </c>
      <c r="K10932" t="s">
        <v>31344</v>
      </c>
    </row>
    <row r="10933" spans="1:11" x14ac:dyDescent="0.35">
      <c r="A10933" t="s">
        <v>3833</v>
      </c>
      <c r="B10933" t="s">
        <v>23</v>
      </c>
      <c r="C10933" t="s">
        <v>23</v>
      </c>
      <c r="D10933" t="s">
        <v>23</v>
      </c>
      <c r="E10933" t="s">
        <v>14255</v>
      </c>
      <c r="F10933" t="s">
        <v>23</v>
      </c>
      <c r="G10933" t="s">
        <v>23</v>
      </c>
      <c r="H10933" t="s">
        <v>6522</v>
      </c>
      <c r="I10933" t="s">
        <v>23</v>
      </c>
      <c r="J10933" t="s">
        <v>23</v>
      </c>
      <c r="K10933" t="s">
        <v>30532</v>
      </c>
    </row>
    <row r="10934" spans="1:11" x14ac:dyDescent="0.35">
      <c r="A10934" t="s">
        <v>14256</v>
      </c>
      <c r="B10934" t="s">
        <v>23</v>
      </c>
      <c r="C10934" t="s">
        <v>23</v>
      </c>
      <c r="D10934" t="s">
        <v>5810</v>
      </c>
      <c r="E10934" t="s">
        <v>14257</v>
      </c>
      <c r="F10934" t="s">
        <v>23</v>
      </c>
      <c r="G10934" t="s">
        <v>23</v>
      </c>
      <c r="H10934" t="s">
        <v>6746</v>
      </c>
      <c r="I10934" t="s">
        <v>23</v>
      </c>
      <c r="J10934" t="s">
        <v>23</v>
      </c>
      <c r="K10934" t="s">
        <v>30532</v>
      </c>
    </row>
    <row r="10935" spans="1:11" x14ac:dyDescent="0.35">
      <c r="A10935" t="s">
        <v>19800</v>
      </c>
      <c r="B10935" t="s">
        <v>23</v>
      </c>
      <c r="C10935" t="s">
        <v>23</v>
      </c>
      <c r="D10935" t="s">
        <v>5810</v>
      </c>
      <c r="E10935" t="s">
        <v>19801</v>
      </c>
      <c r="F10935" t="s">
        <v>23</v>
      </c>
      <c r="G10935" t="s">
        <v>23</v>
      </c>
      <c r="H10935" t="s">
        <v>6746</v>
      </c>
      <c r="I10935" t="s">
        <v>23</v>
      </c>
      <c r="J10935" t="s">
        <v>23</v>
      </c>
      <c r="K10935" t="s">
        <v>31424</v>
      </c>
    </row>
    <row r="10936" spans="1:11" x14ac:dyDescent="0.35">
      <c r="A10936" t="s">
        <v>19798</v>
      </c>
      <c r="B10936" t="s">
        <v>23</v>
      </c>
      <c r="C10936" t="s">
        <v>23</v>
      </c>
      <c r="D10936" t="s">
        <v>5810</v>
      </c>
      <c r="E10936" t="s">
        <v>19799</v>
      </c>
      <c r="F10936" t="s">
        <v>23</v>
      </c>
      <c r="G10936" t="s">
        <v>23</v>
      </c>
      <c r="H10936" t="s">
        <v>6746</v>
      </c>
      <c r="I10936" t="s">
        <v>23</v>
      </c>
      <c r="J10936" t="s">
        <v>23</v>
      </c>
      <c r="K10936" t="s">
        <v>31423</v>
      </c>
    </row>
    <row r="10937" spans="1:11" x14ac:dyDescent="0.35">
      <c r="A10937" t="s">
        <v>19802</v>
      </c>
      <c r="B10937" t="s">
        <v>23</v>
      </c>
      <c r="C10937" t="s">
        <v>23</v>
      </c>
      <c r="D10937" t="s">
        <v>5810</v>
      </c>
      <c r="E10937" t="s">
        <v>19803</v>
      </c>
      <c r="F10937" t="s">
        <v>23</v>
      </c>
      <c r="G10937" t="s">
        <v>23</v>
      </c>
      <c r="H10937" t="s">
        <v>6746</v>
      </c>
      <c r="I10937" t="s">
        <v>23</v>
      </c>
      <c r="J10937" t="s">
        <v>23</v>
      </c>
      <c r="K10937" t="s">
        <v>31425</v>
      </c>
    </row>
    <row r="10938" spans="1:11" x14ac:dyDescent="0.35">
      <c r="A10938" t="s">
        <v>4892</v>
      </c>
      <c r="B10938" t="s">
        <v>23</v>
      </c>
      <c r="C10938" t="s">
        <v>23</v>
      </c>
      <c r="D10938" t="s">
        <v>23</v>
      </c>
      <c r="E10938" t="s">
        <v>14258</v>
      </c>
      <c r="F10938" t="s">
        <v>23</v>
      </c>
      <c r="G10938" t="s">
        <v>23</v>
      </c>
      <c r="H10938" t="s">
        <v>6522</v>
      </c>
      <c r="I10938" t="s">
        <v>23</v>
      </c>
      <c r="J10938" t="s">
        <v>23</v>
      </c>
      <c r="K10938" t="s">
        <v>30532</v>
      </c>
    </row>
    <row r="10939" spans="1:11" x14ac:dyDescent="0.35">
      <c r="A10939" t="s">
        <v>26574</v>
      </c>
      <c r="B10939" t="s">
        <v>23</v>
      </c>
      <c r="C10939" t="s">
        <v>23</v>
      </c>
      <c r="D10939" t="s">
        <v>5810</v>
      </c>
      <c r="E10939" t="s">
        <v>26575</v>
      </c>
      <c r="F10939" t="s">
        <v>23</v>
      </c>
      <c r="G10939" t="s">
        <v>23</v>
      </c>
      <c r="H10939" t="s">
        <v>6746</v>
      </c>
      <c r="I10939" t="s">
        <v>23</v>
      </c>
      <c r="J10939" t="s">
        <v>23</v>
      </c>
      <c r="K10939" t="s">
        <v>34638</v>
      </c>
    </row>
    <row r="10940" spans="1:11" x14ac:dyDescent="0.35">
      <c r="A10940" t="s">
        <v>27010</v>
      </c>
      <c r="B10940" t="s">
        <v>23</v>
      </c>
      <c r="C10940" t="s">
        <v>23</v>
      </c>
      <c r="D10940" t="s">
        <v>5810</v>
      </c>
      <c r="E10940" t="s">
        <v>27011</v>
      </c>
      <c r="F10940" t="s">
        <v>23</v>
      </c>
      <c r="G10940" t="s">
        <v>23</v>
      </c>
      <c r="H10940" t="s">
        <v>6746</v>
      </c>
      <c r="I10940" t="s">
        <v>23</v>
      </c>
      <c r="J10940" t="s">
        <v>23</v>
      </c>
      <c r="K10940" t="s">
        <v>34848</v>
      </c>
    </row>
    <row r="10941" spans="1:11" x14ac:dyDescent="0.35">
      <c r="A10941" t="s">
        <v>3292</v>
      </c>
      <c r="B10941" t="s">
        <v>23</v>
      </c>
      <c r="C10941" t="s">
        <v>23</v>
      </c>
      <c r="D10941" t="s">
        <v>23</v>
      </c>
      <c r="E10941" t="s">
        <v>14259</v>
      </c>
      <c r="F10941" t="s">
        <v>23</v>
      </c>
      <c r="G10941" t="s">
        <v>23</v>
      </c>
      <c r="H10941" t="s">
        <v>23</v>
      </c>
      <c r="I10941" t="s">
        <v>23</v>
      </c>
      <c r="J10941" t="s">
        <v>23</v>
      </c>
      <c r="K10941" t="s">
        <v>30532</v>
      </c>
    </row>
    <row r="10942" spans="1:11" x14ac:dyDescent="0.35">
      <c r="A10942" t="s">
        <v>3834</v>
      </c>
      <c r="B10942" t="s">
        <v>23</v>
      </c>
      <c r="C10942" t="s">
        <v>23</v>
      </c>
      <c r="D10942" t="s">
        <v>23</v>
      </c>
      <c r="E10942" t="s">
        <v>14260</v>
      </c>
      <c r="F10942" t="s">
        <v>23</v>
      </c>
      <c r="G10942" t="s">
        <v>23</v>
      </c>
      <c r="H10942" t="s">
        <v>6522</v>
      </c>
      <c r="I10942" t="s">
        <v>23</v>
      </c>
      <c r="J10942" t="s">
        <v>23</v>
      </c>
      <c r="K10942" t="s">
        <v>30532</v>
      </c>
    </row>
    <row r="10943" spans="1:11" x14ac:dyDescent="0.35">
      <c r="A10943" t="s">
        <v>757</v>
      </c>
      <c r="B10943" t="s">
        <v>23</v>
      </c>
      <c r="C10943" t="s">
        <v>23</v>
      </c>
      <c r="D10943" t="s">
        <v>23</v>
      </c>
      <c r="E10943" t="s">
        <v>14261</v>
      </c>
      <c r="F10943" t="s">
        <v>23</v>
      </c>
      <c r="G10943" t="s">
        <v>23</v>
      </c>
      <c r="H10943" t="s">
        <v>6522</v>
      </c>
      <c r="I10943" t="s">
        <v>23</v>
      </c>
      <c r="J10943" t="s">
        <v>23</v>
      </c>
      <c r="K10943" t="s">
        <v>30532</v>
      </c>
    </row>
    <row r="10944" spans="1:11" x14ac:dyDescent="0.35">
      <c r="A10944" t="s">
        <v>6141</v>
      </c>
      <c r="B10944" t="s">
        <v>23</v>
      </c>
      <c r="C10944" t="s">
        <v>23</v>
      </c>
      <c r="D10944" t="s">
        <v>5810</v>
      </c>
      <c r="E10944" t="s">
        <v>14262</v>
      </c>
      <c r="F10944" t="s">
        <v>23</v>
      </c>
      <c r="G10944" t="s">
        <v>23</v>
      </c>
      <c r="H10944" t="s">
        <v>6493</v>
      </c>
      <c r="I10944" t="s">
        <v>23</v>
      </c>
      <c r="J10944" t="s">
        <v>23</v>
      </c>
      <c r="K10944" t="s">
        <v>30532</v>
      </c>
    </row>
    <row r="10945" spans="1:11" x14ac:dyDescent="0.35">
      <c r="A10945" t="s">
        <v>4092</v>
      </c>
      <c r="B10945" t="s">
        <v>23</v>
      </c>
      <c r="C10945" t="s">
        <v>23</v>
      </c>
      <c r="D10945" t="s">
        <v>23</v>
      </c>
      <c r="E10945" t="s">
        <v>14263</v>
      </c>
      <c r="F10945" t="s">
        <v>23</v>
      </c>
      <c r="G10945" t="s">
        <v>23</v>
      </c>
      <c r="H10945" t="s">
        <v>6522</v>
      </c>
      <c r="I10945" t="s">
        <v>23</v>
      </c>
      <c r="J10945" t="s">
        <v>23</v>
      </c>
      <c r="K10945" t="s">
        <v>30532</v>
      </c>
    </row>
    <row r="10946" spans="1:11" x14ac:dyDescent="0.35">
      <c r="A10946" t="s">
        <v>26414</v>
      </c>
      <c r="B10946" t="s">
        <v>23</v>
      </c>
      <c r="C10946" t="s">
        <v>23</v>
      </c>
      <c r="D10946" t="s">
        <v>5810</v>
      </c>
      <c r="E10946" t="s">
        <v>26415</v>
      </c>
      <c r="F10946" t="s">
        <v>23</v>
      </c>
      <c r="G10946" t="s">
        <v>23</v>
      </c>
      <c r="H10946" t="s">
        <v>6746</v>
      </c>
      <c r="I10946" t="s">
        <v>23</v>
      </c>
      <c r="J10946" t="s">
        <v>23</v>
      </c>
      <c r="K10946" t="s">
        <v>34558</v>
      </c>
    </row>
    <row r="10947" spans="1:11" x14ac:dyDescent="0.35">
      <c r="A10947" t="s">
        <v>210</v>
      </c>
      <c r="B10947" t="s">
        <v>23</v>
      </c>
      <c r="C10947" t="s">
        <v>23</v>
      </c>
      <c r="D10947" t="s">
        <v>23</v>
      </c>
      <c r="E10947" t="s">
        <v>14264</v>
      </c>
      <c r="F10947" t="s">
        <v>23</v>
      </c>
      <c r="G10947" t="s">
        <v>23</v>
      </c>
      <c r="H10947" t="s">
        <v>6522</v>
      </c>
      <c r="I10947" t="s">
        <v>23</v>
      </c>
      <c r="J10947" t="s">
        <v>23</v>
      </c>
      <c r="K10947" t="s">
        <v>30532</v>
      </c>
    </row>
    <row r="10948" spans="1:11" x14ac:dyDescent="0.35">
      <c r="A10948" t="s">
        <v>19804</v>
      </c>
      <c r="B10948" t="s">
        <v>23</v>
      </c>
      <c r="C10948" t="s">
        <v>23</v>
      </c>
      <c r="D10948" t="s">
        <v>5810</v>
      </c>
      <c r="E10948" t="s">
        <v>19805</v>
      </c>
      <c r="F10948" t="s">
        <v>23</v>
      </c>
      <c r="G10948" t="s">
        <v>23</v>
      </c>
      <c r="H10948" t="s">
        <v>6746</v>
      </c>
      <c r="I10948" t="s">
        <v>23</v>
      </c>
      <c r="J10948" t="s">
        <v>23</v>
      </c>
      <c r="K10948" t="s">
        <v>31426</v>
      </c>
    </row>
    <row r="10949" spans="1:11" x14ac:dyDescent="0.35">
      <c r="A10949" t="s">
        <v>19806</v>
      </c>
      <c r="B10949" t="s">
        <v>23</v>
      </c>
      <c r="C10949" t="s">
        <v>23</v>
      </c>
      <c r="D10949" t="s">
        <v>5810</v>
      </c>
      <c r="E10949" t="s">
        <v>19807</v>
      </c>
      <c r="F10949" t="s">
        <v>23</v>
      </c>
      <c r="G10949" t="s">
        <v>23</v>
      </c>
      <c r="H10949" t="s">
        <v>6746</v>
      </c>
      <c r="I10949" t="s">
        <v>23</v>
      </c>
      <c r="J10949" t="s">
        <v>23</v>
      </c>
      <c r="K10949" t="s">
        <v>31427</v>
      </c>
    </row>
    <row r="10950" spans="1:11" x14ac:dyDescent="0.35">
      <c r="A10950" t="s">
        <v>26668</v>
      </c>
      <c r="B10950" t="s">
        <v>23</v>
      </c>
      <c r="C10950" t="s">
        <v>23</v>
      </c>
      <c r="D10950" t="s">
        <v>5810</v>
      </c>
      <c r="E10950" t="s">
        <v>26669</v>
      </c>
      <c r="F10950" t="s">
        <v>23</v>
      </c>
      <c r="G10950" t="s">
        <v>23</v>
      </c>
      <c r="H10950" t="s">
        <v>6746</v>
      </c>
      <c r="I10950" t="s">
        <v>23</v>
      </c>
      <c r="J10950" t="s">
        <v>23</v>
      </c>
      <c r="K10950" t="s">
        <v>34682</v>
      </c>
    </row>
    <row r="10951" spans="1:11" x14ac:dyDescent="0.35">
      <c r="A10951" t="s">
        <v>4091</v>
      </c>
      <c r="B10951" t="s">
        <v>23</v>
      </c>
      <c r="C10951" t="s">
        <v>23</v>
      </c>
      <c r="D10951" t="s">
        <v>23</v>
      </c>
      <c r="E10951" t="s">
        <v>14265</v>
      </c>
      <c r="F10951" t="s">
        <v>23</v>
      </c>
      <c r="G10951" t="s">
        <v>23</v>
      </c>
      <c r="H10951" t="s">
        <v>6522</v>
      </c>
      <c r="I10951" t="s">
        <v>23</v>
      </c>
      <c r="J10951" t="s">
        <v>23</v>
      </c>
      <c r="K10951" t="s">
        <v>30532</v>
      </c>
    </row>
    <row r="10952" spans="1:11" x14ac:dyDescent="0.35">
      <c r="A10952" t="s">
        <v>4090</v>
      </c>
      <c r="B10952" t="s">
        <v>23</v>
      </c>
      <c r="C10952" t="s">
        <v>23</v>
      </c>
      <c r="D10952" t="s">
        <v>23</v>
      </c>
      <c r="E10952" t="s">
        <v>14266</v>
      </c>
      <c r="F10952" t="s">
        <v>23</v>
      </c>
      <c r="G10952" t="s">
        <v>23</v>
      </c>
      <c r="H10952" t="s">
        <v>6522</v>
      </c>
      <c r="I10952" t="s">
        <v>23</v>
      </c>
      <c r="J10952" t="s">
        <v>23</v>
      </c>
      <c r="K10952" t="s">
        <v>30532</v>
      </c>
    </row>
    <row r="10953" spans="1:11" x14ac:dyDescent="0.35">
      <c r="A10953" t="s">
        <v>26766</v>
      </c>
      <c r="B10953" t="s">
        <v>23</v>
      </c>
      <c r="C10953" t="s">
        <v>23</v>
      </c>
      <c r="D10953" t="s">
        <v>5810</v>
      </c>
      <c r="E10953" t="s">
        <v>26767</v>
      </c>
      <c r="F10953" t="s">
        <v>23</v>
      </c>
      <c r="G10953" t="s">
        <v>23</v>
      </c>
      <c r="H10953" t="s">
        <v>6746</v>
      </c>
      <c r="I10953" t="s">
        <v>23</v>
      </c>
      <c r="J10953" t="s">
        <v>23</v>
      </c>
      <c r="K10953" t="s">
        <v>34731</v>
      </c>
    </row>
    <row r="10954" spans="1:11" x14ac:dyDescent="0.35">
      <c r="A10954" t="s">
        <v>4089</v>
      </c>
      <c r="B10954" t="s">
        <v>23</v>
      </c>
      <c r="C10954" t="s">
        <v>23</v>
      </c>
      <c r="D10954" t="s">
        <v>23</v>
      </c>
      <c r="E10954" t="s">
        <v>14267</v>
      </c>
      <c r="F10954" t="s">
        <v>23</v>
      </c>
      <c r="G10954" t="s">
        <v>23</v>
      </c>
      <c r="H10954" t="s">
        <v>6522</v>
      </c>
      <c r="I10954" t="s">
        <v>23</v>
      </c>
      <c r="J10954" t="s">
        <v>23</v>
      </c>
      <c r="K10954" t="s">
        <v>30532</v>
      </c>
    </row>
    <row r="10955" spans="1:11" x14ac:dyDescent="0.35">
      <c r="A10955" t="s">
        <v>1042</v>
      </c>
      <c r="B10955" t="s">
        <v>23</v>
      </c>
      <c r="C10955" t="s">
        <v>23</v>
      </c>
      <c r="D10955" t="s">
        <v>23</v>
      </c>
      <c r="E10955" t="s">
        <v>14268</v>
      </c>
      <c r="F10955" t="s">
        <v>23</v>
      </c>
      <c r="G10955" t="s">
        <v>23</v>
      </c>
      <c r="H10955" t="s">
        <v>6518</v>
      </c>
      <c r="I10955" t="s">
        <v>2721</v>
      </c>
      <c r="J10955" t="s">
        <v>23</v>
      </c>
      <c r="K10955" t="s">
        <v>30532</v>
      </c>
    </row>
    <row r="10956" spans="1:11" x14ac:dyDescent="0.35">
      <c r="A10956" t="s">
        <v>26859</v>
      </c>
      <c r="B10956" t="s">
        <v>23</v>
      </c>
      <c r="C10956" t="s">
        <v>23</v>
      </c>
      <c r="D10956" t="s">
        <v>5810</v>
      </c>
      <c r="E10956" t="s">
        <v>26860</v>
      </c>
      <c r="F10956" t="s">
        <v>23</v>
      </c>
      <c r="G10956" t="s">
        <v>23</v>
      </c>
      <c r="H10956" t="s">
        <v>6746</v>
      </c>
      <c r="I10956" t="s">
        <v>23</v>
      </c>
      <c r="J10956" t="s">
        <v>23</v>
      </c>
      <c r="K10956" t="s">
        <v>34777</v>
      </c>
    </row>
    <row r="10957" spans="1:11" x14ac:dyDescent="0.35">
      <c r="A10957" t="s">
        <v>26794</v>
      </c>
      <c r="B10957" t="s">
        <v>23</v>
      </c>
      <c r="C10957" t="s">
        <v>23</v>
      </c>
      <c r="D10957" t="s">
        <v>5810</v>
      </c>
      <c r="E10957" t="s">
        <v>26795</v>
      </c>
      <c r="F10957" t="s">
        <v>23</v>
      </c>
      <c r="G10957" t="s">
        <v>23</v>
      </c>
      <c r="H10957" t="s">
        <v>6746</v>
      </c>
      <c r="I10957" t="s">
        <v>23</v>
      </c>
      <c r="J10957" t="s">
        <v>23</v>
      </c>
      <c r="K10957" t="s">
        <v>34745</v>
      </c>
    </row>
    <row r="10958" spans="1:11" x14ac:dyDescent="0.35">
      <c r="A10958" t="s">
        <v>14269</v>
      </c>
      <c r="B10958" t="s">
        <v>23</v>
      </c>
      <c r="C10958" t="s">
        <v>23</v>
      </c>
      <c r="D10958" t="s">
        <v>5810</v>
      </c>
      <c r="E10958" t="s">
        <v>14270</v>
      </c>
      <c r="F10958" t="s">
        <v>23</v>
      </c>
      <c r="G10958" t="s">
        <v>23</v>
      </c>
      <c r="H10958" t="s">
        <v>6746</v>
      </c>
      <c r="I10958" t="s">
        <v>23</v>
      </c>
      <c r="J10958" t="s">
        <v>23</v>
      </c>
      <c r="K10958" t="s">
        <v>30532</v>
      </c>
    </row>
    <row r="10959" spans="1:11" x14ac:dyDescent="0.35">
      <c r="A10959" t="s">
        <v>26829</v>
      </c>
      <c r="B10959" t="s">
        <v>23</v>
      </c>
      <c r="C10959" t="s">
        <v>23</v>
      </c>
      <c r="D10959" t="s">
        <v>5810</v>
      </c>
      <c r="E10959" t="s">
        <v>26830</v>
      </c>
      <c r="F10959" t="s">
        <v>23</v>
      </c>
      <c r="G10959" t="s">
        <v>23</v>
      </c>
      <c r="H10959" t="s">
        <v>6746</v>
      </c>
      <c r="I10959" t="s">
        <v>23</v>
      </c>
      <c r="J10959" t="s">
        <v>23</v>
      </c>
      <c r="K10959" t="s">
        <v>34762</v>
      </c>
    </row>
    <row r="10960" spans="1:11" x14ac:dyDescent="0.35">
      <c r="A10960" t="s">
        <v>6501</v>
      </c>
      <c r="B10960" t="s">
        <v>23</v>
      </c>
      <c r="C10960" t="s">
        <v>23</v>
      </c>
      <c r="D10960" t="s">
        <v>23</v>
      </c>
      <c r="E10960" t="s">
        <v>14271</v>
      </c>
      <c r="F10960" t="s">
        <v>23</v>
      </c>
      <c r="G10960" t="s">
        <v>23</v>
      </c>
      <c r="H10960" t="s">
        <v>6502</v>
      </c>
      <c r="I10960" t="s">
        <v>2721</v>
      </c>
      <c r="J10960" t="s">
        <v>3894</v>
      </c>
      <c r="K10960" t="s">
        <v>30532</v>
      </c>
    </row>
    <row r="10961" spans="1:11" x14ac:dyDescent="0.35">
      <c r="A10961" t="s">
        <v>5762</v>
      </c>
      <c r="B10961" t="s">
        <v>23</v>
      </c>
      <c r="C10961" t="s">
        <v>23</v>
      </c>
      <c r="D10961" t="s">
        <v>23</v>
      </c>
      <c r="E10961" t="s">
        <v>14272</v>
      </c>
      <c r="F10961" t="s">
        <v>23</v>
      </c>
      <c r="G10961" t="s">
        <v>23</v>
      </c>
      <c r="H10961" t="s">
        <v>6518</v>
      </c>
      <c r="I10961" t="s">
        <v>2721</v>
      </c>
      <c r="J10961" t="s">
        <v>3894</v>
      </c>
      <c r="K10961" t="s">
        <v>30532</v>
      </c>
    </row>
    <row r="10962" spans="1:11" x14ac:dyDescent="0.35">
      <c r="A10962" t="s">
        <v>19808</v>
      </c>
      <c r="B10962" t="s">
        <v>23</v>
      </c>
      <c r="C10962" t="s">
        <v>23</v>
      </c>
      <c r="D10962" t="s">
        <v>5810</v>
      </c>
      <c r="E10962" t="s">
        <v>19809</v>
      </c>
      <c r="F10962" t="s">
        <v>23</v>
      </c>
      <c r="G10962" t="s">
        <v>23</v>
      </c>
      <c r="H10962" t="s">
        <v>6746</v>
      </c>
      <c r="I10962" t="s">
        <v>23</v>
      </c>
      <c r="J10962" t="s">
        <v>23</v>
      </c>
      <c r="K10962" t="s">
        <v>31428</v>
      </c>
    </row>
    <row r="10963" spans="1:11" x14ac:dyDescent="0.35">
      <c r="A10963" t="s">
        <v>26933</v>
      </c>
      <c r="B10963" t="s">
        <v>23</v>
      </c>
      <c r="C10963" t="s">
        <v>23</v>
      </c>
      <c r="D10963" t="s">
        <v>5810</v>
      </c>
      <c r="E10963" t="s">
        <v>26934</v>
      </c>
      <c r="F10963" t="s">
        <v>23</v>
      </c>
      <c r="G10963" t="s">
        <v>23</v>
      </c>
      <c r="H10963" t="s">
        <v>6746</v>
      </c>
      <c r="I10963" t="s">
        <v>23</v>
      </c>
      <c r="J10963" t="s">
        <v>23</v>
      </c>
      <c r="K10963" t="s">
        <v>34812</v>
      </c>
    </row>
    <row r="10964" spans="1:11" x14ac:dyDescent="0.35">
      <c r="A10964" t="s">
        <v>4088</v>
      </c>
      <c r="B10964" t="s">
        <v>23</v>
      </c>
      <c r="C10964" t="s">
        <v>23</v>
      </c>
      <c r="D10964" t="s">
        <v>23</v>
      </c>
      <c r="E10964" t="s">
        <v>14273</v>
      </c>
      <c r="F10964" t="s">
        <v>23</v>
      </c>
      <c r="G10964" t="s">
        <v>23</v>
      </c>
      <c r="H10964" t="s">
        <v>6522</v>
      </c>
      <c r="I10964" t="s">
        <v>23</v>
      </c>
      <c r="J10964" t="s">
        <v>23</v>
      </c>
      <c r="K10964" t="s">
        <v>30532</v>
      </c>
    </row>
    <row r="10965" spans="1:11" x14ac:dyDescent="0.35">
      <c r="A10965" t="s">
        <v>19810</v>
      </c>
      <c r="B10965" t="s">
        <v>23</v>
      </c>
      <c r="C10965" t="s">
        <v>23</v>
      </c>
      <c r="D10965" t="s">
        <v>5810</v>
      </c>
      <c r="E10965" t="s">
        <v>19811</v>
      </c>
      <c r="F10965" t="s">
        <v>23</v>
      </c>
      <c r="G10965" t="s">
        <v>23</v>
      </c>
      <c r="H10965" t="s">
        <v>6746</v>
      </c>
      <c r="I10965" t="s">
        <v>23</v>
      </c>
      <c r="J10965" t="s">
        <v>23</v>
      </c>
      <c r="K10965" t="s">
        <v>31429</v>
      </c>
    </row>
    <row r="10966" spans="1:11" x14ac:dyDescent="0.35">
      <c r="A10966" t="s">
        <v>4087</v>
      </c>
      <c r="B10966" t="s">
        <v>23</v>
      </c>
      <c r="C10966" t="s">
        <v>23</v>
      </c>
      <c r="D10966" t="s">
        <v>23</v>
      </c>
      <c r="E10966" t="s">
        <v>14274</v>
      </c>
      <c r="F10966" t="s">
        <v>23</v>
      </c>
      <c r="G10966" t="s">
        <v>23</v>
      </c>
      <c r="H10966" t="s">
        <v>6522</v>
      </c>
      <c r="I10966" t="s">
        <v>23</v>
      </c>
      <c r="J10966" t="s">
        <v>23</v>
      </c>
      <c r="K10966" t="s">
        <v>30532</v>
      </c>
    </row>
    <row r="10967" spans="1:11" x14ac:dyDescent="0.35">
      <c r="A10967" t="s">
        <v>854</v>
      </c>
      <c r="B10967" t="s">
        <v>23</v>
      </c>
      <c r="C10967" t="s">
        <v>23</v>
      </c>
      <c r="D10967" t="s">
        <v>23</v>
      </c>
      <c r="E10967" t="s">
        <v>14275</v>
      </c>
      <c r="F10967" t="s">
        <v>23</v>
      </c>
      <c r="G10967" t="s">
        <v>23</v>
      </c>
      <c r="H10967" t="s">
        <v>6522</v>
      </c>
      <c r="I10967" t="s">
        <v>23</v>
      </c>
      <c r="J10967" t="s">
        <v>23</v>
      </c>
      <c r="K10967" t="s">
        <v>30532</v>
      </c>
    </row>
    <row r="10968" spans="1:11" x14ac:dyDescent="0.35">
      <c r="A10968" t="s">
        <v>26981</v>
      </c>
      <c r="B10968" t="s">
        <v>23</v>
      </c>
      <c r="C10968" t="s">
        <v>23</v>
      </c>
      <c r="D10968" t="s">
        <v>5810</v>
      </c>
      <c r="E10968" t="s">
        <v>26982</v>
      </c>
      <c r="F10968" t="s">
        <v>23</v>
      </c>
      <c r="G10968" t="s">
        <v>23</v>
      </c>
      <c r="H10968" t="s">
        <v>6746</v>
      </c>
      <c r="I10968" t="s">
        <v>23</v>
      </c>
      <c r="J10968" t="s">
        <v>23</v>
      </c>
      <c r="K10968" t="s">
        <v>34835</v>
      </c>
    </row>
    <row r="10969" spans="1:11" x14ac:dyDescent="0.35">
      <c r="A10969" t="s">
        <v>3835</v>
      </c>
      <c r="B10969" t="s">
        <v>23</v>
      </c>
      <c r="C10969" t="s">
        <v>23</v>
      </c>
      <c r="D10969" t="s">
        <v>23</v>
      </c>
      <c r="E10969" t="s">
        <v>14276</v>
      </c>
      <c r="F10969" t="s">
        <v>23</v>
      </c>
      <c r="G10969" t="s">
        <v>23</v>
      </c>
      <c r="H10969" t="s">
        <v>6522</v>
      </c>
      <c r="I10969" t="s">
        <v>23</v>
      </c>
      <c r="J10969" t="s">
        <v>23</v>
      </c>
      <c r="K10969" t="s">
        <v>30532</v>
      </c>
    </row>
    <row r="10970" spans="1:11" x14ac:dyDescent="0.35">
      <c r="A10970" t="s">
        <v>1742</v>
      </c>
      <c r="B10970" t="s">
        <v>23</v>
      </c>
      <c r="C10970" t="s">
        <v>23</v>
      </c>
      <c r="D10970" t="s">
        <v>23</v>
      </c>
      <c r="E10970" t="s">
        <v>14277</v>
      </c>
      <c r="F10970" t="s">
        <v>23</v>
      </c>
      <c r="G10970" t="s">
        <v>23</v>
      </c>
      <c r="H10970" t="s">
        <v>6522</v>
      </c>
      <c r="I10970" t="s">
        <v>23</v>
      </c>
      <c r="J10970" t="s">
        <v>23</v>
      </c>
      <c r="K10970" t="s">
        <v>30532</v>
      </c>
    </row>
    <row r="10971" spans="1:11" x14ac:dyDescent="0.35">
      <c r="A10971" t="s">
        <v>5512</v>
      </c>
      <c r="B10971" t="s">
        <v>23</v>
      </c>
      <c r="C10971" t="s">
        <v>23</v>
      </c>
      <c r="D10971" t="s">
        <v>23</v>
      </c>
      <c r="E10971" t="s">
        <v>14278</v>
      </c>
      <c r="F10971" t="s">
        <v>23</v>
      </c>
      <c r="G10971" t="s">
        <v>23</v>
      </c>
      <c r="H10971" t="s">
        <v>6522</v>
      </c>
      <c r="I10971" t="s">
        <v>23</v>
      </c>
      <c r="J10971" t="s">
        <v>23</v>
      </c>
      <c r="K10971" t="s">
        <v>30532</v>
      </c>
    </row>
    <row r="10972" spans="1:11" x14ac:dyDescent="0.35">
      <c r="A10972" t="s">
        <v>3836</v>
      </c>
      <c r="B10972" t="s">
        <v>23</v>
      </c>
      <c r="C10972" t="s">
        <v>23</v>
      </c>
      <c r="D10972" t="s">
        <v>23</v>
      </c>
      <c r="E10972" t="s">
        <v>14279</v>
      </c>
      <c r="F10972" t="s">
        <v>23</v>
      </c>
      <c r="G10972" t="s">
        <v>23</v>
      </c>
      <c r="H10972" t="s">
        <v>6522</v>
      </c>
      <c r="I10972" t="s">
        <v>23</v>
      </c>
      <c r="J10972" t="s">
        <v>23</v>
      </c>
      <c r="K10972" t="s">
        <v>30532</v>
      </c>
    </row>
    <row r="10973" spans="1:11" x14ac:dyDescent="0.35">
      <c r="A10973" t="s">
        <v>3837</v>
      </c>
      <c r="B10973" t="s">
        <v>23</v>
      </c>
      <c r="C10973" t="s">
        <v>23</v>
      </c>
      <c r="D10973" t="s">
        <v>23</v>
      </c>
      <c r="E10973" t="s">
        <v>14280</v>
      </c>
      <c r="F10973" t="s">
        <v>23</v>
      </c>
      <c r="G10973" t="s">
        <v>23</v>
      </c>
      <c r="H10973" t="s">
        <v>6522</v>
      </c>
      <c r="I10973" t="s">
        <v>23</v>
      </c>
      <c r="J10973" t="s">
        <v>23</v>
      </c>
      <c r="K10973" t="s">
        <v>30532</v>
      </c>
    </row>
    <row r="10974" spans="1:11" x14ac:dyDescent="0.35">
      <c r="A10974" t="s">
        <v>4086</v>
      </c>
      <c r="B10974" t="s">
        <v>23</v>
      </c>
      <c r="C10974" t="s">
        <v>23</v>
      </c>
      <c r="D10974" t="s">
        <v>23</v>
      </c>
      <c r="E10974" t="s">
        <v>14281</v>
      </c>
      <c r="F10974" t="s">
        <v>23</v>
      </c>
      <c r="G10974" t="s">
        <v>23</v>
      </c>
      <c r="H10974" t="s">
        <v>6522</v>
      </c>
      <c r="I10974" t="s">
        <v>23</v>
      </c>
      <c r="J10974" t="s">
        <v>23</v>
      </c>
      <c r="K10974" t="s">
        <v>30532</v>
      </c>
    </row>
    <row r="10975" spans="1:11" x14ac:dyDescent="0.35">
      <c r="A10975" t="s">
        <v>6562</v>
      </c>
      <c r="B10975" t="s">
        <v>23</v>
      </c>
      <c r="C10975" t="s">
        <v>23</v>
      </c>
      <c r="D10975" t="s">
        <v>23</v>
      </c>
      <c r="E10975" t="s">
        <v>14282</v>
      </c>
      <c r="F10975" t="s">
        <v>23</v>
      </c>
      <c r="G10975" t="s">
        <v>23</v>
      </c>
      <c r="H10975" t="s">
        <v>6483</v>
      </c>
      <c r="I10975" t="s">
        <v>6499</v>
      </c>
      <c r="J10975" t="s">
        <v>23</v>
      </c>
      <c r="K10975" t="s">
        <v>30532</v>
      </c>
    </row>
    <row r="10976" spans="1:11" x14ac:dyDescent="0.35">
      <c r="A10976" t="s">
        <v>4085</v>
      </c>
      <c r="B10976" t="s">
        <v>23</v>
      </c>
      <c r="C10976" t="s">
        <v>23</v>
      </c>
      <c r="D10976" t="s">
        <v>23</v>
      </c>
      <c r="E10976" t="s">
        <v>14283</v>
      </c>
      <c r="F10976" t="s">
        <v>23</v>
      </c>
      <c r="G10976" t="s">
        <v>23</v>
      </c>
      <c r="H10976" t="s">
        <v>6522</v>
      </c>
      <c r="I10976" t="s">
        <v>23</v>
      </c>
      <c r="J10976" t="s">
        <v>23</v>
      </c>
      <c r="K10976" t="s">
        <v>30532</v>
      </c>
    </row>
    <row r="10977" spans="1:11" x14ac:dyDescent="0.35">
      <c r="A10977" t="s">
        <v>4084</v>
      </c>
      <c r="B10977" t="s">
        <v>23</v>
      </c>
      <c r="C10977" t="s">
        <v>23</v>
      </c>
      <c r="D10977" t="s">
        <v>23</v>
      </c>
      <c r="E10977" t="s">
        <v>14284</v>
      </c>
      <c r="F10977" t="s">
        <v>23</v>
      </c>
      <c r="G10977" t="s">
        <v>23</v>
      </c>
      <c r="H10977" t="s">
        <v>6522</v>
      </c>
      <c r="I10977" t="s">
        <v>23</v>
      </c>
      <c r="J10977" t="s">
        <v>23</v>
      </c>
      <c r="K10977" t="s">
        <v>30532</v>
      </c>
    </row>
    <row r="10978" spans="1:11" x14ac:dyDescent="0.35">
      <c r="A10978" t="s">
        <v>6596</v>
      </c>
      <c r="B10978" t="s">
        <v>23</v>
      </c>
      <c r="C10978" t="s">
        <v>23</v>
      </c>
      <c r="D10978" t="s">
        <v>23</v>
      </c>
      <c r="E10978" t="s">
        <v>14285</v>
      </c>
      <c r="F10978" t="s">
        <v>23</v>
      </c>
      <c r="G10978" t="s">
        <v>23</v>
      </c>
      <c r="H10978" t="s">
        <v>6483</v>
      </c>
      <c r="I10978" t="s">
        <v>2721</v>
      </c>
      <c r="J10978" t="s">
        <v>23</v>
      </c>
      <c r="K10978" t="s">
        <v>30532</v>
      </c>
    </row>
    <row r="10979" spans="1:11" x14ac:dyDescent="0.35">
      <c r="A10979" t="s">
        <v>14286</v>
      </c>
      <c r="B10979" t="s">
        <v>23</v>
      </c>
      <c r="C10979" t="s">
        <v>23</v>
      </c>
      <c r="D10979" t="s">
        <v>5810</v>
      </c>
      <c r="E10979" t="s">
        <v>14287</v>
      </c>
      <c r="F10979" t="s">
        <v>23</v>
      </c>
      <c r="G10979" t="s">
        <v>23</v>
      </c>
      <c r="H10979" t="s">
        <v>6746</v>
      </c>
      <c r="I10979" t="s">
        <v>23</v>
      </c>
      <c r="J10979" t="s">
        <v>23</v>
      </c>
      <c r="K10979" t="s">
        <v>30532</v>
      </c>
    </row>
    <row r="10980" spans="1:11" x14ac:dyDescent="0.35">
      <c r="A10980" t="s">
        <v>19812</v>
      </c>
      <c r="B10980" t="s">
        <v>23</v>
      </c>
      <c r="C10980" t="s">
        <v>23</v>
      </c>
      <c r="D10980" t="s">
        <v>5810</v>
      </c>
      <c r="E10980" t="s">
        <v>19813</v>
      </c>
      <c r="F10980" t="s">
        <v>23</v>
      </c>
      <c r="G10980" t="s">
        <v>23</v>
      </c>
      <c r="H10980" t="s">
        <v>6746</v>
      </c>
      <c r="I10980" t="s">
        <v>23</v>
      </c>
      <c r="J10980" t="s">
        <v>23</v>
      </c>
      <c r="K10980" t="s">
        <v>31430</v>
      </c>
    </row>
    <row r="10981" spans="1:11" x14ac:dyDescent="0.35">
      <c r="A10981" t="s">
        <v>4898</v>
      </c>
      <c r="B10981" t="s">
        <v>23</v>
      </c>
      <c r="C10981" t="s">
        <v>23</v>
      </c>
      <c r="D10981" t="s">
        <v>23</v>
      </c>
      <c r="E10981" t="s">
        <v>14288</v>
      </c>
      <c r="F10981" t="s">
        <v>23</v>
      </c>
      <c r="G10981" t="s">
        <v>23</v>
      </c>
      <c r="H10981" t="s">
        <v>6483</v>
      </c>
      <c r="I10981" t="s">
        <v>2721</v>
      </c>
      <c r="J10981" t="s">
        <v>23</v>
      </c>
      <c r="K10981" t="s">
        <v>30532</v>
      </c>
    </row>
    <row r="10982" spans="1:11" x14ac:dyDescent="0.35">
      <c r="A10982" t="s">
        <v>3047</v>
      </c>
      <c r="B10982" t="s">
        <v>23</v>
      </c>
      <c r="C10982" t="s">
        <v>23</v>
      </c>
      <c r="D10982" t="s">
        <v>23</v>
      </c>
      <c r="E10982" t="s">
        <v>14289</v>
      </c>
      <c r="F10982" t="s">
        <v>23</v>
      </c>
      <c r="G10982" t="s">
        <v>23</v>
      </c>
      <c r="H10982" t="s">
        <v>6522</v>
      </c>
      <c r="I10982" t="s">
        <v>23</v>
      </c>
      <c r="J10982" t="s">
        <v>23</v>
      </c>
      <c r="K10982" t="s">
        <v>30532</v>
      </c>
    </row>
    <row r="10983" spans="1:11" x14ac:dyDescent="0.35">
      <c r="A10983" t="s">
        <v>1206</v>
      </c>
      <c r="B10983" t="s">
        <v>6498</v>
      </c>
      <c r="C10983" t="s">
        <v>23</v>
      </c>
      <c r="D10983" t="s">
        <v>23</v>
      </c>
      <c r="E10983" t="s">
        <v>14290</v>
      </c>
      <c r="F10983" t="s">
        <v>23</v>
      </c>
      <c r="G10983" t="s">
        <v>23</v>
      </c>
      <c r="H10983" t="s">
        <v>6483</v>
      </c>
      <c r="I10983" t="s">
        <v>2721</v>
      </c>
      <c r="J10983" t="s">
        <v>23</v>
      </c>
      <c r="K10983" t="s">
        <v>30532</v>
      </c>
    </row>
    <row r="10984" spans="1:11" x14ac:dyDescent="0.35">
      <c r="A10984" t="s">
        <v>27160</v>
      </c>
      <c r="B10984" t="s">
        <v>23</v>
      </c>
      <c r="C10984" t="s">
        <v>23</v>
      </c>
      <c r="D10984" t="s">
        <v>5810</v>
      </c>
      <c r="E10984" t="s">
        <v>27161</v>
      </c>
      <c r="F10984" t="s">
        <v>23</v>
      </c>
      <c r="G10984" t="s">
        <v>23</v>
      </c>
      <c r="H10984" t="s">
        <v>6746</v>
      </c>
      <c r="I10984" t="s">
        <v>23</v>
      </c>
      <c r="J10984" t="s">
        <v>23</v>
      </c>
      <c r="K10984" t="s">
        <v>34919</v>
      </c>
    </row>
    <row r="10985" spans="1:11" x14ac:dyDescent="0.35">
      <c r="A10985" t="s">
        <v>27180</v>
      </c>
      <c r="B10985" t="s">
        <v>23</v>
      </c>
      <c r="C10985" t="s">
        <v>23</v>
      </c>
      <c r="D10985" t="s">
        <v>5810</v>
      </c>
      <c r="E10985" t="s">
        <v>27181</v>
      </c>
      <c r="F10985" t="s">
        <v>23</v>
      </c>
      <c r="G10985" t="s">
        <v>23</v>
      </c>
      <c r="H10985" t="s">
        <v>6746</v>
      </c>
      <c r="I10985" t="s">
        <v>23</v>
      </c>
      <c r="J10985" t="s">
        <v>23</v>
      </c>
      <c r="K10985" t="s">
        <v>34929</v>
      </c>
    </row>
    <row r="10986" spans="1:11" x14ac:dyDescent="0.35">
      <c r="A10986" t="s">
        <v>5552</v>
      </c>
      <c r="B10986" t="s">
        <v>23</v>
      </c>
      <c r="C10986" t="s">
        <v>23</v>
      </c>
      <c r="D10986" t="s">
        <v>23</v>
      </c>
      <c r="E10986" t="s">
        <v>14292</v>
      </c>
      <c r="F10986" t="s">
        <v>23</v>
      </c>
      <c r="G10986" t="s">
        <v>23</v>
      </c>
      <c r="H10986" t="s">
        <v>6522</v>
      </c>
      <c r="I10986" t="s">
        <v>23</v>
      </c>
      <c r="J10986" t="s">
        <v>23</v>
      </c>
      <c r="K10986" t="s">
        <v>30532</v>
      </c>
    </row>
    <row r="10987" spans="1:11" x14ac:dyDescent="0.35">
      <c r="A10987" t="s">
        <v>4082</v>
      </c>
      <c r="B10987" t="s">
        <v>23</v>
      </c>
      <c r="C10987" t="s">
        <v>23</v>
      </c>
      <c r="D10987" t="s">
        <v>23</v>
      </c>
      <c r="E10987" t="s">
        <v>14293</v>
      </c>
      <c r="F10987" t="s">
        <v>23</v>
      </c>
      <c r="G10987" t="s">
        <v>23</v>
      </c>
      <c r="H10987" t="s">
        <v>6522</v>
      </c>
      <c r="I10987" t="s">
        <v>23</v>
      </c>
      <c r="J10987" t="s">
        <v>23</v>
      </c>
      <c r="K10987" t="s">
        <v>30532</v>
      </c>
    </row>
    <row r="10988" spans="1:11" x14ac:dyDescent="0.35">
      <c r="A10988" t="s">
        <v>27200</v>
      </c>
      <c r="B10988" t="s">
        <v>23</v>
      </c>
      <c r="C10988" t="s">
        <v>23</v>
      </c>
      <c r="D10988" t="s">
        <v>5810</v>
      </c>
      <c r="E10988" t="s">
        <v>27201</v>
      </c>
      <c r="F10988" t="s">
        <v>23</v>
      </c>
      <c r="G10988" t="s">
        <v>23</v>
      </c>
      <c r="H10988" t="s">
        <v>6746</v>
      </c>
      <c r="I10988" t="s">
        <v>23</v>
      </c>
      <c r="J10988" t="s">
        <v>23</v>
      </c>
      <c r="K10988" t="s">
        <v>34939</v>
      </c>
    </row>
    <row r="10989" spans="1:11" x14ac:dyDescent="0.35">
      <c r="A10989" t="s">
        <v>5806</v>
      </c>
      <c r="B10989" t="s">
        <v>23</v>
      </c>
      <c r="C10989" t="s">
        <v>23</v>
      </c>
      <c r="D10989" t="s">
        <v>23</v>
      </c>
      <c r="E10989" t="s">
        <v>14294</v>
      </c>
      <c r="F10989" t="s">
        <v>23</v>
      </c>
      <c r="G10989" t="s">
        <v>23</v>
      </c>
      <c r="H10989" t="s">
        <v>6746</v>
      </c>
      <c r="I10989" t="s">
        <v>23</v>
      </c>
      <c r="J10989" t="s">
        <v>23</v>
      </c>
      <c r="K10989" t="s">
        <v>30532</v>
      </c>
    </row>
    <row r="10990" spans="1:11" x14ac:dyDescent="0.35">
      <c r="A10990" t="s">
        <v>4081</v>
      </c>
      <c r="B10990" t="s">
        <v>23</v>
      </c>
      <c r="C10990" t="s">
        <v>23</v>
      </c>
      <c r="D10990" t="s">
        <v>23</v>
      </c>
      <c r="E10990" t="s">
        <v>14296</v>
      </c>
      <c r="F10990" t="s">
        <v>23</v>
      </c>
      <c r="G10990" t="s">
        <v>23</v>
      </c>
      <c r="H10990" t="s">
        <v>6522</v>
      </c>
      <c r="I10990" t="s">
        <v>23</v>
      </c>
      <c r="J10990" t="s">
        <v>23</v>
      </c>
      <c r="K10990" t="s">
        <v>30532</v>
      </c>
    </row>
    <row r="10991" spans="1:11" x14ac:dyDescent="0.35">
      <c r="A10991" t="s">
        <v>27230</v>
      </c>
      <c r="B10991" t="s">
        <v>23</v>
      </c>
      <c r="C10991" t="s">
        <v>23</v>
      </c>
      <c r="D10991" t="s">
        <v>5810</v>
      </c>
      <c r="E10991" t="s">
        <v>27231</v>
      </c>
      <c r="F10991" t="s">
        <v>23</v>
      </c>
      <c r="G10991" t="s">
        <v>23</v>
      </c>
      <c r="H10991" t="s">
        <v>6746</v>
      </c>
      <c r="I10991" t="s">
        <v>23</v>
      </c>
      <c r="J10991" t="s">
        <v>23</v>
      </c>
      <c r="K10991" t="s">
        <v>34954</v>
      </c>
    </row>
    <row r="10992" spans="1:11" x14ac:dyDescent="0.35">
      <c r="A10992" t="s">
        <v>27260</v>
      </c>
      <c r="B10992" t="s">
        <v>23</v>
      </c>
      <c r="C10992" t="s">
        <v>23</v>
      </c>
      <c r="D10992" t="s">
        <v>5810</v>
      </c>
      <c r="E10992" t="s">
        <v>27261</v>
      </c>
      <c r="F10992" t="s">
        <v>23</v>
      </c>
      <c r="G10992" t="s">
        <v>23</v>
      </c>
      <c r="H10992" t="s">
        <v>6746</v>
      </c>
      <c r="I10992" t="s">
        <v>23</v>
      </c>
      <c r="J10992" t="s">
        <v>23</v>
      </c>
      <c r="K10992" t="s">
        <v>34969</v>
      </c>
    </row>
    <row r="10993" spans="1:11" x14ac:dyDescent="0.35">
      <c r="A10993" t="s">
        <v>29180</v>
      </c>
      <c r="B10993" t="s">
        <v>23</v>
      </c>
      <c r="C10993" t="s">
        <v>23</v>
      </c>
      <c r="D10993" t="s">
        <v>5810</v>
      </c>
      <c r="E10993" t="s">
        <v>29181</v>
      </c>
      <c r="F10993" t="s">
        <v>23</v>
      </c>
      <c r="G10993" t="s">
        <v>23</v>
      </c>
      <c r="H10993" t="s">
        <v>6746</v>
      </c>
      <c r="I10993" t="s">
        <v>23</v>
      </c>
      <c r="J10993" t="s">
        <v>23</v>
      </c>
      <c r="K10993" t="s">
        <v>35910</v>
      </c>
    </row>
    <row r="10994" spans="1:11" x14ac:dyDescent="0.35">
      <c r="A10994" t="s">
        <v>3864</v>
      </c>
      <c r="B10994" t="s">
        <v>23</v>
      </c>
      <c r="C10994" t="s">
        <v>23</v>
      </c>
      <c r="D10994" t="s">
        <v>23</v>
      </c>
      <c r="E10994" t="s">
        <v>14291</v>
      </c>
      <c r="F10994" t="s">
        <v>23</v>
      </c>
      <c r="G10994" t="s">
        <v>23</v>
      </c>
      <c r="H10994" t="s">
        <v>6522</v>
      </c>
      <c r="I10994" t="s">
        <v>23</v>
      </c>
      <c r="J10994" t="s">
        <v>23</v>
      </c>
      <c r="K10994" t="s">
        <v>30532</v>
      </c>
    </row>
    <row r="10995" spans="1:11" x14ac:dyDescent="0.35">
      <c r="A10995" t="s">
        <v>14297</v>
      </c>
      <c r="B10995" t="s">
        <v>23</v>
      </c>
      <c r="C10995" t="s">
        <v>23</v>
      </c>
      <c r="D10995" t="s">
        <v>5810</v>
      </c>
      <c r="E10995" t="s">
        <v>14298</v>
      </c>
      <c r="F10995" t="s">
        <v>23</v>
      </c>
      <c r="G10995" t="s">
        <v>23</v>
      </c>
      <c r="H10995" t="s">
        <v>6746</v>
      </c>
      <c r="I10995" t="s">
        <v>23</v>
      </c>
      <c r="J10995" t="s">
        <v>23</v>
      </c>
      <c r="K10995" t="s">
        <v>30532</v>
      </c>
    </row>
    <row r="10996" spans="1:11" x14ac:dyDescent="0.35">
      <c r="A10996" t="s">
        <v>3838</v>
      </c>
      <c r="B10996" t="s">
        <v>23</v>
      </c>
      <c r="C10996" t="s">
        <v>23</v>
      </c>
      <c r="D10996" t="s">
        <v>23</v>
      </c>
      <c r="E10996" t="s">
        <v>14299</v>
      </c>
      <c r="F10996" t="s">
        <v>23</v>
      </c>
      <c r="G10996" t="s">
        <v>23</v>
      </c>
      <c r="H10996" t="s">
        <v>6522</v>
      </c>
      <c r="I10996" t="s">
        <v>23</v>
      </c>
      <c r="J10996" t="s">
        <v>23</v>
      </c>
      <c r="K10996" t="s">
        <v>30532</v>
      </c>
    </row>
    <row r="10997" spans="1:11" x14ac:dyDescent="0.35">
      <c r="A10997" t="s">
        <v>27330</v>
      </c>
      <c r="B10997" t="s">
        <v>23</v>
      </c>
      <c r="C10997" t="s">
        <v>23</v>
      </c>
      <c r="D10997" t="s">
        <v>5810</v>
      </c>
      <c r="E10997" t="s">
        <v>27331</v>
      </c>
      <c r="F10997" t="s">
        <v>23</v>
      </c>
      <c r="G10997" t="s">
        <v>23</v>
      </c>
      <c r="H10997" t="s">
        <v>6746</v>
      </c>
      <c r="I10997" t="s">
        <v>23</v>
      </c>
      <c r="J10997" t="s">
        <v>23</v>
      </c>
      <c r="K10997" t="s">
        <v>35003</v>
      </c>
    </row>
    <row r="10998" spans="1:11" x14ac:dyDescent="0.35">
      <c r="A10998" t="s">
        <v>2825</v>
      </c>
      <c r="B10998" t="s">
        <v>23</v>
      </c>
      <c r="C10998" t="s">
        <v>23</v>
      </c>
      <c r="D10998" t="s">
        <v>23</v>
      </c>
      <c r="E10998" t="s">
        <v>14300</v>
      </c>
      <c r="F10998" t="s">
        <v>23</v>
      </c>
      <c r="G10998" t="s">
        <v>23</v>
      </c>
      <c r="H10998" t="s">
        <v>6522</v>
      </c>
      <c r="I10998" t="s">
        <v>23</v>
      </c>
      <c r="J10998" t="s">
        <v>23</v>
      </c>
      <c r="K10998" t="s">
        <v>30532</v>
      </c>
    </row>
    <row r="10999" spans="1:11" x14ac:dyDescent="0.35">
      <c r="A10999" t="s">
        <v>14301</v>
      </c>
      <c r="B10999" t="s">
        <v>23</v>
      </c>
      <c r="C10999" t="s">
        <v>23</v>
      </c>
      <c r="D10999" t="s">
        <v>5810</v>
      </c>
      <c r="E10999" t="s">
        <v>14302</v>
      </c>
      <c r="F10999" t="s">
        <v>23</v>
      </c>
      <c r="G10999" t="s">
        <v>23</v>
      </c>
      <c r="H10999" t="s">
        <v>6746</v>
      </c>
      <c r="I10999" t="s">
        <v>23</v>
      </c>
      <c r="J10999" t="s">
        <v>23</v>
      </c>
      <c r="K10999" t="s">
        <v>30532</v>
      </c>
    </row>
    <row r="11000" spans="1:11" x14ac:dyDescent="0.35">
      <c r="A11000" t="s">
        <v>5636</v>
      </c>
      <c r="B11000" t="s">
        <v>23</v>
      </c>
      <c r="C11000" t="s">
        <v>23</v>
      </c>
      <c r="D11000" t="s">
        <v>23</v>
      </c>
      <c r="E11000" t="s">
        <v>14303</v>
      </c>
      <c r="F11000" t="s">
        <v>23</v>
      </c>
      <c r="G11000" t="s">
        <v>23</v>
      </c>
      <c r="H11000" t="s">
        <v>6522</v>
      </c>
      <c r="I11000" t="s">
        <v>23</v>
      </c>
      <c r="J11000" t="s">
        <v>23</v>
      </c>
      <c r="K11000" t="s">
        <v>30532</v>
      </c>
    </row>
    <row r="11001" spans="1:11" x14ac:dyDescent="0.35">
      <c r="A11001" t="s">
        <v>6138</v>
      </c>
      <c r="B11001" t="s">
        <v>23</v>
      </c>
      <c r="C11001" t="s">
        <v>23</v>
      </c>
      <c r="D11001" t="s">
        <v>5810</v>
      </c>
      <c r="E11001" t="s">
        <v>14304</v>
      </c>
      <c r="F11001" t="s">
        <v>23</v>
      </c>
      <c r="G11001" t="s">
        <v>23</v>
      </c>
      <c r="H11001" t="s">
        <v>6504</v>
      </c>
      <c r="I11001" t="s">
        <v>23</v>
      </c>
      <c r="J11001" t="s">
        <v>23</v>
      </c>
      <c r="K11001" t="s">
        <v>30532</v>
      </c>
    </row>
    <row r="11002" spans="1:11" x14ac:dyDescent="0.35">
      <c r="A11002" t="s">
        <v>3839</v>
      </c>
      <c r="B11002" t="s">
        <v>23</v>
      </c>
      <c r="C11002" t="s">
        <v>23</v>
      </c>
      <c r="D11002" t="s">
        <v>23</v>
      </c>
      <c r="E11002" t="s">
        <v>14305</v>
      </c>
      <c r="F11002" t="s">
        <v>23</v>
      </c>
      <c r="G11002" t="s">
        <v>23</v>
      </c>
      <c r="H11002" t="s">
        <v>6522</v>
      </c>
      <c r="I11002" t="s">
        <v>23</v>
      </c>
      <c r="J11002" t="s">
        <v>23</v>
      </c>
      <c r="K11002" t="s">
        <v>30532</v>
      </c>
    </row>
    <row r="11003" spans="1:11" x14ac:dyDescent="0.35">
      <c r="A11003" t="s">
        <v>4080</v>
      </c>
      <c r="B11003" t="s">
        <v>23</v>
      </c>
      <c r="C11003" t="s">
        <v>23</v>
      </c>
      <c r="D11003" t="s">
        <v>23</v>
      </c>
      <c r="E11003" t="s">
        <v>14306</v>
      </c>
      <c r="F11003" t="s">
        <v>23</v>
      </c>
      <c r="G11003" t="s">
        <v>23</v>
      </c>
      <c r="H11003" t="s">
        <v>6522</v>
      </c>
      <c r="I11003" t="s">
        <v>23</v>
      </c>
      <c r="J11003" t="s">
        <v>23</v>
      </c>
      <c r="K11003" t="s">
        <v>30532</v>
      </c>
    </row>
    <row r="11004" spans="1:11" x14ac:dyDescent="0.35">
      <c r="A11004" t="s">
        <v>19814</v>
      </c>
      <c r="B11004" t="s">
        <v>23</v>
      </c>
      <c r="C11004" t="s">
        <v>23</v>
      </c>
      <c r="D11004" t="s">
        <v>5810</v>
      </c>
      <c r="E11004" t="s">
        <v>19815</v>
      </c>
      <c r="F11004" t="s">
        <v>23</v>
      </c>
      <c r="G11004" t="s">
        <v>23</v>
      </c>
      <c r="H11004" t="s">
        <v>6746</v>
      </c>
      <c r="I11004" t="s">
        <v>23</v>
      </c>
      <c r="J11004" t="s">
        <v>23</v>
      </c>
      <c r="K11004" t="s">
        <v>31431</v>
      </c>
    </row>
    <row r="11005" spans="1:11" x14ac:dyDescent="0.35">
      <c r="A11005" t="s">
        <v>27118</v>
      </c>
      <c r="B11005" t="s">
        <v>23</v>
      </c>
      <c r="C11005" t="s">
        <v>23</v>
      </c>
      <c r="D11005" t="s">
        <v>5810</v>
      </c>
      <c r="E11005" t="s">
        <v>27119</v>
      </c>
      <c r="F11005" t="s">
        <v>23</v>
      </c>
      <c r="G11005" t="s">
        <v>23</v>
      </c>
      <c r="H11005" t="s">
        <v>6746</v>
      </c>
      <c r="I11005" t="s">
        <v>23</v>
      </c>
      <c r="J11005" t="s">
        <v>23</v>
      </c>
      <c r="K11005" t="s">
        <v>34900</v>
      </c>
    </row>
    <row r="11006" spans="1:11" x14ac:dyDescent="0.35">
      <c r="A11006" t="s">
        <v>14307</v>
      </c>
      <c r="B11006" t="s">
        <v>23</v>
      </c>
      <c r="C11006" t="s">
        <v>23</v>
      </c>
      <c r="D11006" t="s">
        <v>5810</v>
      </c>
      <c r="E11006" t="s">
        <v>14308</v>
      </c>
      <c r="F11006" t="s">
        <v>23</v>
      </c>
      <c r="G11006" t="s">
        <v>23</v>
      </c>
      <c r="H11006" t="s">
        <v>6746</v>
      </c>
      <c r="I11006" t="s">
        <v>23</v>
      </c>
      <c r="J11006" t="s">
        <v>23</v>
      </c>
      <c r="K11006" t="s">
        <v>30532</v>
      </c>
    </row>
    <row r="11007" spans="1:11" x14ac:dyDescent="0.35">
      <c r="A11007" t="s">
        <v>19816</v>
      </c>
      <c r="B11007" t="s">
        <v>23</v>
      </c>
      <c r="C11007" t="s">
        <v>23</v>
      </c>
      <c r="D11007" t="s">
        <v>5810</v>
      </c>
      <c r="E11007" t="s">
        <v>19817</v>
      </c>
      <c r="F11007" t="s">
        <v>23</v>
      </c>
      <c r="G11007" t="s">
        <v>23</v>
      </c>
      <c r="H11007" t="s">
        <v>6746</v>
      </c>
      <c r="I11007" t="s">
        <v>23</v>
      </c>
      <c r="J11007" t="s">
        <v>23</v>
      </c>
      <c r="K11007" t="s">
        <v>31432</v>
      </c>
    </row>
    <row r="11008" spans="1:11" x14ac:dyDescent="0.35">
      <c r="A11008" t="s">
        <v>4829</v>
      </c>
      <c r="B11008" t="s">
        <v>23</v>
      </c>
      <c r="C11008" t="s">
        <v>23</v>
      </c>
      <c r="D11008" t="s">
        <v>23</v>
      </c>
      <c r="E11008" t="s">
        <v>14309</v>
      </c>
      <c r="F11008" t="s">
        <v>23</v>
      </c>
      <c r="G11008" t="s">
        <v>23</v>
      </c>
      <c r="H11008" t="s">
        <v>6522</v>
      </c>
      <c r="I11008" t="s">
        <v>23</v>
      </c>
      <c r="J11008" t="s">
        <v>23</v>
      </c>
      <c r="K11008" t="s">
        <v>30532</v>
      </c>
    </row>
    <row r="11009" spans="1:11" x14ac:dyDescent="0.35">
      <c r="A11009" t="s">
        <v>4837</v>
      </c>
      <c r="B11009" t="s">
        <v>23</v>
      </c>
      <c r="C11009" t="s">
        <v>23</v>
      </c>
      <c r="D11009" t="s">
        <v>23</v>
      </c>
      <c r="E11009" t="s">
        <v>14310</v>
      </c>
      <c r="F11009" t="s">
        <v>23</v>
      </c>
      <c r="G11009" t="s">
        <v>23</v>
      </c>
      <c r="H11009" t="s">
        <v>6522</v>
      </c>
      <c r="I11009" t="s">
        <v>23</v>
      </c>
      <c r="J11009" t="s">
        <v>23</v>
      </c>
      <c r="K11009" t="s">
        <v>30532</v>
      </c>
    </row>
    <row r="11010" spans="1:11" x14ac:dyDescent="0.35">
      <c r="A11010" t="s">
        <v>27423</v>
      </c>
      <c r="B11010" t="s">
        <v>23</v>
      </c>
      <c r="C11010" t="s">
        <v>23</v>
      </c>
      <c r="D11010" t="s">
        <v>5810</v>
      </c>
      <c r="E11010" t="s">
        <v>27424</v>
      </c>
      <c r="F11010" t="s">
        <v>23</v>
      </c>
      <c r="G11010" t="s">
        <v>23</v>
      </c>
      <c r="H11010" t="s">
        <v>6746</v>
      </c>
      <c r="I11010" t="s">
        <v>23</v>
      </c>
      <c r="J11010" t="s">
        <v>23</v>
      </c>
      <c r="K11010" t="s">
        <v>35048</v>
      </c>
    </row>
    <row r="11011" spans="1:11" x14ac:dyDescent="0.35">
      <c r="A11011" t="s">
        <v>19669</v>
      </c>
      <c r="B11011" t="s">
        <v>23</v>
      </c>
      <c r="C11011" t="s">
        <v>23</v>
      </c>
      <c r="D11011" t="s">
        <v>5810</v>
      </c>
      <c r="E11011" t="s">
        <v>19670</v>
      </c>
      <c r="F11011" t="s">
        <v>23</v>
      </c>
      <c r="G11011" t="s">
        <v>23</v>
      </c>
      <c r="H11011" t="s">
        <v>6746</v>
      </c>
      <c r="I11011" t="s">
        <v>23</v>
      </c>
      <c r="J11011" t="s">
        <v>23</v>
      </c>
      <c r="K11011" t="s">
        <v>31361</v>
      </c>
    </row>
    <row r="11012" spans="1:11" x14ac:dyDescent="0.35">
      <c r="A11012" t="s">
        <v>19818</v>
      </c>
      <c r="B11012" t="s">
        <v>23</v>
      </c>
      <c r="C11012" t="s">
        <v>23</v>
      </c>
      <c r="D11012" t="s">
        <v>5810</v>
      </c>
      <c r="E11012" t="s">
        <v>19819</v>
      </c>
      <c r="F11012" t="s">
        <v>23</v>
      </c>
      <c r="G11012" t="s">
        <v>23</v>
      </c>
      <c r="H11012" t="s">
        <v>6746</v>
      </c>
      <c r="I11012" t="s">
        <v>23</v>
      </c>
      <c r="J11012" t="s">
        <v>23</v>
      </c>
      <c r="K11012" t="s">
        <v>31433</v>
      </c>
    </row>
    <row r="11013" spans="1:11" x14ac:dyDescent="0.35">
      <c r="A11013" t="s">
        <v>27541</v>
      </c>
      <c r="B11013" t="s">
        <v>23</v>
      </c>
      <c r="C11013" t="s">
        <v>23</v>
      </c>
      <c r="D11013" t="s">
        <v>5810</v>
      </c>
      <c r="E11013" t="s">
        <v>27542</v>
      </c>
      <c r="F11013" t="s">
        <v>23</v>
      </c>
      <c r="G11013" t="s">
        <v>23</v>
      </c>
      <c r="H11013" t="s">
        <v>6746</v>
      </c>
      <c r="I11013" t="s">
        <v>23</v>
      </c>
      <c r="J11013" t="s">
        <v>23</v>
      </c>
      <c r="K11013" t="s">
        <v>35107</v>
      </c>
    </row>
    <row r="11014" spans="1:11" x14ac:dyDescent="0.35">
      <c r="A11014" t="s">
        <v>19820</v>
      </c>
      <c r="B11014" t="s">
        <v>23</v>
      </c>
      <c r="C11014" t="s">
        <v>23</v>
      </c>
      <c r="D11014" t="s">
        <v>5810</v>
      </c>
      <c r="E11014" t="s">
        <v>19821</v>
      </c>
      <c r="F11014" t="s">
        <v>23</v>
      </c>
      <c r="G11014" t="s">
        <v>23</v>
      </c>
      <c r="H11014" t="s">
        <v>6746</v>
      </c>
      <c r="I11014" t="s">
        <v>23</v>
      </c>
      <c r="J11014" t="s">
        <v>23</v>
      </c>
      <c r="K11014" t="s">
        <v>31434</v>
      </c>
    </row>
    <row r="11015" spans="1:11" x14ac:dyDescent="0.35">
      <c r="A11015" t="s">
        <v>27731</v>
      </c>
      <c r="B11015" t="s">
        <v>23</v>
      </c>
      <c r="C11015" t="s">
        <v>23</v>
      </c>
      <c r="D11015" t="s">
        <v>5810</v>
      </c>
      <c r="E11015" t="s">
        <v>27732</v>
      </c>
      <c r="F11015" t="s">
        <v>23</v>
      </c>
      <c r="G11015" t="s">
        <v>23</v>
      </c>
      <c r="H11015" t="s">
        <v>6746</v>
      </c>
      <c r="I11015" t="s">
        <v>23</v>
      </c>
      <c r="J11015" t="s">
        <v>23</v>
      </c>
      <c r="K11015" t="s">
        <v>35200</v>
      </c>
    </row>
    <row r="11016" spans="1:11" x14ac:dyDescent="0.35">
      <c r="A11016" t="s">
        <v>27851</v>
      </c>
      <c r="B11016" t="s">
        <v>23</v>
      </c>
      <c r="C11016" t="s">
        <v>23</v>
      </c>
      <c r="D11016" t="s">
        <v>5810</v>
      </c>
      <c r="E11016" t="s">
        <v>27852</v>
      </c>
      <c r="F11016" t="s">
        <v>23</v>
      </c>
      <c r="G11016" t="s">
        <v>23</v>
      </c>
      <c r="H11016" t="s">
        <v>6746</v>
      </c>
      <c r="I11016" t="s">
        <v>23</v>
      </c>
      <c r="J11016" t="s">
        <v>23</v>
      </c>
      <c r="K11016" t="s">
        <v>35259</v>
      </c>
    </row>
    <row r="11017" spans="1:11" x14ac:dyDescent="0.35">
      <c r="A11017" t="s">
        <v>4079</v>
      </c>
      <c r="B11017" t="s">
        <v>23</v>
      </c>
      <c r="C11017" t="s">
        <v>23</v>
      </c>
      <c r="D11017" t="s">
        <v>23</v>
      </c>
      <c r="E11017" t="s">
        <v>14311</v>
      </c>
      <c r="F11017" t="s">
        <v>23</v>
      </c>
      <c r="G11017" t="s">
        <v>23</v>
      </c>
      <c r="H11017" t="s">
        <v>6522</v>
      </c>
      <c r="I11017" t="s">
        <v>23</v>
      </c>
      <c r="J11017" t="s">
        <v>23</v>
      </c>
      <c r="K11017" t="s">
        <v>30532</v>
      </c>
    </row>
    <row r="11018" spans="1:11" x14ac:dyDescent="0.35">
      <c r="A11018" t="s">
        <v>4078</v>
      </c>
      <c r="B11018" t="s">
        <v>23</v>
      </c>
      <c r="C11018" t="s">
        <v>23</v>
      </c>
      <c r="D11018" t="s">
        <v>23</v>
      </c>
      <c r="E11018" t="s">
        <v>14312</v>
      </c>
      <c r="F11018" t="s">
        <v>23</v>
      </c>
      <c r="G11018" t="s">
        <v>23</v>
      </c>
      <c r="H11018" t="s">
        <v>6522</v>
      </c>
      <c r="I11018" t="s">
        <v>23</v>
      </c>
      <c r="J11018" t="s">
        <v>23</v>
      </c>
      <c r="K11018" t="s">
        <v>30532</v>
      </c>
    </row>
    <row r="11019" spans="1:11" x14ac:dyDescent="0.35">
      <c r="A11019" t="s">
        <v>3840</v>
      </c>
      <c r="B11019" t="s">
        <v>23</v>
      </c>
      <c r="C11019" t="s">
        <v>23</v>
      </c>
      <c r="D11019" t="s">
        <v>23</v>
      </c>
      <c r="E11019" t="s">
        <v>14313</v>
      </c>
      <c r="F11019" t="s">
        <v>23</v>
      </c>
      <c r="G11019" t="s">
        <v>23</v>
      </c>
      <c r="H11019" t="s">
        <v>6522</v>
      </c>
      <c r="I11019" t="s">
        <v>23</v>
      </c>
      <c r="J11019" t="s">
        <v>23</v>
      </c>
      <c r="K11019" t="s">
        <v>30532</v>
      </c>
    </row>
    <row r="11020" spans="1:11" x14ac:dyDescent="0.35">
      <c r="A11020" t="s">
        <v>293</v>
      </c>
      <c r="B11020" t="s">
        <v>23</v>
      </c>
      <c r="C11020" t="s">
        <v>23</v>
      </c>
      <c r="D11020" t="s">
        <v>23</v>
      </c>
      <c r="E11020" t="s">
        <v>14314</v>
      </c>
      <c r="F11020" t="s">
        <v>23</v>
      </c>
      <c r="G11020" t="s">
        <v>23</v>
      </c>
      <c r="H11020" t="s">
        <v>6522</v>
      </c>
      <c r="I11020" t="s">
        <v>23</v>
      </c>
      <c r="J11020" t="s">
        <v>23</v>
      </c>
      <c r="K11020" t="s">
        <v>30532</v>
      </c>
    </row>
    <row r="11021" spans="1:11" x14ac:dyDescent="0.35">
      <c r="A11021" t="s">
        <v>4077</v>
      </c>
      <c r="B11021" t="s">
        <v>23</v>
      </c>
      <c r="C11021" t="s">
        <v>23</v>
      </c>
      <c r="D11021" t="s">
        <v>23</v>
      </c>
      <c r="E11021" t="s">
        <v>14315</v>
      </c>
      <c r="F11021" t="s">
        <v>23</v>
      </c>
      <c r="G11021" t="s">
        <v>23</v>
      </c>
      <c r="H11021" t="s">
        <v>6522</v>
      </c>
      <c r="I11021" t="s">
        <v>23</v>
      </c>
      <c r="J11021" t="s">
        <v>23</v>
      </c>
      <c r="K11021" t="s">
        <v>30532</v>
      </c>
    </row>
    <row r="11022" spans="1:11" x14ac:dyDescent="0.35">
      <c r="A11022" t="s">
        <v>4076</v>
      </c>
      <c r="B11022" t="s">
        <v>23</v>
      </c>
      <c r="C11022" t="s">
        <v>23</v>
      </c>
      <c r="D11022" t="s">
        <v>23</v>
      </c>
      <c r="E11022" t="s">
        <v>14316</v>
      </c>
      <c r="F11022" t="s">
        <v>23</v>
      </c>
      <c r="G11022" t="s">
        <v>23</v>
      </c>
      <c r="H11022" t="s">
        <v>6522</v>
      </c>
      <c r="I11022" t="s">
        <v>23</v>
      </c>
      <c r="J11022" t="s">
        <v>23</v>
      </c>
      <c r="K11022" t="s">
        <v>30532</v>
      </c>
    </row>
    <row r="11023" spans="1:11" x14ac:dyDescent="0.35">
      <c r="A11023" t="s">
        <v>27890</v>
      </c>
      <c r="B11023" t="s">
        <v>23</v>
      </c>
      <c r="C11023" t="s">
        <v>23</v>
      </c>
      <c r="D11023" t="s">
        <v>5810</v>
      </c>
      <c r="E11023" t="s">
        <v>27891</v>
      </c>
      <c r="F11023" t="s">
        <v>23</v>
      </c>
      <c r="G11023" t="s">
        <v>23</v>
      </c>
      <c r="H11023" t="s">
        <v>6746</v>
      </c>
      <c r="I11023" t="s">
        <v>23</v>
      </c>
      <c r="J11023" t="s">
        <v>23</v>
      </c>
      <c r="K11023" t="s">
        <v>35278</v>
      </c>
    </row>
    <row r="11024" spans="1:11" x14ac:dyDescent="0.35">
      <c r="A11024" t="s">
        <v>28030</v>
      </c>
      <c r="B11024" t="s">
        <v>23</v>
      </c>
      <c r="C11024" t="s">
        <v>23</v>
      </c>
      <c r="D11024" t="s">
        <v>5810</v>
      </c>
      <c r="E11024" t="s">
        <v>28031</v>
      </c>
      <c r="F11024" t="s">
        <v>23</v>
      </c>
      <c r="G11024" t="s">
        <v>23</v>
      </c>
      <c r="H11024" t="s">
        <v>6746</v>
      </c>
      <c r="I11024" t="s">
        <v>23</v>
      </c>
      <c r="J11024" t="s">
        <v>23</v>
      </c>
      <c r="K11024" t="s">
        <v>35344</v>
      </c>
    </row>
    <row r="11025" spans="1:11" x14ac:dyDescent="0.35">
      <c r="A11025" t="s">
        <v>25130</v>
      </c>
      <c r="B11025" t="s">
        <v>23</v>
      </c>
      <c r="C11025" t="s">
        <v>23</v>
      </c>
      <c r="D11025" t="s">
        <v>5810</v>
      </c>
      <c r="E11025" t="s">
        <v>25131</v>
      </c>
      <c r="F11025" t="s">
        <v>23</v>
      </c>
      <c r="G11025" t="s">
        <v>23</v>
      </c>
      <c r="H11025" t="s">
        <v>6746</v>
      </c>
      <c r="I11025" t="s">
        <v>23</v>
      </c>
      <c r="J11025" t="s">
        <v>23</v>
      </c>
      <c r="K11025" t="s">
        <v>33935</v>
      </c>
    </row>
    <row r="11026" spans="1:11" x14ac:dyDescent="0.35">
      <c r="A11026" t="s">
        <v>28079</v>
      </c>
      <c r="B11026" t="s">
        <v>23</v>
      </c>
      <c r="C11026" t="s">
        <v>23</v>
      </c>
      <c r="D11026" t="s">
        <v>5810</v>
      </c>
      <c r="E11026" t="s">
        <v>28080</v>
      </c>
      <c r="F11026" t="s">
        <v>23</v>
      </c>
      <c r="G11026" t="s">
        <v>23</v>
      </c>
      <c r="H11026" t="s">
        <v>6746</v>
      </c>
      <c r="I11026" t="s">
        <v>23</v>
      </c>
      <c r="J11026" t="s">
        <v>23</v>
      </c>
      <c r="K11026" t="s">
        <v>35369</v>
      </c>
    </row>
    <row r="11027" spans="1:11" x14ac:dyDescent="0.35">
      <c r="A11027" t="s">
        <v>28101</v>
      </c>
      <c r="B11027" t="s">
        <v>23</v>
      </c>
      <c r="C11027" t="s">
        <v>23</v>
      </c>
      <c r="D11027" t="s">
        <v>5810</v>
      </c>
      <c r="E11027" t="s">
        <v>28102</v>
      </c>
      <c r="F11027" t="s">
        <v>23</v>
      </c>
      <c r="G11027" t="s">
        <v>23</v>
      </c>
      <c r="H11027" t="s">
        <v>6746</v>
      </c>
      <c r="I11027" t="s">
        <v>23</v>
      </c>
      <c r="J11027" t="s">
        <v>23</v>
      </c>
      <c r="K11027" t="s">
        <v>35380</v>
      </c>
    </row>
    <row r="11028" spans="1:11" x14ac:dyDescent="0.35">
      <c r="A11028" t="s">
        <v>28123</v>
      </c>
      <c r="B11028" t="s">
        <v>23</v>
      </c>
      <c r="C11028" t="s">
        <v>23</v>
      </c>
      <c r="D11028" t="s">
        <v>5810</v>
      </c>
      <c r="E11028" t="s">
        <v>28124</v>
      </c>
      <c r="F11028" t="s">
        <v>23</v>
      </c>
      <c r="G11028" t="s">
        <v>23</v>
      </c>
      <c r="H11028" t="s">
        <v>6746</v>
      </c>
      <c r="I11028" t="s">
        <v>23</v>
      </c>
      <c r="J11028" t="s">
        <v>23</v>
      </c>
      <c r="K11028" t="s">
        <v>35390</v>
      </c>
    </row>
    <row r="11029" spans="1:11" x14ac:dyDescent="0.35">
      <c r="A11029" t="s">
        <v>26035</v>
      </c>
      <c r="B11029" t="s">
        <v>23</v>
      </c>
      <c r="C11029" t="s">
        <v>23</v>
      </c>
      <c r="D11029" t="s">
        <v>5810</v>
      </c>
      <c r="E11029" t="s">
        <v>26036</v>
      </c>
      <c r="F11029" t="s">
        <v>23</v>
      </c>
      <c r="G11029" t="s">
        <v>23</v>
      </c>
      <c r="H11029" t="s">
        <v>6746</v>
      </c>
      <c r="I11029" t="s">
        <v>23</v>
      </c>
      <c r="J11029" t="s">
        <v>23</v>
      </c>
      <c r="K11029" t="s">
        <v>34371</v>
      </c>
    </row>
    <row r="11030" spans="1:11" x14ac:dyDescent="0.35">
      <c r="A11030" t="s">
        <v>28216</v>
      </c>
      <c r="B11030" t="s">
        <v>23</v>
      </c>
      <c r="C11030" t="s">
        <v>23</v>
      </c>
      <c r="D11030" t="s">
        <v>5810</v>
      </c>
      <c r="E11030" t="s">
        <v>28217</v>
      </c>
      <c r="F11030" t="s">
        <v>23</v>
      </c>
      <c r="G11030" t="s">
        <v>23</v>
      </c>
      <c r="H11030" t="s">
        <v>6746</v>
      </c>
      <c r="I11030" t="s">
        <v>23</v>
      </c>
      <c r="J11030" t="s">
        <v>23</v>
      </c>
      <c r="K11030" t="s">
        <v>35436</v>
      </c>
    </row>
    <row r="11031" spans="1:11" x14ac:dyDescent="0.35">
      <c r="A11031" t="s">
        <v>26341</v>
      </c>
      <c r="B11031" t="s">
        <v>23</v>
      </c>
      <c r="C11031" t="s">
        <v>23</v>
      </c>
      <c r="D11031" t="s">
        <v>5810</v>
      </c>
      <c r="E11031" t="s">
        <v>26342</v>
      </c>
      <c r="F11031" t="s">
        <v>23</v>
      </c>
      <c r="G11031" t="s">
        <v>23</v>
      </c>
      <c r="H11031" t="s">
        <v>6746</v>
      </c>
      <c r="I11031" t="s">
        <v>23</v>
      </c>
      <c r="J11031" t="s">
        <v>23</v>
      </c>
      <c r="K11031" t="s">
        <v>34522</v>
      </c>
    </row>
    <row r="11032" spans="1:11" x14ac:dyDescent="0.35">
      <c r="A11032" t="s">
        <v>14317</v>
      </c>
      <c r="B11032" t="s">
        <v>23</v>
      </c>
      <c r="C11032" t="s">
        <v>23</v>
      </c>
      <c r="D11032" t="s">
        <v>5810</v>
      </c>
      <c r="E11032" t="s">
        <v>14318</v>
      </c>
      <c r="F11032" t="s">
        <v>23</v>
      </c>
      <c r="G11032" t="s">
        <v>23</v>
      </c>
      <c r="H11032" t="s">
        <v>6746</v>
      </c>
      <c r="I11032" t="s">
        <v>23</v>
      </c>
      <c r="J11032" t="s">
        <v>23</v>
      </c>
      <c r="K11032" t="s">
        <v>30532</v>
      </c>
    </row>
    <row r="11033" spans="1:11" x14ac:dyDescent="0.35">
      <c r="A11033" t="s">
        <v>26466</v>
      </c>
      <c r="B11033" t="s">
        <v>23</v>
      </c>
      <c r="C11033" t="s">
        <v>23</v>
      </c>
      <c r="D11033" t="s">
        <v>5810</v>
      </c>
      <c r="E11033" t="s">
        <v>26467</v>
      </c>
      <c r="F11033" t="s">
        <v>23</v>
      </c>
      <c r="G11033" t="s">
        <v>23</v>
      </c>
      <c r="H11033" t="s">
        <v>6746</v>
      </c>
      <c r="I11033" t="s">
        <v>23</v>
      </c>
      <c r="J11033" t="s">
        <v>23</v>
      </c>
      <c r="K11033" t="s">
        <v>34584</v>
      </c>
    </row>
    <row r="11034" spans="1:11" x14ac:dyDescent="0.35">
      <c r="A11034" t="s">
        <v>2957</v>
      </c>
      <c r="B11034" t="s">
        <v>23</v>
      </c>
      <c r="C11034" t="s">
        <v>23</v>
      </c>
      <c r="D11034" t="s">
        <v>23</v>
      </c>
      <c r="E11034" t="s">
        <v>14319</v>
      </c>
      <c r="F11034" t="s">
        <v>23</v>
      </c>
      <c r="G11034" t="s">
        <v>23</v>
      </c>
      <c r="H11034" t="s">
        <v>6522</v>
      </c>
      <c r="I11034" t="s">
        <v>23</v>
      </c>
      <c r="J11034" t="s">
        <v>23</v>
      </c>
      <c r="K11034" t="s">
        <v>30532</v>
      </c>
    </row>
    <row r="11035" spans="1:11" x14ac:dyDescent="0.35">
      <c r="A11035" t="s">
        <v>26839</v>
      </c>
      <c r="B11035" t="s">
        <v>23</v>
      </c>
      <c r="C11035" t="s">
        <v>23</v>
      </c>
      <c r="D11035" t="s">
        <v>5810</v>
      </c>
      <c r="E11035" t="s">
        <v>26840</v>
      </c>
      <c r="F11035" t="s">
        <v>23</v>
      </c>
      <c r="G11035" t="s">
        <v>23</v>
      </c>
      <c r="H11035" t="s">
        <v>6746</v>
      </c>
      <c r="I11035" t="s">
        <v>23</v>
      </c>
      <c r="J11035" t="s">
        <v>23</v>
      </c>
      <c r="K11035" t="s">
        <v>34767</v>
      </c>
    </row>
    <row r="11036" spans="1:11" x14ac:dyDescent="0.35">
      <c r="A11036" t="s">
        <v>28356</v>
      </c>
      <c r="B11036" t="s">
        <v>23</v>
      </c>
      <c r="C11036" t="s">
        <v>23</v>
      </c>
      <c r="D11036" t="s">
        <v>5810</v>
      </c>
      <c r="E11036" t="s">
        <v>28357</v>
      </c>
      <c r="F11036" t="s">
        <v>23</v>
      </c>
      <c r="G11036" t="s">
        <v>23</v>
      </c>
      <c r="H11036" t="s">
        <v>6746</v>
      </c>
      <c r="I11036" t="s">
        <v>23</v>
      </c>
      <c r="J11036" t="s">
        <v>23</v>
      </c>
      <c r="K11036" t="s">
        <v>35506</v>
      </c>
    </row>
    <row r="11037" spans="1:11" x14ac:dyDescent="0.35">
      <c r="A11037" t="s">
        <v>27174</v>
      </c>
      <c r="B11037" t="s">
        <v>23</v>
      </c>
      <c r="C11037" t="s">
        <v>23</v>
      </c>
      <c r="D11037" t="s">
        <v>5810</v>
      </c>
      <c r="E11037" t="s">
        <v>27175</v>
      </c>
      <c r="F11037" t="s">
        <v>23</v>
      </c>
      <c r="G11037" t="s">
        <v>23</v>
      </c>
      <c r="H11037" t="s">
        <v>6746</v>
      </c>
      <c r="I11037" t="s">
        <v>23</v>
      </c>
      <c r="J11037" t="s">
        <v>23</v>
      </c>
      <c r="K11037" t="s">
        <v>34926</v>
      </c>
    </row>
    <row r="11038" spans="1:11" x14ac:dyDescent="0.35">
      <c r="A11038" t="s">
        <v>575</v>
      </c>
      <c r="B11038" t="s">
        <v>23</v>
      </c>
      <c r="C11038" t="s">
        <v>23</v>
      </c>
      <c r="D11038" t="s">
        <v>23</v>
      </c>
      <c r="E11038" t="s">
        <v>14320</v>
      </c>
      <c r="F11038" t="s">
        <v>23</v>
      </c>
      <c r="G11038" t="s">
        <v>23</v>
      </c>
      <c r="H11038" t="s">
        <v>6522</v>
      </c>
      <c r="I11038" t="s">
        <v>23</v>
      </c>
      <c r="J11038" t="s">
        <v>23</v>
      </c>
      <c r="K11038" t="s">
        <v>30532</v>
      </c>
    </row>
    <row r="11039" spans="1:11" x14ac:dyDescent="0.35">
      <c r="A11039" t="s">
        <v>27354</v>
      </c>
      <c r="B11039" t="s">
        <v>23</v>
      </c>
      <c r="C11039" t="s">
        <v>23</v>
      </c>
      <c r="D11039" t="s">
        <v>5810</v>
      </c>
      <c r="E11039" t="s">
        <v>27355</v>
      </c>
      <c r="F11039" t="s">
        <v>23</v>
      </c>
      <c r="G11039" t="s">
        <v>23</v>
      </c>
      <c r="H11039" t="s">
        <v>6746</v>
      </c>
      <c r="I11039" t="s">
        <v>23</v>
      </c>
      <c r="J11039" t="s">
        <v>23</v>
      </c>
      <c r="K11039" t="s">
        <v>35014</v>
      </c>
    </row>
    <row r="11040" spans="1:11" x14ac:dyDescent="0.35">
      <c r="A11040" t="s">
        <v>3076</v>
      </c>
      <c r="B11040" t="s">
        <v>23</v>
      </c>
      <c r="C11040" t="s">
        <v>23</v>
      </c>
      <c r="D11040" t="s">
        <v>23</v>
      </c>
      <c r="E11040" t="s">
        <v>14321</v>
      </c>
      <c r="F11040" t="s">
        <v>23</v>
      </c>
      <c r="G11040" t="s">
        <v>23</v>
      </c>
      <c r="H11040" t="s">
        <v>6522</v>
      </c>
      <c r="I11040" t="s">
        <v>23</v>
      </c>
      <c r="J11040" t="s">
        <v>23</v>
      </c>
      <c r="K11040" t="s">
        <v>30532</v>
      </c>
    </row>
    <row r="11041" spans="1:11" x14ac:dyDescent="0.35">
      <c r="A11041" t="s">
        <v>27449</v>
      </c>
      <c r="B11041" t="s">
        <v>23</v>
      </c>
      <c r="C11041" t="s">
        <v>23</v>
      </c>
      <c r="D11041" t="s">
        <v>5810</v>
      </c>
      <c r="E11041" t="s">
        <v>27450</v>
      </c>
      <c r="F11041" t="s">
        <v>23</v>
      </c>
      <c r="G11041" t="s">
        <v>23</v>
      </c>
      <c r="H11041" t="s">
        <v>6746</v>
      </c>
      <c r="I11041" t="s">
        <v>23</v>
      </c>
      <c r="J11041" t="s">
        <v>23</v>
      </c>
      <c r="K11041" t="s">
        <v>35061</v>
      </c>
    </row>
    <row r="11042" spans="1:11" x14ac:dyDescent="0.35">
      <c r="A11042" t="s">
        <v>28586</v>
      </c>
      <c r="B11042" t="s">
        <v>23</v>
      </c>
      <c r="C11042" t="s">
        <v>23</v>
      </c>
      <c r="D11042" t="s">
        <v>5810</v>
      </c>
      <c r="E11042" t="s">
        <v>28587</v>
      </c>
      <c r="F11042" t="s">
        <v>23</v>
      </c>
      <c r="G11042" t="s">
        <v>23</v>
      </c>
      <c r="H11042" t="s">
        <v>6746</v>
      </c>
      <c r="I11042" t="s">
        <v>23</v>
      </c>
      <c r="J11042" t="s">
        <v>23</v>
      </c>
      <c r="K11042" t="s">
        <v>35619</v>
      </c>
    </row>
    <row r="11043" spans="1:11" x14ac:dyDescent="0.35">
      <c r="A11043" t="s">
        <v>6690</v>
      </c>
      <c r="B11043" t="s">
        <v>23</v>
      </c>
      <c r="C11043" t="s">
        <v>23</v>
      </c>
      <c r="D11043" t="s">
        <v>23</v>
      </c>
      <c r="E11043" t="s">
        <v>14322</v>
      </c>
      <c r="F11043" t="s">
        <v>23</v>
      </c>
      <c r="G11043" t="s">
        <v>23</v>
      </c>
      <c r="H11043" t="s">
        <v>6504</v>
      </c>
      <c r="I11043" t="s">
        <v>23</v>
      </c>
      <c r="J11043" t="s">
        <v>23</v>
      </c>
      <c r="K11043" t="s">
        <v>30532</v>
      </c>
    </row>
    <row r="11044" spans="1:11" x14ac:dyDescent="0.35">
      <c r="A11044" t="s">
        <v>27825</v>
      </c>
      <c r="B11044" t="s">
        <v>23</v>
      </c>
      <c r="C11044" t="s">
        <v>23</v>
      </c>
      <c r="D11044" t="s">
        <v>5810</v>
      </c>
      <c r="E11044" t="s">
        <v>27826</v>
      </c>
      <c r="F11044" t="s">
        <v>23</v>
      </c>
      <c r="G11044" t="s">
        <v>23</v>
      </c>
      <c r="H11044" t="s">
        <v>6746</v>
      </c>
      <c r="I11044" t="s">
        <v>23</v>
      </c>
      <c r="J11044" t="s">
        <v>23</v>
      </c>
      <c r="K11044" t="s">
        <v>35246</v>
      </c>
    </row>
    <row r="11045" spans="1:11" x14ac:dyDescent="0.35">
      <c r="A11045" t="s">
        <v>14323</v>
      </c>
      <c r="B11045" t="s">
        <v>23</v>
      </c>
      <c r="C11045" t="s">
        <v>23</v>
      </c>
      <c r="D11045" t="s">
        <v>5810</v>
      </c>
      <c r="E11045" t="s">
        <v>14324</v>
      </c>
      <c r="F11045" t="s">
        <v>23</v>
      </c>
      <c r="G11045" t="s">
        <v>23</v>
      </c>
      <c r="H11045" t="s">
        <v>6746</v>
      </c>
      <c r="I11045" t="s">
        <v>23</v>
      </c>
      <c r="J11045" t="s">
        <v>23</v>
      </c>
      <c r="K11045" t="s">
        <v>30532</v>
      </c>
    </row>
    <row r="11046" spans="1:11" x14ac:dyDescent="0.35">
      <c r="A11046" t="s">
        <v>4075</v>
      </c>
      <c r="B11046" t="s">
        <v>23</v>
      </c>
      <c r="C11046" t="s">
        <v>23</v>
      </c>
      <c r="D11046" t="s">
        <v>23</v>
      </c>
      <c r="E11046" t="s">
        <v>14325</v>
      </c>
      <c r="F11046" t="s">
        <v>23</v>
      </c>
      <c r="G11046" t="s">
        <v>23</v>
      </c>
      <c r="H11046" t="s">
        <v>6522</v>
      </c>
      <c r="I11046" t="s">
        <v>23</v>
      </c>
      <c r="J11046" t="s">
        <v>23</v>
      </c>
      <c r="K11046" t="s">
        <v>30532</v>
      </c>
    </row>
    <row r="11047" spans="1:11" x14ac:dyDescent="0.35">
      <c r="A11047" t="s">
        <v>27965</v>
      </c>
      <c r="B11047" t="s">
        <v>23</v>
      </c>
      <c r="C11047" t="s">
        <v>23</v>
      </c>
      <c r="D11047" t="s">
        <v>5810</v>
      </c>
      <c r="E11047" t="s">
        <v>27966</v>
      </c>
      <c r="F11047" t="s">
        <v>23</v>
      </c>
      <c r="G11047" t="s">
        <v>23</v>
      </c>
      <c r="H11047" t="s">
        <v>6746</v>
      </c>
      <c r="I11047" t="s">
        <v>23</v>
      </c>
      <c r="J11047" t="s">
        <v>23</v>
      </c>
      <c r="K11047" t="s">
        <v>35314</v>
      </c>
    </row>
    <row r="11048" spans="1:11" x14ac:dyDescent="0.35">
      <c r="A11048" t="s">
        <v>4073</v>
      </c>
      <c r="B11048" t="s">
        <v>23</v>
      </c>
      <c r="C11048" t="s">
        <v>23</v>
      </c>
      <c r="D11048" t="s">
        <v>23</v>
      </c>
      <c r="E11048" t="s">
        <v>14326</v>
      </c>
      <c r="F11048" t="s">
        <v>23</v>
      </c>
      <c r="G11048" t="s">
        <v>23</v>
      </c>
      <c r="H11048" t="s">
        <v>6522</v>
      </c>
      <c r="I11048" t="s">
        <v>23</v>
      </c>
      <c r="J11048" t="s">
        <v>23</v>
      </c>
      <c r="K11048" t="s">
        <v>30532</v>
      </c>
    </row>
    <row r="11049" spans="1:11" x14ac:dyDescent="0.35">
      <c r="A11049" t="s">
        <v>24672</v>
      </c>
      <c r="B11049" t="s">
        <v>23</v>
      </c>
      <c r="C11049" t="s">
        <v>23</v>
      </c>
      <c r="D11049" t="s">
        <v>5810</v>
      </c>
      <c r="E11049" t="s">
        <v>24673</v>
      </c>
      <c r="F11049" t="s">
        <v>23</v>
      </c>
      <c r="G11049" t="s">
        <v>23</v>
      </c>
      <c r="H11049" t="s">
        <v>6746</v>
      </c>
      <c r="I11049" t="s">
        <v>23</v>
      </c>
      <c r="J11049" t="s">
        <v>23</v>
      </c>
      <c r="K11049" t="s">
        <v>33712</v>
      </c>
    </row>
    <row r="11050" spans="1:11" x14ac:dyDescent="0.35">
      <c r="A11050" t="s">
        <v>28661</v>
      </c>
      <c r="B11050" t="s">
        <v>23</v>
      </c>
      <c r="C11050" t="s">
        <v>23</v>
      </c>
      <c r="D11050" t="s">
        <v>5810</v>
      </c>
      <c r="E11050" t="s">
        <v>28662</v>
      </c>
      <c r="F11050" t="s">
        <v>23</v>
      </c>
      <c r="G11050" t="s">
        <v>23</v>
      </c>
      <c r="H11050" t="s">
        <v>6746</v>
      </c>
      <c r="I11050" t="s">
        <v>23</v>
      </c>
      <c r="J11050" t="s">
        <v>23</v>
      </c>
      <c r="K11050" t="s">
        <v>35656</v>
      </c>
    </row>
    <row r="11051" spans="1:11" x14ac:dyDescent="0.35">
      <c r="A11051" t="s">
        <v>4072</v>
      </c>
      <c r="B11051" t="s">
        <v>23</v>
      </c>
      <c r="C11051" t="s">
        <v>23</v>
      </c>
      <c r="D11051" t="s">
        <v>23</v>
      </c>
      <c r="E11051" t="s">
        <v>14327</v>
      </c>
      <c r="F11051" t="s">
        <v>23</v>
      </c>
      <c r="G11051" t="s">
        <v>23</v>
      </c>
      <c r="H11051" t="s">
        <v>6522</v>
      </c>
      <c r="I11051" t="s">
        <v>23</v>
      </c>
      <c r="J11051" t="s">
        <v>23</v>
      </c>
      <c r="K11051" t="s">
        <v>30532</v>
      </c>
    </row>
    <row r="11052" spans="1:11" x14ac:dyDescent="0.35">
      <c r="A11052" t="s">
        <v>3842</v>
      </c>
      <c r="B11052" t="s">
        <v>23</v>
      </c>
      <c r="C11052" t="s">
        <v>23</v>
      </c>
      <c r="D11052" t="s">
        <v>23</v>
      </c>
      <c r="E11052" t="s">
        <v>14328</v>
      </c>
      <c r="F11052" t="s">
        <v>23</v>
      </c>
      <c r="G11052" t="s">
        <v>23</v>
      </c>
      <c r="H11052" t="s">
        <v>6522</v>
      </c>
      <c r="I11052" t="s">
        <v>23</v>
      </c>
      <c r="J11052" t="s">
        <v>23</v>
      </c>
      <c r="K11052" t="s">
        <v>30532</v>
      </c>
    </row>
    <row r="11053" spans="1:11" x14ac:dyDescent="0.35">
      <c r="A11053" t="s">
        <v>28861</v>
      </c>
      <c r="B11053" t="s">
        <v>23</v>
      </c>
      <c r="C11053" t="s">
        <v>23</v>
      </c>
      <c r="D11053" t="s">
        <v>5810</v>
      </c>
      <c r="E11053" t="s">
        <v>28862</v>
      </c>
      <c r="F11053" t="s">
        <v>23</v>
      </c>
      <c r="G11053" t="s">
        <v>23</v>
      </c>
      <c r="H11053" t="s">
        <v>6746</v>
      </c>
      <c r="I11053" t="s">
        <v>23</v>
      </c>
      <c r="J11053" t="s">
        <v>23</v>
      </c>
      <c r="K11053" t="s">
        <v>35753</v>
      </c>
    </row>
    <row r="11054" spans="1:11" x14ac:dyDescent="0.35">
      <c r="A11054" t="s">
        <v>14329</v>
      </c>
      <c r="B11054" t="s">
        <v>23</v>
      </c>
      <c r="C11054" t="s">
        <v>23</v>
      </c>
      <c r="D11054" t="s">
        <v>5810</v>
      </c>
      <c r="E11054" t="s">
        <v>14330</v>
      </c>
      <c r="F11054" t="s">
        <v>23</v>
      </c>
      <c r="G11054" t="s">
        <v>23</v>
      </c>
      <c r="H11054" t="s">
        <v>6746</v>
      </c>
      <c r="I11054" t="s">
        <v>23</v>
      </c>
      <c r="J11054" t="s">
        <v>23</v>
      </c>
      <c r="K11054" t="s">
        <v>30532</v>
      </c>
    </row>
    <row r="11055" spans="1:11" x14ac:dyDescent="0.35">
      <c r="A11055" t="s">
        <v>3843</v>
      </c>
      <c r="B11055" t="s">
        <v>23</v>
      </c>
      <c r="C11055" t="s">
        <v>23</v>
      </c>
      <c r="D11055" t="s">
        <v>23</v>
      </c>
      <c r="E11055" t="s">
        <v>14331</v>
      </c>
      <c r="F11055" t="s">
        <v>23</v>
      </c>
      <c r="G11055" t="s">
        <v>23</v>
      </c>
      <c r="H11055" t="s">
        <v>6522</v>
      </c>
      <c r="I11055" t="s">
        <v>23</v>
      </c>
      <c r="J11055" t="s">
        <v>23</v>
      </c>
      <c r="K11055" t="s">
        <v>30532</v>
      </c>
    </row>
    <row r="11056" spans="1:11" x14ac:dyDescent="0.35">
      <c r="A11056" t="s">
        <v>6137</v>
      </c>
      <c r="B11056" t="s">
        <v>23</v>
      </c>
      <c r="C11056" t="s">
        <v>23</v>
      </c>
      <c r="D11056" t="s">
        <v>5810</v>
      </c>
      <c r="E11056" t="s">
        <v>14332</v>
      </c>
      <c r="F11056" t="s">
        <v>23</v>
      </c>
      <c r="G11056" t="s">
        <v>23</v>
      </c>
      <c r="H11056" t="s">
        <v>6493</v>
      </c>
      <c r="I11056" t="s">
        <v>23</v>
      </c>
      <c r="J11056" t="s">
        <v>23</v>
      </c>
      <c r="K11056" t="s">
        <v>30532</v>
      </c>
    </row>
    <row r="11057" spans="1:11" x14ac:dyDescent="0.35">
      <c r="A11057" t="s">
        <v>6822</v>
      </c>
      <c r="B11057" t="s">
        <v>23</v>
      </c>
      <c r="C11057" t="s">
        <v>23</v>
      </c>
      <c r="D11057" t="s">
        <v>23</v>
      </c>
      <c r="E11057" t="s">
        <v>14333</v>
      </c>
      <c r="F11057" t="s">
        <v>23</v>
      </c>
      <c r="G11057" t="s">
        <v>23</v>
      </c>
      <c r="H11057" t="s">
        <v>6522</v>
      </c>
      <c r="I11057" t="s">
        <v>23</v>
      </c>
      <c r="J11057" t="s">
        <v>23</v>
      </c>
      <c r="K11057" t="s">
        <v>30532</v>
      </c>
    </row>
    <row r="11058" spans="1:11" x14ac:dyDescent="0.35">
      <c r="A11058" t="s">
        <v>1222</v>
      </c>
      <c r="B11058" t="s">
        <v>23</v>
      </c>
      <c r="C11058" t="s">
        <v>23</v>
      </c>
      <c r="D11058" t="s">
        <v>23</v>
      </c>
      <c r="E11058" t="s">
        <v>14334</v>
      </c>
      <c r="F11058" t="s">
        <v>23</v>
      </c>
      <c r="G11058" t="s">
        <v>23</v>
      </c>
      <c r="H11058" t="s">
        <v>6514</v>
      </c>
      <c r="I11058" t="s">
        <v>23</v>
      </c>
      <c r="J11058" t="s">
        <v>23</v>
      </c>
      <c r="K11058" t="s">
        <v>30532</v>
      </c>
    </row>
    <row r="11059" spans="1:11" x14ac:dyDescent="0.35">
      <c r="A11059" t="s">
        <v>6136</v>
      </c>
      <c r="B11059" t="s">
        <v>23</v>
      </c>
      <c r="C11059" t="s">
        <v>23</v>
      </c>
      <c r="D11059" t="s">
        <v>5810</v>
      </c>
      <c r="E11059" t="s">
        <v>14335</v>
      </c>
      <c r="F11059" t="s">
        <v>23</v>
      </c>
      <c r="G11059" t="s">
        <v>23</v>
      </c>
      <c r="H11059" t="s">
        <v>6502</v>
      </c>
      <c r="I11059" t="s">
        <v>23</v>
      </c>
      <c r="J11059" t="s">
        <v>23</v>
      </c>
      <c r="K11059" t="s">
        <v>30532</v>
      </c>
    </row>
    <row r="11060" spans="1:11" x14ac:dyDescent="0.35">
      <c r="A11060" t="s">
        <v>4071</v>
      </c>
      <c r="B11060" t="s">
        <v>23</v>
      </c>
      <c r="C11060" t="s">
        <v>23</v>
      </c>
      <c r="D11060" t="s">
        <v>23</v>
      </c>
      <c r="E11060" t="s">
        <v>14336</v>
      </c>
      <c r="F11060" t="s">
        <v>23</v>
      </c>
      <c r="G11060" t="s">
        <v>23</v>
      </c>
      <c r="H11060" t="s">
        <v>6522</v>
      </c>
      <c r="I11060" t="s">
        <v>23</v>
      </c>
      <c r="J11060" t="s">
        <v>23</v>
      </c>
      <c r="K11060" t="s">
        <v>30532</v>
      </c>
    </row>
    <row r="11061" spans="1:11" x14ac:dyDescent="0.35">
      <c r="A11061" t="s">
        <v>5510</v>
      </c>
      <c r="B11061" t="s">
        <v>23</v>
      </c>
      <c r="C11061" t="s">
        <v>23</v>
      </c>
      <c r="D11061" t="s">
        <v>23</v>
      </c>
      <c r="E11061" t="s">
        <v>14337</v>
      </c>
      <c r="F11061" t="s">
        <v>23</v>
      </c>
      <c r="G11061" t="s">
        <v>23</v>
      </c>
      <c r="H11061" t="s">
        <v>6522</v>
      </c>
      <c r="I11061" t="s">
        <v>23</v>
      </c>
      <c r="J11061" t="s">
        <v>23</v>
      </c>
      <c r="K11061" t="s">
        <v>30532</v>
      </c>
    </row>
    <row r="11062" spans="1:11" x14ac:dyDescent="0.35">
      <c r="A11062" t="s">
        <v>4070</v>
      </c>
      <c r="B11062" t="s">
        <v>23</v>
      </c>
      <c r="C11062" t="s">
        <v>23</v>
      </c>
      <c r="D11062" t="s">
        <v>23</v>
      </c>
      <c r="E11062" t="s">
        <v>14338</v>
      </c>
      <c r="F11062" t="s">
        <v>23</v>
      </c>
      <c r="G11062" t="s">
        <v>23</v>
      </c>
      <c r="H11062" t="s">
        <v>6522</v>
      </c>
      <c r="I11062" t="s">
        <v>23</v>
      </c>
      <c r="J11062" t="s">
        <v>23</v>
      </c>
      <c r="K11062" t="s">
        <v>30532</v>
      </c>
    </row>
    <row r="11063" spans="1:11" x14ac:dyDescent="0.35">
      <c r="A11063" t="s">
        <v>28891</v>
      </c>
      <c r="B11063" t="s">
        <v>23</v>
      </c>
      <c r="C11063" t="s">
        <v>23</v>
      </c>
      <c r="D11063" t="s">
        <v>5810</v>
      </c>
      <c r="E11063" t="s">
        <v>28892</v>
      </c>
      <c r="F11063" t="s">
        <v>23</v>
      </c>
      <c r="G11063" t="s">
        <v>23</v>
      </c>
      <c r="H11063" t="s">
        <v>6746</v>
      </c>
      <c r="I11063" t="s">
        <v>23</v>
      </c>
      <c r="J11063" t="s">
        <v>23</v>
      </c>
      <c r="K11063" t="s">
        <v>35768</v>
      </c>
    </row>
    <row r="11064" spans="1:11" x14ac:dyDescent="0.35">
      <c r="A11064" t="s">
        <v>28921</v>
      </c>
      <c r="B11064" t="s">
        <v>23</v>
      </c>
      <c r="C11064" t="s">
        <v>23</v>
      </c>
      <c r="D11064" t="s">
        <v>5810</v>
      </c>
      <c r="E11064" t="s">
        <v>28922</v>
      </c>
      <c r="F11064" t="s">
        <v>23</v>
      </c>
      <c r="G11064" t="s">
        <v>23</v>
      </c>
      <c r="H11064" t="s">
        <v>6746</v>
      </c>
      <c r="I11064" t="s">
        <v>23</v>
      </c>
      <c r="J11064" t="s">
        <v>23</v>
      </c>
      <c r="K11064" t="s">
        <v>35783</v>
      </c>
    </row>
    <row r="11065" spans="1:11" x14ac:dyDescent="0.35">
      <c r="A11065" t="s">
        <v>14339</v>
      </c>
      <c r="B11065" t="s">
        <v>23</v>
      </c>
      <c r="C11065" t="s">
        <v>23</v>
      </c>
      <c r="D11065" t="s">
        <v>5810</v>
      </c>
      <c r="E11065" t="s">
        <v>14340</v>
      </c>
      <c r="F11065" t="s">
        <v>23</v>
      </c>
      <c r="G11065" t="s">
        <v>23</v>
      </c>
      <c r="H11065" t="s">
        <v>6746</v>
      </c>
      <c r="I11065" t="s">
        <v>23</v>
      </c>
      <c r="J11065" t="s">
        <v>23</v>
      </c>
      <c r="K11065" t="s">
        <v>30532</v>
      </c>
    </row>
    <row r="11066" spans="1:11" x14ac:dyDescent="0.35">
      <c r="A11066" t="s">
        <v>28950</v>
      </c>
      <c r="B11066" t="s">
        <v>23</v>
      </c>
      <c r="C11066" t="s">
        <v>23</v>
      </c>
      <c r="D11066" t="s">
        <v>5810</v>
      </c>
      <c r="E11066" t="s">
        <v>28951</v>
      </c>
      <c r="F11066" t="s">
        <v>23</v>
      </c>
      <c r="G11066" t="s">
        <v>23</v>
      </c>
      <c r="H11066" t="s">
        <v>6746</v>
      </c>
      <c r="I11066" t="s">
        <v>23</v>
      </c>
      <c r="J11066" t="s">
        <v>23</v>
      </c>
      <c r="K11066" t="s">
        <v>35796</v>
      </c>
    </row>
    <row r="11067" spans="1:11" x14ac:dyDescent="0.35">
      <c r="A11067" t="s">
        <v>2872</v>
      </c>
      <c r="B11067" t="s">
        <v>23</v>
      </c>
      <c r="C11067" t="s">
        <v>23</v>
      </c>
      <c r="D11067" t="s">
        <v>23</v>
      </c>
      <c r="E11067" t="s">
        <v>14341</v>
      </c>
      <c r="F11067" t="s">
        <v>23</v>
      </c>
      <c r="G11067" t="s">
        <v>23</v>
      </c>
      <c r="H11067" t="s">
        <v>6522</v>
      </c>
      <c r="I11067" t="s">
        <v>23</v>
      </c>
      <c r="J11067" t="s">
        <v>23</v>
      </c>
      <c r="K11067" t="s">
        <v>30532</v>
      </c>
    </row>
    <row r="11068" spans="1:11" x14ac:dyDescent="0.35">
      <c r="A11068" t="s">
        <v>4069</v>
      </c>
      <c r="B11068" t="s">
        <v>23</v>
      </c>
      <c r="C11068" t="s">
        <v>23</v>
      </c>
      <c r="D11068" t="s">
        <v>23</v>
      </c>
      <c r="E11068" t="s">
        <v>14342</v>
      </c>
      <c r="F11068" t="s">
        <v>23</v>
      </c>
      <c r="G11068" t="s">
        <v>23</v>
      </c>
      <c r="H11068" t="s">
        <v>6522</v>
      </c>
      <c r="I11068" t="s">
        <v>23</v>
      </c>
      <c r="J11068" t="s">
        <v>23</v>
      </c>
      <c r="K11068" t="s">
        <v>30532</v>
      </c>
    </row>
    <row r="11069" spans="1:11" x14ac:dyDescent="0.35">
      <c r="A11069" t="s">
        <v>29032</v>
      </c>
      <c r="B11069" t="s">
        <v>23</v>
      </c>
      <c r="C11069" t="s">
        <v>23</v>
      </c>
      <c r="D11069" t="s">
        <v>5810</v>
      </c>
      <c r="E11069" t="s">
        <v>29033</v>
      </c>
      <c r="F11069" t="s">
        <v>23</v>
      </c>
      <c r="G11069" t="s">
        <v>23</v>
      </c>
      <c r="H11069" t="s">
        <v>6746</v>
      </c>
      <c r="I11069" t="s">
        <v>23</v>
      </c>
      <c r="J11069" t="s">
        <v>23</v>
      </c>
      <c r="K11069" t="s">
        <v>35836</v>
      </c>
    </row>
    <row r="11070" spans="1:11" x14ac:dyDescent="0.35">
      <c r="A11070" t="s">
        <v>29054</v>
      </c>
      <c r="B11070" t="s">
        <v>23</v>
      </c>
      <c r="C11070" t="s">
        <v>23</v>
      </c>
      <c r="D11070" t="s">
        <v>5810</v>
      </c>
      <c r="E11070" t="s">
        <v>29055</v>
      </c>
      <c r="F11070" t="s">
        <v>23</v>
      </c>
      <c r="G11070" t="s">
        <v>23</v>
      </c>
      <c r="H11070" t="s">
        <v>6746</v>
      </c>
      <c r="I11070" t="s">
        <v>23</v>
      </c>
      <c r="J11070" t="s">
        <v>23</v>
      </c>
      <c r="K11070" t="s">
        <v>35847</v>
      </c>
    </row>
    <row r="11071" spans="1:11" x14ac:dyDescent="0.35">
      <c r="A11071" t="s">
        <v>26275</v>
      </c>
      <c r="B11071" t="s">
        <v>23</v>
      </c>
      <c r="C11071" t="s">
        <v>23</v>
      </c>
      <c r="D11071" t="s">
        <v>5810</v>
      </c>
      <c r="E11071" t="s">
        <v>26276</v>
      </c>
      <c r="F11071" t="s">
        <v>23</v>
      </c>
      <c r="G11071" t="s">
        <v>23</v>
      </c>
      <c r="H11071" t="s">
        <v>6746</v>
      </c>
      <c r="I11071" t="s">
        <v>23</v>
      </c>
      <c r="J11071" t="s">
        <v>23</v>
      </c>
      <c r="K11071" t="s">
        <v>34490</v>
      </c>
    </row>
    <row r="11072" spans="1:11" x14ac:dyDescent="0.35">
      <c r="A11072" t="s">
        <v>107</v>
      </c>
      <c r="B11072" t="s">
        <v>23</v>
      </c>
      <c r="C11072" t="s">
        <v>23</v>
      </c>
      <c r="D11072" t="s">
        <v>23</v>
      </c>
      <c r="E11072" t="s">
        <v>14343</v>
      </c>
      <c r="F11072" t="s">
        <v>23</v>
      </c>
      <c r="G11072" t="s">
        <v>23</v>
      </c>
      <c r="H11072" t="s">
        <v>6522</v>
      </c>
      <c r="I11072" t="s">
        <v>23</v>
      </c>
      <c r="J11072" t="s">
        <v>23</v>
      </c>
      <c r="K11072" t="s">
        <v>30532</v>
      </c>
    </row>
    <row r="11073" spans="1:11" x14ac:dyDescent="0.35">
      <c r="A11073" t="s">
        <v>4068</v>
      </c>
      <c r="B11073" t="s">
        <v>23</v>
      </c>
      <c r="C11073" t="s">
        <v>23</v>
      </c>
      <c r="D11073" t="s">
        <v>23</v>
      </c>
      <c r="E11073" t="s">
        <v>14344</v>
      </c>
      <c r="F11073" t="s">
        <v>23</v>
      </c>
      <c r="G11073" t="s">
        <v>23</v>
      </c>
      <c r="H11073" t="s">
        <v>6522</v>
      </c>
      <c r="I11073" t="s">
        <v>23</v>
      </c>
      <c r="J11073" t="s">
        <v>23</v>
      </c>
      <c r="K11073" t="s">
        <v>30532</v>
      </c>
    </row>
    <row r="11074" spans="1:11" x14ac:dyDescent="0.35">
      <c r="A11074" t="s">
        <v>29122</v>
      </c>
      <c r="B11074" t="s">
        <v>23</v>
      </c>
      <c r="C11074" t="s">
        <v>23</v>
      </c>
      <c r="D11074" t="s">
        <v>5810</v>
      </c>
      <c r="E11074" t="s">
        <v>29123</v>
      </c>
      <c r="F11074" t="s">
        <v>23</v>
      </c>
      <c r="G11074" t="s">
        <v>23</v>
      </c>
      <c r="H11074" t="s">
        <v>6746</v>
      </c>
      <c r="I11074" t="s">
        <v>23</v>
      </c>
      <c r="J11074" t="s">
        <v>23</v>
      </c>
      <c r="K11074" t="s">
        <v>35881</v>
      </c>
    </row>
    <row r="11075" spans="1:11" x14ac:dyDescent="0.35">
      <c r="A11075" t="s">
        <v>29150</v>
      </c>
      <c r="B11075" t="s">
        <v>23</v>
      </c>
      <c r="C11075" t="s">
        <v>23</v>
      </c>
      <c r="D11075" t="s">
        <v>5810</v>
      </c>
      <c r="E11075" t="s">
        <v>29151</v>
      </c>
      <c r="F11075" t="s">
        <v>23</v>
      </c>
      <c r="G11075" t="s">
        <v>23</v>
      </c>
      <c r="H11075" t="s">
        <v>6746</v>
      </c>
      <c r="I11075" t="s">
        <v>23</v>
      </c>
      <c r="J11075" t="s">
        <v>23</v>
      </c>
      <c r="K11075" t="s">
        <v>35895</v>
      </c>
    </row>
    <row r="11076" spans="1:11" x14ac:dyDescent="0.35">
      <c r="A11076" t="s">
        <v>19822</v>
      </c>
      <c r="B11076" t="s">
        <v>23</v>
      </c>
      <c r="C11076" t="s">
        <v>23</v>
      </c>
      <c r="D11076" t="s">
        <v>5810</v>
      </c>
      <c r="E11076" t="s">
        <v>19823</v>
      </c>
      <c r="F11076" t="s">
        <v>23</v>
      </c>
      <c r="G11076" t="s">
        <v>23</v>
      </c>
      <c r="H11076" t="s">
        <v>6746</v>
      </c>
      <c r="I11076" t="s">
        <v>23</v>
      </c>
      <c r="J11076" t="s">
        <v>23</v>
      </c>
      <c r="K11076" t="s">
        <v>31435</v>
      </c>
    </row>
    <row r="11077" spans="1:11" x14ac:dyDescent="0.35">
      <c r="A11077" t="s">
        <v>29240</v>
      </c>
      <c r="B11077" t="s">
        <v>23</v>
      </c>
      <c r="C11077" t="s">
        <v>23</v>
      </c>
      <c r="D11077" t="s">
        <v>5810</v>
      </c>
      <c r="E11077" t="s">
        <v>29241</v>
      </c>
      <c r="F11077" t="s">
        <v>23</v>
      </c>
      <c r="G11077" t="s">
        <v>23</v>
      </c>
      <c r="H11077" t="s">
        <v>6746</v>
      </c>
      <c r="I11077" t="s">
        <v>23</v>
      </c>
      <c r="J11077" t="s">
        <v>23</v>
      </c>
      <c r="K11077" t="s">
        <v>35940</v>
      </c>
    </row>
    <row r="11078" spans="1:11" x14ac:dyDescent="0.35">
      <c r="A11078" t="s">
        <v>25035</v>
      </c>
      <c r="B11078" t="s">
        <v>23</v>
      </c>
      <c r="C11078" t="s">
        <v>23</v>
      </c>
      <c r="D11078" t="s">
        <v>5810</v>
      </c>
      <c r="E11078" t="s">
        <v>25036</v>
      </c>
      <c r="F11078" t="s">
        <v>23</v>
      </c>
      <c r="G11078" t="s">
        <v>23</v>
      </c>
      <c r="H11078" t="s">
        <v>6746</v>
      </c>
      <c r="I11078" t="s">
        <v>23</v>
      </c>
      <c r="J11078" t="s">
        <v>23</v>
      </c>
      <c r="K11078" t="s">
        <v>33891</v>
      </c>
    </row>
    <row r="11079" spans="1:11" x14ac:dyDescent="0.35">
      <c r="A11079" t="s">
        <v>19824</v>
      </c>
      <c r="B11079" t="s">
        <v>23</v>
      </c>
      <c r="C11079" t="s">
        <v>23</v>
      </c>
      <c r="D11079" t="s">
        <v>5810</v>
      </c>
      <c r="E11079" t="s">
        <v>19825</v>
      </c>
      <c r="F11079" t="s">
        <v>23</v>
      </c>
      <c r="G11079" t="s">
        <v>23</v>
      </c>
      <c r="H11079" t="s">
        <v>6746</v>
      </c>
      <c r="I11079" t="s">
        <v>23</v>
      </c>
      <c r="J11079" t="s">
        <v>23</v>
      </c>
      <c r="K11079" t="s">
        <v>31436</v>
      </c>
    </row>
    <row r="11080" spans="1:11" x14ac:dyDescent="0.35">
      <c r="A11080" t="s">
        <v>29404</v>
      </c>
      <c r="B11080" t="s">
        <v>23</v>
      </c>
      <c r="C11080" t="s">
        <v>23</v>
      </c>
      <c r="D11080" t="s">
        <v>5810</v>
      </c>
      <c r="E11080" t="s">
        <v>29405</v>
      </c>
      <c r="F11080" t="s">
        <v>23</v>
      </c>
      <c r="G11080" t="s">
        <v>23</v>
      </c>
      <c r="H11080" t="s">
        <v>6746</v>
      </c>
      <c r="I11080" t="s">
        <v>23</v>
      </c>
      <c r="J11080" t="s">
        <v>23</v>
      </c>
      <c r="K11080" t="s">
        <v>36019</v>
      </c>
    </row>
    <row r="11081" spans="1:11" x14ac:dyDescent="0.35">
      <c r="A11081" t="s">
        <v>29414</v>
      </c>
      <c r="B11081" t="s">
        <v>23</v>
      </c>
      <c r="C11081" t="s">
        <v>23</v>
      </c>
      <c r="D11081" t="s">
        <v>5810</v>
      </c>
      <c r="E11081" t="s">
        <v>29415</v>
      </c>
      <c r="F11081" t="s">
        <v>23</v>
      </c>
      <c r="G11081" t="s">
        <v>23</v>
      </c>
      <c r="H11081" t="s">
        <v>6746</v>
      </c>
      <c r="I11081" t="s">
        <v>23</v>
      </c>
      <c r="J11081" t="s">
        <v>23</v>
      </c>
      <c r="K11081" t="s">
        <v>36024</v>
      </c>
    </row>
    <row r="11082" spans="1:11" x14ac:dyDescent="0.35">
      <c r="A11082" t="s">
        <v>4067</v>
      </c>
      <c r="B11082" t="s">
        <v>23</v>
      </c>
      <c r="C11082" t="s">
        <v>23</v>
      </c>
      <c r="D11082" t="s">
        <v>23</v>
      </c>
      <c r="E11082" t="s">
        <v>14345</v>
      </c>
      <c r="F11082" t="s">
        <v>23</v>
      </c>
      <c r="G11082" t="s">
        <v>23</v>
      </c>
      <c r="H11082" t="s">
        <v>6522</v>
      </c>
      <c r="I11082" t="s">
        <v>23</v>
      </c>
      <c r="J11082" t="s">
        <v>23</v>
      </c>
      <c r="K11082" t="s">
        <v>30532</v>
      </c>
    </row>
    <row r="11083" spans="1:11" x14ac:dyDescent="0.35">
      <c r="A11083" t="s">
        <v>6133</v>
      </c>
      <c r="B11083" t="s">
        <v>23</v>
      </c>
      <c r="C11083" t="s">
        <v>23</v>
      </c>
      <c r="D11083" t="s">
        <v>5810</v>
      </c>
      <c r="E11083" t="s">
        <v>14346</v>
      </c>
      <c r="F11083" t="s">
        <v>23</v>
      </c>
      <c r="G11083" t="s">
        <v>23</v>
      </c>
      <c r="H11083" t="s">
        <v>6504</v>
      </c>
      <c r="I11083" t="s">
        <v>23</v>
      </c>
      <c r="J11083" t="s">
        <v>23</v>
      </c>
      <c r="K11083" t="s">
        <v>30532</v>
      </c>
    </row>
    <row r="11084" spans="1:11" x14ac:dyDescent="0.35">
      <c r="A11084" t="s">
        <v>3338</v>
      </c>
      <c r="B11084" t="s">
        <v>23</v>
      </c>
      <c r="C11084" t="s">
        <v>23</v>
      </c>
      <c r="D11084" t="s">
        <v>23</v>
      </c>
      <c r="E11084" t="s">
        <v>14347</v>
      </c>
      <c r="F11084" t="s">
        <v>23</v>
      </c>
      <c r="G11084" t="s">
        <v>23</v>
      </c>
      <c r="H11084" t="s">
        <v>6522</v>
      </c>
      <c r="I11084" t="s">
        <v>23</v>
      </c>
      <c r="J11084" t="s">
        <v>23</v>
      </c>
      <c r="K11084" t="s">
        <v>30532</v>
      </c>
    </row>
    <row r="11085" spans="1:11" x14ac:dyDescent="0.35">
      <c r="A11085" t="s">
        <v>14348</v>
      </c>
      <c r="B11085" t="s">
        <v>23</v>
      </c>
      <c r="C11085" t="s">
        <v>23</v>
      </c>
      <c r="D11085" t="s">
        <v>5810</v>
      </c>
      <c r="E11085" t="s">
        <v>14349</v>
      </c>
      <c r="F11085" t="s">
        <v>23</v>
      </c>
      <c r="G11085" t="s">
        <v>23</v>
      </c>
      <c r="H11085" t="s">
        <v>6746</v>
      </c>
      <c r="I11085" t="s">
        <v>23</v>
      </c>
      <c r="J11085" t="s">
        <v>23</v>
      </c>
      <c r="K11085" t="s">
        <v>30532</v>
      </c>
    </row>
    <row r="11086" spans="1:11" x14ac:dyDescent="0.35">
      <c r="A11086" t="s">
        <v>6132</v>
      </c>
      <c r="B11086" t="s">
        <v>23</v>
      </c>
      <c r="C11086" t="s">
        <v>23</v>
      </c>
      <c r="D11086" t="s">
        <v>5810</v>
      </c>
      <c r="E11086" t="s">
        <v>14350</v>
      </c>
      <c r="F11086" t="s">
        <v>23</v>
      </c>
      <c r="G11086" t="s">
        <v>23</v>
      </c>
      <c r="H11086" t="s">
        <v>6502</v>
      </c>
      <c r="I11086" t="s">
        <v>23</v>
      </c>
      <c r="J11086" t="s">
        <v>23</v>
      </c>
      <c r="K11086" t="s">
        <v>30532</v>
      </c>
    </row>
    <row r="11087" spans="1:11" x14ac:dyDescent="0.35">
      <c r="A11087" t="s">
        <v>21046</v>
      </c>
      <c r="B11087" t="s">
        <v>23</v>
      </c>
      <c r="C11087" t="s">
        <v>23</v>
      </c>
      <c r="D11087" t="s">
        <v>5810</v>
      </c>
      <c r="E11087" t="s">
        <v>21047</v>
      </c>
      <c r="F11087" t="s">
        <v>23</v>
      </c>
      <c r="G11087" t="s">
        <v>23</v>
      </c>
      <c r="H11087" t="s">
        <v>6746</v>
      </c>
      <c r="I11087" t="s">
        <v>23</v>
      </c>
      <c r="J11087" t="s">
        <v>23</v>
      </c>
      <c r="K11087" t="s">
        <v>32042</v>
      </c>
    </row>
    <row r="11088" spans="1:11" x14ac:dyDescent="0.35">
      <c r="A11088" t="s">
        <v>2769</v>
      </c>
      <c r="B11088" t="s">
        <v>23</v>
      </c>
      <c r="C11088" t="s">
        <v>23</v>
      </c>
      <c r="D11088" t="s">
        <v>23</v>
      </c>
      <c r="E11088" t="s">
        <v>14351</v>
      </c>
      <c r="F11088" t="s">
        <v>23</v>
      </c>
      <c r="G11088" t="s">
        <v>23</v>
      </c>
      <c r="H11088" t="s">
        <v>6522</v>
      </c>
      <c r="I11088" t="s">
        <v>23</v>
      </c>
      <c r="J11088" t="s">
        <v>23</v>
      </c>
      <c r="K11088" t="s">
        <v>30532</v>
      </c>
    </row>
    <row r="11089" spans="1:11" x14ac:dyDescent="0.35">
      <c r="A11089" t="s">
        <v>19833</v>
      </c>
      <c r="B11089" t="s">
        <v>23</v>
      </c>
      <c r="C11089" t="s">
        <v>23</v>
      </c>
      <c r="D11089" t="s">
        <v>5810</v>
      </c>
      <c r="E11089" t="s">
        <v>19834</v>
      </c>
      <c r="F11089" t="s">
        <v>23</v>
      </c>
      <c r="G11089" t="s">
        <v>23</v>
      </c>
      <c r="H11089" t="s">
        <v>6746</v>
      </c>
      <c r="I11089" t="s">
        <v>23</v>
      </c>
      <c r="J11089" t="s">
        <v>23</v>
      </c>
      <c r="K11089" t="s">
        <v>31439</v>
      </c>
    </row>
    <row r="11090" spans="1:11" x14ac:dyDescent="0.35">
      <c r="A11090" t="s">
        <v>19829</v>
      </c>
      <c r="B11090" t="s">
        <v>23</v>
      </c>
      <c r="C11090" t="s">
        <v>23</v>
      </c>
      <c r="D11090" t="s">
        <v>5810</v>
      </c>
      <c r="E11090" t="s">
        <v>19830</v>
      </c>
      <c r="F11090" t="s">
        <v>23</v>
      </c>
      <c r="G11090" t="s">
        <v>23</v>
      </c>
      <c r="H11090" t="s">
        <v>6746</v>
      </c>
      <c r="I11090" t="s">
        <v>23</v>
      </c>
      <c r="J11090" t="s">
        <v>23</v>
      </c>
      <c r="K11090" t="s">
        <v>31438</v>
      </c>
    </row>
    <row r="11091" spans="1:11" x14ac:dyDescent="0.35">
      <c r="A11091" t="s">
        <v>19827</v>
      </c>
      <c r="B11091" t="s">
        <v>23</v>
      </c>
      <c r="C11091" t="s">
        <v>23</v>
      </c>
      <c r="D11091" t="s">
        <v>5810</v>
      </c>
      <c r="E11091" t="s">
        <v>19828</v>
      </c>
      <c r="F11091" t="s">
        <v>23</v>
      </c>
      <c r="G11091" t="s">
        <v>23</v>
      </c>
      <c r="H11091" t="s">
        <v>6746</v>
      </c>
      <c r="I11091" t="s">
        <v>23</v>
      </c>
      <c r="J11091" t="s">
        <v>23</v>
      </c>
      <c r="K11091" t="s">
        <v>31437</v>
      </c>
    </row>
    <row r="11092" spans="1:11" x14ac:dyDescent="0.35">
      <c r="A11092" t="s">
        <v>4066</v>
      </c>
      <c r="B11092" t="s">
        <v>23</v>
      </c>
      <c r="C11092" t="s">
        <v>23</v>
      </c>
      <c r="D11092" t="s">
        <v>23</v>
      </c>
      <c r="E11092" t="s">
        <v>14352</v>
      </c>
      <c r="F11092" t="s">
        <v>23</v>
      </c>
      <c r="G11092" t="s">
        <v>23</v>
      </c>
      <c r="H11092" t="s">
        <v>6522</v>
      </c>
      <c r="I11092" t="s">
        <v>23</v>
      </c>
      <c r="J11092" t="s">
        <v>23</v>
      </c>
      <c r="K11092" t="s">
        <v>30532</v>
      </c>
    </row>
    <row r="11093" spans="1:11" x14ac:dyDescent="0.35">
      <c r="A11093" t="s">
        <v>4065</v>
      </c>
      <c r="B11093" t="s">
        <v>23</v>
      </c>
      <c r="C11093" t="s">
        <v>23</v>
      </c>
      <c r="D11093" t="s">
        <v>23</v>
      </c>
      <c r="E11093" t="s">
        <v>14353</v>
      </c>
      <c r="F11093" t="s">
        <v>23</v>
      </c>
      <c r="G11093" t="s">
        <v>23</v>
      </c>
      <c r="H11093" t="s">
        <v>6522</v>
      </c>
      <c r="I11093" t="s">
        <v>23</v>
      </c>
      <c r="J11093" t="s">
        <v>23</v>
      </c>
      <c r="K11093" t="s">
        <v>30532</v>
      </c>
    </row>
    <row r="11094" spans="1:11" x14ac:dyDescent="0.35">
      <c r="A11094" t="s">
        <v>21728</v>
      </c>
      <c r="B11094" t="s">
        <v>23</v>
      </c>
      <c r="C11094" t="s">
        <v>23</v>
      </c>
      <c r="D11094" t="s">
        <v>5810</v>
      </c>
      <c r="E11094" t="s">
        <v>21729</v>
      </c>
      <c r="F11094" t="s">
        <v>23</v>
      </c>
      <c r="G11094" t="s">
        <v>23</v>
      </c>
      <c r="H11094" t="s">
        <v>6746</v>
      </c>
      <c r="I11094" t="s">
        <v>23</v>
      </c>
      <c r="J11094" t="s">
        <v>23</v>
      </c>
      <c r="K11094" t="s">
        <v>32381</v>
      </c>
    </row>
    <row r="11095" spans="1:11" x14ac:dyDescent="0.35">
      <c r="A11095" t="s">
        <v>5890</v>
      </c>
      <c r="B11095" t="s">
        <v>23</v>
      </c>
      <c r="C11095" t="s">
        <v>23</v>
      </c>
      <c r="D11095" t="s">
        <v>5810</v>
      </c>
      <c r="E11095" t="s">
        <v>14354</v>
      </c>
      <c r="F11095" t="s">
        <v>23</v>
      </c>
      <c r="G11095" t="s">
        <v>23</v>
      </c>
      <c r="H11095" t="s">
        <v>6483</v>
      </c>
      <c r="I11095" t="s">
        <v>6499</v>
      </c>
      <c r="J11095" t="s">
        <v>23</v>
      </c>
      <c r="K11095" t="s">
        <v>30532</v>
      </c>
    </row>
    <row r="11096" spans="1:11" x14ac:dyDescent="0.35">
      <c r="A11096" t="s">
        <v>4064</v>
      </c>
      <c r="B11096" t="s">
        <v>23</v>
      </c>
      <c r="C11096" t="s">
        <v>23</v>
      </c>
      <c r="D11096" t="s">
        <v>23</v>
      </c>
      <c r="E11096" t="s">
        <v>14355</v>
      </c>
      <c r="F11096" t="s">
        <v>23</v>
      </c>
      <c r="G11096" t="s">
        <v>23</v>
      </c>
      <c r="H11096" t="s">
        <v>6522</v>
      </c>
      <c r="I11096" t="s">
        <v>23</v>
      </c>
      <c r="J11096" t="s">
        <v>23</v>
      </c>
      <c r="K11096" t="s">
        <v>30532</v>
      </c>
    </row>
    <row r="11097" spans="1:11" x14ac:dyDescent="0.35">
      <c r="A11097" t="s">
        <v>19835</v>
      </c>
      <c r="B11097" t="s">
        <v>23</v>
      </c>
      <c r="C11097" t="s">
        <v>23</v>
      </c>
      <c r="D11097" t="s">
        <v>5810</v>
      </c>
      <c r="E11097" t="s">
        <v>19836</v>
      </c>
      <c r="F11097" t="s">
        <v>23</v>
      </c>
      <c r="G11097" t="s">
        <v>23</v>
      </c>
      <c r="H11097" t="s">
        <v>6746</v>
      </c>
      <c r="I11097" t="s">
        <v>23</v>
      </c>
      <c r="J11097" t="s">
        <v>23</v>
      </c>
      <c r="K11097" t="s">
        <v>31440</v>
      </c>
    </row>
    <row r="11098" spans="1:11" x14ac:dyDescent="0.35">
      <c r="A11098" t="s">
        <v>4063</v>
      </c>
      <c r="B11098" t="s">
        <v>23</v>
      </c>
      <c r="C11098" t="s">
        <v>23</v>
      </c>
      <c r="D11098" t="s">
        <v>23</v>
      </c>
      <c r="E11098" t="s">
        <v>14356</v>
      </c>
      <c r="F11098" t="s">
        <v>23</v>
      </c>
      <c r="G11098" t="s">
        <v>23</v>
      </c>
      <c r="H11098" t="s">
        <v>6522</v>
      </c>
      <c r="I11098" t="s">
        <v>23</v>
      </c>
      <c r="J11098" t="s">
        <v>23</v>
      </c>
      <c r="K11098" t="s">
        <v>30532</v>
      </c>
    </row>
    <row r="11099" spans="1:11" x14ac:dyDescent="0.35">
      <c r="A11099" t="s">
        <v>4062</v>
      </c>
      <c r="B11099" t="s">
        <v>23</v>
      </c>
      <c r="C11099" t="s">
        <v>23</v>
      </c>
      <c r="D11099" t="s">
        <v>23</v>
      </c>
      <c r="E11099" t="s">
        <v>14357</v>
      </c>
      <c r="F11099" t="s">
        <v>23</v>
      </c>
      <c r="G11099" t="s">
        <v>23</v>
      </c>
      <c r="H11099" t="s">
        <v>6522</v>
      </c>
      <c r="I11099" t="s">
        <v>23</v>
      </c>
      <c r="J11099" t="s">
        <v>23</v>
      </c>
      <c r="K11099" t="s">
        <v>30532</v>
      </c>
    </row>
    <row r="11100" spans="1:11" x14ac:dyDescent="0.35">
      <c r="A11100" t="s">
        <v>3844</v>
      </c>
      <c r="B11100" t="s">
        <v>23</v>
      </c>
      <c r="C11100" t="s">
        <v>23</v>
      </c>
      <c r="D11100" t="s">
        <v>23</v>
      </c>
      <c r="E11100" t="s">
        <v>14358</v>
      </c>
      <c r="F11100" t="s">
        <v>23</v>
      </c>
      <c r="G11100" t="s">
        <v>23</v>
      </c>
      <c r="H11100" t="s">
        <v>6522</v>
      </c>
      <c r="I11100" t="s">
        <v>23</v>
      </c>
      <c r="J11100" t="s">
        <v>23</v>
      </c>
      <c r="K11100" t="s">
        <v>30532</v>
      </c>
    </row>
    <row r="11101" spans="1:11" x14ac:dyDescent="0.35">
      <c r="A11101" t="s">
        <v>21966</v>
      </c>
      <c r="B11101" t="s">
        <v>23</v>
      </c>
      <c r="C11101" t="s">
        <v>23</v>
      </c>
      <c r="D11101" t="s">
        <v>5810</v>
      </c>
      <c r="E11101" t="s">
        <v>21967</v>
      </c>
      <c r="F11101" t="s">
        <v>23</v>
      </c>
      <c r="G11101" t="s">
        <v>23</v>
      </c>
      <c r="H11101" t="s">
        <v>6746</v>
      </c>
      <c r="I11101" t="s">
        <v>23</v>
      </c>
      <c r="J11101" t="s">
        <v>23</v>
      </c>
      <c r="K11101" t="s">
        <v>32506</v>
      </c>
    </row>
    <row r="11102" spans="1:11" x14ac:dyDescent="0.35">
      <c r="A11102" t="s">
        <v>3845</v>
      </c>
      <c r="B11102" t="s">
        <v>23</v>
      </c>
      <c r="C11102" t="s">
        <v>23</v>
      </c>
      <c r="D11102" t="s">
        <v>23</v>
      </c>
      <c r="E11102" t="s">
        <v>14359</v>
      </c>
      <c r="F11102" t="s">
        <v>23</v>
      </c>
      <c r="G11102" t="s">
        <v>23</v>
      </c>
      <c r="H11102" t="s">
        <v>6522</v>
      </c>
      <c r="I11102" t="s">
        <v>23</v>
      </c>
      <c r="J11102" t="s">
        <v>23</v>
      </c>
      <c r="K11102" t="s">
        <v>30532</v>
      </c>
    </row>
    <row r="11103" spans="1:11" x14ac:dyDescent="0.35">
      <c r="A11103" t="s">
        <v>22070</v>
      </c>
      <c r="B11103" t="s">
        <v>23</v>
      </c>
      <c r="C11103" t="s">
        <v>23</v>
      </c>
      <c r="D11103" t="s">
        <v>5810</v>
      </c>
      <c r="E11103" t="s">
        <v>22071</v>
      </c>
      <c r="F11103" t="s">
        <v>23</v>
      </c>
      <c r="G11103" t="s">
        <v>23</v>
      </c>
      <c r="H11103" t="s">
        <v>6746</v>
      </c>
      <c r="I11103" t="s">
        <v>23</v>
      </c>
      <c r="J11103" t="s">
        <v>23</v>
      </c>
      <c r="K11103" t="s">
        <v>32557</v>
      </c>
    </row>
    <row r="11104" spans="1:11" x14ac:dyDescent="0.35">
      <c r="A11104" t="s">
        <v>22189</v>
      </c>
      <c r="B11104" t="s">
        <v>23</v>
      </c>
      <c r="C11104" t="s">
        <v>23</v>
      </c>
      <c r="D11104" t="s">
        <v>5810</v>
      </c>
      <c r="E11104" t="s">
        <v>22190</v>
      </c>
      <c r="F11104" t="s">
        <v>23</v>
      </c>
      <c r="G11104" t="s">
        <v>23</v>
      </c>
      <c r="H11104" t="s">
        <v>6746</v>
      </c>
      <c r="I11104" t="s">
        <v>23</v>
      </c>
      <c r="J11104" t="s">
        <v>23</v>
      </c>
      <c r="K11104" t="s">
        <v>32617</v>
      </c>
    </row>
    <row r="11105" spans="1:11" x14ac:dyDescent="0.35">
      <c r="A11105" t="s">
        <v>19837</v>
      </c>
      <c r="B11105" t="s">
        <v>23</v>
      </c>
      <c r="C11105" t="s">
        <v>23</v>
      </c>
      <c r="D11105" t="s">
        <v>5810</v>
      </c>
      <c r="E11105" t="s">
        <v>19838</v>
      </c>
      <c r="F11105" t="s">
        <v>23</v>
      </c>
      <c r="G11105" t="s">
        <v>23</v>
      </c>
      <c r="H11105" t="s">
        <v>6746</v>
      </c>
      <c r="I11105" t="s">
        <v>23</v>
      </c>
      <c r="J11105" t="s">
        <v>23</v>
      </c>
      <c r="K11105" t="s">
        <v>31441</v>
      </c>
    </row>
    <row r="11106" spans="1:11" x14ac:dyDescent="0.35">
      <c r="A11106" t="s">
        <v>6791</v>
      </c>
      <c r="B11106" t="s">
        <v>23</v>
      </c>
      <c r="C11106" t="s">
        <v>23</v>
      </c>
      <c r="D11106" t="s">
        <v>23</v>
      </c>
      <c r="E11106" t="s">
        <v>14360</v>
      </c>
      <c r="F11106" t="s">
        <v>23</v>
      </c>
      <c r="G11106" t="s">
        <v>23</v>
      </c>
      <c r="H11106" t="s">
        <v>6514</v>
      </c>
      <c r="I11106" t="s">
        <v>6485</v>
      </c>
      <c r="J11106" t="s">
        <v>23</v>
      </c>
      <c r="K11106" t="s">
        <v>30532</v>
      </c>
    </row>
    <row r="11107" spans="1:11" x14ac:dyDescent="0.35">
      <c r="A11107" t="s">
        <v>3343</v>
      </c>
      <c r="B11107" t="s">
        <v>23</v>
      </c>
      <c r="C11107" t="s">
        <v>23</v>
      </c>
      <c r="D11107" t="s">
        <v>23</v>
      </c>
      <c r="E11107" t="s">
        <v>14361</v>
      </c>
      <c r="F11107" t="s">
        <v>23</v>
      </c>
      <c r="G11107" t="s">
        <v>23</v>
      </c>
      <c r="H11107" t="s">
        <v>6522</v>
      </c>
      <c r="I11107" t="s">
        <v>23</v>
      </c>
      <c r="J11107" t="s">
        <v>23</v>
      </c>
      <c r="K11107" t="s">
        <v>30532</v>
      </c>
    </row>
    <row r="11108" spans="1:11" x14ac:dyDescent="0.35">
      <c r="A11108" t="s">
        <v>19842</v>
      </c>
      <c r="B11108" t="s">
        <v>23</v>
      </c>
      <c r="C11108" t="s">
        <v>23</v>
      </c>
      <c r="D11108" t="s">
        <v>5810</v>
      </c>
      <c r="E11108" t="s">
        <v>19843</v>
      </c>
      <c r="F11108" t="s">
        <v>23</v>
      </c>
      <c r="G11108" t="s">
        <v>23</v>
      </c>
      <c r="H11108" t="s">
        <v>6746</v>
      </c>
      <c r="I11108" t="s">
        <v>23</v>
      </c>
      <c r="J11108" t="s">
        <v>23</v>
      </c>
      <c r="K11108" t="s">
        <v>31443</v>
      </c>
    </row>
    <row r="11109" spans="1:11" x14ac:dyDescent="0.35">
      <c r="A11109" t="s">
        <v>4061</v>
      </c>
      <c r="B11109" t="s">
        <v>23</v>
      </c>
      <c r="C11109" t="s">
        <v>23</v>
      </c>
      <c r="D11109" t="s">
        <v>23</v>
      </c>
      <c r="E11109" t="s">
        <v>14362</v>
      </c>
      <c r="F11109" t="s">
        <v>23</v>
      </c>
      <c r="G11109" t="s">
        <v>23</v>
      </c>
      <c r="H11109" t="s">
        <v>6522</v>
      </c>
      <c r="I11109" t="s">
        <v>23</v>
      </c>
      <c r="J11109" t="s">
        <v>23</v>
      </c>
      <c r="K11109" t="s">
        <v>30532</v>
      </c>
    </row>
    <row r="11110" spans="1:11" x14ac:dyDescent="0.35">
      <c r="A11110" t="s">
        <v>23450</v>
      </c>
      <c r="B11110" t="s">
        <v>23</v>
      </c>
      <c r="C11110" t="s">
        <v>23</v>
      </c>
      <c r="D11110" t="s">
        <v>5810</v>
      </c>
      <c r="E11110" t="s">
        <v>23451</v>
      </c>
      <c r="F11110" t="s">
        <v>23</v>
      </c>
      <c r="G11110" t="s">
        <v>23</v>
      </c>
      <c r="H11110" t="s">
        <v>6746</v>
      </c>
      <c r="I11110" t="s">
        <v>23</v>
      </c>
      <c r="J11110" t="s">
        <v>23</v>
      </c>
      <c r="K11110" t="s">
        <v>33238</v>
      </c>
    </row>
    <row r="11111" spans="1:11" x14ac:dyDescent="0.35">
      <c r="A11111" t="s">
        <v>29824</v>
      </c>
      <c r="B11111" t="s">
        <v>23</v>
      </c>
      <c r="C11111" t="s">
        <v>23</v>
      </c>
      <c r="D11111" t="s">
        <v>5810</v>
      </c>
      <c r="E11111" t="s">
        <v>29825</v>
      </c>
      <c r="F11111" t="s">
        <v>23</v>
      </c>
      <c r="G11111" t="s">
        <v>23</v>
      </c>
      <c r="H11111" t="s">
        <v>6746</v>
      </c>
      <c r="I11111" t="s">
        <v>23</v>
      </c>
      <c r="J11111" t="s">
        <v>23</v>
      </c>
      <c r="K11111" t="s">
        <v>36221</v>
      </c>
    </row>
  </sheetData>
  <sortState xmlns:xlrd2="http://schemas.microsoft.com/office/spreadsheetml/2017/richdata2" ref="A1:K11110">
    <sortCondition ref="A2:A1111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23737-DB90-4B2A-8136-47E038599EA3}">
  <sheetPr codeName="Sheet13"/>
  <dimension ref="A1:M178"/>
  <sheetViews>
    <sheetView workbookViewId="0">
      <selection activeCell="G9" sqref="G9"/>
    </sheetView>
  </sheetViews>
  <sheetFormatPr defaultRowHeight="14.5" x14ac:dyDescent="0.35"/>
  <cols>
    <col min="1" max="7" width="20.54296875" customWidth="1"/>
  </cols>
  <sheetData>
    <row r="1" spans="1:13" x14ac:dyDescent="0.35">
      <c r="A1" t="s">
        <v>36256</v>
      </c>
      <c r="B1" t="s">
        <v>7</v>
      </c>
      <c r="C1" t="s">
        <v>36257</v>
      </c>
      <c r="D1" t="s">
        <v>36258</v>
      </c>
      <c r="E1" t="s">
        <v>36259</v>
      </c>
      <c r="F1" t="s">
        <v>6860</v>
      </c>
      <c r="G1" t="s">
        <v>36654</v>
      </c>
    </row>
    <row r="2" spans="1:13" x14ac:dyDescent="0.35">
      <c r="A2" t="s">
        <v>36256</v>
      </c>
      <c r="B2" t="s">
        <v>7</v>
      </c>
      <c r="C2" t="s">
        <v>36257</v>
      </c>
      <c r="D2" t="s">
        <v>36258</v>
      </c>
      <c r="E2" t="s">
        <v>36259</v>
      </c>
      <c r="F2" t="s">
        <v>6860</v>
      </c>
      <c r="G2" t="s">
        <v>36654</v>
      </c>
      <c r="H2" t="s">
        <v>36260</v>
      </c>
      <c r="I2" t="s">
        <v>36261</v>
      </c>
      <c r="J2" t="s">
        <v>36262</v>
      </c>
      <c r="K2" t="s">
        <v>36263</v>
      </c>
      <c r="L2" t="s">
        <v>197</v>
      </c>
      <c r="M2" t="s">
        <v>14499</v>
      </c>
    </row>
    <row r="3" spans="1:13" x14ac:dyDescent="0.35">
      <c r="A3" t="s">
        <v>5837</v>
      </c>
      <c r="B3" t="s">
        <v>36264</v>
      </c>
      <c r="C3" t="s">
        <v>5813</v>
      </c>
      <c r="D3" t="s">
        <v>36262</v>
      </c>
      <c r="E3" t="s">
        <v>36265</v>
      </c>
      <c r="F3" t="s">
        <v>247</v>
      </c>
      <c r="G3" t="s">
        <v>10564</v>
      </c>
    </row>
    <row r="4" spans="1:13" x14ac:dyDescent="0.35">
      <c r="A4" t="s">
        <v>5837</v>
      </c>
      <c r="B4" t="s">
        <v>36266</v>
      </c>
      <c r="C4" t="s">
        <v>36267</v>
      </c>
      <c r="D4" t="s">
        <v>36262</v>
      </c>
      <c r="E4" t="s">
        <v>36268</v>
      </c>
      <c r="F4" t="s">
        <v>36269</v>
      </c>
      <c r="G4" t="s">
        <v>14401</v>
      </c>
    </row>
    <row r="5" spans="1:13" x14ac:dyDescent="0.35">
      <c r="A5" t="s">
        <v>5837</v>
      </c>
      <c r="B5" t="s">
        <v>36270</v>
      </c>
      <c r="C5" t="s">
        <v>36271</v>
      </c>
      <c r="D5" t="s">
        <v>36262</v>
      </c>
      <c r="E5" t="s">
        <v>36272</v>
      </c>
      <c r="F5" t="s">
        <v>36269</v>
      </c>
      <c r="G5" t="s">
        <v>36273</v>
      </c>
    </row>
    <row r="6" spans="1:13" x14ac:dyDescent="0.35">
      <c r="A6" t="s">
        <v>5837</v>
      </c>
      <c r="B6" t="s">
        <v>36274</v>
      </c>
      <c r="C6" t="s">
        <v>36267</v>
      </c>
      <c r="D6" t="s">
        <v>36262</v>
      </c>
      <c r="E6" t="s">
        <v>36275</v>
      </c>
      <c r="F6" t="s">
        <v>36269</v>
      </c>
      <c r="G6" t="s">
        <v>8472</v>
      </c>
    </row>
    <row r="7" spans="1:13" x14ac:dyDescent="0.35">
      <c r="A7" t="s">
        <v>5837</v>
      </c>
      <c r="B7" t="s">
        <v>36276</v>
      </c>
      <c r="C7" t="s">
        <v>5810</v>
      </c>
      <c r="D7" t="s">
        <v>36262</v>
      </c>
      <c r="E7" t="s">
        <v>36277</v>
      </c>
      <c r="F7" t="s">
        <v>36269</v>
      </c>
      <c r="G7" t="s">
        <v>9162</v>
      </c>
    </row>
    <row r="8" spans="1:13" x14ac:dyDescent="0.35">
      <c r="A8" t="s">
        <v>5837</v>
      </c>
      <c r="B8" t="s">
        <v>36278</v>
      </c>
      <c r="C8" t="s">
        <v>5810</v>
      </c>
      <c r="D8" t="s">
        <v>36262</v>
      </c>
      <c r="E8" t="s">
        <v>36279</v>
      </c>
      <c r="F8" t="s">
        <v>36269</v>
      </c>
      <c r="G8" t="s">
        <v>9162</v>
      </c>
    </row>
    <row r="9" spans="1:13" x14ac:dyDescent="0.35">
      <c r="A9" t="s">
        <v>5837</v>
      </c>
      <c r="B9" t="s">
        <v>36280</v>
      </c>
      <c r="C9" t="s">
        <v>36267</v>
      </c>
      <c r="D9" t="s">
        <v>36262</v>
      </c>
      <c r="E9" t="s">
        <v>36281</v>
      </c>
      <c r="F9" t="s">
        <v>36269</v>
      </c>
      <c r="G9" t="s">
        <v>15003</v>
      </c>
    </row>
    <row r="10" spans="1:13" x14ac:dyDescent="0.35">
      <c r="A10" t="s">
        <v>5837</v>
      </c>
      <c r="B10" t="s">
        <v>36282</v>
      </c>
      <c r="C10" t="s">
        <v>36267</v>
      </c>
      <c r="D10" t="s">
        <v>36262</v>
      </c>
      <c r="E10" t="s">
        <v>36283</v>
      </c>
      <c r="F10" t="s">
        <v>36269</v>
      </c>
      <c r="G10" t="s">
        <v>36284</v>
      </c>
    </row>
    <row r="11" spans="1:13" x14ac:dyDescent="0.35">
      <c r="A11" t="s">
        <v>5837</v>
      </c>
      <c r="B11" t="s">
        <v>36285</v>
      </c>
      <c r="C11" t="s">
        <v>5813</v>
      </c>
      <c r="D11" t="s">
        <v>36262</v>
      </c>
      <c r="E11" t="s">
        <v>36286</v>
      </c>
      <c r="F11" t="s">
        <v>5800</v>
      </c>
      <c r="G11" t="s">
        <v>17946</v>
      </c>
    </row>
    <row r="12" spans="1:13" x14ac:dyDescent="0.35">
      <c r="A12" t="s">
        <v>5837</v>
      </c>
      <c r="B12" t="s">
        <v>36287</v>
      </c>
      <c r="C12" t="s">
        <v>36267</v>
      </c>
      <c r="D12" t="s">
        <v>36262</v>
      </c>
      <c r="E12" t="s">
        <v>36288</v>
      </c>
      <c r="F12" t="s">
        <v>36269</v>
      </c>
      <c r="G12" t="s">
        <v>36289</v>
      </c>
    </row>
    <row r="13" spans="1:13" x14ac:dyDescent="0.35">
      <c r="A13" t="s">
        <v>5837</v>
      </c>
      <c r="B13" t="s">
        <v>36290</v>
      </c>
      <c r="C13" t="s">
        <v>36267</v>
      </c>
      <c r="D13" t="s">
        <v>36262</v>
      </c>
      <c r="E13" t="s">
        <v>36291</v>
      </c>
      <c r="F13" t="s">
        <v>36269</v>
      </c>
      <c r="G13" t="s">
        <v>15550</v>
      </c>
    </row>
    <row r="14" spans="1:13" x14ac:dyDescent="0.35">
      <c r="A14" t="s">
        <v>5837</v>
      </c>
      <c r="B14" t="s">
        <v>36292</v>
      </c>
      <c r="C14" t="s">
        <v>36271</v>
      </c>
      <c r="D14" t="s">
        <v>36262</v>
      </c>
      <c r="E14" t="s">
        <v>36293</v>
      </c>
      <c r="F14" t="s">
        <v>36269</v>
      </c>
      <c r="G14" t="s">
        <v>36294</v>
      </c>
    </row>
    <row r="15" spans="1:13" x14ac:dyDescent="0.35">
      <c r="A15" t="s">
        <v>5837</v>
      </c>
      <c r="B15" t="s">
        <v>36295</v>
      </c>
      <c r="C15" t="s">
        <v>36267</v>
      </c>
      <c r="D15" t="s">
        <v>36262</v>
      </c>
      <c r="E15" t="s">
        <v>36296</v>
      </c>
      <c r="F15" t="s">
        <v>36269</v>
      </c>
      <c r="G15" t="s">
        <v>36297</v>
      </c>
    </row>
    <row r="16" spans="1:13" x14ac:dyDescent="0.35">
      <c r="A16" t="s">
        <v>5837</v>
      </c>
      <c r="B16" t="s">
        <v>36298</v>
      </c>
      <c r="C16" t="s">
        <v>36267</v>
      </c>
      <c r="D16" t="s">
        <v>36262</v>
      </c>
      <c r="E16" t="s">
        <v>36299</v>
      </c>
      <c r="F16" t="s">
        <v>36269</v>
      </c>
      <c r="G16" t="s">
        <v>36300</v>
      </c>
    </row>
    <row r="17" spans="1:7" x14ac:dyDescent="0.35">
      <c r="A17" t="s">
        <v>5837</v>
      </c>
      <c r="B17" t="s">
        <v>36301</v>
      </c>
      <c r="C17" t="s">
        <v>5813</v>
      </c>
      <c r="D17" t="s">
        <v>36262</v>
      </c>
      <c r="E17" t="s">
        <v>36302</v>
      </c>
      <c r="F17" t="s">
        <v>20175</v>
      </c>
      <c r="G17" t="s">
        <v>8428</v>
      </c>
    </row>
    <row r="18" spans="1:7" x14ac:dyDescent="0.35">
      <c r="A18" t="s">
        <v>5837</v>
      </c>
      <c r="B18" t="s">
        <v>36303</v>
      </c>
      <c r="C18" t="s">
        <v>8319</v>
      </c>
      <c r="D18" t="s">
        <v>36262</v>
      </c>
      <c r="E18" t="s">
        <v>36304</v>
      </c>
      <c r="F18" t="s">
        <v>36269</v>
      </c>
      <c r="G18" t="s">
        <v>36305</v>
      </c>
    </row>
    <row r="19" spans="1:7" x14ac:dyDescent="0.35">
      <c r="A19" t="s">
        <v>5837</v>
      </c>
      <c r="B19" t="s">
        <v>36306</v>
      </c>
      <c r="C19" t="s">
        <v>36267</v>
      </c>
      <c r="D19" t="s">
        <v>36262</v>
      </c>
      <c r="E19" t="s">
        <v>36307</v>
      </c>
      <c r="F19" t="s">
        <v>36269</v>
      </c>
      <c r="G19" t="s">
        <v>9656</v>
      </c>
    </row>
    <row r="20" spans="1:7" x14ac:dyDescent="0.35">
      <c r="A20" t="s">
        <v>5837</v>
      </c>
      <c r="B20" t="s">
        <v>36308</v>
      </c>
      <c r="C20" t="s">
        <v>36267</v>
      </c>
      <c r="D20" t="s">
        <v>36262</v>
      </c>
      <c r="E20" t="s">
        <v>36309</v>
      </c>
      <c r="F20" t="s">
        <v>1171</v>
      </c>
      <c r="G20" t="s">
        <v>36310</v>
      </c>
    </row>
    <row r="21" spans="1:7" x14ac:dyDescent="0.35">
      <c r="A21" t="s">
        <v>5837</v>
      </c>
      <c r="B21" t="s">
        <v>36311</v>
      </c>
      <c r="C21" t="s">
        <v>5813</v>
      </c>
      <c r="D21" t="s">
        <v>36262</v>
      </c>
      <c r="E21" t="s">
        <v>36312</v>
      </c>
      <c r="F21" t="s">
        <v>182</v>
      </c>
      <c r="G21" t="s">
        <v>12515</v>
      </c>
    </row>
    <row r="22" spans="1:7" x14ac:dyDescent="0.35">
      <c r="A22" t="s">
        <v>5837</v>
      </c>
      <c r="B22" t="s">
        <v>36313</v>
      </c>
      <c r="C22" t="s">
        <v>36267</v>
      </c>
      <c r="D22" t="s">
        <v>36262</v>
      </c>
      <c r="E22" t="s">
        <v>36314</v>
      </c>
      <c r="F22" t="s">
        <v>24474</v>
      </c>
      <c r="G22" t="s">
        <v>11230</v>
      </c>
    </row>
    <row r="23" spans="1:7" x14ac:dyDescent="0.35">
      <c r="A23" t="s">
        <v>5837</v>
      </c>
      <c r="B23" t="s">
        <v>36315</v>
      </c>
      <c r="C23" t="s">
        <v>36267</v>
      </c>
      <c r="D23" t="s">
        <v>36262</v>
      </c>
      <c r="E23" t="s">
        <v>36316</v>
      </c>
      <c r="F23" t="s">
        <v>36269</v>
      </c>
      <c r="G23" t="s">
        <v>14582</v>
      </c>
    </row>
    <row r="24" spans="1:7" x14ac:dyDescent="0.35">
      <c r="A24" t="s">
        <v>5837</v>
      </c>
      <c r="B24" t="s">
        <v>36317</v>
      </c>
      <c r="C24" t="s">
        <v>8319</v>
      </c>
      <c r="D24" t="s">
        <v>36262</v>
      </c>
      <c r="E24" t="s">
        <v>36318</v>
      </c>
      <c r="F24" t="s">
        <v>1223</v>
      </c>
      <c r="G24" t="s">
        <v>14750</v>
      </c>
    </row>
    <row r="25" spans="1:7" x14ac:dyDescent="0.35">
      <c r="A25" t="s">
        <v>5837</v>
      </c>
      <c r="B25" t="s">
        <v>36319</v>
      </c>
      <c r="C25" t="s">
        <v>5832</v>
      </c>
      <c r="D25" t="s">
        <v>36262</v>
      </c>
      <c r="E25" t="s">
        <v>36320</v>
      </c>
      <c r="F25" t="s">
        <v>36269</v>
      </c>
      <c r="G25" t="s">
        <v>17943</v>
      </c>
    </row>
    <row r="26" spans="1:7" x14ac:dyDescent="0.35">
      <c r="A26" t="s">
        <v>5837</v>
      </c>
      <c r="B26" t="s">
        <v>36321</v>
      </c>
      <c r="C26" t="s">
        <v>36271</v>
      </c>
      <c r="D26" t="s">
        <v>36262</v>
      </c>
      <c r="E26" t="s">
        <v>36322</v>
      </c>
      <c r="F26" t="s">
        <v>36269</v>
      </c>
      <c r="G26" t="s">
        <v>9405</v>
      </c>
    </row>
    <row r="27" spans="1:7" x14ac:dyDescent="0.35">
      <c r="A27" t="s">
        <v>5837</v>
      </c>
      <c r="B27" t="s">
        <v>36323</v>
      </c>
      <c r="C27" t="s">
        <v>36267</v>
      </c>
      <c r="D27" t="s">
        <v>36262</v>
      </c>
      <c r="E27" t="s">
        <v>36324</v>
      </c>
      <c r="F27" t="s">
        <v>36269</v>
      </c>
      <c r="G27" t="s">
        <v>14736</v>
      </c>
    </row>
    <row r="28" spans="1:7" x14ac:dyDescent="0.35">
      <c r="A28" t="s">
        <v>5837</v>
      </c>
      <c r="B28" t="s">
        <v>36325</v>
      </c>
      <c r="C28" t="s">
        <v>36261</v>
      </c>
      <c r="D28" t="s">
        <v>36262</v>
      </c>
      <c r="E28" t="s">
        <v>36326</v>
      </c>
      <c r="F28" t="s">
        <v>197</v>
      </c>
      <c r="G28" t="s">
        <v>36327</v>
      </c>
    </row>
    <row r="29" spans="1:7" x14ac:dyDescent="0.35">
      <c r="A29" t="s">
        <v>5837</v>
      </c>
      <c r="B29" t="s">
        <v>36328</v>
      </c>
      <c r="C29" t="s">
        <v>36261</v>
      </c>
      <c r="D29" t="s">
        <v>36262</v>
      </c>
      <c r="E29" t="s">
        <v>36329</v>
      </c>
      <c r="F29" t="s">
        <v>1118</v>
      </c>
      <c r="G29" t="s">
        <v>16292</v>
      </c>
    </row>
    <row r="30" spans="1:7" x14ac:dyDescent="0.35">
      <c r="A30" t="s">
        <v>5837</v>
      </c>
      <c r="B30" t="s">
        <v>36330</v>
      </c>
      <c r="C30" t="s">
        <v>8319</v>
      </c>
      <c r="D30" t="s">
        <v>36262</v>
      </c>
      <c r="E30" t="s">
        <v>36331</v>
      </c>
      <c r="F30" t="s">
        <v>2847</v>
      </c>
      <c r="G30" t="s">
        <v>36332</v>
      </c>
    </row>
    <row r="31" spans="1:7" x14ac:dyDescent="0.35">
      <c r="A31" t="s">
        <v>5837</v>
      </c>
      <c r="B31" t="s">
        <v>36333</v>
      </c>
      <c r="C31" t="s">
        <v>36267</v>
      </c>
      <c r="D31" t="s">
        <v>36262</v>
      </c>
      <c r="E31" t="s">
        <v>36334</v>
      </c>
      <c r="F31" t="s">
        <v>36269</v>
      </c>
      <c r="G31" t="s">
        <v>14768</v>
      </c>
    </row>
    <row r="32" spans="1:7" x14ac:dyDescent="0.35">
      <c r="A32" t="s">
        <v>5837</v>
      </c>
      <c r="B32" t="s">
        <v>36335</v>
      </c>
      <c r="C32" t="s">
        <v>36267</v>
      </c>
      <c r="D32" t="s">
        <v>36262</v>
      </c>
      <c r="E32" t="s">
        <v>36336</v>
      </c>
      <c r="F32" t="s">
        <v>36269</v>
      </c>
      <c r="G32" t="s">
        <v>14736</v>
      </c>
    </row>
    <row r="33" spans="1:8" x14ac:dyDescent="0.35">
      <c r="A33" t="s">
        <v>5837</v>
      </c>
      <c r="B33" t="s">
        <v>36337</v>
      </c>
      <c r="C33" t="s">
        <v>36271</v>
      </c>
      <c r="D33" t="s">
        <v>36262</v>
      </c>
      <c r="E33" t="s">
        <v>36338</v>
      </c>
      <c r="F33" t="s">
        <v>36269</v>
      </c>
      <c r="G33" t="s">
        <v>17879</v>
      </c>
    </row>
    <row r="34" spans="1:8" x14ac:dyDescent="0.35">
      <c r="A34" t="s">
        <v>5837</v>
      </c>
      <c r="B34" t="s">
        <v>36339</v>
      </c>
      <c r="C34" t="s">
        <v>5813</v>
      </c>
      <c r="D34" t="s">
        <v>36262</v>
      </c>
      <c r="E34" t="s">
        <v>36340</v>
      </c>
      <c r="F34" t="s">
        <v>36269</v>
      </c>
      <c r="G34" t="s">
        <v>17943</v>
      </c>
    </row>
    <row r="35" spans="1:8" x14ac:dyDescent="0.35">
      <c r="A35" t="s">
        <v>5837</v>
      </c>
      <c r="B35" t="s">
        <v>36341</v>
      </c>
      <c r="C35" t="s">
        <v>5813</v>
      </c>
      <c r="D35" t="s">
        <v>36262</v>
      </c>
      <c r="E35" t="s">
        <v>36342</v>
      </c>
      <c r="F35" t="s">
        <v>36269</v>
      </c>
      <c r="G35" t="s">
        <v>9316</v>
      </c>
    </row>
    <row r="36" spans="1:8" x14ac:dyDescent="0.35">
      <c r="A36" t="s">
        <v>5837</v>
      </c>
      <c r="B36" t="s">
        <v>36343</v>
      </c>
      <c r="C36" t="s">
        <v>36271</v>
      </c>
      <c r="D36" t="s">
        <v>36262</v>
      </c>
      <c r="E36" t="s">
        <v>36344</v>
      </c>
      <c r="F36" t="s">
        <v>36269</v>
      </c>
      <c r="G36" t="s">
        <v>36345</v>
      </c>
    </row>
    <row r="37" spans="1:8" x14ac:dyDescent="0.35">
      <c r="A37" t="s">
        <v>5837</v>
      </c>
      <c r="B37" t="s">
        <v>36346</v>
      </c>
      <c r="C37" t="s">
        <v>36271</v>
      </c>
      <c r="D37" t="s">
        <v>36262</v>
      </c>
      <c r="E37" t="s">
        <v>36347</v>
      </c>
      <c r="F37" t="s">
        <v>36269</v>
      </c>
      <c r="G37" t="s">
        <v>36348</v>
      </c>
    </row>
    <row r="38" spans="1:8" x14ac:dyDescent="0.35">
      <c r="A38" t="s">
        <v>5837</v>
      </c>
      <c r="B38" t="s">
        <v>36349</v>
      </c>
      <c r="C38" t="s">
        <v>36267</v>
      </c>
      <c r="D38" t="s">
        <v>36262</v>
      </c>
      <c r="E38" t="s">
        <v>36350</v>
      </c>
      <c r="F38" t="s">
        <v>36269</v>
      </c>
      <c r="G38" t="s">
        <v>16151</v>
      </c>
    </row>
    <row r="39" spans="1:8" x14ac:dyDescent="0.35">
      <c r="A39" t="s">
        <v>5837</v>
      </c>
      <c r="B39" t="s">
        <v>36351</v>
      </c>
      <c r="C39" t="s">
        <v>36352</v>
      </c>
      <c r="D39" t="s">
        <v>36262</v>
      </c>
      <c r="E39" t="s">
        <v>36353</v>
      </c>
      <c r="F39" t="s">
        <v>1087</v>
      </c>
      <c r="G39" t="s">
        <v>36354</v>
      </c>
    </row>
    <row r="40" spans="1:8" x14ac:dyDescent="0.35">
      <c r="A40" t="s">
        <v>5837</v>
      </c>
      <c r="B40" t="s">
        <v>36355</v>
      </c>
      <c r="C40" t="s">
        <v>36267</v>
      </c>
      <c r="D40" t="s">
        <v>36262</v>
      </c>
      <c r="E40" t="s">
        <v>36356</v>
      </c>
      <c r="F40" t="s">
        <v>36269</v>
      </c>
      <c r="G40" t="s">
        <v>14736</v>
      </c>
    </row>
    <row r="41" spans="1:8" x14ac:dyDescent="0.35">
      <c r="A41" t="s">
        <v>5837</v>
      </c>
      <c r="B41" t="s">
        <v>36357</v>
      </c>
      <c r="C41" t="s">
        <v>5813</v>
      </c>
      <c r="D41" t="s">
        <v>36262</v>
      </c>
      <c r="E41" t="s">
        <v>36358</v>
      </c>
      <c r="F41" t="s">
        <v>36269</v>
      </c>
      <c r="G41" t="s">
        <v>15247</v>
      </c>
    </row>
    <row r="42" spans="1:8" x14ac:dyDescent="0.35">
      <c r="A42" t="s">
        <v>5837</v>
      </c>
      <c r="B42" t="s">
        <v>36359</v>
      </c>
      <c r="C42" t="s">
        <v>36271</v>
      </c>
      <c r="D42" t="s">
        <v>36262</v>
      </c>
      <c r="E42" t="s">
        <v>36360</v>
      </c>
      <c r="G42" t="s">
        <v>36269</v>
      </c>
      <c r="H42" t="s">
        <v>36361</v>
      </c>
    </row>
    <row r="43" spans="1:8" x14ac:dyDescent="0.35">
      <c r="A43" t="s">
        <v>5837</v>
      </c>
      <c r="B43" t="s">
        <v>36362</v>
      </c>
      <c r="C43" t="s">
        <v>36267</v>
      </c>
      <c r="D43" t="s">
        <v>36262</v>
      </c>
      <c r="E43" t="s">
        <v>36363</v>
      </c>
      <c r="F43" t="s">
        <v>36269</v>
      </c>
      <c r="G43" t="s">
        <v>15550</v>
      </c>
    </row>
    <row r="44" spans="1:8" x14ac:dyDescent="0.35">
      <c r="A44" t="s">
        <v>5837</v>
      </c>
      <c r="B44" t="s">
        <v>36364</v>
      </c>
      <c r="C44" t="s">
        <v>36267</v>
      </c>
      <c r="D44" t="s">
        <v>36262</v>
      </c>
      <c r="E44" t="s">
        <v>36365</v>
      </c>
      <c r="F44" t="s">
        <v>36269</v>
      </c>
      <c r="G44" t="s">
        <v>15156</v>
      </c>
    </row>
    <row r="45" spans="1:8" x14ac:dyDescent="0.35">
      <c r="A45" t="s">
        <v>5837</v>
      </c>
      <c r="B45" t="s">
        <v>36366</v>
      </c>
      <c r="C45" t="s">
        <v>5813</v>
      </c>
      <c r="D45" t="s">
        <v>36262</v>
      </c>
      <c r="E45" t="s">
        <v>36367</v>
      </c>
      <c r="F45" t="s">
        <v>36269</v>
      </c>
      <c r="G45" t="s">
        <v>30525</v>
      </c>
    </row>
    <row r="46" spans="1:8" x14ac:dyDescent="0.35">
      <c r="A46" t="s">
        <v>5837</v>
      </c>
      <c r="B46" t="s">
        <v>36368</v>
      </c>
      <c r="C46" t="s">
        <v>36267</v>
      </c>
      <c r="D46" t="s">
        <v>36262</v>
      </c>
      <c r="E46" t="s">
        <v>36369</v>
      </c>
      <c r="F46" t="s">
        <v>36269</v>
      </c>
      <c r="G46" t="s">
        <v>15586</v>
      </c>
    </row>
    <row r="47" spans="1:8" x14ac:dyDescent="0.35">
      <c r="A47" t="s">
        <v>5837</v>
      </c>
      <c r="B47" t="s">
        <v>36370</v>
      </c>
      <c r="C47" t="s">
        <v>36271</v>
      </c>
      <c r="D47" t="s">
        <v>36262</v>
      </c>
      <c r="E47" t="s">
        <v>36371</v>
      </c>
      <c r="F47" t="s">
        <v>36269</v>
      </c>
      <c r="G47" t="s">
        <v>36372</v>
      </c>
    </row>
    <row r="48" spans="1:8" x14ac:dyDescent="0.35">
      <c r="A48" t="s">
        <v>5837</v>
      </c>
      <c r="B48" t="s">
        <v>36373</v>
      </c>
      <c r="C48" t="s">
        <v>36271</v>
      </c>
      <c r="D48" t="s">
        <v>36262</v>
      </c>
      <c r="E48" t="s">
        <v>36374</v>
      </c>
      <c r="F48" t="s">
        <v>36269</v>
      </c>
      <c r="G48" t="s">
        <v>36375</v>
      </c>
    </row>
    <row r="49" spans="1:7" x14ac:dyDescent="0.35">
      <c r="A49" t="s">
        <v>5837</v>
      </c>
      <c r="B49" t="s">
        <v>36376</v>
      </c>
      <c r="C49" t="s">
        <v>36271</v>
      </c>
      <c r="D49" t="s">
        <v>36262</v>
      </c>
      <c r="E49" t="s">
        <v>36377</v>
      </c>
      <c r="F49" t="s">
        <v>36269</v>
      </c>
      <c r="G49" t="s">
        <v>15322</v>
      </c>
    </row>
    <row r="50" spans="1:7" x14ac:dyDescent="0.35">
      <c r="A50" t="s">
        <v>5837</v>
      </c>
      <c r="B50" t="s">
        <v>36378</v>
      </c>
      <c r="C50" t="s">
        <v>5810</v>
      </c>
      <c r="D50" t="s">
        <v>36262</v>
      </c>
      <c r="E50" t="s">
        <v>36379</v>
      </c>
      <c r="F50" t="s">
        <v>17935</v>
      </c>
      <c r="G50" t="s">
        <v>36380</v>
      </c>
    </row>
    <row r="51" spans="1:7" x14ac:dyDescent="0.35">
      <c r="A51" t="s">
        <v>5837</v>
      </c>
      <c r="B51" t="s">
        <v>36381</v>
      </c>
      <c r="C51" t="s">
        <v>5810</v>
      </c>
      <c r="D51" t="s">
        <v>36262</v>
      </c>
      <c r="E51" t="s">
        <v>36382</v>
      </c>
      <c r="F51" t="s">
        <v>36269</v>
      </c>
      <c r="G51" t="s">
        <v>10505</v>
      </c>
    </row>
    <row r="52" spans="1:7" x14ac:dyDescent="0.35">
      <c r="A52" t="s">
        <v>5837</v>
      </c>
      <c r="B52" t="s">
        <v>36383</v>
      </c>
      <c r="C52" t="s">
        <v>5810</v>
      </c>
      <c r="D52" t="s">
        <v>36262</v>
      </c>
      <c r="E52" t="s">
        <v>36384</v>
      </c>
      <c r="F52" t="s">
        <v>5038</v>
      </c>
      <c r="G52" t="s">
        <v>36385</v>
      </c>
    </row>
    <row r="53" spans="1:7" x14ac:dyDescent="0.35">
      <c r="A53" t="s">
        <v>5837</v>
      </c>
      <c r="B53" t="s">
        <v>36386</v>
      </c>
      <c r="C53" t="s">
        <v>8319</v>
      </c>
      <c r="D53" t="s">
        <v>36262</v>
      </c>
      <c r="E53" t="s">
        <v>21</v>
      </c>
      <c r="F53" t="s">
        <v>2847</v>
      </c>
      <c r="G53" t="s">
        <v>36387</v>
      </c>
    </row>
    <row r="54" spans="1:7" x14ac:dyDescent="0.35">
      <c r="A54" t="s">
        <v>5837</v>
      </c>
      <c r="B54" t="s">
        <v>36388</v>
      </c>
      <c r="C54" t="s">
        <v>5810</v>
      </c>
      <c r="D54" t="s">
        <v>36262</v>
      </c>
      <c r="E54" t="s">
        <v>36389</v>
      </c>
      <c r="F54" t="s">
        <v>36269</v>
      </c>
      <c r="G54" t="s">
        <v>8431</v>
      </c>
    </row>
    <row r="55" spans="1:7" x14ac:dyDescent="0.35">
      <c r="A55" t="s">
        <v>5837</v>
      </c>
      <c r="B55" t="s">
        <v>36390</v>
      </c>
      <c r="C55" t="s">
        <v>5810</v>
      </c>
      <c r="D55" t="s">
        <v>36262</v>
      </c>
      <c r="E55" t="s">
        <v>36391</v>
      </c>
      <c r="F55" t="s">
        <v>36269</v>
      </c>
      <c r="G55" t="s">
        <v>36392</v>
      </c>
    </row>
    <row r="56" spans="1:7" x14ac:dyDescent="0.35">
      <c r="A56" t="s">
        <v>5837</v>
      </c>
      <c r="B56" t="s">
        <v>36393</v>
      </c>
      <c r="C56" t="s">
        <v>36267</v>
      </c>
      <c r="D56" t="s">
        <v>36262</v>
      </c>
      <c r="E56" t="s">
        <v>36394</v>
      </c>
      <c r="F56" t="s">
        <v>36269</v>
      </c>
      <c r="G56" t="s">
        <v>12044</v>
      </c>
    </row>
    <row r="57" spans="1:7" x14ac:dyDescent="0.35">
      <c r="A57" t="s">
        <v>5837</v>
      </c>
      <c r="B57" t="s">
        <v>36395</v>
      </c>
      <c r="C57" t="s">
        <v>36261</v>
      </c>
      <c r="D57" t="s">
        <v>36262</v>
      </c>
      <c r="E57" t="s">
        <v>36396</v>
      </c>
      <c r="F57" t="s">
        <v>4999</v>
      </c>
      <c r="G57" t="s">
        <v>36397</v>
      </c>
    </row>
    <row r="58" spans="1:7" x14ac:dyDescent="0.35">
      <c r="A58" t="s">
        <v>5837</v>
      </c>
      <c r="B58" t="s">
        <v>36398</v>
      </c>
      <c r="C58" t="s">
        <v>36267</v>
      </c>
      <c r="D58" t="s">
        <v>36262</v>
      </c>
      <c r="E58" t="s">
        <v>36399</v>
      </c>
      <c r="F58" t="s">
        <v>36269</v>
      </c>
      <c r="G58" t="s">
        <v>14452</v>
      </c>
    </row>
    <row r="59" spans="1:7" x14ac:dyDescent="0.35">
      <c r="A59" t="s">
        <v>5837</v>
      </c>
      <c r="B59" t="s">
        <v>36400</v>
      </c>
      <c r="C59" t="s">
        <v>36267</v>
      </c>
      <c r="D59" t="s">
        <v>36262</v>
      </c>
      <c r="E59" t="s">
        <v>36401</v>
      </c>
      <c r="F59" t="s">
        <v>36269</v>
      </c>
      <c r="G59" t="s">
        <v>11392</v>
      </c>
    </row>
    <row r="60" spans="1:7" x14ac:dyDescent="0.35">
      <c r="A60" t="s">
        <v>5837</v>
      </c>
      <c r="B60" t="s">
        <v>36402</v>
      </c>
      <c r="C60" t="s">
        <v>5810</v>
      </c>
      <c r="D60" t="s">
        <v>36262</v>
      </c>
      <c r="E60" t="s">
        <v>36403</v>
      </c>
      <c r="F60" t="s">
        <v>36269</v>
      </c>
      <c r="G60" t="s">
        <v>36392</v>
      </c>
    </row>
    <row r="61" spans="1:7" x14ac:dyDescent="0.35">
      <c r="A61" t="s">
        <v>5837</v>
      </c>
      <c r="B61" t="s">
        <v>36404</v>
      </c>
      <c r="C61" t="s">
        <v>5813</v>
      </c>
      <c r="D61" t="s">
        <v>36262</v>
      </c>
      <c r="E61" t="s">
        <v>36405</v>
      </c>
      <c r="F61" t="s">
        <v>36269</v>
      </c>
      <c r="G61" t="s">
        <v>9599</v>
      </c>
    </row>
    <row r="62" spans="1:7" x14ac:dyDescent="0.35">
      <c r="A62" t="s">
        <v>5837</v>
      </c>
      <c r="B62" t="s">
        <v>36406</v>
      </c>
      <c r="C62" t="s">
        <v>36267</v>
      </c>
      <c r="D62" t="s">
        <v>36262</v>
      </c>
      <c r="E62" t="s">
        <v>36407</v>
      </c>
      <c r="F62" t="s">
        <v>36269</v>
      </c>
      <c r="G62" t="s">
        <v>14565</v>
      </c>
    </row>
    <row r="63" spans="1:7" x14ac:dyDescent="0.35">
      <c r="A63" t="s">
        <v>5837</v>
      </c>
      <c r="B63" t="s">
        <v>36408</v>
      </c>
      <c r="C63" t="s">
        <v>36267</v>
      </c>
      <c r="D63" t="s">
        <v>36262</v>
      </c>
      <c r="E63" t="s">
        <v>36409</v>
      </c>
      <c r="F63" t="s">
        <v>36269</v>
      </c>
      <c r="G63" t="s">
        <v>15642</v>
      </c>
    </row>
    <row r="64" spans="1:7" x14ac:dyDescent="0.35">
      <c r="A64" t="s">
        <v>5837</v>
      </c>
      <c r="B64" t="s">
        <v>36410</v>
      </c>
      <c r="C64" t="s">
        <v>5813</v>
      </c>
      <c r="D64" t="s">
        <v>36262</v>
      </c>
      <c r="E64" t="s">
        <v>36411</v>
      </c>
      <c r="F64" t="s">
        <v>36269</v>
      </c>
      <c r="G64" t="s">
        <v>17977</v>
      </c>
    </row>
    <row r="65" spans="1:7" x14ac:dyDescent="0.35">
      <c r="A65" t="s">
        <v>5837</v>
      </c>
      <c r="B65" t="s">
        <v>36412</v>
      </c>
      <c r="C65" t="s">
        <v>36267</v>
      </c>
      <c r="D65" t="s">
        <v>36262</v>
      </c>
      <c r="E65" t="s">
        <v>36413</v>
      </c>
      <c r="F65" t="s">
        <v>36269</v>
      </c>
      <c r="G65" t="s">
        <v>12575</v>
      </c>
    </row>
    <row r="66" spans="1:7" x14ac:dyDescent="0.35">
      <c r="A66" t="s">
        <v>5837</v>
      </c>
      <c r="B66" t="s">
        <v>36414</v>
      </c>
      <c r="C66" t="s">
        <v>36267</v>
      </c>
      <c r="D66" t="s">
        <v>36262</v>
      </c>
      <c r="E66" t="s">
        <v>36415</v>
      </c>
      <c r="F66" t="s">
        <v>36269</v>
      </c>
      <c r="G66" t="s">
        <v>36300</v>
      </c>
    </row>
    <row r="67" spans="1:7" x14ac:dyDescent="0.35">
      <c r="A67" t="s">
        <v>5837</v>
      </c>
      <c r="B67" t="s">
        <v>36416</v>
      </c>
      <c r="C67" t="s">
        <v>36267</v>
      </c>
      <c r="D67" t="s">
        <v>36262</v>
      </c>
      <c r="E67" t="s">
        <v>36417</v>
      </c>
      <c r="F67" t="s">
        <v>36269</v>
      </c>
      <c r="G67" t="s">
        <v>9656</v>
      </c>
    </row>
    <row r="68" spans="1:7" x14ac:dyDescent="0.35">
      <c r="A68" t="s">
        <v>5837</v>
      </c>
      <c r="B68" t="s">
        <v>36418</v>
      </c>
      <c r="C68" t="s">
        <v>36267</v>
      </c>
      <c r="D68" t="s">
        <v>36262</v>
      </c>
      <c r="E68" t="s">
        <v>36419</v>
      </c>
      <c r="F68" t="s">
        <v>36269</v>
      </c>
      <c r="G68" t="s">
        <v>36420</v>
      </c>
    </row>
    <row r="69" spans="1:7" x14ac:dyDescent="0.35">
      <c r="A69" t="s">
        <v>5837</v>
      </c>
      <c r="B69" t="s">
        <v>36421</v>
      </c>
      <c r="C69" t="s">
        <v>36261</v>
      </c>
      <c r="D69" t="s">
        <v>36262</v>
      </c>
      <c r="E69" t="s">
        <v>36422</v>
      </c>
      <c r="F69" t="s">
        <v>36269</v>
      </c>
      <c r="G69" t="s">
        <v>15042</v>
      </c>
    </row>
    <row r="70" spans="1:7" x14ac:dyDescent="0.35">
      <c r="A70" t="s">
        <v>5837</v>
      </c>
      <c r="B70" t="s">
        <v>36423</v>
      </c>
      <c r="C70" t="s">
        <v>36267</v>
      </c>
      <c r="D70" t="s">
        <v>36262</v>
      </c>
      <c r="E70" t="s">
        <v>36424</v>
      </c>
      <c r="F70" t="s">
        <v>36269</v>
      </c>
      <c r="G70" t="s">
        <v>36425</v>
      </c>
    </row>
    <row r="71" spans="1:7" x14ac:dyDescent="0.35">
      <c r="A71" t="s">
        <v>5837</v>
      </c>
      <c r="B71" t="s">
        <v>36426</v>
      </c>
      <c r="C71" t="s">
        <v>36267</v>
      </c>
      <c r="D71" t="s">
        <v>36262</v>
      </c>
      <c r="E71" t="s">
        <v>36427</v>
      </c>
      <c r="F71" t="s">
        <v>36269</v>
      </c>
      <c r="G71" t="s">
        <v>12159</v>
      </c>
    </row>
    <row r="72" spans="1:7" x14ac:dyDescent="0.35">
      <c r="A72" t="s">
        <v>5837</v>
      </c>
      <c r="B72" t="s">
        <v>36428</v>
      </c>
      <c r="C72" t="s">
        <v>36261</v>
      </c>
      <c r="D72" t="s">
        <v>36262</v>
      </c>
      <c r="E72" t="s">
        <v>36429</v>
      </c>
      <c r="F72" t="s">
        <v>3435</v>
      </c>
      <c r="G72" t="s">
        <v>17860</v>
      </c>
    </row>
    <row r="73" spans="1:7" x14ac:dyDescent="0.35">
      <c r="A73" t="s">
        <v>5837</v>
      </c>
      <c r="B73" t="s">
        <v>36430</v>
      </c>
      <c r="C73" t="s">
        <v>36267</v>
      </c>
      <c r="D73" t="s">
        <v>36262</v>
      </c>
      <c r="E73" t="s">
        <v>36431</v>
      </c>
      <c r="F73" t="s">
        <v>36269</v>
      </c>
      <c r="G73" t="s">
        <v>36432</v>
      </c>
    </row>
    <row r="74" spans="1:7" x14ac:dyDescent="0.35">
      <c r="A74" t="s">
        <v>5837</v>
      </c>
      <c r="B74" t="s">
        <v>36433</v>
      </c>
      <c r="C74" t="s">
        <v>5810</v>
      </c>
      <c r="D74" t="s">
        <v>36262</v>
      </c>
      <c r="E74" t="s">
        <v>36434</v>
      </c>
      <c r="F74" t="s">
        <v>36269</v>
      </c>
      <c r="G74" t="s">
        <v>14963</v>
      </c>
    </row>
    <row r="75" spans="1:7" x14ac:dyDescent="0.35">
      <c r="A75" t="s">
        <v>5837</v>
      </c>
      <c r="B75" t="s">
        <v>36435</v>
      </c>
      <c r="C75" t="s">
        <v>5813</v>
      </c>
      <c r="D75" t="s">
        <v>36262</v>
      </c>
      <c r="E75" t="s">
        <v>36436</v>
      </c>
      <c r="F75" t="s">
        <v>5801</v>
      </c>
      <c r="G75" t="s">
        <v>8554</v>
      </c>
    </row>
    <row r="76" spans="1:7" x14ac:dyDescent="0.35">
      <c r="A76" t="s">
        <v>5837</v>
      </c>
      <c r="B76" t="s">
        <v>36437</v>
      </c>
      <c r="C76" t="s">
        <v>36267</v>
      </c>
      <c r="D76" t="s">
        <v>36262</v>
      </c>
      <c r="E76" t="s">
        <v>36438</v>
      </c>
      <c r="F76" t="s">
        <v>36269</v>
      </c>
      <c r="G76" t="s">
        <v>12044</v>
      </c>
    </row>
    <row r="77" spans="1:7" x14ac:dyDescent="0.35">
      <c r="A77" t="s">
        <v>5837</v>
      </c>
      <c r="B77" t="s">
        <v>36439</v>
      </c>
      <c r="C77" t="s">
        <v>36267</v>
      </c>
      <c r="D77" t="s">
        <v>36262</v>
      </c>
      <c r="E77" t="s">
        <v>36440</v>
      </c>
      <c r="F77" t="s">
        <v>36269</v>
      </c>
      <c r="G77" t="s">
        <v>36441</v>
      </c>
    </row>
    <row r="78" spans="1:7" x14ac:dyDescent="0.35">
      <c r="A78" t="s">
        <v>5837</v>
      </c>
      <c r="B78" t="s">
        <v>36442</v>
      </c>
      <c r="C78" t="s">
        <v>5810</v>
      </c>
      <c r="D78" t="s">
        <v>36262</v>
      </c>
      <c r="E78" t="s">
        <v>36443</v>
      </c>
      <c r="F78" t="s">
        <v>1989</v>
      </c>
      <c r="G78" t="s">
        <v>9583</v>
      </c>
    </row>
    <row r="79" spans="1:7" x14ac:dyDescent="0.35">
      <c r="A79" t="s">
        <v>5837</v>
      </c>
      <c r="B79" t="s">
        <v>36444</v>
      </c>
      <c r="C79" t="s">
        <v>5813</v>
      </c>
      <c r="D79" t="s">
        <v>36262</v>
      </c>
      <c r="E79" t="s">
        <v>36445</v>
      </c>
      <c r="F79" t="s">
        <v>36269</v>
      </c>
      <c r="G79" t="s">
        <v>9599</v>
      </c>
    </row>
    <row r="80" spans="1:7" x14ac:dyDescent="0.35">
      <c r="A80" t="s">
        <v>5837</v>
      </c>
      <c r="B80" t="s">
        <v>36446</v>
      </c>
      <c r="C80" t="s">
        <v>36267</v>
      </c>
      <c r="D80" t="s">
        <v>36262</v>
      </c>
      <c r="E80" t="s">
        <v>36447</v>
      </c>
      <c r="F80" t="s">
        <v>36269</v>
      </c>
      <c r="G80" t="s">
        <v>15848</v>
      </c>
    </row>
    <row r="81" spans="1:7" x14ac:dyDescent="0.35">
      <c r="A81" t="s">
        <v>5837</v>
      </c>
      <c r="B81" t="s">
        <v>36448</v>
      </c>
      <c r="C81" t="s">
        <v>36267</v>
      </c>
      <c r="D81" t="s">
        <v>36262</v>
      </c>
      <c r="E81" t="s">
        <v>36449</v>
      </c>
      <c r="F81" t="s">
        <v>289</v>
      </c>
      <c r="G81" t="s">
        <v>13826</v>
      </c>
    </row>
    <row r="82" spans="1:7" x14ac:dyDescent="0.35">
      <c r="A82" t="s">
        <v>5837</v>
      </c>
      <c r="B82" t="s">
        <v>36450</v>
      </c>
      <c r="C82" t="s">
        <v>36267</v>
      </c>
      <c r="D82" t="s">
        <v>36262</v>
      </c>
      <c r="E82" t="s">
        <v>36451</v>
      </c>
      <c r="F82" t="s">
        <v>36269</v>
      </c>
      <c r="G82" t="s">
        <v>14822</v>
      </c>
    </row>
    <row r="83" spans="1:7" x14ac:dyDescent="0.35">
      <c r="A83" t="s">
        <v>5837</v>
      </c>
      <c r="B83" t="s">
        <v>36452</v>
      </c>
      <c r="C83" t="s">
        <v>36261</v>
      </c>
      <c r="D83" t="s">
        <v>36262</v>
      </c>
      <c r="E83" t="s">
        <v>36453</v>
      </c>
      <c r="F83" t="s">
        <v>5064</v>
      </c>
      <c r="G83" t="s">
        <v>8759</v>
      </c>
    </row>
    <row r="84" spans="1:7" x14ac:dyDescent="0.35">
      <c r="A84" t="s">
        <v>5837</v>
      </c>
      <c r="B84" t="s">
        <v>36454</v>
      </c>
      <c r="C84" t="s">
        <v>36267</v>
      </c>
      <c r="D84" t="s">
        <v>36262</v>
      </c>
      <c r="E84" t="s">
        <v>36455</v>
      </c>
      <c r="F84" t="s">
        <v>36269</v>
      </c>
      <c r="G84" t="s">
        <v>14719</v>
      </c>
    </row>
    <row r="85" spans="1:7" x14ac:dyDescent="0.35">
      <c r="A85" t="s">
        <v>5837</v>
      </c>
      <c r="B85" t="s">
        <v>36456</v>
      </c>
      <c r="C85" t="s">
        <v>36261</v>
      </c>
      <c r="D85" t="s">
        <v>36262</v>
      </c>
      <c r="E85" t="s">
        <v>36457</v>
      </c>
      <c r="F85" t="s">
        <v>1253</v>
      </c>
      <c r="G85" t="s">
        <v>14790</v>
      </c>
    </row>
    <row r="86" spans="1:7" x14ac:dyDescent="0.35">
      <c r="A86" t="s">
        <v>5837</v>
      </c>
      <c r="B86" t="s">
        <v>36458</v>
      </c>
      <c r="C86" t="s">
        <v>36352</v>
      </c>
      <c r="D86" t="s">
        <v>36262</v>
      </c>
      <c r="E86" t="s">
        <v>36459</v>
      </c>
      <c r="F86" t="s">
        <v>1063</v>
      </c>
      <c r="G86" t="s">
        <v>12429</v>
      </c>
    </row>
    <row r="87" spans="1:7" x14ac:dyDescent="0.35">
      <c r="A87" t="s">
        <v>5837</v>
      </c>
      <c r="B87" t="s">
        <v>36460</v>
      </c>
      <c r="C87" t="s">
        <v>36261</v>
      </c>
      <c r="D87" t="s">
        <v>36262</v>
      </c>
      <c r="E87" t="s">
        <v>36461</v>
      </c>
      <c r="F87" t="s">
        <v>197</v>
      </c>
      <c r="G87" t="s">
        <v>36327</v>
      </c>
    </row>
    <row r="88" spans="1:7" x14ac:dyDescent="0.35">
      <c r="A88" t="s">
        <v>5837</v>
      </c>
      <c r="B88" t="s">
        <v>36462</v>
      </c>
      <c r="C88" t="s">
        <v>36267</v>
      </c>
      <c r="D88" t="s">
        <v>36262</v>
      </c>
      <c r="E88" t="s">
        <v>36463</v>
      </c>
      <c r="F88" t="s">
        <v>36269</v>
      </c>
      <c r="G88" t="s">
        <v>11230</v>
      </c>
    </row>
    <row r="89" spans="1:7" x14ac:dyDescent="0.35">
      <c r="A89" t="s">
        <v>5837</v>
      </c>
      <c r="B89" t="s">
        <v>36464</v>
      </c>
      <c r="C89" t="s">
        <v>36267</v>
      </c>
      <c r="D89" t="s">
        <v>36262</v>
      </c>
      <c r="E89" t="s">
        <v>36465</v>
      </c>
      <c r="F89" t="s">
        <v>36269</v>
      </c>
      <c r="G89" t="s">
        <v>36466</v>
      </c>
    </row>
    <row r="90" spans="1:7" x14ac:dyDescent="0.35">
      <c r="A90" t="s">
        <v>5837</v>
      </c>
      <c r="B90" t="s">
        <v>36467</v>
      </c>
      <c r="C90" t="s">
        <v>5832</v>
      </c>
      <c r="D90" t="s">
        <v>36262</v>
      </c>
      <c r="E90" t="s">
        <v>36468</v>
      </c>
      <c r="F90" t="s">
        <v>36269</v>
      </c>
      <c r="G90" t="s">
        <v>17949</v>
      </c>
    </row>
    <row r="91" spans="1:7" x14ac:dyDescent="0.35">
      <c r="A91" t="s">
        <v>5837</v>
      </c>
      <c r="B91" t="s">
        <v>36469</v>
      </c>
      <c r="C91" t="s">
        <v>36267</v>
      </c>
      <c r="D91" t="s">
        <v>36262</v>
      </c>
      <c r="E91" t="s">
        <v>36470</v>
      </c>
      <c r="F91" t="s">
        <v>36269</v>
      </c>
      <c r="G91" t="s">
        <v>14736</v>
      </c>
    </row>
    <row r="92" spans="1:7" x14ac:dyDescent="0.35">
      <c r="A92" t="s">
        <v>5837</v>
      </c>
      <c r="B92" t="s">
        <v>36471</v>
      </c>
      <c r="C92" t="s">
        <v>36267</v>
      </c>
      <c r="D92" t="s">
        <v>36262</v>
      </c>
      <c r="E92" t="s">
        <v>36472</v>
      </c>
      <c r="F92" t="s">
        <v>36269</v>
      </c>
      <c r="G92" t="s">
        <v>9159</v>
      </c>
    </row>
    <row r="93" spans="1:7" x14ac:dyDescent="0.35">
      <c r="A93" t="s">
        <v>5837</v>
      </c>
      <c r="B93" t="s">
        <v>36473</v>
      </c>
      <c r="C93" t="s">
        <v>5813</v>
      </c>
      <c r="D93" t="s">
        <v>36262</v>
      </c>
      <c r="E93" t="s">
        <v>36474</v>
      </c>
      <c r="F93" t="s">
        <v>36269</v>
      </c>
      <c r="G93" t="s">
        <v>9013</v>
      </c>
    </row>
    <row r="94" spans="1:7" x14ac:dyDescent="0.35">
      <c r="A94" t="s">
        <v>5837</v>
      </c>
      <c r="B94" t="s">
        <v>36475</v>
      </c>
      <c r="C94" t="s">
        <v>36267</v>
      </c>
      <c r="D94" t="s">
        <v>36262</v>
      </c>
      <c r="E94" t="s">
        <v>36476</v>
      </c>
      <c r="F94" t="s">
        <v>36269</v>
      </c>
      <c r="G94" t="s">
        <v>9159</v>
      </c>
    </row>
    <row r="95" spans="1:7" x14ac:dyDescent="0.35">
      <c r="A95" t="s">
        <v>5837</v>
      </c>
      <c r="B95" t="s">
        <v>36477</v>
      </c>
      <c r="C95" t="s">
        <v>36267</v>
      </c>
      <c r="D95" t="s">
        <v>36262</v>
      </c>
      <c r="E95" t="s">
        <v>36478</v>
      </c>
      <c r="F95" t="s">
        <v>1171</v>
      </c>
      <c r="G95" t="s">
        <v>36420</v>
      </c>
    </row>
    <row r="96" spans="1:7" x14ac:dyDescent="0.35">
      <c r="A96" t="s">
        <v>5837</v>
      </c>
      <c r="B96" t="s">
        <v>36479</v>
      </c>
      <c r="C96" t="s">
        <v>5813</v>
      </c>
      <c r="D96" t="s">
        <v>36262</v>
      </c>
      <c r="E96" t="s">
        <v>36480</v>
      </c>
      <c r="F96" t="s">
        <v>5803</v>
      </c>
      <c r="G96" t="s">
        <v>10966</v>
      </c>
    </row>
    <row r="97" spans="1:7" x14ac:dyDescent="0.35">
      <c r="A97" t="s">
        <v>5837</v>
      </c>
      <c r="B97" t="s">
        <v>36481</v>
      </c>
      <c r="C97" t="s">
        <v>8319</v>
      </c>
      <c r="D97" t="s">
        <v>36262</v>
      </c>
      <c r="E97" t="s">
        <v>36482</v>
      </c>
      <c r="F97" t="s">
        <v>2755</v>
      </c>
      <c r="G97" t="s">
        <v>17854</v>
      </c>
    </row>
    <row r="98" spans="1:7" x14ac:dyDescent="0.35">
      <c r="A98" t="s">
        <v>5837</v>
      </c>
      <c r="B98" t="s">
        <v>36483</v>
      </c>
      <c r="C98" t="s">
        <v>36261</v>
      </c>
      <c r="D98" t="s">
        <v>36262</v>
      </c>
      <c r="E98" t="s">
        <v>36484</v>
      </c>
      <c r="F98" t="s">
        <v>197</v>
      </c>
      <c r="G98" t="s">
        <v>14963</v>
      </c>
    </row>
    <row r="99" spans="1:7" x14ac:dyDescent="0.35">
      <c r="A99" t="s">
        <v>5837</v>
      </c>
      <c r="B99" t="s">
        <v>36485</v>
      </c>
      <c r="C99" t="s">
        <v>8319</v>
      </c>
      <c r="D99" t="s">
        <v>36262</v>
      </c>
      <c r="E99" t="s">
        <v>36486</v>
      </c>
      <c r="F99" t="s">
        <v>36269</v>
      </c>
      <c r="G99" t="s">
        <v>15327</v>
      </c>
    </row>
    <row r="100" spans="1:7" x14ac:dyDescent="0.35">
      <c r="A100" t="s">
        <v>5837</v>
      </c>
      <c r="B100" t="s">
        <v>36487</v>
      </c>
      <c r="C100" t="s">
        <v>5813</v>
      </c>
      <c r="D100" t="s">
        <v>36262</v>
      </c>
      <c r="E100" t="s">
        <v>36488</v>
      </c>
      <c r="F100" t="s">
        <v>36269</v>
      </c>
      <c r="G100" t="s">
        <v>14295</v>
      </c>
    </row>
    <row r="101" spans="1:7" x14ac:dyDescent="0.35">
      <c r="A101" t="s">
        <v>5837</v>
      </c>
      <c r="B101" t="s">
        <v>36489</v>
      </c>
      <c r="C101" t="s">
        <v>36261</v>
      </c>
      <c r="D101" t="s">
        <v>36262</v>
      </c>
      <c r="E101" t="s">
        <v>36490</v>
      </c>
      <c r="F101" t="s">
        <v>2948</v>
      </c>
      <c r="G101" t="s">
        <v>16292</v>
      </c>
    </row>
    <row r="102" spans="1:7" x14ac:dyDescent="0.35">
      <c r="A102" t="s">
        <v>5837</v>
      </c>
      <c r="B102" t="s">
        <v>36491</v>
      </c>
      <c r="C102" t="s">
        <v>36352</v>
      </c>
      <c r="D102" t="s">
        <v>36262</v>
      </c>
      <c r="E102" t="s">
        <v>36492</v>
      </c>
      <c r="F102" t="s">
        <v>3402</v>
      </c>
      <c r="G102" t="s">
        <v>12429</v>
      </c>
    </row>
    <row r="103" spans="1:7" x14ac:dyDescent="0.35">
      <c r="A103" t="s">
        <v>5837</v>
      </c>
      <c r="B103" t="s">
        <v>36493</v>
      </c>
      <c r="C103" t="s">
        <v>36271</v>
      </c>
      <c r="D103" t="s">
        <v>36262</v>
      </c>
      <c r="E103" t="s">
        <v>36494</v>
      </c>
      <c r="F103" t="s">
        <v>36269</v>
      </c>
      <c r="G103" t="s">
        <v>15713</v>
      </c>
    </row>
    <row r="104" spans="1:7" x14ac:dyDescent="0.35">
      <c r="A104" t="s">
        <v>5837</v>
      </c>
      <c r="B104" t="s">
        <v>36495</v>
      </c>
      <c r="C104" t="s">
        <v>36267</v>
      </c>
      <c r="D104" t="s">
        <v>36262</v>
      </c>
      <c r="E104" t="s">
        <v>36496</v>
      </c>
      <c r="F104" t="s">
        <v>36269</v>
      </c>
      <c r="G104" t="s">
        <v>12044</v>
      </c>
    </row>
    <row r="105" spans="1:7" x14ac:dyDescent="0.35">
      <c r="A105" t="s">
        <v>5837</v>
      </c>
      <c r="B105" t="s">
        <v>36497</v>
      </c>
      <c r="C105" t="s">
        <v>36267</v>
      </c>
      <c r="D105" t="s">
        <v>36262</v>
      </c>
      <c r="E105" t="s">
        <v>36299</v>
      </c>
      <c r="F105" t="s">
        <v>36269</v>
      </c>
      <c r="G105" t="s">
        <v>36300</v>
      </c>
    </row>
    <row r="106" spans="1:7" x14ac:dyDescent="0.35">
      <c r="A106" t="s">
        <v>5837</v>
      </c>
      <c r="B106" t="s">
        <v>36498</v>
      </c>
      <c r="C106" t="s">
        <v>5813</v>
      </c>
      <c r="D106" t="s">
        <v>36262</v>
      </c>
      <c r="E106" t="s">
        <v>36499</v>
      </c>
      <c r="F106" t="s">
        <v>36269</v>
      </c>
      <c r="G106" t="s">
        <v>30525</v>
      </c>
    </row>
    <row r="107" spans="1:7" x14ac:dyDescent="0.35">
      <c r="A107" t="s">
        <v>5837</v>
      </c>
      <c r="B107" t="s">
        <v>36500</v>
      </c>
      <c r="C107" t="s">
        <v>36267</v>
      </c>
      <c r="D107" t="s">
        <v>36262</v>
      </c>
      <c r="E107" t="s">
        <v>36501</v>
      </c>
      <c r="F107" t="s">
        <v>36269</v>
      </c>
      <c r="G107" t="s">
        <v>36502</v>
      </c>
    </row>
    <row r="108" spans="1:7" x14ac:dyDescent="0.35">
      <c r="A108" t="s">
        <v>5837</v>
      </c>
      <c r="B108" t="s">
        <v>36503</v>
      </c>
      <c r="C108" t="s">
        <v>36271</v>
      </c>
      <c r="D108" t="s">
        <v>36262</v>
      </c>
      <c r="E108" t="s">
        <v>36504</v>
      </c>
      <c r="F108" t="s">
        <v>36269</v>
      </c>
      <c r="G108" t="s">
        <v>36505</v>
      </c>
    </row>
    <row r="109" spans="1:7" x14ac:dyDescent="0.35">
      <c r="A109" t="s">
        <v>5837</v>
      </c>
      <c r="B109" t="s">
        <v>36506</v>
      </c>
      <c r="C109" t="s">
        <v>36271</v>
      </c>
      <c r="D109" t="s">
        <v>36262</v>
      </c>
      <c r="E109" t="s">
        <v>36507</v>
      </c>
      <c r="F109" t="s">
        <v>36269</v>
      </c>
      <c r="G109" t="s">
        <v>36505</v>
      </c>
    </row>
    <row r="110" spans="1:7" x14ac:dyDescent="0.35">
      <c r="A110" t="s">
        <v>5837</v>
      </c>
      <c r="B110" t="s">
        <v>36508</v>
      </c>
      <c r="C110" t="s">
        <v>36267</v>
      </c>
      <c r="D110" t="s">
        <v>36262</v>
      </c>
      <c r="E110" t="s">
        <v>36509</v>
      </c>
      <c r="F110" t="s">
        <v>36269</v>
      </c>
      <c r="G110" t="s">
        <v>36510</v>
      </c>
    </row>
    <row r="111" spans="1:7" x14ac:dyDescent="0.35">
      <c r="A111" t="s">
        <v>5837</v>
      </c>
      <c r="B111" t="s">
        <v>36511</v>
      </c>
      <c r="C111" t="s">
        <v>5813</v>
      </c>
      <c r="D111" t="s">
        <v>36262</v>
      </c>
      <c r="E111" t="s">
        <v>36512</v>
      </c>
      <c r="F111" t="s">
        <v>5795</v>
      </c>
      <c r="G111" t="s">
        <v>15015</v>
      </c>
    </row>
    <row r="112" spans="1:7" x14ac:dyDescent="0.35">
      <c r="A112" t="s">
        <v>5837</v>
      </c>
      <c r="B112" t="s">
        <v>36513</v>
      </c>
      <c r="C112" t="s">
        <v>5813</v>
      </c>
      <c r="D112" t="s">
        <v>36262</v>
      </c>
      <c r="E112" t="s">
        <v>36514</v>
      </c>
      <c r="F112" t="s">
        <v>36269</v>
      </c>
      <c r="G112" t="s">
        <v>14295</v>
      </c>
    </row>
    <row r="113" spans="1:7" x14ac:dyDescent="0.35">
      <c r="A113" t="s">
        <v>5837</v>
      </c>
      <c r="B113" t="s">
        <v>36515</v>
      </c>
      <c r="C113" t="s">
        <v>8319</v>
      </c>
      <c r="D113" t="s">
        <v>36262</v>
      </c>
      <c r="E113" t="s">
        <v>21</v>
      </c>
      <c r="F113" t="s">
        <v>1234</v>
      </c>
      <c r="G113" t="s">
        <v>36516</v>
      </c>
    </row>
    <row r="114" spans="1:7" x14ac:dyDescent="0.35">
      <c r="A114" t="s">
        <v>5837</v>
      </c>
      <c r="B114" t="s">
        <v>36517</v>
      </c>
      <c r="C114" t="s">
        <v>8319</v>
      </c>
      <c r="D114" t="s">
        <v>36262</v>
      </c>
      <c r="E114" t="s">
        <v>21</v>
      </c>
      <c r="F114" t="s">
        <v>1253</v>
      </c>
      <c r="G114" t="s">
        <v>36516</v>
      </c>
    </row>
    <row r="115" spans="1:7" x14ac:dyDescent="0.35">
      <c r="A115" t="s">
        <v>5837</v>
      </c>
      <c r="B115" t="s">
        <v>36518</v>
      </c>
      <c r="C115" t="s">
        <v>36267</v>
      </c>
      <c r="D115" t="s">
        <v>36262</v>
      </c>
      <c r="E115" t="s">
        <v>36519</v>
      </c>
      <c r="F115" t="s">
        <v>36269</v>
      </c>
      <c r="G115" t="s">
        <v>36520</v>
      </c>
    </row>
    <row r="116" spans="1:7" x14ac:dyDescent="0.35">
      <c r="A116" t="s">
        <v>5837</v>
      </c>
      <c r="B116" t="s">
        <v>36521</v>
      </c>
      <c r="C116" t="s">
        <v>36267</v>
      </c>
      <c r="D116" t="s">
        <v>36262</v>
      </c>
      <c r="E116" t="s">
        <v>36522</v>
      </c>
      <c r="F116" t="s">
        <v>36269</v>
      </c>
      <c r="G116" t="s">
        <v>12935</v>
      </c>
    </row>
    <row r="117" spans="1:7" x14ac:dyDescent="0.35">
      <c r="A117" t="s">
        <v>5837</v>
      </c>
      <c r="B117" t="s">
        <v>36523</v>
      </c>
      <c r="C117" t="s">
        <v>5813</v>
      </c>
      <c r="D117" t="s">
        <v>36262</v>
      </c>
      <c r="E117" t="s">
        <v>36524</v>
      </c>
      <c r="F117" t="s">
        <v>5306</v>
      </c>
      <c r="G117" t="s">
        <v>15913</v>
      </c>
    </row>
    <row r="118" spans="1:7" x14ac:dyDescent="0.35">
      <c r="A118" t="s">
        <v>5837</v>
      </c>
      <c r="B118" t="s">
        <v>36525</v>
      </c>
      <c r="C118" t="s">
        <v>36267</v>
      </c>
      <c r="D118" t="s">
        <v>36262</v>
      </c>
      <c r="E118" t="s">
        <v>36526</v>
      </c>
      <c r="F118" t="s">
        <v>36269</v>
      </c>
      <c r="G118" t="s">
        <v>12044</v>
      </c>
    </row>
    <row r="119" spans="1:7" x14ac:dyDescent="0.35">
      <c r="A119" t="s">
        <v>5837</v>
      </c>
      <c r="B119" t="s">
        <v>36527</v>
      </c>
      <c r="C119" t="s">
        <v>5813</v>
      </c>
      <c r="D119" t="s">
        <v>36262</v>
      </c>
      <c r="E119" t="s">
        <v>36528</v>
      </c>
      <c r="F119" t="s">
        <v>36269</v>
      </c>
      <c r="G119" t="s">
        <v>13208</v>
      </c>
    </row>
    <row r="120" spans="1:7" x14ac:dyDescent="0.35">
      <c r="A120" t="s">
        <v>5837</v>
      </c>
      <c r="B120" t="s">
        <v>36529</v>
      </c>
      <c r="C120" t="s">
        <v>5813</v>
      </c>
      <c r="D120" t="s">
        <v>36262</v>
      </c>
      <c r="E120" t="s">
        <v>36530</v>
      </c>
      <c r="F120" t="s">
        <v>836</v>
      </c>
      <c r="G120" t="s">
        <v>9236</v>
      </c>
    </row>
    <row r="121" spans="1:7" x14ac:dyDescent="0.35">
      <c r="A121" t="s">
        <v>5837</v>
      </c>
      <c r="B121" t="s">
        <v>36531</v>
      </c>
      <c r="C121" t="s">
        <v>5813</v>
      </c>
      <c r="D121" t="s">
        <v>36262</v>
      </c>
      <c r="E121" t="s">
        <v>36532</v>
      </c>
      <c r="F121" t="s">
        <v>36269</v>
      </c>
      <c r="G121" t="s">
        <v>17946</v>
      </c>
    </row>
    <row r="122" spans="1:7" x14ac:dyDescent="0.35">
      <c r="A122" t="s">
        <v>5837</v>
      </c>
      <c r="B122" t="s">
        <v>36533</v>
      </c>
      <c r="C122" t="s">
        <v>36267</v>
      </c>
      <c r="D122" t="s">
        <v>36262</v>
      </c>
      <c r="E122" t="s">
        <v>36534</v>
      </c>
      <c r="F122" t="s">
        <v>36269</v>
      </c>
      <c r="G122" t="s">
        <v>14582</v>
      </c>
    </row>
    <row r="123" spans="1:7" x14ac:dyDescent="0.35">
      <c r="A123" t="s">
        <v>5837</v>
      </c>
      <c r="B123" t="s">
        <v>36535</v>
      </c>
      <c r="C123" t="s">
        <v>5813</v>
      </c>
      <c r="D123" t="s">
        <v>36262</v>
      </c>
      <c r="E123" t="s">
        <v>36536</v>
      </c>
      <c r="F123" t="s">
        <v>20175</v>
      </c>
      <c r="G123" t="s">
        <v>9316</v>
      </c>
    </row>
    <row r="124" spans="1:7" x14ac:dyDescent="0.35">
      <c r="A124" t="s">
        <v>5837</v>
      </c>
      <c r="B124" t="s">
        <v>36537</v>
      </c>
      <c r="C124" t="s">
        <v>8319</v>
      </c>
      <c r="D124" t="s">
        <v>36262</v>
      </c>
      <c r="E124" t="s">
        <v>36538</v>
      </c>
      <c r="F124" t="s">
        <v>36269</v>
      </c>
      <c r="G124" t="s">
        <v>9618</v>
      </c>
    </row>
    <row r="125" spans="1:7" x14ac:dyDescent="0.35">
      <c r="A125" t="s">
        <v>5837</v>
      </c>
      <c r="B125" t="s">
        <v>36539</v>
      </c>
      <c r="C125" t="s">
        <v>36267</v>
      </c>
      <c r="D125" t="s">
        <v>36262</v>
      </c>
      <c r="E125" t="s">
        <v>36540</v>
      </c>
      <c r="F125" t="s">
        <v>36269</v>
      </c>
      <c r="G125" t="s">
        <v>8640</v>
      </c>
    </row>
    <row r="126" spans="1:7" x14ac:dyDescent="0.35">
      <c r="A126" t="s">
        <v>5837</v>
      </c>
      <c r="B126" t="s">
        <v>36541</v>
      </c>
      <c r="C126" t="s">
        <v>5832</v>
      </c>
      <c r="D126" t="s">
        <v>36262</v>
      </c>
      <c r="E126" t="s">
        <v>36542</v>
      </c>
      <c r="F126" t="s">
        <v>36269</v>
      </c>
      <c r="G126" t="s">
        <v>17946</v>
      </c>
    </row>
    <row r="127" spans="1:7" x14ac:dyDescent="0.35">
      <c r="A127" t="s">
        <v>5837</v>
      </c>
      <c r="B127" t="s">
        <v>36543</v>
      </c>
      <c r="C127" t="s">
        <v>36271</v>
      </c>
      <c r="D127" t="s">
        <v>36262</v>
      </c>
      <c r="E127" t="s">
        <v>36544</v>
      </c>
      <c r="F127" t="s">
        <v>36269</v>
      </c>
      <c r="G127" t="s">
        <v>36545</v>
      </c>
    </row>
    <row r="128" spans="1:7" x14ac:dyDescent="0.35">
      <c r="A128" t="s">
        <v>5837</v>
      </c>
      <c r="B128" t="s">
        <v>36546</v>
      </c>
      <c r="C128" t="s">
        <v>5832</v>
      </c>
      <c r="D128" t="s">
        <v>36262</v>
      </c>
      <c r="E128" t="s">
        <v>36542</v>
      </c>
      <c r="F128" t="s">
        <v>36269</v>
      </c>
      <c r="G128" t="s">
        <v>17943</v>
      </c>
    </row>
    <row r="129" spans="1:7" x14ac:dyDescent="0.35">
      <c r="A129" t="s">
        <v>5837</v>
      </c>
      <c r="B129" t="s">
        <v>36547</v>
      </c>
      <c r="C129" t="s">
        <v>36261</v>
      </c>
      <c r="D129" t="s">
        <v>36262</v>
      </c>
      <c r="E129" t="s">
        <v>36548</v>
      </c>
      <c r="F129" t="s">
        <v>4999</v>
      </c>
      <c r="G129" t="s">
        <v>14851</v>
      </c>
    </row>
    <row r="130" spans="1:7" x14ac:dyDescent="0.35">
      <c r="A130" t="s">
        <v>5837</v>
      </c>
      <c r="B130" t="s">
        <v>36549</v>
      </c>
      <c r="C130" t="s">
        <v>36267</v>
      </c>
      <c r="D130" t="s">
        <v>36262</v>
      </c>
      <c r="E130" t="s">
        <v>36550</v>
      </c>
      <c r="F130" t="s">
        <v>36269</v>
      </c>
      <c r="G130" t="s">
        <v>36551</v>
      </c>
    </row>
    <row r="131" spans="1:7" x14ac:dyDescent="0.35">
      <c r="A131" t="s">
        <v>5837</v>
      </c>
      <c r="B131" t="s">
        <v>36552</v>
      </c>
      <c r="C131" t="s">
        <v>36267</v>
      </c>
      <c r="D131" t="s">
        <v>36262</v>
      </c>
      <c r="E131" t="s">
        <v>36553</v>
      </c>
      <c r="F131" t="s">
        <v>36269</v>
      </c>
      <c r="G131" t="s">
        <v>14426</v>
      </c>
    </row>
    <row r="132" spans="1:7" x14ac:dyDescent="0.35">
      <c r="A132" t="s">
        <v>5837</v>
      </c>
      <c r="B132" t="s">
        <v>36554</v>
      </c>
      <c r="C132" t="s">
        <v>5810</v>
      </c>
      <c r="D132" t="s">
        <v>36262</v>
      </c>
      <c r="E132" t="s">
        <v>36555</v>
      </c>
      <c r="F132" t="s">
        <v>197</v>
      </c>
      <c r="G132" t="s">
        <v>14963</v>
      </c>
    </row>
    <row r="133" spans="1:7" x14ac:dyDescent="0.35">
      <c r="A133" t="s">
        <v>5837</v>
      </c>
      <c r="B133" t="s">
        <v>36556</v>
      </c>
      <c r="C133" t="s">
        <v>5813</v>
      </c>
      <c r="D133" t="s">
        <v>36262</v>
      </c>
      <c r="E133" t="s">
        <v>36557</v>
      </c>
      <c r="F133" t="s">
        <v>36269</v>
      </c>
      <c r="G133" t="s">
        <v>29886</v>
      </c>
    </row>
    <row r="134" spans="1:7" x14ac:dyDescent="0.35">
      <c r="A134" t="s">
        <v>5837</v>
      </c>
      <c r="B134" t="s">
        <v>36558</v>
      </c>
      <c r="C134" t="s">
        <v>36267</v>
      </c>
      <c r="D134" t="s">
        <v>36262</v>
      </c>
      <c r="E134" t="s">
        <v>36559</v>
      </c>
      <c r="F134" t="s">
        <v>36269</v>
      </c>
      <c r="G134" t="s">
        <v>14661</v>
      </c>
    </row>
    <row r="135" spans="1:7" x14ac:dyDescent="0.35">
      <c r="A135" t="s">
        <v>5837</v>
      </c>
      <c r="B135" t="s">
        <v>36560</v>
      </c>
      <c r="C135" t="s">
        <v>5813</v>
      </c>
      <c r="D135" t="s">
        <v>36262</v>
      </c>
      <c r="E135" t="s">
        <v>36561</v>
      </c>
      <c r="F135" t="s">
        <v>36269</v>
      </c>
      <c r="G135" t="s">
        <v>14968</v>
      </c>
    </row>
    <row r="136" spans="1:7" x14ac:dyDescent="0.35">
      <c r="A136" t="s">
        <v>5837</v>
      </c>
      <c r="B136" t="s">
        <v>36562</v>
      </c>
      <c r="C136" t="s">
        <v>36271</v>
      </c>
      <c r="D136" t="s">
        <v>36262</v>
      </c>
      <c r="E136" t="s">
        <v>36563</v>
      </c>
      <c r="F136" t="s">
        <v>36269</v>
      </c>
      <c r="G136" t="s">
        <v>36564</v>
      </c>
    </row>
    <row r="137" spans="1:7" x14ac:dyDescent="0.35">
      <c r="A137" t="s">
        <v>5837</v>
      </c>
      <c r="B137" t="s">
        <v>36565</v>
      </c>
      <c r="C137" t="s">
        <v>36261</v>
      </c>
      <c r="D137" t="s">
        <v>36262</v>
      </c>
      <c r="E137" t="s">
        <v>36566</v>
      </c>
      <c r="F137" t="s">
        <v>197</v>
      </c>
      <c r="G137" t="s">
        <v>15281</v>
      </c>
    </row>
    <row r="138" spans="1:7" x14ac:dyDescent="0.35">
      <c r="A138" t="s">
        <v>5837</v>
      </c>
      <c r="B138" t="s">
        <v>36567</v>
      </c>
      <c r="C138" t="s">
        <v>36267</v>
      </c>
      <c r="D138" t="s">
        <v>36262</v>
      </c>
      <c r="E138" t="s">
        <v>36568</v>
      </c>
      <c r="F138" t="s">
        <v>36269</v>
      </c>
      <c r="G138" t="s">
        <v>14923</v>
      </c>
    </row>
    <row r="139" spans="1:7" x14ac:dyDescent="0.35">
      <c r="A139" t="s">
        <v>5837</v>
      </c>
      <c r="B139" t="s">
        <v>36569</v>
      </c>
      <c r="C139" t="s">
        <v>5813</v>
      </c>
      <c r="D139" t="s">
        <v>36262</v>
      </c>
      <c r="E139" t="s">
        <v>36570</v>
      </c>
      <c r="F139" t="s">
        <v>20175</v>
      </c>
      <c r="G139" t="s">
        <v>14023</v>
      </c>
    </row>
    <row r="140" spans="1:7" x14ac:dyDescent="0.35">
      <c r="A140" t="s">
        <v>5837</v>
      </c>
      <c r="B140" t="s">
        <v>36571</v>
      </c>
      <c r="C140" t="s">
        <v>36267</v>
      </c>
      <c r="D140" t="s">
        <v>36262</v>
      </c>
      <c r="E140" t="s">
        <v>36572</v>
      </c>
      <c r="F140" t="s">
        <v>36269</v>
      </c>
      <c r="G140" t="s">
        <v>36573</v>
      </c>
    </row>
    <row r="141" spans="1:7" x14ac:dyDescent="0.35">
      <c r="A141" t="s">
        <v>5837</v>
      </c>
      <c r="B141" t="s">
        <v>36574</v>
      </c>
      <c r="C141" t="s">
        <v>5813</v>
      </c>
      <c r="D141" t="s">
        <v>36262</v>
      </c>
      <c r="E141" t="s">
        <v>36575</v>
      </c>
      <c r="F141" t="s">
        <v>6002</v>
      </c>
      <c r="G141" t="s">
        <v>8373</v>
      </c>
    </row>
    <row r="142" spans="1:7" x14ac:dyDescent="0.35">
      <c r="A142" t="s">
        <v>5837</v>
      </c>
      <c r="B142" t="s">
        <v>36576</v>
      </c>
      <c r="C142" t="s">
        <v>36267</v>
      </c>
      <c r="D142" t="s">
        <v>36262</v>
      </c>
      <c r="E142" t="s">
        <v>36577</v>
      </c>
      <c r="F142" t="s">
        <v>36269</v>
      </c>
      <c r="G142" t="s">
        <v>17945</v>
      </c>
    </row>
    <row r="143" spans="1:7" x14ac:dyDescent="0.35">
      <c r="A143" t="s">
        <v>5837</v>
      </c>
      <c r="B143" t="s">
        <v>36578</v>
      </c>
      <c r="C143" t="s">
        <v>5813</v>
      </c>
      <c r="D143" t="s">
        <v>36262</v>
      </c>
      <c r="E143" t="s">
        <v>36579</v>
      </c>
      <c r="F143" t="s">
        <v>5854</v>
      </c>
      <c r="G143" t="s">
        <v>14379</v>
      </c>
    </row>
    <row r="144" spans="1:7" x14ac:dyDescent="0.35">
      <c r="A144" t="s">
        <v>5837</v>
      </c>
      <c r="B144" t="s">
        <v>36580</v>
      </c>
      <c r="C144" t="s">
        <v>36267</v>
      </c>
      <c r="D144" t="s">
        <v>36262</v>
      </c>
      <c r="E144" t="s">
        <v>36581</v>
      </c>
      <c r="F144" t="s">
        <v>36269</v>
      </c>
      <c r="G144" t="s">
        <v>36582</v>
      </c>
    </row>
    <row r="145" spans="1:7" x14ac:dyDescent="0.35">
      <c r="A145" t="s">
        <v>5837</v>
      </c>
      <c r="B145" t="s">
        <v>36583</v>
      </c>
      <c r="C145" t="s">
        <v>5813</v>
      </c>
      <c r="D145" t="s">
        <v>36262</v>
      </c>
      <c r="E145" t="s">
        <v>36584</v>
      </c>
      <c r="F145" t="s">
        <v>36269</v>
      </c>
      <c r="G145" t="s">
        <v>36585</v>
      </c>
    </row>
    <row r="146" spans="1:7" x14ac:dyDescent="0.35">
      <c r="A146" t="s">
        <v>5837</v>
      </c>
      <c r="B146" t="s">
        <v>36586</v>
      </c>
      <c r="C146" t="s">
        <v>5813</v>
      </c>
      <c r="D146" t="s">
        <v>36262</v>
      </c>
      <c r="E146" t="s">
        <v>36587</v>
      </c>
      <c r="F146" t="s">
        <v>23943</v>
      </c>
      <c r="G146" t="s">
        <v>10645</v>
      </c>
    </row>
    <row r="147" spans="1:7" x14ac:dyDescent="0.35">
      <c r="A147" t="s">
        <v>5837</v>
      </c>
      <c r="B147" t="s">
        <v>36588</v>
      </c>
      <c r="C147" t="s">
        <v>36267</v>
      </c>
      <c r="D147" t="s">
        <v>36262</v>
      </c>
      <c r="E147" t="s">
        <v>36589</v>
      </c>
      <c r="F147" t="s">
        <v>36269</v>
      </c>
      <c r="G147" t="s">
        <v>15550</v>
      </c>
    </row>
    <row r="148" spans="1:7" x14ac:dyDescent="0.35">
      <c r="A148" t="s">
        <v>5837</v>
      </c>
      <c r="B148" t="s">
        <v>36590</v>
      </c>
      <c r="C148" t="s">
        <v>36267</v>
      </c>
      <c r="D148" t="s">
        <v>36262</v>
      </c>
      <c r="E148" t="s">
        <v>36591</v>
      </c>
      <c r="F148" t="s">
        <v>36269</v>
      </c>
      <c r="G148" t="s">
        <v>15329</v>
      </c>
    </row>
    <row r="149" spans="1:7" x14ac:dyDescent="0.35">
      <c r="A149" t="s">
        <v>5837</v>
      </c>
      <c r="B149" t="s">
        <v>36592</v>
      </c>
      <c r="C149" t="s">
        <v>5813</v>
      </c>
      <c r="D149" t="s">
        <v>36262</v>
      </c>
      <c r="E149" t="s">
        <v>36593</v>
      </c>
      <c r="F149" t="s">
        <v>36269</v>
      </c>
      <c r="G149" t="s">
        <v>15913</v>
      </c>
    </row>
    <row r="150" spans="1:7" x14ac:dyDescent="0.35">
      <c r="A150" t="s">
        <v>5837</v>
      </c>
      <c r="B150" t="s">
        <v>36594</v>
      </c>
      <c r="C150" t="s">
        <v>5813</v>
      </c>
      <c r="D150" t="s">
        <v>36262</v>
      </c>
      <c r="E150" t="s">
        <v>36595</v>
      </c>
      <c r="F150" t="s">
        <v>5306</v>
      </c>
      <c r="G150" t="s">
        <v>17946</v>
      </c>
    </row>
    <row r="151" spans="1:7" x14ac:dyDescent="0.35">
      <c r="A151" t="s">
        <v>5837</v>
      </c>
      <c r="B151" t="s">
        <v>36596</v>
      </c>
      <c r="C151" t="s">
        <v>36267</v>
      </c>
      <c r="D151" t="s">
        <v>36262</v>
      </c>
      <c r="E151" t="s">
        <v>36597</v>
      </c>
      <c r="F151" t="s">
        <v>36269</v>
      </c>
      <c r="G151" t="s">
        <v>14736</v>
      </c>
    </row>
    <row r="152" spans="1:7" x14ac:dyDescent="0.35">
      <c r="A152" t="s">
        <v>5837</v>
      </c>
      <c r="B152" t="s">
        <v>36598</v>
      </c>
      <c r="C152" t="s">
        <v>5810</v>
      </c>
      <c r="D152" t="s">
        <v>36262</v>
      </c>
      <c r="E152" t="s">
        <v>36599</v>
      </c>
      <c r="F152" t="s">
        <v>1057</v>
      </c>
      <c r="G152" t="s">
        <v>9323</v>
      </c>
    </row>
    <row r="153" spans="1:7" x14ac:dyDescent="0.35">
      <c r="A153" t="s">
        <v>5837</v>
      </c>
      <c r="B153" t="s">
        <v>36600</v>
      </c>
      <c r="C153" t="s">
        <v>36267</v>
      </c>
      <c r="D153" t="s">
        <v>36262</v>
      </c>
      <c r="E153" t="s">
        <v>36601</v>
      </c>
      <c r="F153" t="s">
        <v>36269</v>
      </c>
      <c r="G153" t="s">
        <v>36602</v>
      </c>
    </row>
    <row r="154" spans="1:7" x14ac:dyDescent="0.35">
      <c r="A154" t="s">
        <v>5837</v>
      </c>
      <c r="B154" t="s">
        <v>36603</v>
      </c>
      <c r="C154" t="s">
        <v>36267</v>
      </c>
      <c r="D154" t="s">
        <v>36262</v>
      </c>
      <c r="E154" t="s">
        <v>36604</v>
      </c>
      <c r="F154" t="s">
        <v>36269</v>
      </c>
      <c r="G154" t="s">
        <v>15758</v>
      </c>
    </row>
    <row r="155" spans="1:7" x14ac:dyDescent="0.35">
      <c r="A155" t="s">
        <v>5837</v>
      </c>
      <c r="B155" t="s">
        <v>36605</v>
      </c>
      <c r="C155" t="s">
        <v>5813</v>
      </c>
      <c r="D155" t="s">
        <v>36262</v>
      </c>
      <c r="E155" t="s">
        <v>36606</v>
      </c>
      <c r="F155" t="s">
        <v>36269</v>
      </c>
      <c r="G155" t="s">
        <v>13208</v>
      </c>
    </row>
    <row r="156" spans="1:7" x14ac:dyDescent="0.35">
      <c r="A156" t="s">
        <v>5837</v>
      </c>
      <c r="B156" t="s">
        <v>36607</v>
      </c>
      <c r="C156" t="s">
        <v>36267</v>
      </c>
      <c r="D156" t="s">
        <v>36262</v>
      </c>
      <c r="E156" t="s">
        <v>36608</v>
      </c>
      <c r="F156" t="s">
        <v>36269</v>
      </c>
      <c r="G156" t="s">
        <v>9918</v>
      </c>
    </row>
    <row r="157" spans="1:7" x14ac:dyDescent="0.35">
      <c r="A157" t="s">
        <v>5837</v>
      </c>
      <c r="B157" t="s">
        <v>36609</v>
      </c>
      <c r="C157" t="s">
        <v>36267</v>
      </c>
      <c r="D157" t="s">
        <v>36262</v>
      </c>
      <c r="E157" t="s">
        <v>36610</v>
      </c>
      <c r="F157" t="s">
        <v>36269</v>
      </c>
      <c r="G157" t="s">
        <v>12044</v>
      </c>
    </row>
    <row r="158" spans="1:7" x14ac:dyDescent="0.35">
      <c r="A158" t="s">
        <v>5837</v>
      </c>
      <c r="B158" t="s">
        <v>36611</v>
      </c>
      <c r="C158" t="s">
        <v>36267</v>
      </c>
      <c r="D158" t="s">
        <v>36262</v>
      </c>
      <c r="E158" t="s">
        <v>36612</v>
      </c>
      <c r="F158" t="s">
        <v>36269</v>
      </c>
      <c r="G158" t="s">
        <v>16151</v>
      </c>
    </row>
    <row r="159" spans="1:7" x14ac:dyDescent="0.35">
      <c r="A159" t="s">
        <v>5837</v>
      </c>
      <c r="B159" t="s">
        <v>36613</v>
      </c>
      <c r="C159" t="s">
        <v>36267</v>
      </c>
      <c r="D159" t="s">
        <v>36262</v>
      </c>
      <c r="E159" t="s">
        <v>36614</v>
      </c>
      <c r="F159" t="s">
        <v>36269</v>
      </c>
      <c r="G159" t="s">
        <v>16151</v>
      </c>
    </row>
    <row r="160" spans="1:7" x14ac:dyDescent="0.35">
      <c r="A160" t="s">
        <v>5837</v>
      </c>
      <c r="B160" t="s">
        <v>36615</v>
      </c>
      <c r="C160" t="s">
        <v>36267</v>
      </c>
      <c r="D160" t="s">
        <v>36262</v>
      </c>
      <c r="E160" t="s">
        <v>36616</v>
      </c>
      <c r="F160" t="s">
        <v>36269</v>
      </c>
      <c r="G160" t="s">
        <v>8340</v>
      </c>
    </row>
    <row r="161" spans="1:7" x14ac:dyDescent="0.35">
      <c r="A161" t="s">
        <v>5837</v>
      </c>
      <c r="B161" t="s">
        <v>36617</v>
      </c>
      <c r="C161" t="s">
        <v>36271</v>
      </c>
      <c r="D161" t="s">
        <v>36262</v>
      </c>
      <c r="E161" t="s">
        <v>36618</v>
      </c>
      <c r="F161" t="s">
        <v>36269</v>
      </c>
      <c r="G161" t="s">
        <v>36619</v>
      </c>
    </row>
    <row r="162" spans="1:7" x14ac:dyDescent="0.35">
      <c r="A162" t="s">
        <v>5837</v>
      </c>
      <c r="B162" t="s">
        <v>36620</v>
      </c>
      <c r="C162" t="s">
        <v>36267</v>
      </c>
      <c r="D162" t="s">
        <v>36262</v>
      </c>
      <c r="E162" t="s">
        <v>36621</v>
      </c>
      <c r="F162" t="s">
        <v>36269</v>
      </c>
      <c r="G162" t="s">
        <v>8408</v>
      </c>
    </row>
    <row r="163" spans="1:7" x14ac:dyDescent="0.35">
      <c r="A163" t="s">
        <v>5837</v>
      </c>
      <c r="B163" t="s">
        <v>36622</v>
      </c>
      <c r="C163" t="s">
        <v>36261</v>
      </c>
      <c r="D163" t="s">
        <v>36262</v>
      </c>
      <c r="E163" t="s">
        <v>36623</v>
      </c>
      <c r="F163" t="s">
        <v>1234</v>
      </c>
      <c r="G163" t="s">
        <v>8403</v>
      </c>
    </row>
    <row r="164" spans="1:7" x14ac:dyDescent="0.35">
      <c r="A164" t="s">
        <v>5837</v>
      </c>
      <c r="B164" t="s">
        <v>36624</v>
      </c>
      <c r="C164" t="s">
        <v>5813</v>
      </c>
      <c r="D164" t="s">
        <v>36262</v>
      </c>
      <c r="E164" t="s">
        <v>36625</v>
      </c>
      <c r="F164" t="s">
        <v>26125</v>
      </c>
      <c r="G164" t="s">
        <v>11230</v>
      </c>
    </row>
    <row r="165" spans="1:7" x14ac:dyDescent="0.35">
      <c r="A165" t="s">
        <v>5837</v>
      </c>
      <c r="B165" t="s">
        <v>36626</v>
      </c>
      <c r="C165" t="s">
        <v>36271</v>
      </c>
      <c r="D165" t="s">
        <v>36262</v>
      </c>
      <c r="E165" t="s">
        <v>36627</v>
      </c>
      <c r="F165" t="s">
        <v>36269</v>
      </c>
      <c r="G165" t="s">
        <v>36372</v>
      </c>
    </row>
    <row r="166" spans="1:7" x14ac:dyDescent="0.35">
      <c r="A166" t="s">
        <v>5837</v>
      </c>
      <c r="B166" t="s">
        <v>36628</v>
      </c>
      <c r="C166" t="s">
        <v>5813</v>
      </c>
      <c r="D166" t="s">
        <v>36262</v>
      </c>
      <c r="E166" t="s">
        <v>36629</v>
      </c>
      <c r="F166" t="s">
        <v>20175</v>
      </c>
      <c r="G166" t="s">
        <v>17533</v>
      </c>
    </row>
    <row r="167" spans="1:7" x14ac:dyDescent="0.35">
      <c r="A167" t="s">
        <v>5837</v>
      </c>
      <c r="B167" t="s">
        <v>36630</v>
      </c>
      <c r="C167" t="s">
        <v>36267</v>
      </c>
      <c r="D167" t="s">
        <v>36262</v>
      </c>
      <c r="E167" t="s">
        <v>36631</v>
      </c>
      <c r="F167" t="s">
        <v>36269</v>
      </c>
      <c r="G167" t="s">
        <v>14426</v>
      </c>
    </row>
    <row r="168" spans="1:7" x14ac:dyDescent="0.35">
      <c r="A168" t="s">
        <v>5837</v>
      </c>
      <c r="B168" t="s">
        <v>36632</v>
      </c>
      <c r="C168" t="s">
        <v>5810</v>
      </c>
      <c r="D168" t="s">
        <v>36262</v>
      </c>
      <c r="E168" t="s">
        <v>36633</v>
      </c>
      <c r="F168" t="s">
        <v>1087</v>
      </c>
      <c r="G168" t="s">
        <v>9323</v>
      </c>
    </row>
    <row r="169" spans="1:7" x14ac:dyDescent="0.35">
      <c r="A169" t="s">
        <v>5837</v>
      </c>
      <c r="B169" t="s">
        <v>36634</v>
      </c>
      <c r="C169" t="s">
        <v>36271</v>
      </c>
      <c r="D169" t="s">
        <v>36262</v>
      </c>
      <c r="E169" t="s">
        <v>36635</v>
      </c>
      <c r="F169" t="s">
        <v>36269</v>
      </c>
      <c r="G169" t="s">
        <v>16981</v>
      </c>
    </row>
    <row r="170" spans="1:7" x14ac:dyDescent="0.35">
      <c r="A170" t="s">
        <v>5837</v>
      </c>
      <c r="B170" t="s">
        <v>36636</v>
      </c>
      <c r="C170" t="s">
        <v>36271</v>
      </c>
      <c r="D170" t="s">
        <v>36262</v>
      </c>
      <c r="E170" t="s">
        <v>36637</v>
      </c>
      <c r="F170" t="s">
        <v>36269</v>
      </c>
      <c r="G170" t="s">
        <v>15322</v>
      </c>
    </row>
    <row r="171" spans="1:7" x14ac:dyDescent="0.35">
      <c r="A171" t="s">
        <v>5837</v>
      </c>
      <c r="B171" t="s">
        <v>36638</v>
      </c>
      <c r="C171" t="s">
        <v>36267</v>
      </c>
      <c r="D171" t="s">
        <v>36262</v>
      </c>
      <c r="E171" t="s">
        <v>36639</v>
      </c>
      <c r="F171" t="s">
        <v>36269</v>
      </c>
      <c r="G171" t="s">
        <v>11616</v>
      </c>
    </row>
    <row r="172" spans="1:7" x14ac:dyDescent="0.35">
      <c r="A172" t="s">
        <v>5837</v>
      </c>
      <c r="B172" t="s">
        <v>36640</v>
      </c>
      <c r="C172" t="s">
        <v>36267</v>
      </c>
      <c r="D172" t="s">
        <v>36262</v>
      </c>
      <c r="E172" t="s">
        <v>36641</v>
      </c>
      <c r="F172" t="s">
        <v>36269</v>
      </c>
      <c r="G172" t="s">
        <v>14736</v>
      </c>
    </row>
    <row r="173" spans="1:7" x14ac:dyDescent="0.35">
      <c r="A173" t="s">
        <v>5837</v>
      </c>
      <c r="B173" t="s">
        <v>36642</v>
      </c>
      <c r="C173" t="s">
        <v>36267</v>
      </c>
      <c r="D173" t="s">
        <v>36262</v>
      </c>
      <c r="E173" t="s">
        <v>36643</v>
      </c>
      <c r="F173" t="s">
        <v>36269</v>
      </c>
      <c r="G173" t="s">
        <v>12044</v>
      </c>
    </row>
    <row r="174" spans="1:7" x14ac:dyDescent="0.35">
      <c r="A174" t="s">
        <v>5837</v>
      </c>
      <c r="B174" t="s">
        <v>36644</v>
      </c>
      <c r="C174" t="s">
        <v>5813</v>
      </c>
      <c r="D174" t="s">
        <v>36262</v>
      </c>
      <c r="E174" t="s">
        <v>36645</v>
      </c>
      <c r="F174" t="s">
        <v>5801</v>
      </c>
      <c r="G174" t="s">
        <v>11230</v>
      </c>
    </row>
    <row r="175" spans="1:7" x14ac:dyDescent="0.35">
      <c r="A175" t="s">
        <v>5837</v>
      </c>
      <c r="B175" t="s">
        <v>36646</v>
      </c>
      <c r="C175" t="s">
        <v>5813</v>
      </c>
      <c r="D175" t="s">
        <v>36262</v>
      </c>
      <c r="E175" t="s">
        <v>36647</v>
      </c>
      <c r="F175" t="s">
        <v>36269</v>
      </c>
      <c r="G175" t="s">
        <v>15674</v>
      </c>
    </row>
    <row r="176" spans="1:7" x14ac:dyDescent="0.35">
      <c r="A176" t="s">
        <v>5837</v>
      </c>
      <c r="B176" t="s">
        <v>36648</v>
      </c>
      <c r="C176" t="s">
        <v>5813</v>
      </c>
      <c r="D176" t="s">
        <v>36262</v>
      </c>
      <c r="E176" t="s">
        <v>36649</v>
      </c>
      <c r="F176" t="s">
        <v>7682</v>
      </c>
      <c r="G176" t="s">
        <v>8490</v>
      </c>
    </row>
    <row r="177" spans="1:7" x14ac:dyDescent="0.35">
      <c r="A177" t="s">
        <v>5837</v>
      </c>
      <c r="B177" t="s">
        <v>36650</v>
      </c>
      <c r="C177" t="s">
        <v>36261</v>
      </c>
      <c r="D177" t="s">
        <v>36262</v>
      </c>
      <c r="E177" t="s">
        <v>36651</v>
      </c>
      <c r="F177" t="s">
        <v>1220</v>
      </c>
      <c r="G177" t="s">
        <v>14963</v>
      </c>
    </row>
    <row r="178" spans="1:7" x14ac:dyDescent="0.35">
      <c r="A178" t="s">
        <v>5837</v>
      </c>
      <c r="B178" t="s">
        <v>36652</v>
      </c>
      <c r="C178" t="s">
        <v>36267</v>
      </c>
      <c r="D178" t="s">
        <v>36262</v>
      </c>
      <c r="E178" t="s">
        <v>36653</v>
      </c>
      <c r="F178" t="s">
        <v>36269</v>
      </c>
      <c r="G178" t="s">
        <v>11673</v>
      </c>
    </row>
  </sheetData>
  <sortState xmlns:xlrd2="http://schemas.microsoft.com/office/spreadsheetml/2017/richdata2" ref="A1:G177">
    <sortCondition ref="A2:A177"/>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9A1C1-FFD4-4CD7-8E2B-DCB58B35344B}">
  <sheetPr codeName="Sheet1"/>
  <dimension ref="A1:HR59"/>
  <sheetViews>
    <sheetView topLeftCell="B1" zoomScale="70" zoomScaleNormal="70" workbookViewId="0">
      <pane xSplit="5" ySplit="4" topLeftCell="G5" activePane="bottomRight" state="frozen"/>
      <selection activeCell="B1" sqref="B1"/>
      <selection pane="topRight" activeCell="G1" sqref="G1"/>
      <selection pane="bottomLeft" activeCell="B5" sqref="B5"/>
      <selection pane="bottomRight" activeCell="F17" sqref="F17"/>
    </sheetView>
  </sheetViews>
  <sheetFormatPr defaultColWidth="12.54296875" defaultRowHeight="14.5" outlineLevelRow="1" x14ac:dyDescent="0.35"/>
  <cols>
    <col min="1" max="1" width="16" hidden="1" customWidth="1"/>
    <col min="2" max="2" width="16" customWidth="1"/>
    <col min="3" max="5" width="16" hidden="1" customWidth="1"/>
    <col min="6" max="11" width="16" customWidth="1"/>
    <col min="12" max="12" width="17.90625" hidden="1" customWidth="1"/>
    <col min="13" max="18" width="16" customWidth="1"/>
    <col min="19" max="19" width="16" hidden="1" customWidth="1"/>
    <col min="20" max="20" width="16" customWidth="1"/>
    <col min="21" max="21" width="15.54296875" customWidth="1"/>
    <col min="22" max="24" width="16" customWidth="1"/>
    <col min="25" max="25" width="16" hidden="1" customWidth="1"/>
    <col min="26" max="26" width="16" customWidth="1"/>
    <col min="27" max="27" width="50.6328125" customWidth="1"/>
    <col min="28" max="28" width="50.1796875" customWidth="1"/>
    <col min="29" max="30" width="50.453125" customWidth="1"/>
    <col min="31" max="31" width="10.08984375" hidden="1" customWidth="1"/>
    <col min="32" max="34" width="16" customWidth="1"/>
    <col min="35" max="39" width="17.36328125" customWidth="1"/>
    <col min="40" max="41" width="16" customWidth="1"/>
    <col min="42" max="42" width="16" hidden="1" customWidth="1"/>
    <col min="43" max="45" width="16" customWidth="1"/>
    <col min="46" max="46" width="18.90625" customWidth="1"/>
    <col min="47" max="59" width="16" customWidth="1"/>
    <col min="62" max="62" width="27.6328125" customWidth="1"/>
    <col min="63" max="63" width="12.54296875" customWidth="1"/>
    <col min="64" max="64" width="14.6328125" customWidth="1"/>
    <col min="67" max="67" width="39.08984375" customWidth="1"/>
  </cols>
  <sheetData>
    <row r="1" spans="1:226" x14ac:dyDescent="0.35">
      <c r="B1" s="70" t="s">
        <v>17893</v>
      </c>
      <c r="E1">
        <v>1</v>
      </c>
      <c r="F1" s="68" t="s">
        <v>30208</v>
      </c>
      <c r="G1" s="48"/>
      <c r="H1" s="48"/>
      <c r="I1" s="48"/>
      <c r="J1" s="48"/>
      <c r="K1" s="48"/>
      <c r="L1" s="67" t="s">
        <v>7504</v>
      </c>
      <c r="M1" s="68" t="s">
        <v>30199</v>
      </c>
      <c r="N1" s="48"/>
      <c r="O1" s="48"/>
      <c r="P1" s="48"/>
      <c r="Q1" s="48"/>
      <c r="R1" s="48"/>
      <c r="S1" s="67" t="s">
        <v>7504</v>
      </c>
      <c r="T1" s="68" t="s">
        <v>30210</v>
      </c>
      <c r="U1" s="68" t="s">
        <v>7504</v>
      </c>
      <c r="V1" s="68" t="s">
        <v>30223</v>
      </c>
      <c r="W1" s="48"/>
      <c r="X1" s="48"/>
      <c r="Y1" s="67" t="s">
        <v>7504</v>
      </c>
      <c r="Z1" s="68" t="s">
        <v>7504</v>
      </c>
      <c r="AA1" s="68" t="s">
        <v>7504</v>
      </c>
      <c r="AB1" s="68" t="s">
        <v>7504</v>
      </c>
      <c r="AC1" s="68" t="s">
        <v>7504</v>
      </c>
      <c r="AD1" s="68" t="s">
        <v>30223</v>
      </c>
      <c r="AE1" s="29"/>
      <c r="AF1" s="71" t="s">
        <v>30209</v>
      </c>
      <c r="AG1" s="71"/>
      <c r="AH1" s="71" t="s">
        <v>7504</v>
      </c>
      <c r="AI1" s="68" t="s">
        <v>7504</v>
      </c>
      <c r="AJ1" s="68"/>
      <c r="AK1" s="68"/>
      <c r="AL1" s="68"/>
      <c r="AM1" s="68" t="s">
        <v>7504</v>
      </c>
      <c r="AN1" s="71" t="s">
        <v>7504</v>
      </c>
      <c r="AO1" s="71"/>
      <c r="AP1" s="71"/>
      <c r="AQ1" s="71" t="s">
        <v>30199</v>
      </c>
      <c r="BJ1" t="str" cm="1">
        <f t="array" ref="BJ1:BJ59">TRANSPOSE(A4:BG4)</f>
        <v>INPUT_XRECORD</v>
      </c>
      <c r="BK1" t="str" cm="1">
        <f t="array" ref="BK1:BK59">TRANSPOSE((A3:BG3))</f>
        <v>External Client and Prospect Meeting Minutes</v>
      </c>
      <c r="BL1" s="91" t="s">
        <v>30373</v>
      </c>
    </row>
    <row r="2" spans="1:226" x14ac:dyDescent="0.35">
      <c r="F2" s="48"/>
      <c r="G2" s="48"/>
      <c r="H2" s="48"/>
      <c r="I2" s="48"/>
      <c r="J2" s="48"/>
      <c r="K2" s="48"/>
      <c r="M2" s="48"/>
      <c r="N2" s="29"/>
      <c r="O2" s="29"/>
      <c r="P2" s="29"/>
      <c r="Q2" s="29"/>
      <c r="R2" s="29"/>
      <c r="T2" s="29"/>
      <c r="U2" s="29"/>
      <c r="V2" s="29"/>
      <c r="W2" s="29"/>
      <c r="X2" s="29"/>
      <c r="Y2" s="29"/>
      <c r="Z2" s="29"/>
      <c r="AA2" s="29"/>
      <c r="AB2" s="29"/>
      <c r="AC2" s="29"/>
      <c r="AD2" s="29"/>
      <c r="AE2" s="29"/>
      <c r="AF2" s="29"/>
      <c r="AG2" s="29"/>
      <c r="AH2" s="29"/>
      <c r="AI2" s="29"/>
      <c r="AJ2" s="29"/>
      <c r="AK2" s="29"/>
      <c r="AL2" s="29"/>
      <c r="AM2" s="29"/>
      <c r="AN2" s="29"/>
      <c r="AQ2" s="29"/>
      <c r="AR2" s="29"/>
      <c r="AS2" s="48"/>
      <c r="AU2" s="29"/>
      <c r="AV2" s="29"/>
      <c r="AW2" s="29"/>
      <c r="AX2" s="29"/>
      <c r="AY2" s="29"/>
      <c r="AZ2" s="29"/>
      <c r="BA2" s="29"/>
      <c r="BB2" s="29"/>
      <c r="BC2" s="29"/>
      <c r="BD2" s="29"/>
      <c r="BE2" s="29"/>
      <c r="BF2" s="29"/>
      <c r="BG2" s="29"/>
      <c r="BJ2" t="str">
        <v>INPUT_MEETING_ID</v>
      </c>
      <c r="BK2" t="str">
        <v>Meeting ID</v>
      </c>
      <c r="BL2" s="92" t="s">
        <v>30374</v>
      </c>
    </row>
    <row r="3" spans="1:226" s="49" customFormat="1" ht="48.65" customHeight="1" x14ac:dyDescent="0.35">
      <c r="A3" s="49" t="s">
        <v>7656</v>
      </c>
      <c r="B3" s="53" t="s">
        <v>7521</v>
      </c>
      <c r="C3" s="54" t="s">
        <v>7520</v>
      </c>
      <c r="D3" s="54" t="s">
        <v>7520</v>
      </c>
      <c r="E3" s="54" t="s">
        <v>30197</v>
      </c>
      <c r="F3" s="54" t="s">
        <v>30507</v>
      </c>
      <c r="G3" s="54" t="s">
        <v>30508</v>
      </c>
      <c r="H3" s="54" t="s">
        <v>7572</v>
      </c>
      <c r="I3" s="54" t="s">
        <v>30509</v>
      </c>
      <c r="J3" s="54" t="s">
        <v>30510</v>
      </c>
      <c r="K3" s="55" t="s">
        <v>30511</v>
      </c>
      <c r="L3" s="55" t="s">
        <v>30198</v>
      </c>
      <c r="M3" s="55" t="s">
        <v>30507</v>
      </c>
      <c r="N3" s="55" t="s">
        <v>30508</v>
      </c>
      <c r="O3" s="55" t="s">
        <v>30189</v>
      </c>
      <c r="P3" s="55" t="s">
        <v>508</v>
      </c>
      <c r="Q3" s="55" t="s">
        <v>6855</v>
      </c>
      <c r="R3" s="55" t="s">
        <v>29964</v>
      </c>
      <c r="S3" s="49" t="s">
        <v>7657</v>
      </c>
      <c r="T3" s="55" t="s">
        <v>7572</v>
      </c>
      <c r="U3" s="49" t="s">
        <v>17889</v>
      </c>
      <c r="V3" s="55" t="s">
        <v>7632</v>
      </c>
      <c r="W3" s="55" t="s">
        <v>7633</v>
      </c>
      <c r="X3" s="55" t="s">
        <v>7634</v>
      </c>
      <c r="Y3" s="49" t="s">
        <v>7650</v>
      </c>
      <c r="Z3" s="55" t="s">
        <v>29958</v>
      </c>
      <c r="AA3" s="55" t="s">
        <v>7663</v>
      </c>
      <c r="AB3" s="55" t="s">
        <v>7652</v>
      </c>
      <c r="AC3" s="55" t="s">
        <v>30216</v>
      </c>
      <c r="AD3" s="55" t="s">
        <v>30217</v>
      </c>
      <c r="AE3" s="55" t="s">
        <v>7664</v>
      </c>
      <c r="AF3" s="55" t="s">
        <v>30515</v>
      </c>
      <c r="AG3" s="55" t="s">
        <v>7572</v>
      </c>
      <c r="AH3" s="55" t="s">
        <v>30513</v>
      </c>
      <c r="AI3" s="55" t="s">
        <v>36230</v>
      </c>
      <c r="AJ3" s="55" t="s">
        <v>36224</v>
      </c>
      <c r="AK3" s="55" t="s">
        <v>36225</v>
      </c>
      <c r="AL3" s="55" t="s">
        <v>36226</v>
      </c>
      <c r="AM3" s="55" t="s">
        <v>36231</v>
      </c>
      <c r="AN3" s="55" t="s">
        <v>30516</v>
      </c>
      <c r="AO3" s="55" t="s">
        <v>30513</v>
      </c>
      <c r="AP3" s="55" t="s">
        <v>7665</v>
      </c>
      <c r="AQ3" s="55" t="s">
        <v>30514</v>
      </c>
      <c r="AR3" s="55" t="s">
        <v>30042</v>
      </c>
      <c r="AS3" s="55" t="s">
        <v>7649</v>
      </c>
      <c r="AT3" s="55" t="s">
        <v>7635</v>
      </c>
      <c r="AU3" s="55" t="s">
        <v>7636</v>
      </c>
      <c r="AV3" s="55" t="s">
        <v>7637</v>
      </c>
      <c r="AW3" s="55" t="s">
        <v>7638</v>
      </c>
      <c r="AX3" s="55" t="s">
        <v>7639</v>
      </c>
      <c r="AY3" s="55" t="s">
        <v>7640</v>
      </c>
      <c r="AZ3" s="55" t="s">
        <v>7641</v>
      </c>
      <c r="BA3" s="55" t="s">
        <v>7642</v>
      </c>
      <c r="BB3" s="55" t="s">
        <v>7643</v>
      </c>
      <c r="BC3" s="55" t="s">
        <v>7644</v>
      </c>
      <c r="BD3" s="55" t="s">
        <v>7645</v>
      </c>
      <c r="BE3" s="55" t="s">
        <v>7646</v>
      </c>
      <c r="BF3" s="55" t="s">
        <v>7580</v>
      </c>
      <c r="BG3" s="75" t="s">
        <v>7655</v>
      </c>
      <c r="BJ3" s="49" t="str">
        <v>INPUT_YREC_NUM</v>
      </c>
      <c r="BK3" s="49" t="str">
        <v>HIDE</v>
      </c>
      <c r="BL3" s="93" t="s">
        <v>30375</v>
      </c>
      <c r="BO3" t="s">
        <v>30199</v>
      </c>
      <c r="BP3" s="2" t="s">
        <v>30211</v>
      </c>
      <c r="BQ3" s="30" t="s">
        <v>30040</v>
      </c>
    </row>
    <row r="4" spans="1:226" s="30" customFormat="1" ht="74.400000000000006" customHeight="1" outlineLevel="1" x14ac:dyDescent="0.35">
      <c r="A4" s="30" t="s">
        <v>7631</v>
      </c>
      <c r="B4" s="50" t="s">
        <v>7484</v>
      </c>
      <c r="C4" s="50" t="s">
        <v>7485</v>
      </c>
      <c r="D4" s="50" t="s">
        <v>7486</v>
      </c>
      <c r="E4" s="50" t="s">
        <v>7630</v>
      </c>
      <c r="F4" s="50" t="s">
        <v>7487</v>
      </c>
      <c r="G4" s="50" t="s">
        <v>7488</v>
      </c>
      <c r="H4" s="50" t="s">
        <v>7489</v>
      </c>
      <c r="I4" s="50" t="s">
        <v>7627</v>
      </c>
      <c r="J4" s="50" t="s">
        <v>7628</v>
      </c>
      <c r="K4" s="50" t="s">
        <v>7490</v>
      </c>
      <c r="L4" s="30" t="s">
        <v>7491</v>
      </c>
      <c r="M4" s="30" t="s">
        <v>7492</v>
      </c>
      <c r="N4" s="30" t="s">
        <v>7493</v>
      </c>
      <c r="O4" s="30" t="s">
        <v>7494</v>
      </c>
      <c r="P4" s="30" t="s">
        <v>7495</v>
      </c>
      <c r="Q4" s="30" t="s">
        <v>7496</v>
      </c>
      <c r="R4" s="30" t="s">
        <v>7497</v>
      </c>
      <c r="S4" s="30" t="s">
        <v>7647</v>
      </c>
      <c r="T4" s="30" t="s">
        <v>7498</v>
      </c>
      <c r="U4" s="30" t="s">
        <v>17890</v>
      </c>
      <c r="V4" s="30" t="s">
        <v>7499</v>
      </c>
      <c r="W4" s="30" t="s">
        <v>30047</v>
      </c>
      <c r="X4" s="30" t="s">
        <v>30048</v>
      </c>
      <c r="Y4" s="30" t="s">
        <v>7483</v>
      </c>
      <c r="Z4" s="30" t="s">
        <v>7500</v>
      </c>
      <c r="AA4" s="30" t="s">
        <v>7501</v>
      </c>
      <c r="AB4" s="30" t="s">
        <v>7502</v>
      </c>
      <c r="AC4" s="30" t="s">
        <v>7503</v>
      </c>
      <c r="AD4" s="30" t="s">
        <v>7505</v>
      </c>
      <c r="AE4" s="30" t="s">
        <v>30044</v>
      </c>
      <c r="AF4" s="30" t="s">
        <v>30045</v>
      </c>
      <c r="AG4" s="30" t="s">
        <v>30517</v>
      </c>
      <c r="AH4" s="30" t="s">
        <v>30046</v>
      </c>
      <c r="AI4" s="30" t="s">
        <v>36223</v>
      </c>
      <c r="AJ4" s="30" t="s">
        <v>36227</v>
      </c>
      <c r="AK4" s="30" t="s">
        <v>36228</v>
      </c>
      <c r="AL4" s="30" t="s">
        <v>36229</v>
      </c>
      <c r="AM4" s="30" t="s">
        <v>30512</v>
      </c>
      <c r="AN4" s="30" t="s">
        <v>30519</v>
      </c>
      <c r="AO4" s="30" t="s">
        <v>30518</v>
      </c>
      <c r="AP4" s="30" t="s">
        <v>30043</v>
      </c>
      <c r="AQ4" s="30" t="s">
        <v>30194</v>
      </c>
      <c r="AR4" s="30" t="s">
        <v>30195</v>
      </c>
      <c r="AS4" s="30" t="s">
        <v>30041</v>
      </c>
      <c r="AT4" s="30" t="s">
        <v>7506</v>
      </c>
      <c r="AU4" s="30" t="s">
        <v>7507</v>
      </c>
      <c r="AV4" s="30" t="s">
        <v>7508</v>
      </c>
      <c r="AW4" s="30" t="s">
        <v>7509</v>
      </c>
      <c r="AX4" s="30" t="s">
        <v>7510</v>
      </c>
      <c r="AY4" s="30" t="s">
        <v>7511</v>
      </c>
      <c r="AZ4" s="30" t="s">
        <v>7512</v>
      </c>
      <c r="BA4" s="30" t="s">
        <v>7513</v>
      </c>
      <c r="BB4" s="30" t="s">
        <v>7514</v>
      </c>
      <c r="BC4" s="30" t="s">
        <v>7515</v>
      </c>
      <c r="BD4" s="30" t="s">
        <v>7516</v>
      </c>
      <c r="BE4" s="30" t="s">
        <v>7517</v>
      </c>
      <c r="BF4" s="30" t="s">
        <v>7518</v>
      </c>
      <c r="BG4" s="76" t="s">
        <v>7519</v>
      </c>
      <c r="BJ4" s="30" t="str">
        <v>INPUT_YGENERATED</v>
      </c>
      <c r="BK4" s="30" t="str">
        <v>HIDE</v>
      </c>
      <c r="BL4" s="94" t="s">
        <v>30375</v>
      </c>
      <c r="BO4" t="s">
        <v>30200</v>
      </c>
      <c r="BP4" s="52" t="s">
        <v>17941</v>
      </c>
      <c r="BQ4" s="52" t="s">
        <v>17893</v>
      </c>
    </row>
    <row r="5" spans="1:226" s="52" customFormat="1" ht="80.400000000000006" customHeight="1" x14ac:dyDescent="0.35">
      <c r="A5" s="51" t="s">
        <v>7629</v>
      </c>
      <c r="B5" s="56">
        <v>1</v>
      </c>
      <c r="C5" s="57" t="str">
        <f t="shared" ref="C5:BN5" si="0">HYPERLINK("","")</f>
        <v/>
      </c>
      <c r="D5" s="57" t="str">
        <f t="shared" si="0"/>
        <v/>
      </c>
      <c r="E5" s="58" t="s">
        <v>7629</v>
      </c>
      <c r="F5" s="81" t="s">
        <v>36237</v>
      </c>
      <c r="G5" s="59" t="str">
        <f>IF(ISERROR(INDEX(LOOKUPS_CLIENT_ID,1)),"NOTSET",INDEX(LOOKUPS_CLIENT_ID,1))</f>
        <v>NOTSET</v>
      </c>
      <c r="H5" s="59" t="str">
        <f>IF(ISERROR(INDEX(LOOKUPS_CLIENT_COMPANY_TYPE,1)),"NOTSET",INDEX(LOOKUPS_CLIENT_COMPANY_TYPE,1))</f>
        <v>Medium</v>
      </c>
      <c r="I5" s="59" t="str">
        <f>IF(ISERROR(UPPER(INDEX(LOOKUPS_CLIENT_COMPANY_SIZE,1))),"NOTSET",UPPER(INDEX(LOOKUPS_CLIENT_COMPANY_SIZE,1)))</f>
        <v>EUROPE</v>
      </c>
      <c r="J5" s="59" t="str">
        <f>IF(ISERROR(UPPER(INDEX(LOOKUPS_CLIENT_HEAD_REGION,1))),"NOTSET",UPPER(INDEX(LOOKUPS_CLIENT_HEAD_REGION,1)))</f>
        <v>NOTST</v>
      </c>
      <c r="K5" s="64" t="s">
        <v>30036</v>
      </c>
      <c r="L5" s="65" t="s">
        <v>7629</v>
      </c>
      <c r="M5" s="81" t="s">
        <v>36242</v>
      </c>
      <c r="N5" s="59" t="str">
        <f>IF(ISERROR(INDEX(LOOKUPS_OPPORTUNITY_ID,1)),"NOTSET",INDEX(LOOKUPS_OPPORTUNITY_ID,1))</f>
        <v>14316493</v>
      </c>
      <c r="O5" s="59" t="str">
        <f>IF(ISERROR(INDEX(LOOKUPS_OPPORTUNITY_DATE_CREATED,1)),"NOTSET",INDEX(LOOKUPS_OPPORTUNITY_DATE_CREATED,1))</f>
        <v>NOTSET</v>
      </c>
      <c r="P5" s="59" t="str">
        <f>IF(ISERROR(INDEX(LOOKUPS_OPPORTUNITY_OWNER,1)),"NOTSET",INDEX(LOOKUPS_OPPORTUNITY_OWNER,1))</f>
        <v>Jon Butler</v>
      </c>
      <c r="Q5" s="59" t="str">
        <f>IF(ISERROR(INDEX(LOOKUPS_OPPORTUNITY_LEAD_SOURCE,1)),"NOTSET",INDEX(LOOKUPS_OPPORTUNITY_LEAD_SOURCE,1))</f>
        <v>Nikolai</v>
      </c>
      <c r="R5" s="59" t="str">
        <f>HYPERLINK("https://veloxfintech.capsulecrm.com/opportunity/"&amp;N5,N5)</f>
        <v>14316493</v>
      </c>
      <c r="S5" s="51" t="s">
        <v>7629</v>
      </c>
      <c r="T5" s="81" t="s">
        <v>7658</v>
      </c>
      <c r="U5" s="82" t="s">
        <v>7629</v>
      </c>
      <c r="V5" s="81" t="s">
        <v>36249</v>
      </c>
      <c r="W5" s="59" t="str">
        <f>IF(ISERROR(INDEX(LOOKUPS_PERSON_LINKEDINURL,MATCH(V5,LOOKUPS_PERSON_FULL_NAME,0))),"NONE",INDEX(LOOKUPS_PERSON_LINKEDINURL,MATCH(V5,LOOKUPS_PERSON_FULL_NAME,0)))</f>
        <v>NONE</v>
      </c>
      <c r="X5" s="59" t="str">
        <f>IF(ISERROR(INDEX(LOOKUPS_PERSON_JOB_TITLE,MATCH(V5,LOOKUPS_PERSON_FULL_NAME,0))),"NONE",INDEX(LOOKUPS_PERSON_JOB_TITLE,MATCH(V5,LOOKUPS_PERSON_FULL_NAME,0)))</f>
        <v>NONE</v>
      </c>
      <c r="Y5" s="51" t="s">
        <v>7629</v>
      </c>
      <c r="Z5" s="88">
        <v>45177</v>
      </c>
      <c r="AA5" s="101" t="s">
        <v>36251</v>
      </c>
      <c r="AB5" s="101" t="s">
        <v>36252</v>
      </c>
      <c r="AC5" s="101"/>
      <c r="AD5" s="101" t="s">
        <v>36253</v>
      </c>
      <c r="AE5" s="90" t="s">
        <v>7629</v>
      </c>
      <c r="AF5" s="100" t="str">
        <f>HYPERLINK("E:\Velox Financial Technology\Velox Shared Drive - Documents\General\Sales Cycle\Sales Collateral\Decks","E:\Velox Financial Technology\Velox Shared Drive - Documents\General\Sales Cycle\Sales Collateral\Decks")</f>
        <v>E:\Velox Financial Technology\Velox Shared Drive - Documents\General\Sales Cycle\Sales Collateral\Decks</v>
      </c>
      <c r="AG5" s="89" t="s">
        <v>30212</v>
      </c>
      <c r="AH5" s="100" t="str">
        <f>HYPERLINK("E:\Velox Financial Technology\Velox Shared Drive - Documents\General\Sales Cycle\Sales Collateral\Decks\Overview_NonCapMkts_Biz.pptx","E:\Velox Financial Technology\Velox Shared Drive - Documents\General\Sales Cycle\Sales Collateral\Decks\Overview_NonCapMkts_Biz.pptx")</f>
        <v>E:\Velox Financial Technology\Velox Shared Drive - Documents\General\Sales Cycle\Sales Collateral\Decks\Overview_NonCapMkts_Biz.pptx</v>
      </c>
      <c r="AI5" s="90" t="s">
        <v>7629</v>
      </c>
      <c r="AJ5" s="81"/>
      <c r="AK5" s="81"/>
      <c r="AL5" s="81"/>
      <c r="AM5" s="90" t="s">
        <v>7629</v>
      </c>
      <c r="AN5" s="81" t="s">
        <v>36253</v>
      </c>
      <c r="AO5" s="60" t="str">
        <f>IF(ISERROR(INDEX(LOOKUPS_MEETING_FILE_NAME,MATCH(AN5,LOOKUPS_MEETING_DISPLAY_NAME,0))),"NONE",INDEX(LOOKUPS_MEETING_FILE_NAME,MATCH(AN5,LOOKUPS_MEETING_DISPLAY_NAME,0)))</f>
        <v>NONE</v>
      </c>
      <c r="AP5" s="90" t="s">
        <v>7629</v>
      </c>
      <c r="AQ5" s="81"/>
      <c r="AR5" s="60" t="str">
        <f>IF(ISERROR(INDEX(MONDAY_META_OWNER,MATCH(AQ5,MONDAY_META_ITEM_DISPLAY_NAME,0))),"NONE",INDEX(MONDAY_META_OWNER,MATCH(AQ5,MONDAY_META_ITEM_DISPLAY_NAME,0)))</f>
        <v>NONE</v>
      </c>
      <c r="AS5" s="60" t="str">
        <f>IF(ISERROR(HYPERLINK(INDEX(MONDAY_META_LINK,MATCH(AQ5,MONDAY_META_ITEM_DISPLAY_NAME,0)),INDEX(MONDAY_META_LINK,MATCH(AQ5,MONDAY_META_ITEM_DISPLAY_NAME,0)))),"NONE",HYPERLINK(INDEX(MONDAY_META_LINK,MATCH(AQ5,MONDAY_META_ITEM_DISPLAY_NAME,0)),INDEX(MONDAY_META_LINK,MATCH(AQ5,MONDAY_META_ITEM_DISPLAY_NAME,0))))</f>
        <v>NONE</v>
      </c>
      <c r="AT5" s="90" t="s">
        <v>7629</v>
      </c>
      <c r="AU5" s="60">
        <f>IF(ISERROR(INDEX(OPPORTUNITY_META_ANNUALCONTRACTVALUE,MATCH(M5,OPPORTUNITY_META_OPPORTUNITYNAME,0))),"NOTSET",INDEX(OPPORTUNITY_META_ANNUALCONTRACTVALUE,MATCH(M5,OPPORTUNITY_META_OPPORTUNITYNAME,0)))</f>
        <v>400000</v>
      </c>
      <c r="AV5" s="60" t="str">
        <f>IF(ISERROR(INDEX(OPPORTUNITY_META_PIPELINEVALUE,MATCH($M5,OPPORTUNITY_META_OPPORTUNITYNAME,0))),"NOTSET",INDEX(OPPORTUNITY_META_ANNUALCONTRACTVALUE,MATCH(M5,OPPORTUNITY_META_OPPORTUNITYNAME,0)))</f>
        <v>NOTSET</v>
      </c>
      <c r="AW5" s="60" t="str">
        <f>IF(ISERROR(INDEX(OPPORTUNITY_META_PERSONJOBTITLE,MATCH($M5,OPPORTUNITY_META_OPPORTUNITYNAME,0))),"NOTSET",INDEX(OPPORTUNITY_META_PERSONJOBTITLE,MATCH($M5,OPPORTUNITY_META_OPPORTUNITYNAME,0)))</f>
        <v>COO</v>
      </c>
      <c r="AX5" s="60" t="str">
        <f>IF(ISERROR(INDEX(OPPORTUNITY_META_OPPORTUNITYTYPE,MATCH($M5,OPPORTUNITY_META_OPPORTUNITYNAME,0))),"NOTSET",INDEX(OPPORTUNITY_META_OPPORTUNITYTYPE,MATCH($M5,OPPORTUNITY_META_OPPORTUNITYNAME,0)))</f>
        <v>Build : Fin Services</v>
      </c>
      <c r="AY5" s="69">
        <f>IF(ISERROR(INDEX(OPPORTUNITY_META_OPPORTUNITYTYPEVALUE,MATCH($M5,OPPORTUNITY_META_OPPORTUNITYNAME,0))),"NOTSET",INDEX(OPPORTUNITY_META_OPPORTUNITYTYPEVALUE,MATCH($M5,OPPORTUNITY_META_OPPORTUNITYNAME,0)))</f>
        <v>0.5</v>
      </c>
      <c r="AZ5" s="60" t="str">
        <f>IF(ISERROR(INDEX(OPPORTUNITY_META_FIRMTYPE1,MATCH($M5,OPPORTUNITY_META_OPPORTUNITYNAME,0))),"NOTSET",INDEX(OPPORTUNITY_META_FIRMTYPE1,MATCH($M5,OPPORTUNITY_META_OPPORTUNITYNAME,0)))</f>
        <v>Fin Services/Payments</v>
      </c>
      <c r="BA5" s="69">
        <f>IF(ISERROR(INDEX(OPPORTUNITY_META_FIRMTYPEVALUE,MATCH($M5,OPPORTUNITY_META_OPPORTUNITYNAME,0))),"NOTSET",INDEX(OPPORTUNITY_META_FIRMTYPEVALUE,MATCH($M5,OPPORTUNITY_META_OPPORTUNITYNAME,0)))</f>
        <v>0.75</v>
      </c>
      <c r="BB5" s="60" t="str">
        <f>IF(ISERROR(INDEX(OPPORTUNITY_META_PERSONTYPE1,MATCH($M5,OPPORTUNITY_META_OPPORTUNITYNAME,0))),"NOTSET",INDEX(OPPORTUNITY_META_PERSONTYPE1,MATCH($M5,OPPORTUNITY_META_OPPORTUNITYNAME,0)))</f>
        <v>Dept Head</v>
      </c>
      <c r="BC5" s="69">
        <f>IF(ISERROR(INDEX(OPPORTUNITY_META_PERSONTYPEVALUE,MATCH($M5,OPPORTUNITY_META_OPPORTUNITYNAME,0))),"NOTSET",INDEX(OPPORTUNITY_META_PERSONTYPEVALUE,MATCH($M5,OPPORTUNITY_META_OPPORTUNITYNAME,0)))</f>
        <v>1</v>
      </c>
      <c r="BD5" s="60" t="str">
        <f>IF(ISERROR(INDEX(OPPORTUNITY_META_STAGETYPE1,MATCH($M5,OPPORTUNITY_META_OPPORTUNITYNAME,0))),"NOTSET",INDEX(OPPORTUNITY_META_STAGETYPE1,MATCH($M5,OPPORTUNITY_META_OPPORTUNITYNAME,0)))</f>
        <v>Early</v>
      </c>
      <c r="BE5" s="60">
        <f>IF(ISERROR(INDEX(OPPORTUNITY_META_STAGETYPEVALUE,MATCH($M5,OPPORTUNITY_META_OPPORTUNITYNAME,0))),"NOTSET",INDEX(OPPORTUNITY_META_STAGETYPEVALUE,MATCH($M5,OPPORTUNITY_META_OPPORTUNITYNAME,0)))</f>
        <v>0.05</v>
      </c>
      <c r="BF5" s="60" t="str">
        <f>IF(ISERROR(INDEX(OPPORTUNITY_META_REVTYPE1,MATCH($M5,OPPORTUNITY_META_OPPORTUNITYNAME,0))),"NOTSET",INDEX(OPPORTUNITY_META_REVTYPE1,MATCH($M5,OPPORTUNITY_META_OPPORTUNITYNAME,0)))</f>
        <v>Dev License</v>
      </c>
      <c r="BG5" s="77">
        <f>IF(ISERROR(INDEX(OPPORTUNITY_META_REVTYPEVALUE,MATCH($M5,OPPORTUNITY_META_OPPORTUNITYNAME,0))),"NOTSET",INDEX(OPPORTUNITY_META_REVTYPEVALUE,MATCH($M5,OPPORTUNITY_META_OPPORTUNITYNAME,0)))</f>
        <v>1</v>
      </c>
      <c r="BH5" s="52" t="str">
        <f t="shared" si="0"/>
        <v/>
      </c>
      <c r="BI5" s="52" t="str">
        <f t="shared" si="0"/>
        <v/>
      </c>
      <c r="BJ5" s="52" t="str">
        <v>INPUT_XCLIENT</v>
      </c>
      <c r="BK5" s="52" t="str">
        <v>Capsule
Client Title</v>
      </c>
      <c r="BL5" s="51" t="s">
        <v>30373</v>
      </c>
      <c r="BM5" s="52" t="str">
        <f t="shared" si="0"/>
        <v/>
      </c>
      <c r="BN5" s="52" t="str">
        <f t="shared" si="0"/>
        <v/>
      </c>
      <c r="BO5" t="s">
        <v>30201</v>
      </c>
      <c r="BP5" s="14" t="s">
        <v>30212</v>
      </c>
      <c r="BR5" s="52" t="str">
        <f t="shared" ref="BR5:DZ5" si="1">HYPERLINK("","")</f>
        <v/>
      </c>
      <c r="BS5" s="52" t="str">
        <f t="shared" si="1"/>
        <v/>
      </c>
      <c r="BT5" s="52" t="str">
        <f t="shared" si="1"/>
        <v/>
      </c>
      <c r="BU5" s="52" t="str">
        <f t="shared" si="1"/>
        <v/>
      </c>
      <c r="BV5" s="52" t="str">
        <f t="shared" si="1"/>
        <v/>
      </c>
      <c r="BW5" s="52" t="str">
        <f t="shared" si="1"/>
        <v/>
      </c>
      <c r="BX5" s="52" t="str">
        <f t="shared" si="1"/>
        <v/>
      </c>
      <c r="BY5" s="52" t="str">
        <f t="shared" si="1"/>
        <v/>
      </c>
      <c r="BZ5" s="52" t="str">
        <f t="shared" si="1"/>
        <v/>
      </c>
      <c r="CA5" s="52" t="str">
        <f t="shared" si="1"/>
        <v/>
      </c>
      <c r="CB5" s="52" t="str">
        <f t="shared" si="1"/>
        <v/>
      </c>
      <c r="CC5" s="52" t="str">
        <f t="shared" si="1"/>
        <v/>
      </c>
      <c r="CD5" s="52" t="str">
        <f t="shared" si="1"/>
        <v/>
      </c>
      <c r="CE5" s="52" t="str">
        <f t="shared" si="1"/>
        <v/>
      </c>
      <c r="CF5" s="52" t="str">
        <f t="shared" si="1"/>
        <v/>
      </c>
      <c r="CG5" s="52" t="str">
        <f t="shared" si="1"/>
        <v/>
      </c>
      <c r="CH5" s="52" t="str">
        <f t="shared" si="1"/>
        <v/>
      </c>
      <c r="CI5" s="52" t="str">
        <f t="shared" si="1"/>
        <v/>
      </c>
      <c r="CJ5" s="52" t="str">
        <f t="shared" si="1"/>
        <v/>
      </c>
      <c r="CK5" s="52" t="str">
        <f t="shared" si="1"/>
        <v/>
      </c>
      <c r="CL5" s="52" t="str">
        <f t="shared" si="1"/>
        <v/>
      </c>
      <c r="CM5" s="52" t="str">
        <f t="shared" si="1"/>
        <v/>
      </c>
      <c r="CN5" s="52" t="str">
        <f t="shared" si="1"/>
        <v/>
      </c>
      <c r="CO5" s="52" t="str">
        <f t="shared" si="1"/>
        <v/>
      </c>
      <c r="CP5" s="52" t="str">
        <f t="shared" si="1"/>
        <v/>
      </c>
      <c r="CQ5" s="52" t="str">
        <f t="shared" si="1"/>
        <v/>
      </c>
      <c r="CR5" s="52" t="str">
        <f t="shared" si="1"/>
        <v/>
      </c>
      <c r="CS5" s="52" t="str">
        <f t="shared" si="1"/>
        <v/>
      </c>
      <c r="CT5" s="52" t="str">
        <f t="shared" si="1"/>
        <v/>
      </c>
      <c r="CU5" s="52" t="str">
        <f t="shared" si="1"/>
        <v/>
      </c>
      <c r="CV5" s="52" t="str">
        <f t="shared" si="1"/>
        <v/>
      </c>
      <c r="CW5" s="52" t="str">
        <f t="shared" si="1"/>
        <v/>
      </c>
      <c r="CX5" s="52" t="str">
        <f t="shared" si="1"/>
        <v/>
      </c>
      <c r="CY5" s="52" t="str">
        <f t="shared" si="1"/>
        <v/>
      </c>
      <c r="CZ5" s="52" t="str">
        <f t="shared" si="1"/>
        <v/>
      </c>
      <c r="DA5" s="52" t="str">
        <f t="shared" si="1"/>
        <v/>
      </c>
      <c r="DB5" s="52" t="str">
        <f t="shared" si="1"/>
        <v/>
      </c>
      <c r="DC5" s="52" t="str">
        <f t="shared" si="1"/>
        <v/>
      </c>
      <c r="DD5" s="52" t="str">
        <f t="shared" si="1"/>
        <v/>
      </c>
      <c r="DE5" s="52" t="str">
        <f t="shared" si="1"/>
        <v/>
      </c>
      <c r="DF5" s="52" t="str">
        <f t="shared" si="1"/>
        <v/>
      </c>
      <c r="DG5" s="52" t="str">
        <f t="shared" si="1"/>
        <v/>
      </c>
      <c r="DH5" s="52" t="str">
        <f t="shared" si="1"/>
        <v/>
      </c>
      <c r="DI5" s="52" t="str">
        <f t="shared" si="1"/>
        <v/>
      </c>
      <c r="DJ5" s="52" t="str">
        <f t="shared" si="1"/>
        <v/>
      </c>
      <c r="DK5" s="52" t="str">
        <f t="shared" si="1"/>
        <v/>
      </c>
      <c r="DL5" s="52" t="str">
        <f t="shared" si="1"/>
        <v/>
      </c>
      <c r="DM5" s="52" t="str">
        <f t="shared" si="1"/>
        <v/>
      </c>
      <c r="DN5" s="52" t="str">
        <f t="shared" si="1"/>
        <v/>
      </c>
      <c r="DO5" s="52" t="str">
        <f t="shared" si="1"/>
        <v/>
      </c>
      <c r="DP5" s="52" t="str">
        <f t="shared" si="1"/>
        <v/>
      </c>
      <c r="DQ5" s="52" t="str">
        <f t="shared" si="1"/>
        <v/>
      </c>
      <c r="DR5" s="52" t="str">
        <f t="shared" si="1"/>
        <v/>
      </c>
      <c r="DS5" s="52" t="str">
        <f t="shared" si="1"/>
        <v/>
      </c>
      <c r="DT5" s="52" t="str">
        <f t="shared" si="1"/>
        <v/>
      </c>
      <c r="DU5" s="52" t="str">
        <f t="shared" si="1"/>
        <v/>
      </c>
      <c r="DV5" s="52" t="str">
        <f t="shared" si="1"/>
        <v/>
      </c>
      <c r="DW5" s="52" t="str">
        <f t="shared" si="1"/>
        <v/>
      </c>
      <c r="DX5" s="52" t="str">
        <f t="shared" si="1"/>
        <v/>
      </c>
      <c r="DY5" s="52" t="str">
        <f t="shared" si="1"/>
        <v/>
      </c>
      <c r="DZ5" s="52" t="str">
        <f t="shared" si="1"/>
        <v/>
      </c>
      <c r="EA5" s="52" t="str">
        <f t="shared" ref="EA5:GL5" si="2">HYPERLINK("","")</f>
        <v/>
      </c>
      <c r="EB5" s="52" t="str">
        <f t="shared" si="2"/>
        <v/>
      </c>
      <c r="EC5" s="52" t="str">
        <f t="shared" si="2"/>
        <v/>
      </c>
      <c r="ED5" s="52" t="str">
        <f t="shared" si="2"/>
        <v/>
      </c>
      <c r="EE5" s="52" t="str">
        <f t="shared" si="2"/>
        <v/>
      </c>
      <c r="EF5" s="52" t="str">
        <f t="shared" si="2"/>
        <v/>
      </c>
      <c r="EG5" s="52" t="str">
        <f t="shared" si="2"/>
        <v/>
      </c>
      <c r="EH5" s="52" t="str">
        <f t="shared" si="2"/>
        <v/>
      </c>
      <c r="EI5" s="52" t="str">
        <f t="shared" si="2"/>
        <v/>
      </c>
      <c r="EJ5" s="52" t="str">
        <f t="shared" si="2"/>
        <v/>
      </c>
      <c r="EK5" s="52" t="str">
        <f t="shared" si="2"/>
        <v/>
      </c>
      <c r="EL5" s="52" t="str">
        <f t="shared" si="2"/>
        <v/>
      </c>
      <c r="EM5" s="52" t="str">
        <f t="shared" si="2"/>
        <v/>
      </c>
      <c r="EN5" s="52" t="str">
        <f t="shared" si="2"/>
        <v/>
      </c>
      <c r="EO5" s="52" t="str">
        <f t="shared" si="2"/>
        <v/>
      </c>
      <c r="EP5" s="52" t="str">
        <f t="shared" si="2"/>
        <v/>
      </c>
      <c r="EQ5" s="52" t="str">
        <f t="shared" si="2"/>
        <v/>
      </c>
      <c r="ER5" s="52" t="str">
        <f t="shared" si="2"/>
        <v/>
      </c>
      <c r="ES5" s="52" t="str">
        <f t="shared" si="2"/>
        <v/>
      </c>
      <c r="ET5" s="52" t="str">
        <f t="shared" si="2"/>
        <v/>
      </c>
      <c r="EU5" s="52" t="str">
        <f t="shared" si="2"/>
        <v/>
      </c>
      <c r="EV5" s="52" t="str">
        <f t="shared" si="2"/>
        <v/>
      </c>
      <c r="EW5" s="52" t="str">
        <f t="shared" si="2"/>
        <v/>
      </c>
      <c r="EX5" s="52" t="str">
        <f t="shared" si="2"/>
        <v/>
      </c>
      <c r="EY5" s="52" t="str">
        <f t="shared" si="2"/>
        <v/>
      </c>
      <c r="EZ5" s="52" t="str">
        <f t="shared" si="2"/>
        <v/>
      </c>
      <c r="FA5" s="52" t="str">
        <f t="shared" si="2"/>
        <v/>
      </c>
      <c r="FB5" s="52" t="str">
        <f t="shared" si="2"/>
        <v/>
      </c>
      <c r="FC5" s="52" t="str">
        <f t="shared" si="2"/>
        <v/>
      </c>
      <c r="FD5" s="52" t="str">
        <f t="shared" si="2"/>
        <v/>
      </c>
      <c r="FE5" s="52" t="str">
        <f t="shared" si="2"/>
        <v/>
      </c>
      <c r="FF5" s="52" t="str">
        <f t="shared" si="2"/>
        <v/>
      </c>
      <c r="FG5" s="52" t="str">
        <f t="shared" si="2"/>
        <v/>
      </c>
      <c r="FH5" s="52" t="str">
        <f t="shared" si="2"/>
        <v/>
      </c>
      <c r="FI5" s="52" t="str">
        <f t="shared" si="2"/>
        <v/>
      </c>
      <c r="FJ5" s="52" t="str">
        <f t="shared" si="2"/>
        <v/>
      </c>
      <c r="FK5" s="52" t="str">
        <f t="shared" si="2"/>
        <v/>
      </c>
      <c r="FL5" s="52" t="str">
        <f t="shared" si="2"/>
        <v/>
      </c>
      <c r="FM5" s="52" t="str">
        <f t="shared" si="2"/>
        <v/>
      </c>
      <c r="FN5" s="52" t="str">
        <f t="shared" si="2"/>
        <v/>
      </c>
      <c r="FO5" s="52" t="str">
        <f t="shared" si="2"/>
        <v/>
      </c>
      <c r="FP5" s="52" t="str">
        <f t="shared" si="2"/>
        <v/>
      </c>
      <c r="FQ5" s="52" t="str">
        <f t="shared" si="2"/>
        <v/>
      </c>
      <c r="FR5" s="52" t="str">
        <f t="shared" si="2"/>
        <v/>
      </c>
      <c r="FS5" s="52" t="str">
        <f t="shared" si="2"/>
        <v/>
      </c>
      <c r="FT5" s="52" t="str">
        <f t="shared" si="2"/>
        <v/>
      </c>
      <c r="FU5" s="52" t="str">
        <f t="shared" si="2"/>
        <v/>
      </c>
      <c r="FV5" s="52" t="str">
        <f t="shared" si="2"/>
        <v/>
      </c>
      <c r="FW5" s="52" t="str">
        <f t="shared" si="2"/>
        <v/>
      </c>
      <c r="FX5" s="52" t="str">
        <f t="shared" si="2"/>
        <v/>
      </c>
      <c r="FY5" s="52" t="str">
        <f t="shared" si="2"/>
        <v/>
      </c>
      <c r="FZ5" s="52" t="str">
        <f t="shared" si="2"/>
        <v/>
      </c>
      <c r="GA5" s="52" t="str">
        <f t="shared" si="2"/>
        <v/>
      </c>
      <c r="GB5" s="52" t="str">
        <f t="shared" si="2"/>
        <v/>
      </c>
      <c r="GC5" s="52" t="str">
        <f t="shared" si="2"/>
        <v/>
      </c>
      <c r="GD5" s="52" t="str">
        <f t="shared" si="2"/>
        <v/>
      </c>
      <c r="GE5" s="52" t="str">
        <f t="shared" si="2"/>
        <v/>
      </c>
      <c r="GF5" s="52" t="str">
        <f t="shared" si="2"/>
        <v/>
      </c>
      <c r="GG5" s="52" t="str">
        <f t="shared" si="2"/>
        <v/>
      </c>
      <c r="GH5" s="52" t="str">
        <f t="shared" si="2"/>
        <v/>
      </c>
      <c r="GI5" s="52" t="str">
        <f t="shared" si="2"/>
        <v/>
      </c>
      <c r="GJ5" s="52" t="str">
        <f t="shared" si="2"/>
        <v/>
      </c>
      <c r="GK5" s="52" t="str">
        <f t="shared" si="2"/>
        <v/>
      </c>
      <c r="GL5" s="52" t="str">
        <f t="shared" si="2"/>
        <v/>
      </c>
      <c r="GM5" s="52" t="str">
        <f t="shared" ref="GM5:HR5" si="3">HYPERLINK("","")</f>
        <v/>
      </c>
      <c r="GN5" s="52" t="str">
        <f t="shared" si="3"/>
        <v/>
      </c>
      <c r="GO5" s="52" t="str">
        <f t="shared" si="3"/>
        <v/>
      </c>
      <c r="GP5" s="52" t="str">
        <f t="shared" si="3"/>
        <v/>
      </c>
      <c r="GQ5" s="52" t="str">
        <f t="shared" si="3"/>
        <v/>
      </c>
      <c r="GR5" s="52" t="str">
        <f t="shared" si="3"/>
        <v/>
      </c>
      <c r="GS5" s="52" t="str">
        <f t="shared" si="3"/>
        <v/>
      </c>
      <c r="GT5" s="52" t="str">
        <f t="shared" si="3"/>
        <v/>
      </c>
      <c r="GU5" s="52" t="str">
        <f t="shared" si="3"/>
        <v/>
      </c>
      <c r="GV5" s="52" t="str">
        <f t="shared" si="3"/>
        <v/>
      </c>
      <c r="GW5" s="52" t="str">
        <f t="shared" si="3"/>
        <v/>
      </c>
      <c r="GX5" s="52" t="str">
        <f t="shared" si="3"/>
        <v/>
      </c>
      <c r="GY5" s="52" t="str">
        <f t="shared" si="3"/>
        <v/>
      </c>
      <c r="GZ5" s="52" t="str">
        <f t="shared" si="3"/>
        <v/>
      </c>
      <c r="HA5" s="52" t="str">
        <f t="shared" si="3"/>
        <v/>
      </c>
      <c r="HB5" s="52" t="str">
        <f t="shared" si="3"/>
        <v/>
      </c>
      <c r="HC5" s="52" t="str">
        <f t="shared" si="3"/>
        <v/>
      </c>
      <c r="HD5" s="52" t="str">
        <f t="shared" si="3"/>
        <v/>
      </c>
      <c r="HE5" s="52" t="str">
        <f t="shared" si="3"/>
        <v/>
      </c>
      <c r="HF5" s="52" t="str">
        <f t="shared" si="3"/>
        <v/>
      </c>
      <c r="HG5" s="52" t="str">
        <f t="shared" si="3"/>
        <v/>
      </c>
      <c r="HH5" s="52" t="str">
        <f t="shared" si="3"/>
        <v/>
      </c>
      <c r="HI5" s="52" t="str">
        <f t="shared" si="3"/>
        <v/>
      </c>
      <c r="HJ5" s="52" t="str">
        <f t="shared" si="3"/>
        <v/>
      </c>
      <c r="HK5" s="52" t="str">
        <f t="shared" si="3"/>
        <v/>
      </c>
      <c r="HL5" s="52" t="str">
        <f t="shared" si="3"/>
        <v/>
      </c>
      <c r="HM5" s="52" t="str">
        <f t="shared" si="3"/>
        <v/>
      </c>
      <c r="HN5" s="52" t="str">
        <f t="shared" si="3"/>
        <v/>
      </c>
      <c r="HO5" s="52" t="str">
        <f t="shared" si="3"/>
        <v/>
      </c>
      <c r="HP5" s="52" t="str">
        <f t="shared" si="3"/>
        <v/>
      </c>
      <c r="HQ5" s="52" t="str">
        <f t="shared" si="3"/>
        <v/>
      </c>
      <c r="HR5" s="52" t="str">
        <f t="shared" si="3"/>
        <v/>
      </c>
    </row>
    <row r="6" spans="1:226" ht="80.400000000000006" customHeight="1" x14ac:dyDescent="0.35">
      <c r="B6" s="61"/>
      <c r="C6" s="61"/>
      <c r="D6" s="61"/>
      <c r="E6" s="61"/>
      <c r="F6" s="61"/>
      <c r="G6" s="61"/>
      <c r="H6" s="61"/>
      <c r="I6" s="61"/>
      <c r="J6" s="61"/>
      <c r="K6" s="61"/>
      <c r="L6" s="61"/>
      <c r="M6" s="61"/>
      <c r="N6" s="61"/>
      <c r="O6" s="61"/>
      <c r="P6" s="61"/>
      <c r="Q6" s="61"/>
      <c r="R6" s="61"/>
      <c r="S6" s="61"/>
      <c r="T6" s="83"/>
      <c r="U6" s="84"/>
      <c r="V6" s="81" t="s">
        <v>36250</v>
      </c>
      <c r="W6" s="59" t="str">
        <f>IF(ISERROR(INDEX(LOOKUPS_PERSON_LINKEDINURL,MATCH(V6,LOOKUPS_PERSON_FULL_NAME,0))),"NONE",INDEX(LOOKUPS_PERSON_LINKEDINURL,MATCH(V6,LOOKUPS_PERSON_FULL_NAME,0)))</f>
        <v>NONE</v>
      </c>
      <c r="X6" s="59" t="str">
        <f>IF(ISERROR(INDEX(LOOKUPS_PERSON_JOB_TITLE,MATCH(V6,LOOKUPS_PERSON_FULL_NAME,0))),"NONE",INDEX(LOOKUPS_PERSON_JOB_TITLE,MATCH(V6,LOOKUPS_PERSON_FULL_NAME,0)))</f>
        <v>NONE</v>
      </c>
      <c r="Y6" s="31" t="s">
        <v>7629</v>
      </c>
      <c r="Z6" s="66"/>
      <c r="AA6" s="102"/>
      <c r="AB6" s="102"/>
      <c r="AC6" s="102"/>
      <c r="AD6" s="102"/>
      <c r="AE6" s="66"/>
      <c r="AF6" s="100" t="str">
        <f>HYPERLINK("E:\Velox Financial Technology\Velox Shared Drive - Documents\General\Sales Cycle\In Sales Process\NEWDAY_TBD","E:\Velox Financial Technology\Velox Shared Drive - Documents\General\Sales Cycle\In Sales Process\NEWDAY_TBD")</f>
        <v>E:\Velox Financial Technology\Velox Shared Drive - Documents\General\Sales Cycle\In Sales Process\NEWDAY_TBD</v>
      </c>
      <c r="AG6" s="89" t="s">
        <v>30213</v>
      </c>
      <c r="AH6" s="100" t="str">
        <f>HYPERLINK("E:\Velox Financial Technology\Velox Shared Drive - Documents\General\Sales Cycle\In Sales Process\NEWDAY_TBD\2023-09-08 05-54-00.mkv","E:\Velox Financial Technology\Velox Shared Drive - Documents\General\Sales Cycle\In Sales Process\NEWDAY_TBD\2023-09-08 05-54-00.mkv")</f>
        <v>E:\Velox Financial Technology\Velox Shared Drive - Documents\General\Sales Cycle\In Sales Process\NEWDAY_TBD\2023-09-08 05-54-00.mkv</v>
      </c>
      <c r="AI6" s="66"/>
      <c r="AJ6" s="81"/>
      <c r="AK6" s="81"/>
      <c r="AL6" s="81"/>
      <c r="AM6" s="66"/>
      <c r="AN6" s="81" t="s">
        <v>36253</v>
      </c>
      <c r="AO6" s="60" t="str">
        <f>IF(ISERROR(INDEX(LOOKUPS_MEETING_FILE_NAME,MATCH(AN6,LOOKUPS_MEETING_DISPLAY_NAME,0))),"NONE",INDEX(LOOKUPS_MEETING_FILE_NAME,MATCH(AN6,LOOKUPS_MEETING_DISPLAY_NAME,0)))</f>
        <v>NONE</v>
      </c>
      <c r="AP6" s="66"/>
      <c r="AQ6" s="81"/>
      <c r="AR6" s="60" t="str">
        <f>IF(ISERROR(INDEX(MONDAY_META_OWNER,MATCH(AQ6,MONDAY_META_ITEM_DISPLAY_NAME,0))),"NONE",INDEX(MONDAY_META_OWNER,MATCH(AQ6,MONDAY_META_ITEM_DISPLAY_NAME,0)))</f>
        <v>NONE</v>
      </c>
      <c r="AS6" s="60" t="str">
        <f>IF(ISERROR(HYPERLINK(INDEX(MONDAY_META_LINK,MATCH(AQ6,MONDAY_META_ITEM_DISPLAY_NAME,0)),INDEX(MONDAY_META_LINK,MATCH(AQ6,MONDAY_META_ITEM_DISPLAY_NAME,0)))),"NONE",HYPERLINK(INDEX(MONDAY_META_LINK,MATCH(AQ6,MONDAY_META_ITEM_DISPLAY_NAME,0)),INDEX(MONDAY_META_LINK,MATCH(AQ6,MONDAY_META_ITEM_DISPLAY_NAME,0))))</f>
        <v>NONE</v>
      </c>
      <c r="AT6" s="66"/>
      <c r="AU6" s="61"/>
      <c r="AV6" s="61"/>
      <c r="AW6" s="61"/>
      <c r="AX6" s="61"/>
      <c r="AY6" s="61"/>
      <c r="AZ6" s="61"/>
      <c r="BA6" s="61"/>
      <c r="BB6" s="61"/>
      <c r="BC6" s="61"/>
      <c r="BD6" s="61"/>
      <c r="BE6" s="61"/>
      <c r="BF6" s="61"/>
      <c r="BG6" s="78"/>
      <c r="BJ6" t="str">
        <v>INPUT_CLIENT_NAME</v>
      </c>
      <c r="BK6" t="str">
        <v>Name</v>
      </c>
      <c r="BL6" s="92" t="s">
        <v>30374</v>
      </c>
      <c r="BO6" t="s">
        <v>30202</v>
      </c>
      <c r="BP6" s="14" t="s">
        <v>30213</v>
      </c>
    </row>
    <row r="7" spans="1:226" ht="80.400000000000006" customHeight="1" x14ac:dyDescent="0.35">
      <c r="B7" s="61"/>
      <c r="C7" s="61"/>
      <c r="D7" s="61"/>
      <c r="E7" s="61"/>
      <c r="F7" s="61"/>
      <c r="G7" s="61"/>
      <c r="H7" s="61"/>
      <c r="I7" s="61"/>
      <c r="J7" s="61"/>
      <c r="K7" s="61"/>
      <c r="L7" s="61"/>
      <c r="M7" s="61"/>
      <c r="N7" s="61"/>
      <c r="O7" s="61"/>
      <c r="P7" s="61"/>
      <c r="Q7" s="61"/>
      <c r="R7" s="62"/>
      <c r="S7" s="61"/>
      <c r="T7" s="83"/>
      <c r="U7" s="84"/>
      <c r="V7" s="81"/>
      <c r="W7" s="59" t="str">
        <f>IF(ISERROR(INDEX(LOOKUPS_PERSON_LINKEDINURL,MATCH(V7,LOOKUPS_PERSON_FULL_NAME,0))),"NONE",INDEX(LOOKUPS_PERSON_LINKEDINURL,MATCH(V7,LOOKUPS_PERSON_FULL_NAME,0)))</f>
        <v>NONE</v>
      </c>
      <c r="X7" s="59" t="str">
        <f>IF(ISERROR(INDEX(LOOKUPS_PERSON_JOB_TITLE,MATCH(V7,LOOKUPS_PERSON_FULL_NAME,0))),"NONE",INDEX(LOOKUPS_PERSON_JOB_TITLE,MATCH(V7,LOOKUPS_PERSON_FULL_NAME,0)))</f>
        <v>NONE</v>
      </c>
      <c r="Y7" s="31" t="s">
        <v>7629</v>
      </c>
      <c r="Z7" s="66"/>
      <c r="AA7" s="102"/>
      <c r="AB7" s="102"/>
      <c r="AC7" s="102"/>
      <c r="AD7" s="102"/>
      <c r="AE7" s="66"/>
      <c r="AF7" s="89"/>
      <c r="AG7" s="89"/>
      <c r="AH7" s="81"/>
      <c r="AI7" s="66"/>
      <c r="AJ7" s="81"/>
      <c r="AK7" s="81"/>
      <c r="AL7" s="81"/>
      <c r="AM7" s="66"/>
      <c r="AN7" s="81" t="s">
        <v>36253</v>
      </c>
      <c r="AO7" s="60" t="str">
        <f>IF(ISERROR(INDEX(LOOKUPS_MEETING_FILE_NAME,MATCH(AN7,LOOKUPS_MEETING_DISPLAY_NAME,0))),"NONE",INDEX(LOOKUPS_MEETING_FILE_NAME,MATCH(AN7,LOOKUPS_MEETING_DISPLAY_NAME,0)))</f>
        <v>NONE</v>
      </c>
      <c r="AP7" s="66"/>
      <c r="AQ7" s="81"/>
      <c r="AR7" s="60" t="str">
        <f>IF(ISERROR(INDEX(MONDAY_META_OWNER,MATCH(AQ7,MONDAY_META_ITEM_DISPLAY_NAME,0))),"NONE",INDEX(MONDAY_META_OWNER,MATCH(AQ7,MONDAY_META_ITEM_DISPLAY_NAME,0)))</f>
        <v>NONE</v>
      </c>
      <c r="AS7" s="60" t="str">
        <f>IF(ISERROR(HYPERLINK(INDEX(MONDAY_META_LINK,MATCH(AQ7,MONDAY_META_ITEM_DISPLAY_NAME,0)),INDEX(MONDAY_META_LINK,MATCH(AQ7,MONDAY_META_ITEM_DISPLAY_NAME,0)))),"NONE",HYPERLINK(INDEX(MONDAY_META_LINK,MATCH(AQ7,MONDAY_META_ITEM_DISPLAY_NAME,0)),INDEX(MONDAY_META_LINK,MATCH(AQ7,MONDAY_META_ITEM_DISPLAY_NAME,0))))</f>
        <v>NONE</v>
      </c>
      <c r="AT7" s="66"/>
      <c r="AU7" s="61"/>
      <c r="AV7" s="61"/>
      <c r="AW7" s="61"/>
      <c r="AX7" s="61"/>
      <c r="AY7" s="61"/>
      <c r="AZ7" s="61"/>
      <c r="BA7" s="61"/>
      <c r="BB7" s="61"/>
      <c r="BC7" s="61"/>
      <c r="BD7" s="61"/>
      <c r="BE7" s="61"/>
      <c r="BF7" s="61"/>
      <c r="BG7" s="78"/>
      <c r="BJ7" t="str">
        <v>INPUT_CLIENT_ID</v>
      </c>
      <c r="BK7" t="str">
        <v>ID</v>
      </c>
      <c r="BL7" s="95" t="s">
        <v>30375</v>
      </c>
      <c r="BO7" t="s">
        <v>30203</v>
      </c>
      <c r="BP7" s="14" t="s">
        <v>30214</v>
      </c>
    </row>
    <row r="8" spans="1:226" ht="80.400000000000006" customHeight="1" x14ac:dyDescent="0.35">
      <c r="B8" s="61"/>
      <c r="C8" s="61"/>
      <c r="D8" s="61"/>
      <c r="E8" s="61"/>
      <c r="F8" s="61"/>
      <c r="G8" s="61"/>
      <c r="H8" s="61"/>
      <c r="I8" s="61"/>
      <c r="J8" s="61"/>
      <c r="K8" s="61"/>
      <c r="L8" s="61"/>
      <c r="M8" s="61"/>
      <c r="N8" s="61"/>
      <c r="O8" s="61"/>
      <c r="P8" s="61"/>
      <c r="Q8" s="61"/>
      <c r="R8" s="61"/>
      <c r="S8" s="61"/>
      <c r="T8" s="83"/>
      <c r="U8" s="84"/>
      <c r="V8" s="81"/>
      <c r="W8" s="59" t="str">
        <f>IF(ISERROR(INDEX(LOOKUPS_PERSON_LINKEDINURL,MATCH(V8,LOOKUPS_PERSON_FULL_NAME,0))),"NONE",INDEX(LOOKUPS_PERSON_LINKEDINURL,MATCH(V8,LOOKUPS_PERSON_FULL_NAME,0)))</f>
        <v>NONE</v>
      </c>
      <c r="X8" s="59" t="str">
        <f>IF(ISERROR(INDEX(LOOKUPS_PERSON_JOB_TITLE,MATCH(V8,LOOKUPS_PERSON_FULL_NAME,0))),"NONE",INDEX(LOOKUPS_PERSON_JOB_TITLE,MATCH(V8,LOOKUPS_PERSON_FULL_NAME,0)))</f>
        <v>NONE</v>
      </c>
      <c r="Y8" s="31" t="s">
        <v>7629</v>
      </c>
      <c r="Z8" s="66"/>
      <c r="AA8" s="102"/>
      <c r="AB8" s="102"/>
      <c r="AC8" s="102"/>
      <c r="AD8" s="102"/>
      <c r="AE8" s="66"/>
      <c r="AF8" s="81"/>
      <c r="AG8" s="81"/>
      <c r="AH8" s="81"/>
      <c r="AI8" s="66"/>
      <c r="AJ8" s="81"/>
      <c r="AK8" s="81"/>
      <c r="AL8" s="81"/>
      <c r="AM8" s="66"/>
      <c r="AN8" s="81" t="s">
        <v>36253</v>
      </c>
      <c r="AO8" s="60" t="str">
        <f>IF(ISERROR(INDEX(LOOKUPS_MEETING_FILE_NAME,MATCH(AN8,LOOKUPS_MEETING_DISPLAY_NAME,0))),"NONE",INDEX(LOOKUPS_MEETING_FILE_NAME,MATCH(AN8,LOOKUPS_MEETING_DISPLAY_NAME,0)))</f>
        <v>NONE</v>
      </c>
      <c r="AP8" s="66"/>
      <c r="AQ8" s="81"/>
      <c r="AR8" s="60" t="str">
        <f>IF(ISERROR(INDEX(MONDAY_META_OWNER,MATCH(AQ8,MONDAY_META_ITEM_DISPLAY_NAME,0))),"NONE",INDEX(MONDAY_META_OWNER,MATCH(AQ8,MONDAY_META_ITEM_DISPLAY_NAME,0)))</f>
        <v>NONE</v>
      </c>
      <c r="AS8" s="60" t="str">
        <f>IF(ISERROR(HYPERLINK(INDEX(MONDAY_META_LINK,MATCH(AQ8,MONDAY_META_ITEM_DISPLAY_NAME,0)),INDEX(MONDAY_META_LINK,MATCH(AQ8,MONDAY_META_ITEM_DISPLAY_NAME,0)))),"NONE",HYPERLINK(INDEX(MONDAY_META_LINK,MATCH(AQ8,MONDAY_META_ITEM_DISPLAY_NAME,0)),INDEX(MONDAY_META_LINK,MATCH(AQ8,MONDAY_META_ITEM_DISPLAY_NAME,0))))</f>
        <v>NONE</v>
      </c>
      <c r="AT8" s="66"/>
      <c r="AU8" s="61"/>
      <c r="AV8" s="61"/>
      <c r="AW8" s="61"/>
      <c r="AX8" s="61"/>
      <c r="AY8" s="61"/>
      <c r="AZ8" s="61"/>
      <c r="BA8" s="61"/>
      <c r="BB8" s="61"/>
      <c r="BC8" s="61"/>
      <c r="BD8" s="61"/>
      <c r="BE8" s="61"/>
      <c r="BF8" s="61"/>
      <c r="BG8" s="78"/>
      <c r="BJ8" t="str">
        <v>INPUT_CLIENT_TYPE</v>
      </c>
      <c r="BK8" t="str">
        <v>Type</v>
      </c>
      <c r="BL8" s="95" t="s">
        <v>30375</v>
      </c>
      <c r="BO8" t="s">
        <v>30204</v>
      </c>
    </row>
    <row r="9" spans="1:226" ht="80.400000000000006" customHeight="1" thickBot="1" x14ac:dyDescent="0.4">
      <c r="B9" s="63"/>
      <c r="C9" s="63"/>
      <c r="D9" s="63"/>
      <c r="E9" s="63"/>
      <c r="F9" s="72"/>
      <c r="G9" s="72"/>
      <c r="H9" s="72"/>
      <c r="I9" s="72"/>
      <c r="J9" s="72"/>
      <c r="K9" s="72"/>
      <c r="L9" s="72"/>
      <c r="M9" s="72"/>
      <c r="N9" s="72"/>
      <c r="O9" s="72"/>
      <c r="P9" s="72"/>
      <c r="Q9" s="72"/>
      <c r="R9" s="72"/>
      <c r="S9" s="72"/>
      <c r="T9" s="85"/>
      <c r="U9" s="86"/>
      <c r="V9" s="87"/>
      <c r="W9" s="59" t="str">
        <f>IF(ISERROR(INDEX(LOOKUPS_PERSON_LINKEDINURL,MATCH(V9,LOOKUPS_PERSON_FULL_NAME,0))),"NONE",INDEX(LOOKUPS_PERSON_LINKEDINURL,MATCH(V9,LOOKUPS_PERSON_FULL_NAME,0)))</f>
        <v>NONE</v>
      </c>
      <c r="X9" s="59" t="str">
        <f>IF(ISERROR(INDEX(LOOKUPS_PERSON_JOB_TITLE,MATCH(V9,LOOKUPS_PERSON_FULL_NAME,0))),"NONE",INDEX(LOOKUPS_PERSON_JOB_TITLE,MATCH(V9,LOOKUPS_PERSON_FULL_NAME,0)))</f>
        <v>NONE</v>
      </c>
      <c r="Y9" s="73" t="s">
        <v>7629</v>
      </c>
      <c r="Z9" s="80"/>
      <c r="AA9" s="103"/>
      <c r="AB9" s="103"/>
      <c r="AC9" s="103"/>
      <c r="AD9" s="103"/>
      <c r="AE9" s="74"/>
      <c r="AF9" s="87"/>
      <c r="AG9" s="87"/>
      <c r="AH9" s="87"/>
      <c r="AI9" s="74"/>
      <c r="AJ9" s="81"/>
      <c r="AK9" s="81"/>
      <c r="AL9" s="81"/>
      <c r="AM9" s="74"/>
      <c r="AN9" s="81" t="s">
        <v>36253</v>
      </c>
      <c r="AO9" s="60" t="str">
        <f>IF(ISERROR(INDEX(LOOKUPS_MEETING_FILE_NAME,MATCH(AN9,LOOKUPS_MEETING_DISPLAY_NAME,0))),"NONE",INDEX(LOOKUPS_MEETING_FILE_NAME,MATCH(AN9,LOOKUPS_MEETING_DISPLAY_NAME,0)))</f>
        <v>NONE</v>
      </c>
      <c r="AP9" s="74"/>
      <c r="AQ9" s="87"/>
      <c r="AR9" s="60" t="str">
        <f>IF(ISERROR(INDEX(MONDAY_META_OWNER,MATCH(AQ9,MONDAY_META_ITEM_DISPLAY_NAME,0))),"NONE",INDEX(MONDAY_META_OWNER,MATCH(AQ9,MONDAY_META_ITEM_DISPLAY_NAME,0)))</f>
        <v>NONE</v>
      </c>
      <c r="AS9" s="60" t="str">
        <f>IF(ISERROR(HYPERLINK(INDEX(MONDAY_META_LINK,MATCH(AQ9,MONDAY_META_ITEM_DISPLAY_NAME,0)),INDEX(MONDAY_META_LINK,MATCH(AQ9,MONDAY_META_ITEM_DISPLAY_NAME,0)))),"NONE",HYPERLINK(INDEX(MONDAY_META_LINK,MATCH(AQ9,MONDAY_META_ITEM_DISPLAY_NAME,0)),INDEX(MONDAY_META_LINK,MATCH(AQ9,MONDAY_META_ITEM_DISPLAY_NAME,0))))</f>
        <v>NONE</v>
      </c>
      <c r="AT9" s="74"/>
      <c r="AU9" s="72"/>
      <c r="AV9" s="72"/>
      <c r="AW9" s="72"/>
      <c r="AX9" s="72"/>
      <c r="AY9" s="72"/>
      <c r="AZ9" s="72"/>
      <c r="BA9" s="72"/>
      <c r="BB9" s="72"/>
      <c r="BC9" s="72"/>
      <c r="BD9" s="72"/>
      <c r="BE9" s="72"/>
      <c r="BF9" s="72"/>
      <c r="BG9" s="79"/>
      <c r="BJ9" t="str">
        <v>INPUT_CLIENT_SIZE</v>
      </c>
      <c r="BK9" t="str">
        <v>Size</v>
      </c>
      <c r="BL9" s="95" t="s">
        <v>30375</v>
      </c>
      <c r="BO9" t="s">
        <v>30205</v>
      </c>
    </row>
    <row r="10" spans="1:226" x14ac:dyDescent="0.35">
      <c r="BJ10" t="str">
        <v>INPUT_CLIENT_REGION</v>
      </c>
      <c r="BK10" t="str">
        <v>Region</v>
      </c>
      <c r="BL10" s="95" t="s">
        <v>30375</v>
      </c>
      <c r="BO10" t="s">
        <v>30206</v>
      </c>
    </row>
    <row r="11" spans="1:226" x14ac:dyDescent="0.35">
      <c r="BJ11" t="str">
        <v>INPUT_CLIENT_WEBSITE</v>
      </c>
      <c r="BK11" t="str">
        <v>Website</v>
      </c>
      <c r="BL11" s="95" t="s">
        <v>30375</v>
      </c>
      <c r="BO11" t="s">
        <v>30207</v>
      </c>
    </row>
    <row r="12" spans="1:226" x14ac:dyDescent="0.35">
      <c r="BJ12" t="str">
        <v>INPUT_XOPPORTUNITY</v>
      </c>
      <c r="BK12" t="str">
        <v>Capsule Opportunity Title</v>
      </c>
      <c r="BL12" s="91" t="s">
        <v>30373</v>
      </c>
      <c r="BO12" t="s">
        <v>30218</v>
      </c>
    </row>
    <row r="13" spans="1:226" x14ac:dyDescent="0.35">
      <c r="BJ13" t="str">
        <v>INPUT_OPPORTUNITY_NAME</v>
      </c>
      <c r="BK13" t="str">
        <v>Name</v>
      </c>
      <c r="BL13" s="92" t="s">
        <v>30374</v>
      </c>
      <c r="BO13" t="s">
        <v>30219</v>
      </c>
    </row>
    <row r="14" spans="1:226" x14ac:dyDescent="0.35">
      <c r="BJ14" t="str">
        <v>INPUT_OPPORTUNITY_ID</v>
      </c>
      <c r="BK14" t="str">
        <v>ID</v>
      </c>
      <c r="BL14" s="95" t="s">
        <v>30375</v>
      </c>
      <c r="BO14" t="s">
        <v>30220</v>
      </c>
    </row>
    <row r="15" spans="1:226" x14ac:dyDescent="0.35">
      <c r="BJ15" t="str">
        <v>INPUT_OPPORTUNITY_CREATED</v>
      </c>
      <c r="BK15" t="str">
        <v>Created On</v>
      </c>
      <c r="BL15" s="95" t="s">
        <v>30375</v>
      </c>
      <c r="BO15" t="s">
        <v>30221</v>
      </c>
    </row>
    <row r="16" spans="1:226" x14ac:dyDescent="0.35">
      <c r="BJ16" t="str">
        <v>INPUT_LEAD_OWNER</v>
      </c>
      <c r="BK16" t="str">
        <v>Owner</v>
      </c>
      <c r="BL16" s="95" t="s">
        <v>30375</v>
      </c>
      <c r="BO16" t="s">
        <v>30222</v>
      </c>
    </row>
    <row r="17" spans="9:67" x14ac:dyDescent="0.35">
      <c r="BJ17" t="str">
        <v>INPUT_LEAD_SOURCE</v>
      </c>
      <c r="BK17" t="str">
        <v>Lead Source</v>
      </c>
      <c r="BL17" s="95" t="s">
        <v>30375</v>
      </c>
      <c r="BO17" t="s">
        <v>30223</v>
      </c>
    </row>
    <row r="18" spans="9:67" x14ac:dyDescent="0.35">
      <c r="BJ18" t="str">
        <v>INPUT_CAPSULE_LINK</v>
      </c>
      <c r="BK18" t="str">
        <v>Link</v>
      </c>
      <c r="BL18" s="95" t="s">
        <v>30375</v>
      </c>
      <c r="BO18" t="s">
        <v>30224</v>
      </c>
    </row>
    <row r="19" spans="9:67" x14ac:dyDescent="0.35">
      <c r="I19" t="s">
        <v>30225</v>
      </c>
      <c r="BJ19" t="str">
        <v>INPUT_XMEETING_ALL</v>
      </c>
      <c r="BK19" t="str">
        <v>Meeting Meta</v>
      </c>
      <c r="BL19" s="91" t="s">
        <v>30373</v>
      </c>
    </row>
    <row r="20" spans="9:67" x14ac:dyDescent="0.35">
      <c r="BJ20" t="str">
        <v>INPUT_MEETING_TYPE</v>
      </c>
      <c r="BK20" t="str">
        <v>Type</v>
      </c>
      <c r="BL20" s="92" t="s">
        <v>30374</v>
      </c>
    </row>
    <row r="21" spans="9:67" x14ac:dyDescent="0.35">
      <c r="BJ21" t="str">
        <v>INPUT_XATTENDESS_ALL</v>
      </c>
      <c r="BK21" t="str">
        <v>Attendee Meta</v>
      </c>
      <c r="BL21" s="91" t="s">
        <v>30373</v>
      </c>
    </row>
    <row r="22" spans="9:67" x14ac:dyDescent="0.35">
      <c r="BJ22" t="str">
        <v>INPUT_ATTENDEES1</v>
      </c>
      <c r="BK22" t="str">
        <v>Full Name</v>
      </c>
      <c r="BL22" s="92" t="s">
        <v>30374</v>
      </c>
    </row>
    <row r="23" spans="9:67" x14ac:dyDescent="0.35">
      <c r="BJ23" t="str">
        <v>INPUT_LINKEDIN_URL_3</v>
      </c>
      <c r="BK23" t="str">
        <v>LinkedIn URL</v>
      </c>
      <c r="BL23" s="95" t="s">
        <v>30375</v>
      </c>
    </row>
    <row r="24" spans="9:67" x14ac:dyDescent="0.35">
      <c r="BJ24" t="str">
        <v>INPUT_JOBTITLE_4</v>
      </c>
      <c r="BK24" t="str">
        <v>Job Title</v>
      </c>
      <c r="BL24" s="95" t="s">
        <v>30375</v>
      </c>
    </row>
    <row r="25" spans="9:67" x14ac:dyDescent="0.35">
      <c r="BJ25" t="str">
        <v>INPUT_XMEETING</v>
      </c>
      <c r="BK25" t="str">
        <v>Minutes and Notes</v>
      </c>
      <c r="BL25" s="91" t="s">
        <v>30373</v>
      </c>
    </row>
    <row r="26" spans="9:67" x14ac:dyDescent="0.35">
      <c r="BJ26" t="str">
        <v>INPUT_DATE</v>
      </c>
      <c r="BK26" t="str">
        <v>Date</v>
      </c>
      <c r="BL26" s="92" t="s">
        <v>30374</v>
      </c>
    </row>
    <row r="27" spans="9:67" x14ac:dyDescent="0.35">
      <c r="BJ27" t="str">
        <v>INPUT_PURPOSE</v>
      </c>
      <c r="BK27" t="str">
        <v>Agenda or Purpose</v>
      </c>
      <c r="BL27" s="92" t="s">
        <v>30374</v>
      </c>
    </row>
    <row r="28" spans="9:67" x14ac:dyDescent="0.35">
      <c r="BJ28" t="str">
        <v>INPUT_OUTCOME_DESCRIPTION</v>
      </c>
      <c r="BK28" t="str">
        <v>Outcome Description</v>
      </c>
      <c r="BL28" s="92" t="s">
        <v>30374</v>
      </c>
    </row>
    <row r="29" spans="9:67" x14ac:dyDescent="0.35">
      <c r="BJ29" t="str">
        <v>INPUT_OPPO_CONCERNS</v>
      </c>
      <c r="BK29" t="str">
        <v>Opp Concerns</v>
      </c>
      <c r="BL29" s="92" t="s">
        <v>30374</v>
      </c>
    </row>
    <row r="30" spans="9:67" x14ac:dyDescent="0.35">
      <c r="BJ30" t="str">
        <v>INPUT_NEXT_STEPS</v>
      </c>
      <c r="BK30" t="str">
        <v>Next Steps</v>
      </c>
      <c r="BL30" s="92" t="s">
        <v>30374</v>
      </c>
    </row>
    <row r="31" spans="9:67" x14ac:dyDescent="0.35">
      <c r="BJ31" t="str">
        <v>INPUT_XARTEFACTS_ALL</v>
      </c>
      <c r="BK31" t="str">
        <v>Artefacts</v>
      </c>
      <c r="BL31" s="91" t="s">
        <v>30373</v>
      </c>
    </row>
    <row r="32" spans="9:67" x14ac:dyDescent="0.35">
      <c r="BJ32" t="str">
        <v>INPUT_ARTEFACTS_FOLDER1</v>
      </c>
      <c r="BK32" t="str">
        <v>Artefact</v>
      </c>
      <c r="BL32" s="92" t="s">
        <v>30374</v>
      </c>
    </row>
    <row r="33" spans="62:64" x14ac:dyDescent="0.35">
      <c r="BJ33" t="str">
        <v>INPUT_ARTEFACTS_TYPE_3</v>
      </c>
      <c r="BK33" t="str">
        <v>Type</v>
      </c>
      <c r="BL33" s="92" t="s">
        <v>30374</v>
      </c>
    </row>
    <row r="34" spans="62:64" x14ac:dyDescent="0.35">
      <c r="BJ34" t="str">
        <v>INPUT_FILE_4</v>
      </c>
      <c r="BK34" t="str">
        <v>File</v>
      </c>
      <c r="BL34" s="92" t="s">
        <v>30374</v>
      </c>
    </row>
    <row r="35" spans="62:64" x14ac:dyDescent="0.35">
      <c r="BJ35" t="str">
        <v>INPUT_XHIGHLIGHTS_ALL</v>
      </c>
      <c r="BK35" t="str">
        <v>Highlights</v>
      </c>
      <c r="BL35" s="91" t="s">
        <v>30373</v>
      </c>
    </row>
    <row r="36" spans="62:64" x14ac:dyDescent="0.35">
      <c r="BJ36" t="str">
        <v>INPUT_HIGHLIGHT_TIME1</v>
      </c>
      <c r="BK36" t="str">
        <v>Time</v>
      </c>
      <c r="BL36" s="92" t="s">
        <v>30374</v>
      </c>
    </row>
    <row r="37" spans="62:64" x14ac:dyDescent="0.35">
      <c r="BJ37" t="str">
        <v>INPUT_HIGHLIGHT_QUESTION_3</v>
      </c>
      <c r="BK37" t="str">
        <v>Question</v>
      </c>
      <c r="BL37" s="92" t="s">
        <v>30374</v>
      </c>
    </row>
    <row r="38" spans="62:64" x14ac:dyDescent="0.35">
      <c r="BJ38" t="str">
        <v>INPUT_HIGHLIGHT_ANSWER_4</v>
      </c>
      <c r="BK38" t="str">
        <v>Answer</v>
      </c>
      <c r="BL38" s="92" t="s">
        <v>30374</v>
      </c>
    </row>
    <row r="39" spans="62:64" x14ac:dyDescent="0.35">
      <c r="BJ39" t="str">
        <v>INPUT_XMINUTES_ALL</v>
      </c>
      <c r="BK39" t="str">
        <v>Previous Minutes</v>
      </c>
      <c r="BL39" s="91" t="s">
        <v>30373</v>
      </c>
    </row>
    <row r="40" spans="62:64" x14ac:dyDescent="0.35">
      <c r="BJ40" t="str">
        <v>INPUT_LAST_MINUTES1</v>
      </c>
      <c r="BK40" t="str">
        <v>Report</v>
      </c>
      <c r="BL40" s="92" t="s">
        <v>30374</v>
      </c>
    </row>
    <row r="41" spans="62:64" x14ac:dyDescent="0.35">
      <c r="BJ41" t="str">
        <v>INPUT_LAST_MINUTES_FILE_3</v>
      </c>
      <c r="BK41" t="str">
        <v>File</v>
      </c>
      <c r="BL41" s="95" t="s">
        <v>30375</v>
      </c>
    </row>
    <row r="42" spans="62:64" x14ac:dyDescent="0.35">
      <c r="BJ42" t="str">
        <v>INPUT_XMONDAY_ALL</v>
      </c>
      <c r="BK42" t="str">
        <v>Monday</v>
      </c>
      <c r="BL42" s="91" t="s">
        <v>30373</v>
      </c>
    </row>
    <row r="43" spans="62:64" x14ac:dyDescent="0.35">
      <c r="BJ43" t="str">
        <v>INPUT_MONDAY_NAME1</v>
      </c>
      <c r="BK43" t="str">
        <v>Item</v>
      </c>
      <c r="BL43" s="92" t="s">
        <v>30374</v>
      </c>
    </row>
    <row r="44" spans="62:64" x14ac:dyDescent="0.35">
      <c r="BJ44" t="str">
        <v>INPUT_MONDAY_OWNER_3</v>
      </c>
      <c r="BK44" t="str">
        <v>Item Owner</v>
      </c>
      <c r="BL44" s="95" t="s">
        <v>30375</v>
      </c>
    </row>
    <row r="45" spans="62:64" x14ac:dyDescent="0.35">
      <c r="BJ45" t="str">
        <v>INPUT_MONDAY_LINK_4</v>
      </c>
      <c r="BK45" t="str">
        <v>Item Link</v>
      </c>
      <c r="BL45" s="95" t="s">
        <v>30375</v>
      </c>
    </row>
    <row r="46" spans="62:64" x14ac:dyDescent="0.35">
      <c r="BJ46" t="str">
        <v>INPUT_XPIPELINE</v>
      </c>
      <c r="BK46" t="str">
        <v>Pipeline</v>
      </c>
      <c r="BL46" s="95" t="s">
        <v>30375</v>
      </c>
    </row>
    <row r="47" spans="62:64" x14ac:dyDescent="0.35">
      <c r="BJ47" t="str">
        <v>INPUT_ANN_CONTRACT_VALUE</v>
      </c>
      <c r="BK47" t="str">
        <v>ACV</v>
      </c>
      <c r="BL47" s="95" t="s">
        <v>30375</v>
      </c>
    </row>
    <row r="48" spans="62:64" x14ac:dyDescent="0.35">
      <c r="BJ48" t="str">
        <v>INPUT_PIPELINE_VALUE</v>
      </c>
      <c r="BK48" t="str">
        <v>Relative Value</v>
      </c>
      <c r="BL48" s="95" t="s">
        <v>30375</v>
      </c>
    </row>
    <row r="49" spans="62:64" x14ac:dyDescent="0.35">
      <c r="BJ49" t="str">
        <v>INPUT_CONTACT_ROLE</v>
      </c>
      <c r="BK49" t="str">
        <v>Primary Contact JobTitle</v>
      </c>
      <c r="BL49" s="95" t="s">
        <v>30375</v>
      </c>
    </row>
    <row r="50" spans="62:64" x14ac:dyDescent="0.35">
      <c r="BJ50" t="str">
        <v>INPUT_OPPORTUNITY_TYPE1</v>
      </c>
      <c r="BK50" t="str">
        <v>Opportunity Type</v>
      </c>
      <c r="BL50" s="95" t="s">
        <v>30375</v>
      </c>
    </row>
    <row r="51" spans="62:64" x14ac:dyDescent="0.35">
      <c r="BJ51" t="str">
        <v>INPUT_OPPORTUNITY_TYPE_VALUE_3</v>
      </c>
      <c r="BK51" t="str">
        <v>Opportunity Type Value</v>
      </c>
      <c r="BL51" s="96" t="s">
        <v>30376</v>
      </c>
    </row>
    <row r="52" spans="62:64" x14ac:dyDescent="0.35">
      <c r="BJ52" t="str">
        <v>INPUT_FIRM_TYPE1</v>
      </c>
      <c r="BK52" t="str">
        <v>Firm Type</v>
      </c>
      <c r="BL52" s="95" t="s">
        <v>30375</v>
      </c>
    </row>
    <row r="53" spans="62:64" x14ac:dyDescent="0.35">
      <c r="BJ53" t="str">
        <v>INPUT_YFIRM_TYPE_VALUE_3</v>
      </c>
      <c r="BK53" t="str">
        <v>Firm Type Value</v>
      </c>
      <c r="BL53" s="97" t="s">
        <v>30377</v>
      </c>
    </row>
    <row r="54" spans="62:64" x14ac:dyDescent="0.35">
      <c r="BJ54" t="str">
        <v>INPUT_CONTACT_TYPE1</v>
      </c>
      <c r="BK54" t="str">
        <v>Person Type</v>
      </c>
      <c r="BL54" s="95" t="s">
        <v>30375</v>
      </c>
    </row>
    <row r="55" spans="62:64" x14ac:dyDescent="0.35">
      <c r="BJ55" t="str">
        <v>INPUT_CONTACT_TYPE_VALUE_3</v>
      </c>
      <c r="BK55" t="str">
        <v>Person Type Value</v>
      </c>
      <c r="BL55" s="96" t="s">
        <v>30376</v>
      </c>
    </row>
    <row r="56" spans="62:64" x14ac:dyDescent="0.35">
      <c r="BJ56" t="str">
        <v>INPUT_STAGE_TYPE1</v>
      </c>
      <c r="BK56" t="str">
        <v>Stage Type</v>
      </c>
      <c r="BL56" s="95" t="s">
        <v>30375</v>
      </c>
    </row>
    <row r="57" spans="62:64" x14ac:dyDescent="0.35">
      <c r="BJ57" t="str">
        <v>INPUT_STAGE_TYPE_VALUE_3</v>
      </c>
      <c r="BK57" t="str">
        <v>Stage Type Value</v>
      </c>
      <c r="BL57" s="95" t="s">
        <v>30375</v>
      </c>
    </row>
    <row r="58" spans="62:64" x14ac:dyDescent="0.35">
      <c r="BJ58" t="str">
        <v>INPUT_REV_TYPE1</v>
      </c>
      <c r="BK58" t="str">
        <v>Revenue Type</v>
      </c>
      <c r="BL58" s="95" t="s">
        <v>30375</v>
      </c>
    </row>
    <row r="59" spans="62:64" x14ac:dyDescent="0.35">
      <c r="BJ59" t="str">
        <v>INPUT_REV_TYPE_VALUE_3</v>
      </c>
      <c r="BK59" t="str">
        <v>Revenue Type Value</v>
      </c>
      <c r="BL59" s="98" t="s">
        <v>30378</v>
      </c>
    </row>
  </sheetData>
  <mergeCells count="4">
    <mergeCell ref="AA5:AA9"/>
    <mergeCell ref="AB5:AB9"/>
    <mergeCell ref="AC5:AC9"/>
    <mergeCell ref="AD5:AD9"/>
  </mergeCells>
  <conditionalFormatting sqref="BG5 BC5 BA5 AY5">
    <cfRule type="colorScale" priority="2">
      <colorScale>
        <cfvo type="min"/>
        <cfvo type="percentile" val="50"/>
        <cfvo type="max"/>
        <color rgb="FFF8696B"/>
        <color rgb="FFFFEB84"/>
        <color rgb="FF63BE7B"/>
      </colorScale>
    </cfRule>
  </conditionalFormatting>
  <dataValidations disablePrompts="1" count="3">
    <dataValidation type="list" allowBlank="1" showInputMessage="1" showErrorMessage="1" sqref="BO2 AF1:AQ1 Y1:AD1 S1:V1 L1:M1 F1" xr:uid="{36B9BC83-B0E3-429C-8D5C-95A5A728FE6F}">
      <formula1>$BO$3:$BO$18</formula1>
    </dataValidation>
    <dataValidation type="list" allowBlank="1" showInputMessage="1" showErrorMessage="1" sqref="BP2 AG5:AG6" xr:uid="{F4037D05-5922-44F9-900D-F1CF452A1D84}">
      <formula1>$BP$3:$BP$7</formula1>
    </dataValidation>
    <dataValidation type="list" allowBlank="1" showInputMessage="1" showErrorMessage="1" sqref="BQ2 B1" xr:uid="{B7388C87-8DBF-4C50-8CFC-BE5CA30DC4DD}">
      <formula1>$BQ$3:$BQ$4</formula1>
    </dataValidation>
  </dataValidations>
  <hyperlinks>
    <hyperlink ref="R5" r:id="rId1" display="https://veloxfintech.capsulecrm.com/opportunity/14035033?t" xr:uid="{BCB543BE-760C-49A1-8F4D-6395C564D7C1}"/>
    <hyperlink ref="K5" r:id="rId2" xr:uid="{E91D7EB3-46DC-440E-9606-D20033728FF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PopulateWordDocFromExcel">
                <anchor moveWithCells="1" sizeWithCells="1">
                  <from>
                    <xdr:col>1</xdr:col>
                    <xdr:colOff>107950</xdr:colOff>
                    <xdr:row>5</xdr:row>
                    <xdr:rowOff>609600</xdr:rowOff>
                  </from>
                  <to>
                    <xdr:col>5</xdr:col>
                    <xdr:colOff>965200</xdr:colOff>
                    <xdr:row>5</xdr:row>
                    <xdr:rowOff>838200</xdr:rowOff>
                  </to>
                </anchor>
              </controlPr>
            </control>
          </mc:Choice>
        </mc:AlternateContent>
        <mc:AlternateContent xmlns:mc="http://schemas.openxmlformats.org/markup-compatibility/2006">
          <mc:Choice Requires="x14">
            <control shapeId="4098" r:id="rId7" name="Button 2">
              <controlPr defaultSize="0" print="0" autoFill="0" autoPict="0" macro="[0]!RefreshCapsuleData">
                <anchor moveWithCells="1" sizeWithCells="1">
                  <from>
                    <xdr:col>1</xdr:col>
                    <xdr:colOff>120650</xdr:colOff>
                    <xdr:row>5</xdr:row>
                    <xdr:rowOff>273050</xdr:rowOff>
                  </from>
                  <to>
                    <xdr:col>5</xdr:col>
                    <xdr:colOff>990600</xdr:colOff>
                    <xdr:row>5</xdr:row>
                    <xdr:rowOff>495300</xdr:rowOff>
                  </to>
                </anchor>
              </controlPr>
            </control>
          </mc:Choice>
        </mc:AlternateContent>
        <mc:AlternateContent xmlns:mc="http://schemas.openxmlformats.org/markup-compatibility/2006">
          <mc:Choice Requires="x14">
            <control shapeId="4099" r:id="rId8" name="Button 3">
              <controlPr defaultSize="0" print="0" autoFill="0" autoPict="0" macro="[0]!CreateRefNamedRanges">
                <anchor moveWithCells="1" sizeWithCells="1">
                  <from>
                    <xdr:col>1</xdr:col>
                    <xdr:colOff>114300</xdr:colOff>
                    <xdr:row>5</xdr:row>
                    <xdr:rowOff>939800</xdr:rowOff>
                  </from>
                  <to>
                    <xdr:col>5</xdr:col>
                    <xdr:colOff>977900</xdr:colOff>
                    <xdr:row>6</xdr:row>
                    <xdr:rowOff>146050</xdr:rowOff>
                  </to>
                </anchor>
              </controlPr>
            </control>
          </mc:Choice>
        </mc:AlternateContent>
        <mc:AlternateContent xmlns:mc="http://schemas.openxmlformats.org/markup-compatibility/2006">
          <mc:Choice Requires="x14">
            <control shapeId="4113" r:id="rId9" name="Button 17">
              <controlPr defaultSize="0" print="0" autoFill="0" autoPict="0" macro="[0]!ClearInputContents">
                <anchor moveWithCells="1" sizeWithCells="1">
                  <from>
                    <xdr:col>1</xdr:col>
                    <xdr:colOff>114300</xdr:colOff>
                    <xdr:row>6</xdr:row>
                    <xdr:rowOff>266700</xdr:rowOff>
                  </from>
                  <to>
                    <xdr:col>5</xdr:col>
                    <xdr:colOff>965200</xdr:colOff>
                    <xdr:row>6</xdr:row>
                    <xdr:rowOff>495300</xdr:rowOff>
                  </to>
                </anchor>
              </controlPr>
            </control>
          </mc:Choice>
        </mc:AlternateContent>
        <mc:AlternateContent xmlns:mc="http://schemas.openxmlformats.org/markup-compatibility/2006">
          <mc:Choice Requires="x14">
            <control shapeId="4115" r:id="rId10" name="Button 19">
              <controlPr defaultSize="0" print="0" autoFill="0" autoPict="0" macro="[0]!TestGetFolderFiles">
                <anchor moveWithCells="1" sizeWithCells="1">
                  <from>
                    <xdr:col>1</xdr:col>
                    <xdr:colOff>101600</xdr:colOff>
                    <xdr:row>6</xdr:row>
                    <xdr:rowOff>635000</xdr:rowOff>
                  </from>
                  <to>
                    <xdr:col>5</xdr:col>
                    <xdr:colOff>958850</xdr:colOff>
                    <xdr:row>6</xdr:row>
                    <xdr:rowOff>863600</xdr:rowOff>
                  </to>
                </anchor>
              </controlPr>
            </control>
          </mc:Choice>
        </mc:AlternateContent>
        <mc:AlternateContent xmlns:mc="http://schemas.openxmlformats.org/markup-compatibility/2006">
          <mc:Choice Requires="x14">
            <control shapeId="4117" r:id="rId11" name="Button 21">
              <controlPr defaultSize="0" print="0" autoFill="0" autoPict="0" macro="[0]!GetCellFill">
                <anchor moveWithCells="1" sizeWithCells="1">
                  <from>
                    <xdr:col>1</xdr:col>
                    <xdr:colOff>107950</xdr:colOff>
                    <xdr:row>7</xdr:row>
                    <xdr:rowOff>0</xdr:rowOff>
                  </from>
                  <to>
                    <xdr:col>5</xdr:col>
                    <xdr:colOff>939800</xdr:colOff>
                    <xdr:row>7</xdr:row>
                    <xdr:rowOff>260350</xdr:rowOff>
                  </to>
                </anchor>
              </controlPr>
            </control>
          </mc:Choice>
        </mc:AlternateContent>
        <mc:AlternateContent xmlns:mc="http://schemas.openxmlformats.org/markup-compatibility/2006">
          <mc:Choice Requires="x14">
            <control shapeId="4120" r:id="rId12" name="Button 24">
              <controlPr defaultSize="0" print="0" autoFill="0" autoPict="0" macro="[0]!SetEventsOn">
                <anchor moveWithCells="1" sizeWithCells="1">
                  <from>
                    <xdr:col>1</xdr:col>
                    <xdr:colOff>120650</xdr:colOff>
                    <xdr:row>7</xdr:row>
                    <xdr:rowOff>457200</xdr:rowOff>
                  </from>
                  <to>
                    <xdr:col>5</xdr:col>
                    <xdr:colOff>908050</xdr:colOff>
                    <xdr:row>7</xdr:row>
                    <xdr:rowOff>711200</xdr:rowOff>
                  </to>
                </anchor>
              </controlPr>
            </control>
          </mc:Choice>
        </mc:AlternateContent>
        <mc:AlternateContent xmlns:mc="http://schemas.openxmlformats.org/markup-compatibility/2006">
          <mc:Choice Requires="x14">
            <control shapeId="4121" r:id="rId13" name="Button 25">
              <controlPr defaultSize="0" print="0" autoFill="0" autoPict="0" macro="[1]!ExportAllModules">
                <anchor moveWithCells="1" sizeWithCells="1">
                  <from>
                    <xdr:col>1</xdr:col>
                    <xdr:colOff>114300</xdr:colOff>
                    <xdr:row>7</xdr:row>
                    <xdr:rowOff>946150</xdr:rowOff>
                  </from>
                  <to>
                    <xdr:col>5</xdr:col>
                    <xdr:colOff>901700</xdr:colOff>
                    <xdr:row>8</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C271ADD-89EE-491A-8A91-A24907C6BB68}">
          <x14:formula1>
            <xm:f>LOOKUPS!$F$24:$F$29</xm:f>
          </x14:formula1>
          <xm:sqref>T5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88BB1-1D53-49ED-878B-8C6AA9B812A1}">
  <sheetPr codeName="Sheet12"/>
  <dimension ref="A1:T65"/>
  <sheetViews>
    <sheetView workbookViewId="0">
      <selection activeCell="F12" sqref="F12"/>
    </sheetView>
  </sheetViews>
  <sheetFormatPr defaultRowHeight="14.5" x14ac:dyDescent="0.35"/>
  <cols>
    <col min="1" max="1" width="42.6328125" bestFit="1" customWidth="1"/>
    <col min="2" max="2" width="10.6328125" bestFit="1" customWidth="1"/>
    <col min="3" max="3" width="11.54296875" bestFit="1" customWidth="1"/>
    <col min="4" max="4" width="50.90625" customWidth="1"/>
    <col min="5" max="5" width="30.6328125" bestFit="1" customWidth="1"/>
    <col min="6" max="6" width="16.453125" bestFit="1" customWidth="1"/>
  </cols>
  <sheetData>
    <row r="1" spans="1:20" x14ac:dyDescent="0.35">
      <c r="A1" t="s">
        <v>30316</v>
      </c>
      <c r="B1" t="s">
        <v>30189</v>
      </c>
      <c r="C1" t="s">
        <v>30317</v>
      </c>
      <c r="D1" t="s">
        <v>30318</v>
      </c>
      <c r="E1" t="s">
        <v>7475</v>
      </c>
      <c r="F1" t="s">
        <v>7522</v>
      </c>
      <c r="G1" t="s">
        <v>30380</v>
      </c>
      <c r="N1" t="s">
        <v>30316</v>
      </c>
      <c r="O1" t="s">
        <v>30189</v>
      </c>
      <c r="P1" t="s">
        <v>30317</v>
      </c>
      <c r="Q1" t="s">
        <v>30318</v>
      </c>
      <c r="R1" t="s">
        <v>7475</v>
      </c>
      <c r="S1" t="s">
        <v>7522</v>
      </c>
      <c r="T1" t="s">
        <v>30380</v>
      </c>
    </row>
    <row r="2" spans="1:20" x14ac:dyDescent="0.35">
      <c r="A2" t="s">
        <v>30387</v>
      </c>
      <c r="B2" t="s">
        <v>30239</v>
      </c>
      <c r="C2" t="s">
        <v>30450</v>
      </c>
      <c r="D2" s="99" t="str">
        <f>HYPERLINK("E:\Velox Financial Technology\Velox Shared Drive - Documents\General\Sales Team\Meeting Summaries\BARCLAYS_CREDIT1.pdf")</f>
        <v>E:\Velox Financial Technology\Velox Shared Drive - Documents\General\Sales Team\Meeting Summaries\BARCLAYS_CREDIT1.pdf</v>
      </c>
      <c r="E2" t="s">
        <v>30324</v>
      </c>
      <c r="F2" t="s">
        <v>30324</v>
      </c>
      <c r="G2" t="s">
        <v>30388</v>
      </c>
    </row>
    <row r="3" spans="1:20" x14ac:dyDescent="0.35">
      <c r="A3" t="s">
        <v>30365</v>
      </c>
      <c r="B3" t="s">
        <v>30239</v>
      </c>
      <c r="C3" t="s">
        <v>30246</v>
      </c>
      <c r="D3" t="s">
        <v>30520</v>
      </c>
      <c r="E3" t="s">
        <v>6889</v>
      </c>
      <c r="F3" t="s">
        <v>30324</v>
      </c>
      <c r="G3" t="s">
        <v>30392</v>
      </c>
    </row>
    <row r="4" spans="1:20" x14ac:dyDescent="0.35">
      <c r="A4" t="s">
        <v>30366</v>
      </c>
      <c r="B4" t="s">
        <v>30239</v>
      </c>
      <c r="C4" t="s">
        <v>30247</v>
      </c>
      <c r="D4" t="s">
        <v>30454</v>
      </c>
      <c r="E4" t="s">
        <v>6889</v>
      </c>
      <c r="F4" t="s">
        <v>30324</v>
      </c>
      <c r="G4" t="s">
        <v>30392</v>
      </c>
    </row>
    <row r="5" spans="1:20" x14ac:dyDescent="0.35">
      <c r="A5" t="s">
        <v>30348</v>
      </c>
      <c r="B5" t="s">
        <v>30239</v>
      </c>
      <c r="C5" t="s">
        <v>30261</v>
      </c>
      <c r="D5" t="s">
        <v>30463</v>
      </c>
      <c r="E5" t="s">
        <v>30355</v>
      </c>
      <c r="F5" t="s">
        <v>30355</v>
      </c>
      <c r="G5" t="s">
        <v>30401</v>
      </c>
    </row>
    <row r="6" spans="1:20" x14ac:dyDescent="0.35">
      <c r="A6" t="s">
        <v>30349</v>
      </c>
      <c r="B6" t="s">
        <v>30239</v>
      </c>
      <c r="C6" t="s">
        <v>30246</v>
      </c>
      <c r="D6" t="s">
        <v>30467</v>
      </c>
      <c r="E6" t="s">
        <v>30330</v>
      </c>
      <c r="F6" t="s">
        <v>30330</v>
      </c>
      <c r="G6" t="s">
        <v>30405</v>
      </c>
    </row>
    <row r="7" spans="1:20" x14ac:dyDescent="0.35">
      <c r="A7" t="s">
        <v>30367</v>
      </c>
      <c r="B7" t="s">
        <v>30239</v>
      </c>
      <c r="C7" t="s">
        <v>30268</v>
      </c>
      <c r="D7" t="s">
        <v>30469</v>
      </c>
      <c r="E7" t="s">
        <v>17950</v>
      </c>
      <c r="F7" t="s">
        <v>30368</v>
      </c>
      <c r="G7" t="s">
        <v>30407</v>
      </c>
    </row>
    <row r="8" spans="1:20" x14ac:dyDescent="0.35">
      <c r="A8" t="s">
        <v>30369</v>
      </c>
      <c r="B8" t="s">
        <v>30239</v>
      </c>
      <c r="C8" t="s">
        <v>30267</v>
      </c>
      <c r="D8" t="s">
        <v>30470</v>
      </c>
      <c r="E8" t="s">
        <v>17950</v>
      </c>
      <c r="F8" t="s">
        <v>30368</v>
      </c>
      <c r="G8" t="s">
        <v>30407</v>
      </c>
    </row>
    <row r="9" spans="1:20" x14ac:dyDescent="0.35">
      <c r="A9" t="s">
        <v>30370</v>
      </c>
      <c r="B9" t="s">
        <v>30239</v>
      </c>
      <c r="C9" t="s">
        <v>30247</v>
      </c>
      <c r="D9" t="s">
        <v>30479</v>
      </c>
      <c r="E9" t="s">
        <v>7345</v>
      </c>
      <c r="F9" t="s">
        <v>29959</v>
      </c>
      <c r="G9" t="s">
        <v>30416</v>
      </c>
    </row>
    <row r="10" spans="1:20" x14ac:dyDescent="0.35">
      <c r="A10" t="s">
        <v>30350</v>
      </c>
      <c r="B10" t="s">
        <v>30239</v>
      </c>
      <c r="C10" t="s">
        <v>30286</v>
      </c>
      <c r="D10" t="s">
        <v>30483</v>
      </c>
      <c r="E10" t="s">
        <v>30359</v>
      </c>
      <c r="F10" t="s">
        <v>30338</v>
      </c>
      <c r="G10" t="s">
        <v>30420</v>
      </c>
    </row>
    <row r="11" spans="1:20" x14ac:dyDescent="0.35">
      <c r="A11" t="s">
        <v>30371</v>
      </c>
      <c r="B11" t="s">
        <v>30239</v>
      </c>
      <c r="C11" t="s">
        <v>30298</v>
      </c>
      <c r="D11" t="s">
        <v>30493</v>
      </c>
      <c r="E11" t="s">
        <v>7274</v>
      </c>
      <c r="F11" t="s">
        <v>30135</v>
      </c>
      <c r="G11" t="s">
        <v>30430</v>
      </c>
    </row>
    <row r="12" spans="1:20" x14ac:dyDescent="0.35">
      <c r="A12" t="s">
        <v>30372</v>
      </c>
      <c r="B12" t="s">
        <v>30239</v>
      </c>
      <c r="C12" t="s">
        <v>30251</v>
      </c>
      <c r="D12" t="s">
        <v>30494</v>
      </c>
      <c r="E12" t="s">
        <v>7274</v>
      </c>
      <c r="F12" t="s">
        <v>30135</v>
      </c>
      <c r="G12" t="s">
        <v>30430</v>
      </c>
    </row>
    <row r="13" spans="1:20" x14ac:dyDescent="0.35">
      <c r="A13" t="s">
        <v>30266</v>
      </c>
      <c r="B13" t="s">
        <v>30247</v>
      </c>
      <c r="C13" t="s">
        <v>30247</v>
      </c>
      <c r="D13" t="s">
        <v>30468</v>
      </c>
      <c r="E13" t="s">
        <v>30331</v>
      </c>
      <c r="F13" t="s">
        <v>30331</v>
      </c>
      <c r="G13" t="s">
        <v>30406</v>
      </c>
    </row>
    <row r="14" spans="1:20" x14ac:dyDescent="0.35">
      <c r="A14" t="s">
        <v>30277</v>
      </c>
      <c r="B14" t="s">
        <v>30278</v>
      </c>
      <c r="C14" t="s">
        <v>30278</v>
      </c>
      <c r="D14" t="s">
        <v>30477</v>
      </c>
      <c r="E14" t="s">
        <v>30334</v>
      </c>
      <c r="F14" t="s">
        <v>30334</v>
      </c>
      <c r="G14" t="s">
        <v>30414</v>
      </c>
    </row>
    <row r="15" spans="1:20" x14ac:dyDescent="0.35">
      <c r="A15" t="s">
        <v>30263</v>
      </c>
      <c r="B15" t="s">
        <v>30264</v>
      </c>
      <c r="C15" t="s">
        <v>30236</v>
      </c>
      <c r="D15" s="99" t="s">
        <v>30465</v>
      </c>
      <c r="E15" t="s">
        <v>30159</v>
      </c>
      <c r="F15" t="s">
        <v>30159</v>
      </c>
      <c r="G15" t="s">
        <v>30403</v>
      </c>
    </row>
    <row r="16" spans="1:20" x14ac:dyDescent="0.35">
      <c r="A16" t="s">
        <v>30235</v>
      </c>
      <c r="B16" t="s">
        <v>30236</v>
      </c>
      <c r="C16" t="s">
        <v>30236</v>
      </c>
      <c r="D16" t="s">
        <v>30448</v>
      </c>
      <c r="E16" t="s">
        <v>30322</v>
      </c>
      <c r="F16" t="s">
        <v>30322</v>
      </c>
      <c r="G16" t="s">
        <v>30385</v>
      </c>
    </row>
    <row r="17" spans="1:7" x14ac:dyDescent="0.35">
      <c r="A17" t="s">
        <v>30287</v>
      </c>
      <c r="B17" t="s">
        <v>30236</v>
      </c>
      <c r="C17" t="s">
        <v>30236</v>
      </c>
      <c r="D17" t="s">
        <v>30484</v>
      </c>
      <c r="E17" t="s">
        <v>30339</v>
      </c>
      <c r="F17" t="s">
        <v>30339</v>
      </c>
      <c r="G17" t="s">
        <v>30421</v>
      </c>
    </row>
    <row r="18" spans="1:7" x14ac:dyDescent="0.35">
      <c r="A18" t="s">
        <v>30275</v>
      </c>
      <c r="B18" t="s">
        <v>30276</v>
      </c>
      <c r="C18" t="s">
        <v>30276</v>
      </c>
      <c r="D18" t="s">
        <v>30476</v>
      </c>
      <c r="E18" t="s">
        <v>17902</v>
      </c>
      <c r="F18" t="s">
        <v>883</v>
      </c>
      <c r="G18" t="s">
        <v>30413</v>
      </c>
    </row>
    <row r="19" spans="1:7" x14ac:dyDescent="0.35">
      <c r="A19" t="s">
        <v>30284</v>
      </c>
      <c r="B19" t="s">
        <v>30285</v>
      </c>
      <c r="C19" t="s">
        <v>30285</v>
      </c>
      <c r="D19" t="s">
        <v>30482</v>
      </c>
      <c r="E19" t="s">
        <v>30337</v>
      </c>
      <c r="F19" t="s">
        <v>30337</v>
      </c>
      <c r="G19" t="s">
        <v>30419</v>
      </c>
    </row>
    <row r="20" spans="1:7" x14ac:dyDescent="0.35">
      <c r="A20" t="s">
        <v>30273</v>
      </c>
      <c r="B20" t="s">
        <v>30274</v>
      </c>
      <c r="C20" t="s">
        <v>30274</v>
      </c>
      <c r="D20" t="s">
        <v>30475</v>
      </c>
      <c r="E20" t="s">
        <v>17902</v>
      </c>
      <c r="F20" t="s">
        <v>883</v>
      </c>
      <c r="G20" t="s">
        <v>30412</v>
      </c>
    </row>
    <row r="21" spans="1:7" x14ac:dyDescent="0.35">
      <c r="A21" t="s">
        <v>30279</v>
      </c>
      <c r="B21" t="s">
        <v>30274</v>
      </c>
      <c r="C21" t="s">
        <v>30274</v>
      </c>
      <c r="D21" t="s">
        <v>30478</v>
      </c>
      <c r="E21" t="s">
        <v>30358</v>
      </c>
      <c r="F21" t="s">
        <v>29959</v>
      </c>
      <c r="G21" t="s">
        <v>30415</v>
      </c>
    </row>
    <row r="22" spans="1:7" x14ac:dyDescent="0.35">
      <c r="A22" t="s">
        <v>30293</v>
      </c>
      <c r="B22" t="s">
        <v>30294</v>
      </c>
      <c r="C22" t="s">
        <v>30294</v>
      </c>
      <c r="D22" s="99" t="s">
        <v>30488</v>
      </c>
      <c r="E22" t="s">
        <v>30340</v>
      </c>
      <c r="F22" t="s">
        <v>30340</v>
      </c>
      <c r="G22" t="s">
        <v>30425</v>
      </c>
    </row>
    <row r="23" spans="1:7" x14ac:dyDescent="0.35">
      <c r="A23" t="s">
        <v>30237</v>
      </c>
      <c r="B23" t="s">
        <v>30238</v>
      </c>
      <c r="C23" t="s">
        <v>30238</v>
      </c>
      <c r="D23" t="s">
        <v>30449</v>
      </c>
      <c r="E23" t="s">
        <v>30323</v>
      </c>
      <c r="F23" t="s">
        <v>30323</v>
      </c>
      <c r="G23" t="s">
        <v>30386</v>
      </c>
    </row>
    <row r="24" spans="1:7" x14ac:dyDescent="0.35">
      <c r="A24" t="s">
        <v>30242</v>
      </c>
      <c r="B24" t="s">
        <v>30238</v>
      </c>
      <c r="C24" t="s">
        <v>30243</v>
      </c>
      <c r="D24" t="s">
        <v>30452</v>
      </c>
      <c r="E24" t="s">
        <v>6889</v>
      </c>
      <c r="F24" t="s">
        <v>30324</v>
      </c>
      <c r="G24" t="s">
        <v>30390</v>
      </c>
    </row>
    <row r="25" spans="1:7" x14ac:dyDescent="0.35">
      <c r="A25" t="s">
        <v>30308</v>
      </c>
      <c r="B25" t="s">
        <v>30238</v>
      </c>
      <c r="C25" t="s">
        <v>30238</v>
      </c>
      <c r="D25" t="s">
        <v>30500</v>
      </c>
      <c r="E25" t="s">
        <v>6962</v>
      </c>
      <c r="F25" t="s">
        <v>6880</v>
      </c>
      <c r="G25" t="s">
        <v>30436</v>
      </c>
    </row>
    <row r="26" spans="1:7" x14ac:dyDescent="0.35">
      <c r="A26" t="s">
        <v>30265</v>
      </c>
      <c r="B26" t="s">
        <v>30246</v>
      </c>
      <c r="C26" t="s">
        <v>30241</v>
      </c>
      <c r="D26" t="s">
        <v>30466</v>
      </c>
      <c r="E26" t="s">
        <v>30330</v>
      </c>
      <c r="F26" t="s">
        <v>30330</v>
      </c>
      <c r="G26" t="s">
        <v>30404</v>
      </c>
    </row>
    <row r="27" spans="1:7" x14ac:dyDescent="0.35">
      <c r="A27" t="s">
        <v>30314</v>
      </c>
      <c r="B27" t="s">
        <v>30315</v>
      </c>
      <c r="C27" t="s">
        <v>30315</v>
      </c>
      <c r="D27" t="s">
        <v>30506</v>
      </c>
      <c r="E27" t="s">
        <v>30364</v>
      </c>
      <c r="F27" t="s">
        <v>30347</v>
      </c>
      <c r="G27" t="s">
        <v>30441</v>
      </c>
    </row>
    <row r="28" spans="1:7" x14ac:dyDescent="0.35">
      <c r="A28" t="s">
        <v>30250</v>
      </c>
      <c r="B28" t="s">
        <v>30251</v>
      </c>
      <c r="C28" t="s">
        <v>30251</v>
      </c>
      <c r="D28" t="s">
        <v>30456</v>
      </c>
      <c r="E28" t="s">
        <v>30325</v>
      </c>
      <c r="F28" t="s">
        <v>30325</v>
      </c>
      <c r="G28" t="s">
        <v>30394</v>
      </c>
    </row>
    <row r="29" spans="1:7" x14ac:dyDescent="0.35">
      <c r="A29" t="s">
        <v>30302</v>
      </c>
      <c r="B29" t="s">
        <v>30251</v>
      </c>
      <c r="C29" t="s">
        <v>30251</v>
      </c>
      <c r="D29" s="99" t="s">
        <v>30496</v>
      </c>
      <c r="E29" t="s">
        <v>30343</v>
      </c>
      <c r="F29" t="s">
        <v>30343</v>
      </c>
      <c r="G29" t="s">
        <v>30432</v>
      </c>
    </row>
    <row r="30" spans="1:7" x14ac:dyDescent="0.35">
      <c r="A30" t="s">
        <v>30248</v>
      </c>
      <c r="B30" t="s">
        <v>30249</v>
      </c>
      <c r="C30" t="s">
        <v>30249</v>
      </c>
      <c r="D30" s="99" t="s">
        <v>30455</v>
      </c>
      <c r="E30" t="s">
        <v>30325</v>
      </c>
      <c r="F30" t="s">
        <v>30325</v>
      </c>
      <c r="G30" t="s">
        <v>30393</v>
      </c>
    </row>
    <row r="31" spans="1:7" x14ac:dyDescent="0.35">
      <c r="A31" t="s">
        <v>30259</v>
      </c>
      <c r="B31" t="s">
        <v>30260</v>
      </c>
      <c r="C31" t="s">
        <v>30245</v>
      </c>
      <c r="D31" t="s">
        <v>30462</v>
      </c>
      <c r="E31" t="s">
        <v>30329</v>
      </c>
      <c r="F31" t="s">
        <v>30329</v>
      </c>
      <c r="G31" t="s">
        <v>30400</v>
      </c>
    </row>
    <row r="32" spans="1:7" x14ac:dyDescent="0.35">
      <c r="A32" t="s">
        <v>30244</v>
      </c>
      <c r="B32" t="s">
        <v>30245</v>
      </c>
      <c r="C32" t="s">
        <v>30245</v>
      </c>
      <c r="D32" t="s">
        <v>30453</v>
      </c>
      <c r="E32" t="s">
        <v>6889</v>
      </c>
      <c r="F32" t="s">
        <v>30324</v>
      </c>
      <c r="G32" t="s">
        <v>30391</v>
      </c>
    </row>
    <row r="33" spans="1:7" x14ac:dyDescent="0.35">
      <c r="A33" t="s">
        <v>30272</v>
      </c>
      <c r="B33" t="s">
        <v>30245</v>
      </c>
      <c r="C33" t="s">
        <v>30245</v>
      </c>
      <c r="D33" t="s">
        <v>30474</v>
      </c>
      <c r="E33" t="s">
        <v>30333</v>
      </c>
      <c r="F33" t="s">
        <v>30333</v>
      </c>
      <c r="G33" t="s">
        <v>30411</v>
      </c>
    </row>
    <row r="34" spans="1:7" x14ac:dyDescent="0.35">
      <c r="A34" t="s">
        <v>30230</v>
      </c>
      <c r="B34" t="s">
        <v>30231</v>
      </c>
      <c r="C34" t="s">
        <v>30232</v>
      </c>
      <c r="D34" t="s">
        <v>30446</v>
      </c>
      <c r="E34" t="s">
        <v>30320</v>
      </c>
      <c r="F34" t="s">
        <v>30320</v>
      </c>
      <c r="G34" t="s">
        <v>30383</v>
      </c>
    </row>
    <row r="35" spans="1:7" x14ac:dyDescent="0.35">
      <c r="A35" t="s">
        <v>30305</v>
      </c>
      <c r="B35" t="s">
        <v>30231</v>
      </c>
      <c r="C35" t="s">
        <v>30232</v>
      </c>
      <c r="D35" t="s">
        <v>30498</v>
      </c>
      <c r="E35" t="s">
        <v>30344</v>
      </c>
      <c r="F35" t="s">
        <v>30344</v>
      </c>
      <c r="G35" t="s">
        <v>30434</v>
      </c>
    </row>
    <row r="36" spans="1:7" x14ac:dyDescent="0.35">
      <c r="A36" t="s">
        <v>30291</v>
      </c>
      <c r="B36" t="s">
        <v>30292</v>
      </c>
      <c r="C36" t="s">
        <v>30292</v>
      </c>
      <c r="D36" t="s">
        <v>30487</v>
      </c>
      <c r="E36" t="s">
        <v>30142</v>
      </c>
      <c r="F36" t="s">
        <v>30142</v>
      </c>
      <c r="G36" t="s">
        <v>30424</v>
      </c>
    </row>
    <row r="37" spans="1:7" x14ac:dyDescent="0.35">
      <c r="A37" t="s">
        <v>30257</v>
      </c>
      <c r="B37" t="s">
        <v>30258</v>
      </c>
      <c r="C37" t="s">
        <v>30258</v>
      </c>
      <c r="D37" t="s">
        <v>30461</v>
      </c>
      <c r="E37" t="s">
        <v>7336</v>
      </c>
      <c r="F37" t="s">
        <v>30328</v>
      </c>
      <c r="G37" t="s">
        <v>30399</v>
      </c>
    </row>
    <row r="38" spans="1:7" x14ac:dyDescent="0.35">
      <c r="A38" t="s">
        <v>30309</v>
      </c>
      <c r="B38" t="s">
        <v>30258</v>
      </c>
      <c r="C38" t="s">
        <v>30258</v>
      </c>
      <c r="D38" t="s">
        <v>30501</v>
      </c>
      <c r="E38" t="s">
        <v>6983</v>
      </c>
      <c r="F38" t="s">
        <v>6983</v>
      </c>
      <c r="G38" t="s">
        <v>30437</v>
      </c>
    </row>
    <row r="39" spans="1:7" x14ac:dyDescent="0.35">
      <c r="A39" t="s">
        <v>30313</v>
      </c>
      <c r="B39" t="s">
        <v>30258</v>
      </c>
      <c r="C39" t="s">
        <v>30258</v>
      </c>
      <c r="D39" t="s">
        <v>30505</v>
      </c>
      <c r="E39" t="s">
        <v>5803</v>
      </c>
      <c r="F39" t="s">
        <v>5803</v>
      </c>
      <c r="G39" t="s">
        <v>30440</v>
      </c>
    </row>
    <row r="40" spans="1:7" x14ac:dyDescent="0.35">
      <c r="A40" t="s">
        <v>30240</v>
      </c>
      <c r="B40" t="s">
        <v>30241</v>
      </c>
      <c r="C40" t="s">
        <v>30241</v>
      </c>
      <c r="D40" t="s">
        <v>30451</v>
      </c>
      <c r="E40" t="s">
        <v>6889</v>
      </c>
      <c r="F40" t="s">
        <v>30324</v>
      </c>
      <c r="G40" t="s">
        <v>30389</v>
      </c>
    </row>
    <row r="41" spans="1:7" x14ac:dyDescent="0.35">
      <c r="A41" t="s">
        <v>30253</v>
      </c>
      <c r="B41" t="s">
        <v>30241</v>
      </c>
      <c r="C41" t="s">
        <v>30241</v>
      </c>
      <c r="D41" t="s">
        <v>30458</v>
      </c>
      <c r="E41" t="s">
        <v>30353</v>
      </c>
      <c r="F41" t="s">
        <v>30327</v>
      </c>
      <c r="G41" t="s">
        <v>30396</v>
      </c>
    </row>
    <row r="42" spans="1:7" x14ac:dyDescent="0.35">
      <c r="A42" t="s">
        <v>30254</v>
      </c>
      <c r="B42" t="s">
        <v>30241</v>
      </c>
      <c r="C42" t="s">
        <v>30241</v>
      </c>
      <c r="D42" t="s">
        <v>30459</v>
      </c>
      <c r="E42" t="s">
        <v>30354</v>
      </c>
      <c r="F42" t="s">
        <v>30327</v>
      </c>
      <c r="G42" t="s">
        <v>30397</v>
      </c>
    </row>
    <row r="43" spans="1:7" x14ac:dyDescent="0.35">
      <c r="A43" t="s">
        <v>30262</v>
      </c>
      <c r="B43" t="s">
        <v>30241</v>
      </c>
      <c r="C43" t="s">
        <v>30241</v>
      </c>
      <c r="D43" t="s">
        <v>30464</v>
      </c>
      <c r="E43" t="s">
        <v>30159</v>
      </c>
      <c r="F43" t="s">
        <v>30159</v>
      </c>
      <c r="G43" t="s">
        <v>30402</v>
      </c>
    </row>
    <row r="44" spans="1:7" x14ac:dyDescent="0.35">
      <c r="A44" t="s">
        <v>30271</v>
      </c>
      <c r="B44" t="s">
        <v>30241</v>
      </c>
      <c r="C44" t="s">
        <v>30241</v>
      </c>
      <c r="D44" t="s">
        <v>30473</v>
      </c>
      <c r="E44" t="s">
        <v>30332</v>
      </c>
      <c r="F44" t="s">
        <v>30332</v>
      </c>
      <c r="G44" t="s">
        <v>30410</v>
      </c>
    </row>
    <row r="45" spans="1:7" x14ac:dyDescent="0.35">
      <c r="A45" t="s">
        <v>30301</v>
      </c>
      <c r="B45" t="s">
        <v>30241</v>
      </c>
      <c r="C45" t="s">
        <v>30241</v>
      </c>
      <c r="D45" t="s">
        <v>30495</v>
      </c>
      <c r="E45" t="s">
        <v>30361</v>
      </c>
      <c r="F45" t="s">
        <v>30342</v>
      </c>
      <c r="G45" t="s">
        <v>30431</v>
      </c>
    </row>
    <row r="46" spans="1:7" x14ac:dyDescent="0.35">
      <c r="A46" t="s">
        <v>30228</v>
      </c>
      <c r="B46" t="s">
        <v>30229</v>
      </c>
      <c r="C46" t="s">
        <v>30229</v>
      </c>
      <c r="D46" s="99" t="s">
        <v>30445</v>
      </c>
      <c r="E46" t="s">
        <v>30352</v>
      </c>
      <c r="F46" t="s">
        <v>30319</v>
      </c>
      <c r="G46" t="s">
        <v>30382</v>
      </c>
    </row>
    <row r="47" spans="1:7" x14ac:dyDescent="0.35">
      <c r="A47" t="s">
        <v>30288</v>
      </c>
      <c r="B47" t="s">
        <v>30229</v>
      </c>
      <c r="C47" t="s">
        <v>30229</v>
      </c>
      <c r="D47" t="s">
        <v>30485</v>
      </c>
      <c r="E47" t="s">
        <v>5800</v>
      </c>
      <c r="F47" t="s">
        <v>5800</v>
      </c>
      <c r="G47" t="s">
        <v>30422</v>
      </c>
    </row>
    <row r="48" spans="1:7" x14ac:dyDescent="0.35">
      <c r="A48" t="s">
        <v>30299</v>
      </c>
      <c r="B48" t="s">
        <v>30229</v>
      </c>
      <c r="C48" t="s">
        <v>30229</v>
      </c>
      <c r="D48" t="s">
        <v>30491</v>
      </c>
      <c r="E48" t="s">
        <v>30341</v>
      </c>
      <c r="F48" t="s">
        <v>30341</v>
      </c>
      <c r="G48" t="s">
        <v>30428</v>
      </c>
    </row>
    <row r="49" spans="1:7" x14ac:dyDescent="0.35">
      <c r="A49" t="s">
        <v>30310</v>
      </c>
      <c r="B49" t="s">
        <v>30229</v>
      </c>
      <c r="C49" t="s">
        <v>30229</v>
      </c>
      <c r="D49" t="s">
        <v>30502</v>
      </c>
      <c r="E49" t="s">
        <v>7443</v>
      </c>
      <c r="F49" t="s">
        <v>6983</v>
      </c>
      <c r="G49" t="s">
        <v>30438</v>
      </c>
    </row>
    <row r="50" spans="1:7" x14ac:dyDescent="0.35">
      <c r="A50" t="s">
        <v>30289</v>
      </c>
      <c r="B50" t="s">
        <v>30290</v>
      </c>
      <c r="C50" t="s">
        <v>30290</v>
      </c>
      <c r="D50" t="s">
        <v>30486</v>
      </c>
      <c r="E50" t="s">
        <v>30142</v>
      </c>
      <c r="F50" t="s">
        <v>30142</v>
      </c>
      <c r="G50" t="s">
        <v>30423</v>
      </c>
    </row>
    <row r="51" spans="1:7" x14ac:dyDescent="0.35">
      <c r="A51" t="s">
        <v>30297</v>
      </c>
      <c r="B51" t="s">
        <v>30298</v>
      </c>
      <c r="C51" t="s">
        <v>30298</v>
      </c>
      <c r="D51" t="s">
        <v>30490</v>
      </c>
      <c r="E51" t="s">
        <v>30341</v>
      </c>
      <c r="F51" t="s">
        <v>30341</v>
      </c>
      <c r="G51" t="s">
        <v>30427</v>
      </c>
    </row>
    <row r="52" spans="1:7" x14ac:dyDescent="0.35">
      <c r="A52" t="s">
        <v>30306</v>
      </c>
      <c r="B52" t="s">
        <v>30307</v>
      </c>
      <c r="C52" t="s">
        <v>30307</v>
      </c>
      <c r="D52" t="s">
        <v>30499</v>
      </c>
      <c r="E52" t="s">
        <v>6847</v>
      </c>
      <c r="F52" t="s">
        <v>30345</v>
      </c>
      <c r="G52" t="s">
        <v>30435</v>
      </c>
    </row>
    <row r="53" spans="1:7" x14ac:dyDescent="0.35">
      <c r="A53" t="s">
        <v>30303</v>
      </c>
      <c r="B53" t="s">
        <v>30304</v>
      </c>
      <c r="C53" t="s">
        <v>30304</v>
      </c>
      <c r="D53" t="s">
        <v>30497</v>
      </c>
      <c r="E53" t="s">
        <v>30362</v>
      </c>
      <c r="F53" t="s">
        <v>1314</v>
      </c>
      <c r="G53" t="s">
        <v>30433</v>
      </c>
    </row>
    <row r="54" spans="1:7" x14ac:dyDescent="0.35">
      <c r="A54" t="s">
        <v>30282</v>
      </c>
      <c r="B54" t="s">
        <v>30280</v>
      </c>
      <c r="C54" t="s">
        <v>30281</v>
      </c>
      <c r="D54" t="s">
        <v>30480</v>
      </c>
      <c r="E54" t="s">
        <v>30335</v>
      </c>
      <c r="F54" t="s">
        <v>30335</v>
      </c>
      <c r="G54" t="s">
        <v>30417</v>
      </c>
    </row>
    <row r="55" spans="1:7" x14ac:dyDescent="0.35">
      <c r="A55" t="s">
        <v>30226</v>
      </c>
      <c r="B55" t="s">
        <v>30227</v>
      </c>
      <c r="C55" t="s">
        <v>30227</v>
      </c>
      <c r="D55" s="99" t="s">
        <v>30444</v>
      </c>
      <c r="E55" t="s">
        <v>30351</v>
      </c>
      <c r="F55" t="s">
        <v>30351</v>
      </c>
      <c r="G55" t="s">
        <v>30381</v>
      </c>
    </row>
    <row r="56" spans="1:7" x14ac:dyDescent="0.35">
      <c r="A56" t="s">
        <v>30252</v>
      </c>
      <c r="B56" t="s">
        <v>30227</v>
      </c>
      <c r="C56" t="s">
        <v>30227</v>
      </c>
      <c r="D56" t="s">
        <v>30457</v>
      </c>
      <c r="E56" t="s">
        <v>30326</v>
      </c>
      <c r="F56" t="s">
        <v>30326</v>
      </c>
      <c r="G56" t="s">
        <v>30395</v>
      </c>
    </row>
    <row r="57" spans="1:7" x14ac:dyDescent="0.35">
      <c r="A57" t="s">
        <v>30269</v>
      </c>
      <c r="B57" t="s">
        <v>30227</v>
      </c>
      <c r="C57" t="s">
        <v>30227</v>
      </c>
      <c r="D57" t="s">
        <v>30471</v>
      </c>
      <c r="E57" t="s">
        <v>30356</v>
      </c>
      <c r="F57" t="s">
        <v>5119</v>
      </c>
      <c r="G57" t="s">
        <v>30408</v>
      </c>
    </row>
    <row r="58" spans="1:7" x14ac:dyDescent="0.35">
      <c r="A58" t="s">
        <v>30270</v>
      </c>
      <c r="B58" t="s">
        <v>30227</v>
      </c>
      <c r="C58" t="s">
        <v>30227</v>
      </c>
      <c r="D58" t="s">
        <v>30472</v>
      </c>
      <c r="E58" t="s">
        <v>30357</v>
      </c>
      <c r="F58" t="s">
        <v>5119</v>
      </c>
      <c r="G58" t="s">
        <v>30409</v>
      </c>
    </row>
    <row r="59" spans="1:7" x14ac:dyDescent="0.35">
      <c r="A59" t="s">
        <v>30300</v>
      </c>
      <c r="B59" t="s">
        <v>30227</v>
      </c>
      <c r="C59" t="s">
        <v>30227</v>
      </c>
      <c r="D59" t="s">
        <v>30492</v>
      </c>
      <c r="E59" t="s">
        <v>30360</v>
      </c>
      <c r="F59" t="s">
        <v>29960</v>
      </c>
      <c r="G59" t="s">
        <v>30429</v>
      </c>
    </row>
    <row r="60" spans="1:7" x14ac:dyDescent="0.35">
      <c r="A60" t="s">
        <v>30295</v>
      </c>
      <c r="B60" t="s">
        <v>30296</v>
      </c>
      <c r="C60" t="s">
        <v>30296</v>
      </c>
      <c r="D60" t="s">
        <v>30489</v>
      </c>
      <c r="E60" t="s">
        <v>30341</v>
      </c>
      <c r="F60" t="s">
        <v>30341</v>
      </c>
      <c r="G60" t="s">
        <v>30426</v>
      </c>
    </row>
    <row r="61" spans="1:7" x14ac:dyDescent="0.35">
      <c r="A61" t="s">
        <v>30233</v>
      </c>
      <c r="B61" t="s">
        <v>30234</v>
      </c>
      <c r="C61" t="s">
        <v>30234</v>
      </c>
      <c r="D61" t="s">
        <v>30447</v>
      </c>
      <c r="E61" t="s">
        <v>30321</v>
      </c>
      <c r="F61" t="s">
        <v>30321</v>
      </c>
      <c r="G61" t="s">
        <v>30384</v>
      </c>
    </row>
    <row r="62" spans="1:7" x14ac:dyDescent="0.35">
      <c r="A62" t="s">
        <v>30255</v>
      </c>
      <c r="B62" t="s">
        <v>30256</v>
      </c>
      <c r="C62" t="s">
        <v>30256</v>
      </c>
      <c r="D62" t="s">
        <v>30460</v>
      </c>
      <c r="E62" t="s">
        <v>30328</v>
      </c>
      <c r="F62" t="s">
        <v>30328</v>
      </c>
      <c r="G62" t="s">
        <v>30398</v>
      </c>
    </row>
    <row r="63" spans="1:7" x14ac:dyDescent="0.35">
      <c r="A63" t="s">
        <v>30283</v>
      </c>
      <c r="B63" t="s">
        <v>30256</v>
      </c>
      <c r="C63" t="s">
        <v>30256</v>
      </c>
      <c r="D63" t="s">
        <v>30481</v>
      </c>
      <c r="E63" t="s">
        <v>30336</v>
      </c>
      <c r="F63" t="s">
        <v>30336</v>
      </c>
      <c r="G63" t="s">
        <v>30418</v>
      </c>
    </row>
    <row r="64" spans="1:7" x14ac:dyDescent="0.35">
      <c r="A64" t="s">
        <v>30311</v>
      </c>
      <c r="B64" t="s">
        <v>30256</v>
      </c>
      <c r="C64" t="s">
        <v>30256</v>
      </c>
      <c r="D64" t="s">
        <v>30503</v>
      </c>
      <c r="E64" t="s">
        <v>30363</v>
      </c>
      <c r="F64" t="s">
        <v>30346</v>
      </c>
      <c r="G64" t="s">
        <v>30439</v>
      </c>
    </row>
    <row r="65" spans="1:7" x14ac:dyDescent="0.35">
      <c r="A65" t="s">
        <v>30312</v>
      </c>
      <c r="B65" t="s">
        <v>30256</v>
      </c>
      <c r="C65" t="s">
        <v>30256</v>
      </c>
      <c r="D65" t="s">
        <v>30504</v>
      </c>
      <c r="E65" t="s">
        <v>30363</v>
      </c>
      <c r="F65" t="s">
        <v>30346</v>
      </c>
      <c r="G65" t="s">
        <v>30439</v>
      </c>
    </row>
  </sheetData>
  <sortState xmlns:xlrd2="http://schemas.microsoft.com/office/spreadsheetml/2017/richdata2" ref="A1:I65">
    <sortCondition descending="1" ref="B2:B65"/>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96B28-E62A-429C-9682-B1D8012D5977}">
  <sheetPr codeName="Sheet10"/>
  <dimension ref="A3:J4"/>
  <sheetViews>
    <sheetView workbookViewId="0">
      <selection activeCell="H14" sqref="H14"/>
    </sheetView>
  </sheetViews>
  <sheetFormatPr defaultColWidth="29.1796875" defaultRowHeight="14.5" x14ac:dyDescent="0.35"/>
  <cols>
    <col min="1" max="6" width="10.81640625" customWidth="1"/>
    <col min="8" max="8" width="63.36328125" customWidth="1"/>
  </cols>
  <sheetData>
    <row r="3" spans="1:10" s="6" customFormat="1" ht="43.5" x14ac:dyDescent="0.35">
      <c r="A3" s="21" t="s">
        <v>17908</v>
      </c>
      <c r="B3" s="20" t="s">
        <v>17909</v>
      </c>
      <c r="C3" s="20" t="s">
        <v>7648</v>
      </c>
      <c r="D3" s="24" t="s">
        <v>7572</v>
      </c>
      <c r="E3" s="23" t="s">
        <v>17910</v>
      </c>
      <c r="F3" s="24" t="s">
        <v>7651</v>
      </c>
      <c r="G3" s="24" t="s">
        <v>7663</v>
      </c>
      <c r="H3" s="24" t="s">
        <v>7652</v>
      </c>
      <c r="I3" s="24" t="s">
        <v>7653</v>
      </c>
      <c r="J3" s="24" t="s">
        <v>7654</v>
      </c>
    </row>
    <row r="4" spans="1:10" s="18" customFormat="1" ht="232" x14ac:dyDescent="0.35">
      <c r="A4" s="22" t="s">
        <v>883</v>
      </c>
      <c r="B4" s="19" t="s">
        <v>17902</v>
      </c>
      <c r="C4" s="19" t="str">
        <f>INDEX(LOOKUPS_OPPORTUNITY_LEAD_SOURCE,1)</f>
        <v>Nikolai</v>
      </c>
      <c r="D4" s="7" t="s">
        <v>7659</v>
      </c>
      <c r="E4" s="25" t="s">
        <v>17907</v>
      </c>
      <c r="F4" s="27">
        <f ca="1">TODAY()</f>
        <v>45191</v>
      </c>
      <c r="G4" s="26" t="s">
        <v>17904</v>
      </c>
      <c r="H4" s="26" t="s">
        <v>17905</v>
      </c>
      <c r="I4" s="26" t="s">
        <v>17906</v>
      </c>
      <c r="J4" s="26"/>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3E81367-65DB-4B6E-9796-F36E720F01C9}">
          <x14:formula1>
            <xm:f>LOOKUPS!$F$24:$F$29</xm:f>
          </x14:formula1>
          <xm:sqref>D4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3B466-2B5F-4EC1-A74D-299337759814}">
  <sheetPr codeName="Sheet9"/>
  <dimension ref="C1:V207"/>
  <sheetViews>
    <sheetView workbookViewId="0">
      <selection activeCell="C4" sqref="C4"/>
    </sheetView>
  </sheetViews>
  <sheetFormatPr defaultRowHeight="14.5" x14ac:dyDescent="0.35"/>
  <cols>
    <col min="20" max="20" width="14.08984375" style="12" customWidth="1"/>
    <col min="21" max="21" width="16" style="12" customWidth="1"/>
    <col min="22" max="22" width="8.81640625" style="12"/>
  </cols>
  <sheetData>
    <row r="1" spans="3:22" x14ac:dyDescent="0.35">
      <c r="U1" s="12">
        <v>0</v>
      </c>
    </row>
    <row r="2" spans="3:22" x14ac:dyDescent="0.35">
      <c r="T2" s="12" t="s">
        <v>17922</v>
      </c>
      <c r="U2" s="12" t="s">
        <v>17923</v>
      </c>
      <c r="V2" s="37" t="s">
        <v>17920</v>
      </c>
    </row>
    <row r="3" spans="3:22" x14ac:dyDescent="0.35">
      <c r="T3" s="12" t="s">
        <v>17922</v>
      </c>
      <c r="U3" s="12" t="s">
        <v>17</v>
      </c>
      <c r="V3" s="38" t="s">
        <v>6932</v>
      </c>
    </row>
    <row r="4" spans="3:22" x14ac:dyDescent="0.35">
      <c r="C4">
        <v>12423</v>
      </c>
      <c r="D4">
        <v>64983</v>
      </c>
      <c r="E4">
        <v>1198</v>
      </c>
      <c r="T4" s="12" t="s">
        <v>17922</v>
      </c>
      <c r="U4" s="12" t="s">
        <v>8293</v>
      </c>
      <c r="V4" s="39" t="s">
        <v>6912</v>
      </c>
    </row>
    <row r="5" spans="3:22" x14ac:dyDescent="0.35">
      <c r="T5" s="12" t="s">
        <v>17922</v>
      </c>
      <c r="U5" s="12" t="s">
        <v>1038</v>
      </c>
      <c r="V5" s="40" t="s">
        <v>6892</v>
      </c>
    </row>
    <row r="6" spans="3:22" x14ac:dyDescent="0.35">
      <c r="T6" s="12" t="s">
        <v>17922</v>
      </c>
      <c r="U6" s="12" t="s">
        <v>8297</v>
      </c>
      <c r="V6" s="41" t="s">
        <v>17921</v>
      </c>
    </row>
    <row r="7" spans="3:22" x14ac:dyDescent="0.35">
      <c r="T7" s="12" t="s">
        <v>17924</v>
      </c>
      <c r="U7" s="12" t="s">
        <v>8288</v>
      </c>
      <c r="V7" s="37" t="s">
        <v>17920</v>
      </c>
    </row>
    <row r="8" spans="3:22" x14ac:dyDescent="0.35">
      <c r="T8" s="12" t="s">
        <v>17924</v>
      </c>
      <c r="U8" s="12" t="s">
        <v>8292</v>
      </c>
      <c r="V8" s="38" t="s">
        <v>6932</v>
      </c>
    </row>
    <row r="9" spans="3:22" x14ac:dyDescent="0.35">
      <c r="T9" s="12" t="s">
        <v>17924</v>
      </c>
      <c r="U9" s="12" t="s">
        <v>8298</v>
      </c>
      <c r="V9" s="39" t="s">
        <v>6912</v>
      </c>
    </row>
    <row r="10" spans="3:22" x14ac:dyDescent="0.35">
      <c r="K10" t="s">
        <v>17914</v>
      </c>
      <c r="L10">
        <v>1</v>
      </c>
      <c r="M10">
        <v>2</v>
      </c>
      <c r="N10">
        <v>3</v>
      </c>
      <c r="O10">
        <v>4</v>
      </c>
      <c r="P10">
        <v>5</v>
      </c>
      <c r="T10" s="12" t="s">
        <v>17924</v>
      </c>
      <c r="U10" s="12" t="s">
        <v>6950</v>
      </c>
      <c r="V10" s="40" t="s">
        <v>6892</v>
      </c>
    </row>
    <row r="11" spans="3:22" x14ac:dyDescent="0.35">
      <c r="K11" t="s">
        <v>17915</v>
      </c>
      <c r="L11">
        <v>1</v>
      </c>
      <c r="M11">
        <v>2</v>
      </c>
      <c r="N11">
        <v>3</v>
      </c>
      <c r="O11">
        <v>4</v>
      </c>
      <c r="P11">
        <v>5</v>
      </c>
      <c r="T11" s="12" t="s">
        <v>17924</v>
      </c>
      <c r="U11" s="12" t="s">
        <v>8305</v>
      </c>
      <c r="V11" s="40" t="s">
        <v>6892</v>
      </c>
    </row>
    <row r="12" spans="3:22" x14ac:dyDescent="0.35">
      <c r="K12" t="s">
        <v>17916</v>
      </c>
      <c r="L12" s="32">
        <v>0</v>
      </c>
      <c r="M12" s="33">
        <v>9</v>
      </c>
      <c r="N12" s="34">
        <v>9</v>
      </c>
      <c r="O12" s="35">
        <v>9</v>
      </c>
      <c r="P12" s="36">
        <v>0</v>
      </c>
      <c r="T12" s="12" t="s">
        <v>17924</v>
      </c>
      <c r="U12" s="12" t="s">
        <v>8300</v>
      </c>
      <c r="V12" s="38" t="s">
        <v>6932</v>
      </c>
    </row>
    <row r="13" spans="3:22" x14ac:dyDescent="0.35">
      <c r="K13" t="s">
        <v>17917</v>
      </c>
      <c r="L13" s="32">
        <v>16380397</v>
      </c>
      <c r="M13" s="33">
        <v>0</v>
      </c>
      <c r="N13" s="34">
        <v>0</v>
      </c>
      <c r="O13" s="35">
        <v>0</v>
      </c>
      <c r="P13" s="36">
        <v>6299648</v>
      </c>
      <c r="T13" s="12" t="s">
        <v>17924</v>
      </c>
      <c r="U13" s="12" t="s">
        <v>8301</v>
      </c>
      <c r="V13" s="41" t="s">
        <v>17921</v>
      </c>
    </row>
    <row r="14" spans="3:22" x14ac:dyDescent="0.35">
      <c r="K14" t="s">
        <v>17918</v>
      </c>
      <c r="L14" s="32">
        <v>0</v>
      </c>
      <c r="M14" s="33">
        <v>0.79998168889431398</v>
      </c>
      <c r="N14" s="34">
        <v>0.39997558519241899</v>
      </c>
      <c r="O14" s="35">
        <v>-0.499984740745262</v>
      </c>
      <c r="P14" s="36">
        <v>0</v>
      </c>
      <c r="T14" s="12" t="s">
        <v>17924</v>
      </c>
      <c r="U14" s="12" t="s">
        <v>8294</v>
      </c>
      <c r="V14" s="41" t="s">
        <v>17921</v>
      </c>
    </row>
    <row r="15" spans="3:22" x14ac:dyDescent="0.35">
      <c r="K15" t="s">
        <v>17919</v>
      </c>
      <c r="L15" s="32">
        <v>0</v>
      </c>
      <c r="M15" s="33">
        <v>0</v>
      </c>
      <c r="N15" s="34"/>
      <c r="O15" s="35">
        <v>0</v>
      </c>
      <c r="P15" s="36">
        <v>0</v>
      </c>
      <c r="T15" s="12" t="s">
        <v>17925</v>
      </c>
      <c r="U15" s="12" t="s">
        <v>7021</v>
      </c>
      <c r="V15" s="38" t="s">
        <v>6932</v>
      </c>
    </row>
    <row r="16" spans="3:22" x14ac:dyDescent="0.35">
      <c r="T16" s="12" t="s">
        <v>17925</v>
      </c>
      <c r="U16" s="12" t="s">
        <v>8307</v>
      </c>
      <c r="V16" s="38" t="s">
        <v>6932</v>
      </c>
    </row>
    <row r="17" spans="20:22" x14ac:dyDescent="0.35">
      <c r="T17" s="12" t="s">
        <v>17925</v>
      </c>
      <c r="U17" s="12" t="s">
        <v>8310</v>
      </c>
      <c r="V17" s="38" t="s">
        <v>6932</v>
      </c>
    </row>
    <row r="18" spans="20:22" x14ac:dyDescent="0.35">
      <c r="T18" s="12" t="s">
        <v>17925</v>
      </c>
      <c r="U18" s="12" t="s">
        <v>8306</v>
      </c>
      <c r="V18" s="38" t="s">
        <v>6932</v>
      </c>
    </row>
    <row r="19" spans="20:22" x14ac:dyDescent="0.35">
      <c r="T19" s="12" t="s">
        <v>17925</v>
      </c>
      <c r="U19" s="12" t="s">
        <v>6867</v>
      </c>
      <c r="V19" s="38" t="s">
        <v>6932</v>
      </c>
    </row>
    <row r="20" spans="20:22" x14ac:dyDescent="0.35">
      <c r="T20" s="12" t="s">
        <v>17925</v>
      </c>
      <c r="U20" s="12" t="s">
        <v>8304</v>
      </c>
      <c r="V20" s="38" t="s">
        <v>6932</v>
      </c>
    </row>
    <row r="21" spans="20:22" x14ac:dyDescent="0.35">
      <c r="T21" s="12" t="s">
        <v>17925</v>
      </c>
      <c r="U21" s="12" t="s">
        <v>17926</v>
      </c>
      <c r="V21" s="38" t="s">
        <v>6932</v>
      </c>
    </row>
    <row r="22" spans="20:22" x14ac:dyDescent="0.35">
      <c r="T22" s="12" t="s">
        <v>17925</v>
      </c>
      <c r="U22" s="12" t="s">
        <v>6942</v>
      </c>
      <c r="V22" s="38" t="s">
        <v>6932</v>
      </c>
    </row>
    <row r="23" spans="20:22" x14ac:dyDescent="0.35">
      <c r="T23" s="12" t="s">
        <v>17925</v>
      </c>
      <c r="U23" s="12" t="s">
        <v>8308</v>
      </c>
      <c r="V23" s="38" t="s">
        <v>6932</v>
      </c>
    </row>
    <row r="24" spans="20:22" x14ac:dyDescent="0.35">
      <c r="T24" s="12" t="s">
        <v>17925</v>
      </c>
      <c r="U24" s="12" t="s">
        <v>17927</v>
      </c>
      <c r="V24" s="37" t="s">
        <v>17920</v>
      </c>
    </row>
    <row r="25" spans="20:22" x14ac:dyDescent="0.35">
      <c r="T25" s="12" t="s">
        <v>17925</v>
      </c>
      <c r="U25" s="12" t="s">
        <v>6998</v>
      </c>
      <c r="V25" s="37" t="s">
        <v>17920</v>
      </c>
    </row>
    <row r="26" spans="20:22" x14ac:dyDescent="0.35">
      <c r="T26" s="12" t="s">
        <v>17925</v>
      </c>
      <c r="U26" s="12" t="s">
        <v>8303</v>
      </c>
      <c r="V26" s="37" t="s">
        <v>17920</v>
      </c>
    </row>
    <row r="27" spans="20:22" x14ac:dyDescent="0.35">
      <c r="T27" s="12" t="s">
        <v>17925</v>
      </c>
      <c r="U27" s="12" t="s">
        <v>17928</v>
      </c>
      <c r="V27" s="37" t="s">
        <v>17920</v>
      </c>
    </row>
    <row r="28" spans="20:22" x14ac:dyDescent="0.35">
      <c r="T28" s="12" t="s">
        <v>17925</v>
      </c>
      <c r="U28" s="12" t="s">
        <v>17929</v>
      </c>
      <c r="V28" s="39" t="s">
        <v>6912</v>
      </c>
    </row>
    <row r="29" spans="20:22" x14ac:dyDescent="0.35">
      <c r="T29" s="12" t="s">
        <v>17925</v>
      </c>
      <c r="U29" s="12" t="s">
        <v>7205</v>
      </c>
      <c r="V29" s="39" t="s">
        <v>6912</v>
      </c>
    </row>
    <row r="30" spans="20:22" x14ac:dyDescent="0.35">
      <c r="T30" s="12" t="s">
        <v>17925</v>
      </c>
      <c r="U30" s="12" t="s">
        <v>17930</v>
      </c>
      <c r="V30" s="39" t="s">
        <v>6912</v>
      </c>
    </row>
    <row r="31" spans="20:22" x14ac:dyDescent="0.35">
      <c r="T31" s="12" t="s">
        <v>17925</v>
      </c>
      <c r="U31" s="12" t="s">
        <v>8309</v>
      </c>
      <c r="V31" s="37" t="s">
        <v>17920</v>
      </c>
    </row>
    <row r="32" spans="20:22" x14ac:dyDescent="0.35">
      <c r="T32" s="12" t="s">
        <v>17925</v>
      </c>
      <c r="U32" s="12" t="s">
        <v>6933</v>
      </c>
      <c r="V32" s="37" t="s">
        <v>17920</v>
      </c>
    </row>
    <row r="33" spans="11:22" x14ac:dyDescent="0.35">
      <c r="L33" s="38" t="s">
        <v>6932</v>
      </c>
      <c r="M33" s="40" t="s">
        <v>6892</v>
      </c>
      <c r="N33" s="37" t="s">
        <v>17920</v>
      </c>
      <c r="O33" s="39" t="s">
        <v>6912</v>
      </c>
      <c r="P33" s="41" t="s">
        <v>17921</v>
      </c>
      <c r="T33" s="12" t="s">
        <v>17925</v>
      </c>
      <c r="U33" s="12" t="s">
        <v>8302</v>
      </c>
      <c r="V33" s="39" t="s">
        <v>6912</v>
      </c>
    </row>
    <row r="34" spans="11:22" x14ac:dyDescent="0.35">
      <c r="K34" t="s">
        <v>17933</v>
      </c>
      <c r="L34">
        <v>1</v>
      </c>
      <c r="M34">
        <v>1</v>
      </c>
      <c r="N34">
        <v>1</v>
      </c>
      <c r="O34">
        <v>1</v>
      </c>
      <c r="P34">
        <v>1</v>
      </c>
      <c r="T34" s="12" t="s">
        <v>17925</v>
      </c>
      <c r="U34" s="12" t="s">
        <v>6974</v>
      </c>
      <c r="V34" s="38" t="s">
        <v>6932</v>
      </c>
    </row>
    <row r="35" spans="11:22" x14ac:dyDescent="0.35">
      <c r="K35" t="s">
        <v>17918</v>
      </c>
      <c r="L35">
        <v>0</v>
      </c>
      <c r="M35">
        <v>0</v>
      </c>
      <c r="N35">
        <v>0</v>
      </c>
      <c r="O35">
        <v>0</v>
      </c>
      <c r="P35">
        <v>-0.249977111117893</v>
      </c>
      <c r="T35" s="12" t="s">
        <v>17925</v>
      </c>
      <c r="U35" s="12" t="s">
        <v>17931</v>
      </c>
      <c r="V35" s="37" t="s">
        <v>17920</v>
      </c>
    </row>
    <row r="36" spans="11:22" x14ac:dyDescent="0.35">
      <c r="K36" t="s">
        <v>17917</v>
      </c>
      <c r="L36">
        <v>5308160</v>
      </c>
      <c r="M36">
        <v>255</v>
      </c>
      <c r="N36">
        <v>15773696</v>
      </c>
      <c r="O36">
        <v>638975</v>
      </c>
      <c r="P36">
        <v>12566463</v>
      </c>
      <c r="T36" s="12" t="s">
        <v>17925</v>
      </c>
      <c r="U36" s="12" t="s">
        <v>6893</v>
      </c>
      <c r="V36" s="38" t="s">
        <v>6932</v>
      </c>
    </row>
    <row r="37" spans="11:22" x14ac:dyDescent="0.35">
      <c r="K37" t="s">
        <v>17934</v>
      </c>
      <c r="L37">
        <v>-4105</v>
      </c>
      <c r="M37">
        <v>-4105</v>
      </c>
      <c r="N37">
        <v>-4105</v>
      </c>
      <c r="O37">
        <v>-4105</v>
      </c>
      <c r="P37">
        <v>-4105</v>
      </c>
      <c r="T37" s="12" t="s">
        <v>17925</v>
      </c>
      <c r="U37" s="12" t="s">
        <v>7279</v>
      </c>
      <c r="V37" s="38" t="s">
        <v>6932</v>
      </c>
    </row>
    <row r="38" spans="11:22" x14ac:dyDescent="0.35">
      <c r="K38" t="s">
        <v>17919</v>
      </c>
      <c r="L38">
        <v>0</v>
      </c>
      <c r="M38">
        <v>0</v>
      </c>
      <c r="N38">
        <v>0</v>
      </c>
      <c r="O38">
        <v>0</v>
      </c>
      <c r="P38">
        <v>0</v>
      </c>
      <c r="T38" s="12" t="s">
        <v>17925</v>
      </c>
      <c r="U38" s="12" t="s">
        <v>8289</v>
      </c>
      <c r="V38" s="41" t="s">
        <v>17921</v>
      </c>
    </row>
    <row r="39" spans="11:22" x14ac:dyDescent="0.35">
      <c r="K39" t="s">
        <v>17916</v>
      </c>
      <c r="L39">
        <v>0</v>
      </c>
      <c r="M39">
        <v>0</v>
      </c>
      <c r="N39">
        <v>0</v>
      </c>
      <c r="O39">
        <v>0</v>
      </c>
      <c r="P39">
        <v>1</v>
      </c>
      <c r="T39" s="12" t="s">
        <v>17932</v>
      </c>
      <c r="U39" s="12" t="s">
        <v>8291</v>
      </c>
      <c r="V39" s="38" t="s">
        <v>6932</v>
      </c>
    </row>
    <row r="40" spans="11:22" x14ac:dyDescent="0.35">
      <c r="T40" s="12" t="s">
        <v>17932</v>
      </c>
      <c r="U40" s="12" t="s">
        <v>8299</v>
      </c>
      <c r="V40" s="40" t="s">
        <v>6892</v>
      </c>
    </row>
    <row r="41" spans="11:22" x14ac:dyDescent="0.35">
      <c r="T41" s="12" t="s">
        <v>17932</v>
      </c>
      <c r="U41" s="12" t="s">
        <v>8295</v>
      </c>
      <c r="V41" s="40" t="s">
        <v>6892</v>
      </c>
    </row>
    <row r="42" spans="11:22" x14ac:dyDescent="0.35">
      <c r="T42" s="12" t="s">
        <v>17932</v>
      </c>
      <c r="U42" s="12" t="s">
        <v>8290</v>
      </c>
      <c r="V42" s="37" t="s">
        <v>17920</v>
      </c>
    </row>
    <row r="43" spans="11:22" x14ac:dyDescent="0.35">
      <c r="T43" s="12" t="s">
        <v>17932</v>
      </c>
      <c r="U43" s="12" t="s">
        <v>8296</v>
      </c>
      <c r="V43" s="41" t="s">
        <v>17921</v>
      </c>
    </row>
    <row r="45" spans="11:22" x14ac:dyDescent="0.35">
      <c r="U45" s="12" t="s">
        <v>6974</v>
      </c>
    </row>
    <row r="162" spans="20:20" x14ac:dyDescent="0.35">
      <c r="T162"/>
    </row>
    <row r="163" spans="20:20" x14ac:dyDescent="0.35">
      <c r="T163"/>
    </row>
    <row r="164" spans="20:20" x14ac:dyDescent="0.35">
      <c r="T164"/>
    </row>
    <row r="165" spans="20:20" x14ac:dyDescent="0.35">
      <c r="T165"/>
    </row>
    <row r="166" spans="20:20" x14ac:dyDescent="0.35">
      <c r="T166"/>
    </row>
    <row r="167" spans="20:20" x14ac:dyDescent="0.35">
      <c r="T167"/>
    </row>
    <row r="168" spans="20:20" x14ac:dyDescent="0.35">
      <c r="T168"/>
    </row>
    <row r="169" spans="20:20" x14ac:dyDescent="0.35">
      <c r="T169"/>
    </row>
    <row r="170" spans="20:20" x14ac:dyDescent="0.35">
      <c r="T170"/>
    </row>
    <row r="171" spans="20:20" x14ac:dyDescent="0.35">
      <c r="T171"/>
    </row>
    <row r="172" spans="20:20" x14ac:dyDescent="0.35">
      <c r="T172"/>
    </row>
    <row r="173" spans="20:20" x14ac:dyDescent="0.35">
      <c r="T173"/>
    </row>
    <row r="174" spans="20:20" x14ac:dyDescent="0.35">
      <c r="T174"/>
    </row>
    <row r="175" spans="20:20" x14ac:dyDescent="0.35">
      <c r="T175"/>
    </row>
    <row r="176" spans="20:20" x14ac:dyDescent="0.35">
      <c r="T176"/>
    </row>
    <row r="177" spans="20:20" x14ac:dyDescent="0.35">
      <c r="T177"/>
    </row>
    <row r="178" spans="20:20" x14ac:dyDescent="0.35">
      <c r="T178"/>
    </row>
    <row r="179" spans="20:20" x14ac:dyDescent="0.35">
      <c r="T179"/>
    </row>
    <row r="180" spans="20:20" x14ac:dyDescent="0.35">
      <c r="T180"/>
    </row>
    <row r="181" spans="20:20" x14ac:dyDescent="0.35">
      <c r="T181"/>
    </row>
    <row r="182" spans="20:20" x14ac:dyDescent="0.35">
      <c r="T182"/>
    </row>
    <row r="183" spans="20:20" x14ac:dyDescent="0.35">
      <c r="T183"/>
    </row>
    <row r="184" spans="20:20" x14ac:dyDescent="0.35">
      <c r="T184"/>
    </row>
    <row r="185" spans="20:20" x14ac:dyDescent="0.35">
      <c r="T185"/>
    </row>
    <row r="186" spans="20:20" x14ac:dyDescent="0.35">
      <c r="T186"/>
    </row>
    <row r="187" spans="20:20" x14ac:dyDescent="0.35">
      <c r="T187"/>
    </row>
    <row r="188" spans="20:20" x14ac:dyDescent="0.35">
      <c r="T188"/>
    </row>
    <row r="189" spans="20:20" x14ac:dyDescent="0.35">
      <c r="T189"/>
    </row>
    <row r="190" spans="20:20" x14ac:dyDescent="0.35">
      <c r="T190"/>
    </row>
    <row r="191" spans="20:20" x14ac:dyDescent="0.35">
      <c r="T191"/>
    </row>
    <row r="192" spans="20:20" x14ac:dyDescent="0.35">
      <c r="T192"/>
    </row>
    <row r="193" spans="20:20" x14ac:dyDescent="0.35">
      <c r="T193"/>
    </row>
    <row r="194" spans="20:20" x14ac:dyDescent="0.35">
      <c r="T194"/>
    </row>
    <row r="195" spans="20:20" x14ac:dyDescent="0.35">
      <c r="T195"/>
    </row>
    <row r="196" spans="20:20" x14ac:dyDescent="0.35">
      <c r="T196"/>
    </row>
    <row r="197" spans="20:20" x14ac:dyDescent="0.35">
      <c r="T197"/>
    </row>
    <row r="198" spans="20:20" x14ac:dyDescent="0.35">
      <c r="T198"/>
    </row>
    <row r="199" spans="20:20" x14ac:dyDescent="0.35">
      <c r="T199"/>
    </row>
    <row r="200" spans="20:20" x14ac:dyDescent="0.35">
      <c r="T200"/>
    </row>
    <row r="201" spans="20:20" x14ac:dyDescent="0.35">
      <c r="T201"/>
    </row>
    <row r="202" spans="20:20" x14ac:dyDescent="0.35">
      <c r="T202"/>
    </row>
    <row r="203" spans="20:20" x14ac:dyDescent="0.35">
      <c r="T203"/>
    </row>
    <row r="204" spans="20:20" x14ac:dyDescent="0.35">
      <c r="T204"/>
    </row>
    <row r="205" spans="20:20" x14ac:dyDescent="0.35">
      <c r="T205"/>
    </row>
    <row r="206" spans="20:20" x14ac:dyDescent="0.35">
      <c r="T206"/>
    </row>
    <row r="207" spans="20:20" x14ac:dyDescent="0.35">
      <c r="T207"/>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7026A-87F7-4A53-A66B-9808C8B93008}">
  <sheetPr codeName="Sheet2"/>
  <dimension ref="A1:Y574"/>
  <sheetViews>
    <sheetView topLeftCell="F1" zoomScaleNormal="100" workbookViewId="0">
      <selection activeCell="O2" sqref="O2"/>
    </sheetView>
  </sheetViews>
  <sheetFormatPr defaultRowHeight="14.5" x14ac:dyDescent="0.35"/>
  <cols>
    <col min="1" max="1" width="23.81640625" bestFit="1" customWidth="1"/>
    <col min="3" max="3" width="9.81640625" bestFit="1" customWidth="1"/>
    <col min="4" max="6" width="10.90625" customWidth="1"/>
    <col min="7" max="7" width="19.08984375" bestFit="1" customWidth="1"/>
    <col min="8" max="12" width="19.08984375" customWidth="1"/>
    <col min="13" max="13" width="9.81640625" bestFit="1" customWidth="1"/>
    <col min="15" max="15" width="24.453125" customWidth="1"/>
    <col min="18" max="18" width="9.81640625" bestFit="1" customWidth="1"/>
    <col min="19" max="19" width="20.54296875" customWidth="1"/>
    <col min="24" max="24" width="29.08984375" bestFit="1" customWidth="1"/>
  </cols>
  <sheetData>
    <row r="1" spans="1:25" s="3" customFormat="1" ht="43.5" x14ac:dyDescent="0.35">
      <c r="A1" s="5" t="s">
        <v>7522</v>
      </c>
      <c r="B1" s="5" t="s">
        <v>7622</v>
      </c>
      <c r="C1" s="5" t="s">
        <v>7623</v>
      </c>
      <c r="D1" s="5" t="s">
        <v>7624</v>
      </c>
      <c r="E1" s="5" t="s">
        <v>7625</v>
      </c>
      <c r="F1" s="5" t="s">
        <v>7626</v>
      </c>
      <c r="G1" s="4" t="s">
        <v>7475</v>
      </c>
      <c r="H1" s="4" t="s">
        <v>7620</v>
      </c>
      <c r="I1" s="4" t="s">
        <v>7618</v>
      </c>
      <c r="J1" s="4" t="s">
        <v>7619</v>
      </c>
      <c r="K1" s="4" t="s">
        <v>7621</v>
      </c>
      <c r="L1" s="4" t="s">
        <v>7474</v>
      </c>
      <c r="M1" s="3" t="s">
        <v>7476</v>
      </c>
      <c r="N1" s="3" t="s">
        <v>7477</v>
      </c>
      <c r="O1" s="3" t="s">
        <v>7478</v>
      </c>
      <c r="P1" s="3" t="s">
        <v>7479</v>
      </c>
      <c r="Q1" s="3" t="s">
        <v>7480</v>
      </c>
      <c r="R1" s="3" t="s">
        <v>7476</v>
      </c>
      <c r="S1" s="3" t="s">
        <v>7481</v>
      </c>
      <c r="T1" s="3" t="s">
        <v>17885</v>
      </c>
      <c r="U1" s="3" t="s">
        <v>17886</v>
      </c>
      <c r="V1" s="3" t="s">
        <v>17887</v>
      </c>
      <c r="W1" s="3" t="s">
        <v>17888</v>
      </c>
      <c r="X1" s="3" t="s">
        <v>30442</v>
      </c>
      <c r="Y1" s="3" t="s">
        <v>30443</v>
      </c>
    </row>
    <row r="2" spans="1:25" x14ac:dyDescent="0.35">
      <c r="A2" t="str">
        <f>INPUT_SHEET!F5</f>
        <v>Newday</v>
      </c>
      <c r="B2">
        <f>MATCH(LOOKUPS_CLIENT_NAME,CLIENT_NAME,0)</f>
        <v>7026</v>
      </c>
      <c r="C2" t="str" cm="1">
        <f t="array" ref="C2">INDEX(CLIENT_ID,B2)</f>
        <v>NOTSET</v>
      </c>
      <c r="D2" t="str" cm="1">
        <f t="array" ref="D2">INDEX(CLIENT_COMPANY_TYPE,B2)</f>
        <v>Medium</v>
      </c>
      <c r="E2" t="str" cm="1">
        <f t="array" ref="E2">INDEX(CLIENT_COMPANY_SIZE,B2)</f>
        <v>Europe</v>
      </c>
      <c r="F2" t="str" cm="1">
        <f t="array" ref="F2">INDEX(CLIENT_HEAD_REGION,B2)</f>
        <v>NOTST</v>
      </c>
      <c r="G2" t="str" cm="1">
        <f t="array" ref="G2">_xlfn._xlws.FILTER(OPPORTUNITY_NAME,OPPORTUNITY_PARTY=LOOKUPS_CLIENT_DISPLAY_NAME)</f>
        <v>NEWDAY_TBD</v>
      </c>
      <c r="H2">
        <f>MATCH(INPUT_SHEET!M5,OPPORTUNITY_NAME,0)</f>
        <v>321</v>
      </c>
      <c r="I2" s="1" t="str" cm="1">
        <f t="array" ref="I2">INDEX(OPPORTUNITY_CREATEDAT,H2)</f>
        <v>NOTSET</v>
      </c>
      <c r="J2" t="str" cm="1">
        <f t="array" ref="J2">INDEX(OPPORTUNITY_OWNER,H2)</f>
        <v>Jon Butler</v>
      </c>
      <c r="K2" t="str" cm="1">
        <f t="array" ref="K2">INDEX(OPPORTUNITY_LEAD_SOURCE,H2)</f>
        <v>Nikolai</v>
      </c>
      <c r="L2" t="str" cm="1">
        <f t="array" ref="L2">INDEX(OPPORTUNITY_ID,H2)</f>
        <v>14316493</v>
      </c>
      <c r="M2" t="e" cm="1" vm="1">
        <f t="array" ref="M2">_xlfn._xlws.FILTER(PERSON_ID,PERSON_ORGANISATION=LOOKUPS_CLIENT_DISPLAY_NAME)</f>
        <v>#VALUE!</v>
      </c>
      <c r="N2" t="str">
        <f t="shared" ref="N2:N65" si="0">IF(ISERROR(MATCH(M2,PERSON_ID,0)),"",MATCH(M2,PERSON_ID,0))</f>
        <v/>
      </c>
      <c r="O2" t="str" cm="1">
        <f t="array" ref="O2">IF(ISERROR(INDEX(PERSON_FIRSTNAME,N2)&amp;" "&amp;INDEX(PERSON_LASTNAME,N2)&amp;" ("&amp;INDEX(PERSON_ID,N2)&amp;")"),"",INDEX(PERSON_FIRSTNAME,N2)&amp;" "&amp;INDEX(PERSON_LASTNAME,N2)&amp;" ("&amp;INDEX(PERSON_ID,N2)&amp;")")</f>
        <v/>
      </c>
      <c r="P2" t="str" cm="1">
        <f t="array" ref="P2">IF(ISERROR(INDEX(PERSON_LINKEDINURL,N2)),"",INDEX(PERSON_LINKEDINURL,N2))</f>
        <v/>
      </c>
      <c r="Q2" t="str" cm="1">
        <f t="array" ref="Q2">IF(ISERROR(INDEX(PERSON_EMAIL_ADDRESS,N2)),"",INDEX(PERSON_EMAIL_ADDRESS,N2))</f>
        <v/>
      </c>
      <c r="R2" t="str" cm="1">
        <f t="array" ref="R2">IF(ISERROR(INDEX(PERSON_ID,N2)),"",INDEX(PERSON_ID,N2))</f>
        <v/>
      </c>
      <c r="S2" t="str" cm="1">
        <f t="array" ref="S2">IF(ISERROR(INDEX(PERSON_JOBTITLE,N2)),"",INDEX(PERSON_JOBTITLE,N2))</f>
        <v/>
      </c>
      <c r="T2" t="str" cm="1">
        <f t="array" ref="T2">IF(ISERROR(INDEX(PERSON_JOB_TYPE,N2)),"",INDEX(PERSON_JOB_TYPE,N2))</f>
        <v/>
      </c>
      <c r="U2" t="str" cm="1">
        <f t="array" ref="U2">IF(ISERROR(INDEX(PERSON_DEPARTMENT,N2)),"",INDEX(PERSON_DEPARTMENT,N2))</f>
        <v/>
      </c>
      <c r="V2" t="str" cm="1">
        <f t="array" ref="V2">IF(ISERROR(INDEX(PERSON_SENIORITY,N2)),"",INDEX(PERSON_SENIORITY,N2))</f>
        <v/>
      </c>
      <c r="W2" t="str" cm="1">
        <f t="array" ref="W2">IF(ISERROR(INDEX(PERSON_SUB_DEPARTMENT,N2)),"",INDEX(PERSON_SUB_DEPARTMENT,N2))</f>
        <v/>
      </c>
      <c r="X2" t="e" cm="1" vm="1">
        <f t="array" ref="X2">_xlfn._xlws.FILTER(MEETING_MINUTES_MINUTES_DISPLAY_NAME,MEETING_MINUTES_CLIENT_NAME=LOOKUPS_CLIENT_DISPLAY_NAME)</f>
        <v>#VALUE!</v>
      </c>
      <c r="Y2" t="str">
        <f t="shared" ref="Y2:Y65" si="1">IF(ISERROR(INDEX(MEETING_MINUTES_FILENAME,MATCH(X2,MEETING_MINUTES_MINUTES_DISPLAY_NAME,0))),"",INDEX(MEETING_MINUTES_FILENAME,MATCH(X2,MEETING_MINUTES_MINUTES_DISPLAY_NAME,0)))</f>
        <v/>
      </c>
    </row>
    <row r="3" spans="1:25" x14ac:dyDescent="0.35">
      <c r="N3" t="str">
        <f t="shared" si="0"/>
        <v/>
      </c>
      <c r="O3" t="str" cm="1">
        <f t="array" ref="O3">IF(ISERROR(INDEX(PERSON_FIRSTNAME,N3)&amp;" "&amp;INDEX(PERSON_LASTNAME,N3)&amp;" ("&amp;INDEX(PERSON_ID,N3)&amp;")"),"",INDEX(PERSON_FIRSTNAME,N3)&amp;" "&amp;INDEX(PERSON_LASTNAME,N3)&amp;" ("&amp;INDEX(PERSON_ID,N3)&amp;")")</f>
        <v/>
      </c>
      <c r="P3" t="str" cm="1">
        <f t="array" ref="P3">IF(ISERROR(INDEX(PERSON_LINKEDINURL,N3)),"",INDEX(PERSON_LINKEDINURL,N3))</f>
        <v/>
      </c>
      <c r="Q3" t="str" cm="1">
        <f t="array" ref="Q3">IF(ISERROR(INDEX(PERSON_EMAIL_ADDRESS,N3)),"",INDEX(PERSON_EMAIL_ADDRESS,N3))</f>
        <v/>
      </c>
      <c r="R3" t="str" cm="1">
        <f t="array" ref="R3">IF(ISERROR(INDEX(PERSON_ID,N3)),"",INDEX(PERSON_ID,N3))</f>
        <v/>
      </c>
      <c r="S3" t="str" cm="1">
        <f t="array" ref="S3">IF(ISERROR(INDEX(PERSON_JOBTITLE,N3)),"",INDEX(PERSON_JOBTITLE,N3))</f>
        <v/>
      </c>
      <c r="T3" t="str" cm="1">
        <f t="array" ref="T3">IF(ISERROR(INDEX(PERSON_JOB_TYPE,N3)),"",INDEX(PERSON_JOB_TYPE,N3))</f>
        <v/>
      </c>
      <c r="U3" t="str" cm="1">
        <f t="array" ref="U3">IF(ISERROR(INDEX(PERSON_DEPARTMENT,N3)),"",INDEX(PERSON_DEPARTMENT,N3))</f>
        <v/>
      </c>
      <c r="V3" t="str" cm="1">
        <f t="array" ref="V3">IF(ISERROR(INDEX(PERSON_SENIORITY,N3)),"",INDEX(PERSON_SENIORITY,N3))</f>
        <v/>
      </c>
      <c r="W3" t="str" cm="1">
        <f t="array" ref="W3">IF(ISERROR(INDEX(PERSON_SUB_DEPARTMENT,N3)),"",INDEX(PERSON_SUB_DEPARTMENT,N3))</f>
        <v/>
      </c>
      <c r="Y3" t="str">
        <f t="shared" si="1"/>
        <v/>
      </c>
    </row>
    <row r="4" spans="1:25" x14ac:dyDescent="0.35">
      <c r="N4" t="str">
        <f t="shared" si="0"/>
        <v/>
      </c>
      <c r="O4" t="str" cm="1">
        <f t="array" ref="O4">IF(ISERROR(INDEX(PERSON_FIRSTNAME,N4)&amp;" "&amp;INDEX(PERSON_LASTNAME,N4)&amp;" ("&amp;INDEX(PERSON_ID,N4)&amp;")"),"",INDEX(PERSON_FIRSTNAME,N4)&amp;" "&amp;INDEX(PERSON_LASTNAME,N4)&amp;" ("&amp;INDEX(PERSON_ID,N4)&amp;")")</f>
        <v/>
      </c>
      <c r="P4" t="str" cm="1">
        <f t="array" ref="P4">IF(ISERROR(INDEX(PERSON_LINKEDINURL,N4)),"",INDEX(PERSON_LINKEDINURL,N4))</f>
        <v/>
      </c>
      <c r="Q4" t="str" cm="1">
        <f t="array" ref="Q4">IF(ISERROR(INDEX(PERSON_EMAIL_ADDRESS,N4)),"",INDEX(PERSON_EMAIL_ADDRESS,N4))</f>
        <v/>
      </c>
      <c r="R4" t="str" cm="1">
        <f t="array" ref="R4">IF(ISERROR(INDEX(PERSON_ID,N4)),"",INDEX(PERSON_ID,N4))</f>
        <v/>
      </c>
      <c r="S4" t="str" cm="1">
        <f t="array" ref="S4">IF(ISERROR(INDEX(PERSON_JOBTITLE,N4)),"",INDEX(PERSON_JOBTITLE,N4))</f>
        <v/>
      </c>
      <c r="T4" t="str" cm="1">
        <f t="array" ref="T4">IF(ISERROR(INDEX(PERSON_JOB_TYPE,N4)),"",INDEX(PERSON_JOB_TYPE,N4))</f>
        <v/>
      </c>
      <c r="U4" t="str" cm="1">
        <f t="array" ref="U4">IF(ISERROR(INDEX(PERSON_DEPARTMENT,N4)),"",INDEX(PERSON_DEPARTMENT,N4))</f>
        <v/>
      </c>
      <c r="V4" t="str" cm="1">
        <f t="array" ref="V4">IF(ISERROR(INDEX(PERSON_SENIORITY,N4)),"",INDEX(PERSON_SENIORITY,N4))</f>
        <v/>
      </c>
      <c r="W4" t="str" cm="1">
        <f t="array" ref="W4">IF(ISERROR(INDEX(PERSON_SUB_DEPARTMENT,N4)),"",INDEX(PERSON_SUB_DEPARTMENT,N4))</f>
        <v/>
      </c>
      <c r="Y4" t="str">
        <f t="shared" si="1"/>
        <v/>
      </c>
    </row>
    <row r="5" spans="1:25" x14ac:dyDescent="0.35">
      <c r="N5" t="str">
        <f t="shared" si="0"/>
        <v/>
      </c>
      <c r="O5" t="str" cm="1">
        <f t="array" ref="O5">IF(ISERROR(INDEX(PERSON_FIRSTNAME,N5)&amp;" "&amp;INDEX(PERSON_LASTNAME,N5)&amp;" ("&amp;INDEX(PERSON_ID,N5)&amp;")"),"",INDEX(PERSON_FIRSTNAME,N5)&amp;" "&amp;INDEX(PERSON_LASTNAME,N5)&amp;" ("&amp;INDEX(PERSON_ID,N5)&amp;")")</f>
        <v/>
      </c>
      <c r="P5" t="str" cm="1">
        <f t="array" ref="P5">IF(ISERROR(INDEX(PERSON_LINKEDINURL,N5)),"",INDEX(PERSON_LINKEDINURL,N5))</f>
        <v/>
      </c>
      <c r="Q5" t="str" cm="1">
        <f t="array" ref="Q5">IF(ISERROR(INDEX(PERSON_EMAIL_ADDRESS,N5)),"",INDEX(PERSON_EMAIL_ADDRESS,N5))</f>
        <v/>
      </c>
      <c r="R5" t="str" cm="1">
        <f t="array" ref="R5">IF(ISERROR(INDEX(PERSON_ID,N5)),"",INDEX(PERSON_ID,N5))</f>
        <v/>
      </c>
      <c r="S5" t="str" cm="1">
        <f t="array" ref="S5">IF(ISERROR(INDEX(PERSON_JOBTITLE,N5)),"",INDEX(PERSON_JOBTITLE,N5))</f>
        <v/>
      </c>
      <c r="T5" t="str" cm="1">
        <f t="array" ref="T5">IF(ISERROR(INDEX(PERSON_JOB_TYPE,N5)),"",INDEX(PERSON_JOB_TYPE,N5))</f>
        <v/>
      </c>
      <c r="U5" t="str" cm="1">
        <f t="array" ref="U5">IF(ISERROR(INDEX(PERSON_DEPARTMENT,N5)),"",INDEX(PERSON_DEPARTMENT,N5))</f>
        <v/>
      </c>
      <c r="V5" t="str" cm="1">
        <f t="array" ref="V5">IF(ISERROR(INDEX(PERSON_SENIORITY,N5)),"",INDEX(PERSON_SENIORITY,N5))</f>
        <v/>
      </c>
      <c r="W5" t="str" cm="1">
        <f t="array" ref="W5">IF(ISERROR(INDEX(PERSON_SUB_DEPARTMENT,N5)),"",INDEX(PERSON_SUB_DEPARTMENT,N5))</f>
        <v/>
      </c>
      <c r="Y5" t="str">
        <f t="shared" si="1"/>
        <v/>
      </c>
    </row>
    <row r="6" spans="1:25" x14ac:dyDescent="0.35">
      <c r="N6" t="str">
        <f t="shared" si="0"/>
        <v/>
      </c>
      <c r="O6" t="str" cm="1">
        <f t="array" ref="O6">IF(ISERROR(INDEX(PERSON_FIRSTNAME,N6)&amp;" "&amp;INDEX(PERSON_LASTNAME,N6)&amp;" ("&amp;INDEX(PERSON_ID,N6)&amp;")"),"",INDEX(PERSON_FIRSTNAME,N6)&amp;" "&amp;INDEX(PERSON_LASTNAME,N6)&amp;" ("&amp;INDEX(PERSON_ID,N6)&amp;")")</f>
        <v/>
      </c>
      <c r="P6" t="str" cm="1">
        <f t="array" ref="P6">IF(ISERROR(INDEX(PERSON_LINKEDINURL,N6)),"",INDEX(PERSON_LINKEDINURL,N6))</f>
        <v/>
      </c>
      <c r="Q6" t="str" cm="1">
        <f t="array" ref="Q6">IF(ISERROR(INDEX(PERSON_EMAIL_ADDRESS,N6)),"",INDEX(PERSON_EMAIL_ADDRESS,N6))</f>
        <v/>
      </c>
      <c r="R6" t="str" cm="1">
        <f t="array" ref="R6">IF(ISERROR(INDEX(PERSON_ID,N6)),"",INDEX(PERSON_ID,N6))</f>
        <v/>
      </c>
      <c r="S6" t="str" cm="1">
        <f t="array" ref="S6">IF(ISERROR(INDEX(PERSON_JOBTITLE,N6)),"",INDEX(PERSON_JOBTITLE,N6))</f>
        <v/>
      </c>
      <c r="T6" t="str" cm="1">
        <f t="array" ref="T6">IF(ISERROR(INDEX(PERSON_JOB_TYPE,N6)),"",INDEX(PERSON_JOB_TYPE,N6))</f>
        <v/>
      </c>
      <c r="U6" t="str" cm="1">
        <f t="array" ref="U6">IF(ISERROR(INDEX(PERSON_DEPARTMENT,N6)),"",INDEX(PERSON_DEPARTMENT,N6))</f>
        <v/>
      </c>
      <c r="V6" t="str" cm="1">
        <f t="array" ref="V6">IF(ISERROR(INDEX(PERSON_SENIORITY,N6)),"",INDEX(PERSON_SENIORITY,N6))</f>
        <v/>
      </c>
      <c r="W6" t="str" cm="1">
        <f t="array" ref="W6">IF(ISERROR(INDEX(PERSON_SUB_DEPARTMENT,N6)),"",INDEX(PERSON_SUB_DEPARTMENT,N6))</f>
        <v/>
      </c>
      <c r="Y6" t="str">
        <f t="shared" si="1"/>
        <v/>
      </c>
    </row>
    <row r="7" spans="1:25" x14ac:dyDescent="0.35">
      <c r="N7" t="str">
        <f t="shared" si="0"/>
        <v/>
      </c>
      <c r="O7" t="str" cm="1">
        <f t="array" ref="O7">IF(ISERROR(INDEX(PERSON_FIRSTNAME,N7)&amp;" "&amp;INDEX(PERSON_LASTNAME,N7)&amp;" ("&amp;INDEX(PERSON_ID,N7)&amp;")"),"",INDEX(PERSON_FIRSTNAME,N7)&amp;" "&amp;INDEX(PERSON_LASTNAME,N7)&amp;" ("&amp;INDEX(PERSON_ID,N7)&amp;")")</f>
        <v/>
      </c>
      <c r="P7" t="str" cm="1">
        <f t="array" ref="P7">IF(ISERROR(INDEX(PERSON_LINKEDINURL,N7)),"",INDEX(PERSON_LINKEDINURL,N7))</f>
        <v/>
      </c>
      <c r="Q7" t="str" cm="1">
        <f t="array" ref="Q7">IF(ISERROR(INDEX(PERSON_EMAIL_ADDRESS,N7)),"",INDEX(PERSON_EMAIL_ADDRESS,N7))</f>
        <v/>
      </c>
      <c r="R7" t="str" cm="1">
        <f t="array" ref="R7">IF(ISERROR(INDEX(PERSON_ID,N7)),"",INDEX(PERSON_ID,N7))</f>
        <v/>
      </c>
      <c r="S7" t="str" cm="1">
        <f t="array" ref="S7">IF(ISERROR(INDEX(PERSON_JOBTITLE,N7)),"",INDEX(PERSON_JOBTITLE,N7))</f>
        <v/>
      </c>
      <c r="T7" t="str" cm="1">
        <f t="array" ref="T7">IF(ISERROR(INDEX(PERSON_JOB_TYPE,N7)),"",INDEX(PERSON_JOB_TYPE,N7))</f>
        <v/>
      </c>
      <c r="U7" t="str" cm="1">
        <f t="array" ref="U7">IF(ISERROR(INDEX(PERSON_DEPARTMENT,N7)),"",INDEX(PERSON_DEPARTMENT,N7))</f>
        <v/>
      </c>
      <c r="V7" t="str" cm="1">
        <f t="array" ref="V7">IF(ISERROR(INDEX(PERSON_SENIORITY,N7)),"",INDEX(PERSON_SENIORITY,N7))</f>
        <v/>
      </c>
      <c r="W7" t="str" cm="1">
        <f t="array" ref="W7">IF(ISERROR(INDEX(PERSON_SUB_DEPARTMENT,N7)),"",INDEX(PERSON_SUB_DEPARTMENT,N7))</f>
        <v/>
      </c>
      <c r="Y7" t="str">
        <f t="shared" si="1"/>
        <v/>
      </c>
    </row>
    <row r="8" spans="1:25" x14ac:dyDescent="0.35">
      <c r="N8" t="str">
        <f t="shared" si="0"/>
        <v/>
      </c>
      <c r="O8" t="str" cm="1">
        <f t="array" ref="O8">IF(ISERROR(INDEX(PERSON_FIRSTNAME,N8)&amp;" "&amp;INDEX(PERSON_LASTNAME,N8)&amp;" ("&amp;INDEX(PERSON_ID,N8)&amp;")"),"",INDEX(PERSON_FIRSTNAME,N8)&amp;" "&amp;INDEX(PERSON_LASTNAME,N8)&amp;" ("&amp;INDEX(PERSON_ID,N8)&amp;")")</f>
        <v/>
      </c>
      <c r="P8" t="str" cm="1">
        <f t="array" ref="P8">IF(ISERROR(INDEX(PERSON_LINKEDINURL,N8)),"",INDEX(PERSON_LINKEDINURL,N8))</f>
        <v/>
      </c>
      <c r="Q8" t="str" cm="1">
        <f t="array" ref="Q8">IF(ISERROR(INDEX(PERSON_EMAIL_ADDRESS,N8)),"",INDEX(PERSON_EMAIL_ADDRESS,N8))</f>
        <v/>
      </c>
      <c r="R8" t="str" cm="1">
        <f t="array" ref="R8">IF(ISERROR(INDEX(PERSON_ID,N8)),"",INDEX(PERSON_ID,N8))</f>
        <v/>
      </c>
      <c r="S8" t="str" cm="1">
        <f t="array" ref="S8">IF(ISERROR(INDEX(PERSON_JOBTITLE,N8)),"",INDEX(PERSON_JOBTITLE,N8))</f>
        <v/>
      </c>
      <c r="T8" t="str" cm="1">
        <f t="array" ref="T8">IF(ISERROR(INDEX(PERSON_JOB_TYPE,N8)),"",INDEX(PERSON_JOB_TYPE,N8))</f>
        <v/>
      </c>
      <c r="U8" t="str" cm="1">
        <f t="array" ref="U8">IF(ISERROR(INDEX(PERSON_DEPARTMENT,N8)),"",INDEX(PERSON_DEPARTMENT,N8))</f>
        <v/>
      </c>
      <c r="V8" t="str" cm="1">
        <f t="array" ref="V8">IF(ISERROR(INDEX(PERSON_SENIORITY,N8)),"",INDEX(PERSON_SENIORITY,N8))</f>
        <v/>
      </c>
      <c r="W8" t="str" cm="1">
        <f t="array" ref="W8">IF(ISERROR(INDEX(PERSON_SUB_DEPARTMENT,N8)),"",INDEX(PERSON_SUB_DEPARTMENT,N8))</f>
        <v/>
      </c>
      <c r="Y8" t="str">
        <f t="shared" si="1"/>
        <v/>
      </c>
    </row>
    <row r="9" spans="1:25" x14ac:dyDescent="0.35">
      <c r="N9" t="str">
        <f t="shared" si="0"/>
        <v/>
      </c>
      <c r="O9" t="str" cm="1">
        <f t="array" ref="O9">IF(ISERROR(INDEX(PERSON_FIRSTNAME,N9)&amp;" "&amp;INDEX(PERSON_LASTNAME,N9)&amp;" ("&amp;INDEX(PERSON_ID,N9)&amp;")"),"",INDEX(PERSON_FIRSTNAME,N9)&amp;" "&amp;INDEX(PERSON_LASTNAME,N9)&amp;" ("&amp;INDEX(PERSON_ID,N9)&amp;")")</f>
        <v/>
      </c>
      <c r="P9" t="str" cm="1">
        <f t="array" ref="P9">IF(ISERROR(INDEX(PERSON_LINKEDINURL,N9)),"",INDEX(PERSON_LINKEDINURL,N9))</f>
        <v/>
      </c>
      <c r="Q9" t="str" cm="1">
        <f t="array" ref="Q9">IF(ISERROR(INDEX(PERSON_EMAIL_ADDRESS,N9)),"",INDEX(PERSON_EMAIL_ADDRESS,N9))</f>
        <v/>
      </c>
      <c r="R9" t="str" cm="1">
        <f t="array" ref="R9">IF(ISERROR(INDEX(PERSON_ID,N9)),"",INDEX(PERSON_ID,N9))</f>
        <v/>
      </c>
      <c r="S9" t="str" cm="1">
        <f t="array" ref="S9">IF(ISERROR(INDEX(PERSON_JOBTITLE,N9)),"",INDEX(PERSON_JOBTITLE,N9))</f>
        <v/>
      </c>
      <c r="T9" t="str" cm="1">
        <f t="array" ref="T9">IF(ISERROR(INDEX(PERSON_JOB_TYPE,N9)),"",INDEX(PERSON_JOB_TYPE,N9))</f>
        <v/>
      </c>
      <c r="U9" t="str" cm="1">
        <f t="array" ref="U9">IF(ISERROR(INDEX(PERSON_DEPARTMENT,N9)),"",INDEX(PERSON_DEPARTMENT,N9))</f>
        <v/>
      </c>
      <c r="V9" t="str" cm="1">
        <f t="array" ref="V9">IF(ISERROR(INDEX(PERSON_SENIORITY,N9)),"",INDEX(PERSON_SENIORITY,N9))</f>
        <v/>
      </c>
      <c r="W9" t="str" cm="1">
        <f t="array" ref="W9">IF(ISERROR(INDEX(PERSON_SUB_DEPARTMENT,N9)),"",INDEX(PERSON_SUB_DEPARTMENT,N9))</f>
        <v/>
      </c>
      <c r="Y9" t="str">
        <f t="shared" si="1"/>
        <v/>
      </c>
    </row>
    <row r="10" spans="1:25" x14ac:dyDescent="0.35">
      <c r="N10" t="str">
        <f t="shared" si="0"/>
        <v/>
      </c>
      <c r="O10" t="str" cm="1">
        <f t="array" ref="O10">IF(ISERROR(INDEX(PERSON_FIRSTNAME,N10)&amp;" "&amp;INDEX(PERSON_LASTNAME,N10)&amp;" ("&amp;INDEX(PERSON_ID,N10)&amp;")"),"",INDEX(PERSON_FIRSTNAME,N10)&amp;" "&amp;INDEX(PERSON_LASTNAME,N10)&amp;" ("&amp;INDEX(PERSON_ID,N10)&amp;")")</f>
        <v/>
      </c>
      <c r="P10" t="str" cm="1">
        <f t="array" ref="P10">IF(ISERROR(INDEX(PERSON_LINKEDINURL,N10)),"",INDEX(PERSON_LINKEDINURL,N10))</f>
        <v/>
      </c>
      <c r="Q10" t="str" cm="1">
        <f t="array" ref="Q10">IF(ISERROR(INDEX(PERSON_EMAIL_ADDRESS,N10)),"",INDEX(PERSON_EMAIL_ADDRESS,N10))</f>
        <v/>
      </c>
      <c r="R10" t="str" cm="1">
        <f t="array" ref="R10">IF(ISERROR(INDEX(PERSON_ID,N10)),"",INDEX(PERSON_ID,N10))</f>
        <v/>
      </c>
      <c r="S10" t="str" cm="1">
        <f t="array" ref="S10">IF(ISERROR(INDEX(PERSON_JOBTITLE,N10)),"",INDEX(PERSON_JOBTITLE,N10))</f>
        <v/>
      </c>
      <c r="T10" t="str" cm="1">
        <f t="array" ref="T10">IF(ISERROR(INDEX(PERSON_JOB_TYPE,N10)),"",INDEX(PERSON_JOB_TYPE,N10))</f>
        <v/>
      </c>
      <c r="U10" t="str" cm="1">
        <f t="array" ref="U10">IF(ISERROR(INDEX(PERSON_DEPARTMENT,N10)),"",INDEX(PERSON_DEPARTMENT,N10))</f>
        <v/>
      </c>
      <c r="V10" t="str" cm="1">
        <f t="array" ref="V10">IF(ISERROR(INDEX(PERSON_SENIORITY,N10)),"",INDEX(PERSON_SENIORITY,N10))</f>
        <v/>
      </c>
      <c r="W10" t="str" cm="1">
        <f t="array" ref="W10">IF(ISERROR(INDEX(PERSON_SUB_DEPARTMENT,N10)),"",INDEX(PERSON_SUB_DEPARTMENT,N10))</f>
        <v/>
      </c>
      <c r="Y10" t="str">
        <f t="shared" si="1"/>
        <v/>
      </c>
    </row>
    <row r="11" spans="1:25" x14ac:dyDescent="0.35">
      <c r="N11" t="str">
        <f t="shared" si="0"/>
        <v/>
      </c>
      <c r="O11" t="str" cm="1">
        <f t="array" ref="O11">IF(ISERROR(INDEX(PERSON_FIRSTNAME,N11)&amp;" "&amp;INDEX(PERSON_LASTNAME,N11)&amp;" ("&amp;INDEX(PERSON_ID,N11)&amp;")"),"",INDEX(PERSON_FIRSTNAME,N11)&amp;" "&amp;INDEX(PERSON_LASTNAME,N11)&amp;" ("&amp;INDEX(PERSON_ID,N11)&amp;")")</f>
        <v/>
      </c>
      <c r="P11" t="str" cm="1">
        <f t="array" ref="P11">IF(ISERROR(INDEX(PERSON_LINKEDINURL,N11)),"",INDEX(PERSON_LINKEDINURL,N11))</f>
        <v/>
      </c>
      <c r="Q11" t="str" cm="1">
        <f t="array" ref="Q11">IF(ISERROR(INDEX(PERSON_EMAIL_ADDRESS,N11)),"",INDEX(PERSON_EMAIL_ADDRESS,N11))</f>
        <v/>
      </c>
      <c r="R11" t="str" cm="1">
        <f t="array" ref="R11">IF(ISERROR(INDEX(PERSON_ID,N11)),"",INDEX(PERSON_ID,N11))</f>
        <v/>
      </c>
      <c r="S11" t="str" cm="1">
        <f t="array" ref="S11">IF(ISERROR(INDEX(PERSON_JOBTITLE,N11)),"",INDEX(PERSON_JOBTITLE,N11))</f>
        <v/>
      </c>
      <c r="T11" t="str" cm="1">
        <f t="array" ref="T11">IF(ISERROR(INDEX(PERSON_JOB_TYPE,N11)),"",INDEX(PERSON_JOB_TYPE,N11))</f>
        <v/>
      </c>
      <c r="U11" t="str" cm="1">
        <f t="array" ref="U11">IF(ISERROR(INDEX(PERSON_DEPARTMENT,N11)),"",INDEX(PERSON_DEPARTMENT,N11))</f>
        <v/>
      </c>
      <c r="V11" t="str" cm="1">
        <f t="array" ref="V11">IF(ISERROR(INDEX(PERSON_SENIORITY,N11)),"",INDEX(PERSON_SENIORITY,N11))</f>
        <v/>
      </c>
      <c r="W11" t="str" cm="1">
        <f t="array" ref="W11">IF(ISERROR(INDEX(PERSON_SUB_DEPARTMENT,N11)),"",INDEX(PERSON_SUB_DEPARTMENT,N11))</f>
        <v/>
      </c>
      <c r="Y11" t="str">
        <f t="shared" si="1"/>
        <v/>
      </c>
    </row>
    <row r="12" spans="1:25" x14ac:dyDescent="0.35">
      <c r="N12" t="str">
        <f t="shared" si="0"/>
        <v/>
      </c>
      <c r="O12" t="str" cm="1">
        <f t="array" ref="O12">IF(ISERROR(INDEX(PERSON_FIRSTNAME,N12)&amp;" "&amp;INDEX(PERSON_LASTNAME,N12)&amp;" ("&amp;INDEX(PERSON_ID,N12)&amp;")"),"",INDEX(PERSON_FIRSTNAME,N12)&amp;" "&amp;INDEX(PERSON_LASTNAME,N12)&amp;" ("&amp;INDEX(PERSON_ID,N12)&amp;")")</f>
        <v/>
      </c>
      <c r="P12" t="str" cm="1">
        <f t="array" ref="P12">IF(ISERROR(INDEX(PERSON_LINKEDINURL,N12)),"",INDEX(PERSON_LINKEDINURL,N12))</f>
        <v/>
      </c>
      <c r="Q12" t="str" cm="1">
        <f t="array" ref="Q12">IF(ISERROR(INDEX(PERSON_EMAIL_ADDRESS,N12)),"",INDEX(PERSON_EMAIL_ADDRESS,N12))</f>
        <v/>
      </c>
      <c r="R12" t="str" cm="1">
        <f t="array" ref="R12">IF(ISERROR(INDEX(PERSON_ID,N12)),"",INDEX(PERSON_ID,N12))</f>
        <v/>
      </c>
      <c r="S12" t="str" cm="1">
        <f t="array" ref="S12">IF(ISERROR(INDEX(PERSON_JOBTITLE,N12)),"",INDEX(PERSON_JOBTITLE,N12))</f>
        <v/>
      </c>
      <c r="T12" t="str" cm="1">
        <f t="array" ref="T12">IF(ISERROR(INDEX(PERSON_JOB_TYPE,N12)),"",INDEX(PERSON_JOB_TYPE,N12))</f>
        <v/>
      </c>
      <c r="U12" t="str" cm="1">
        <f t="array" ref="U12">IF(ISERROR(INDEX(PERSON_DEPARTMENT,N12)),"",INDEX(PERSON_DEPARTMENT,N12))</f>
        <v/>
      </c>
      <c r="V12" t="str" cm="1">
        <f t="array" ref="V12">IF(ISERROR(INDEX(PERSON_SENIORITY,N12)),"",INDEX(PERSON_SENIORITY,N12))</f>
        <v/>
      </c>
      <c r="W12" t="str" cm="1">
        <f t="array" ref="W12">IF(ISERROR(INDEX(PERSON_SUB_DEPARTMENT,N12)),"",INDEX(PERSON_SUB_DEPARTMENT,N12))</f>
        <v/>
      </c>
      <c r="Y12" t="str">
        <f t="shared" si="1"/>
        <v/>
      </c>
    </row>
    <row r="13" spans="1:25" x14ac:dyDescent="0.35">
      <c r="N13" t="str">
        <f t="shared" si="0"/>
        <v/>
      </c>
      <c r="O13" t="str" cm="1">
        <f t="array" ref="O13">IF(ISERROR(INDEX(PERSON_FIRSTNAME,N13)&amp;" "&amp;INDEX(PERSON_LASTNAME,N13)&amp;" ("&amp;INDEX(PERSON_ID,N13)&amp;")"),"",INDEX(PERSON_FIRSTNAME,N13)&amp;" "&amp;INDEX(PERSON_LASTNAME,N13)&amp;" ("&amp;INDEX(PERSON_ID,N13)&amp;")")</f>
        <v/>
      </c>
      <c r="P13" t="str" cm="1">
        <f t="array" ref="P13">IF(ISERROR(INDEX(PERSON_LINKEDINURL,N13)),"",INDEX(PERSON_LINKEDINURL,N13))</f>
        <v/>
      </c>
      <c r="Q13" t="str" cm="1">
        <f t="array" ref="Q13">IF(ISERROR(INDEX(PERSON_EMAIL_ADDRESS,N13)),"",INDEX(PERSON_EMAIL_ADDRESS,N13))</f>
        <v/>
      </c>
      <c r="R13" t="str" cm="1">
        <f t="array" ref="R13">IF(ISERROR(INDEX(PERSON_ID,N13)),"",INDEX(PERSON_ID,N13))</f>
        <v/>
      </c>
      <c r="S13" t="str" cm="1">
        <f t="array" ref="S13">IF(ISERROR(INDEX(PERSON_JOBTITLE,N13)),"",INDEX(PERSON_JOBTITLE,N13))</f>
        <v/>
      </c>
      <c r="T13" t="str" cm="1">
        <f t="array" ref="T13">IF(ISERROR(INDEX(PERSON_JOB_TYPE,N13)),"",INDEX(PERSON_JOB_TYPE,N13))</f>
        <v/>
      </c>
      <c r="U13" t="str" cm="1">
        <f t="array" ref="U13">IF(ISERROR(INDEX(PERSON_DEPARTMENT,N13)),"",INDEX(PERSON_DEPARTMENT,N13))</f>
        <v/>
      </c>
      <c r="V13" t="str" cm="1">
        <f t="array" ref="V13">IF(ISERROR(INDEX(PERSON_SENIORITY,N13)),"",INDEX(PERSON_SENIORITY,N13))</f>
        <v/>
      </c>
      <c r="W13" t="str" cm="1">
        <f t="array" ref="W13">IF(ISERROR(INDEX(PERSON_SUB_DEPARTMENT,N13)),"",INDEX(PERSON_SUB_DEPARTMENT,N13))</f>
        <v/>
      </c>
      <c r="Y13" t="str">
        <f t="shared" si="1"/>
        <v/>
      </c>
    </row>
    <row r="14" spans="1:25" x14ac:dyDescent="0.35">
      <c r="F14" t="s">
        <v>7689</v>
      </c>
      <c r="N14" t="str">
        <f t="shared" si="0"/>
        <v/>
      </c>
      <c r="O14" t="str" cm="1">
        <f t="array" ref="O14">IF(ISERROR(INDEX(PERSON_FIRSTNAME,N14)&amp;" "&amp;INDEX(PERSON_LASTNAME,N14)&amp;" ("&amp;INDEX(PERSON_ID,N14)&amp;")"),"",INDEX(PERSON_FIRSTNAME,N14)&amp;" "&amp;INDEX(PERSON_LASTNAME,N14)&amp;" ("&amp;INDEX(PERSON_ID,N14)&amp;")")</f>
        <v/>
      </c>
      <c r="P14" t="str" cm="1">
        <f t="array" ref="P14">IF(ISERROR(INDEX(PERSON_LINKEDINURL,N14)),"",INDEX(PERSON_LINKEDINURL,N14))</f>
        <v/>
      </c>
      <c r="Q14" t="str" cm="1">
        <f t="array" ref="Q14">IF(ISERROR(INDEX(PERSON_EMAIL_ADDRESS,N14)),"",INDEX(PERSON_EMAIL_ADDRESS,N14))</f>
        <v/>
      </c>
      <c r="R14" t="str" cm="1">
        <f t="array" ref="R14">IF(ISERROR(INDEX(PERSON_ID,N14)),"",INDEX(PERSON_ID,N14))</f>
        <v/>
      </c>
      <c r="S14" t="str" cm="1">
        <f t="array" ref="S14">IF(ISERROR(INDEX(PERSON_JOBTITLE,N14)),"",INDEX(PERSON_JOBTITLE,N14))</f>
        <v/>
      </c>
      <c r="T14" t="str" cm="1">
        <f t="array" ref="T14">IF(ISERROR(INDEX(PERSON_JOB_TYPE,N14)),"",INDEX(PERSON_JOB_TYPE,N14))</f>
        <v/>
      </c>
      <c r="U14" t="str" cm="1">
        <f t="array" ref="U14">IF(ISERROR(INDEX(PERSON_DEPARTMENT,N14)),"",INDEX(PERSON_DEPARTMENT,N14))</f>
        <v/>
      </c>
      <c r="V14" t="str" cm="1">
        <f t="array" ref="V14">IF(ISERROR(INDEX(PERSON_SENIORITY,N14)),"",INDEX(PERSON_SENIORITY,N14))</f>
        <v/>
      </c>
      <c r="W14" t="str" cm="1">
        <f t="array" ref="W14">IF(ISERROR(INDEX(PERSON_SUB_DEPARTMENT,N14)),"",INDEX(PERSON_SUB_DEPARTMENT,N14))</f>
        <v/>
      </c>
      <c r="Y14" t="str">
        <f t="shared" si="1"/>
        <v/>
      </c>
    </row>
    <row r="15" spans="1:25" x14ac:dyDescent="0.35">
      <c r="N15" t="str">
        <f t="shared" si="0"/>
        <v/>
      </c>
      <c r="O15" t="str" cm="1">
        <f t="array" ref="O15">IF(ISERROR(INDEX(PERSON_FIRSTNAME,N15)&amp;" "&amp;INDEX(PERSON_LASTNAME,N15)&amp;" ("&amp;INDEX(PERSON_ID,N15)&amp;")"),"",INDEX(PERSON_FIRSTNAME,N15)&amp;" "&amp;INDEX(PERSON_LASTNAME,N15)&amp;" ("&amp;INDEX(PERSON_ID,N15)&amp;")")</f>
        <v/>
      </c>
      <c r="P15" t="str" cm="1">
        <f t="array" ref="P15">IF(ISERROR(INDEX(PERSON_LINKEDINURL,N15)),"",INDEX(PERSON_LINKEDINURL,N15))</f>
        <v/>
      </c>
      <c r="Q15" t="str" cm="1">
        <f t="array" ref="Q15">IF(ISERROR(INDEX(PERSON_EMAIL_ADDRESS,N15)),"",INDEX(PERSON_EMAIL_ADDRESS,N15))</f>
        <v/>
      </c>
      <c r="R15" t="str" cm="1">
        <f t="array" ref="R15">IF(ISERROR(INDEX(PERSON_ID,N15)),"",INDEX(PERSON_ID,N15))</f>
        <v/>
      </c>
      <c r="S15" t="str" cm="1">
        <f t="array" ref="S15">IF(ISERROR(INDEX(PERSON_JOBTITLE,N15)),"",INDEX(PERSON_JOBTITLE,N15))</f>
        <v/>
      </c>
      <c r="T15" t="str" cm="1">
        <f t="array" ref="T15">IF(ISERROR(INDEX(PERSON_JOB_TYPE,N15)),"",INDEX(PERSON_JOB_TYPE,N15))</f>
        <v/>
      </c>
      <c r="U15" t="str" cm="1">
        <f t="array" ref="U15">IF(ISERROR(INDEX(PERSON_DEPARTMENT,N15)),"",INDEX(PERSON_DEPARTMENT,N15))</f>
        <v/>
      </c>
      <c r="V15" t="str" cm="1">
        <f t="array" ref="V15">IF(ISERROR(INDEX(PERSON_SENIORITY,N15)),"",INDEX(PERSON_SENIORITY,N15))</f>
        <v/>
      </c>
      <c r="W15" t="str" cm="1">
        <f t="array" ref="W15">IF(ISERROR(INDEX(PERSON_SUB_DEPARTMENT,N15)),"",INDEX(PERSON_SUB_DEPARTMENT,N15))</f>
        <v/>
      </c>
      <c r="Y15" t="str">
        <f t="shared" si="1"/>
        <v/>
      </c>
    </row>
    <row r="16" spans="1:25" x14ac:dyDescent="0.35">
      <c r="N16" t="str">
        <f t="shared" si="0"/>
        <v/>
      </c>
      <c r="O16" t="str" cm="1">
        <f t="array" ref="O16">IF(ISERROR(INDEX(PERSON_FIRSTNAME,N16)&amp;" "&amp;INDEX(PERSON_LASTNAME,N16)&amp;" ("&amp;INDEX(PERSON_ID,N16)&amp;")"),"",INDEX(PERSON_FIRSTNAME,N16)&amp;" "&amp;INDEX(PERSON_LASTNAME,N16)&amp;" ("&amp;INDEX(PERSON_ID,N16)&amp;")")</f>
        <v/>
      </c>
      <c r="P16" t="str" cm="1">
        <f t="array" ref="P16">IF(ISERROR(INDEX(PERSON_LINKEDINURL,N16)),"",INDEX(PERSON_LINKEDINURL,N16))</f>
        <v/>
      </c>
      <c r="Q16" t="str" cm="1">
        <f t="array" ref="Q16">IF(ISERROR(INDEX(PERSON_EMAIL_ADDRESS,N16)),"",INDEX(PERSON_EMAIL_ADDRESS,N16))</f>
        <v/>
      </c>
      <c r="R16" t="str" cm="1">
        <f t="array" ref="R16">IF(ISERROR(INDEX(PERSON_ID,N16)),"",INDEX(PERSON_ID,N16))</f>
        <v/>
      </c>
      <c r="S16" t="str" cm="1">
        <f t="array" ref="S16">IF(ISERROR(INDEX(PERSON_JOBTITLE,N16)),"",INDEX(PERSON_JOBTITLE,N16))</f>
        <v/>
      </c>
      <c r="T16" t="str" cm="1">
        <f t="array" ref="T16">IF(ISERROR(INDEX(PERSON_JOB_TYPE,N16)),"",INDEX(PERSON_JOB_TYPE,N16))</f>
        <v/>
      </c>
      <c r="U16" t="str" cm="1">
        <f t="array" ref="U16">IF(ISERROR(INDEX(PERSON_DEPARTMENT,N16)),"",INDEX(PERSON_DEPARTMENT,N16))</f>
        <v/>
      </c>
      <c r="V16" t="str" cm="1">
        <f t="array" ref="V16">IF(ISERROR(INDEX(PERSON_SENIORITY,N16)),"",INDEX(PERSON_SENIORITY,N16))</f>
        <v/>
      </c>
      <c r="W16" t="str" cm="1">
        <f t="array" ref="W16">IF(ISERROR(INDEX(PERSON_SUB_DEPARTMENT,N16)),"",INDEX(PERSON_SUB_DEPARTMENT,N16))</f>
        <v/>
      </c>
      <c r="Y16" t="str">
        <f t="shared" si="1"/>
        <v/>
      </c>
    </row>
    <row r="17" spans="6:25" x14ac:dyDescent="0.35">
      <c r="N17" t="str">
        <f t="shared" si="0"/>
        <v/>
      </c>
      <c r="O17" t="str" cm="1">
        <f t="array" ref="O17">IF(ISERROR(INDEX(PERSON_FIRSTNAME,N17)&amp;" "&amp;INDEX(PERSON_LASTNAME,N17)&amp;" ("&amp;INDEX(PERSON_ID,N17)&amp;")"),"",INDEX(PERSON_FIRSTNAME,N17)&amp;" "&amp;INDEX(PERSON_LASTNAME,N17)&amp;" ("&amp;INDEX(PERSON_ID,N17)&amp;")")</f>
        <v/>
      </c>
      <c r="P17" t="str" cm="1">
        <f t="array" ref="P17">IF(ISERROR(INDEX(PERSON_LINKEDINURL,N17)),"",INDEX(PERSON_LINKEDINURL,N17))</f>
        <v/>
      </c>
      <c r="Q17" t="str" cm="1">
        <f t="array" ref="Q17">IF(ISERROR(INDEX(PERSON_EMAIL_ADDRESS,N17)),"",INDEX(PERSON_EMAIL_ADDRESS,N17))</f>
        <v/>
      </c>
      <c r="R17" t="str" cm="1">
        <f t="array" ref="R17">IF(ISERROR(INDEX(PERSON_ID,N17)),"",INDEX(PERSON_ID,N17))</f>
        <v/>
      </c>
      <c r="S17" t="str" cm="1">
        <f t="array" ref="S17">IF(ISERROR(INDEX(PERSON_JOBTITLE,N17)),"",INDEX(PERSON_JOBTITLE,N17))</f>
        <v/>
      </c>
      <c r="T17" t="str" cm="1">
        <f t="array" ref="T17">IF(ISERROR(INDEX(PERSON_JOB_TYPE,N17)),"",INDEX(PERSON_JOB_TYPE,N17))</f>
        <v/>
      </c>
      <c r="U17" t="str" cm="1">
        <f t="array" ref="U17">IF(ISERROR(INDEX(PERSON_DEPARTMENT,N17)),"",INDEX(PERSON_DEPARTMENT,N17))</f>
        <v/>
      </c>
      <c r="V17" t="str" cm="1">
        <f t="array" ref="V17">IF(ISERROR(INDEX(PERSON_SENIORITY,N17)),"",INDEX(PERSON_SENIORITY,N17))</f>
        <v/>
      </c>
      <c r="W17" t="str" cm="1">
        <f t="array" ref="W17">IF(ISERROR(INDEX(PERSON_SUB_DEPARTMENT,N17)),"",INDEX(PERSON_SUB_DEPARTMENT,N17))</f>
        <v/>
      </c>
      <c r="Y17" t="str">
        <f t="shared" si="1"/>
        <v/>
      </c>
    </row>
    <row r="18" spans="6:25" x14ac:dyDescent="0.35">
      <c r="N18" t="str">
        <f t="shared" si="0"/>
        <v/>
      </c>
      <c r="O18" t="str" cm="1">
        <f t="array" ref="O18">IF(ISERROR(INDEX(PERSON_FIRSTNAME,N18)&amp;" "&amp;INDEX(PERSON_LASTNAME,N18)&amp;" ("&amp;INDEX(PERSON_ID,N18)&amp;")"),"",INDEX(PERSON_FIRSTNAME,N18)&amp;" "&amp;INDEX(PERSON_LASTNAME,N18)&amp;" ("&amp;INDEX(PERSON_ID,N18)&amp;")")</f>
        <v/>
      </c>
      <c r="P18" t="str" cm="1">
        <f t="array" ref="P18">IF(ISERROR(INDEX(PERSON_LINKEDINURL,N18)),"",INDEX(PERSON_LINKEDINURL,N18))</f>
        <v/>
      </c>
      <c r="Q18" t="str" cm="1">
        <f t="array" ref="Q18">IF(ISERROR(INDEX(PERSON_EMAIL_ADDRESS,N18)),"",INDEX(PERSON_EMAIL_ADDRESS,N18))</f>
        <v/>
      </c>
      <c r="R18" t="str" cm="1">
        <f t="array" ref="R18">IF(ISERROR(INDEX(PERSON_ID,N18)),"",INDEX(PERSON_ID,N18))</f>
        <v/>
      </c>
      <c r="S18" t="str" cm="1">
        <f t="array" ref="S18">IF(ISERROR(INDEX(PERSON_JOBTITLE,N18)),"",INDEX(PERSON_JOBTITLE,N18))</f>
        <v/>
      </c>
      <c r="T18" t="str" cm="1">
        <f t="array" ref="T18">IF(ISERROR(INDEX(PERSON_JOB_TYPE,N18)),"",INDEX(PERSON_JOB_TYPE,N18))</f>
        <v/>
      </c>
      <c r="U18" t="str" cm="1">
        <f t="array" ref="U18">IF(ISERROR(INDEX(PERSON_DEPARTMENT,N18)),"",INDEX(PERSON_DEPARTMENT,N18))</f>
        <v/>
      </c>
      <c r="V18" t="str" cm="1">
        <f t="array" ref="V18">IF(ISERROR(INDEX(PERSON_SENIORITY,N18)),"",INDEX(PERSON_SENIORITY,N18))</f>
        <v/>
      </c>
      <c r="W18" t="str" cm="1">
        <f t="array" ref="W18">IF(ISERROR(INDEX(PERSON_SUB_DEPARTMENT,N18)),"",INDEX(PERSON_SUB_DEPARTMENT,N18))</f>
        <v/>
      </c>
      <c r="Y18" t="str">
        <f t="shared" si="1"/>
        <v/>
      </c>
    </row>
    <row r="19" spans="6:25" x14ac:dyDescent="0.35">
      <c r="N19" t="str">
        <f t="shared" si="0"/>
        <v/>
      </c>
      <c r="O19" t="str" cm="1">
        <f t="array" ref="O19">IF(ISERROR(INDEX(PERSON_FIRSTNAME,N19)&amp;" "&amp;INDEX(PERSON_LASTNAME,N19)&amp;" ("&amp;INDEX(PERSON_ID,N19)&amp;")"),"",INDEX(PERSON_FIRSTNAME,N19)&amp;" "&amp;INDEX(PERSON_LASTNAME,N19)&amp;" ("&amp;INDEX(PERSON_ID,N19)&amp;")")</f>
        <v/>
      </c>
      <c r="P19" t="str" cm="1">
        <f t="array" ref="P19">IF(ISERROR(INDEX(PERSON_LINKEDINURL,N19)),"",INDEX(PERSON_LINKEDINURL,N19))</f>
        <v/>
      </c>
      <c r="Q19" t="str" cm="1">
        <f t="array" ref="Q19">IF(ISERROR(INDEX(PERSON_EMAIL_ADDRESS,N19)),"",INDEX(PERSON_EMAIL_ADDRESS,N19))</f>
        <v/>
      </c>
      <c r="R19" t="str" cm="1">
        <f t="array" ref="R19">IF(ISERROR(INDEX(PERSON_ID,N19)),"",INDEX(PERSON_ID,N19))</f>
        <v/>
      </c>
      <c r="S19" t="str" cm="1">
        <f t="array" ref="S19">IF(ISERROR(INDEX(PERSON_JOBTITLE,N19)),"",INDEX(PERSON_JOBTITLE,N19))</f>
        <v/>
      </c>
      <c r="T19" t="str" cm="1">
        <f t="array" ref="T19">IF(ISERROR(INDEX(PERSON_JOB_TYPE,N19)),"",INDEX(PERSON_JOB_TYPE,N19))</f>
        <v/>
      </c>
      <c r="U19" t="str" cm="1">
        <f t="array" ref="U19">IF(ISERROR(INDEX(PERSON_DEPARTMENT,N19)),"",INDEX(PERSON_DEPARTMENT,N19))</f>
        <v/>
      </c>
      <c r="V19" t="str" cm="1">
        <f t="array" ref="V19">IF(ISERROR(INDEX(PERSON_SENIORITY,N19)),"",INDEX(PERSON_SENIORITY,N19))</f>
        <v/>
      </c>
      <c r="W19" t="str" cm="1">
        <f t="array" ref="W19">IF(ISERROR(INDEX(PERSON_SUB_DEPARTMENT,N19)),"",INDEX(PERSON_SUB_DEPARTMENT,N19))</f>
        <v/>
      </c>
      <c r="Y19" t="str">
        <f t="shared" si="1"/>
        <v/>
      </c>
    </row>
    <row r="20" spans="6:25" x14ac:dyDescent="0.35">
      <c r="N20" t="str">
        <f t="shared" si="0"/>
        <v/>
      </c>
      <c r="O20" t="str" cm="1">
        <f t="array" ref="O20">IF(ISERROR(INDEX(PERSON_FIRSTNAME,N20)&amp;" "&amp;INDEX(PERSON_LASTNAME,N20)&amp;" ("&amp;INDEX(PERSON_ID,N20)&amp;")"),"",INDEX(PERSON_FIRSTNAME,N20)&amp;" "&amp;INDEX(PERSON_LASTNAME,N20)&amp;" ("&amp;INDEX(PERSON_ID,N20)&amp;")")</f>
        <v/>
      </c>
      <c r="P20" t="str" cm="1">
        <f t="array" ref="P20">IF(ISERROR(INDEX(PERSON_LINKEDINURL,N20)),"",INDEX(PERSON_LINKEDINURL,N20))</f>
        <v/>
      </c>
      <c r="Q20" t="str" cm="1">
        <f t="array" ref="Q20">IF(ISERROR(INDEX(PERSON_EMAIL_ADDRESS,N20)),"",INDEX(PERSON_EMAIL_ADDRESS,N20))</f>
        <v/>
      </c>
      <c r="R20" t="str" cm="1">
        <f t="array" ref="R20">IF(ISERROR(INDEX(PERSON_ID,N20)),"",INDEX(PERSON_ID,N20))</f>
        <v/>
      </c>
      <c r="S20" t="str" cm="1">
        <f t="array" ref="S20">IF(ISERROR(INDEX(PERSON_JOBTITLE,N20)),"",INDEX(PERSON_JOBTITLE,N20))</f>
        <v/>
      </c>
      <c r="T20" t="str" cm="1">
        <f t="array" ref="T20">IF(ISERROR(INDEX(PERSON_JOB_TYPE,N20)),"",INDEX(PERSON_JOB_TYPE,N20))</f>
        <v/>
      </c>
      <c r="U20" t="str" cm="1">
        <f t="array" ref="U20">IF(ISERROR(INDEX(PERSON_DEPARTMENT,N20)),"",INDEX(PERSON_DEPARTMENT,N20))</f>
        <v/>
      </c>
      <c r="V20" t="str" cm="1">
        <f t="array" ref="V20">IF(ISERROR(INDEX(PERSON_SENIORITY,N20)),"",INDEX(PERSON_SENIORITY,N20))</f>
        <v/>
      </c>
      <c r="W20" t="str" cm="1">
        <f t="array" ref="W20">IF(ISERROR(INDEX(PERSON_SUB_DEPARTMENT,N20)),"",INDEX(PERSON_SUB_DEPARTMENT,N20))</f>
        <v/>
      </c>
      <c r="Y20" t="str">
        <f t="shared" si="1"/>
        <v/>
      </c>
    </row>
    <row r="21" spans="6:25" x14ac:dyDescent="0.35">
      <c r="N21" t="str">
        <f t="shared" si="0"/>
        <v/>
      </c>
      <c r="O21" t="str" cm="1">
        <f t="array" ref="O21">IF(ISERROR(INDEX(PERSON_FIRSTNAME,N21)&amp;" "&amp;INDEX(PERSON_LASTNAME,N21)&amp;" ("&amp;INDEX(PERSON_ID,N21)&amp;")"),"",INDEX(PERSON_FIRSTNAME,N21)&amp;" "&amp;INDEX(PERSON_LASTNAME,N21)&amp;" ("&amp;INDEX(PERSON_ID,N21)&amp;")")</f>
        <v/>
      </c>
      <c r="P21" t="str" cm="1">
        <f t="array" ref="P21">IF(ISERROR(INDEX(PERSON_LINKEDINURL,N21)),"",INDEX(PERSON_LINKEDINURL,N21))</f>
        <v/>
      </c>
      <c r="Q21" t="str" cm="1">
        <f t="array" ref="Q21">IF(ISERROR(INDEX(PERSON_EMAIL_ADDRESS,N21)),"",INDEX(PERSON_EMAIL_ADDRESS,N21))</f>
        <v/>
      </c>
      <c r="R21" t="str" cm="1">
        <f t="array" ref="R21">IF(ISERROR(INDEX(PERSON_ID,N21)),"",INDEX(PERSON_ID,N21))</f>
        <v/>
      </c>
      <c r="S21" t="str" cm="1">
        <f t="array" ref="S21">IF(ISERROR(INDEX(PERSON_JOBTITLE,N21)),"",INDEX(PERSON_JOBTITLE,N21))</f>
        <v/>
      </c>
      <c r="T21" t="str" cm="1">
        <f t="array" ref="T21">IF(ISERROR(INDEX(PERSON_JOB_TYPE,N21)),"",INDEX(PERSON_JOB_TYPE,N21))</f>
        <v/>
      </c>
      <c r="U21" t="str" cm="1">
        <f t="array" ref="U21">IF(ISERROR(INDEX(PERSON_DEPARTMENT,N21)),"",INDEX(PERSON_DEPARTMENT,N21))</f>
        <v/>
      </c>
      <c r="V21" t="str" cm="1">
        <f t="array" ref="V21">IF(ISERROR(INDEX(PERSON_SENIORITY,N21)),"",INDEX(PERSON_SENIORITY,N21))</f>
        <v/>
      </c>
      <c r="W21" t="str" cm="1">
        <f t="array" ref="W21">IF(ISERROR(INDEX(PERSON_SUB_DEPARTMENT,N21)),"",INDEX(PERSON_SUB_DEPARTMENT,N21))</f>
        <v/>
      </c>
      <c r="Y21" t="str">
        <f t="shared" si="1"/>
        <v/>
      </c>
    </row>
    <row r="22" spans="6:25" x14ac:dyDescent="0.35">
      <c r="N22" t="str">
        <f t="shared" si="0"/>
        <v/>
      </c>
      <c r="O22" t="str" cm="1">
        <f t="array" ref="O22">IF(ISERROR(INDEX(PERSON_FIRSTNAME,N22)&amp;" "&amp;INDEX(PERSON_LASTNAME,N22)&amp;" ("&amp;INDEX(PERSON_ID,N22)&amp;")"),"",INDEX(PERSON_FIRSTNAME,N22)&amp;" "&amp;INDEX(PERSON_LASTNAME,N22)&amp;" ("&amp;INDEX(PERSON_ID,N22)&amp;")")</f>
        <v/>
      </c>
      <c r="P22" t="str" cm="1">
        <f t="array" ref="P22">IF(ISERROR(INDEX(PERSON_LINKEDINURL,N22)),"",INDEX(PERSON_LINKEDINURL,N22))</f>
        <v/>
      </c>
      <c r="Q22" t="str" cm="1">
        <f t="array" ref="Q22">IF(ISERROR(INDEX(PERSON_EMAIL_ADDRESS,N22)),"",INDEX(PERSON_EMAIL_ADDRESS,N22))</f>
        <v/>
      </c>
      <c r="R22" t="str" cm="1">
        <f t="array" ref="R22">IF(ISERROR(INDEX(PERSON_ID,N22)),"",INDEX(PERSON_ID,N22))</f>
        <v/>
      </c>
      <c r="S22" t="str" cm="1">
        <f t="array" ref="S22">IF(ISERROR(INDEX(PERSON_JOBTITLE,N22)),"",INDEX(PERSON_JOBTITLE,N22))</f>
        <v/>
      </c>
      <c r="T22" t="str" cm="1">
        <f t="array" ref="T22">IF(ISERROR(INDEX(PERSON_JOB_TYPE,N22)),"",INDEX(PERSON_JOB_TYPE,N22))</f>
        <v/>
      </c>
      <c r="U22" t="str" cm="1">
        <f t="array" ref="U22">IF(ISERROR(INDEX(PERSON_DEPARTMENT,N22)),"",INDEX(PERSON_DEPARTMENT,N22))</f>
        <v/>
      </c>
      <c r="V22" t="str" cm="1">
        <f t="array" ref="V22">IF(ISERROR(INDEX(PERSON_SENIORITY,N22)),"",INDEX(PERSON_SENIORITY,N22))</f>
        <v/>
      </c>
      <c r="W22" t="str" cm="1">
        <f t="array" ref="W22">IF(ISERROR(INDEX(PERSON_SUB_DEPARTMENT,N22)),"",INDEX(PERSON_SUB_DEPARTMENT,N22))</f>
        <v/>
      </c>
      <c r="Y22" t="str">
        <f t="shared" si="1"/>
        <v/>
      </c>
    </row>
    <row r="23" spans="6:25" x14ac:dyDescent="0.35">
      <c r="N23" t="str">
        <f t="shared" si="0"/>
        <v/>
      </c>
      <c r="O23" t="str" cm="1">
        <f t="array" ref="O23">IF(ISERROR(INDEX(PERSON_FIRSTNAME,N23)&amp;" "&amp;INDEX(PERSON_LASTNAME,N23)&amp;" ("&amp;INDEX(PERSON_ID,N23)&amp;")"),"",INDEX(PERSON_FIRSTNAME,N23)&amp;" "&amp;INDEX(PERSON_LASTNAME,N23)&amp;" ("&amp;INDEX(PERSON_ID,N23)&amp;")")</f>
        <v/>
      </c>
      <c r="P23" t="str" cm="1">
        <f t="array" ref="P23">IF(ISERROR(INDEX(PERSON_LINKEDINURL,N23)),"",INDEX(PERSON_LINKEDINURL,N23))</f>
        <v/>
      </c>
      <c r="Q23" t="str" cm="1">
        <f t="array" ref="Q23">IF(ISERROR(INDEX(PERSON_EMAIL_ADDRESS,N23)),"",INDEX(PERSON_EMAIL_ADDRESS,N23))</f>
        <v/>
      </c>
      <c r="R23" t="str" cm="1">
        <f t="array" ref="R23">IF(ISERROR(INDEX(PERSON_ID,N23)),"",INDEX(PERSON_ID,N23))</f>
        <v/>
      </c>
      <c r="S23" t="str" cm="1">
        <f t="array" ref="S23">IF(ISERROR(INDEX(PERSON_JOBTITLE,N23)),"",INDEX(PERSON_JOBTITLE,N23))</f>
        <v/>
      </c>
      <c r="T23" t="str" cm="1">
        <f t="array" ref="T23">IF(ISERROR(INDEX(PERSON_JOB_TYPE,N23)),"",INDEX(PERSON_JOB_TYPE,N23))</f>
        <v/>
      </c>
      <c r="U23" t="str" cm="1">
        <f t="array" ref="U23">IF(ISERROR(INDEX(PERSON_DEPARTMENT,N23)),"",INDEX(PERSON_DEPARTMENT,N23))</f>
        <v/>
      </c>
      <c r="V23" t="str" cm="1">
        <f t="array" ref="V23">IF(ISERROR(INDEX(PERSON_SENIORITY,N23)),"",INDEX(PERSON_SENIORITY,N23))</f>
        <v/>
      </c>
      <c r="W23" t="str" cm="1">
        <f t="array" ref="W23">IF(ISERROR(INDEX(PERSON_SUB_DEPARTMENT,N23)),"",INDEX(PERSON_SUB_DEPARTMENT,N23))</f>
        <v/>
      </c>
      <c r="Y23" t="str">
        <f t="shared" si="1"/>
        <v/>
      </c>
    </row>
    <row r="24" spans="6:25" x14ac:dyDescent="0.35">
      <c r="F24" t="s">
        <v>7658</v>
      </c>
      <c r="N24" t="str">
        <f t="shared" si="0"/>
        <v/>
      </c>
      <c r="O24" t="str" cm="1">
        <f t="array" ref="O24">IF(ISERROR(INDEX(PERSON_FIRSTNAME,N24)&amp;" "&amp;INDEX(PERSON_LASTNAME,N24)&amp;" ("&amp;INDEX(PERSON_ID,N24)&amp;")"),"",INDEX(PERSON_FIRSTNAME,N24)&amp;" "&amp;INDEX(PERSON_LASTNAME,N24)&amp;" ("&amp;INDEX(PERSON_ID,N24)&amp;")")</f>
        <v/>
      </c>
      <c r="P24" t="str" cm="1">
        <f t="array" ref="P24">IF(ISERROR(INDEX(PERSON_LINKEDINURL,N24)),"",INDEX(PERSON_LINKEDINURL,N24))</f>
        <v/>
      </c>
      <c r="Q24" t="str" cm="1">
        <f t="array" ref="Q24">IF(ISERROR(INDEX(PERSON_EMAIL_ADDRESS,N24)),"",INDEX(PERSON_EMAIL_ADDRESS,N24))</f>
        <v/>
      </c>
      <c r="R24" t="str" cm="1">
        <f t="array" ref="R24">IF(ISERROR(INDEX(PERSON_ID,N24)),"",INDEX(PERSON_ID,N24))</f>
        <v/>
      </c>
      <c r="S24" t="str" cm="1">
        <f t="array" ref="S24">IF(ISERROR(INDEX(PERSON_JOBTITLE,N24)),"",INDEX(PERSON_JOBTITLE,N24))</f>
        <v/>
      </c>
      <c r="T24" t="str" cm="1">
        <f t="array" ref="T24">IF(ISERROR(INDEX(PERSON_JOB_TYPE,N24)),"",INDEX(PERSON_JOB_TYPE,N24))</f>
        <v/>
      </c>
      <c r="U24" t="str" cm="1">
        <f t="array" ref="U24">IF(ISERROR(INDEX(PERSON_DEPARTMENT,N24)),"",INDEX(PERSON_DEPARTMENT,N24))</f>
        <v/>
      </c>
      <c r="V24" t="str" cm="1">
        <f t="array" ref="V24">IF(ISERROR(INDEX(PERSON_SENIORITY,N24)),"",INDEX(PERSON_SENIORITY,N24))</f>
        <v/>
      </c>
      <c r="W24" t="str" cm="1">
        <f t="array" ref="W24">IF(ISERROR(INDEX(PERSON_SUB_DEPARTMENT,N24)),"",INDEX(PERSON_SUB_DEPARTMENT,N24))</f>
        <v/>
      </c>
      <c r="Y24" t="str">
        <f t="shared" si="1"/>
        <v/>
      </c>
    </row>
    <row r="25" spans="6:25" x14ac:dyDescent="0.35">
      <c r="F25" t="s">
        <v>7659</v>
      </c>
      <c r="N25" t="str">
        <f t="shared" si="0"/>
        <v/>
      </c>
      <c r="O25" t="str" cm="1">
        <f t="array" ref="O25">IF(ISERROR(INDEX(PERSON_FIRSTNAME,N25)&amp;" "&amp;INDEX(PERSON_LASTNAME,N25)&amp;" ("&amp;INDEX(PERSON_ID,N25)&amp;")"),"",INDEX(PERSON_FIRSTNAME,N25)&amp;" "&amp;INDEX(PERSON_LASTNAME,N25)&amp;" ("&amp;INDEX(PERSON_ID,N25)&amp;")")</f>
        <v/>
      </c>
      <c r="P25" t="str" cm="1">
        <f t="array" ref="P25">IF(ISERROR(INDEX(PERSON_LINKEDINURL,N25)),"",INDEX(PERSON_LINKEDINURL,N25))</f>
        <v/>
      </c>
      <c r="Q25" t="str" cm="1">
        <f t="array" ref="Q25">IF(ISERROR(INDEX(PERSON_EMAIL_ADDRESS,N25)),"",INDEX(PERSON_EMAIL_ADDRESS,N25))</f>
        <v/>
      </c>
      <c r="R25" t="str" cm="1">
        <f t="array" ref="R25">IF(ISERROR(INDEX(PERSON_ID,N25)),"",INDEX(PERSON_ID,N25))</f>
        <v/>
      </c>
      <c r="S25" t="str" cm="1">
        <f t="array" ref="S25">IF(ISERROR(INDEX(PERSON_JOBTITLE,N25)),"",INDEX(PERSON_JOBTITLE,N25))</f>
        <v/>
      </c>
      <c r="T25" t="str" cm="1">
        <f t="array" ref="T25">IF(ISERROR(INDEX(PERSON_JOB_TYPE,N25)),"",INDEX(PERSON_JOB_TYPE,N25))</f>
        <v/>
      </c>
      <c r="U25" t="str" cm="1">
        <f t="array" ref="U25">IF(ISERROR(INDEX(PERSON_DEPARTMENT,N25)),"",INDEX(PERSON_DEPARTMENT,N25))</f>
        <v/>
      </c>
      <c r="V25" t="str" cm="1">
        <f t="array" ref="V25">IF(ISERROR(INDEX(PERSON_SENIORITY,N25)),"",INDEX(PERSON_SENIORITY,N25))</f>
        <v/>
      </c>
      <c r="W25" t="str" cm="1">
        <f t="array" ref="W25">IF(ISERROR(INDEX(PERSON_SUB_DEPARTMENT,N25)),"",INDEX(PERSON_SUB_DEPARTMENT,N25))</f>
        <v/>
      </c>
      <c r="Y25" t="str">
        <f t="shared" si="1"/>
        <v/>
      </c>
    </row>
    <row r="26" spans="6:25" x14ac:dyDescent="0.35">
      <c r="F26" t="s">
        <v>7660</v>
      </c>
      <c r="N26" t="str">
        <f t="shared" si="0"/>
        <v/>
      </c>
      <c r="O26" t="str" cm="1">
        <f t="array" ref="O26">IF(ISERROR(INDEX(PERSON_FIRSTNAME,N26)&amp;" "&amp;INDEX(PERSON_LASTNAME,N26)&amp;" ("&amp;INDEX(PERSON_ID,N26)&amp;")"),"",INDEX(PERSON_FIRSTNAME,N26)&amp;" "&amp;INDEX(PERSON_LASTNAME,N26)&amp;" ("&amp;INDEX(PERSON_ID,N26)&amp;")")</f>
        <v/>
      </c>
      <c r="P26" t="str" cm="1">
        <f t="array" ref="P26">IF(ISERROR(INDEX(PERSON_LINKEDINURL,N26)),"",INDEX(PERSON_LINKEDINURL,N26))</f>
        <v/>
      </c>
      <c r="Q26" t="str" cm="1">
        <f t="array" ref="Q26">IF(ISERROR(INDEX(PERSON_EMAIL_ADDRESS,N26)),"",INDEX(PERSON_EMAIL_ADDRESS,N26))</f>
        <v/>
      </c>
      <c r="R26" t="str" cm="1">
        <f t="array" ref="R26">IF(ISERROR(INDEX(PERSON_ID,N26)),"",INDEX(PERSON_ID,N26))</f>
        <v/>
      </c>
      <c r="S26" t="str" cm="1">
        <f t="array" ref="S26">IF(ISERROR(INDEX(PERSON_JOBTITLE,N26)),"",INDEX(PERSON_JOBTITLE,N26))</f>
        <v/>
      </c>
      <c r="T26" t="str" cm="1">
        <f t="array" ref="T26">IF(ISERROR(INDEX(PERSON_JOB_TYPE,N26)),"",INDEX(PERSON_JOB_TYPE,N26))</f>
        <v/>
      </c>
      <c r="U26" t="str" cm="1">
        <f t="array" ref="U26">IF(ISERROR(INDEX(PERSON_DEPARTMENT,N26)),"",INDEX(PERSON_DEPARTMENT,N26))</f>
        <v/>
      </c>
      <c r="V26" t="str" cm="1">
        <f t="array" ref="V26">IF(ISERROR(INDEX(PERSON_SENIORITY,N26)),"",INDEX(PERSON_SENIORITY,N26))</f>
        <v/>
      </c>
      <c r="W26" t="str" cm="1">
        <f t="array" ref="W26">IF(ISERROR(INDEX(PERSON_SUB_DEPARTMENT,N26)),"",INDEX(PERSON_SUB_DEPARTMENT,N26))</f>
        <v/>
      </c>
      <c r="Y26" t="str">
        <f t="shared" si="1"/>
        <v/>
      </c>
    </row>
    <row r="27" spans="6:25" x14ac:dyDescent="0.35">
      <c r="F27" t="s">
        <v>17941</v>
      </c>
      <c r="N27" t="str">
        <f t="shared" si="0"/>
        <v/>
      </c>
      <c r="O27" t="str" cm="1">
        <f t="array" ref="O27">IF(ISERROR(INDEX(PERSON_FIRSTNAME,N27)&amp;" "&amp;INDEX(PERSON_LASTNAME,N27)&amp;" ("&amp;INDEX(PERSON_ID,N27)&amp;")"),"",INDEX(PERSON_FIRSTNAME,N27)&amp;" "&amp;INDEX(PERSON_LASTNAME,N27)&amp;" ("&amp;INDEX(PERSON_ID,N27)&amp;")")</f>
        <v/>
      </c>
      <c r="P27" t="str" cm="1">
        <f t="array" ref="P27">IF(ISERROR(INDEX(PERSON_LINKEDINURL,N27)),"",INDEX(PERSON_LINKEDINURL,N27))</f>
        <v/>
      </c>
      <c r="Q27" t="str" cm="1">
        <f t="array" ref="Q27">IF(ISERROR(INDEX(PERSON_EMAIL_ADDRESS,N27)),"",INDEX(PERSON_EMAIL_ADDRESS,N27))</f>
        <v/>
      </c>
      <c r="R27" t="str" cm="1">
        <f t="array" ref="R27">IF(ISERROR(INDEX(PERSON_ID,N27)),"",INDEX(PERSON_ID,N27))</f>
        <v/>
      </c>
      <c r="S27" t="str" cm="1">
        <f t="array" ref="S27">IF(ISERROR(INDEX(PERSON_JOBTITLE,N27)),"",INDEX(PERSON_JOBTITLE,N27))</f>
        <v/>
      </c>
      <c r="T27" t="str" cm="1">
        <f t="array" ref="T27">IF(ISERROR(INDEX(PERSON_JOB_TYPE,N27)),"",INDEX(PERSON_JOB_TYPE,N27))</f>
        <v/>
      </c>
      <c r="U27" t="str" cm="1">
        <f t="array" ref="U27">IF(ISERROR(INDEX(PERSON_DEPARTMENT,N27)),"",INDEX(PERSON_DEPARTMENT,N27))</f>
        <v/>
      </c>
      <c r="V27" t="str" cm="1">
        <f t="array" ref="V27">IF(ISERROR(INDEX(PERSON_SENIORITY,N27)),"",INDEX(PERSON_SENIORITY,N27))</f>
        <v/>
      </c>
      <c r="W27" t="str" cm="1">
        <f t="array" ref="W27">IF(ISERROR(INDEX(PERSON_SUB_DEPARTMENT,N27)),"",INDEX(PERSON_SUB_DEPARTMENT,N27))</f>
        <v/>
      </c>
      <c r="Y27" t="str">
        <f t="shared" si="1"/>
        <v/>
      </c>
    </row>
    <row r="28" spans="6:25" x14ac:dyDescent="0.35">
      <c r="F28" t="s">
        <v>7661</v>
      </c>
      <c r="N28" t="str">
        <f t="shared" si="0"/>
        <v/>
      </c>
      <c r="O28" t="str" cm="1">
        <f t="array" ref="O28">IF(ISERROR(INDEX(PERSON_FIRSTNAME,N28)&amp;" "&amp;INDEX(PERSON_LASTNAME,N28)&amp;" ("&amp;INDEX(PERSON_ID,N28)&amp;")"),"",INDEX(PERSON_FIRSTNAME,N28)&amp;" "&amp;INDEX(PERSON_LASTNAME,N28)&amp;" ("&amp;INDEX(PERSON_ID,N28)&amp;")")</f>
        <v/>
      </c>
      <c r="P28" t="str" cm="1">
        <f t="array" ref="P28">IF(ISERROR(INDEX(PERSON_LINKEDINURL,N28)),"",INDEX(PERSON_LINKEDINURL,N28))</f>
        <v/>
      </c>
      <c r="Q28" t="str" cm="1">
        <f t="array" ref="Q28">IF(ISERROR(INDEX(PERSON_EMAIL_ADDRESS,N28)),"",INDEX(PERSON_EMAIL_ADDRESS,N28))</f>
        <v/>
      </c>
      <c r="R28" t="str" cm="1">
        <f t="array" ref="R28">IF(ISERROR(INDEX(PERSON_ID,N28)),"",INDEX(PERSON_ID,N28))</f>
        <v/>
      </c>
      <c r="S28" t="str" cm="1">
        <f t="array" ref="S28">IF(ISERROR(INDEX(PERSON_JOBTITLE,N28)),"",INDEX(PERSON_JOBTITLE,N28))</f>
        <v/>
      </c>
      <c r="T28" t="str" cm="1">
        <f t="array" ref="T28">IF(ISERROR(INDEX(PERSON_JOB_TYPE,N28)),"",INDEX(PERSON_JOB_TYPE,N28))</f>
        <v/>
      </c>
      <c r="U28" t="str" cm="1">
        <f t="array" ref="U28">IF(ISERROR(INDEX(PERSON_DEPARTMENT,N28)),"",INDEX(PERSON_DEPARTMENT,N28))</f>
        <v/>
      </c>
      <c r="V28" t="str" cm="1">
        <f t="array" ref="V28">IF(ISERROR(INDEX(PERSON_SENIORITY,N28)),"",INDEX(PERSON_SENIORITY,N28))</f>
        <v/>
      </c>
      <c r="W28" t="str" cm="1">
        <f t="array" ref="W28">IF(ISERROR(INDEX(PERSON_SUB_DEPARTMENT,N28)),"",INDEX(PERSON_SUB_DEPARTMENT,N28))</f>
        <v/>
      </c>
      <c r="Y28" t="str">
        <f t="shared" si="1"/>
        <v/>
      </c>
    </row>
    <row r="29" spans="6:25" x14ac:dyDescent="0.35">
      <c r="F29" t="s">
        <v>7662</v>
      </c>
      <c r="N29" t="str">
        <f t="shared" si="0"/>
        <v/>
      </c>
      <c r="O29" t="str" cm="1">
        <f t="array" ref="O29">IF(ISERROR(INDEX(PERSON_FIRSTNAME,N29)&amp;" "&amp;INDEX(PERSON_LASTNAME,N29)&amp;" ("&amp;INDEX(PERSON_ID,N29)&amp;")"),"",INDEX(PERSON_FIRSTNAME,N29)&amp;" "&amp;INDEX(PERSON_LASTNAME,N29)&amp;" ("&amp;INDEX(PERSON_ID,N29)&amp;")")</f>
        <v/>
      </c>
      <c r="P29" t="str" cm="1">
        <f t="array" ref="P29">IF(ISERROR(INDEX(PERSON_LINKEDINURL,N29)),"",INDEX(PERSON_LINKEDINURL,N29))</f>
        <v/>
      </c>
      <c r="Q29" t="str" cm="1">
        <f t="array" ref="Q29">IF(ISERROR(INDEX(PERSON_EMAIL_ADDRESS,N29)),"",INDEX(PERSON_EMAIL_ADDRESS,N29))</f>
        <v/>
      </c>
      <c r="R29" t="str" cm="1">
        <f t="array" ref="R29">IF(ISERROR(INDEX(PERSON_ID,N29)),"",INDEX(PERSON_ID,N29))</f>
        <v/>
      </c>
      <c r="S29" t="str" cm="1">
        <f t="array" ref="S29">IF(ISERROR(INDEX(PERSON_JOBTITLE,N29)),"",INDEX(PERSON_JOBTITLE,N29))</f>
        <v/>
      </c>
      <c r="T29" t="str" cm="1">
        <f t="array" ref="T29">IF(ISERROR(INDEX(PERSON_JOB_TYPE,N29)),"",INDEX(PERSON_JOB_TYPE,N29))</f>
        <v/>
      </c>
      <c r="U29" t="str" cm="1">
        <f t="array" ref="U29">IF(ISERROR(INDEX(PERSON_DEPARTMENT,N29)),"",INDEX(PERSON_DEPARTMENT,N29))</f>
        <v/>
      </c>
      <c r="V29" t="str" cm="1">
        <f t="array" ref="V29">IF(ISERROR(INDEX(PERSON_SENIORITY,N29)),"",INDEX(PERSON_SENIORITY,N29))</f>
        <v/>
      </c>
      <c r="W29" t="str" cm="1">
        <f t="array" ref="W29">IF(ISERROR(INDEX(PERSON_SUB_DEPARTMENT,N29)),"",INDEX(PERSON_SUB_DEPARTMENT,N29))</f>
        <v/>
      </c>
      <c r="Y29" t="str">
        <f t="shared" si="1"/>
        <v/>
      </c>
    </row>
    <row r="30" spans="6:25" x14ac:dyDescent="0.35">
      <c r="N30" t="str">
        <f t="shared" si="0"/>
        <v/>
      </c>
      <c r="O30" t="str" cm="1">
        <f t="array" ref="O30">IF(ISERROR(INDEX(PERSON_FIRSTNAME,N30)&amp;" "&amp;INDEX(PERSON_LASTNAME,N30)&amp;" ("&amp;INDEX(PERSON_ID,N30)&amp;")"),"",INDEX(PERSON_FIRSTNAME,N30)&amp;" "&amp;INDEX(PERSON_LASTNAME,N30)&amp;" ("&amp;INDEX(PERSON_ID,N30)&amp;")")</f>
        <v/>
      </c>
      <c r="P30" t="str" cm="1">
        <f t="array" ref="P30">IF(ISERROR(INDEX(PERSON_LINKEDINURL,N30)),"",INDEX(PERSON_LINKEDINURL,N30))</f>
        <v/>
      </c>
      <c r="Q30" t="str" cm="1">
        <f t="array" ref="Q30">IF(ISERROR(INDEX(PERSON_EMAIL_ADDRESS,N30)),"",INDEX(PERSON_EMAIL_ADDRESS,N30))</f>
        <v/>
      </c>
      <c r="R30" t="str" cm="1">
        <f t="array" ref="R30">IF(ISERROR(INDEX(PERSON_ID,N30)),"",INDEX(PERSON_ID,N30))</f>
        <v/>
      </c>
      <c r="S30" t="str" cm="1">
        <f t="array" ref="S30">IF(ISERROR(INDEX(PERSON_JOBTITLE,N30)),"",INDEX(PERSON_JOBTITLE,N30))</f>
        <v/>
      </c>
      <c r="T30" t="str" cm="1">
        <f t="array" ref="T30">IF(ISERROR(INDEX(PERSON_JOB_TYPE,N30)),"",INDEX(PERSON_JOB_TYPE,N30))</f>
        <v/>
      </c>
      <c r="U30" t="str" cm="1">
        <f t="array" ref="U30">IF(ISERROR(INDEX(PERSON_DEPARTMENT,N30)),"",INDEX(PERSON_DEPARTMENT,N30))</f>
        <v/>
      </c>
      <c r="V30" t="str" cm="1">
        <f t="array" ref="V30">IF(ISERROR(INDEX(PERSON_SENIORITY,N30)),"",INDEX(PERSON_SENIORITY,N30))</f>
        <v/>
      </c>
      <c r="W30" t="str" cm="1">
        <f t="array" ref="W30">IF(ISERROR(INDEX(PERSON_SUB_DEPARTMENT,N30)),"",INDEX(PERSON_SUB_DEPARTMENT,N30))</f>
        <v/>
      </c>
      <c r="Y30" t="str">
        <f t="shared" si="1"/>
        <v/>
      </c>
    </row>
    <row r="31" spans="6:25" x14ac:dyDescent="0.35">
      <c r="N31" t="str">
        <f t="shared" si="0"/>
        <v/>
      </c>
      <c r="O31" t="str" cm="1">
        <f t="array" ref="O31">IF(ISERROR(INDEX(PERSON_FIRSTNAME,N31)&amp;" "&amp;INDEX(PERSON_LASTNAME,N31)&amp;" ("&amp;INDEX(PERSON_ID,N31)&amp;")"),"",INDEX(PERSON_FIRSTNAME,N31)&amp;" "&amp;INDEX(PERSON_LASTNAME,N31)&amp;" ("&amp;INDEX(PERSON_ID,N31)&amp;")")</f>
        <v/>
      </c>
      <c r="P31" t="str" cm="1">
        <f t="array" ref="P31">IF(ISERROR(INDEX(PERSON_LINKEDINURL,N31)),"",INDEX(PERSON_LINKEDINURL,N31))</f>
        <v/>
      </c>
      <c r="Q31" t="str" cm="1">
        <f t="array" ref="Q31">IF(ISERROR(INDEX(PERSON_EMAIL_ADDRESS,N31)),"",INDEX(PERSON_EMAIL_ADDRESS,N31))</f>
        <v/>
      </c>
      <c r="R31" t="str" cm="1">
        <f t="array" ref="R31">IF(ISERROR(INDEX(PERSON_ID,N31)),"",INDEX(PERSON_ID,N31))</f>
        <v/>
      </c>
      <c r="S31" t="str" cm="1">
        <f t="array" ref="S31">IF(ISERROR(INDEX(PERSON_JOBTITLE,N31)),"",INDEX(PERSON_JOBTITLE,N31))</f>
        <v/>
      </c>
      <c r="T31" t="str" cm="1">
        <f t="array" ref="T31">IF(ISERROR(INDEX(PERSON_JOB_TYPE,N31)),"",INDEX(PERSON_JOB_TYPE,N31))</f>
        <v/>
      </c>
      <c r="U31" t="str" cm="1">
        <f t="array" ref="U31">IF(ISERROR(INDEX(PERSON_DEPARTMENT,N31)),"",INDEX(PERSON_DEPARTMENT,N31))</f>
        <v/>
      </c>
      <c r="V31" t="str" cm="1">
        <f t="array" ref="V31">IF(ISERROR(INDEX(PERSON_SENIORITY,N31)),"",INDEX(PERSON_SENIORITY,N31))</f>
        <v/>
      </c>
      <c r="W31" t="str" cm="1">
        <f t="array" ref="W31">IF(ISERROR(INDEX(PERSON_SUB_DEPARTMENT,N31)),"",INDEX(PERSON_SUB_DEPARTMENT,N31))</f>
        <v/>
      </c>
      <c r="Y31" t="str">
        <f t="shared" si="1"/>
        <v/>
      </c>
    </row>
    <row r="32" spans="6:25" x14ac:dyDescent="0.35">
      <c r="N32" t="str">
        <f t="shared" si="0"/>
        <v/>
      </c>
      <c r="O32" t="str" cm="1">
        <f t="array" ref="O32">IF(ISERROR(INDEX(PERSON_FIRSTNAME,N32)&amp;" "&amp;INDEX(PERSON_LASTNAME,N32)&amp;" ("&amp;INDEX(PERSON_ID,N32)&amp;")"),"",INDEX(PERSON_FIRSTNAME,N32)&amp;" "&amp;INDEX(PERSON_LASTNAME,N32)&amp;" ("&amp;INDEX(PERSON_ID,N32)&amp;")")</f>
        <v/>
      </c>
      <c r="P32" t="str" cm="1">
        <f t="array" ref="P32">IF(ISERROR(INDEX(PERSON_LINKEDINURL,N32)),"",INDEX(PERSON_LINKEDINURL,N32))</f>
        <v/>
      </c>
      <c r="Q32" t="str" cm="1">
        <f t="array" ref="Q32">IF(ISERROR(INDEX(PERSON_EMAIL_ADDRESS,N32)),"",INDEX(PERSON_EMAIL_ADDRESS,N32))</f>
        <v/>
      </c>
      <c r="R32" t="str" cm="1">
        <f t="array" ref="R32">IF(ISERROR(INDEX(PERSON_ID,N32)),"",INDEX(PERSON_ID,N32))</f>
        <v/>
      </c>
      <c r="S32" t="str" cm="1">
        <f t="array" ref="S32">IF(ISERROR(INDEX(PERSON_JOBTITLE,N32)),"",INDEX(PERSON_JOBTITLE,N32))</f>
        <v/>
      </c>
      <c r="T32" t="str" cm="1">
        <f t="array" ref="T32">IF(ISERROR(INDEX(PERSON_JOB_TYPE,N32)),"",INDEX(PERSON_JOB_TYPE,N32))</f>
        <v/>
      </c>
      <c r="U32" t="str" cm="1">
        <f t="array" ref="U32">IF(ISERROR(INDEX(PERSON_DEPARTMENT,N32)),"",INDEX(PERSON_DEPARTMENT,N32))</f>
        <v/>
      </c>
      <c r="V32" t="str" cm="1">
        <f t="array" ref="V32">IF(ISERROR(INDEX(PERSON_SENIORITY,N32)),"",INDEX(PERSON_SENIORITY,N32))</f>
        <v/>
      </c>
      <c r="W32" t="str" cm="1">
        <f t="array" ref="W32">IF(ISERROR(INDEX(PERSON_SUB_DEPARTMENT,N32)),"",INDEX(PERSON_SUB_DEPARTMENT,N32))</f>
        <v/>
      </c>
      <c r="Y32" t="str">
        <f t="shared" si="1"/>
        <v/>
      </c>
    </row>
    <row r="33" spans="14:25" x14ac:dyDescent="0.35">
      <c r="N33" t="str">
        <f t="shared" si="0"/>
        <v/>
      </c>
      <c r="O33" t="str" cm="1">
        <f t="array" ref="O33">IF(ISERROR(INDEX(PERSON_FIRSTNAME,N33)&amp;" "&amp;INDEX(PERSON_LASTNAME,N33)&amp;" ("&amp;INDEX(PERSON_ID,N33)&amp;")"),"",INDEX(PERSON_FIRSTNAME,N33)&amp;" "&amp;INDEX(PERSON_LASTNAME,N33)&amp;" ("&amp;INDEX(PERSON_ID,N33)&amp;")")</f>
        <v/>
      </c>
      <c r="P33" t="str" cm="1">
        <f t="array" ref="P33">IF(ISERROR(INDEX(PERSON_LINKEDINURL,N33)),"",INDEX(PERSON_LINKEDINURL,N33))</f>
        <v/>
      </c>
      <c r="Q33" t="str" cm="1">
        <f t="array" ref="Q33">IF(ISERROR(INDEX(PERSON_EMAIL_ADDRESS,N33)),"",INDEX(PERSON_EMAIL_ADDRESS,N33))</f>
        <v/>
      </c>
      <c r="R33" t="str" cm="1">
        <f t="array" ref="R33">IF(ISERROR(INDEX(PERSON_ID,N33)),"",INDEX(PERSON_ID,N33))</f>
        <v/>
      </c>
      <c r="S33" t="str" cm="1">
        <f t="array" ref="S33">IF(ISERROR(INDEX(PERSON_JOBTITLE,N33)),"",INDEX(PERSON_JOBTITLE,N33))</f>
        <v/>
      </c>
      <c r="T33" t="str" cm="1">
        <f t="array" ref="T33">IF(ISERROR(INDEX(PERSON_JOB_TYPE,N33)),"",INDEX(PERSON_JOB_TYPE,N33))</f>
        <v/>
      </c>
      <c r="U33" t="str" cm="1">
        <f t="array" ref="U33">IF(ISERROR(INDEX(PERSON_DEPARTMENT,N33)),"",INDEX(PERSON_DEPARTMENT,N33))</f>
        <v/>
      </c>
      <c r="V33" t="str" cm="1">
        <f t="array" ref="V33">IF(ISERROR(INDEX(PERSON_SENIORITY,N33)),"",INDEX(PERSON_SENIORITY,N33))</f>
        <v/>
      </c>
      <c r="W33" t="str" cm="1">
        <f t="array" ref="W33">IF(ISERROR(INDEX(PERSON_SUB_DEPARTMENT,N33)),"",INDEX(PERSON_SUB_DEPARTMENT,N33))</f>
        <v/>
      </c>
      <c r="Y33" t="str">
        <f t="shared" si="1"/>
        <v/>
      </c>
    </row>
    <row r="34" spans="14:25" x14ac:dyDescent="0.35">
      <c r="N34" t="str">
        <f t="shared" si="0"/>
        <v/>
      </c>
      <c r="O34" t="str" cm="1">
        <f t="array" ref="O34">IF(ISERROR(INDEX(PERSON_FIRSTNAME,N34)&amp;" "&amp;INDEX(PERSON_LASTNAME,N34)&amp;" ("&amp;INDEX(PERSON_ID,N34)&amp;")"),"",INDEX(PERSON_FIRSTNAME,N34)&amp;" "&amp;INDEX(PERSON_LASTNAME,N34)&amp;" ("&amp;INDEX(PERSON_ID,N34)&amp;")")</f>
        <v/>
      </c>
      <c r="P34" t="str" cm="1">
        <f t="array" ref="P34">IF(ISERROR(INDEX(PERSON_LINKEDINURL,N34)),"",INDEX(PERSON_LINKEDINURL,N34))</f>
        <v/>
      </c>
      <c r="Q34" t="str" cm="1">
        <f t="array" ref="Q34">IF(ISERROR(INDEX(PERSON_EMAIL_ADDRESS,N34)),"",INDEX(PERSON_EMAIL_ADDRESS,N34))</f>
        <v/>
      </c>
      <c r="R34" t="str" cm="1">
        <f t="array" ref="R34">IF(ISERROR(INDEX(PERSON_ID,N34)),"",INDEX(PERSON_ID,N34))</f>
        <v/>
      </c>
      <c r="S34" t="str" cm="1">
        <f t="array" ref="S34">IF(ISERROR(INDEX(PERSON_JOBTITLE,N34)),"",INDEX(PERSON_JOBTITLE,N34))</f>
        <v/>
      </c>
      <c r="T34" t="str" cm="1">
        <f t="array" ref="T34">IF(ISERROR(INDEX(PERSON_JOB_TYPE,N34)),"",INDEX(PERSON_JOB_TYPE,N34))</f>
        <v/>
      </c>
      <c r="U34" t="str" cm="1">
        <f t="array" ref="U34">IF(ISERROR(INDEX(PERSON_DEPARTMENT,N34)),"",INDEX(PERSON_DEPARTMENT,N34))</f>
        <v/>
      </c>
      <c r="V34" t="str" cm="1">
        <f t="array" ref="V34">IF(ISERROR(INDEX(PERSON_SENIORITY,N34)),"",INDEX(PERSON_SENIORITY,N34))</f>
        <v/>
      </c>
      <c r="W34" t="str" cm="1">
        <f t="array" ref="W34">IF(ISERROR(INDEX(PERSON_SUB_DEPARTMENT,N34)),"",INDEX(PERSON_SUB_DEPARTMENT,N34))</f>
        <v/>
      </c>
      <c r="Y34" t="str">
        <f t="shared" si="1"/>
        <v/>
      </c>
    </row>
    <row r="35" spans="14:25" x14ac:dyDescent="0.35">
      <c r="N35" t="str">
        <f t="shared" si="0"/>
        <v/>
      </c>
      <c r="O35" t="str" cm="1">
        <f t="array" ref="O35">IF(ISERROR(INDEX(PERSON_FIRSTNAME,N35)&amp;" "&amp;INDEX(PERSON_LASTNAME,N35)&amp;" ("&amp;INDEX(PERSON_ID,N35)&amp;")"),"",INDEX(PERSON_FIRSTNAME,N35)&amp;" "&amp;INDEX(PERSON_LASTNAME,N35)&amp;" ("&amp;INDEX(PERSON_ID,N35)&amp;")")</f>
        <v/>
      </c>
      <c r="P35" t="str" cm="1">
        <f t="array" ref="P35">IF(ISERROR(INDEX(PERSON_LINKEDINURL,N35)),"",INDEX(PERSON_LINKEDINURL,N35))</f>
        <v/>
      </c>
      <c r="Q35" t="str" cm="1">
        <f t="array" ref="Q35">IF(ISERROR(INDEX(PERSON_EMAIL_ADDRESS,N35)),"",INDEX(PERSON_EMAIL_ADDRESS,N35))</f>
        <v/>
      </c>
      <c r="R35" t="str" cm="1">
        <f t="array" ref="R35">IF(ISERROR(INDEX(PERSON_ID,N35)),"",INDEX(PERSON_ID,N35))</f>
        <v/>
      </c>
      <c r="S35" t="str" cm="1">
        <f t="array" ref="S35">IF(ISERROR(INDEX(PERSON_JOBTITLE,N35)),"",INDEX(PERSON_JOBTITLE,N35))</f>
        <v/>
      </c>
      <c r="T35" t="str" cm="1">
        <f t="array" ref="T35">IF(ISERROR(INDEX(PERSON_JOB_TYPE,N35)),"",INDEX(PERSON_JOB_TYPE,N35))</f>
        <v/>
      </c>
      <c r="U35" t="str" cm="1">
        <f t="array" ref="U35">IF(ISERROR(INDEX(PERSON_DEPARTMENT,N35)),"",INDEX(PERSON_DEPARTMENT,N35))</f>
        <v/>
      </c>
      <c r="V35" t="str" cm="1">
        <f t="array" ref="V35">IF(ISERROR(INDEX(PERSON_SENIORITY,N35)),"",INDEX(PERSON_SENIORITY,N35))</f>
        <v/>
      </c>
      <c r="W35" t="str" cm="1">
        <f t="array" ref="W35">IF(ISERROR(INDEX(PERSON_SUB_DEPARTMENT,N35)),"",INDEX(PERSON_SUB_DEPARTMENT,N35))</f>
        <v/>
      </c>
      <c r="Y35" t="str">
        <f t="shared" si="1"/>
        <v/>
      </c>
    </row>
    <row r="36" spans="14:25" x14ac:dyDescent="0.35">
      <c r="N36" t="str">
        <f t="shared" si="0"/>
        <v/>
      </c>
      <c r="O36" t="str" cm="1">
        <f t="array" ref="O36">IF(ISERROR(INDEX(PERSON_FIRSTNAME,N36)&amp;" "&amp;INDEX(PERSON_LASTNAME,N36)&amp;" ("&amp;INDEX(PERSON_ID,N36)&amp;")"),"",INDEX(PERSON_FIRSTNAME,N36)&amp;" "&amp;INDEX(PERSON_LASTNAME,N36)&amp;" ("&amp;INDEX(PERSON_ID,N36)&amp;")")</f>
        <v/>
      </c>
      <c r="P36" t="str" cm="1">
        <f t="array" ref="P36">IF(ISERROR(INDEX(PERSON_LINKEDINURL,N36)),"",INDEX(PERSON_LINKEDINURL,N36))</f>
        <v/>
      </c>
      <c r="Q36" t="str" cm="1">
        <f t="array" ref="Q36">IF(ISERROR(INDEX(PERSON_EMAIL_ADDRESS,N36)),"",INDEX(PERSON_EMAIL_ADDRESS,N36))</f>
        <v/>
      </c>
      <c r="R36" t="str" cm="1">
        <f t="array" ref="R36">IF(ISERROR(INDEX(PERSON_ID,N36)),"",INDEX(PERSON_ID,N36))</f>
        <v/>
      </c>
      <c r="S36" t="str" cm="1">
        <f t="array" ref="S36">IF(ISERROR(INDEX(PERSON_JOBTITLE,N36)),"",INDEX(PERSON_JOBTITLE,N36))</f>
        <v/>
      </c>
      <c r="T36" t="str" cm="1">
        <f t="array" ref="T36">IF(ISERROR(INDEX(PERSON_JOB_TYPE,N36)),"",INDEX(PERSON_JOB_TYPE,N36))</f>
        <v/>
      </c>
      <c r="U36" t="str" cm="1">
        <f t="array" ref="U36">IF(ISERROR(INDEX(PERSON_DEPARTMENT,N36)),"",INDEX(PERSON_DEPARTMENT,N36))</f>
        <v/>
      </c>
      <c r="V36" t="str" cm="1">
        <f t="array" ref="V36">IF(ISERROR(INDEX(PERSON_SENIORITY,N36)),"",INDEX(PERSON_SENIORITY,N36))</f>
        <v/>
      </c>
      <c r="W36" t="str" cm="1">
        <f t="array" ref="W36">IF(ISERROR(INDEX(PERSON_SUB_DEPARTMENT,N36)),"",INDEX(PERSON_SUB_DEPARTMENT,N36))</f>
        <v/>
      </c>
      <c r="Y36" t="str">
        <f t="shared" si="1"/>
        <v/>
      </c>
    </row>
    <row r="37" spans="14:25" x14ac:dyDescent="0.35">
      <c r="N37" t="str">
        <f t="shared" si="0"/>
        <v/>
      </c>
      <c r="O37" t="str" cm="1">
        <f t="array" ref="O37">IF(ISERROR(INDEX(PERSON_FIRSTNAME,N37)&amp;" "&amp;INDEX(PERSON_LASTNAME,N37)&amp;" ("&amp;INDEX(PERSON_ID,N37)&amp;")"),"",INDEX(PERSON_FIRSTNAME,N37)&amp;" "&amp;INDEX(PERSON_LASTNAME,N37)&amp;" ("&amp;INDEX(PERSON_ID,N37)&amp;")")</f>
        <v/>
      </c>
      <c r="P37" t="str" cm="1">
        <f t="array" ref="P37">IF(ISERROR(INDEX(PERSON_LINKEDINURL,N37)),"",INDEX(PERSON_LINKEDINURL,N37))</f>
        <v/>
      </c>
      <c r="Q37" t="str" cm="1">
        <f t="array" ref="Q37">IF(ISERROR(INDEX(PERSON_EMAIL_ADDRESS,N37)),"",INDEX(PERSON_EMAIL_ADDRESS,N37))</f>
        <v/>
      </c>
      <c r="R37" t="str" cm="1">
        <f t="array" ref="R37">IF(ISERROR(INDEX(PERSON_ID,N37)),"",INDEX(PERSON_ID,N37))</f>
        <v/>
      </c>
      <c r="S37" t="str" cm="1">
        <f t="array" ref="S37">IF(ISERROR(INDEX(PERSON_JOBTITLE,N37)),"",INDEX(PERSON_JOBTITLE,N37))</f>
        <v/>
      </c>
      <c r="T37" t="str" cm="1">
        <f t="array" ref="T37">IF(ISERROR(INDEX(PERSON_JOB_TYPE,N37)),"",INDEX(PERSON_JOB_TYPE,N37))</f>
        <v/>
      </c>
      <c r="U37" t="str" cm="1">
        <f t="array" ref="U37">IF(ISERROR(INDEX(PERSON_DEPARTMENT,N37)),"",INDEX(PERSON_DEPARTMENT,N37))</f>
        <v/>
      </c>
      <c r="V37" t="str" cm="1">
        <f t="array" ref="V37">IF(ISERROR(INDEX(PERSON_SENIORITY,N37)),"",INDEX(PERSON_SENIORITY,N37))</f>
        <v/>
      </c>
      <c r="W37" t="str" cm="1">
        <f t="array" ref="W37">IF(ISERROR(INDEX(PERSON_SUB_DEPARTMENT,N37)),"",INDEX(PERSON_SUB_DEPARTMENT,N37))</f>
        <v/>
      </c>
      <c r="Y37" t="str">
        <f t="shared" si="1"/>
        <v/>
      </c>
    </row>
    <row r="38" spans="14:25" x14ac:dyDescent="0.35">
      <c r="N38" t="str">
        <f t="shared" si="0"/>
        <v/>
      </c>
      <c r="O38" t="str" cm="1">
        <f t="array" ref="O38">IF(ISERROR(INDEX(PERSON_FIRSTNAME,N38)&amp;" "&amp;INDEX(PERSON_LASTNAME,N38)&amp;" ("&amp;INDEX(PERSON_ID,N38)&amp;")"),"",INDEX(PERSON_FIRSTNAME,N38)&amp;" "&amp;INDEX(PERSON_LASTNAME,N38)&amp;" ("&amp;INDEX(PERSON_ID,N38)&amp;")")</f>
        <v/>
      </c>
      <c r="P38" t="str" cm="1">
        <f t="array" ref="P38">IF(ISERROR(INDEX(PERSON_LINKEDINURL,N38)),"",INDEX(PERSON_LINKEDINURL,N38))</f>
        <v/>
      </c>
      <c r="Q38" t="str" cm="1">
        <f t="array" ref="Q38">IF(ISERROR(INDEX(PERSON_EMAIL_ADDRESS,N38)),"",INDEX(PERSON_EMAIL_ADDRESS,N38))</f>
        <v/>
      </c>
      <c r="R38" t="str" cm="1">
        <f t="array" ref="R38">IF(ISERROR(INDEX(PERSON_ID,N38)),"",INDEX(PERSON_ID,N38))</f>
        <v/>
      </c>
      <c r="S38" t="str" cm="1">
        <f t="array" ref="S38">IF(ISERROR(INDEX(PERSON_JOBTITLE,N38)),"",INDEX(PERSON_JOBTITLE,N38))</f>
        <v/>
      </c>
      <c r="T38" t="str" cm="1">
        <f t="array" ref="T38">IF(ISERROR(INDEX(PERSON_JOB_TYPE,N38)),"",INDEX(PERSON_JOB_TYPE,N38))</f>
        <v/>
      </c>
      <c r="U38" t="str" cm="1">
        <f t="array" ref="U38">IF(ISERROR(INDEX(PERSON_DEPARTMENT,N38)),"",INDEX(PERSON_DEPARTMENT,N38))</f>
        <v/>
      </c>
      <c r="V38" t="str" cm="1">
        <f t="array" ref="V38">IF(ISERROR(INDEX(PERSON_SENIORITY,N38)),"",INDEX(PERSON_SENIORITY,N38))</f>
        <v/>
      </c>
      <c r="W38" t="str" cm="1">
        <f t="array" ref="W38">IF(ISERROR(INDEX(PERSON_SUB_DEPARTMENT,N38)),"",INDEX(PERSON_SUB_DEPARTMENT,N38))</f>
        <v/>
      </c>
      <c r="Y38" t="str">
        <f t="shared" si="1"/>
        <v/>
      </c>
    </row>
    <row r="39" spans="14:25" x14ac:dyDescent="0.35">
      <c r="N39" t="str">
        <f t="shared" si="0"/>
        <v/>
      </c>
      <c r="O39" t="str" cm="1">
        <f t="array" ref="O39">IF(ISERROR(INDEX(PERSON_FIRSTNAME,N39)&amp;" "&amp;INDEX(PERSON_LASTNAME,N39)&amp;" ("&amp;INDEX(PERSON_ID,N39)&amp;")"),"",INDEX(PERSON_FIRSTNAME,N39)&amp;" "&amp;INDEX(PERSON_LASTNAME,N39)&amp;" ("&amp;INDEX(PERSON_ID,N39)&amp;")")</f>
        <v/>
      </c>
      <c r="P39" t="str" cm="1">
        <f t="array" ref="P39">IF(ISERROR(INDEX(PERSON_LINKEDINURL,N39)),"",INDEX(PERSON_LINKEDINURL,N39))</f>
        <v/>
      </c>
      <c r="Q39" t="str" cm="1">
        <f t="array" ref="Q39">IF(ISERROR(INDEX(PERSON_EMAIL_ADDRESS,N39)),"",INDEX(PERSON_EMAIL_ADDRESS,N39))</f>
        <v/>
      </c>
      <c r="R39" t="str" cm="1">
        <f t="array" ref="R39">IF(ISERROR(INDEX(PERSON_ID,N39)),"",INDEX(PERSON_ID,N39))</f>
        <v/>
      </c>
      <c r="S39" t="str" cm="1">
        <f t="array" ref="S39">IF(ISERROR(INDEX(PERSON_JOBTITLE,N39)),"",INDEX(PERSON_JOBTITLE,N39))</f>
        <v/>
      </c>
      <c r="T39" t="str" cm="1">
        <f t="array" ref="T39">IF(ISERROR(INDEX(PERSON_JOB_TYPE,N39)),"",INDEX(PERSON_JOB_TYPE,N39))</f>
        <v/>
      </c>
      <c r="U39" t="str" cm="1">
        <f t="array" ref="U39">IF(ISERROR(INDEX(PERSON_DEPARTMENT,N39)),"",INDEX(PERSON_DEPARTMENT,N39))</f>
        <v/>
      </c>
      <c r="V39" t="str" cm="1">
        <f t="array" ref="V39">IF(ISERROR(INDEX(PERSON_SENIORITY,N39)),"",INDEX(PERSON_SENIORITY,N39))</f>
        <v/>
      </c>
      <c r="W39" t="str" cm="1">
        <f t="array" ref="W39">IF(ISERROR(INDEX(PERSON_SUB_DEPARTMENT,N39)),"",INDEX(PERSON_SUB_DEPARTMENT,N39))</f>
        <v/>
      </c>
      <c r="Y39" t="str">
        <f t="shared" si="1"/>
        <v/>
      </c>
    </row>
    <row r="40" spans="14:25" x14ac:dyDescent="0.35">
      <c r="N40" t="str">
        <f t="shared" si="0"/>
        <v/>
      </c>
      <c r="O40" t="str" cm="1">
        <f t="array" ref="O40">IF(ISERROR(INDEX(PERSON_FIRSTNAME,N40)&amp;" "&amp;INDEX(PERSON_LASTNAME,N40)&amp;" ("&amp;INDEX(PERSON_ID,N40)&amp;")"),"",INDEX(PERSON_FIRSTNAME,N40)&amp;" "&amp;INDEX(PERSON_LASTNAME,N40)&amp;" ("&amp;INDEX(PERSON_ID,N40)&amp;")")</f>
        <v/>
      </c>
      <c r="P40" t="str" cm="1">
        <f t="array" ref="P40">IF(ISERROR(INDEX(PERSON_LINKEDINURL,N40)),"",INDEX(PERSON_LINKEDINURL,N40))</f>
        <v/>
      </c>
      <c r="Q40" t="str" cm="1">
        <f t="array" ref="Q40">IF(ISERROR(INDEX(PERSON_EMAIL_ADDRESS,N40)),"",INDEX(PERSON_EMAIL_ADDRESS,N40))</f>
        <v/>
      </c>
      <c r="R40" t="str" cm="1">
        <f t="array" ref="R40">IF(ISERROR(INDEX(PERSON_ID,N40)),"",INDEX(PERSON_ID,N40))</f>
        <v/>
      </c>
      <c r="S40" t="str" cm="1">
        <f t="array" ref="S40">IF(ISERROR(INDEX(PERSON_JOBTITLE,N40)),"",INDEX(PERSON_JOBTITLE,N40))</f>
        <v/>
      </c>
      <c r="T40" t="str" cm="1">
        <f t="array" ref="T40">IF(ISERROR(INDEX(PERSON_JOB_TYPE,N40)),"",INDEX(PERSON_JOB_TYPE,N40))</f>
        <v/>
      </c>
      <c r="U40" t="str" cm="1">
        <f t="array" ref="U40">IF(ISERROR(INDEX(PERSON_DEPARTMENT,N40)),"",INDEX(PERSON_DEPARTMENT,N40))</f>
        <v/>
      </c>
      <c r="V40" t="str" cm="1">
        <f t="array" ref="V40">IF(ISERROR(INDEX(PERSON_SENIORITY,N40)),"",INDEX(PERSON_SENIORITY,N40))</f>
        <v/>
      </c>
      <c r="W40" t="str" cm="1">
        <f t="array" ref="W40">IF(ISERROR(INDEX(PERSON_SUB_DEPARTMENT,N40)),"",INDEX(PERSON_SUB_DEPARTMENT,N40))</f>
        <v/>
      </c>
      <c r="Y40" t="str">
        <f t="shared" si="1"/>
        <v/>
      </c>
    </row>
    <row r="41" spans="14:25" x14ac:dyDescent="0.35">
      <c r="N41" t="str">
        <f t="shared" si="0"/>
        <v/>
      </c>
      <c r="O41" t="str" cm="1">
        <f t="array" ref="O41">IF(ISERROR(INDEX(PERSON_FIRSTNAME,N41)&amp;" "&amp;INDEX(PERSON_LASTNAME,N41)&amp;" ("&amp;INDEX(PERSON_ID,N41)&amp;")"),"",INDEX(PERSON_FIRSTNAME,N41)&amp;" "&amp;INDEX(PERSON_LASTNAME,N41)&amp;" ("&amp;INDEX(PERSON_ID,N41)&amp;")")</f>
        <v/>
      </c>
      <c r="P41" t="str" cm="1">
        <f t="array" ref="P41">IF(ISERROR(INDEX(PERSON_LINKEDINURL,N41)),"",INDEX(PERSON_LINKEDINURL,N41))</f>
        <v/>
      </c>
      <c r="Q41" t="str" cm="1">
        <f t="array" ref="Q41">IF(ISERROR(INDEX(PERSON_EMAIL_ADDRESS,N41)),"",INDEX(PERSON_EMAIL_ADDRESS,N41))</f>
        <v/>
      </c>
      <c r="R41" t="str" cm="1">
        <f t="array" ref="R41">IF(ISERROR(INDEX(PERSON_ID,N41)),"",INDEX(PERSON_ID,N41))</f>
        <v/>
      </c>
      <c r="S41" t="str" cm="1">
        <f t="array" ref="S41">IF(ISERROR(INDEX(PERSON_JOBTITLE,N41)),"",INDEX(PERSON_JOBTITLE,N41))</f>
        <v/>
      </c>
      <c r="T41" t="str" cm="1">
        <f t="array" ref="T41">IF(ISERROR(INDEX(PERSON_JOB_TYPE,N41)),"",INDEX(PERSON_JOB_TYPE,N41))</f>
        <v/>
      </c>
      <c r="U41" t="str" cm="1">
        <f t="array" ref="U41">IF(ISERROR(INDEX(PERSON_DEPARTMENT,N41)),"",INDEX(PERSON_DEPARTMENT,N41))</f>
        <v/>
      </c>
      <c r="V41" t="str" cm="1">
        <f t="array" ref="V41">IF(ISERROR(INDEX(PERSON_SENIORITY,N41)),"",INDEX(PERSON_SENIORITY,N41))</f>
        <v/>
      </c>
      <c r="W41" t="str" cm="1">
        <f t="array" ref="W41">IF(ISERROR(INDEX(PERSON_SUB_DEPARTMENT,N41)),"",INDEX(PERSON_SUB_DEPARTMENT,N41))</f>
        <v/>
      </c>
      <c r="Y41" t="str">
        <f t="shared" si="1"/>
        <v/>
      </c>
    </row>
    <row r="42" spans="14:25" x14ac:dyDescent="0.35">
      <c r="N42" t="str">
        <f t="shared" si="0"/>
        <v/>
      </c>
      <c r="O42" t="str" cm="1">
        <f t="array" ref="O42">IF(ISERROR(INDEX(PERSON_FIRSTNAME,N42)&amp;" "&amp;INDEX(PERSON_LASTNAME,N42)&amp;" ("&amp;INDEX(PERSON_ID,N42)&amp;")"),"",INDEX(PERSON_FIRSTNAME,N42)&amp;" "&amp;INDEX(PERSON_LASTNAME,N42)&amp;" ("&amp;INDEX(PERSON_ID,N42)&amp;")")</f>
        <v/>
      </c>
      <c r="P42" t="str" cm="1">
        <f t="array" ref="P42">IF(ISERROR(INDEX(PERSON_LINKEDINURL,N42)),"",INDEX(PERSON_LINKEDINURL,N42))</f>
        <v/>
      </c>
      <c r="Q42" t="str" cm="1">
        <f t="array" ref="Q42">IF(ISERROR(INDEX(PERSON_EMAIL_ADDRESS,N42)),"",INDEX(PERSON_EMAIL_ADDRESS,N42))</f>
        <v/>
      </c>
      <c r="R42" t="str" cm="1">
        <f t="array" ref="R42">IF(ISERROR(INDEX(PERSON_ID,N42)),"",INDEX(PERSON_ID,N42))</f>
        <v/>
      </c>
      <c r="S42" t="str" cm="1">
        <f t="array" ref="S42">IF(ISERROR(INDEX(PERSON_JOBTITLE,N42)),"",INDEX(PERSON_JOBTITLE,N42))</f>
        <v/>
      </c>
      <c r="T42" t="str" cm="1">
        <f t="array" ref="T42">IF(ISERROR(INDEX(PERSON_JOB_TYPE,N42)),"",INDEX(PERSON_JOB_TYPE,N42))</f>
        <v/>
      </c>
      <c r="U42" t="str" cm="1">
        <f t="array" ref="U42">IF(ISERROR(INDEX(PERSON_DEPARTMENT,N42)),"",INDEX(PERSON_DEPARTMENT,N42))</f>
        <v/>
      </c>
      <c r="V42" t="str" cm="1">
        <f t="array" ref="V42">IF(ISERROR(INDEX(PERSON_SENIORITY,N42)),"",INDEX(PERSON_SENIORITY,N42))</f>
        <v/>
      </c>
      <c r="W42" t="str" cm="1">
        <f t="array" ref="W42">IF(ISERROR(INDEX(PERSON_SUB_DEPARTMENT,N42)),"",INDEX(PERSON_SUB_DEPARTMENT,N42))</f>
        <v/>
      </c>
      <c r="Y42" t="str">
        <f t="shared" si="1"/>
        <v/>
      </c>
    </row>
    <row r="43" spans="14:25" x14ac:dyDescent="0.35">
      <c r="N43" t="str">
        <f t="shared" si="0"/>
        <v/>
      </c>
      <c r="O43" t="str" cm="1">
        <f t="array" ref="O43">IF(ISERROR(INDEX(PERSON_FIRSTNAME,N43)&amp;" "&amp;INDEX(PERSON_LASTNAME,N43)&amp;" ("&amp;INDEX(PERSON_ID,N43)&amp;")"),"",INDEX(PERSON_FIRSTNAME,N43)&amp;" "&amp;INDEX(PERSON_LASTNAME,N43)&amp;" ("&amp;INDEX(PERSON_ID,N43)&amp;")")</f>
        <v/>
      </c>
      <c r="P43" t="str" cm="1">
        <f t="array" ref="P43">IF(ISERROR(INDEX(PERSON_LINKEDINURL,N43)),"",INDEX(PERSON_LINKEDINURL,N43))</f>
        <v/>
      </c>
      <c r="Q43" t="str" cm="1">
        <f t="array" ref="Q43">IF(ISERROR(INDEX(PERSON_EMAIL_ADDRESS,N43)),"",INDEX(PERSON_EMAIL_ADDRESS,N43))</f>
        <v/>
      </c>
      <c r="R43" t="str" cm="1">
        <f t="array" ref="R43">IF(ISERROR(INDEX(PERSON_ID,N43)),"",INDEX(PERSON_ID,N43))</f>
        <v/>
      </c>
      <c r="S43" t="str" cm="1">
        <f t="array" ref="S43">IF(ISERROR(INDEX(PERSON_JOBTITLE,N43)),"",INDEX(PERSON_JOBTITLE,N43))</f>
        <v/>
      </c>
      <c r="T43" t="str" cm="1">
        <f t="array" ref="T43">IF(ISERROR(INDEX(PERSON_JOB_TYPE,N43)),"",INDEX(PERSON_JOB_TYPE,N43))</f>
        <v/>
      </c>
      <c r="U43" t="str" cm="1">
        <f t="array" ref="U43">IF(ISERROR(INDEX(PERSON_DEPARTMENT,N43)),"",INDEX(PERSON_DEPARTMENT,N43))</f>
        <v/>
      </c>
      <c r="V43" t="str" cm="1">
        <f t="array" ref="V43">IF(ISERROR(INDEX(PERSON_SENIORITY,N43)),"",INDEX(PERSON_SENIORITY,N43))</f>
        <v/>
      </c>
      <c r="W43" t="str" cm="1">
        <f t="array" ref="W43">IF(ISERROR(INDEX(PERSON_SUB_DEPARTMENT,N43)),"",INDEX(PERSON_SUB_DEPARTMENT,N43))</f>
        <v/>
      </c>
      <c r="Y43" t="str">
        <f t="shared" si="1"/>
        <v/>
      </c>
    </row>
    <row r="44" spans="14:25" x14ac:dyDescent="0.35">
      <c r="N44" t="str">
        <f t="shared" si="0"/>
        <v/>
      </c>
      <c r="O44" t="str" cm="1">
        <f t="array" ref="O44">IF(ISERROR(INDEX(PERSON_FIRSTNAME,N44)&amp;" "&amp;INDEX(PERSON_LASTNAME,N44)),"",INDEX(PERSON_FIRSTNAME,N44)&amp;" "&amp;INDEX(PERSON_LASTNAME,N44)&amp;"")</f>
        <v/>
      </c>
      <c r="P44" t="str" cm="1">
        <f t="array" ref="P44">IF(ISERROR(INDEX(PERSON_LINKEDINURL,N44)),"",INDEX(PERSON_LINKEDINURL,N44))</f>
        <v/>
      </c>
      <c r="Q44" t="str" cm="1">
        <f t="array" ref="Q44">IF(ISERROR(INDEX(PERSON_EMAIL_ADDRESS,N44)),"",INDEX(PERSON_EMAIL_ADDRESS,N44))</f>
        <v/>
      </c>
      <c r="R44" t="str" cm="1">
        <f t="array" ref="R44">IF(ISERROR(INDEX(PERSON_ID,N44)),"",INDEX(PERSON_ID,N44))</f>
        <v/>
      </c>
      <c r="S44" t="str" cm="1">
        <f t="array" ref="S44">IF(ISERROR(INDEX(PERSON_JOBTITLE,N44)),"",INDEX(PERSON_JOBTITLE,N44))</f>
        <v/>
      </c>
      <c r="T44" t="str" cm="1">
        <f t="array" ref="T44">IF(ISERROR(INDEX(PERSON_JOB_TYPE,N44)),"",INDEX(PERSON_JOB_TYPE,N44))</f>
        <v/>
      </c>
      <c r="U44" t="str" cm="1">
        <f t="array" ref="U44">IF(ISERROR(INDEX(PERSON_DEPARTMENT,N44)),"",INDEX(PERSON_DEPARTMENT,N44))</f>
        <v/>
      </c>
      <c r="V44" t="str" cm="1">
        <f t="array" ref="V44">IF(ISERROR(INDEX(PERSON_SENIORITY,N44)),"",INDEX(PERSON_SENIORITY,N44))</f>
        <v/>
      </c>
      <c r="W44" t="str" cm="1">
        <f t="array" ref="W44">IF(ISERROR(INDEX(PERSON_SUB_DEPARTMENT,N44)),"",INDEX(PERSON_SUB_DEPARTMENT,N44))</f>
        <v/>
      </c>
      <c r="Y44" t="str">
        <f t="shared" si="1"/>
        <v/>
      </c>
    </row>
    <row r="45" spans="14:25" x14ac:dyDescent="0.35">
      <c r="N45" t="str">
        <f t="shared" si="0"/>
        <v/>
      </c>
      <c r="O45" t="str" cm="1">
        <f t="array" ref="O45">IF(ISERROR(INDEX(PERSON_FIRSTNAME,N45)&amp;" "&amp;INDEX(PERSON_LASTNAME,N45)&amp;" ("&amp;INDEX(PERSON_ID,N45)&amp;")"),"",INDEX(PERSON_FIRSTNAME,N45)&amp;" "&amp;INDEX(PERSON_LASTNAME,N45)&amp;" ("&amp;INDEX(PERSON_ID,N45)&amp;")")</f>
        <v/>
      </c>
      <c r="P45" t="str" cm="1">
        <f t="array" ref="P45">IF(ISERROR(INDEX(PERSON_LINKEDINURL,N45)),"",INDEX(PERSON_LINKEDINURL,N45))</f>
        <v/>
      </c>
      <c r="Q45" t="str" cm="1">
        <f t="array" ref="Q45">IF(ISERROR(INDEX(PERSON_EMAIL_ADDRESS,N45)),"",INDEX(PERSON_EMAIL_ADDRESS,N45))</f>
        <v/>
      </c>
      <c r="R45" t="str" cm="1">
        <f t="array" ref="R45">IF(ISERROR(INDEX(PERSON_ID,N45)),"",INDEX(PERSON_ID,N45))</f>
        <v/>
      </c>
      <c r="S45" t="str" cm="1">
        <f t="array" ref="S45">IF(ISERROR(INDEX(PERSON_JOBTITLE,N45)),"",INDEX(PERSON_JOBTITLE,N45))</f>
        <v/>
      </c>
      <c r="T45" t="str" cm="1">
        <f t="array" ref="T45">IF(ISERROR(INDEX(PERSON_JOB_TYPE,N45)),"",INDEX(PERSON_JOB_TYPE,N45))</f>
        <v/>
      </c>
      <c r="U45" t="str" cm="1">
        <f t="array" ref="U45">IF(ISERROR(INDEX(PERSON_DEPARTMENT,N45)),"",INDEX(PERSON_DEPARTMENT,N45))</f>
        <v/>
      </c>
      <c r="V45" t="str" cm="1">
        <f t="array" ref="V45">IF(ISERROR(INDEX(PERSON_SENIORITY,N45)),"",INDEX(PERSON_SENIORITY,N45))</f>
        <v/>
      </c>
      <c r="W45" t="str" cm="1">
        <f t="array" ref="W45">IF(ISERROR(INDEX(PERSON_SUB_DEPARTMENT,N45)),"",INDEX(PERSON_SUB_DEPARTMENT,N45))</f>
        <v/>
      </c>
      <c r="Y45" t="str">
        <f t="shared" si="1"/>
        <v/>
      </c>
    </row>
    <row r="46" spans="14:25" x14ac:dyDescent="0.35">
      <c r="N46" t="str">
        <f t="shared" si="0"/>
        <v/>
      </c>
      <c r="O46" t="str" cm="1">
        <f t="array" ref="O46">IF(ISERROR(INDEX(PERSON_FIRSTNAME,N46)&amp;" "&amp;INDEX(PERSON_LASTNAME,N46)&amp;" ("&amp;INDEX(PERSON_ID,N46)&amp;")"),"",INDEX(PERSON_FIRSTNAME,N46)&amp;" "&amp;INDEX(PERSON_LASTNAME,N46)&amp;" ("&amp;INDEX(PERSON_ID,N46)&amp;")")</f>
        <v/>
      </c>
      <c r="P46" t="str" cm="1">
        <f t="array" ref="P46">IF(ISERROR(INDEX(PERSON_LINKEDINURL,N46)),"",INDEX(PERSON_LINKEDINURL,N46))</f>
        <v/>
      </c>
      <c r="Q46" t="str" cm="1">
        <f t="array" ref="Q46">IF(ISERROR(INDEX(PERSON_EMAIL_ADDRESS,N46)),"",INDEX(PERSON_EMAIL_ADDRESS,N46))</f>
        <v/>
      </c>
      <c r="R46" t="str" cm="1">
        <f t="array" ref="R46">IF(ISERROR(INDEX(PERSON_ID,N46)),"",INDEX(PERSON_ID,N46))</f>
        <v/>
      </c>
      <c r="S46" t="str" cm="1">
        <f t="array" ref="S46">IF(ISERROR(INDEX(PERSON_JOBTITLE,N46)),"",INDEX(PERSON_JOBTITLE,N46))</f>
        <v/>
      </c>
      <c r="T46" t="str" cm="1">
        <f t="array" ref="T46">IF(ISERROR(INDEX(PERSON_JOB_TYPE,N46)),"",INDEX(PERSON_JOB_TYPE,N46))</f>
        <v/>
      </c>
      <c r="U46" t="str" cm="1">
        <f t="array" ref="U46">IF(ISERROR(INDEX(PERSON_DEPARTMENT,N46)),"",INDEX(PERSON_DEPARTMENT,N46))</f>
        <v/>
      </c>
      <c r="V46" t="str" cm="1">
        <f t="array" ref="V46">IF(ISERROR(INDEX(PERSON_SENIORITY,N46)),"",INDEX(PERSON_SENIORITY,N46))</f>
        <v/>
      </c>
      <c r="W46" t="str" cm="1">
        <f t="array" ref="W46">IF(ISERROR(INDEX(PERSON_SUB_DEPARTMENT,N46)),"",INDEX(PERSON_SUB_DEPARTMENT,N46))</f>
        <v/>
      </c>
      <c r="Y46" t="str">
        <f t="shared" si="1"/>
        <v/>
      </c>
    </row>
    <row r="47" spans="14:25" x14ac:dyDescent="0.35">
      <c r="N47" t="str">
        <f t="shared" si="0"/>
        <v/>
      </c>
      <c r="O47" t="str" cm="1">
        <f t="array" ref="O47">IF(ISERROR(INDEX(PERSON_FIRSTNAME,N47)&amp;" "&amp;INDEX(PERSON_LASTNAME,N47)&amp;" ("&amp;INDEX(PERSON_ID,N47)&amp;")"),"",INDEX(PERSON_FIRSTNAME,N47)&amp;" "&amp;INDEX(PERSON_LASTNAME,N47)&amp;" ("&amp;INDEX(PERSON_ID,N47)&amp;")")</f>
        <v/>
      </c>
      <c r="P47" t="str" cm="1">
        <f t="array" ref="P47">IF(ISERROR(INDEX(PERSON_LINKEDINURL,N47)),"",INDEX(PERSON_LINKEDINURL,N47))</f>
        <v/>
      </c>
      <c r="Q47" t="str" cm="1">
        <f t="array" ref="Q47">IF(ISERROR(INDEX(PERSON_EMAIL_ADDRESS,N47)),"",INDEX(PERSON_EMAIL_ADDRESS,N47))</f>
        <v/>
      </c>
      <c r="R47" t="str" cm="1">
        <f t="array" ref="R47">IF(ISERROR(INDEX(PERSON_ID,N47)),"",INDEX(PERSON_ID,N47))</f>
        <v/>
      </c>
      <c r="S47" t="str" cm="1">
        <f t="array" ref="S47">IF(ISERROR(INDEX(PERSON_JOBTITLE,N47)),"",INDEX(PERSON_JOBTITLE,N47))</f>
        <v/>
      </c>
      <c r="T47" t="str" cm="1">
        <f t="array" ref="T47">IF(ISERROR(INDEX(PERSON_JOB_TYPE,N47)),"",INDEX(PERSON_JOB_TYPE,N47))</f>
        <v/>
      </c>
      <c r="U47" t="str" cm="1">
        <f t="array" ref="U47">IF(ISERROR(INDEX(PERSON_DEPARTMENT,N47)),"",INDEX(PERSON_DEPARTMENT,N47))</f>
        <v/>
      </c>
      <c r="V47" t="str" cm="1">
        <f t="array" ref="V47">IF(ISERROR(INDEX(PERSON_SENIORITY,N47)),"",INDEX(PERSON_SENIORITY,N47))</f>
        <v/>
      </c>
      <c r="W47" t="str" cm="1">
        <f t="array" ref="W47">IF(ISERROR(INDEX(PERSON_SUB_DEPARTMENT,N47)),"",INDEX(PERSON_SUB_DEPARTMENT,N47))</f>
        <v/>
      </c>
      <c r="Y47" t="str">
        <f t="shared" si="1"/>
        <v/>
      </c>
    </row>
    <row r="48" spans="14:25" x14ac:dyDescent="0.35">
      <c r="N48" t="str">
        <f t="shared" si="0"/>
        <v/>
      </c>
      <c r="O48" t="str" cm="1">
        <f t="array" ref="O48">IF(ISERROR(INDEX(PERSON_FIRSTNAME,N48)&amp;" "&amp;INDEX(PERSON_LASTNAME,N48)&amp;" ("&amp;INDEX(PERSON_ID,N48)&amp;")"),"",INDEX(PERSON_FIRSTNAME,N48)&amp;" "&amp;INDEX(PERSON_LASTNAME,N48)&amp;" ("&amp;INDEX(PERSON_ID,N48)&amp;")")</f>
        <v/>
      </c>
      <c r="P48" t="str" cm="1">
        <f t="array" ref="P48">IF(ISERROR(INDEX(PERSON_LINKEDINURL,N48)),"",INDEX(PERSON_LINKEDINURL,N48))</f>
        <v/>
      </c>
      <c r="Q48" t="str" cm="1">
        <f t="array" ref="Q48">IF(ISERROR(INDEX(PERSON_EMAIL_ADDRESS,N48)),"",INDEX(PERSON_EMAIL_ADDRESS,N48))</f>
        <v/>
      </c>
      <c r="R48" t="str" cm="1">
        <f t="array" ref="R48">IF(ISERROR(INDEX(PERSON_ID,N48)),"",INDEX(PERSON_ID,N48))</f>
        <v/>
      </c>
      <c r="S48" t="str" cm="1">
        <f t="array" ref="S48">IF(ISERROR(INDEX(PERSON_JOBTITLE,N48)),"",INDEX(PERSON_JOBTITLE,N48))</f>
        <v/>
      </c>
      <c r="T48" t="str" cm="1">
        <f t="array" ref="T48">IF(ISERROR(INDEX(PERSON_JOB_TYPE,N48)),"",INDEX(PERSON_JOB_TYPE,N48))</f>
        <v/>
      </c>
      <c r="U48" t="str" cm="1">
        <f t="array" ref="U48">IF(ISERROR(INDEX(PERSON_DEPARTMENT,N48)),"",INDEX(PERSON_DEPARTMENT,N48))</f>
        <v/>
      </c>
      <c r="V48" t="str" cm="1">
        <f t="array" ref="V48">IF(ISERROR(INDEX(PERSON_SENIORITY,N48)),"",INDEX(PERSON_SENIORITY,N48))</f>
        <v/>
      </c>
      <c r="W48" t="str" cm="1">
        <f t="array" ref="W48">IF(ISERROR(INDEX(PERSON_SUB_DEPARTMENT,N48)),"",INDEX(PERSON_SUB_DEPARTMENT,N48))</f>
        <v/>
      </c>
      <c r="Y48" t="str">
        <f t="shared" si="1"/>
        <v/>
      </c>
    </row>
    <row r="49" spans="14:25" x14ac:dyDescent="0.35">
      <c r="N49" t="str">
        <f t="shared" si="0"/>
        <v/>
      </c>
      <c r="O49" t="str" cm="1">
        <f t="array" ref="O49">IF(ISERROR(INDEX(PERSON_FIRSTNAME,N49)&amp;" "&amp;INDEX(PERSON_LASTNAME,N49)&amp;" ("&amp;INDEX(PERSON_ID,N49)&amp;")"),"",INDEX(PERSON_FIRSTNAME,N49)&amp;" "&amp;INDEX(PERSON_LASTNAME,N49)&amp;" ("&amp;INDEX(PERSON_ID,N49)&amp;")")</f>
        <v/>
      </c>
      <c r="P49" t="str" cm="1">
        <f t="array" ref="P49">IF(ISERROR(INDEX(PERSON_LINKEDINURL,N49)),"",INDEX(PERSON_LINKEDINURL,N49))</f>
        <v/>
      </c>
      <c r="Q49" t="str" cm="1">
        <f t="array" ref="Q49">IF(ISERROR(INDEX(PERSON_EMAIL_ADDRESS,N49)),"",INDEX(PERSON_EMAIL_ADDRESS,N49))</f>
        <v/>
      </c>
      <c r="R49" t="str" cm="1">
        <f t="array" ref="R49">IF(ISERROR(INDEX(PERSON_ID,N49)),"",INDEX(PERSON_ID,N49))</f>
        <v/>
      </c>
      <c r="S49" t="str" cm="1">
        <f t="array" ref="S49">IF(ISERROR(INDEX(PERSON_JOBTITLE,N49)),"",INDEX(PERSON_JOBTITLE,N49))</f>
        <v/>
      </c>
      <c r="T49" t="str" cm="1">
        <f t="array" ref="T49">IF(ISERROR(INDEX(PERSON_JOB_TYPE,N49)),"",INDEX(PERSON_JOB_TYPE,N49))</f>
        <v/>
      </c>
      <c r="U49" t="str" cm="1">
        <f t="array" ref="U49">IF(ISERROR(INDEX(PERSON_DEPARTMENT,N49)),"",INDEX(PERSON_DEPARTMENT,N49))</f>
        <v/>
      </c>
      <c r="V49" t="str" cm="1">
        <f t="array" ref="V49">IF(ISERROR(INDEX(PERSON_SENIORITY,N49)),"",INDEX(PERSON_SENIORITY,N49))</f>
        <v/>
      </c>
      <c r="W49" t="str" cm="1">
        <f t="array" ref="W49">IF(ISERROR(INDEX(PERSON_SUB_DEPARTMENT,N49)),"",INDEX(PERSON_SUB_DEPARTMENT,N49))</f>
        <v/>
      </c>
      <c r="Y49" t="str">
        <f t="shared" si="1"/>
        <v/>
      </c>
    </row>
    <row r="50" spans="14:25" x14ac:dyDescent="0.35">
      <c r="N50" t="str">
        <f t="shared" si="0"/>
        <v/>
      </c>
      <c r="O50" t="str" cm="1">
        <f t="array" ref="O50">IF(ISERROR(INDEX(PERSON_FIRSTNAME,N50)&amp;" "&amp;INDEX(PERSON_LASTNAME,N50)&amp;" ("&amp;INDEX(PERSON_ID,N50)&amp;")"),"",INDEX(PERSON_FIRSTNAME,N50)&amp;" "&amp;INDEX(PERSON_LASTNAME,N50)&amp;" ("&amp;INDEX(PERSON_ID,N50)&amp;")")</f>
        <v/>
      </c>
      <c r="P50" t="str" cm="1">
        <f t="array" ref="P50">IF(ISERROR(INDEX(PERSON_LINKEDINURL,N50)),"",INDEX(PERSON_LINKEDINURL,N50))</f>
        <v/>
      </c>
      <c r="Q50" t="str" cm="1">
        <f t="array" ref="Q50">IF(ISERROR(INDEX(PERSON_EMAIL_ADDRESS,N50)),"",INDEX(PERSON_EMAIL_ADDRESS,N50))</f>
        <v/>
      </c>
      <c r="R50" t="str" cm="1">
        <f t="array" ref="R50">IF(ISERROR(INDEX(PERSON_ID,N50)),"",INDEX(PERSON_ID,N50))</f>
        <v/>
      </c>
      <c r="S50" t="str" cm="1">
        <f t="array" ref="S50">IF(ISERROR(INDEX(PERSON_JOBTITLE,N50)),"",INDEX(PERSON_JOBTITLE,N50))</f>
        <v/>
      </c>
      <c r="T50" t="str" cm="1">
        <f t="array" ref="T50">IF(ISERROR(INDEX(PERSON_JOB_TYPE,N50)),"",INDEX(PERSON_JOB_TYPE,N50))</f>
        <v/>
      </c>
      <c r="U50" t="str" cm="1">
        <f t="array" ref="U50">IF(ISERROR(INDEX(PERSON_DEPARTMENT,N50)),"",INDEX(PERSON_DEPARTMENT,N50))</f>
        <v/>
      </c>
      <c r="V50" t="str" cm="1">
        <f t="array" ref="V50">IF(ISERROR(INDEX(PERSON_SENIORITY,N50)),"",INDEX(PERSON_SENIORITY,N50))</f>
        <v/>
      </c>
      <c r="W50" t="str" cm="1">
        <f t="array" ref="W50">IF(ISERROR(INDEX(PERSON_SUB_DEPARTMENT,N50)),"",INDEX(PERSON_SUB_DEPARTMENT,N50))</f>
        <v/>
      </c>
      <c r="Y50" t="str">
        <f t="shared" si="1"/>
        <v/>
      </c>
    </row>
    <row r="51" spans="14:25" x14ac:dyDescent="0.35">
      <c r="N51" t="str">
        <f t="shared" si="0"/>
        <v/>
      </c>
      <c r="O51" t="str" cm="1">
        <f t="array" ref="O51">IF(ISERROR(INDEX(PERSON_FIRSTNAME,N51)&amp;" "&amp;INDEX(PERSON_LASTNAME,N51)&amp;" ("&amp;INDEX(PERSON_ID,N51)&amp;")"),"",INDEX(PERSON_FIRSTNAME,N51)&amp;" "&amp;INDEX(PERSON_LASTNAME,N51)&amp;" ("&amp;INDEX(PERSON_ID,N51)&amp;")")</f>
        <v/>
      </c>
      <c r="P51" t="str" cm="1">
        <f t="array" ref="P51">IF(ISERROR(INDEX(PERSON_LINKEDINURL,N51)),"",INDEX(PERSON_LINKEDINURL,N51))</f>
        <v/>
      </c>
      <c r="Q51" t="str" cm="1">
        <f t="array" ref="Q51">IF(ISERROR(INDEX(PERSON_EMAIL_ADDRESS,N51)),"",INDEX(PERSON_EMAIL_ADDRESS,N51))</f>
        <v/>
      </c>
      <c r="R51" t="str" cm="1">
        <f t="array" ref="R51">IF(ISERROR(INDEX(PERSON_ID,N51)),"",INDEX(PERSON_ID,N51))</f>
        <v/>
      </c>
      <c r="S51" t="str" cm="1">
        <f t="array" ref="S51">IF(ISERROR(INDEX(PERSON_JOBTITLE,N51)),"",INDEX(PERSON_JOBTITLE,N51))</f>
        <v/>
      </c>
      <c r="T51" t="str" cm="1">
        <f t="array" ref="T51">IF(ISERROR(INDEX(PERSON_JOB_TYPE,N51)),"",INDEX(PERSON_JOB_TYPE,N51))</f>
        <v/>
      </c>
      <c r="U51" t="str" cm="1">
        <f t="array" ref="U51">IF(ISERROR(INDEX(PERSON_DEPARTMENT,N51)),"",INDEX(PERSON_DEPARTMENT,N51))</f>
        <v/>
      </c>
      <c r="V51" t="str" cm="1">
        <f t="array" ref="V51">IF(ISERROR(INDEX(PERSON_SENIORITY,N51)),"",INDEX(PERSON_SENIORITY,N51))</f>
        <v/>
      </c>
      <c r="W51" t="str" cm="1">
        <f t="array" ref="W51">IF(ISERROR(INDEX(PERSON_SUB_DEPARTMENT,N51)),"",INDEX(PERSON_SUB_DEPARTMENT,N51))</f>
        <v/>
      </c>
      <c r="Y51" t="str">
        <f t="shared" si="1"/>
        <v/>
      </c>
    </row>
    <row r="52" spans="14:25" x14ac:dyDescent="0.35">
      <c r="N52" t="str">
        <f t="shared" si="0"/>
        <v/>
      </c>
      <c r="O52" t="str" cm="1">
        <f t="array" ref="O52">IF(ISERROR(INDEX(PERSON_FIRSTNAME,N52)&amp;" "&amp;INDEX(PERSON_LASTNAME,N52)&amp;" ("&amp;INDEX(PERSON_ID,N52)&amp;")"),"",INDEX(PERSON_FIRSTNAME,N52)&amp;" "&amp;INDEX(PERSON_LASTNAME,N52)&amp;" ("&amp;INDEX(PERSON_ID,N52)&amp;")")</f>
        <v/>
      </c>
      <c r="P52" t="str" cm="1">
        <f t="array" ref="P52">IF(ISERROR(INDEX(PERSON_LINKEDINURL,N52)),"",INDEX(PERSON_LINKEDINURL,N52))</f>
        <v/>
      </c>
      <c r="Q52" t="str" cm="1">
        <f t="array" ref="Q52">IF(ISERROR(INDEX(PERSON_EMAIL_ADDRESS,N52)),"",INDEX(PERSON_EMAIL_ADDRESS,N52))</f>
        <v/>
      </c>
      <c r="R52" t="str" cm="1">
        <f t="array" ref="R52">IF(ISERROR(INDEX(PERSON_ID,N52)),"",INDEX(PERSON_ID,N52))</f>
        <v/>
      </c>
      <c r="S52" t="str" cm="1">
        <f t="array" ref="S52">IF(ISERROR(INDEX(PERSON_JOBTITLE,N52)),"",INDEX(PERSON_JOBTITLE,N52))</f>
        <v/>
      </c>
      <c r="T52" t="str" cm="1">
        <f t="array" ref="T52">IF(ISERROR(INDEX(PERSON_JOB_TYPE,N52)),"",INDEX(PERSON_JOB_TYPE,N52))</f>
        <v/>
      </c>
      <c r="U52" t="str" cm="1">
        <f t="array" ref="U52">IF(ISERROR(INDEX(PERSON_DEPARTMENT,N52)),"",INDEX(PERSON_DEPARTMENT,N52))</f>
        <v/>
      </c>
      <c r="V52" t="str" cm="1">
        <f t="array" ref="V52">IF(ISERROR(INDEX(PERSON_SENIORITY,N52)),"",INDEX(PERSON_SENIORITY,N52))</f>
        <v/>
      </c>
      <c r="W52" t="str" cm="1">
        <f t="array" ref="W52">IF(ISERROR(INDEX(PERSON_SUB_DEPARTMENT,N52)),"",INDEX(PERSON_SUB_DEPARTMENT,N52))</f>
        <v/>
      </c>
      <c r="Y52" t="str">
        <f t="shared" si="1"/>
        <v/>
      </c>
    </row>
    <row r="53" spans="14:25" x14ac:dyDescent="0.35">
      <c r="N53" t="str">
        <f t="shared" si="0"/>
        <v/>
      </c>
      <c r="O53" t="str" cm="1">
        <f t="array" ref="O53">IF(ISERROR(INDEX(PERSON_FIRSTNAME,N53)&amp;" "&amp;INDEX(PERSON_LASTNAME,N53)&amp;" ("&amp;INDEX(PERSON_ID,N53)&amp;")"),"",INDEX(PERSON_FIRSTNAME,N53)&amp;" "&amp;INDEX(PERSON_LASTNAME,N53)&amp;" ("&amp;INDEX(PERSON_ID,N53)&amp;")")</f>
        <v/>
      </c>
      <c r="P53" t="str" cm="1">
        <f t="array" ref="P53">IF(ISERROR(INDEX(PERSON_LINKEDINURL,N53)),"",INDEX(PERSON_LINKEDINURL,N53))</f>
        <v/>
      </c>
      <c r="Q53" t="str" cm="1">
        <f t="array" ref="Q53">IF(ISERROR(INDEX(PERSON_EMAIL_ADDRESS,N53)),"",INDEX(PERSON_EMAIL_ADDRESS,N53))</f>
        <v/>
      </c>
      <c r="R53" t="str" cm="1">
        <f t="array" ref="R53">IF(ISERROR(INDEX(PERSON_ID,N53)),"",INDEX(PERSON_ID,N53))</f>
        <v/>
      </c>
      <c r="S53" t="str" cm="1">
        <f t="array" ref="S53">IF(ISERROR(INDEX(PERSON_JOBTITLE,N53)),"",INDEX(PERSON_JOBTITLE,N53))</f>
        <v/>
      </c>
      <c r="T53" t="str" cm="1">
        <f t="array" ref="T53">IF(ISERROR(INDEX(PERSON_JOB_TYPE,N53)),"",INDEX(PERSON_JOB_TYPE,N53))</f>
        <v/>
      </c>
      <c r="U53" t="str" cm="1">
        <f t="array" ref="U53">IF(ISERROR(INDEX(PERSON_DEPARTMENT,N53)),"",INDEX(PERSON_DEPARTMENT,N53))</f>
        <v/>
      </c>
      <c r="V53" t="str" cm="1">
        <f t="array" ref="V53">IF(ISERROR(INDEX(PERSON_SENIORITY,N53)),"",INDEX(PERSON_SENIORITY,N53))</f>
        <v/>
      </c>
      <c r="W53" t="str" cm="1">
        <f t="array" ref="W53">IF(ISERROR(INDEX(PERSON_SUB_DEPARTMENT,N53)),"",INDEX(PERSON_SUB_DEPARTMENT,N53))</f>
        <v/>
      </c>
      <c r="Y53" t="str">
        <f t="shared" si="1"/>
        <v/>
      </c>
    </row>
    <row r="54" spans="14:25" x14ac:dyDescent="0.35">
      <c r="N54" t="str">
        <f t="shared" si="0"/>
        <v/>
      </c>
      <c r="O54" t="str" cm="1">
        <f t="array" ref="O54">IF(ISERROR(INDEX(PERSON_FIRSTNAME,N54)&amp;" "&amp;INDEX(PERSON_LASTNAME,N54)&amp;" ("&amp;INDEX(PERSON_ID,N54)&amp;")"),"",INDEX(PERSON_FIRSTNAME,N54)&amp;" "&amp;INDEX(PERSON_LASTNAME,N54)&amp;" ("&amp;INDEX(PERSON_ID,N54)&amp;")")</f>
        <v/>
      </c>
      <c r="P54" t="str" cm="1">
        <f t="array" ref="P54">IF(ISERROR(INDEX(PERSON_LINKEDINURL,N54)),"",INDEX(PERSON_LINKEDINURL,N54))</f>
        <v/>
      </c>
      <c r="Q54" t="str" cm="1">
        <f t="array" ref="Q54">IF(ISERROR(INDEX(PERSON_EMAIL_ADDRESS,N54)),"",INDEX(PERSON_EMAIL_ADDRESS,N54))</f>
        <v/>
      </c>
      <c r="R54" t="str" cm="1">
        <f t="array" ref="R54">IF(ISERROR(INDEX(PERSON_ID,N54)),"",INDEX(PERSON_ID,N54))</f>
        <v/>
      </c>
      <c r="S54" t="str" cm="1">
        <f t="array" ref="S54">IF(ISERROR(INDEX(PERSON_JOBTITLE,N54)),"",INDEX(PERSON_JOBTITLE,N54))</f>
        <v/>
      </c>
      <c r="T54" t="str" cm="1">
        <f t="array" ref="T54">IF(ISERROR(INDEX(PERSON_JOB_TYPE,N54)),"",INDEX(PERSON_JOB_TYPE,N54))</f>
        <v/>
      </c>
      <c r="U54" t="str" cm="1">
        <f t="array" ref="U54">IF(ISERROR(INDEX(PERSON_DEPARTMENT,N54)),"",INDEX(PERSON_DEPARTMENT,N54))</f>
        <v/>
      </c>
      <c r="V54" t="str" cm="1">
        <f t="array" ref="V54">IF(ISERROR(INDEX(PERSON_SENIORITY,N54)),"",INDEX(PERSON_SENIORITY,N54))</f>
        <v/>
      </c>
      <c r="W54" t="str" cm="1">
        <f t="array" ref="W54">IF(ISERROR(INDEX(PERSON_SUB_DEPARTMENT,N54)),"",INDEX(PERSON_SUB_DEPARTMENT,N54))</f>
        <v/>
      </c>
      <c r="Y54" t="str">
        <f t="shared" si="1"/>
        <v/>
      </c>
    </row>
    <row r="55" spans="14:25" x14ac:dyDescent="0.35">
      <c r="N55" t="str">
        <f t="shared" si="0"/>
        <v/>
      </c>
      <c r="O55" t="str" cm="1">
        <f t="array" ref="O55">IF(ISERROR(INDEX(PERSON_FIRSTNAME,N55)&amp;" "&amp;INDEX(PERSON_LASTNAME,N55)&amp;" ("&amp;INDEX(PERSON_ID,N55)&amp;")"),"",INDEX(PERSON_FIRSTNAME,N55)&amp;" "&amp;INDEX(PERSON_LASTNAME,N55)&amp;" ("&amp;INDEX(PERSON_ID,N55)&amp;")")</f>
        <v/>
      </c>
      <c r="P55" t="str" cm="1">
        <f t="array" ref="P55">IF(ISERROR(INDEX(PERSON_LINKEDINURL,N55)),"",INDEX(PERSON_LINKEDINURL,N55))</f>
        <v/>
      </c>
      <c r="Q55" t="str" cm="1">
        <f t="array" ref="Q55">IF(ISERROR(INDEX(PERSON_EMAIL_ADDRESS,N55)),"",INDEX(PERSON_EMAIL_ADDRESS,N55))</f>
        <v/>
      </c>
      <c r="R55" t="str" cm="1">
        <f t="array" ref="R55">IF(ISERROR(INDEX(PERSON_ID,N55)),"",INDEX(PERSON_ID,N55))</f>
        <v/>
      </c>
      <c r="S55" t="str" cm="1">
        <f t="array" ref="S55">IF(ISERROR(INDEX(PERSON_JOBTITLE,N55)),"",INDEX(PERSON_JOBTITLE,N55))</f>
        <v/>
      </c>
      <c r="T55" t="str" cm="1">
        <f t="array" ref="T55">IF(ISERROR(INDEX(PERSON_JOB_TYPE,N55)),"",INDEX(PERSON_JOB_TYPE,N55))</f>
        <v/>
      </c>
      <c r="U55" t="str" cm="1">
        <f t="array" ref="U55">IF(ISERROR(INDEX(PERSON_DEPARTMENT,N55)),"",INDEX(PERSON_DEPARTMENT,N55))</f>
        <v/>
      </c>
      <c r="V55" t="str" cm="1">
        <f t="array" ref="V55">IF(ISERROR(INDEX(PERSON_SENIORITY,N55)),"",INDEX(PERSON_SENIORITY,N55))</f>
        <v/>
      </c>
      <c r="W55" t="str" cm="1">
        <f t="array" ref="W55">IF(ISERROR(INDEX(PERSON_SUB_DEPARTMENT,N55)),"",INDEX(PERSON_SUB_DEPARTMENT,N55))</f>
        <v/>
      </c>
      <c r="Y55" t="str">
        <f t="shared" si="1"/>
        <v/>
      </c>
    </row>
    <row r="56" spans="14:25" x14ac:dyDescent="0.35">
      <c r="N56" t="str">
        <f t="shared" si="0"/>
        <v/>
      </c>
      <c r="O56" t="str" cm="1">
        <f t="array" ref="O56">IF(ISERROR(INDEX(PERSON_FIRSTNAME,N56)&amp;" "&amp;INDEX(PERSON_LASTNAME,N56)&amp;" ("&amp;INDEX(PERSON_ID,N56)&amp;")"),"",INDEX(PERSON_FIRSTNAME,N56)&amp;" "&amp;INDEX(PERSON_LASTNAME,N56)&amp;" ("&amp;INDEX(PERSON_ID,N56)&amp;")")</f>
        <v/>
      </c>
      <c r="P56" t="str" cm="1">
        <f t="array" ref="P56">IF(ISERROR(INDEX(PERSON_LINKEDINURL,N56)),"",INDEX(PERSON_LINKEDINURL,N56))</f>
        <v/>
      </c>
      <c r="Q56" t="str" cm="1">
        <f t="array" ref="Q56">IF(ISERROR(INDEX(PERSON_EMAIL_ADDRESS,N56)),"",INDEX(PERSON_EMAIL_ADDRESS,N56))</f>
        <v/>
      </c>
      <c r="R56" t="str" cm="1">
        <f t="array" ref="R56">IF(ISERROR(INDEX(PERSON_ID,N56)),"",INDEX(PERSON_ID,N56))</f>
        <v/>
      </c>
      <c r="S56" t="str" cm="1">
        <f t="array" ref="S56">IF(ISERROR(INDEX(PERSON_JOBTITLE,N56)),"",INDEX(PERSON_JOBTITLE,N56))</f>
        <v/>
      </c>
      <c r="T56" t="str" cm="1">
        <f t="array" ref="T56">IF(ISERROR(INDEX(PERSON_JOB_TYPE,N56)),"",INDEX(PERSON_JOB_TYPE,N56))</f>
        <v/>
      </c>
      <c r="U56" t="str" cm="1">
        <f t="array" ref="U56">IF(ISERROR(INDEX(PERSON_DEPARTMENT,N56)),"",INDEX(PERSON_DEPARTMENT,N56))</f>
        <v/>
      </c>
      <c r="V56" t="str" cm="1">
        <f t="array" ref="V56">IF(ISERROR(INDEX(PERSON_SENIORITY,N56)),"",INDEX(PERSON_SENIORITY,N56))</f>
        <v/>
      </c>
      <c r="W56" t="str" cm="1">
        <f t="array" ref="W56">IF(ISERROR(INDEX(PERSON_SUB_DEPARTMENT,N56)),"",INDEX(PERSON_SUB_DEPARTMENT,N56))</f>
        <v/>
      </c>
      <c r="Y56" t="str">
        <f t="shared" si="1"/>
        <v/>
      </c>
    </row>
    <row r="57" spans="14:25" x14ac:dyDescent="0.35">
      <c r="N57" t="str">
        <f t="shared" si="0"/>
        <v/>
      </c>
      <c r="O57" t="str" cm="1">
        <f t="array" ref="O57">IF(ISERROR(INDEX(PERSON_FIRSTNAME,N57)&amp;" "&amp;INDEX(PERSON_LASTNAME,N57)&amp;" ("&amp;INDEX(PERSON_ID,N57)&amp;")"),"",INDEX(PERSON_FIRSTNAME,N57)&amp;" "&amp;INDEX(PERSON_LASTNAME,N57)&amp;" ("&amp;INDEX(PERSON_ID,N57)&amp;")")</f>
        <v/>
      </c>
      <c r="P57" t="str" cm="1">
        <f t="array" ref="P57">IF(ISERROR(INDEX(PERSON_LINKEDINURL,N57)),"",INDEX(PERSON_LINKEDINURL,N57))</f>
        <v/>
      </c>
      <c r="Q57" t="str" cm="1">
        <f t="array" ref="Q57">IF(ISERROR(INDEX(PERSON_EMAIL_ADDRESS,N57)),"",INDEX(PERSON_EMAIL_ADDRESS,N57))</f>
        <v/>
      </c>
      <c r="R57" t="str" cm="1">
        <f t="array" ref="R57">IF(ISERROR(INDEX(PERSON_ID,N57)),"",INDEX(PERSON_ID,N57))</f>
        <v/>
      </c>
      <c r="S57" t="str" cm="1">
        <f t="array" ref="S57">IF(ISERROR(INDEX(PERSON_JOBTITLE,N57)),"",INDEX(PERSON_JOBTITLE,N57))</f>
        <v/>
      </c>
      <c r="T57" t="str" cm="1">
        <f t="array" ref="T57">IF(ISERROR(INDEX(PERSON_JOB_TYPE,N57)),"",INDEX(PERSON_JOB_TYPE,N57))</f>
        <v/>
      </c>
      <c r="U57" t="str" cm="1">
        <f t="array" ref="U57">IF(ISERROR(INDEX(PERSON_DEPARTMENT,N57)),"",INDEX(PERSON_DEPARTMENT,N57))</f>
        <v/>
      </c>
      <c r="V57" t="str" cm="1">
        <f t="array" ref="V57">IF(ISERROR(INDEX(PERSON_SENIORITY,N57)),"",INDEX(PERSON_SENIORITY,N57))</f>
        <v/>
      </c>
      <c r="W57" t="str" cm="1">
        <f t="array" ref="W57">IF(ISERROR(INDEX(PERSON_SUB_DEPARTMENT,N57)),"",INDEX(PERSON_SUB_DEPARTMENT,N57))</f>
        <v/>
      </c>
      <c r="Y57" t="str">
        <f t="shared" si="1"/>
        <v/>
      </c>
    </row>
    <row r="58" spans="14:25" x14ac:dyDescent="0.35">
      <c r="N58" t="str">
        <f t="shared" si="0"/>
        <v/>
      </c>
      <c r="O58" t="str" cm="1">
        <f t="array" ref="O58">IF(ISERROR(INDEX(PERSON_FIRSTNAME,N58)&amp;" "&amp;INDEX(PERSON_LASTNAME,N58)&amp;" ("&amp;INDEX(PERSON_ID,N58)&amp;")"),"",INDEX(PERSON_FIRSTNAME,N58)&amp;" "&amp;INDEX(PERSON_LASTNAME,N58)&amp;" ("&amp;INDEX(PERSON_ID,N58)&amp;")")</f>
        <v/>
      </c>
      <c r="P58" t="str" cm="1">
        <f t="array" ref="P58">IF(ISERROR(INDEX(PERSON_LINKEDINURL,N58)),"",INDEX(PERSON_LINKEDINURL,N58))</f>
        <v/>
      </c>
      <c r="Q58" t="str" cm="1">
        <f t="array" ref="Q58">IF(ISERROR(INDEX(PERSON_EMAIL_ADDRESS,N58)),"",INDEX(PERSON_EMAIL_ADDRESS,N58))</f>
        <v/>
      </c>
      <c r="R58" t="str" cm="1">
        <f t="array" ref="R58">IF(ISERROR(INDEX(PERSON_ID,N58)),"",INDEX(PERSON_ID,N58))</f>
        <v/>
      </c>
      <c r="S58" t="str" cm="1">
        <f t="array" ref="S58">IF(ISERROR(INDEX(PERSON_JOBTITLE,N58)),"",INDEX(PERSON_JOBTITLE,N58))</f>
        <v/>
      </c>
      <c r="T58" t="str" cm="1">
        <f t="array" ref="T58">IF(ISERROR(INDEX(PERSON_JOB_TYPE,N58)),"",INDEX(PERSON_JOB_TYPE,N58))</f>
        <v/>
      </c>
      <c r="U58" t="str" cm="1">
        <f t="array" ref="U58">IF(ISERROR(INDEX(PERSON_DEPARTMENT,N58)),"",INDEX(PERSON_DEPARTMENT,N58))</f>
        <v/>
      </c>
      <c r="V58" t="str" cm="1">
        <f t="array" ref="V58">IF(ISERROR(INDEX(PERSON_SENIORITY,N58)),"",INDEX(PERSON_SENIORITY,N58))</f>
        <v/>
      </c>
      <c r="W58" t="str" cm="1">
        <f t="array" ref="W58">IF(ISERROR(INDEX(PERSON_SUB_DEPARTMENT,N58)),"",INDEX(PERSON_SUB_DEPARTMENT,N58))</f>
        <v/>
      </c>
      <c r="Y58" t="str">
        <f t="shared" si="1"/>
        <v/>
      </c>
    </row>
    <row r="59" spans="14:25" x14ac:dyDescent="0.35">
      <c r="N59" t="str">
        <f t="shared" si="0"/>
        <v/>
      </c>
      <c r="O59" t="str" cm="1">
        <f t="array" ref="O59">IF(ISERROR(INDEX(PERSON_FIRSTNAME,N59)&amp;" "&amp;INDEX(PERSON_LASTNAME,N59)&amp;" ("&amp;INDEX(PERSON_ID,N59)&amp;")"),"",INDEX(PERSON_FIRSTNAME,N59)&amp;" "&amp;INDEX(PERSON_LASTNAME,N59)&amp;" ("&amp;INDEX(PERSON_ID,N59)&amp;")")</f>
        <v/>
      </c>
      <c r="P59" t="str" cm="1">
        <f t="array" ref="P59">IF(ISERROR(INDEX(PERSON_LINKEDINURL,N59)),"",INDEX(PERSON_LINKEDINURL,N59))</f>
        <v/>
      </c>
      <c r="Q59" t="str" cm="1">
        <f t="array" ref="Q59">IF(ISERROR(INDEX(PERSON_EMAIL_ADDRESS,N59)),"",INDEX(PERSON_EMAIL_ADDRESS,N59))</f>
        <v/>
      </c>
      <c r="R59" t="str" cm="1">
        <f t="array" ref="R59">IF(ISERROR(INDEX(PERSON_ID,N59)),"",INDEX(PERSON_ID,N59))</f>
        <v/>
      </c>
      <c r="S59" t="str" cm="1">
        <f t="array" ref="S59">IF(ISERROR(INDEX(PERSON_JOBTITLE,N59)),"",INDEX(PERSON_JOBTITLE,N59))</f>
        <v/>
      </c>
      <c r="T59" t="str" cm="1">
        <f t="array" ref="T59">IF(ISERROR(INDEX(PERSON_JOB_TYPE,N59)),"",INDEX(PERSON_JOB_TYPE,N59))</f>
        <v/>
      </c>
      <c r="U59" t="str" cm="1">
        <f t="array" ref="U59">IF(ISERROR(INDEX(PERSON_DEPARTMENT,N59)),"",INDEX(PERSON_DEPARTMENT,N59))</f>
        <v/>
      </c>
      <c r="V59" t="str" cm="1">
        <f t="array" ref="V59">IF(ISERROR(INDEX(PERSON_SENIORITY,N59)),"",INDEX(PERSON_SENIORITY,N59))</f>
        <v/>
      </c>
      <c r="W59" t="str" cm="1">
        <f t="array" ref="W59">IF(ISERROR(INDEX(PERSON_SUB_DEPARTMENT,N59)),"",INDEX(PERSON_SUB_DEPARTMENT,N59))</f>
        <v/>
      </c>
      <c r="Y59" t="str">
        <f t="shared" si="1"/>
        <v/>
      </c>
    </row>
    <row r="60" spans="14:25" x14ac:dyDescent="0.35">
      <c r="N60" t="str">
        <f t="shared" si="0"/>
        <v/>
      </c>
      <c r="O60" t="str" cm="1">
        <f t="array" ref="O60">IF(ISERROR(INDEX(PERSON_FIRSTNAME,N60)&amp;" "&amp;INDEX(PERSON_LASTNAME,N60)&amp;" ("&amp;INDEX(PERSON_ID,N60)&amp;")"),"",INDEX(PERSON_FIRSTNAME,N60)&amp;" "&amp;INDEX(PERSON_LASTNAME,N60)&amp;" ("&amp;INDEX(PERSON_ID,N60)&amp;")")</f>
        <v/>
      </c>
      <c r="P60" t="str" cm="1">
        <f t="array" ref="P60">IF(ISERROR(INDEX(PERSON_LINKEDINURL,N60)),"",INDEX(PERSON_LINKEDINURL,N60))</f>
        <v/>
      </c>
      <c r="Q60" t="str" cm="1">
        <f t="array" ref="Q60">IF(ISERROR(INDEX(PERSON_EMAIL_ADDRESS,N60)),"",INDEX(PERSON_EMAIL_ADDRESS,N60))</f>
        <v/>
      </c>
      <c r="R60" t="str" cm="1">
        <f t="array" ref="R60">IF(ISERROR(INDEX(PERSON_ID,N60)),"",INDEX(PERSON_ID,N60))</f>
        <v/>
      </c>
      <c r="S60" t="str" cm="1">
        <f t="array" ref="S60">IF(ISERROR(INDEX(PERSON_JOBTITLE,N60)),"",INDEX(PERSON_JOBTITLE,N60))</f>
        <v/>
      </c>
      <c r="T60" t="str" cm="1">
        <f t="array" ref="T60">IF(ISERROR(INDEX(PERSON_JOB_TYPE,N60)),"",INDEX(PERSON_JOB_TYPE,N60))</f>
        <v/>
      </c>
      <c r="U60" t="str" cm="1">
        <f t="array" ref="U60">IF(ISERROR(INDEX(PERSON_DEPARTMENT,N60)),"",INDEX(PERSON_DEPARTMENT,N60))</f>
        <v/>
      </c>
      <c r="V60" t="str" cm="1">
        <f t="array" ref="V60">IF(ISERROR(INDEX(PERSON_SENIORITY,N60)),"",INDEX(PERSON_SENIORITY,N60))</f>
        <v/>
      </c>
      <c r="W60" t="str" cm="1">
        <f t="array" ref="W60">IF(ISERROR(INDEX(PERSON_SUB_DEPARTMENT,N60)),"",INDEX(PERSON_SUB_DEPARTMENT,N60))</f>
        <v/>
      </c>
      <c r="Y60" t="str">
        <f t="shared" si="1"/>
        <v/>
      </c>
    </row>
    <row r="61" spans="14:25" x14ac:dyDescent="0.35">
      <c r="N61" t="str">
        <f t="shared" si="0"/>
        <v/>
      </c>
      <c r="O61" t="str" cm="1">
        <f t="array" ref="O61">IF(ISERROR(INDEX(PERSON_FIRSTNAME,N61)&amp;" "&amp;INDEX(PERSON_LASTNAME,N61)&amp;" ("&amp;INDEX(PERSON_ID,N61)&amp;")"),"",INDEX(PERSON_FIRSTNAME,N61)&amp;" "&amp;INDEX(PERSON_LASTNAME,N61)&amp;" ("&amp;INDEX(PERSON_ID,N61)&amp;")")</f>
        <v/>
      </c>
      <c r="P61" t="str" cm="1">
        <f t="array" ref="P61">IF(ISERROR(INDEX(PERSON_LINKEDINURL,N61)),"",INDEX(PERSON_LINKEDINURL,N61))</f>
        <v/>
      </c>
      <c r="Q61" t="str" cm="1">
        <f t="array" ref="Q61">IF(ISERROR(INDEX(PERSON_EMAIL_ADDRESS,N61)),"",INDEX(PERSON_EMAIL_ADDRESS,N61))</f>
        <v/>
      </c>
      <c r="R61" t="str" cm="1">
        <f t="array" ref="R61">IF(ISERROR(INDEX(PERSON_ID,N61)),"",INDEX(PERSON_ID,N61))</f>
        <v/>
      </c>
      <c r="S61" t="str" cm="1">
        <f t="array" ref="S61">IF(ISERROR(INDEX(PERSON_JOBTITLE,N61)),"",INDEX(PERSON_JOBTITLE,N61))</f>
        <v/>
      </c>
      <c r="T61" t="str" cm="1">
        <f t="array" ref="T61">IF(ISERROR(INDEX(PERSON_JOB_TYPE,N61)),"",INDEX(PERSON_JOB_TYPE,N61))</f>
        <v/>
      </c>
      <c r="U61" t="str" cm="1">
        <f t="array" ref="U61">IF(ISERROR(INDEX(PERSON_DEPARTMENT,N61)),"",INDEX(PERSON_DEPARTMENT,N61))</f>
        <v/>
      </c>
      <c r="V61" t="str" cm="1">
        <f t="array" ref="V61">IF(ISERROR(INDEX(PERSON_SENIORITY,N61)),"",INDEX(PERSON_SENIORITY,N61))</f>
        <v/>
      </c>
      <c r="W61" t="str" cm="1">
        <f t="array" ref="W61">IF(ISERROR(INDEX(PERSON_SUB_DEPARTMENT,N61)),"",INDEX(PERSON_SUB_DEPARTMENT,N61))</f>
        <v/>
      </c>
      <c r="Y61" t="str">
        <f t="shared" si="1"/>
        <v/>
      </c>
    </row>
    <row r="62" spans="14:25" x14ac:dyDescent="0.35">
      <c r="N62" t="str">
        <f t="shared" si="0"/>
        <v/>
      </c>
      <c r="O62" t="str" cm="1">
        <f t="array" ref="O62">IF(ISERROR(INDEX(PERSON_FIRSTNAME,N62)&amp;" "&amp;INDEX(PERSON_LASTNAME,N62)&amp;" ("&amp;INDEX(PERSON_ID,N62)&amp;")"),"",INDEX(PERSON_FIRSTNAME,N62)&amp;" "&amp;INDEX(PERSON_LASTNAME,N62)&amp;" ("&amp;INDEX(PERSON_ID,N62)&amp;")")</f>
        <v/>
      </c>
      <c r="P62" t="str" cm="1">
        <f t="array" ref="P62">IF(ISERROR(INDEX(PERSON_LINKEDINURL,N62)),"",INDEX(PERSON_LINKEDINURL,N62))</f>
        <v/>
      </c>
      <c r="Q62" t="str" cm="1">
        <f t="array" ref="Q62">IF(ISERROR(INDEX(PERSON_EMAIL_ADDRESS,N62)),"",INDEX(PERSON_EMAIL_ADDRESS,N62))</f>
        <v/>
      </c>
      <c r="R62" t="str" cm="1">
        <f t="array" ref="R62">IF(ISERROR(INDEX(PERSON_ID,N62)),"",INDEX(PERSON_ID,N62))</f>
        <v/>
      </c>
      <c r="S62" t="str" cm="1">
        <f t="array" ref="S62">IF(ISERROR(INDEX(PERSON_JOBTITLE,N62)),"",INDEX(PERSON_JOBTITLE,N62))</f>
        <v/>
      </c>
      <c r="T62" t="str" cm="1">
        <f t="array" ref="T62">IF(ISERROR(INDEX(PERSON_JOB_TYPE,N62)),"",INDEX(PERSON_JOB_TYPE,N62))</f>
        <v/>
      </c>
      <c r="U62" t="str" cm="1">
        <f t="array" ref="U62">IF(ISERROR(INDEX(PERSON_DEPARTMENT,N62)),"",INDEX(PERSON_DEPARTMENT,N62))</f>
        <v/>
      </c>
      <c r="V62" t="str" cm="1">
        <f t="array" ref="V62">IF(ISERROR(INDEX(PERSON_SENIORITY,N62)),"",INDEX(PERSON_SENIORITY,N62))</f>
        <v/>
      </c>
      <c r="W62" t="str" cm="1">
        <f t="array" ref="W62">IF(ISERROR(INDEX(PERSON_SUB_DEPARTMENT,N62)),"",INDEX(PERSON_SUB_DEPARTMENT,N62))</f>
        <v/>
      </c>
      <c r="Y62" t="str">
        <f t="shared" si="1"/>
        <v/>
      </c>
    </row>
    <row r="63" spans="14:25" x14ac:dyDescent="0.35">
      <c r="N63" t="str">
        <f t="shared" si="0"/>
        <v/>
      </c>
      <c r="O63" t="str" cm="1">
        <f t="array" ref="O63">IF(ISERROR(INDEX(PERSON_FIRSTNAME,N63)&amp;" "&amp;INDEX(PERSON_LASTNAME,N63)&amp;" ("&amp;INDEX(PERSON_ID,N63)&amp;")"),"",INDEX(PERSON_FIRSTNAME,N63)&amp;" "&amp;INDEX(PERSON_LASTNAME,N63)&amp;" ("&amp;INDEX(PERSON_ID,N63)&amp;")")</f>
        <v/>
      </c>
      <c r="P63" t="str" cm="1">
        <f t="array" ref="P63">IF(ISERROR(INDEX(PERSON_LINKEDINURL,N63)),"",INDEX(PERSON_LINKEDINURL,N63))</f>
        <v/>
      </c>
      <c r="Q63" t="str" cm="1">
        <f t="array" ref="Q63">IF(ISERROR(INDEX(PERSON_EMAIL_ADDRESS,N63)),"",INDEX(PERSON_EMAIL_ADDRESS,N63))</f>
        <v/>
      </c>
      <c r="R63" t="str" cm="1">
        <f t="array" ref="R63">IF(ISERROR(INDEX(PERSON_ID,N63)),"",INDEX(PERSON_ID,N63))</f>
        <v/>
      </c>
      <c r="S63" t="str" cm="1">
        <f t="array" ref="S63">IF(ISERROR(INDEX(PERSON_JOBTITLE,N63)),"",INDEX(PERSON_JOBTITLE,N63))</f>
        <v/>
      </c>
      <c r="T63" t="str" cm="1">
        <f t="array" ref="T63">IF(ISERROR(INDEX(PERSON_JOB_TYPE,N63)),"",INDEX(PERSON_JOB_TYPE,N63))</f>
        <v/>
      </c>
      <c r="U63" t="str" cm="1">
        <f t="array" ref="U63">IF(ISERROR(INDEX(PERSON_DEPARTMENT,N63)),"",INDEX(PERSON_DEPARTMENT,N63))</f>
        <v/>
      </c>
      <c r="V63" t="str" cm="1">
        <f t="array" ref="V63">IF(ISERROR(INDEX(PERSON_SENIORITY,N63)),"",INDEX(PERSON_SENIORITY,N63))</f>
        <v/>
      </c>
      <c r="W63" t="str" cm="1">
        <f t="array" ref="W63">IF(ISERROR(INDEX(PERSON_SUB_DEPARTMENT,N63)),"",INDEX(PERSON_SUB_DEPARTMENT,N63))</f>
        <v/>
      </c>
      <c r="Y63" t="str">
        <f t="shared" si="1"/>
        <v/>
      </c>
    </row>
    <row r="64" spans="14:25" x14ac:dyDescent="0.35">
      <c r="N64" t="str">
        <f t="shared" si="0"/>
        <v/>
      </c>
      <c r="O64" t="str" cm="1">
        <f t="array" ref="O64">IF(ISERROR(INDEX(PERSON_FIRSTNAME,N64)&amp;" "&amp;INDEX(PERSON_LASTNAME,N64)&amp;" ("&amp;INDEX(PERSON_ID,N64)&amp;")"),"",INDEX(PERSON_FIRSTNAME,N64)&amp;" "&amp;INDEX(PERSON_LASTNAME,N64)&amp;" ("&amp;INDEX(PERSON_ID,N64)&amp;")")</f>
        <v/>
      </c>
      <c r="P64" t="str" cm="1">
        <f t="array" ref="P64">IF(ISERROR(INDEX(PERSON_LINKEDINURL,N64)),"",INDEX(PERSON_LINKEDINURL,N64))</f>
        <v/>
      </c>
      <c r="Q64" t="str" cm="1">
        <f t="array" ref="Q64">IF(ISERROR(INDEX(PERSON_EMAIL_ADDRESS,N64)),"",INDEX(PERSON_EMAIL_ADDRESS,N64))</f>
        <v/>
      </c>
      <c r="R64" t="str" cm="1">
        <f t="array" ref="R64">IF(ISERROR(INDEX(PERSON_ID,N64)),"",INDEX(PERSON_ID,N64))</f>
        <v/>
      </c>
      <c r="S64" t="str" cm="1">
        <f t="array" ref="S64">IF(ISERROR(INDEX(PERSON_JOBTITLE,N64)),"",INDEX(PERSON_JOBTITLE,N64))</f>
        <v/>
      </c>
      <c r="T64" t="str" cm="1">
        <f t="array" ref="T64">IF(ISERROR(INDEX(PERSON_JOB_TYPE,N64)),"",INDEX(PERSON_JOB_TYPE,N64))</f>
        <v/>
      </c>
      <c r="U64" t="str" cm="1">
        <f t="array" ref="U64">IF(ISERROR(INDEX(PERSON_DEPARTMENT,N64)),"",INDEX(PERSON_DEPARTMENT,N64))</f>
        <v/>
      </c>
      <c r="V64" t="str" cm="1">
        <f t="array" ref="V64">IF(ISERROR(INDEX(PERSON_SENIORITY,N64)),"",INDEX(PERSON_SENIORITY,N64))</f>
        <v/>
      </c>
      <c r="W64" t="str" cm="1">
        <f t="array" ref="W64">IF(ISERROR(INDEX(PERSON_SUB_DEPARTMENT,N64)),"",INDEX(PERSON_SUB_DEPARTMENT,N64))</f>
        <v/>
      </c>
      <c r="Y64" t="str">
        <f t="shared" si="1"/>
        <v/>
      </c>
    </row>
    <row r="65" spans="14:25" x14ac:dyDescent="0.35">
      <c r="N65" t="str">
        <f t="shared" si="0"/>
        <v/>
      </c>
      <c r="O65" t="str" cm="1">
        <f t="array" ref="O65">IF(ISERROR(INDEX(PERSON_FIRSTNAME,N65)&amp;" "&amp;INDEX(PERSON_LASTNAME,N65)&amp;" ("&amp;INDEX(PERSON_ID,N65)&amp;")"),"",INDEX(PERSON_FIRSTNAME,N65)&amp;" "&amp;INDEX(PERSON_LASTNAME,N65)&amp;" ("&amp;INDEX(PERSON_ID,N65)&amp;")")</f>
        <v/>
      </c>
      <c r="P65" t="str" cm="1">
        <f t="array" ref="P65">IF(ISERROR(INDEX(PERSON_LINKEDINURL,N65)),"",INDEX(PERSON_LINKEDINURL,N65))</f>
        <v/>
      </c>
      <c r="Q65" t="str" cm="1">
        <f t="array" ref="Q65">IF(ISERROR(INDEX(PERSON_EMAIL_ADDRESS,N65)),"",INDEX(PERSON_EMAIL_ADDRESS,N65))</f>
        <v/>
      </c>
      <c r="R65" t="str" cm="1">
        <f t="array" ref="R65">IF(ISERROR(INDEX(PERSON_ID,N65)),"",INDEX(PERSON_ID,N65))</f>
        <v/>
      </c>
      <c r="S65" t="str" cm="1">
        <f t="array" ref="S65">IF(ISERROR(INDEX(PERSON_JOBTITLE,N65)),"",INDEX(PERSON_JOBTITLE,N65))</f>
        <v/>
      </c>
      <c r="T65" t="str" cm="1">
        <f t="array" ref="T65">IF(ISERROR(INDEX(PERSON_JOB_TYPE,N65)),"",INDEX(PERSON_JOB_TYPE,N65))</f>
        <v/>
      </c>
      <c r="U65" t="str" cm="1">
        <f t="array" ref="U65">IF(ISERROR(INDEX(PERSON_DEPARTMENT,N65)),"",INDEX(PERSON_DEPARTMENT,N65))</f>
        <v/>
      </c>
      <c r="V65" t="str" cm="1">
        <f t="array" ref="V65">IF(ISERROR(INDEX(PERSON_SENIORITY,N65)),"",INDEX(PERSON_SENIORITY,N65))</f>
        <v/>
      </c>
      <c r="W65" t="str" cm="1">
        <f t="array" ref="W65">IF(ISERROR(INDEX(PERSON_SUB_DEPARTMENT,N65)),"",INDEX(PERSON_SUB_DEPARTMENT,N65))</f>
        <v/>
      </c>
      <c r="Y65" t="str">
        <f t="shared" si="1"/>
        <v/>
      </c>
    </row>
    <row r="66" spans="14:25" x14ac:dyDescent="0.35">
      <c r="N66" t="str">
        <f t="shared" ref="N66:N76" si="2">IF(ISERROR(MATCH(M66,PERSON_ID,0)),"",MATCH(M66,PERSON_ID,0))</f>
        <v/>
      </c>
      <c r="O66" t="str" cm="1">
        <f t="array" ref="O66">IF(ISERROR(INDEX(PERSON_FIRSTNAME,N66)&amp;" "&amp;INDEX(PERSON_LASTNAME,N66)&amp;" ("&amp;INDEX(PERSON_ID,N66)&amp;")"),"",INDEX(PERSON_FIRSTNAME,N66)&amp;" "&amp;INDEX(PERSON_LASTNAME,N66)&amp;" ("&amp;INDEX(PERSON_ID,N66)&amp;")")</f>
        <v/>
      </c>
      <c r="P66" t="str" cm="1">
        <f t="array" ref="P66">IF(ISERROR(INDEX(PERSON_LINKEDINURL,N66)),"",INDEX(PERSON_LINKEDINURL,N66))</f>
        <v/>
      </c>
      <c r="Q66" t="str" cm="1">
        <f t="array" ref="Q66">IF(ISERROR(INDEX(PERSON_EMAIL_ADDRESS,N66)),"",INDEX(PERSON_EMAIL_ADDRESS,N66))</f>
        <v/>
      </c>
      <c r="R66" t="str" cm="1">
        <f t="array" ref="R66">IF(ISERROR(INDEX(PERSON_ID,N66)),"",INDEX(PERSON_ID,N66))</f>
        <v/>
      </c>
      <c r="S66" t="str" cm="1">
        <f t="array" ref="S66">IF(ISERROR(INDEX(PERSON_JOBTITLE,N66)),"",INDEX(PERSON_JOBTITLE,N66))</f>
        <v/>
      </c>
      <c r="T66" t="str" cm="1">
        <f t="array" ref="T66">IF(ISERROR(INDEX(PERSON_JOB_TYPE,N66)),"",INDEX(PERSON_JOB_TYPE,N66))</f>
        <v/>
      </c>
      <c r="U66" t="str" cm="1">
        <f t="array" ref="U66">IF(ISERROR(INDEX(PERSON_DEPARTMENT,N66)),"",INDEX(PERSON_DEPARTMENT,N66))</f>
        <v/>
      </c>
      <c r="V66" t="str" cm="1">
        <f t="array" ref="V66">IF(ISERROR(INDEX(PERSON_SENIORITY,N66)),"",INDEX(PERSON_SENIORITY,N66))</f>
        <v/>
      </c>
      <c r="W66" t="str" cm="1">
        <f t="array" ref="W66">IF(ISERROR(INDEX(PERSON_SUB_DEPARTMENT,N66)),"",INDEX(PERSON_SUB_DEPARTMENT,N66))</f>
        <v/>
      </c>
      <c r="Y66" t="str">
        <f t="shared" ref="Y66:Y129" si="3">IF(ISERROR(INDEX(MEETING_MINUTES_FILENAME,MATCH(X66,MEETING_MINUTES_MINUTES_DISPLAY_NAME,0))),"",INDEX(MEETING_MINUTES_FILENAME,MATCH(X66,MEETING_MINUTES_MINUTES_DISPLAY_NAME,0)))</f>
        <v/>
      </c>
    </row>
    <row r="67" spans="14:25" x14ac:dyDescent="0.35">
      <c r="N67" t="str">
        <f t="shared" si="2"/>
        <v/>
      </c>
      <c r="O67" t="str" cm="1">
        <f t="array" ref="O67">IF(ISERROR(INDEX(PERSON_FIRSTNAME,N67)&amp;" "&amp;INDEX(PERSON_LASTNAME,N67)&amp;" ("&amp;INDEX(PERSON_ID,N67)&amp;")"),"",INDEX(PERSON_FIRSTNAME,N67)&amp;" "&amp;INDEX(PERSON_LASTNAME,N67)&amp;" ("&amp;INDEX(PERSON_ID,N67)&amp;")")</f>
        <v/>
      </c>
      <c r="P67" t="str" cm="1">
        <f t="array" ref="P67">IF(ISERROR(INDEX(PERSON_LINKEDINURL,N67)),"",INDEX(PERSON_LINKEDINURL,N67))</f>
        <v/>
      </c>
      <c r="Q67" t="str" cm="1">
        <f t="array" ref="Q67">IF(ISERROR(INDEX(PERSON_EMAIL_ADDRESS,N67)),"",INDEX(PERSON_EMAIL_ADDRESS,N67))</f>
        <v/>
      </c>
      <c r="R67" t="str" cm="1">
        <f t="array" ref="R67">IF(ISERROR(INDEX(PERSON_ID,N67)),"",INDEX(PERSON_ID,N67))</f>
        <v/>
      </c>
      <c r="S67" t="str" cm="1">
        <f t="array" ref="S67">IF(ISERROR(INDEX(PERSON_JOBTITLE,N67)),"",INDEX(PERSON_JOBTITLE,N67))</f>
        <v/>
      </c>
      <c r="T67" t="str" cm="1">
        <f t="array" ref="T67">IF(ISERROR(INDEX(PERSON_JOB_TYPE,N67)),"",INDEX(PERSON_JOB_TYPE,N67))</f>
        <v/>
      </c>
      <c r="U67" t="str" cm="1">
        <f t="array" ref="U67">IF(ISERROR(INDEX(PERSON_DEPARTMENT,N67)),"",INDEX(PERSON_DEPARTMENT,N67))</f>
        <v/>
      </c>
      <c r="V67" t="str" cm="1">
        <f t="array" ref="V67">IF(ISERROR(INDEX(PERSON_SENIORITY,N67)),"",INDEX(PERSON_SENIORITY,N67))</f>
        <v/>
      </c>
      <c r="W67" t="str" cm="1">
        <f t="array" ref="W67">IF(ISERROR(INDEX(PERSON_SUB_DEPARTMENT,N67)),"",INDEX(PERSON_SUB_DEPARTMENT,N67))</f>
        <v/>
      </c>
      <c r="Y67" t="str">
        <f t="shared" si="3"/>
        <v/>
      </c>
    </row>
    <row r="68" spans="14:25" x14ac:dyDescent="0.35">
      <c r="N68" t="str">
        <f t="shared" si="2"/>
        <v/>
      </c>
      <c r="O68" t="str" cm="1">
        <f t="array" ref="O68">IF(ISERROR(INDEX(PERSON_FIRSTNAME,N68)&amp;" "&amp;INDEX(PERSON_LASTNAME,N68)&amp;" ("&amp;INDEX(PERSON_ID,N68)&amp;")"),"",INDEX(PERSON_FIRSTNAME,N68)&amp;" "&amp;INDEX(PERSON_LASTNAME,N68)&amp;" ("&amp;INDEX(PERSON_ID,N68)&amp;")")</f>
        <v/>
      </c>
      <c r="P68" t="str" cm="1">
        <f t="array" ref="P68">IF(ISERROR(INDEX(PERSON_LINKEDINURL,N68)),"",INDEX(PERSON_LINKEDINURL,N68))</f>
        <v/>
      </c>
      <c r="Q68" t="str" cm="1">
        <f t="array" ref="Q68">IF(ISERROR(INDEX(PERSON_EMAIL_ADDRESS,N68)),"",INDEX(PERSON_EMAIL_ADDRESS,N68))</f>
        <v/>
      </c>
      <c r="R68" t="str" cm="1">
        <f t="array" ref="R68">IF(ISERROR(INDEX(PERSON_ID,N68)),"",INDEX(PERSON_ID,N68))</f>
        <v/>
      </c>
      <c r="S68" t="str" cm="1">
        <f t="array" ref="S68">IF(ISERROR(INDEX(PERSON_JOBTITLE,N68)),"",INDEX(PERSON_JOBTITLE,N68))</f>
        <v/>
      </c>
      <c r="T68" t="str" cm="1">
        <f t="array" ref="T68">IF(ISERROR(INDEX(PERSON_JOB_TYPE,N68)),"",INDEX(PERSON_JOB_TYPE,N68))</f>
        <v/>
      </c>
      <c r="U68" t="str" cm="1">
        <f t="array" ref="U68">IF(ISERROR(INDEX(PERSON_DEPARTMENT,N68)),"",INDEX(PERSON_DEPARTMENT,N68))</f>
        <v/>
      </c>
      <c r="V68" t="str" cm="1">
        <f t="array" ref="V68">IF(ISERROR(INDEX(PERSON_SENIORITY,N68)),"",INDEX(PERSON_SENIORITY,N68))</f>
        <v/>
      </c>
      <c r="W68" t="str" cm="1">
        <f t="array" ref="W68">IF(ISERROR(INDEX(PERSON_SUB_DEPARTMENT,N68)),"",INDEX(PERSON_SUB_DEPARTMENT,N68))</f>
        <v/>
      </c>
      <c r="Y68" t="str">
        <f t="shared" si="3"/>
        <v/>
      </c>
    </row>
    <row r="69" spans="14:25" x14ac:dyDescent="0.35">
      <c r="N69" t="str">
        <f t="shared" si="2"/>
        <v/>
      </c>
      <c r="O69" t="str" cm="1">
        <f t="array" ref="O69">IF(ISERROR(INDEX(PERSON_FIRSTNAME,N69)&amp;" "&amp;INDEX(PERSON_LASTNAME,N69)&amp;" ("&amp;INDEX(PERSON_ID,N69)&amp;")"),"",INDEX(PERSON_FIRSTNAME,N69)&amp;" "&amp;INDEX(PERSON_LASTNAME,N69)&amp;" ("&amp;INDEX(PERSON_ID,N69)&amp;")")</f>
        <v/>
      </c>
      <c r="P69" t="str" cm="1">
        <f t="array" ref="P69">IF(ISERROR(INDEX(PERSON_LINKEDINURL,N69)),"",INDEX(PERSON_LINKEDINURL,N69))</f>
        <v/>
      </c>
      <c r="Q69" t="str" cm="1">
        <f t="array" ref="Q69">IF(ISERROR(INDEX(PERSON_EMAIL_ADDRESS,N69)),"",INDEX(PERSON_EMAIL_ADDRESS,N69))</f>
        <v/>
      </c>
      <c r="R69" t="str" cm="1">
        <f t="array" ref="R69">IF(ISERROR(INDEX(PERSON_ID,N69)),"",INDEX(PERSON_ID,N69))</f>
        <v/>
      </c>
      <c r="S69" t="str" cm="1">
        <f t="array" ref="S69">IF(ISERROR(INDEX(PERSON_JOBTITLE,N69)),"",INDEX(PERSON_JOBTITLE,N69))</f>
        <v/>
      </c>
      <c r="T69" t="str" cm="1">
        <f t="array" ref="T69">IF(ISERROR(INDEX(PERSON_JOB_TYPE,N69)),"",INDEX(PERSON_JOB_TYPE,N69))</f>
        <v/>
      </c>
      <c r="U69" t="str" cm="1">
        <f t="array" ref="U69">IF(ISERROR(INDEX(PERSON_DEPARTMENT,N69)),"",INDEX(PERSON_DEPARTMENT,N69))</f>
        <v/>
      </c>
      <c r="V69" t="str" cm="1">
        <f t="array" ref="V69">IF(ISERROR(INDEX(PERSON_SENIORITY,N69)),"",INDEX(PERSON_SENIORITY,N69))</f>
        <v/>
      </c>
      <c r="W69" t="str" cm="1">
        <f t="array" ref="W69">IF(ISERROR(INDEX(PERSON_SUB_DEPARTMENT,N69)),"",INDEX(PERSON_SUB_DEPARTMENT,N69))</f>
        <v/>
      </c>
      <c r="Y69" t="str">
        <f t="shared" si="3"/>
        <v/>
      </c>
    </row>
    <row r="70" spans="14:25" x14ac:dyDescent="0.35">
      <c r="N70" t="str">
        <f t="shared" si="2"/>
        <v/>
      </c>
      <c r="O70" t="str" cm="1">
        <f t="array" ref="O70">IF(ISERROR(INDEX(PERSON_FIRSTNAME,N70)&amp;" "&amp;INDEX(PERSON_LASTNAME,N70)&amp;" ("&amp;INDEX(PERSON_ID,N70)&amp;")"),"",INDEX(PERSON_FIRSTNAME,N70)&amp;" "&amp;INDEX(PERSON_LASTNAME,N70)&amp;" ("&amp;INDEX(PERSON_ID,N70)&amp;")")</f>
        <v/>
      </c>
      <c r="P70" t="str" cm="1">
        <f t="array" ref="P70">IF(ISERROR(INDEX(PERSON_LINKEDINURL,N70)),"",INDEX(PERSON_LINKEDINURL,N70))</f>
        <v/>
      </c>
      <c r="Q70" t="str" cm="1">
        <f t="array" ref="Q70">IF(ISERROR(INDEX(PERSON_EMAIL_ADDRESS,N70)),"",INDEX(PERSON_EMAIL_ADDRESS,N70))</f>
        <v/>
      </c>
      <c r="R70" t="str" cm="1">
        <f t="array" ref="R70">IF(ISERROR(INDEX(PERSON_ID,N70)),"",INDEX(PERSON_ID,N70))</f>
        <v/>
      </c>
      <c r="S70" t="str" cm="1">
        <f t="array" ref="S70">IF(ISERROR(INDEX(PERSON_JOBTITLE,N70)),"",INDEX(PERSON_JOBTITLE,N70))</f>
        <v/>
      </c>
      <c r="T70" t="str" cm="1">
        <f t="array" ref="T70">IF(ISERROR(INDEX(PERSON_JOB_TYPE,N70)),"",INDEX(PERSON_JOB_TYPE,N70))</f>
        <v/>
      </c>
      <c r="U70" t="str" cm="1">
        <f t="array" ref="U70">IF(ISERROR(INDEX(PERSON_DEPARTMENT,N70)),"",INDEX(PERSON_DEPARTMENT,N70))</f>
        <v/>
      </c>
      <c r="V70" t="str" cm="1">
        <f t="array" ref="V70">IF(ISERROR(INDEX(PERSON_SENIORITY,N70)),"",INDEX(PERSON_SENIORITY,N70))</f>
        <v/>
      </c>
      <c r="W70" t="str" cm="1">
        <f t="array" ref="W70">IF(ISERROR(INDEX(PERSON_SUB_DEPARTMENT,N70)),"",INDEX(PERSON_SUB_DEPARTMENT,N70))</f>
        <v/>
      </c>
      <c r="Y70" t="str">
        <f t="shared" si="3"/>
        <v/>
      </c>
    </row>
    <row r="71" spans="14:25" x14ac:dyDescent="0.35">
      <c r="N71" t="str">
        <f t="shared" si="2"/>
        <v/>
      </c>
      <c r="O71" t="str" cm="1">
        <f t="array" ref="O71">IF(ISERROR(INDEX(PERSON_FIRSTNAME,N71)&amp;" "&amp;INDEX(PERSON_LASTNAME,N71)&amp;" ("&amp;INDEX(PERSON_ID,N71)&amp;")"),"",INDEX(PERSON_FIRSTNAME,N71)&amp;" "&amp;INDEX(PERSON_LASTNAME,N71)&amp;" ("&amp;INDEX(PERSON_ID,N71)&amp;")")</f>
        <v/>
      </c>
      <c r="P71" t="str" cm="1">
        <f t="array" ref="P71">IF(ISERROR(INDEX(PERSON_LINKEDINURL,N71)),"",INDEX(PERSON_LINKEDINURL,N71))</f>
        <v/>
      </c>
      <c r="Q71" t="str" cm="1">
        <f t="array" ref="Q71">IF(ISERROR(INDEX(PERSON_EMAIL_ADDRESS,N71)),"",INDEX(PERSON_EMAIL_ADDRESS,N71))</f>
        <v/>
      </c>
      <c r="R71" t="str" cm="1">
        <f t="array" ref="R71">IF(ISERROR(INDEX(PERSON_ID,N71)),"",INDEX(PERSON_ID,N71))</f>
        <v/>
      </c>
      <c r="S71" t="str" cm="1">
        <f t="array" ref="S71">IF(ISERROR(INDEX(PERSON_JOBTITLE,N71)),"",INDEX(PERSON_JOBTITLE,N71))</f>
        <v/>
      </c>
      <c r="T71" t="str" cm="1">
        <f t="array" ref="T71">IF(ISERROR(INDEX(PERSON_JOB_TYPE,N71)),"",INDEX(PERSON_JOB_TYPE,N71))</f>
        <v/>
      </c>
      <c r="U71" t="str" cm="1">
        <f t="array" ref="U71">IF(ISERROR(INDEX(PERSON_DEPARTMENT,N71)),"",INDEX(PERSON_DEPARTMENT,N71))</f>
        <v/>
      </c>
      <c r="V71" t="str" cm="1">
        <f t="array" ref="V71">IF(ISERROR(INDEX(PERSON_SENIORITY,N71)),"",INDEX(PERSON_SENIORITY,N71))</f>
        <v/>
      </c>
      <c r="W71" t="str" cm="1">
        <f t="array" ref="W71">IF(ISERROR(INDEX(PERSON_SUB_DEPARTMENT,N71)),"",INDEX(PERSON_SUB_DEPARTMENT,N71))</f>
        <v/>
      </c>
      <c r="Y71" t="str">
        <f t="shared" si="3"/>
        <v/>
      </c>
    </row>
    <row r="72" spans="14:25" x14ac:dyDescent="0.35">
      <c r="N72" t="str">
        <f t="shared" si="2"/>
        <v/>
      </c>
      <c r="O72" t="str" cm="1">
        <f t="array" ref="O72">IF(ISERROR(INDEX(PERSON_FIRSTNAME,N72)&amp;" "&amp;INDEX(PERSON_LASTNAME,N72)&amp;" ("&amp;INDEX(PERSON_ID,N72)&amp;")"),"",INDEX(PERSON_FIRSTNAME,N72)&amp;" "&amp;INDEX(PERSON_LASTNAME,N72)&amp;" ("&amp;INDEX(PERSON_ID,N72)&amp;")")</f>
        <v/>
      </c>
      <c r="P72" t="str" cm="1">
        <f t="array" ref="P72">IF(ISERROR(INDEX(PERSON_LINKEDINURL,N72)),"",INDEX(PERSON_LINKEDINURL,N72))</f>
        <v/>
      </c>
      <c r="Q72" t="str" cm="1">
        <f t="array" ref="Q72">IF(ISERROR(INDEX(PERSON_EMAIL_ADDRESS,N72)),"",INDEX(PERSON_EMAIL_ADDRESS,N72))</f>
        <v/>
      </c>
      <c r="R72" t="str" cm="1">
        <f t="array" ref="R72">IF(ISERROR(INDEX(PERSON_ID,N72)),"",INDEX(PERSON_ID,N72))</f>
        <v/>
      </c>
      <c r="S72" t="str" cm="1">
        <f t="array" ref="S72">IF(ISERROR(INDEX(PERSON_JOBTITLE,N72)),"",INDEX(PERSON_JOBTITLE,N72))</f>
        <v/>
      </c>
      <c r="T72" t="str" cm="1">
        <f t="array" ref="T72">IF(ISERROR(INDEX(PERSON_JOB_TYPE,N72)),"",INDEX(PERSON_JOB_TYPE,N72))</f>
        <v/>
      </c>
      <c r="U72" t="str" cm="1">
        <f t="array" ref="U72">IF(ISERROR(INDEX(PERSON_DEPARTMENT,N72)),"",INDEX(PERSON_DEPARTMENT,N72))</f>
        <v/>
      </c>
      <c r="V72" t="str" cm="1">
        <f t="array" ref="V72">IF(ISERROR(INDEX(PERSON_SENIORITY,N72)),"",INDEX(PERSON_SENIORITY,N72))</f>
        <v/>
      </c>
      <c r="W72" t="str" cm="1">
        <f t="array" ref="W72">IF(ISERROR(INDEX(PERSON_SUB_DEPARTMENT,N72)),"",INDEX(PERSON_SUB_DEPARTMENT,N72))</f>
        <v/>
      </c>
      <c r="Y72" t="str">
        <f t="shared" si="3"/>
        <v/>
      </c>
    </row>
    <row r="73" spans="14:25" x14ac:dyDescent="0.35">
      <c r="N73" t="str">
        <f t="shared" si="2"/>
        <v/>
      </c>
      <c r="O73" t="str" cm="1">
        <f t="array" ref="O73">IF(ISERROR(INDEX(PERSON_FIRSTNAME,N73)&amp;" "&amp;INDEX(PERSON_LASTNAME,N73)&amp;" ("&amp;INDEX(PERSON_ID,N73)&amp;")"),"",INDEX(PERSON_FIRSTNAME,N73)&amp;" "&amp;INDEX(PERSON_LASTNAME,N73)&amp;" ("&amp;INDEX(PERSON_ID,N73)&amp;")")</f>
        <v/>
      </c>
      <c r="P73" t="str" cm="1">
        <f t="array" ref="P73">IF(ISERROR(INDEX(PERSON_LINKEDINURL,N73)),"",INDEX(PERSON_LINKEDINURL,N73))</f>
        <v/>
      </c>
      <c r="Q73" t="str" cm="1">
        <f t="array" ref="Q73">IF(ISERROR(INDEX(PERSON_EMAIL_ADDRESS,N73)),"",INDEX(PERSON_EMAIL_ADDRESS,N73))</f>
        <v/>
      </c>
      <c r="R73" t="str" cm="1">
        <f t="array" ref="R73">IF(ISERROR(INDEX(PERSON_ID,N73)),"",INDEX(PERSON_ID,N73))</f>
        <v/>
      </c>
      <c r="S73" t="str" cm="1">
        <f t="array" ref="S73">IF(ISERROR(INDEX(PERSON_JOBTITLE,N73)),"",INDEX(PERSON_JOBTITLE,N73))</f>
        <v/>
      </c>
      <c r="T73" t="str" cm="1">
        <f t="array" ref="T73">IF(ISERROR(INDEX(PERSON_JOB_TYPE,N73)),"",INDEX(PERSON_JOB_TYPE,N73))</f>
        <v/>
      </c>
      <c r="U73" t="str" cm="1">
        <f t="array" ref="U73">IF(ISERROR(INDEX(PERSON_DEPARTMENT,N73)),"",INDEX(PERSON_DEPARTMENT,N73))</f>
        <v/>
      </c>
      <c r="V73" t="str" cm="1">
        <f t="array" ref="V73">IF(ISERROR(INDEX(PERSON_SENIORITY,N73)),"",INDEX(PERSON_SENIORITY,N73))</f>
        <v/>
      </c>
      <c r="W73" t="str" cm="1">
        <f t="array" ref="W73">IF(ISERROR(INDEX(PERSON_SUB_DEPARTMENT,N73)),"",INDEX(PERSON_SUB_DEPARTMENT,N73))</f>
        <v/>
      </c>
      <c r="Y73" t="str">
        <f t="shared" si="3"/>
        <v/>
      </c>
    </row>
    <row r="74" spans="14:25" x14ac:dyDescent="0.35">
      <c r="N74" t="str">
        <f t="shared" si="2"/>
        <v/>
      </c>
      <c r="O74" t="str" cm="1">
        <f t="array" ref="O74">IF(ISERROR(INDEX(PERSON_FIRSTNAME,N74)&amp;" "&amp;INDEX(PERSON_LASTNAME,N74)&amp;" ("&amp;INDEX(PERSON_ID,N74)&amp;")"),"",INDEX(PERSON_FIRSTNAME,N74)&amp;" "&amp;INDEX(PERSON_LASTNAME,N74)&amp;" ("&amp;INDEX(PERSON_ID,N74)&amp;")")</f>
        <v/>
      </c>
      <c r="P74" t="str" cm="1">
        <f t="array" ref="P74">IF(ISERROR(INDEX(PERSON_LINKEDINURL,N74)),"",INDEX(PERSON_LINKEDINURL,N74))</f>
        <v/>
      </c>
      <c r="Q74" t="str" cm="1">
        <f t="array" ref="Q74">IF(ISERROR(INDEX(PERSON_EMAIL_ADDRESS,N74)),"",INDEX(PERSON_EMAIL_ADDRESS,N74))</f>
        <v/>
      </c>
      <c r="R74" t="str" cm="1">
        <f t="array" ref="R74">IF(ISERROR(INDEX(PERSON_ID,N74)),"",INDEX(PERSON_ID,N74))</f>
        <v/>
      </c>
      <c r="S74" t="str" cm="1">
        <f t="array" ref="S74">IF(ISERROR(INDEX(PERSON_JOBTITLE,N74)),"",INDEX(PERSON_JOBTITLE,N74))</f>
        <v/>
      </c>
      <c r="T74" t="str" cm="1">
        <f t="array" ref="T74">IF(ISERROR(INDEX(PERSON_JOB_TYPE,N74)),"",INDEX(PERSON_JOB_TYPE,N74))</f>
        <v/>
      </c>
      <c r="U74" t="str" cm="1">
        <f t="array" ref="U74">IF(ISERROR(INDEX(PERSON_DEPARTMENT,N74)),"",INDEX(PERSON_DEPARTMENT,N74))</f>
        <v/>
      </c>
      <c r="V74" t="str" cm="1">
        <f t="array" ref="V74">IF(ISERROR(INDEX(PERSON_SENIORITY,N74)),"",INDEX(PERSON_SENIORITY,N74))</f>
        <v/>
      </c>
      <c r="W74" t="str" cm="1">
        <f t="array" ref="W74">IF(ISERROR(INDEX(PERSON_SUB_DEPARTMENT,N74)),"",INDEX(PERSON_SUB_DEPARTMENT,N74))</f>
        <v/>
      </c>
      <c r="Y74" t="str">
        <f t="shared" si="3"/>
        <v/>
      </c>
    </row>
    <row r="75" spans="14:25" x14ac:dyDescent="0.35">
      <c r="N75" t="str">
        <f t="shared" si="2"/>
        <v/>
      </c>
      <c r="O75" t="str" cm="1">
        <f t="array" ref="O75">IF(ISERROR(INDEX(PERSON_FIRSTNAME,N75)&amp;" "&amp;INDEX(PERSON_LASTNAME,N75)&amp;" ("&amp;INDEX(PERSON_ID,N75)&amp;")"),"",INDEX(PERSON_FIRSTNAME,N75)&amp;" "&amp;INDEX(PERSON_LASTNAME,N75)&amp;" ("&amp;INDEX(PERSON_ID,N75)&amp;")")</f>
        <v/>
      </c>
      <c r="P75" t="str" cm="1">
        <f t="array" ref="P75">IF(ISERROR(INDEX(PERSON_LINKEDINURL,N75)),"",INDEX(PERSON_LINKEDINURL,N75))</f>
        <v/>
      </c>
      <c r="Q75" t="str" cm="1">
        <f t="array" ref="Q75">IF(ISERROR(INDEX(PERSON_EMAIL_ADDRESS,N75)),"",INDEX(PERSON_EMAIL_ADDRESS,N75))</f>
        <v/>
      </c>
      <c r="R75" t="str" cm="1">
        <f t="array" ref="R75">IF(ISERROR(INDEX(PERSON_ID,N75)),"",INDEX(PERSON_ID,N75))</f>
        <v/>
      </c>
      <c r="S75" t="str" cm="1">
        <f t="array" ref="S75">IF(ISERROR(INDEX(PERSON_JOBTITLE,N75)),"",INDEX(PERSON_JOBTITLE,N75))</f>
        <v/>
      </c>
      <c r="T75" t="str" cm="1">
        <f t="array" ref="T75">IF(ISERROR(INDEX(PERSON_JOB_TYPE,N75)),"",INDEX(PERSON_JOB_TYPE,N75))</f>
        <v/>
      </c>
      <c r="U75" t="str" cm="1">
        <f t="array" ref="U75">IF(ISERROR(INDEX(PERSON_DEPARTMENT,N75)),"",INDEX(PERSON_DEPARTMENT,N75))</f>
        <v/>
      </c>
      <c r="V75" t="str" cm="1">
        <f t="array" ref="V75">IF(ISERROR(INDEX(PERSON_SENIORITY,N75)),"",INDEX(PERSON_SENIORITY,N75))</f>
        <v/>
      </c>
      <c r="W75" t="str" cm="1">
        <f t="array" ref="W75">IF(ISERROR(INDEX(PERSON_SUB_DEPARTMENT,N75)),"",INDEX(PERSON_SUB_DEPARTMENT,N75))</f>
        <v/>
      </c>
      <c r="Y75" t="str">
        <f t="shared" si="3"/>
        <v/>
      </c>
    </row>
    <row r="76" spans="14:25" x14ac:dyDescent="0.35">
      <c r="N76" t="str">
        <f t="shared" si="2"/>
        <v/>
      </c>
      <c r="O76" t="str" cm="1">
        <f t="array" ref="O76">IF(ISERROR(INDEX(PERSON_FIRSTNAME,N76)&amp;" "&amp;INDEX(PERSON_LASTNAME,N76)&amp;" ("&amp;INDEX(PERSON_ID,N76)&amp;")"),"",INDEX(PERSON_FIRSTNAME,N76)&amp;" "&amp;INDEX(PERSON_LASTNAME,N76)&amp;" ("&amp;INDEX(PERSON_ID,N76)&amp;")")</f>
        <v/>
      </c>
      <c r="P76" t="str" cm="1">
        <f t="array" ref="P76">IF(ISERROR(INDEX(PERSON_LINKEDINURL,N76)),"",INDEX(PERSON_LINKEDINURL,N76))</f>
        <v/>
      </c>
      <c r="Q76" t="str" cm="1">
        <f t="array" ref="Q76">IF(ISERROR(INDEX(PERSON_EMAIL_ADDRESS,N76)),"",INDEX(PERSON_EMAIL_ADDRESS,N76))</f>
        <v/>
      </c>
      <c r="R76" t="str" cm="1">
        <f t="array" ref="R76">IF(ISERROR(INDEX(PERSON_ID,N76)),"",INDEX(PERSON_ID,N76))</f>
        <v/>
      </c>
      <c r="S76" t="str" cm="1">
        <f t="array" ref="S76">IF(ISERROR(INDEX(PERSON_JOBTITLE,N76)),"",INDEX(PERSON_JOBTITLE,N76))</f>
        <v/>
      </c>
      <c r="T76" t="str" cm="1">
        <f t="array" ref="T76">IF(ISERROR(INDEX(PERSON_JOB_TYPE,N76)),"",INDEX(PERSON_JOB_TYPE,N76))</f>
        <v/>
      </c>
      <c r="U76" t="str" cm="1">
        <f t="array" ref="U76">IF(ISERROR(INDEX(PERSON_DEPARTMENT,N76)),"",INDEX(PERSON_DEPARTMENT,N76))</f>
        <v/>
      </c>
      <c r="V76" t="str" cm="1">
        <f t="array" ref="V76">IF(ISERROR(INDEX(PERSON_SENIORITY,N76)),"",INDEX(PERSON_SENIORITY,N76))</f>
        <v/>
      </c>
      <c r="W76" t="str" cm="1">
        <f t="array" ref="W76">IF(ISERROR(INDEX(PERSON_SUB_DEPARTMENT,N76)),"",INDEX(PERSON_SUB_DEPARTMENT,N76))</f>
        <v/>
      </c>
      <c r="Y76" t="str">
        <f t="shared" si="3"/>
        <v/>
      </c>
    </row>
    <row r="77" spans="14:25" x14ac:dyDescent="0.35">
      <c r="N77" t="str">
        <f t="shared" ref="N77:N96" si="4">IF(ISERROR(MATCH(M77,PERSON_ID,0)),"",MATCH(M77,PERSON_ID,0))</f>
        <v/>
      </c>
      <c r="O77" t="str" cm="1">
        <f t="array" ref="O77">IF(ISERROR(INDEX(PERSON_FIRSTNAME,N77)&amp;" "&amp;INDEX(PERSON_LASTNAME,N77)&amp;" ("&amp;INDEX(PERSON_ID,N77)&amp;")"),"",INDEX(PERSON_FIRSTNAME,N77)&amp;" "&amp;INDEX(PERSON_LASTNAME,N77)&amp;" ("&amp;INDEX(PERSON_ID,N77)&amp;")")</f>
        <v/>
      </c>
      <c r="P77" t="str" cm="1">
        <f t="array" ref="P77">IF(ISERROR(INDEX(PERSON_LINKEDINURL,N77)),"",INDEX(PERSON_LINKEDINURL,N77))</f>
        <v/>
      </c>
      <c r="Q77" t="str" cm="1">
        <f t="array" ref="Q77">IF(ISERROR(INDEX(PERSON_EMAIL_ADDRESS,N77)),"",INDEX(PERSON_EMAIL_ADDRESS,N77))</f>
        <v/>
      </c>
      <c r="R77" t="str" cm="1">
        <f t="array" ref="R77">IF(ISERROR(INDEX(PERSON_ID,N77)),"",INDEX(PERSON_ID,N77))</f>
        <v/>
      </c>
      <c r="S77" t="str" cm="1">
        <f t="array" ref="S77">IF(ISERROR(INDEX(PERSON_JOBTITLE,N77)),"",INDEX(PERSON_JOBTITLE,N77))</f>
        <v/>
      </c>
      <c r="T77" t="str" cm="1">
        <f t="array" ref="T77">IF(ISERROR(INDEX(PERSON_JOB_TYPE,N77)),"",INDEX(PERSON_JOB_TYPE,N77))</f>
        <v/>
      </c>
      <c r="U77" t="str" cm="1">
        <f t="array" ref="U77">IF(ISERROR(INDEX(PERSON_DEPARTMENT,N77)),"",INDEX(PERSON_DEPARTMENT,N77))</f>
        <v/>
      </c>
      <c r="V77" t="str" cm="1">
        <f t="array" ref="V77">IF(ISERROR(INDEX(PERSON_SENIORITY,N77)),"",INDEX(PERSON_SENIORITY,N77))</f>
        <v/>
      </c>
      <c r="W77" t="str" cm="1">
        <f t="array" ref="W77">IF(ISERROR(INDEX(PERSON_SUB_DEPARTMENT,N77)),"",INDEX(PERSON_SUB_DEPARTMENT,N77))</f>
        <v/>
      </c>
      <c r="Y77" t="str">
        <f t="shared" si="3"/>
        <v/>
      </c>
    </row>
    <row r="78" spans="14:25" x14ac:dyDescent="0.35">
      <c r="N78" t="str">
        <f t="shared" si="4"/>
        <v/>
      </c>
      <c r="O78" t="str" cm="1">
        <f t="array" ref="O78">IF(ISERROR(INDEX(PERSON_FIRSTNAME,N78)&amp;" "&amp;INDEX(PERSON_LASTNAME,N78)&amp;" ("&amp;INDEX(PERSON_ID,N78)&amp;")"),"",INDEX(PERSON_FIRSTNAME,N78)&amp;" "&amp;INDEX(PERSON_LASTNAME,N78)&amp;" ("&amp;INDEX(PERSON_ID,N78)&amp;")")</f>
        <v/>
      </c>
      <c r="P78" t="str" cm="1">
        <f t="array" ref="P78">IF(ISERROR(INDEX(PERSON_LINKEDINURL,N78)),"",INDEX(PERSON_LINKEDINURL,N78))</f>
        <v/>
      </c>
      <c r="Q78" t="str" cm="1">
        <f t="array" ref="Q78">IF(ISERROR(INDEX(PERSON_EMAIL_ADDRESS,N78)),"",INDEX(PERSON_EMAIL_ADDRESS,N78))</f>
        <v/>
      </c>
      <c r="R78" t="str" cm="1">
        <f t="array" ref="R78">IF(ISERROR(INDEX(PERSON_ID,N78)),"",INDEX(PERSON_ID,N78))</f>
        <v/>
      </c>
      <c r="S78" t="str" cm="1">
        <f t="array" ref="S78">IF(ISERROR(INDEX(PERSON_JOBTITLE,N78)),"",INDEX(PERSON_JOBTITLE,N78))</f>
        <v/>
      </c>
      <c r="T78" t="str" cm="1">
        <f t="array" ref="T78">IF(ISERROR(INDEX(PERSON_JOB_TYPE,N78)),"",INDEX(PERSON_JOB_TYPE,N78))</f>
        <v/>
      </c>
      <c r="U78" t="str" cm="1">
        <f t="array" ref="U78">IF(ISERROR(INDEX(PERSON_DEPARTMENT,N78)),"",INDEX(PERSON_DEPARTMENT,N78))</f>
        <v/>
      </c>
      <c r="V78" t="str" cm="1">
        <f t="array" ref="V78">IF(ISERROR(INDEX(PERSON_SENIORITY,N78)),"",INDEX(PERSON_SENIORITY,N78))</f>
        <v/>
      </c>
      <c r="W78" t="str" cm="1">
        <f t="array" ref="W78">IF(ISERROR(INDEX(PERSON_SUB_DEPARTMENT,N78)),"",INDEX(PERSON_SUB_DEPARTMENT,N78))</f>
        <v/>
      </c>
      <c r="Y78" t="str">
        <f t="shared" si="3"/>
        <v/>
      </c>
    </row>
    <row r="79" spans="14:25" x14ac:dyDescent="0.35">
      <c r="N79" t="str">
        <f t="shared" si="4"/>
        <v/>
      </c>
      <c r="O79" t="str" cm="1">
        <f t="array" ref="O79">IF(ISERROR(INDEX(PERSON_FIRSTNAME,N79)&amp;" "&amp;INDEX(PERSON_LASTNAME,N79)&amp;" ("&amp;INDEX(PERSON_ID,N79)&amp;")"),"",INDEX(PERSON_FIRSTNAME,N79)&amp;" "&amp;INDEX(PERSON_LASTNAME,N79)&amp;" ("&amp;INDEX(PERSON_ID,N79)&amp;")")</f>
        <v/>
      </c>
      <c r="P79" t="str" cm="1">
        <f t="array" ref="P79">IF(ISERROR(INDEX(PERSON_LINKEDINURL,N79)),"",INDEX(PERSON_LINKEDINURL,N79))</f>
        <v/>
      </c>
      <c r="Q79" t="str" cm="1">
        <f t="array" ref="Q79">IF(ISERROR(INDEX(PERSON_EMAIL_ADDRESS,N79)),"",INDEX(PERSON_EMAIL_ADDRESS,N79))</f>
        <v/>
      </c>
      <c r="R79" t="str" cm="1">
        <f t="array" ref="R79">IF(ISERROR(INDEX(PERSON_ID,N79)),"",INDEX(PERSON_ID,N79))</f>
        <v/>
      </c>
      <c r="S79" t="str" cm="1">
        <f t="array" ref="S79">IF(ISERROR(INDEX(PERSON_JOBTITLE,N79)),"",INDEX(PERSON_JOBTITLE,N79))</f>
        <v/>
      </c>
      <c r="T79" t="str" cm="1">
        <f t="array" ref="T79">IF(ISERROR(INDEX(PERSON_JOB_TYPE,N79)),"",INDEX(PERSON_JOB_TYPE,N79))</f>
        <v/>
      </c>
      <c r="U79" t="str" cm="1">
        <f t="array" ref="U79">IF(ISERROR(INDEX(PERSON_DEPARTMENT,N79)),"",INDEX(PERSON_DEPARTMENT,N79))</f>
        <v/>
      </c>
      <c r="V79" t="str" cm="1">
        <f t="array" ref="V79">IF(ISERROR(INDEX(PERSON_SENIORITY,N79)),"",INDEX(PERSON_SENIORITY,N79))</f>
        <v/>
      </c>
      <c r="W79" t="str" cm="1">
        <f t="array" ref="W79">IF(ISERROR(INDEX(PERSON_SUB_DEPARTMENT,N79)),"",INDEX(PERSON_SUB_DEPARTMENT,N79))</f>
        <v/>
      </c>
      <c r="Y79" t="str">
        <f t="shared" si="3"/>
        <v/>
      </c>
    </row>
    <row r="80" spans="14:25" x14ac:dyDescent="0.35">
      <c r="N80" t="str">
        <f t="shared" si="4"/>
        <v/>
      </c>
      <c r="O80" t="str" cm="1">
        <f t="array" ref="O80">IF(ISERROR(INDEX(PERSON_FIRSTNAME,N80)&amp;" "&amp;INDEX(PERSON_LASTNAME,N80)&amp;" ("&amp;INDEX(PERSON_ID,N80)&amp;")"),"",INDEX(PERSON_FIRSTNAME,N80)&amp;" "&amp;INDEX(PERSON_LASTNAME,N80)&amp;" ("&amp;INDEX(PERSON_ID,N80)&amp;")")</f>
        <v/>
      </c>
      <c r="P80" t="str" cm="1">
        <f t="array" ref="P80">IF(ISERROR(INDEX(PERSON_LINKEDINURL,N80)),"",INDEX(PERSON_LINKEDINURL,N80))</f>
        <v/>
      </c>
      <c r="Q80" t="str" cm="1">
        <f t="array" ref="Q80">IF(ISERROR(INDEX(PERSON_EMAIL_ADDRESS,N80)),"",INDEX(PERSON_EMAIL_ADDRESS,N80))</f>
        <v/>
      </c>
      <c r="R80" t="str" cm="1">
        <f t="array" ref="R80">IF(ISERROR(INDEX(PERSON_ID,N80)),"",INDEX(PERSON_ID,N80))</f>
        <v/>
      </c>
      <c r="S80" t="str" cm="1">
        <f t="array" ref="S80">IF(ISERROR(INDEX(PERSON_JOBTITLE,N80)),"",INDEX(PERSON_JOBTITLE,N80))</f>
        <v/>
      </c>
      <c r="T80" t="str" cm="1">
        <f t="array" ref="T80">IF(ISERROR(INDEX(PERSON_JOB_TYPE,N80)),"",INDEX(PERSON_JOB_TYPE,N80))</f>
        <v/>
      </c>
      <c r="U80" t="str" cm="1">
        <f t="array" ref="U80">IF(ISERROR(INDEX(PERSON_DEPARTMENT,N80)),"",INDEX(PERSON_DEPARTMENT,N80))</f>
        <v/>
      </c>
      <c r="V80" t="str" cm="1">
        <f t="array" ref="V80">IF(ISERROR(INDEX(PERSON_SENIORITY,N80)),"",INDEX(PERSON_SENIORITY,N80))</f>
        <v/>
      </c>
      <c r="W80" t="str" cm="1">
        <f t="array" ref="W80">IF(ISERROR(INDEX(PERSON_SUB_DEPARTMENT,N80)),"",INDEX(PERSON_SUB_DEPARTMENT,N80))</f>
        <v/>
      </c>
      <c r="Y80" t="str">
        <f t="shared" si="3"/>
        <v/>
      </c>
    </row>
    <row r="81" spans="14:25" x14ac:dyDescent="0.35">
      <c r="N81" t="str">
        <f t="shared" si="4"/>
        <v/>
      </c>
      <c r="O81" t="str" cm="1">
        <f t="array" ref="O81">IF(ISERROR(INDEX(PERSON_FIRSTNAME,N81)&amp;" "&amp;INDEX(PERSON_LASTNAME,N81)&amp;" ("&amp;INDEX(PERSON_ID,N81)&amp;")"),"",INDEX(PERSON_FIRSTNAME,N81)&amp;" "&amp;INDEX(PERSON_LASTNAME,N81)&amp;" ("&amp;INDEX(PERSON_ID,N81)&amp;")")</f>
        <v/>
      </c>
      <c r="P81" t="str" cm="1">
        <f t="array" ref="P81">IF(ISERROR(INDEX(PERSON_LINKEDINURL,N81)),"",INDEX(PERSON_LINKEDINURL,N81))</f>
        <v/>
      </c>
      <c r="Q81" t="str" cm="1">
        <f t="array" ref="Q81">IF(ISERROR(INDEX(PERSON_EMAIL_ADDRESS,N81)),"",INDEX(PERSON_EMAIL_ADDRESS,N81))</f>
        <v/>
      </c>
      <c r="R81" t="str" cm="1">
        <f t="array" ref="R81">IF(ISERROR(INDEX(PERSON_ID,N81)),"",INDEX(PERSON_ID,N81))</f>
        <v/>
      </c>
      <c r="S81" t="str" cm="1">
        <f t="array" ref="S81">IF(ISERROR(INDEX(PERSON_JOBTITLE,N81)),"",INDEX(PERSON_JOBTITLE,N81))</f>
        <v/>
      </c>
      <c r="T81" t="str" cm="1">
        <f t="array" ref="T81">IF(ISERROR(INDEX(PERSON_JOB_TYPE,N81)),"",INDEX(PERSON_JOB_TYPE,N81))</f>
        <v/>
      </c>
      <c r="U81" t="str" cm="1">
        <f t="array" ref="U81">IF(ISERROR(INDEX(PERSON_DEPARTMENT,N81)),"",INDEX(PERSON_DEPARTMENT,N81))</f>
        <v/>
      </c>
      <c r="V81" t="str" cm="1">
        <f t="array" ref="V81">IF(ISERROR(INDEX(PERSON_SENIORITY,N81)),"",INDEX(PERSON_SENIORITY,N81))</f>
        <v/>
      </c>
      <c r="W81" t="str" cm="1">
        <f t="array" ref="W81">IF(ISERROR(INDEX(PERSON_SUB_DEPARTMENT,N81)),"",INDEX(PERSON_SUB_DEPARTMENT,N81))</f>
        <v/>
      </c>
      <c r="Y81" t="str">
        <f t="shared" si="3"/>
        <v/>
      </c>
    </row>
    <row r="82" spans="14:25" x14ac:dyDescent="0.35">
      <c r="N82" t="str">
        <f t="shared" si="4"/>
        <v/>
      </c>
      <c r="O82" t="str" cm="1">
        <f t="array" ref="O82">IF(ISERROR(INDEX(PERSON_FIRSTNAME,N82)&amp;" "&amp;INDEX(PERSON_LASTNAME,N82)&amp;" ("&amp;INDEX(PERSON_ID,N82)&amp;")"),"",INDEX(PERSON_FIRSTNAME,N82)&amp;" "&amp;INDEX(PERSON_LASTNAME,N82)&amp;" ("&amp;INDEX(PERSON_ID,N82)&amp;")")</f>
        <v/>
      </c>
      <c r="P82" t="str" cm="1">
        <f t="array" ref="P82">IF(ISERROR(INDEX(PERSON_LINKEDINURL,N82)),"",INDEX(PERSON_LINKEDINURL,N82))</f>
        <v/>
      </c>
      <c r="Q82" t="str" cm="1">
        <f t="array" ref="Q82">IF(ISERROR(INDEX(PERSON_EMAIL_ADDRESS,N82)),"",INDEX(PERSON_EMAIL_ADDRESS,N82))</f>
        <v/>
      </c>
      <c r="R82" t="str" cm="1">
        <f t="array" ref="R82">IF(ISERROR(INDEX(PERSON_ID,N82)),"",INDEX(PERSON_ID,N82))</f>
        <v/>
      </c>
      <c r="S82" t="str" cm="1">
        <f t="array" ref="S82">IF(ISERROR(INDEX(PERSON_JOBTITLE,N82)),"",INDEX(PERSON_JOBTITLE,N82))</f>
        <v/>
      </c>
      <c r="T82" t="str" cm="1">
        <f t="array" ref="T82">IF(ISERROR(INDEX(PERSON_JOB_TYPE,N82)),"",INDEX(PERSON_JOB_TYPE,N82))</f>
        <v/>
      </c>
      <c r="U82" t="str" cm="1">
        <f t="array" ref="U82">IF(ISERROR(INDEX(PERSON_DEPARTMENT,N82)),"",INDEX(PERSON_DEPARTMENT,N82))</f>
        <v/>
      </c>
      <c r="V82" t="str" cm="1">
        <f t="array" ref="V82">IF(ISERROR(INDEX(PERSON_SENIORITY,N82)),"",INDEX(PERSON_SENIORITY,N82))</f>
        <v/>
      </c>
      <c r="W82" t="str" cm="1">
        <f t="array" ref="W82">IF(ISERROR(INDEX(PERSON_SUB_DEPARTMENT,N82)),"",INDEX(PERSON_SUB_DEPARTMENT,N82))</f>
        <v/>
      </c>
      <c r="Y82" t="str">
        <f t="shared" si="3"/>
        <v/>
      </c>
    </row>
    <row r="83" spans="14:25" x14ac:dyDescent="0.35">
      <c r="N83" t="str">
        <f t="shared" si="4"/>
        <v/>
      </c>
      <c r="O83" t="str" cm="1">
        <f t="array" ref="O83">IF(ISERROR(INDEX(PERSON_FIRSTNAME,N83)&amp;" "&amp;INDEX(PERSON_LASTNAME,N83)&amp;" ("&amp;INDEX(PERSON_ID,N83)&amp;")"),"",INDEX(PERSON_FIRSTNAME,N83)&amp;" "&amp;INDEX(PERSON_LASTNAME,N83)&amp;" ("&amp;INDEX(PERSON_ID,N83)&amp;")")</f>
        <v/>
      </c>
      <c r="P83" t="str" cm="1">
        <f t="array" ref="P83">IF(ISERROR(INDEX(PERSON_LINKEDINURL,N83)),"",INDEX(PERSON_LINKEDINURL,N83))</f>
        <v/>
      </c>
      <c r="Q83" t="str" cm="1">
        <f t="array" ref="Q83">IF(ISERROR(INDEX(PERSON_EMAIL_ADDRESS,N83)),"",INDEX(PERSON_EMAIL_ADDRESS,N83))</f>
        <v/>
      </c>
      <c r="R83" t="str" cm="1">
        <f t="array" ref="R83">IF(ISERROR(INDEX(PERSON_ID,N83)),"",INDEX(PERSON_ID,N83))</f>
        <v/>
      </c>
      <c r="S83" t="str" cm="1">
        <f t="array" ref="S83">IF(ISERROR(INDEX(PERSON_JOBTITLE,N83)),"",INDEX(PERSON_JOBTITLE,N83))</f>
        <v/>
      </c>
      <c r="T83" t="str" cm="1">
        <f t="array" ref="T83">IF(ISERROR(INDEX(PERSON_JOB_TYPE,N83)),"",INDEX(PERSON_JOB_TYPE,N83))</f>
        <v/>
      </c>
      <c r="U83" t="str" cm="1">
        <f t="array" ref="U83">IF(ISERROR(INDEX(PERSON_DEPARTMENT,N83)),"",INDEX(PERSON_DEPARTMENT,N83))</f>
        <v/>
      </c>
      <c r="V83" t="str" cm="1">
        <f t="array" ref="V83">IF(ISERROR(INDEX(PERSON_SENIORITY,N83)),"",INDEX(PERSON_SENIORITY,N83))</f>
        <v/>
      </c>
      <c r="W83" t="str" cm="1">
        <f t="array" ref="W83">IF(ISERROR(INDEX(PERSON_SUB_DEPARTMENT,N83)),"",INDEX(PERSON_SUB_DEPARTMENT,N83))</f>
        <v/>
      </c>
      <c r="Y83" t="str">
        <f t="shared" si="3"/>
        <v/>
      </c>
    </row>
    <row r="84" spans="14:25" x14ac:dyDescent="0.35">
      <c r="N84" t="str">
        <f t="shared" si="4"/>
        <v/>
      </c>
      <c r="O84" t="str" cm="1">
        <f t="array" ref="O84">IF(ISERROR(INDEX(PERSON_FIRSTNAME,N84)&amp;" "&amp;INDEX(PERSON_LASTNAME,N84)&amp;" ("&amp;INDEX(PERSON_ID,N84)&amp;")"),"",INDEX(PERSON_FIRSTNAME,N84)&amp;" "&amp;INDEX(PERSON_LASTNAME,N84)&amp;" ("&amp;INDEX(PERSON_ID,N84)&amp;")")</f>
        <v/>
      </c>
      <c r="P84" t="str" cm="1">
        <f t="array" ref="P84">IF(ISERROR(INDEX(PERSON_LINKEDINURL,N84)),"",INDEX(PERSON_LINKEDINURL,N84))</f>
        <v/>
      </c>
      <c r="Q84" t="str" cm="1">
        <f t="array" ref="Q84">IF(ISERROR(INDEX(PERSON_EMAIL_ADDRESS,N84)),"",INDEX(PERSON_EMAIL_ADDRESS,N84))</f>
        <v/>
      </c>
      <c r="R84" t="str" cm="1">
        <f t="array" ref="R84">IF(ISERROR(INDEX(PERSON_ID,N84)),"",INDEX(PERSON_ID,N84))</f>
        <v/>
      </c>
      <c r="S84" t="str" cm="1">
        <f t="array" ref="S84">IF(ISERROR(INDEX(PERSON_JOBTITLE,N84)),"",INDEX(PERSON_JOBTITLE,N84))</f>
        <v/>
      </c>
      <c r="T84" t="str" cm="1">
        <f t="array" ref="T84">IF(ISERROR(INDEX(PERSON_JOB_TYPE,N84)),"",INDEX(PERSON_JOB_TYPE,N84))</f>
        <v/>
      </c>
      <c r="U84" t="str" cm="1">
        <f t="array" ref="U84">IF(ISERROR(INDEX(PERSON_DEPARTMENT,N84)),"",INDEX(PERSON_DEPARTMENT,N84))</f>
        <v/>
      </c>
      <c r="V84" t="str" cm="1">
        <f t="array" ref="V84">IF(ISERROR(INDEX(PERSON_SENIORITY,N84)),"",INDEX(PERSON_SENIORITY,N84))</f>
        <v/>
      </c>
      <c r="W84" t="str" cm="1">
        <f t="array" ref="W84">IF(ISERROR(INDEX(PERSON_SUB_DEPARTMENT,N84)),"",INDEX(PERSON_SUB_DEPARTMENT,N84))</f>
        <v/>
      </c>
      <c r="Y84" t="str">
        <f t="shared" si="3"/>
        <v/>
      </c>
    </row>
    <row r="85" spans="14:25" x14ac:dyDescent="0.35">
      <c r="N85" t="str">
        <f t="shared" si="4"/>
        <v/>
      </c>
      <c r="O85" t="str" cm="1">
        <f t="array" ref="O85">IF(ISERROR(INDEX(PERSON_FIRSTNAME,N85)&amp;" "&amp;INDEX(PERSON_LASTNAME,N85)&amp;" ("&amp;INDEX(PERSON_ID,N85)&amp;")"),"",INDEX(PERSON_FIRSTNAME,N85)&amp;" "&amp;INDEX(PERSON_LASTNAME,N85)&amp;" ("&amp;INDEX(PERSON_ID,N85)&amp;")")</f>
        <v/>
      </c>
      <c r="P85" t="str" cm="1">
        <f t="array" ref="P85">IF(ISERROR(INDEX(PERSON_LINKEDINURL,N85)),"",INDEX(PERSON_LINKEDINURL,N85))</f>
        <v/>
      </c>
      <c r="Q85" t="str" cm="1">
        <f t="array" ref="Q85">IF(ISERROR(INDEX(PERSON_EMAIL_ADDRESS,N85)),"",INDEX(PERSON_EMAIL_ADDRESS,N85))</f>
        <v/>
      </c>
      <c r="R85" t="str" cm="1">
        <f t="array" ref="R85">IF(ISERROR(INDEX(PERSON_ID,N85)),"",INDEX(PERSON_ID,N85))</f>
        <v/>
      </c>
      <c r="S85" t="str" cm="1">
        <f t="array" ref="S85">IF(ISERROR(INDEX(PERSON_JOBTITLE,N85)),"",INDEX(PERSON_JOBTITLE,N85))</f>
        <v/>
      </c>
      <c r="T85" t="str" cm="1">
        <f t="array" ref="T85">IF(ISERROR(INDEX(PERSON_JOB_TYPE,N85)),"",INDEX(PERSON_JOB_TYPE,N85))</f>
        <v/>
      </c>
      <c r="U85" t="str" cm="1">
        <f t="array" ref="U85">IF(ISERROR(INDEX(PERSON_DEPARTMENT,N85)),"",INDEX(PERSON_DEPARTMENT,N85))</f>
        <v/>
      </c>
      <c r="V85" t="str" cm="1">
        <f t="array" ref="V85">IF(ISERROR(INDEX(PERSON_SENIORITY,N85)),"",INDEX(PERSON_SENIORITY,N85))</f>
        <v/>
      </c>
      <c r="W85" t="str" cm="1">
        <f t="array" ref="W85">IF(ISERROR(INDEX(PERSON_SUB_DEPARTMENT,N85)),"",INDEX(PERSON_SUB_DEPARTMENT,N85))</f>
        <v/>
      </c>
      <c r="Y85" t="str">
        <f t="shared" si="3"/>
        <v/>
      </c>
    </row>
    <row r="86" spans="14:25" x14ac:dyDescent="0.35">
      <c r="N86" t="str">
        <f t="shared" si="4"/>
        <v/>
      </c>
      <c r="O86" t="str" cm="1">
        <f t="array" ref="O86">IF(ISERROR(INDEX(PERSON_FIRSTNAME,N86)&amp;" "&amp;INDEX(PERSON_LASTNAME,N86)&amp;" ("&amp;INDEX(PERSON_ID,N86)&amp;")"),"",INDEX(PERSON_FIRSTNAME,N86)&amp;" "&amp;INDEX(PERSON_LASTNAME,N86)&amp;" ("&amp;INDEX(PERSON_ID,N86)&amp;")")</f>
        <v/>
      </c>
      <c r="P86" t="str" cm="1">
        <f t="array" ref="P86">IF(ISERROR(INDEX(PERSON_LINKEDINURL,N86)),"",INDEX(PERSON_LINKEDINURL,N86))</f>
        <v/>
      </c>
      <c r="Q86" t="str" cm="1">
        <f t="array" ref="Q86">IF(ISERROR(INDEX(PERSON_EMAIL_ADDRESS,N86)),"",INDEX(PERSON_EMAIL_ADDRESS,N86))</f>
        <v/>
      </c>
      <c r="R86" t="str" cm="1">
        <f t="array" ref="R86">IF(ISERROR(INDEX(PERSON_ID,N86)),"",INDEX(PERSON_ID,N86))</f>
        <v/>
      </c>
      <c r="S86" t="str" cm="1">
        <f t="array" ref="S86">IF(ISERROR(INDEX(PERSON_JOBTITLE,N86)),"",INDEX(PERSON_JOBTITLE,N86))</f>
        <v/>
      </c>
      <c r="T86" t="str" cm="1">
        <f t="array" ref="T86">IF(ISERROR(INDEX(PERSON_JOB_TYPE,N86)),"",INDEX(PERSON_JOB_TYPE,N86))</f>
        <v/>
      </c>
      <c r="U86" t="str" cm="1">
        <f t="array" ref="U86">IF(ISERROR(INDEX(PERSON_DEPARTMENT,N86)),"",INDEX(PERSON_DEPARTMENT,N86))</f>
        <v/>
      </c>
      <c r="V86" t="str" cm="1">
        <f t="array" ref="V86">IF(ISERROR(INDEX(PERSON_SENIORITY,N86)),"",INDEX(PERSON_SENIORITY,N86))</f>
        <v/>
      </c>
      <c r="W86" t="str" cm="1">
        <f t="array" ref="W86">IF(ISERROR(INDEX(PERSON_SUB_DEPARTMENT,N86)),"",INDEX(PERSON_SUB_DEPARTMENT,N86))</f>
        <v/>
      </c>
      <c r="Y86" t="str">
        <f t="shared" si="3"/>
        <v/>
      </c>
    </row>
    <row r="87" spans="14:25" x14ac:dyDescent="0.35">
      <c r="N87" t="str">
        <f t="shared" si="4"/>
        <v/>
      </c>
      <c r="O87" t="str" cm="1">
        <f t="array" ref="O87">IF(ISERROR(INDEX(PERSON_FIRSTNAME,N87)&amp;" "&amp;INDEX(PERSON_LASTNAME,N87)&amp;" ("&amp;INDEX(PERSON_ID,N87)&amp;")"),"",INDEX(PERSON_FIRSTNAME,N87)&amp;" "&amp;INDEX(PERSON_LASTNAME,N87)&amp;" ("&amp;INDEX(PERSON_ID,N87)&amp;")")</f>
        <v/>
      </c>
      <c r="P87" t="str" cm="1">
        <f t="array" ref="P87">IF(ISERROR(INDEX(PERSON_LINKEDINURL,N87)),"",INDEX(PERSON_LINKEDINURL,N87))</f>
        <v/>
      </c>
      <c r="Q87" t="str" cm="1">
        <f t="array" ref="Q87">IF(ISERROR(INDEX(PERSON_EMAIL_ADDRESS,N87)),"",INDEX(PERSON_EMAIL_ADDRESS,N87))</f>
        <v/>
      </c>
      <c r="R87" t="str" cm="1">
        <f t="array" ref="R87">IF(ISERROR(INDEX(PERSON_ID,N87)),"",INDEX(PERSON_ID,N87))</f>
        <v/>
      </c>
      <c r="S87" t="str" cm="1">
        <f t="array" ref="S87">IF(ISERROR(INDEX(PERSON_JOBTITLE,N87)),"",INDEX(PERSON_JOBTITLE,N87))</f>
        <v/>
      </c>
      <c r="T87" t="str" cm="1">
        <f t="array" ref="T87">IF(ISERROR(INDEX(PERSON_JOB_TYPE,N87)),"",INDEX(PERSON_JOB_TYPE,N87))</f>
        <v/>
      </c>
      <c r="U87" t="str" cm="1">
        <f t="array" ref="U87">IF(ISERROR(INDEX(PERSON_DEPARTMENT,N87)),"",INDEX(PERSON_DEPARTMENT,N87))</f>
        <v/>
      </c>
      <c r="V87" t="str" cm="1">
        <f t="array" ref="V87">IF(ISERROR(INDEX(PERSON_SENIORITY,N87)),"",INDEX(PERSON_SENIORITY,N87))</f>
        <v/>
      </c>
      <c r="W87" t="str" cm="1">
        <f t="array" ref="W87">IF(ISERROR(INDEX(PERSON_SUB_DEPARTMENT,N87)),"",INDEX(PERSON_SUB_DEPARTMENT,N87))</f>
        <v/>
      </c>
      <c r="Y87" t="str">
        <f t="shared" si="3"/>
        <v/>
      </c>
    </row>
    <row r="88" spans="14:25" x14ac:dyDescent="0.35">
      <c r="N88" t="str">
        <f t="shared" si="4"/>
        <v/>
      </c>
      <c r="O88" t="str" cm="1">
        <f t="array" ref="O88">IF(ISERROR(INDEX(PERSON_FIRSTNAME,N88)&amp;" "&amp;INDEX(PERSON_LASTNAME,N88)&amp;" ("&amp;INDEX(PERSON_ID,N88)&amp;")"),"",INDEX(PERSON_FIRSTNAME,N88)&amp;" "&amp;INDEX(PERSON_LASTNAME,N88)&amp;" ("&amp;INDEX(PERSON_ID,N88)&amp;")")</f>
        <v/>
      </c>
      <c r="P88" t="str" cm="1">
        <f t="array" ref="P88">IF(ISERROR(INDEX(PERSON_LINKEDINURL,N88)),"",INDEX(PERSON_LINKEDINURL,N88))</f>
        <v/>
      </c>
      <c r="Q88" t="str" cm="1">
        <f t="array" ref="Q88">IF(ISERROR(INDEX(PERSON_EMAIL_ADDRESS,N88)),"",INDEX(PERSON_EMAIL_ADDRESS,N88))</f>
        <v/>
      </c>
      <c r="R88" t="str" cm="1">
        <f t="array" ref="R88">IF(ISERROR(INDEX(PERSON_ID,N88)),"",INDEX(PERSON_ID,N88))</f>
        <v/>
      </c>
      <c r="S88" t="str" cm="1">
        <f t="array" ref="S88">IF(ISERROR(INDEX(PERSON_JOBTITLE,N88)),"",INDEX(PERSON_JOBTITLE,N88))</f>
        <v/>
      </c>
      <c r="T88" t="str" cm="1">
        <f t="array" ref="T88">IF(ISERROR(INDEX(PERSON_JOB_TYPE,N88)),"",INDEX(PERSON_JOB_TYPE,N88))</f>
        <v/>
      </c>
      <c r="U88" t="str" cm="1">
        <f t="array" ref="U88">IF(ISERROR(INDEX(PERSON_DEPARTMENT,N88)),"",INDEX(PERSON_DEPARTMENT,N88))</f>
        <v/>
      </c>
      <c r="V88" t="str" cm="1">
        <f t="array" ref="V88">IF(ISERROR(INDEX(PERSON_SENIORITY,N88)),"",INDEX(PERSON_SENIORITY,N88))</f>
        <v/>
      </c>
      <c r="W88" t="str" cm="1">
        <f t="array" ref="W88">IF(ISERROR(INDEX(PERSON_SUB_DEPARTMENT,N88)),"",INDEX(PERSON_SUB_DEPARTMENT,N88))</f>
        <v/>
      </c>
      <c r="Y88" t="str">
        <f t="shared" si="3"/>
        <v/>
      </c>
    </row>
    <row r="89" spans="14:25" x14ac:dyDescent="0.35">
      <c r="N89" t="str">
        <f t="shared" si="4"/>
        <v/>
      </c>
      <c r="O89" t="str" cm="1">
        <f t="array" ref="O89">IF(ISERROR(INDEX(PERSON_FIRSTNAME,N89)&amp;" "&amp;INDEX(PERSON_LASTNAME,N89)&amp;" ("&amp;INDEX(PERSON_ID,N89)&amp;")"),"",INDEX(PERSON_FIRSTNAME,N89)&amp;" "&amp;INDEX(PERSON_LASTNAME,N89)&amp;" ("&amp;INDEX(PERSON_ID,N89)&amp;")")</f>
        <v/>
      </c>
      <c r="P89" t="str" cm="1">
        <f t="array" ref="P89">IF(ISERROR(INDEX(PERSON_LINKEDINURL,N89)),"",INDEX(PERSON_LINKEDINURL,N89))</f>
        <v/>
      </c>
      <c r="Q89" t="str" cm="1">
        <f t="array" ref="Q89">IF(ISERROR(INDEX(PERSON_EMAIL_ADDRESS,N89)),"",INDEX(PERSON_EMAIL_ADDRESS,N89))</f>
        <v/>
      </c>
      <c r="R89" t="str" cm="1">
        <f t="array" ref="R89">IF(ISERROR(INDEX(PERSON_ID,N89)),"",INDEX(PERSON_ID,N89))</f>
        <v/>
      </c>
      <c r="S89" t="str" cm="1">
        <f t="array" ref="S89">IF(ISERROR(INDEX(PERSON_JOBTITLE,N89)),"",INDEX(PERSON_JOBTITLE,N89))</f>
        <v/>
      </c>
      <c r="T89" t="str" cm="1">
        <f t="array" ref="T89">IF(ISERROR(INDEX(PERSON_JOB_TYPE,N89)),"",INDEX(PERSON_JOB_TYPE,N89))</f>
        <v/>
      </c>
      <c r="U89" t="str" cm="1">
        <f t="array" ref="U89">IF(ISERROR(INDEX(PERSON_DEPARTMENT,N89)),"",INDEX(PERSON_DEPARTMENT,N89))</f>
        <v/>
      </c>
      <c r="V89" t="str" cm="1">
        <f t="array" ref="V89">IF(ISERROR(INDEX(PERSON_SENIORITY,N89)),"",INDEX(PERSON_SENIORITY,N89))</f>
        <v/>
      </c>
      <c r="W89" t="str" cm="1">
        <f t="array" ref="W89">IF(ISERROR(INDEX(PERSON_SUB_DEPARTMENT,N89)),"",INDEX(PERSON_SUB_DEPARTMENT,N89))</f>
        <v/>
      </c>
      <c r="Y89" t="str">
        <f t="shared" si="3"/>
        <v/>
      </c>
    </row>
    <row r="90" spans="14:25" x14ac:dyDescent="0.35">
      <c r="N90" t="str">
        <f t="shared" si="4"/>
        <v/>
      </c>
      <c r="O90" t="str" cm="1">
        <f t="array" ref="O90">IF(ISERROR(INDEX(PERSON_FIRSTNAME,N90)&amp;" "&amp;INDEX(PERSON_LASTNAME,N90)&amp;" ("&amp;INDEX(PERSON_ID,N90)&amp;")"),"",INDEX(PERSON_FIRSTNAME,N90)&amp;" "&amp;INDEX(PERSON_LASTNAME,N90)&amp;" ("&amp;INDEX(PERSON_ID,N90)&amp;")")</f>
        <v/>
      </c>
      <c r="P90" t="str" cm="1">
        <f t="array" ref="P90">IF(ISERROR(INDEX(PERSON_LINKEDINURL,N90)),"",INDEX(PERSON_LINKEDINURL,N90))</f>
        <v/>
      </c>
      <c r="Q90" t="str" cm="1">
        <f t="array" ref="Q90">IF(ISERROR(INDEX(PERSON_EMAIL_ADDRESS,N90)),"",INDEX(PERSON_EMAIL_ADDRESS,N90))</f>
        <v/>
      </c>
      <c r="R90" t="str" cm="1">
        <f t="array" ref="R90">IF(ISERROR(INDEX(PERSON_ID,N90)),"",INDEX(PERSON_ID,N90))</f>
        <v/>
      </c>
      <c r="S90" t="str" cm="1">
        <f t="array" ref="S90">IF(ISERROR(INDEX(PERSON_JOBTITLE,N90)),"",INDEX(PERSON_JOBTITLE,N90))</f>
        <v/>
      </c>
      <c r="T90" t="str" cm="1">
        <f t="array" ref="T90">IF(ISERROR(INDEX(PERSON_JOB_TYPE,N90)),"",INDEX(PERSON_JOB_TYPE,N90))</f>
        <v/>
      </c>
      <c r="U90" t="str" cm="1">
        <f t="array" ref="U90">IF(ISERROR(INDEX(PERSON_DEPARTMENT,N90)),"",INDEX(PERSON_DEPARTMENT,N90))</f>
        <v/>
      </c>
      <c r="V90" t="str" cm="1">
        <f t="array" ref="V90">IF(ISERROR(INDEX(PERSON_SENIORITY,N90)),"",INDEX(PERSON_SENIORITY,N90))</f>
        <v/>
      </c>
      <c r="W90" t="str" cm="1">
        <f t="array" ref="W90">IF(ISERROR(INDEX(PERSON_SUB_DEPARTMENT,N90)),"",INDEX(PERSON_SUB_DEPARTMENT,N90))</f>
        <v/>
      </c>
      <c r="Y90" t="str">
        <f t="shared" si="3"/>
        <v/>
      </c>
    </row>
    <row r="91" spans="14:25" x14ac:dyDescent="0.35">
      <c r="N91" t="str">
        <f t="shared" si="4"/>
        <v/>
      </c>
      <c r="O91" t="str" cm="1">
        <f t="array" ref="O91">IF(ISERROR(INDEX(PERSON_FIRSTNAME,N91)&amp;" "&amp;INDEX(PERSON_LASTNAME,N91)&amp;" ("&amp;INDEX(PERSON_ID,N91)&amp;")"),"",INDEX(PERSON_FIRSTNAME,N91)&amp;" "&amp;INDEX(PERSON_LASTNAME,N91)&amp;" ("&amp;INDEX(PERSON_ID,N91)&amp;")")</f>
        <v/>
      </c>
      <c r="P91" t="str" cm="1">
        <f t="array" ref="P91">IF(ISERROR(INDEX(PERSON_LINKEDINURL,N91)),"",INDEX(PERSON_LINKEDINURL,N91))</f>
        <v/>
      </c>
      <c r="Q91" t="str" cm="1">
        <f t="array" ref="Q91">IF(ISERROR(INDEX(PERSON_EMAIL_ADDRESS,N91)),"",INDEX(PERSON_EMAIL_ADDRESS,N91))</f>
        <v/>
      </c>
      <c r="R91" t="str" cm="1">
        <f t="array" ref="R91">IF(ISERROR(INDEX(PERSON_ID,N91)),"",INDEX(PERSON_ID,N91))</f>
        <v/>
      </c>
      <c r="S91" t="str" cm="1">
        <f t="array" ref="S91">IF(ISERROR(INDEX(PERSON_JOBTITLE,N91)),"",INDEX(PERSON_JOBTITLE,N91))</f>
        <v/>
      </c>
      <c r="T91" t="str" cm="1">
        <f t="array" ref="T91">IF(ISERROR(INDEX(PERSON_JOB_TYPE,N91)),"",INDEX(PERSON_JOB_TYPE,N91))</f>
        <v/>
      </c>
      <c r="U91" t="str" cm="1">
        <f t="array" ref="U91">IF(ISERROR(INDEX(PERSON_DEPARTMENT,N91)),"",INDEX(PERSON_DEPARTMENT,N91))</f>
        <v/>
      </c>
      <c r="V91" t="str" cm="1">
        <f t="array" ref="V91">IF(ISERROR(INDEX(PERSON_SENIORITY,N91)),"",INDEX(PERSON_SENIORITY,N91))</f>
        <v/>
      </c>
      <c r="W91" t="str" cm="1">
        <f t="array" ref="W91">IF(ISERROR(INDEX(PERSON_SUB_DEPARTMENT,N91)),"",INDEX(PERSON_SUB_DEPARTMENT,N91))</f>
        <v/>
      </c>
      <c r="Y91" t="str">
        <f t="shared" si="3"/>
        <v/>
      </c>
    </row>
    <row r="92" spans="14:25" x14ac:dyDescent="0.35">
      <c r="N92" t="str">
        <f t="shared" si="4"/>
        <v/>
      </c>
      <c r="O92" t="str" cm="1">
        <f t="array" ref="O92">IF(ISERROR(INDEX(PERSON_FIRSTNAME,N92)&amp;" "&amp;INDEX(PERSON_LASTNAME,N92)&amp;" ("&amp;INDEX(PERSON_ID,N92)&amp;")"),"",INDEX(PERSON_FIRSTNAME,N92)&amp;" "&amp;INDEX(PERSON_LASTNAME,N92)&amp;" ("&amp;INDEX(PERSON_ID,N92)&amp;")")</f>
        <v/>
      </c>
      <c r="P92" t="str" cm="1">
        <f t="array" ref="P92">IF(ISERROR(INDEX(PERSON_LINKEDINURL,N92)),"",INDEX(PERSON_LINKEDINURL,N92))</f>
        <v/>
      </c>
      <c r="Q92" t="str" cm="1">
        <f t="array" ref="Q92">IF(ISERROR(INDEX(PERSON_EMAIL_ADDRESS,N92)),"",INDEX(PERSON_EMAIL_ADDRESS,N92))</f>
        <v/>
      </c>
      <c r="R92" t="str" cm="1">
        <f t="array" ref="R92">IF(ISERROR(INDEX(PERSON_ID,N92)),"",INDEX(PERSON_ID,N92))</f>
        <v/>
      </c>
      <c r="S92" t="str" cm="1">
        <f t="array" ref="S92">IF(ISERROR(INDEX(PERSON_JOBTITLE,N92)),"",INDEX(PERSON_JOBTITLE,N92))</f>
        <v/>
      </c>
      <c r="T92" t="str" cm="1">
        <f t="array" ref="T92">IF(ISERROR(INDEX(PERSON_JOB_TYPE,N92)),"",INDEX(PERSON_JOB_TYPE,N92))</f>
        <v/>
      </c>
      <c r="U92" t="str" cm="1">
        <f t="array" ref="U92">IF(ISERROR(INDEX(PERSON_DEPARTMENT,N92)),"",INDEX(PERSON_DEPARTMENT,N92))</f>
        <v/>
      </c>
      <c r="V92" t="str" cm="1">
        <f t="array" ref="V92">IF(ISERROR(INDEX(PERSON_SENIORITY,N92)),"",INDEX(PERSON_SENIORITY,N92))</f>
        <v/>
      </c>
      <c r="W92" t="str" cm="1">
        <f t="array" ref="W92">IF(ISERROR(INDEX(PERSON_SUB_DEPARTMENT,N92)),"",INDEX(PERSON_SUB_DEPARTMENT,N92))</f>
        <v/>
      </c>
      <c r="Y92" t="str">
        <f t="shared" si="3"/>
        <v/>
      </c>
    </row>
    <row r="93" spans="14:25" x14ac:dyDescent="0.35">
      <c r="N93" t="str">
        <f t="shared" si="4"/>
        <v/>
      </c>
      <c r="O93" t="str" cm="1">
        <f t="array" ref="O93">IF(ISERROR(INDEX(PERSON_FIRSTNAME,N93)&amp;" "&amp;INDEX(PERSON_LASTNAME,N93)&amp;" ("&amp;INDEX(PERSON_ID,N93)&amp;")"),"",INDEX(PERSON_FIRSTNAME,N93)&amp;" "&amp;INDEX(PERSON_LASTNAME,N93)&amp;" ("&amp;INDEX(PERSON_ID,N93)&amp;")")</f>
        <v/>
      </c>
      <c r="P93" t="str" cm="1">
        <f t="array" ref="P93">IF(ISERROR(INDEX(PERSON_LINKEDINURL,N93)),"",INDEX(PERSON_LINKEDINURL,N93))</f>
        <v/>
      </c>
      <c r="Q93" t="str" cm="1">
        <f t="array" ref="Q93">IF(ISERROR(INDEX(PERSON_EMAIL_ADDRESS,N93)),"",INDEX(PERSON_EMAIL_ADDRESS,N93))</f>
        <v/>
      </c>
      <c r="R93" t="str" cm="1">
        <f t="array" ref="R93">IF(ISERROR(INDEX(PERSON_ID,N93)),"",INDEX(PERSON_ID,N93))</f>
        <v/>
      </c>
      <c r="S93" t="str" cm="1">
        <f t="array" ref="S93">IF(ISERROR(INDEX(PERSON_JOBTITLE,N93)),"",INDEX(PERSON_JOBTITLE,N93))</f>
        <v/>
      </c>
      <c r="T93" t="str" cm="1">
        <f t="array" ref="T93">IF(ISERROR(INDEX(PERSON_JOB_TYPE,N93)),"",INDEX(PERSON_JOB_TYPE,N93))</f>
        <v/>
      </c>
      <c r="U93" t="str" cm="1">
        <f t="array" ref="U93">IF(ISERROR(INDEX(PERSON_DEPARTMENT,N93)),"",INDEX(PERSON_DEPARTMENT,N93))</f>
        <v/>
      </c>
      <c r="V93" t="str" cm="1">
        <f t="array" ref="V93">IF(ISERROR(INDEX(PERSON_SENIORITY,N93)),"",INDEX(PERSON_SENIORITY,N93))</f>
        <v/>
      </c>
      <c r="W93" t="str" cm="1">
        <f t="array" ref="W93">IF(ISERROR(INDEX(PERSON_SUB_DEPARTMENT,N93)),"",INDEX(PERSON_SUB_DEPARTMENT,N93))</f>
        <v/>
      </c>
      <c r="Y93" t="str">
        <f t="shared" si="3"/>
        <v/>
      </c>
    </row>
    <row r="94" spans="14:25" x14ac:dyDescent="0.35">
      <c r="N94" t="str">
        <f t="shared" si="4"/>
        <v/>
      </c>
      <c r="O94" t="str" cm="1">
        <f t="array" ref="O94">IF(ISERROR(INDEX(PERSON_FIRSTNAME,N94)&amp;" "&amp;INDEX(PERSON_LASTNAME,N94)&amp;" ("&amp;INDEX(PERSON_ID,N94)&amp;")"),"",INDEX(PERSON_FIRSTNAME,N94)&amp;" "&amp;INDEX(PERSON_LASTNAME,N94)&amp;" ("&amp;INDEX(PERSON_ID,N94)&amp;")")</f>
        <v/>
      </c>
      <c r="P94" t="str" cm="1">
        <f t="array" ref="P94">IF(ISERROR(INDEX(PERSON_LINKEDINURL,N94)),"",INDEX(PERSON_LINKEDINURL,N94))</f>
        <v/>
      </c>
      <c r="Q94" t="str" cm="1">
        <f t="array" ref="Q94">IF(ISERROR(INDEX(PERSON_EMAIL_ADDRESS,N94)),"",INDEX(PERSON_EMAIL_ADDRESS,N94))</f>
        <v/>
      </c>
      <c r="R94" t="str" cm="1">
        <f t="array" ref="R94">IF(ISERROR(INDEX(PERSON_ID,N94)),"",INDEX(PERSON_ID,N94))</f>
        <v/>
      </c>
      <c r="S94" t="str" cm="1">
        <f t="array" ref="S94">IF(ISERROR(INDEX(PERSON_JOBTITLE,N94)),"",INDEX(PERSON_JOBTITLE,N94))</f>
        <v/>
      </c>
      <c r="T94" t="str" cm="1">
        <f t="array" ref="T94">IF(ISERROR(INDEX(PERSON_JOB_TYPE,N94)),"",INDEX(PERSON_JOB_TYPE,N94))</f>
        <v/>
      </c>
      <c r="U94" t="str" cm="1">
        <f t="array" ref="U94">IF(ISERROR(INDEX(PERSON_DEPARTMENT,N94)),"",INDEX(PERSON_DEPARTMENT,N94))</f>
        <v/>
      </c>
      <c r="V94" t="str" cm="1">
        <f t="array" ref="V94">IF(ISERROR(INDEX(PERSON_SENIORITY,N94)),"",INDEX(PERSON_SENIORITY,N94))</f>
        <v/>
      </c>
      <c r="W94" t="str" cm="1">
        <f t="array" ref="W94">IF(ISERROR(INDEX(PERSON_SUB_DEPARTMENT,N94)),"",INDEX(PERSON_SUB_DEPARTMENT,N94))</f>
        <v/>
      </c>
      <c r="Y94" t="str">
        <f t="shared" si="3"/>
        <v/>
      </c>
    </row>
    <row r="95" spans="14:25" x14ac:dyDescent="0.35">
      <c r="N95" t="str">
        <f t="shared" si="4"/>
        <v/>
      </c>
      <c r="O95" t="str" cm="1">
        <f t="array" ref="O95">IF(ISERROR(INDEX(PERSON_FIRSTNAME,N95)&amp;" "&amp;INDEX(PERSON_LASTNAME,N95)&amp;" ("&amp;INDEX(PERSON_ID,N95)&amp;")"),"",INDEX(PERSON_FIRSTNAME,N95)&amp;" "&amp;INDEX(PERSON_LASTNAME,N95)&amp;" ("&amp;INDEX(PERSON_ID,N95)&amp;")")</f>
        <v/>
      </c>
      <c r="P95" t="str" cm="1">
        <f t="array" ref="P95">IF(ISERROR(INDEX(PERSON_LINKEDINURL,N95)),"",INDEX(PERSON_LINKEDINURL,N95))</f>
        <v/>
      </c>
      <c r="Q95" t="str" cm="1">
        <f t="array" ref="Q95">IF(ISERROR(INDEX(PERSON_EMAIL_ADDRESS,N95)),"",INDEX(PERSON_EMAIL_ADDRESS,N95))</f>
        <v/>
      </c>
      <c r="R95" t="str" cm="1">
        <f t="array" ref="R95">IF(ISERROR(INDEX(PERSON_ID,N95)),"",INDEX(PERSON_ID,N95))</f>
        <v/>
      </c>
      <c r="S95" t="str" cm="1">
        <f t="array" ref="S95">IF(ISERROR(INDEX(PERSON_JOBTITLE,N95)),"",INDEX(PERSON_JOBTITLE,N95))</f>
        <v/>
      </c>
      <c r="T95" t="str" cm="1">
        <f t="array" ref="T95">IF(ISERROR(INDEX(PERSON_JOB_TYPE,N95)),"",INDEX(PERSON_JOB_TYPE,N95))</f>
        <v/>
      </c>
      <c r="U95" t="str" cm="1">
        <f t="array" ref="U95">IF(ISERROR(INDEX(PERSON_DEPARTMENT,N95)),"",INDEX(PERSON_DEPARTMENT,N95))</f>
        <v/>
      </c>
      <c r="V95" t="str" cm="1">
        <f t="array" ref="V95">IF(ISERROR(INDEX(PERSON_SENIORITY,N95)),"",INDEX(PERSON_SENIORITY,N95))</f>
        <v/>
      </c>
      <c r="W95" t="str" cm="1">
        <f t="array" ref="W95">IF(ISERROR(INDEX(PERSON_SUB_DEPARTMENT,N95)),"",INDEX(PERSON_SUB_DEPARTMENT,N95))</f>
        <v/>
      </c>
      <c r="Y95" t="str">
        <f t="shared" si="3"/>
        <v/>
      </c>
    </row>
    <row r="96" spans="14:25" x14ac:dyDescent="0.35">
      <c r="N96" t="str">
        <f t="shared" si="4"/>
        <v/>
      </c>
      <c r="O96" t="str" cm="1">
        <f t="array" ref="O96">IF(ISERROR(INDEX(PERSON_FIRSTNAME,N96)&amp;" "&amp;INDEX(PERSON_LASTNAME,N96)&amp;" ("&amp;INDEX(PERSON_ID,N96)&amp;")"),"",INDEX(PERSON_FIRSTNAME,N96)&amp;" "&amp;INDEX(PERSON_LASTNAME,N96)&amp;" ("&amp;INDEX(PERSON_ID,N96)&amp;")")</f>
        <v/>
      </c>
      <c r="P96" t="str" cm="1">
        <f t="array" ref="P96">IF(ISERROR(INDEX(PERSON_LINKEDINURL,N96)),"",INDEX(PERSON_LINKEDINURL,N96))</f>
        <v/>
      </c>
      <c r="Q96" t="str" cm="1">
        <f t="array" ref="Q96">IF(ISERROR(INDEX(PERSON_EMAIL_ADDRESS,N96)),"",INDEX(PERSON_EMAIL_ADDRESS,N96))</f>
        <v/>
      </c>
      <c r="R96" t="str" cm="1">
        <f t="array" ref="R96">IF(ISERROR(INDEX(PERSON_ID,N96)),"",INDEX(PERSON_ID,N96))</f>
        <v/>
      </c>
      <c r="S96" t="str" cm="1">
        <f t="array" ref="S96">IF(ISERROR(INDEX(PERSON_JOBTITLE,N96)),"",INDEX(PERSON_JOBTITLE,N96))</f>
        <v/>
      </c>
      <c r="T96" t="str" cm="1">
        <f t="array" ref="T96">IF(ISERROR(INDEX(PERSON_JOB_TYPE,N96)),"",INDEX(PERSON_JOB_TYPE,N96))</f>
        <v/>
      </c>
      <c r="U96" t="str" cm="1">
        <f t="array" ref="U96">IF(ISERROR(INDEX(PERSON_DEPARTMENT,N96)),"",INDEX(PERSON_DEPARTMENT,N96))</f>
        <v/>
      </c>
      <c r="V96" t="str" cm="1">
        <f t="array" ref="V96">IF(ISERROR(INDEX(PERSON_SENIORITY,N96)),"",INDEX(PERSON_SENIORITY,N96))</f>
        <v/>
      </c>
      <c r="W96" t="str" cm="1">
        <f t="array" ref="W96">IF(ISERROR(INDEX(PERSON_SUB_DEPARTMENT,N96)),"",INDEX(PERSON_SUB_DEPARTMENT,N96))</f>
        <v/>
      </c>
      <c r="Y96" t="str">
        <f t="shared" si="3"/>
        <v/>
      </c>
    </row>
    <row r="97" spans="14:25" x14ac:dyDescent="0.35">
      <c r="N97" t="str">
        <f t="shared" ref="N97:N155" si="5">IF(ISERROR(MATCH(M97,PERSON_ID,0)),"",MATCH(M97,PERSON_ID,0))</f>
        <v/>
      </c>
      <c r="O97" t="str" cm="1">
        <f t="array" ref="O97">IF(ISERROR(INDEX(PERSON_FIRSTNAME,N97)&amp;" "&amp;INDEX(PERSON_LASTNAME,N97)&amp;" ("&amp;INDEX(PERSON_ID,N97)&amp;")"),"",INDEX(PERSON_FIRSTNAME,N97)&amp;" "&amp;INDEX(PERSON_LASTNAME,N97)&amp;" ("&amp;INDEX(PERSON_ID,N97)&amp;")")</f>
        <v/>
      </c>
      <c r="P97" t="str" cm="1">
        <f t="array" ref="P97">IF(ISERROR(INDEX(PERSON_LINKEDINURL,N97)),"",INDEX(PERSON_LINKEDINURL,N97))</f>
        <v/>
      </c>
      <c r="Q97" t="str" cm="1">
        <f t="array" ref="Q97">IF(ISERROR(INDEX(PERSON_EMAIL_ADDRESS,N97)),"",INDEX(PERSON_EMAIL_ADDRESS,N97))</f>
        <v/>
      </c>
      <c r="R97" t="str" cm="1">
        <f t="array" ref="R97">IF(ISERROR(INDEX(PERSON_ID,N97)),"",INDEX(PERSON_ID,N97))</f>
        <v/>
      </c>
      <c r="S97" t="str" cm="1">
        <f t="array" ref="S97">IF(ISERROR(INDEX(PERSON_JOBTITLE,N97)),"",INDEX(PERSON_JOBTITLE,N97))</f>
        <v/>
      </c>
      <c r="T97" t="str" cm="1">
        <f t="array" ref="T97">IF(ISERROR(INDEX(PERSON_JOB_TYPE,N97)),"",INDEX(PERSON_JOB_TYPE,N97))</f>
        <v/>
      </c>
      <c r="U97" t="str" cm="1">
        <f t="array" ref="U97">IF(ISERROR(INDEX(PERSON_DEPARTMENT,N97)),"",INDEX(PERSON_DEPARTMENT,N97))</f>
        <v/>
      </c>
      <c r="V97" t="str" cm="1">
        <f t="array" ref="V97">IF(ISERROR(INDEX(PERSON_SENIORITY,N97)),"",INDEX(PERSON_SENIORITY,N97))</f>
        <v/>
      </c>
      <c r="W97" t="str" cm="1">
        <f t="array" ref="W97">IF(ISERROR(INDEX(PERSON_SUB_DEPARTMENT,N97)),"",INDEX(PERSON_SUB_DEPARTMENT,N97))</f>
        <v/>
      </c>
      <c r="Y97" t="str">
        <f t="shared" si="3"/>
        <v/>
      </c>
    </row>
    <row r="98" spans="14:25" x14ac:dyDescent="0.35">
      <c r="N98" t="str">
        <f t="shared" si="5"/>
        <v/>
      </c>
      <c r="O98" t="str" cm="1">
        <f t="array" ref="O98">IF(ISERROR(INDEX(PERSON_FIRSTNAME,N98)&amp;" "&amp;INDEX(PERSON_LASTNAME,N98)&amp;" ("&amp;INDEX(PERSON_ID,N98)&amp;")"),"",INDEX(PERSON_FIRSTNAME,N98)&amp;" "&amp;INDEX(PERSON_LASTNAME,N98)&amp;" ("&amp;INDEX(PERSON_ID,N98)&amp;")")</f>
        <v/>
      </c>
      <c r="P98" t="str" cm="1">
        <f t="array" ref="P98">IF(ISERROR(INDEX(PERSON_LINKEDINURL,N98)),"",INDEX(PERSON_LINKEDINURL,N98))</f>
        <v/>
      </c>
      <c r="Q98" t="str" cm="1">
        <f t="array" ref="Q98">IF(ISERROR(INDEX(PERSON_EMAIL_ADDRESS,N98)),"",INDEX(PERSON_EMAIL_ADDRESS,N98))</f>
        <v/>
      </c>
      <c r="R98" t="str" cm="1">
        <f t="array" ref="R98">IF(ISERROR(INDEX(PERSON_ID,N98)),"",INDEX(PERSON_ID,N98))</f>
        <v/>
      </c>
      <c r="S98" t="str" cm="1">
        <f t="array" ref="S98">IF(ISERROR(INDEX(PERSON_JOBTITLE,N98)),"",INDEX(PERSON_JOBTITLE,N98))</f>
        <v/>
      </c>
      <c r="T98" t="str" cm="1">
        <f t="array" ref="T98">IF(ISERROR(INDEX(PERSON_JOB_TYPE,N98)),"",INDEX(PERSON_JOB_TYPE,N98))</f>
        <v/>
      </c>
      <c r="U98" t="str" cm="1">
        <f t="array" ref="U98">IF(ISERROR(INDEX(PERSON_DEPARTMENT,N98)),"",INDEX(PERSON_DEPARTMENT,N98))</f>
        <v/>
      </c>
      <c r="V98" t="str" cm="1">
        <f t="array" ref="V98">IF(ISERROR(INDEX(PERSON_SENIORITY,N98)),"",INDEX(PERSON_SENIORITY,N98))</f>
        <v/>
      </c>
      <c r="W98" t="str" cm="1">
        <f t="array" ref="W98">IF(ISERROR(INDEX(PERSON_SUB_DEPARTMENT,N98)),"",INDEX(PERSON_SUB_DEPARTMENT,N98))</f>
        <v/>
      </c>
      <c r="Y98" t="str">
        <f t="shared" si="3"/>
        <v/>
      </c>
    </row>
    <row r="99" spans="14:25" x14ac:dyDescent="0.35">
      <c r="N99" t="str">
        <f t="shared" si="5"/>
        <v/>
      </c>
      <c r="O99" t="str" cm="1">
        <f t="array" ref="O99">IF(ISERROR(INDEX(PERSON_FIRSTNAME,N99)&amp;" "&amp;INDEX(PERSON_LASTNAME,N99)&amp;" ("&amp;INDEX(PERSON_ID,N99)&amp;")"),"",INDEX(PERSON_FIRSTNAME,N99)&amp;" "&amp;INDEX(PERSON_LASTNAME,N99)&amp;" ("&amp;INDEX(PERSON_ID,N99)&amp;")")</f>
        <v/>
      </c>
      <c r="P99" t="str" cm="1">
        <f t="array" ref="P99">IF(ISERROR(INDEX(PERSON_LINKEDINURL,N99)),"",INDEX(PERSON_LINKEDINURL,N99))</f>
        <v/>
      </c>
      <c r="Q99" t="str" cm="1">
        <f t="array" ref="Q99">IF(ISERROR(INDEX(PERSON_EMAIL_ADDRESS,N99)),"",INDEX(PERSON_EMAIL_ADDRESS,N99))</f>
        <v/>
      </c>
      <c r="R99" t="str" cm="1">
        <f t="array" ref="R99">IF(ISERROR(INDEX(PERSON_ID,N99)),"",INDEX(PERSON_ID,N99))</f>
        <v/>
      </c>
      <c r="S99" t="str" cm="1">
        <f t="array" ref="S99">IF(ISERROR(INDEX(PERSON_JOBTITLE,N99)),"",INDEX(PERSON_JOBTITLE,N99))</f>
        <v/>
      </c>
      <c r="T99" t="str" cm="1">
        <f t="array" ref="T99">IF(ISERROR(INDEX(PERSON_JOB_TYPE,N99)),"",INDEX(PERSON_JOB_TYPE,N99))</f>
        <v/>
      </c>
      <c r="U99" t="str" cm="1">
        <f t="array" ref="U99">IF(ISERROR(INDEX(PERSON_DEPARTMENT,N99)),"",INDEX(PERSON_DEPARTMENT,N99))</f>
        <v/>
      </c>
      <c r="V99" t="str" cm="1">
        <f t="array" ref="V99">IF(ISERROR(INDEX(PERSON_SENIORITY,N99)),"",INDEX(PERSON_SENIORITY,N99))</f>
        <v/>
      </c>
      <c r="W99" t="str" cm="1">
        <f t="array" ref="W99">IF(ISERROR(INDEX(PERSON_SUB_DEPARTMENT,N99)),"",INDEX(PERSON_SUB_DEPARTMENT,N99))</f>
        <v/>
      </c>
      <c r="Y99" t="str">
        <f t="shared" si="3"/>
        <v/>
      </c>
    </row>
    <row r="100" spans="14:25" x14ac:dyDescent="0.35">
      <c r="N100" t="str">
        <f t="shared" si="5"/>
        <v/>
      </c>
      <c r="O100" t="str" cm="1">
        <f t="array" ref="O100">IF(ISERROR(INDEX(PERSON_FIRSTNAME,N100)&amp;" "&amp;INDEX(PERSON_LASTNAME,N100)&amp;" ("&amp;INDEX(PERSON_ID,N100)&amp;")"),"",INDEX(PERSON_FIRSTNAME,N100)&amp;" "&amp;INDEX(PERSON_LASTNAME,N100)&amp;" ("&amp;INDEX(PERSON_ID,N100)&amp;")")</f>
        <v/>
      </c>
      <c r="P100" t="str" cm="1">
        <f t="array" ref="P100">IF(ISERROR(INDEX(PERSON_LINKEDINURL,N100)),"",INDEX(PERSON_LINKEDINURL,N100))</f>
        <v/>
      </c>
      <c r="Q100" t="str" cm="1">
        <f t="array" ref="Q100">IF(ISERROR(INDEX(PERSON_EMAIL_ADDRESS,N100)),"",INDEX(PERSON_EMAIL_ADDRESS,N100))</f>
        <v/>
      </c>
      <c r="R100" t="str" cm="1">
        <f t="array" ref="R100">IF(ISERROR(INDEX(PERSON_ID,N100)),"",INDEX(PERSON_ID,N100))</f>
        <v/>
      </c>
      <c r="S100" t="str" cm="1">
        <f t="array" ref="S100">IF(ISERROR(INDEX(PERSON_JOBTITLE,N100)),"",INDEX(PERSON_JOBTITLE,N100))</f>
        <v/>
      </c>
      <c r="T100" t="str" cm="1">
        <f t="array" ref="T100">IF(ISERROR(INDEX(PERSON_JOB_TYPE,N100)),"",INDEX(PERSON_JOB_TYPE,N100))</f>
        <v/>
      </c>
      <c r="U100" t="str" cm="1">
        <f t="array" ref="U100">IF(ISERROR(INDEX(PERSON_DEPARTMENT,N100)),"",INDEX(PERSON_DEPARTMENT,N100))</f>
        <v/>
      </c>
      <c r="V100" t="str" cm="1">
        <f t="array" ref="V100">IF(ISERROR(INDEX(PERSON_SENIORITY,N100)),"",INDEX(PERSON_SENIORITY,N100))</f>
        <v/>
      </c>
      <c r="W100" t="str" cm="1">
        <f t="array" ref="W100">IF(ISERROR(INDEX(PERSON_SUB_DEPARTMENT,N100)),"",INDEX(PERSON_SUB_DEPARTMENT,N100))</f>
        <v/>
      </c>
      <c r="Y100" t="str">
        <f t="shared" si="3"/>
        <v/>
      </c>
    </row>
    <row r="101" spans="14:25" x14ac:dyDescent="0.35">
      <c r="N101" t="str">
        <f t="shared" si="5"/>
        <v/>
      </c>
      <c r="O101" t="str" cm="1">
        <f t="array" ref="O101">IF(ISERROR(INDEX(PERSON_FIRSTNAME,N101)&amp;" "&amp;INDEX(PERSON_LASTNAME,N101)&amp;" ("&amp;INDEX(PERSON_ID,N101)&amp;")"),"",INDEX(PERSON_FIRSTNAME,N101)&amp;" "&amp;INDEX(PERSON_LASTNAME,N101)&amp;" ("&amp;INDEX(PERSON_ID,N101)&amp;")")</f>
        <v/>
      </c>
      <c r="P101" t="str" cm="1">
        <f t="array" ref="P101">IF(ISERROR(INDEX(PERSON_LINKEDINURL,N101)),"",INDEX(PERSON_LINKEDINURL,N101))</f>
        <v/>
      </c>
      <c r="Q101" t="str" cm="1">
        <f t="array" ref="Q101">IF(ISERROR(INDEX(PERSON_EMAIL_ADDRESS,N101)),"",INDEX(PERSON_EMAIL_ADDRESS,N101))</f>
        <v/>
      </c>
      <c r="R101" t="str" cm="1">
        <f t="array" ref="R101">IF(ISERROR(INDEX(PERSON_ID,N101)),"",INDEX(PERSON_ID,N101))</f>
        <v/>
      </c>
      <c r="S101" t="str" cm="1">
        <f t="array" ref="S101">IF(ISERROR(INDEX(PERSON_JOBTITLE,N101)),"",INDEX(PERSON_JOBTITLE,N101))</f>
        <v/>
      </c>
      <c r="T101" t="str" cm="1">
        <f t="array" ref="T101">IF(ISERROR(INDEX(PERSON_JOB_TYPE,N101)),"",INDEX(PERSON_JOB_TYPE,N101))</f>
        <v/>
      </c>
      <c r="U101" t="str" cm="1">
        <f t="array" ref="U101">IF(ISERROR(INDEX(PERSON_DEPARTMENT,N101)),"",INDEX(PERSON_DEPARTMENT,N101))</f>
        <v/>
      </c>
      <c r="V101" t="str" cm="1">
        <f t="array" ref="V101">IF(ISERROR(INDEX(PERSON_SENIORITY,N101)),"",INDEX(PERSON_SENIORITY,N101))</f>
        <v/>
      </c>
      <c r="W101" t="str" cm="1">
        <f t="array" ref="W101">IF(ISERROR(INDEX(PERSON_SUB_DEPARTMENT,N101)),"",INDEX(PERSON_SUB_DEPARTMENT,N101))</f>
        <v/>
      </c>
      <c r="Y101" t="str">
        <f t="shared" si="3"/>
        <v/>
      </c>
    </row>
    <row r="102" spans="14:25" x14ac:dyDescent="0.35">
      <c r="N102" t="str">
        <f t="shared" si="5"/>
        <v/>
      </c>
      <c r="O102" t="str" cm="1">
        <f t="array" ref="O102">IF(ISERROR(INDEX(PERSON_FIRSTNAME,N102)&amp;" "&amp;INDEX(PERSON_LASTNAME,N102)&amp;" ("&amp;INDEX(PERSON_ID,N102)&amp;")"),"",INDEX(PERSON_FIRSTNAME,N102)&amp;" "&amp;INDEX(PERSON_LASTNAME,N102)&amp;" ("&amp;INDEX(PERSON_ID,N102)&amp;")")</f>
        <v/>
      </c>
      <c r="P102" t="str" cm="1">
        <f t="array" ref="P102">IF(ISERROR(INDEX(PERSON_LINKEDINURL,N102)),"",INDEX(PERSON_LINKEDINURL,N102))</f>
        <v/>
      </c>
      <c r="Q102" t="str" cm="1">
        <f t="array" ref="Q102">IF(ISERROR(INDEX(PERSON_EMAIL_ADDRESS,N102)),"",INDEX(PERSON_EMAIL_ADDRESS,N102))</f>
        <v/>
      </c>
      <c r="R102" t="str" cm="1">
        <f t="array" ref="R102">IF(ISERROR(INDEX(PERSON_ID,N102)),"",INDEX(PERSON_ID,N102))</f>
        <v/>
      </c>
      <c r="S102" t="str" cm="1">
        <f t="array" ref="S102">IF(ISERROR(INDEX(PERSON_JOBTITLE,N102)),"",INDEX(PERSON_JOBTITLE,N102))</f>
        <v/>
      </c>
      <c r="T102" t="str" cm="1">
        <f t="array" ref="T102">IF(ISERROR(INDEX(PERSON_JOB_TYPE,N102)),"",INDEX(PERSON_JOB_TYPE,N102))</f>
        <v/>
      </c>
      <c r="U102" t="str" cm="1">
        <f t="array" ref="U102">IF(ISERROR(INDEX(PERSON_DEPARTMENT,N102)),"",INDEX(PERSON_DEPARTMENT,N102))</f>
        <v/>
      </c>
      <c r="V102" t="str" cm="1">
        <f t="array" ref="V102">IF(ISERROR(INDEX(PERSON_SENIORITY,N102)),"",INDEX(PERSON_SENIORITY,N102))</f>
        <v/>
      </c>
      <c r="W102" t="str" cm="1">
        <f t="array" ref="W102">IF(ISERROR(INDEX(PERSON_SUB_DEPARTMENT,N102)),"",INDEX(PERSON_SUB_DEPARTMENT,N102))</f>
        <v/>
      </c>
      <c r="Y102" t="str">
        <f t="shared" si="3"/>
        <v/>
      </c>
    </row>
    <row r="103" spans="14:25" x14ac:dyDescent="0.35">
      <c r="N103" t="str">
        <f t="shared" si="5"/>
        <v/>
      </c>
      <c r="O103" t="str" cm="1">
        <f t="array" ref="O103">IF(ISERROR(INDEX(PERSON_FIRSTNAME,N103)&amp;" "&amp;INDEX(PERSON_LASTNAME,N103)&amp;" ("&amp;INDEX(PERSON_ID,N103)&amp;")"),"",INDEX(PERSON_FIRSTNAME,N103)&amp;" "&amp;INDEX(PERSON_LASTNAME,N103)&amp;" ("&amp;INDEX(PERSON_ID,N103)&amp;")")</f>
        <v/>
      </c>
      <c r="P103" t="str" cm="1">
        <f t="array" ref="P103">IF(ISERROR(INDEX(PERSON_LINKEDINURL,N103)),"",INDEX(PERSON_LINKEDINURL,N103))</f>
        <v/>
      </c>
      <c r="Q103" t="str" cm="1">
        <f t="array" ref="Q103">IF(ISERROR(INDEX(PERSON_EMAIL_ADDRESS,N103)),"",INDEX(PERSON_EMAIL_ADDRESS,N103))</f>
        <v/>
      </c>
      <c r="R103" t="str" cm="1">
        <f t="array" ref="R103">IF(ISERROR(INDEX(PERSON_ID,N103)),"",INDEX(PERSON_ID,N103))</f>
        <v/>
      </c>
      <c r="S103" t="str" cm="1">
        <f t="array" ref="S103">IF(ISERROR(INDEX(PERSON_JOBTITLE,N103)),"",INDEX(PERSON_JOBTITLE,N103))</f>
        <v/>
      </c>
      <c r="T103" t="str" cm="1">
        <f t="array" ref="T103">IF(ISERROR(INDEX(PERSON_JOB_TYPE,N103)),"",INDEX(PERSON_JOB_TYPE,N103))</f>
        <v/>
      </c>
      <c r="U103" t="str" cm="1">
        <f t="array" ref="U103">IF(ISERROR(INDEX(PERSON_DEPARTMENT,N103)),"",INDEX(PERSON_DEPARTMENT,N103))</f>
        <v/>
      </c>
      <c r="V103" t="str" cm="1">
        <f t="array" ref="V103">IF(ISERROR(INDEX(PERSON_SENIORITY,N103)),"",INDEX(PERSON_SENIORITY,N103))</f>
        <v/>
      </c>
      <c r="W103" t="str" cm="1">
        <f t="array" ref="W103">IF(ISERROR(INDEX(PERSON_SUB_DEPARTMENT,N103)),"",INDEX(PERSON_SUB_DEPARTMENT,N103))</f>
        <v/>
      </c>
      <c r="Y103" t="str">
        <f t="shared" si="3"/>
        <v/>
      </c>
    </row>
    <row r="104" spans="14:25" x14ac:dyDescent="0.35">
      <c r="N104" t="str">
        <f t="shared" si="5"/>
        <v/>
      </c>
      <c r="O104" t="str" cm="1">
        <f t="array" ref="O104">IF(ISERROR(INDEX(PERSON_FIRSTNAME,N104)&amp;" "&amp;INDEX(PERSON_LASTNAME,N104)&amp;" ("&amp;INDEX(PERSON_ID,N104)&amp;")"),"",INDEX(PERSON_FIRSTNAME,N104)&amp;" "&amp;INDEX(PERSON_LASTNAME,N104)&amp;" ("&amp;INDEX(PERSON_ID,N104)&amp;")")</f>
        <v/>
      </c>
      <c r="P104" t="str" cm="1">
        <f t="array" ref="P104">IF(ISERROR(INDEX(PERSON_LINKEDINURL,N104)),"",INDEX(PERSON_LINKEDINURL,N104))</f>
        <v/>
      </c>
      <c r="Q104" t="str" cm="1">
        <f t="array" ref="Q104">IF(ISERROR(INDEX(PERSON_EMAIL_ADDRESS,N104)),"",INDEX(PERSON_EMAIL_ADDRESS,N104))</f>
        <v/>
      </c>
      <c r="R104" t="str" cm="1">
        <f t="array" ref="R104">IF(ISERROR(INDEX(PERSON_ID,N104)),"",INDEX(PERSON_ID,N104))</f>
        <v/>
      </c>
      <c r="S104" t="str" cm="1">
        <f t="array" ref="S104">IF(ISERROR(INDEX(PERSON_JOBTITLE,N104)),"",INDEX(PERSON_JOBTITLE,N104))</f>
        <v/>
      </c>
      <c r="T104" t="str" cm="1">
        <f t="array" ref="T104">IF(ISERROR(INDEX(PERSON_JOB_TYPE,N104)),"",INDEX(PERSON_JOB_TYPE,N104))</f>
        <v/>
      </c>
      <c r="U104" t="str" cm="1">
        <f t="array" ref="U104">IF(ISERROR(INDEX(PERSON_DEPARTMENT,N104)),"",INDEX(PERSON_DEPARTMENT,N104))</f>
        <v/>
      </c>
      <c r="V104" t="str" cm="1">
        <f t="array" ref="V104">IF(ISERROR(INDEX(PERSON_SENIORITY,N104)),"",INDEX(PERSON_SENIORITY,N104))</f>
        <v/>
      </c>
      <c r="W104" t="str" cm="1">
        <f t="array" ref="W104">IF(ISERROR(INDEX(PERSON_SUB_DEPARTMENT,N104)),"",INDEX(PERSON_SUB_DEPARTMENT,N104))</f>
        <v/>
      </c>
      <c r="Y104" t="str">
        <f t="shared" si="3"/>
        <v/>
      </c>
    </row>
    <row r="105" spans="14:25" x14ac:dyDescent="0.35">
      <c r="N105" t="str">
        <f t="shared" si="5"/>
        <v/>
      </c>
      <c r="O105" t="str" cm="1">
        <f t="array" ref="O105">IF(ISERROR(INDEX(PERSON_FIRSTNAME,N105)&amp;" "&amp;INDEX(PERSON_LASTNAME,N105)&amp;" ("&amp;INDEX(PERSON_ID,N105)&amp;")"),"",INDEX(PERSON_FIRSTNAME,N105)&amp;" "&amp;INDEX(PERSON_LASTNAME,N105)&amp;" ("&amp;INDEX(PERSON_ID,N105)&amp;")")</f>
        <v/>
      </c>
      <c r="P105" t="str" cm="1">
        <f t="array" ref="P105">IF(ISERROR(INDEX(PERSON_LINKEDINURL,N105)),"",INDEX(PERSON_LINKEDINURL,N105))</f>
        <v/>
      </c>
      <c r="Q105" t="str" cm="1">
        <f t="array" ref="Q105">IF(ISERROR(INDEX(PERSON_EMAIL_ADDRESS,N105)),"",INDEX(PERSON_EMAIL_ADDRESS,N105))</f>
        <v/>
      </c>
      <c r="R105" t="str" cm="1">
        <f t="array" ref="R105">IF(ISERROR(INDEX(PERSON_ID,N105)),"",INDEX(PERSON_ID,N105))</f>
        <v/>
      </c>
      <c r="S105" t="str" cm="1">
        <f t="array" ref="S105">IF(ISERROR(INDEX(PERSON_JOBTITLE,N105)),"",INDEX(PERSON_JOBTITLE,N105))</f>
        <v/>
      </c>
      <c r="T105" t="str" cm="1">
        <f t="array" ref="T105">IF(ISERROR(INDEX(PERSON_JOB_TYPE,N105)),"",INDEX(PERSON_JOB_TYPE,N105))</f>
        <v/>
      </c>
      <c r="U105" t="str" cm="1">
        <f t="array" ref="U105">IF(ISERROR(INDEX(PERSON_DEPARTMENT,N105)),"",INDEX(PERSON_DEPARTMENT,N105))</f>
        <v/>
      </c>
      <c r="V105" t="str" cm="1">
        <f t="array" ref="V105">IF(ISERROR(INDEX(PERSON_SENIORITY,N105)),"",INDEX(PERSON_SENIORITY,N105))</f>
        <v/>
      </c>
      <c r="W105" t="str" cm="1">
        <f t="array" ref="W105">IF(ISERROR(INDEX(PERSON_SUB_DEPARTMENT,N105)),"",INDEX(PERSON_SUB_DEPARTMENT,N105))</f>
        <v/>
      </c>
      <c r="Y105" t="str">
        <f t="shared" si="3"/>
        <v/>
      </c>
    </row>
    <row r="106" spans="14:25" x14ac:dyDescent="0.35">
      <c r="N106" t="str">
        <f t="shared" si="5"/>
        <v/>
      </c>
      <c r="O106" t="str" cm="1">
        <f t="array" ref="O106">IF(ISERROR(INDEX(PERSON_FIRSTNAME,N106)&amp;" "&amp;INDEX(PERSON_LASTNAME,N106)&amp;" ("&amp;INDEX(PERSON_ID,N106)&amp;")"),"",INDEX(PERSON_FIRSTNAME,N106)&amp;" "&amp;INDEX(PERSON_LASTNAME,N106)&amp;" ("&amp;INDEX(PERSON_ID,N106)&amp;")")</f>
        <v/>
      </c>
      <c r="P106" t="str" cm="1">
        <f t="array" ref="P106">IF(ISERROR(INDEX(PERSON_LINKEDINURL,N106)),"",INDEX(PERSON_LINKEDINURL,N106))</f>
        <v/>
      </c>
      <c r="Q106" t="str" cm="1">
        <f t="array" ref="Q106">IF(ISERROR(INDEX(PERSON_EMAIL_ADDRESS,N106)),"",INDEX(PERSON_EMAIL_ADDRESS,N106))</f>
        <v/>
      </c>
      <c r="R106" t="str" cm="1">
        <f t="array" ref="R106">IF(ISERROR(INDEX(PERSON_ID,N106)),"",INDEX(PERSON_ID,N106))</f>
        <v/>
      </c>
      <c r="S106" t="str" cm="1">
        <f t="array" ref="S106">IF(ISERROR(INDEX(PERSON_JOBTITLE,N106)),"",INDEX(PERSON_JOBTITLE,N106))</f>
        <v/>
      </c>
      <c r="T106" t="str" cm="1">
        <f t="array" ref="T106">IF(ISERROR(INDEX(PERSON_JOB_TYPE,N106)),"",INDEX(PERSON_JOB_TYPE,N106))</f>
        <v/>
      </c>
      <c r="U106" t="str" cm="1">
        <f t="array" ref="U106">IF(ISERROR(INDEX(PERSON_DEPARTMENT,N106)),"",INDEX(PERSON_DEPARTMENT,N106))</f>
        <v/>
      </c>
      <c r="V106" t="str" cm="1">
        <f t="array" ref="V106">IF(ISERROR(INDEX(PERSON_SENIORITY,N106)),"",INDEX(PERSON_SENIORITY,N106))</f>
        <v/>
      </c>
      <c r="W106" t="str" cm="1">
        <f t="array" ref="W106">IF(ISERROR(INDEX(PERSON_SUB_DEPARTMENT,N106)),"",INDEX(PERSON_SUB_DEPARTMENT,N106))</f>
        <v/>
      </c>
      <c r="Y106" t="str">
        <f t="shared" si="3"/>
        <v/>
      </c>
    </row>
    <row r="107" spans="14:25" x14ac:dyDescent="0.35">
      <c r="N107" t="str">
        <f t="shared" si="5"/>
        <v/>
      </c>
      <c r="O107" t="str" cm="1">
        <f t="array" ref="O107">IF(ISERROR(INDEX(PERSON_FIRSTNAME,N107)&amp;" "&amp;INDEX(PERSON_LASTNAME,N107)&amp;" ("&amp;INDEX(PERSON_ID,N107)&amp;")"),"",INDEX(PERSON_FIRSTNAME,N107)&amp;" "&amp;INDEX(PERSON_LASTNAME,N107)&amp;" ("&amp;INDEX(PERSON_ID,N107)&amp;")")</f>
        <v/>
      </c>
      <c r="P107" t="str" cm="1">
        <f t="array" ref="P107">IF(ISERROR(INDEX(PERSON_LINKEDINURL,N107)),"",INDEX(PERSON_LINKEDINURL,N107))</f>
        <v/>
      </c>
      <c r="Q107" t="str" cm="1">
        <f t="array" ref="Q107">IF(ISERROR(INDEX(PERSON_EMAIL_ADDRESS,N107)),"",INDEX(PERSON_EMAIL_ADDRESS,N107))</f>
        <v/>
      </c>
      <c r="R107" t="str" cm="1">
        <f t="array" ref="R107">IF(ISERROR(INDEX(PERSON_ID,N107)),"",INDEX(PERSON_ID,N107))</f>
        <v/>
      </c>
      <c r="S107" t="str" cm="1">
        <f t="array" ref="S107">IF(ISERROR(INDEX(PERSON_JOBTITLE,N107)),"",INDEX(PERSON_JOBTITLE,N107))</f>
        <v/>
      </c>
      <c r="T107" t="str" cm="1">
        <f t="array" ref="T107">IF(ISERROR(INDEX(PERSON_JOB_TYPE,N107)),"",INDEX(PERSON_JOB_TYPE,N107))</f>
        <v/>
      </c>
      <c r="U107" t="str" cm="1">
        <f t="array" ref="U107">IF(ISERROR(INDEX(PERSON_DEPARTMENT,N107)),"",INDEX(PERSON_DEPARTMENT,N107))</f>
        <v/>
      </c>
      <c r="V107" t="str" cm="1">
        <f t="array" ref="V107">IF(ISERROR(INDEX(PERSON_SENIORITY,N107)),"",INDEX(PERSON_SENIORITY,N107))</f>
        <v/>
      </c>
      <c r="W107" t="str" cm="1">
        <f t="array" ref="W107">IF(ISERROR(INDEX(PERSON_SUB_DEPARTMENT,N107)),"",INDEX(PERSON_SUB_DEPARTMENT,N107))</f>
        <v/>
      </c>
      <c r="Y107" t="str">
        <f t="shared" si="3"/>
        <v/>
      </c>
    </row>
    <row r="108" spans="14:25" x14ac:dyDescent="0.35">
      <c r="N108" t="str">
        <f t="shared" si="5"/>
        <v/>
      </c>
      <c r="O108" t="str" cm="1">
        <f t="array" ref="O108">IF(ISERROR(INDEX(PERSON_FIRSTNAME,N108)&amp;" "&amp;INDEX(PERSON_LASTNAME,N108)&amp;" ("&amp;INDEX(PERSON_ID,N108)&amp;")"),"",INDEX(PERSON_FIRSTNAME,N108)&amp;" "&amp;INDEX(PERSON_LASTNAME,N108)&amp;" ("&amp;INDEX(PERSON_ID,N108)&amp;")")</f>
        <v/>
      </c>
      <c r="P108" t="str" cm="1">
        <f t="array" ref="P108">IF(ISERROR(INDEX(PERSON_LINKEDINURL,N108)),"",INDEX(PERSON_LINKEDINURL,N108))</f>
        <v/>
      </c>
      <c r="Q108" t="str" cm="1">
        <f t="array" ref="Q108">IF(ISERROR(INDEX(PERSON_EMAIL_ADDRESS,N108)),"",INDEX(PERSON_EMAIL_ADDRESS,N108))</f>
        <v/>
      </c>
      <c r="R108" t="str" cm="1">
        <f t="array" ref="R108">IF(ISERROR(INDEX(PERSON_ID,N108)),"",INDEX(PERSON_ID,N108))</f>
        <v/>
      </c>
      <c r="S108" t="str" cm="1">
        <f t="array" ref="S108">IF(ISERROR(INDEX(PERSON_JOBTITLE,N108)),"",INDEX(PERSON_JOBTITLE,N108))</f>
        <v/>
      </c>
      <c r="T108" t="str" cm="1">
        <f t="array" ref="T108">IF(ISERROR(INDEX(PERSON_JOB_TYPE,N108)),"",INDEX(PERSON_JOB_TYPE,N108))</f>
        <v/>
      </c>
      <c r="U108" t="str" cm="1">
        <f t="array" ref="U108">IF(ISERROR(INDEX(PERSON_DEPARTMENT,N108)),"",INDEX(PERSON_DEPARTMENT,N108))</f>
        <v/>
      </c>
      <c r="V108" t="str" cm="1">
        <f t="array" ref="V108">IF(ISERROR(INDEX(PERSON_SENIORITY,N108)),"",INDEX(PERSON_SENIORITY,N108))</f>
        <v/>
      </c>
      <c r="W108" t="str" cm="1">
        <f t="array" ref="W108">IF(ISERROR(INDEX(PERSON_SUB_DEPARTMENT,N108)),"",INDEX(PERSON_SUB_DEPARTMENT,N108))</f>
        <v/>
      </c>
      <c r="Y108" t="str">
        <f t="shared" si="3"/>
        <v/>
      </c>
    </row>
    <row r="109" spans="14:25" x14ac:dyDescent="0.35">
      <c r="N109" t="str">
        <f t="shared" si="5"/>
        <v/>
      </c>
      <c r="O109" t="str" cm="1">
        <f t="array" ref="O109">IF(ISERROR(INDEX(PERSON_FIRSTNAME,N109)&amp;" "&amp;INDEX(PERSON_LASTNAME,N109)&amp;" ("&amp;INDEX(PERSON_ID,N109)&amp;")"),"",INDEX(PERSON_FIRSTNAME,N109)&amp;" "&amp;INDEX(PERSON_LASTNAME,N109)&amp;" ("&amp;INDEX(PERSON_ID,N109)&amp;")")</f>
        <v/>
      </c>
      <c r="P109" t="str" cm="1">
        <f t="array" ref="P109">IF(ISERROR(INDEX(PERSON_LINKEDINURL,N109)),"",INDEX(PERSON_LINKEDINURL,N109))</f>
        <v/>
      </c>
      <c r="Q109" t="str" cm="1">
        <f t="array" ref="Q109">IF(ISERROR(INDEX(PERSON_EMAIL_ADDRESS,N109)),"",INDEX(PERSON_EMAIL_ADDRESS,N109))</f>
        <v/>
      </c>
      <c r="R109" t="str" cm="1">
        <f t="array" ref="R109">IF(ISERROR(INDEX(PERSON_ID,N109)),"",INDEX(PERSON_ID,N109))</f>
        <v/>
      </c>
      <c r="S109" t="str" cm="1">
        <f t="array" ref="S109">IF(ISERROR(INDEX(PERSON_JOBTITLE,N109)),"",INDEX(PERSON_JOBTITLE,N109))</f>
        <v/>
      </c>
      <c r="T109" t="str" cm="1">
        <f t="array" ref="T109">IF(ISERROR(INDEX(PERSON_JOB_TYPE,N109)),"",INDEX(PERSON_JOB_TYPE,N109))</f>
        <v/>
      </c>
      <c r="U109" t="str" cm="1">
        <f t="array" ref="U109">IF(ISERROR(INDEX(PERSON_DEPARTMENT,N109)),"",INDEX(PERSON_DEPARTMENT,N109))</f>
        <v/>
      </c>
      <c r="V109" t="str" cm="1">
        <f t="array" ref="V109">IF(ISERROR(INDEX(PERSON_SENIORITY,N109)),"",INDEX(PERSON_SENIORITY,N109))</f>
        <v/>
      </c>
      <c r="W109" t="str" cm="1">
        <f t="array" ref="W109">IF(ISERROR(INDEX(PERSON_SUB_DEPARTMENT,N109)),"",INDEX(PERSON_SUB_DEPARTMENT,N109))</f>
        <v/>
      </c>
      <c r="Y109" t="str">
        <f t="shared" si="3"/>
        <v/>
      </c>
    </row>
    <row r="110" spans="14:25" x14ac:dyDescent="0.35">
      <c r="N110" t="str">
        <f t="shared" si="5"/>
        <v/>
      </c>
      <c r="O110" t="str" cm="1">
        <f t="array" ref="O110">IF(ISERROR(INDEX(PERSON_FIRSTNAME,N110)&amp;" "&amp;INDEX(PERSON_LASTNAME,N110)&amp;" ("&amp;INDEX(PERSON_ID,N110)&amp;")"),"",INDEX(PERSON_FIRSTNAME,N110)&amp;" "&amp;INDEX(PERSON_LASTNAME,N110)&amp;" ("&amp;INDEX(PERSON_ID,N110)&amp;")")</f>
        <v/>
      </c>
      <c r="P110" t="str" cm="1">
        <f t="array" ref="P110">IF(ISERROR(INDEX(PERSON_LINKEDINURL,N110)),"",INDEX(PERSON_LINKEDINURL,N110))</f>
        <v/>
      </c>
      <c r="Q110" t="str" cm="1">
        <f t="array" ref="Q110">IF(ISERROR(INDEX(PERSON_EMAIL_ADDRESS,N110)),"",INDEX(PERSON_EMAIL_ADDRESS,N110))</f>
        <v/>
      </c>
      <c r="R110" t="str" cm="1">
        <f t="array" ref="R110">IF(ISERROR(INDEX(PERSON_ID,N110)),"",INDEX(PERSON_ID,N110))</f>
        <v/>
      </c>
      <c r="S110" t="str" cm="1">
        <f t="array" ref="S110">IF(ISERROR(INDEX(PERSON_JOBTITLE,N110)),"",INDEX(PERSON_JOBTITLE,N110))</f>
        <v/>
      </c>
      <c r="T110" t="str" cm="1">
        <f t="array" ref="T110">IF(ISERROR(INDEX(PERSON_JOB_TYPE,N110)),"",INDEX(PERSON_JOB_TYPE,N110))</f>
        <v/>
      </c>
      <c r="U110" t="str" cm="1">
        <f t="array" ref="U110">IF(ISERROR(INDEX(PERSON_DEPARTMENT,N110)),"",INDEX(PERSON_DEPARTMENT,N110))</f>
        <v/>
      </c>
      <c r="V110" t="str" cm="1">
        <f t="array" ref="V110">IF(ISERROR(INDEX(PERSON_SENIORITY,N110)),"",INDEX(PERSON_SENIORITY,N110))</f>
        <v/>
      </c>
      <c r="W110" t="str" cm="1">
        <f t="array" ref="W110">IF(ISERROR(INDEX(PERSON_SUB_DEPARTMENT,N110)),"",INDEX(PERSON_SUB_DEPARTMENT,N110))</f>
        <v/>
      </c>
      <c r="Y110" t="str">
        <f t="shared" si="3"/>
        <v/>
      </c>
    </row>
    <row r="111" spans="14:25" x14ac:dyDescent="0.35">
      <c r="N111" t="str">
        <f t="shared" si="5"/>
        <v/>
      </c>
      <c r="O111" t="str" cm="1">
        <f t="array" ref="O111">IF(ISERROR(INDEX(PERSON_FIRSTNAME,N111)&amp;" "&amp;INDEX(PERSON_LASTNAME,N111)&amp;" ("&amp;INDEX(PERSON_ID,N111)&amp;")"),"",INDEX(PERSON_FIRSTNAME,N111)&amp;" "&amp;INDEX(PERSON_LASTNAME,N111)&amp;" ("&amp;INDEX(PERSON_ID,N111)&amp;")")</f>
        <v/>
      </c>
      <c r="P111" t="str" cm="1">
        <f t="array" ref="P111">IF(ISERROR(INDEX(PERSON_LINKEDINURL,N111)),"",INDEX(PERSON_LINKEDINURL,N111))</f>
        <v/>
      </c>
      <c r="Q111" t="str" cm="1">
        <f t="array" ref="Q111">IF(ISERROR(INDEX(PERSON_EMAIL_ADDRESS,N111)),"",INDEX(PERSON_EMAIL_ADDRESS,N111))</f>
        <v/>
      </c>
      <c r="R111" t="str" cm="1">
        <f t="array" ref="R111">IF(ISERROR(INDEX(PERSON_ID,N111)),"",INDEX(PERSON_ID,N111))</f>
        <v/>
      </c>
      <c r="S111" t="str" cm="1">
        <f t="array" ref="S111">IF(ISERROR(INDEX(PERSON_JOBTITLE,N111)),"",INDEX(PERSON_JOBTITLE,N111))</f>
        <v/>
      </c>
      <c r="T111" t="str" cm="1">
        <f t="array" ref="T111">IF(ISERROR(INDEX(PERSON_JOB_TYPE,N111)),"",INDEX(PERSON_JOB_TYPE,N111))</f>
        <v/>
      </c>
      <c r="U111" t="str" cm="1">
        <f t="array" ref="U111">IF(ISERROR(INDEX(PERSON_DEPARTMENT,N111)),"",INDEX(PERSON_DEPARTMENT,N111))</f>
        <v/>
      </c>
      <c r="V111" t="str" cm="1">
        <f t="array" ref="V111">IF(ISERROR(INDEX(PERSON_SENIORITY,N111)),"",INDEX(PERSON_SENIORITY,N111))</f>
        <v/>
      </c>
      <c r="W111" t="str" cm="1">
        <f t="array" ref="W111">IF(ISERROR(INDEX(PERSON_SUB_DEPARTMENT,N111)),"",INDEX(PERSON_SUB_DEPARTMENT,N111))</f>
        <v/>
      </c>
      <c r="Y111" t="str">
        <f t="shared" si="3"/>
        <v/>
      </c>
    </row>
    <row r="112" spans="14:25" x14ac:dyDescent="0.35">
      <c r="N112" t="str">
        <f t="shared" si="5"/>
        <v/>
      </c>
      <c r="O112" t="str" cm="1">
        <f t="array" ref="O112">IF(ISERROR(INDEX(PERSON_FIRSTNAME,N112)&amp;" "&amp;INDEX(PERSON_LASTNAME,N112)&amp;" ("&amp;INDEX(PERSON_ID,N112)&amp;")"),"",INDEX(PERSON_FIRSTNAME,N112)&amp;" "&amp;INDEX(PERSON_LASTNAME,N112)&amp;" ("&amp;INDEX(PERSON_ID,N112)&amp;")")</f>
        <v/>
      </c>
      <c r="P112" t="str" cm="1">
        <f t="array" ref="P112">IF(ISERROR(INDEX(PERSON_LINKEDINURL,N112)),"",INDEX(PERSON_LINKEDINURL,N112))</f>
        <v/>
      </c>
      <c r="Q112" t="str" cm="1">
        <f t="array" ref="Q112">IF(ISERROR(INDEX(PERSON_EMAIL_ADDRESS,N112)),"",INDEX(PERSON_EMAIL_ADDRESS,N112))</f>
        <v/>
      </c>
      <c r="R112" t="str" cm="1">
        <f t="array" ref="R112">IF(ISERROR(INDEX(PERSON_ID,N112)),"",INDEX(PERSON_ID,N112))</f>
        <v/>
      </c>
      <c r="S112" t="str" cm="1">
        <f t="array" ref="S112">IF(ISERROR(INDEX(PERSON_JOBTITLE,N112)),"",INDEX(PERSON_JOBTITLE,N112))</f>
        <v/>
      </c>
      <c r="T112" t="str" cm="1">
        <f t="array" ref="T112">IF(ISERROR(INDEX(PERSON_JOB_TYPE,N112)),"",INDEX(PERSON_JOB_TYPE,N112))</f>
        <v/>
      </c>
      <c r="U112" t="str" cm="1">
        <f t="array" ref="U112">IF(ISERROR(INDEX(PERSON_DEPARTMENT,N112)),"",INDEX(PERSON_DEPARTMENT,N112))</f>
        <v/>
      </c>
      <c r="V112" t="str" cm="1">
        <f t="array" ref="V112">IF(ISERROR(INDEX(PERSON_SENIORITY,N112)),"",INDEX(PERSON_SENIORITY,N112))</f>
        <v/>
      </c>
      <c r="W112" t="str" cm="1">
        <f t="array" ref="W112">IF(ISERROR(INDEX(PERSON_SUB_DEPARTMENT,N112)),"",INDEX(PERSON_SUB_DEPARTMENT,N112))</f>
        <v/>
      </c>
      <c r="Y112" t="str">
        <f t="shared" si="3"/>
        <v/>
      </c>
    </row>
    <row r="113" spans="14:25" x14ac:dyDescent="0.35">
      <c r="N113" t="str">
        <f t="shared" si="5"/>
        <v/>
      </c>
      <c r="O113" t="str" cm="1">
        <f t="array" ref="O113">IF(ISERROR(INDEX(PERSON_FIRSTNAME,N113)&amp;" "&amp;INDEX(PERSON_LASTNAME,N113)&amp;" ("&amp;INDEX(PERSON_ID,N113)&amp;")"),"",INDEX(PERSON_FIRSTNAME,N113)&amp;" "&amp;INDEX(PERSON_LASTNAME,N113)&amp;" ("&amp;INDEX(PERSON_ID,N113)&amp;")")</f>
        <v/>
      </c>
      <c r="P113" t="str" cm="1">
        <f t="array" ref="P113">IF(ISERROR(INDEX(PERSON_LINKEDINURL,N113)),"",INDEX(PERSON_LINKEDINURL,N113))</f>
        <v/>
      </c>
      <c r="Q113" t="str" cm="1">
        <f t="array" ref="Q113">IF(ISERROR(INDEX(PERSON_EMAIL_ADDRESS,N113)),"",INDEX(PERSON_EMAIL_ADDRESS,N113))</f>
        <v/>
      </c>
      <c r="R113" t="str" cm="1">
        <f t="array" ref="R113">IF(ISERROR(INDEX(PERSON_ID,N113)),"",INDEX(PERSON_ID,N113))</f>
        <v/>
      </c>
      <c r="S113" t="str" cm="1">
        <f t="array" ref="S113">IF(ISERROR(INDEX(PERSON_JOBTITLE,N113)),"",INDEX(PERSON_JOBTITLE,N113))</f>
        <v/>
      </c>
      <c r="T113" t="str" cm="1">
        <f t="array" ref="T113">IF(ISERROR(INDEX(PERSON_JOB_TYPE,N113)),"",INDEX(PERSON_JOB_TYPE,N113))</f>
        <v/>
      </c>
      <c r="U113" t="str" cm="1">
        <f t="array" ref="U113">IF(ISERROR(INDEX(PERSON_DEPARTMENT,N113)),"",INDEX(PERSON_DEPARTMENT,N113))</f>
        <v/>
      </c>
      <c r="V113" t="str" cm="1">
        <f t="array" ref="V113">IF(ISERROR(INDEX(PERSON_SENIORITY,N113)),"",INDEX(PERSON_SENIORITY,N113))</f>
        <v/>
      </c>
      <c r="W113" t="str" cm="1">
        <f t="array" ref="W113">IF(ISERROR(INDEX(PERSON_SUB_DEPARTMENT,N113)),"",INDEX(PERSON_SUB_DEPARTMENT,N113))</f>
        <v/>
      </c>
      <c r="Y113" t="str">
        <f t="shared" si="3"/>
        <v/>
      </c>
    </row>
    <row r="114" spans="14:25" x14ac:dyDescent="0.35">
      <c r="N114" t="str">
        <f t="shared" si="5"/>
        <v/>
      </c>
      <c r="O114" t="str" cm="1">
        <f t="array" ref="O114">IF(ISERROR(INDEX(PERSON_FIRSTNAME,N114)&amp;" "&amp;INDEX(PERSON_LASTNAME,N114)&amp;" ("&amp;INDEX(PERSON_ID,N114)&amp;")"),"",INDEX(PERSON_FIRSTNAME,N114)&amp;" "&amp;INDEX(PERSON_LASTNAME,N114)&amp;" ("&amp;INDEX(PERSON_ID,N114)&amp;")")</f>
        <v/>
      </c>
      <c r="P114" t="str" cm="1">
        <f t="array" ref="P114">IF(ISERROR(INDEX(PERSON_LINKEDINURL,N114)),"",INDEX(PERSON_LINKEDINURL,N114))</f>
        <v/>
      </c>
      <c r="Q114" t="str" cm="1">
        <f t="array" ref="Q114">IF(ISERROR(INDEX(PERSON_EMAIL_ADDRESS,N114)),"",INDEX(PERSON_EMAIL_ADDRESS,N114))</f>
        <v/>
      </c>
      <c r="R114" t="str" cm="1">
        <f t="array" ref="R114">IF(ISERROR(INDEX(PERSON_ID,N114)),"",INDEX(PERSON_ID,N114))</f>
        <v/>
      </c>
      <c r="S114" t="str" cm="1">
        <f t="array" ref="S114">IF(ISERROR(INDEX(PERSON_JOBTITLE,N114)),"",INDEX(PERSON_JOBTITLE,N114))</f>
        <v/>
      </c>
      <c r="T114" t="str" cm="1">
        <f t="array" ref="T114">IF(ISERROR(INDEX(PERSON_JOB_TYPE,N114)),"",INDEX(PERSON_JOB_TYPE,N114))</f>
        <v/>
      </c>
      <c r="U114" t="str" cm="1">
        <f t="array" ref="U114">IF(ISERROR(INDEX(PERSON_DEPARTMENT,N114)),"",INDEX(PERSON_DEPARTMENT,N114))</f>
        <v/>
      </c>
      <c r="V114" t="str" cm="1">
        <f t="array" ref="V114">IF(ISERROR(INDEX(PERSON_SENIORITY,N114)),"",INDEX(PERSON_SENIORITY,N114))</f>
        <v/>
      </c>
      <c r="W114" t="str" cm="1">
        <f t="array" ref="W114">IF(ISERROR(INDEX(PERSON_SUB_DEPARTMENT,N114)),"",INDEX(PERSON_SUB_DEPARTMENT,N114))</f>
        <v/>
      </c>
      <c r="Y114" t="str">
        <f t="shared" si="3"/>
        <v/>
      </c>
    </row>
    <row r="115" spans="14:25" x14ac:dyDescent="0.35">
      <c r="N115" t="str">
        <f t="shared" si="5"/>
        <v/>
      </c>
      <c r="O115" t="str" cm="1">
        <f t="array" ref="O115">IF(ISERROR(INDEX(PERSON_FIRSTNAME,N115)&amp;" "&amp;INDEX(PERSON_LASTNAME,N115)&amp;" ("&amp;INDEX(PERSON_ID,N115)&amp;")"),"",INDEX(PERSON_FIRSTNAME,N115)&amp;" "&amp;INDEX(PERSON_LASTNAME,N115)&amp;" ("&amp;INDEX(PERSON_ID,N115)&amp;")")</f>
        <v/>
      </c>
      <c r="P115" t="str" cm="1">
        <f t="array" ref="P115">IF(ISERROR(INDEX(PERSON_LINKEDINURL,N115)),"",INDEX(PERSON_LINKEDINURL,N115))</f>
        <v/>
      </c>
      <c r="Q115" t="str" cm="1">
        <f t="array" ref="Q115">IF(ISERROR(INDEX(PERSON_EMAIL_ADDRESS,N115)),"",INDEX(PERSON_EMAIL_ADDRESS,N115))</f>
        <v/>
      </c>
      <c r="R115" t="str" cm="1">
        <f t="array" ref="R115">IF(ISERROR(INDEX(PERSON_ID,N115)),"",INDEX(PERSON_ID,N115))</f>
        <v/>
      </c>
      <c r="S115" t="str" cm="1">
        <f t="array" ref="S115">IF(ISERROR(INDEX(PERSON_JOBTITLE,N115)),"",INDEX(PERSON_JOBTITLE,N115))</f>
        <v/>
      </c>
      <c r="T115" t="str" cm="1">
        <f t="array" ref="T115">IF(ISERROR(INDEX(PERSON_JOB_TYPE,N115)),"",INDEX(PERSON_JOB_TYPE,N115))</f>
        <v/>
      </c>
      <c r="U115" t="str" cm="1">
        <f t="array" ref="U115">IF(ISERROR(INDEX(PERSON_DEPARTMENT,N115)),"",INDEX(PERSON_DEPARTMENT,N115))</f>
        <v/>
      </c>
      <c r="V115" t="str" cm="1">
        <f t="array" ref="V115">IF(ISERROR(INDEX(PERSON_SENIORITY,N115)),"",INDEX(PERSON_SENIORITY,N115))</f>
        <v/>
      </c>
      <c r="W115" t="str" cm="1">
        <f t="array" ref="W115">IF(ISERROR(INDEX(PERSON_SUB_DEPARTMENT,N115)),"",INDEX(PERSON_SUB_DEPARTMENT,N115))</f>
        <v/>
      </c>
      <c r="Y115" t="str">
        <f t="shared" si="3"/>
        <v/>
      </c>
    </row>
    <row r="116" spans="14:25" x14ac:dyDescent="0.35">
      <c r="N116" t="str">
        <f t="shared" si="5"/>
        <v/>
      </c>
      <c r="O116" t="str" cm="1">
        <f t="array" ref="O116">IF(ISERROR(INDEX(PERSON_FIRSTNAME,N116)&amp;" "&amp;INDEX(PERSON_LASTNAME,N116)&amp;" ("&amp;INDEX(PERSON_ID,N116)&amp;")"),"",INDEX(PERSON_FIRSTNAME,N116)&amp;" "&amp;INDEX(PERSON_LASTNAME,N116)&amp;" ("&amp;INDEX(PERSON_ID,N116)&amp;")")</f>
        <v/>
      </c>
      <c r="P116" t="str" cm="1">
        <f t="array" ref="P116">IF(ISERROR(INDEX(PERSON_LINKEDINURL,N116)),"",INDEX(PERSON_LINKEDINURL,N116))</f>
        <v/>
      </c>
      <c r="Q116" t="str" cm="1">
        <f t="array" ref="Q116">IF(ISERROR(INDEX(PERSON_EMAIL_ADDRESS,N116)),"",INDEX(PERSON_EMAIL_ADDRESS,N116))</f>
        <v/>
      </c>
      <c r="R116" t="str" cm="1">
        <f t="array" ref="R116">IF(ISERROR(INDEX(PERSON_ID,N116)),"",INDEX(PERSON_ID,N116))</f>
        <v/>
      </c>
      <c r="S116" t="str" cm="1">
        <f t="array" ref="S116">IF(ISERROR(INDEX(PERSON_JOBTITLE,N116)),"",INDEX(PERSON_JOBTITLE,N116))</f>
        <v/>
      </c>
      <c r="T116" t="str" cm="1">
        <f t="array" ref="T116">IF(ISERROR(INDEX(PERSON_JOB_TYPE,N116)),"",INDEX(PERSON_JOB_TYPE,N116))</f>
        <v/>
      </c>
      <c r="U116" t="str" cm="1">
        <f t="array" ref="U116">IF(ISERROR(INDEX(PERSON_DEPARTMENT,N116)),"",INDEX(PERSON_DEPARTMENT,N116))</f>
        <v/>
      </c>
      <c r="V116" t="str" cm="1">
        <f t="array" ref="V116">IF(ISERROR(INDEX(PERSON_SENIORITY,N116)),"",INDEX(PERSON_SENIORITY,N116))</f>
        <v/>
      </c>
      <c r="W116" t="str" cm="1">
        <f t="array" ref="W116">IF(ISERROR(INDEX(PERSON_SUB_DEPARTMENT,N116)),"",INDEX(PERSON_SUB_DEPARTMENT,N116))</f>
        <v/>
      </c>
      <c r="Y116" t="str">
        <f t="shared" si="3"/>
        <v/>
      </c>
    </row>
    <row r="117" spans="14:25" x14ac:dyDescent="0.35">
      <c r="N117" t="str">
        <f t="shared" si="5"/>
        <v/>
      </c>
      <c r="O117" t="str" cm="1">
        <f t="array" ref="O117">IF(ISERROR(INDEX(PERSON_FIRSTNAME,N117)&amp;" "&amp;INDEX(PERSON_LASTNAME,N117)&amp;" ("&amp;INDEX(PERSON_ID,N117)&amp;")"),"",INDEX(PERSON_FIRSTNAME,N117)&amp;" "&amp;INDEX(PERSON_LASTNAME,N117)&amp;" ("&amp;INDEX(PERSON_ID,N117)&amp;")")</f>
        <v/>
      </c>
      <c r="P117" t="str" cm="1">
        <f t="array" ref="P117">IF(ISERROR(INDEX(PERSON_LINKEDINURL,N117)),"",INDEX(PERSON_LINKEDINURL,N117))</f>
        <v/>
      </c>
      <c r="Q117" t="str" cm="1">
        <f t="array" ref="Q117">IF(ISERROR(INDEX(PERSON_EMAIL_ADDRESS,N117)),"",INDEX(PERSON_EMAIL_ADDRESS,N117))</f>
        <v/>
      </c>
      <c r="R117" t="str" cm="1">
        <f t="array" ref="R117">IF(ISERROR(INDEX(PERSON_ID,N117)),"",INDEX(PERSON_ID,N117))</f>
        <v/>
      </c>
      <c r="S117" t="str" cm="1">
        <f t="array" ref="S117">IF(ISERROR(INDEX(PERSON_JOBTITLE,N117)),"",INDEX(PERSON_JOBTITLE,N117))</f>
        <v/>
      </c>
      <c r="T117" t="str" cm="1">
        <f t="array" ref="T117">IF(ISERROR(INDEX(PERSON_JOB_TYPE,N117)),"",INDEX(PERSON_JOB_TYPE,N117))</f>
        <v/>
      </c>
      <c r="U117" t="str" cm="1">
        <f t="array" ref="U117">IF(ISERROR(INDEX(PERSON_DEPARTMENT,N117)),"",INDEX(PERSON_DEPARTMENT,N117))</f>
        <v/>
      </c>
      <c r="V117" t="str" cm="1">
        <f t="array" ref="V117">IF(ISERROR(INDEX(PERSON_SENIORITY,N117)),"",INDEX(PERSON_SENIORITY,N117))</f>
        <v/>
      </c>
      <c r="W117" t="str" cm="1">
        <f t="array" ref="W117">IF(ISERROR(INDEX(PERSON_SUB_DEPARTMENT,N117)),"",INDEX(PERSON_SUB_DEPARTMENT,N117))</f>
        <v/>
      </c>
      <c r="Y117" t="str">
        <f t="shared" si="3"/>
        <v/>
      </c>
    </row>
    <row r="118" spans="14:25" x14ac:dyDescent="0.35">
      <c r="N118" t="str">
        <f t="shared" si="5"/>
        <v/>
      </c>
      <c r="O118" t="str" cm="1">
        <f t="array" ref="O118">IF(ISERROR(INDEX(PERSON_FIRSTNAME,N118)&amp;" "&amp;INDEX(PERSON_LASTNAME,N118)&amp;" ("&amp;INDEX(PERSON_ID,N118)&amp;")"),"",INDEX(PERSON_FIRSTNAME,N118)&amp;" "&amp;INDEX(PERSON_LASTNAME,N118)&amp;" ("&amp;INDEX(PERSON_ID,N118)&amp;")")</f>
        <v/>
      </c>
      <c r="P118" t="str" cm="1">
        <f t="array" ref="P118">IF(ISERROR(INDEX(PERSON_LINKEDINURL,N118)),"",INDEX(PERSON_LINKEDINURL,N118))</f>
        <v/>
      </c>
      <c r="Q118" t="str" cm="1">
        <f t="array" ref="Q118">IF(ISERROR(INDEX(PERSON_EMAIL_ADDRESS,N118)),"",INDEX(PERSON_EMAIL_ADDRESS,N118))</f>
        <v/>
      </c>
      <c r="R118" t="str" cm="1">
        <f t="array" ref="R118">IF(ISERROR(INDEX(PERSON_ID,N118)),"",INDEX(PERSON_ID,N118))</f>
        <v/>
      </c>
      <c r="S118" t="str" cm="1">
        <f t="array" ref="S118">IF(ISERROR(INDEX(PERSON_JOBTITLE,N118)),"",INDEX(PERSON_JOBTITLE,N118))</f>
        <v/>
      </c>
      <c r="T118" t="str" cm="1">
        <f t="array" ref="T118">IF(ISERROR(INDEX(PERSON_JOB_TYPE,N118)),"",INDEX(PERSON_JOB_TYPE,N118))</f>
        <v/>
      </c>
      <c r="U118" t="str" cm="1">
        <f t="array" ref="U118">IF(ISERROR(INDEX(PERSON_DEPARTMENT,N118)),"",INDEX(PERSON_DEPARTMENT,N118))</f>
        <v/>
      </c>
      <c r="V118" t="str" cm="1">
        <f t="array" ref="V118">IF(ISERROR(INDEX(PERSON_SENIORITY,N118)),"",INDEX(PERSON_SENIORITY,N118))</f>
        <v/>
      </c>
      <c r="W118" t="str" cm="1">
        <f t="array" ref="W118">IF(ISERROR(INDEX(PERSON_SUB_DEPARTMENT,N118)),"",INDEX(PERSON_SUB_DEPARTMENT,N118))</f>
        <v/>
      </c>
      <c r="Y118" t="str">
        <f t="shared" si="3"/>
        <v/>
      </c>
    </row>
    <row r="119" spans="14:25" x14ac:dyDescent="0.35">
      <c r="N119" t="str">
        <f t="shared" si="5"/>
        <v/>
      </c>
      <c r="O119" t="str" cm="1">
        <f t="array" ref="O119">IF(ISERROR(INDEX(PERSON_FIRSTNAME,N119)&amp;" "&amp;INDEX(PERSON_LASTNAME,N119)&amp;" ("&amp;INDEX(PERSON_ID,N119)&amp;")"),"",INDEX(PERSON_FIRSTNAME,N119)&amp;" "&amp;INDEX(PERSON_LASTNAME,N119)&amp;" ("&amp;INDEX(PERSON_ID,N119)&amp;")")</f>
        <v/>
      </c>
      <c r="P119" t="str" cm="1">
        <f t="array" ref="P119">IF(ISERROR(INDEX(PERSON_LINKEDINURL,N119)),"",INDEX(PERSON_LINKEDINURL,N119))</f>
        <v/>
      </c>
      <c r="Q119" t="str" cm="1">
        <f t="array" ref="Q119">IF(ISERROR(INDEX(PERSON_EMAIL_ADDRESS,N119)),"",INDEX(PERSON_EMAIL_ADDRESS,N119))</f>
        <v/>
      </c>
      <c r="R119" t="str" cm="1">
        <f t="array" ref="R119">IF(ISERROR(INDEX(PERSON_ID,N119)),"",INDEX(PERSON_ID,N119))</f>
        <v/>
      </c>
      <c r="S119" t="str" cm="1">
        <f t="array" ref="S119">IF(ISERROR(INDEX(PERSON_JOBTITLE,N119)),"",INDEX(PERSON_JOBTITLE,N119))</f>
        <v/>
      </c>
      <c r="T119" t="str" cm="1">
        <f t="array" ref="T119">IF(ISERROR(INDEX(PERSON_JOB_TYPE,N119)),"",INDEX(PERSON_JOB_TYPE,N119))</f>
        <v/>
      </c>
      <c r="U119" t="str" cm="1">
        <f t="array" ref="U119">IF(ISERROR(INDEX(PERSON_DEPARTMENT,N119)),"",INDEX(PERSON_DEPARTMENT,N119))</f>
        <v/>
      </c>
      <c r="V119" t="str" cm="1">
        <f t="array" ref="V119">IF(ISERROR(INDEX(PERSON_SENIORITY,N119)),"",INDEX(PERSON_SENIORITY,N119))</f>
        <v/>
      </c>
      <c r="W119" t="str" cm="1">
        <f t="array" ref="W119">IF(ISERROR(INDEX(PERSON_SUB_DEPARTMENT,N119)),"",INDEX(PERSON_SUB_DEPARTMENT,N119))</f>
        <v/>
      </c>
      <c r="Y119" t="str">
        <f t="shared" si="3"/>
        <v/>
      </c>
    </row>
    <row r="120" spans="14:25" x14ac:dyDescent="0.35">
      <c r="N120" t="str">
        <f t="shared" si="5"/>
        <v/>
      </c>
      <c r="O120" t="str" cm="1">
        <f t="array" ref="O120">IF(ISERROR(INDEX(PERSON_FIRSTNAME,N120)&amp;" "&amp;INDEX(PERSON_LASTNAME,N120)&amp;" ("&amp;INDEX(PERSON_ID,N120)&amp;")"),"",INDEX(PERSON_FIRSTNAME,N120)&amp;" "&amp;INDEX(PERSON_LASTNAME,N120)&amp;" ("&amp;INDEX(PERSON_ID,N120)&amp;")")</f>
        <v/>
      </c>
      <c r="P120" t="str" cm="1">
        <f t="array" ref="P120">IF(ISERROR(INDEX(PERSON_LINKEDINURL,N120)),"",INDEX(PERSON_LINKEDINURL,N120))</f>
        <v/>
      </c>
      <c r="Q120" t="str" cm="1">
        <f t="array" ref="Q120">IF(ISERROR(INDEX(PERSON_EMAIL_ADDRESS,N120)),"",INDEX(PERSON_EMAIL_ADDRESS,N120))</f>
        <v/>
      </c>
      <c r="R120" t="str" cm="1">
        <f t="array" ref="R120">IF(ISERROR(INDEX(PERSON_ID,N120)),"",INDEX(PERSON_ID,N120))</f>
        <v/>
      </c>
      <c r="S120" t="str" cm="1">
        <f t="array" ref="S120">IF(ISERROR(INDEX(PERSON_JOBTITLE,N120)),"",INDEX(PERSON_JOBTITLE,N120))</f>
        <v/>
      </c>
      <c r="T120" t="str" cm="1">
        <f t="array" ref="T120">IF(ISERROR(INDEX(PERSON_JOB_TYPE,N120)),"",INDEX(PERSON_JOB_TYPE,N120))</f>
        <v/>
      </c>
      <c r="U120" t="str" cm="1">
        <f t="array" ref="U120">IF(ISERROR(INDEX(PERSON_DEPARTMENT,N120)),"",INDEX(PERSON_DEPARTMENT,N120))</f>
        <v/>
      </c>
      <c r="V120" t="str" cm="1">
        <f t="array" ref="V120">IF(ISERROR(INDEX(PERSON_SENIORITY,N120)),"",INDEX(PERSON_SENIORITY,N120))</f>
        <v/>
      </c>
      <c r="W120" t="str" cm="1">
        <f t="array" ref="W120">IF(ISERROR(INDEX(PERSON_SUB_DEPARTMENT,N120)),"",INDEX(PERSON_SUB_DEPARTMENT,N120))</f>
        <v/>
      </c>
      <c r="Y120" t="str">
        <f t="shared" si="3"/>
        <v/>
      </c>
    </row>
    <row r="121" spans="14:25" x14ac:dyDescent="0.35">
      <c r="N121" t="str">
        <f t="shared" si="5"/>
        <v/>
      </c>
      <c r="O121" t="str" cm="1">
        <f t="array" ref="O121">IF(ISERROR(INDEX(PERSON_FIRSTNAME,N121)&amp;" "&amp;INDEX(PERSON_LASTNAME,N121)&amp;" ("&amp;INDEX(PERSON_ID,N121)&amp;")"),"",INDEX(PERSON_FIRSTNAME,N121)&amp;" "&amp;INDEX(PERSON_LASTNAME,N121)&amp;" ("&amp;INDEX(PERSON_ID,N121)&amp;")")</f>
        <v/>
      </c>
      <c r="P121" t="str" cm="1">
        <f t="array" ref="P121">IF(ISERROR(INDEX(PERSON_LINKEDINURL,N121)),"",INDEX(PERSON_LINKEDINURL,N121))</f>
        <v/>
      </c>
      <c r="Q121" t="str" cm="1">
        <f t="array" ref="Q121">IF(ISERROR(INDEX(PERSON_EMAIL_ADDRESS,N121)),"",INDEX(PERSON_EMAIL_ADDRESS,N121))</f>
        <v/>
      </c>
      <c r="R121" t="str" cm="1">
        <f t="array" ref="R121">IF(ISERROR(INDEX(PERSON_ID,N121)),"",INDEX(PERSON_ID,N121))</f>
        <v/>
      </c>
      <c r="S121" t="str" cm="1">
        <f t="array" ref="S121">IF(ISERROR(INDEX(PERSON_JOBTITLE,N121)),"",INDEX(PERSON_JOBTITLE,N121))</f>
        <v/>
      </c>
      <c r="T121" t="str" cm="1">
        <f t="array" ref="T121">IF(ISERROR(INDEX(PERSON_JOB_TYPE,N121)),"",INDEX(PERSON_JOB_TYPE,N121))</f>
        <v/>
      </c>
      <c r="U121" t="str" cm="1">
        <f t="array" ref="U121">IF(ISERROR(INDEX(PERSON_DEPARTMENT,N121)),"",INDEX(PERSON_DEPARTMENT,N121))</f>
        <v/>
      </c>
      <c r="V121" t="str" cm="1">
        <f t="array" ref="V121">IF(ISERROR(INDEX(PERSON_SENIORITY,N121)),"",INDEX(PERSON_SENIORITY,N121))</f>
        <v/>
      </c>
      <c r="W121" t="str" cm="1">
        <f t="array" ref="W121">IF(ISERROR(INDEX(PERSON_SUB_DEPARTMENT,N121)),"",INDEX(PERSON_SUB_DEPARTMENT,N121))</f>
        <v/>
      </c>
      <c r="Y121" t="str">
        <f t="shared" si="3"/>
        <v/>
      </c>
    </row>
    <row r="122" spans="14:25" x14ac:dyDescent="0.35">
      <c r="N122" t="str">
        <f t="shared" si="5"/>
        <v/>
      </c>
      <c r="O122" t="str" cm="1">
        <f t="array" ref="O122">IF(ISERROR(INDEX(PERSON_FIRSTNAME,N122)&amp;" "&amp;INDEX(PERSON_LASTNAME,N122)&amp;" ("&amp;INDEX(PERSON_ID,N122)&amp;")"),"",INDEX(PERSON_FIRSTNAME,N122)&amp;" "&amp;INDEX(PERSON_LASTNAME,N122)&amp;" ("&amp;INDEX(PERSON_ID,N122)&amp;")")</f>
        <v/>
      </c>
      <c r="P122" t="str" cm="1">
        <f t="array" ref="P122">IF(ISERROR(INDEX(PERSON_LINKEDINURL,N122)),"",INDEX(PERSON_LINKEDINURL,N122))</f>
        <v/>
      </c>
      <c r="Q122" t="str" cm="1">
        <f t="array" ref="Q122">IF(ISERROR(INDEX(PERSON_EMAIL_ADDRESS,N122)),"",INDEX(PERSON_EMAIL_ADDRESS,N122))</f>
        <v/>
      </c>
      <c r="R122" t="str" cm="1">
        <f t="array" ref="R122">IF(ISERROR(INDEX(PERSON_ID,N122)),"",INDEX(PERSON_ID,N122))</f>
        <v/>
      </c>
      <c r="S122" t="str" cm="1">
        <f t="array" ref="S122">IF(ISERROR(INDEX(PERSON_JOBTITLE,N122)),"",INDEX(PERSON_JOBTITLE,N122))</f>
        <v/>
      </c>
      <c r="T122" t="str" cm="1">
        <f t="array" ref="T122">IF(ISERROR(INDEX(PERSON_JOB_TYPE,N122)),"",INDEX(PERSON_JOB_TYPE,N122))</f>
        <v/>
      </c>
      <c r="U122" t="str" cm="1">
        <f t="array" ref="U122">IF(ISERROR(INDEX(PERSON_DEPARTMENT,N122)),"",INDEX(PERSON_DEPARTMENT,N122))</f>
        <v/>
      </c>
      <c r="V122" t="str" cm="1">
        <f t="array" ref="V122">IF(ISERROR(INDEX(PERSON_SENIORITY,N122)),"",INDEX(PERSON_SENIORITY,N122))</f>
        <v/>
      </c>
      <c r="W122" t="str" cm="1">
        <f t="array" ref="W122">IF(ISERROR(INDEX(PERSON_SUB_DEPARTMENT,N122)),"",INDEX(PERSON_SUB_DEPARTMENT,N122))</f>
        <v/>
      </c>
      <c r="Y122" t="str">
        <f t="shared" si="3"/>
        <v/>
      </c>
    </row>
    <row r="123" spans="14:25" x14ac:dyDescent="0.35">
      <c r="N123" t="str">
        <f t="shared" si="5"/>
        <v/>
      </c>
      <c r="O123" t="str" cm="1">
        <f t="array" ref="O123">IF(ISERROR(INDEX(PERSON_FIRSTNAME,N123)&amp;" "&amp;INDEX(PERSON_LASTNAME,N123)&amp;" ("&amp;INDEX(PERSON_ID,N123)&amp;")"),"",INDEX(PERSON_FIRSTNAME,N123)&amp;" "&amp;INDEX(PERSON_LASTNAME,N123)&amp;" ("&amp;INDEX(PERSON_ID,N123)&amp;")")</f>
        <v/>
      </c>
      <c r="P123" t="str" cm="1">
        <f t="array" ref="P123">IF(ISERROR(INDEX(PERSON_LINKEDINURL,N123)),"",INDEX(PERSON_LINKEDINURL,N123))</f>
        <v/>
      </c>
      <c r="Q123" t="str" cm="1">
        <f t="array" ref="Q123">IF(ISERROR(INDEX(PERSON_EMAIL_ADDRESS,N123)),"",INDEX(PERSON_EMAIL_ADDRESS,N123))</f>
        <v/>
      </c>
      <c r="R123" t="str" cm="1">
        <f t="array" ref="R123">IF(ISERROR(INDEX(PERSON_ID,N123)),"",INDEX(PERSON_ID,N123))</f>
        <v/>
      </c>
      <c r="S123" t="str" cm="1">
        <f t="array" ref="S123">IF(ISERROR(INDEX(PERSON_JOBTITLE,N123)),"",INDEX(PERSON_JOBTITLE,N123))</f>
        <v/>
      </c>
      <c r="T123" t="str" cm="1">
        <f t="array" ref="T123">IF(ISERROR(INDEX(PERSON_JOB_TYPE,N123)),"",INDEX(PERSON_JOB_TYPE,N123))</f>
        <v/>
      </c>
      <c r="U123" t="str" cm="1">
        <f t="array" ref="U123">IF(ISERROR(INDEX(PERSON_DEPARTMENT,N123)),"",INDEX(PERSON_DEPARTMENT,N123))</f>
        <v/>
      </c>
      <c r="V123" t="str" cm="1">
        <f t="array" ref="V123">IF(ISERROR(INDEX(PERSON_SENIORITY,N123)),"",INDEX(PERSON_SENIORITY,N123))</f>
        <v/>
      </c>
      <c r="W123" t="str" cm="1">
        <f t="array" ref="W123">IF(ISERROR(INDEX(PERSON_SUB_DEPARTMENT,N123)),"",INDEX(PERSON_SUB_DEPARTMENT,N123))</f>
        <v/>
      </c>
      <c r="Y123" t="str">
        <f t="shared" si="3"/>
        <v/>
      </c>
    </row>
    <row r="124" spans="14:25" x14ac:dyDescent="0.35">
      <c r="N124" t="str">
        <f t="shared" si="5"/>
        <v/>
      </c>
      <c r="O124" t="str" cm="1">
        <f t="array" ref="O124">IF(ISERROR(INDEX(PERSON_FIRSTNAME,N124)&amp;" "&amp;INDEX(PERSON_LASTNAME,N124)&amp;" ("&amp;INDEX(PERSON_ID,N124)&amp;")"),"",INDEX(PERSON_FIRSTNAME,N124)&amp;" "&amp;INDEX(PERSON_LASTNAME,N124)&amp;" ("&amp;INDEX(PERSON_ID,N124)&amp;")")</f>
        <v/>
      </c>
      <c r="P124" t="str" cm="1">
        <f t="array" ref="P124">IF(ISERROR(INDEX(PERSON_LINKEDINURL,N124)),"",INDEX(PERSON_LINKEDINURL,N124))</f>
        <v/>
      </c>
      <c r="Q124" t="str" cm="1">
        <f t="array" ref="Q124">IF(ISERROR(INDEX(PERSON_EMAIL_ADDRESS,N124)),"",INDEX(PERSON_EMAIL_ADDRESS,N124))</f>
        <v/>
      </c>
      <c r="R124" t="str" cm="1">
        <f t="array" ref="R124">IF(ISERROR(INDEX(PERSON_ID,N124)),"",INDEX(PERSON_ID,N124))</f>
        <v/>
      </c>
      <c r="S124" t="str" cm="1">
        <f t="array" ref="S124">IF(ISERROR(INDEX(PERSON_JOBTITLE,N124)),"",INDEX(PERSON_JOBTITLE,N124))</f>
        <v/>
      </c>
      <c r="T124" t="str" cm="1">
        <f t="array" ref="T124">IF(ISERROR(INDEX(PERSON_JOB_TYPE,N124)),"",INDEX(PERSON_JOB_TYPE,N124))</f>
        <v/>
      </c>
      <c r="U124" t="str" cm="1">
        <f t="array" ref="U124">IF(ISERROR(INDEX(PERSON_DEPARTMENT,N124)),"",INDEX(PERSON_DEPARTMENT,N124))</f>
        <v/>
      </c>
      <c r="V124" t="str" cm="1">
        <f t="array" ref="V124">IF(ISERROR(INDEX(PERSON_SENIORITY,N124)),"",INDEX(PERSON_SENIORITY,N124))</f>
        <v/>
      </c>
      <c r="W124" t="str" cm="1">
        <f t="array" ref="W124">IF(ISERROR(INDEX(PERSON_SUB_DEPARTMENT,N124)),"",INDEX(PERSON_SUB_DEPARTMENT,N124))</f>
        <v/>
      </c>
      <c r="Y124" t="str">
        <f t="shared" si="3"/>
        <v/>
      </c>
    </row>
    <row r="125" spans="14:25" x14ac:dyDescent="0.35">
      <c r="N125" t="str">
        <f t="shared" si="5"/>
        <v/>
      </c>
      <c r="O125" t="str" cm="1">
        <f t="array" ref="O125">IF(ISERROR(INDEX(PERSON_FIRSTNAME,N125)&amp;" "&amp;INDEX(PERSON_LASTNAME,N125)&amp;" ("&amp;INDEX(PERSON_ID,N125)&amp;")"),"",INDEX(PERSON_FIRSTNAME,N125)&amp;" "&amp;INDEX(PERSON_LASTNAME,N125)&amp;" ("&amp;INDEX(PERSON_ID,N125)&amp;")")</f>
        <v/>
      </c>
      <c r="P125" t="str" cm="1">
        <f t="array" ref="P125">IF(ISERROR(INDEX(PERSON_LINKEDINURL,N125)),"",INDEX(PERSON_LINKEDINURL,N125))</f>
        <v/>
      </c>
      <c r="Q125" t="str" cm="1">
        <f t="array" ref="Q125">IF(ISERROR(INDEX(PERSON_EMAIL_ADDRESS,N125)),"",INDEX(PERSON_EMAIL_ADDRESS,N125))</f>
        <v/>
      </c>
      <c r="R125" t="str" cm="1">
        <f t="array" ref="R125">IF(ISERROR(INDEX(PERSON_ID,N125)),"",INDEX(PERSON_ID,N125))</f>
        <v/>
      </c>
      <c r="S125" t="str" cm="1">
        <f t="array" ref="S125">IF(ISERROR(INDEX(PERSON_JOBTITLE,N125)),"",INDEX(PERSON_JOBTITLE,N125))</f>
        <v/>
      </c>
      <c r="T125" t="str" cm="1">
        <f t="array" ref="T125">IF(ISERROR(INDEX(PERSON_JOB_TYPE,N125)),"",INDEX(PERSON_JOB_TYPE,N125))</f>
        <v/>
      </c>
      <c r="U125" t="str" cm="1">
        <f t="array" ref="U125">IF(ISERROR(INDEX(PERSON_DEPARTMENT,N125)),"",INDEX(PERSON_DEPARTMENT,N125))</f>
        <v/>
      </c>
      <c r="V125" t="str" cm="1">
        <f t="array" ref="V125">IF(ISERROR(INDEX(PERSON_SENIORITY,N125)),"",INDEX(PERSON_SENIORITY,N125))</f>
        <v/>
      </c>
      <c r="W125" t="str" cm="1">
        <f t="array" ref="W125">IF(ISERROR(INDEX(PERSON_SUB_DEPARTMENT,N125)),"",INDEX(PERSON_SUB_DEPARTMENT,N125))</f>
        <v/>
      </c>
      <c r="Y125" t="str">
        <f t="shared" si="3"/>
        <v/>
      </c>
    </row>
    <row r="126" spans="14:25" x14ac:dyDescent="0.35">
      <c r="N126" t="str">
        <f t="shared" si="5"/>
        <v/>
      </c>
      <c r="O126" t="str" cm="1">
        <f t="array" ref="O126">IF(ISERROR(INDEX(PERSON_FIRSTNAME,N126)&amp;" "&amp;INDEX(PERSON_LASTNAME,N126)&amp;" ("&amp;INDEX(PERSON_ID,N126)&amp;")"),"",INDEX(PERSON_FIRSTNAME,N126)&amp;" "&amp;INDEX(PERSON_LASTNAME,N126)&amp;" ("&amp;INDEX(PERSON_ID,N126)&amp;")")</f>
        <v/>
      </c>
      <c r="P126" t="str" cm="1">
        <f t="array" ref="P126">IF(ISERROR(INDEX(PERSON_LINKEDINURL,N126)),"",INDEX(PERSON_LINKEDINURL,N126))</f>
        <v/>
      </c>
      <c r="Q126" t="str" cm="1">
        <f t="array" ref="Q126">IF(ISERROR(INDEX(PERSON_EMAIL_ADDRESS,N126)),"",INDEX(PERSON_EMAIL_ADDRESS,N126))</f>
        <v/>
      </c>
      <c r="R126" t="str" cm="1">
        <f t="array" ref="R126">IF(ISERROR(INDEX(PERSON_ID,N126)),"",INDEX(PERSON_ID,N126))</f>
        <v/>
      </c>
      <c r="S126" t="str" cm="1">
        <f t="array" ref="S126">IF(ISERROR(INDEX(PERSON_JOBTITLE,N126)),"",INDEX(PERSON_JOBTITLE,N126))</f>
        <v/>
      </c>
      <c r="T126" t="str" cm="1">
        <f t="array" ref="T126">IF(ISERROR(INDEX(PERSON_JOB_TYPE,N126)),"",INDEX(PERSON_JOB_TYPE,N126))</f>
        <v/>
      </c>
      <c r="U126" t="str" cm="1">
        <f t="array" ref="U126">IF(ISERROR(INDEX(PERSON_DEPARTMENT,N126)),"",INDEX(PERSON_DEPARTMENT,N126))</f>
        <v/>
      </c>
      <c r="V126" t="str" cm="1">
        <f t="array" ref="V126">IF(ISERROR(INDEX(PERSON_SENIORITY,N126)),"",INDEX(PERSON_SENIORITY,N126))</f>
        <v/>
      </c>
      <c r="W126" t="str" cm="1">
        <f t="array" ref="W126">IF(ISERROR(INDEX(PERSON_SUB_DEPARTMENT,N126)),"",INDEX(PERSON_SUB_DEPARTMENT,N126))</f>
        <v/>
      </c>
      <c r="Y126" t="str">
        <f t="shared" si="3"/>
        <v/>
      </c>
    </row>
    <row r="127" spans="14:25" x14ac:dyDescent="0.35">
      <c r="N127" t="str">
        <f t="shared" si="5"/>
        <v/>
      </c>
      <c r="O127" t="str" cm="1">
        <f t="array" ref="O127">IF(ISERROR(INDEX(PERSON_FIRSTNAME,N127)&amp;" "&amp;INDEX(PERSON_LASTNAME,N127)&amp;" ("&amp;INDEX(PERSON_ID,N127)&amp;")"),"",INDEX(PERSON_FIRSTNAME,N127)&amp;" "&amp;INDEX(PERSON_LASTNAME,N127)&amp;" ("&amp;INDEX(PERSON_ID,N127)&amp;")")</f>
        <v/>
      </c>
      <c r="P127" t="str" cm="1">
        <f t="array" ref="P127">IF(ISERROR(INDEX(PERSON_LINKEDINURL,N127)),"",INDEX(PERSON_LINKEDINURL,N127))</f>
        <v/>
      </c>
      <c r="Q127" t="str" cm="1">
        <f t="array" ref="Q127">IF(ISERROR(INDEX(PERSON_EMAIL_ADDRESS,N127)),"",INDEX(PERSON_EMAIL_ADDRESS,N127))</f>
        <v/>
      </c>
      <c r="R127" t="str" cm="1">
        <f t="array" ref="R127">IF(ISERROR(INDEX(PERSON_ID,N127)),"",INDEX(PERSON_ID,N127))</f>
        <v/>
      </c>
      <c r="S127" t="str" cm="1">
        <f t="array" ref="S127">IF(ISERROR(INDEX(PERSON_JOBTITLE,N127)),"",INDEX(PERSON_JOBTITLE,N127))</f>
        <v/>
      </c>
      <c r="T127" t="str" cm="1">
        <f t="array" ref="T127">IF(ISERROR(INDEX(PERSON_JOB_TYPE,N127)),"",INDEX(PERSON_JOB_TYPE,N127))</f>
        <v/>
      </c>
      <c r="U127" t="str" cm="1">
        <f t="array" ref="U127">IF(ISERROR(INDEX(PERSON_DEPARTMENT,N127)),"",INDEX(PERSON_DEPARTMENT,N127))</f>
        <v/>
      </c>
      <c r="V127" t="str" cm="1">
        <f t="array" ref="V127">IF(ISERROR(INDEX(PERSON_SENIORITY,N127)),"",INDEX(PERSON_SENIORITY,N127))</f>
        <v/>
      </c>
      <c r="W127" t="str" cm="1">
        <f t="array" ref="W127">IF(ISERROR(INDEX(PERSON_SUB_DEPARTMENT,N127)),"",INDEX(PERSON_SUB_DEPARTMENT,N127))</f>
        <v/>
      </c>
      <c r="Y127" t="str">
        <f t="shared" si="3"/>
        <v/>
      </c>
    </row>
    <row r="128" spans="14:25" x14ac:dyDescent="0.35">
      <c r="N128" t="str">
        <f t="shared" si="5"/>
        <v/>
      </c>
      <c r="O128" t="str" cm="1">
        <f t="array" ref="O128">IF(ISERROR(INDEX(PERSON_FIRSTNAME,N128)&amp;" "&amp;INDEX(PERSON_LASTNAME,N128)&amp;" ("&amp;INDEX(PERSON_ID,N128)&amp;")"),"",INDEX(PERSON_FIRSTNAME,N128)&amp;" "&amp;INDEX(PERSON_LASTNAME,N128)&amp;" ("&amp;INDEX(PERSON_ID,N128)&amp;")")</f>
        <v/>
      </c>
      <c r="P128" t="str" cm="1">
        <f t="array" ref="P128">IF(ISERROR(INDEX(PERSON_LINKEDINURL,N128)),"",INDEX(PERSON_LINKEDINURL,N128))</f>
        <v/>
      </c>
      <c r="Q128" t="str" cm="1">
        <f t="array" ref="Q128">IF(ISERROR(INDEX(PERSON_EMAIL_ADDRESS,N128)),"",INDEX(PERSON_EMAIL_ADDRESS,N128))</f>
        <v/>
      </c>
      <c r="R128" t="str" cm="1">
        <f t="array" ref="R128">IF(ISERROR(INDEX(PERSON_ID,N128)),"",INDEX(PERSON_ID,N128))</f>
        <v/>
      </c>
      <c r="S128" t="str" cm="1">
        <f t="array" ref="S128">IF(ISERROR(INDEX(PERSON_JOBTITLE,N128)),"",INDEX(PERSON_JOBTITLE,N128))</f>
        <v/>
      </c>
      <c r="T128" t="str" cm="1">
        <f t="array" ref="T128">IF(ISERROR(INDEX(PERSON_JOB_TYPE,N128)),"",INDEX(PERSON_JOB_TYPE,N128))</f>
        <v/>
      </c>
      <c r="U128" t="str" cm="1">
        <f t="array" ref="U128">IF(ISERROR(INDEX(PERSON_DEPARTMENT,N128)),"",INDEX(PERSON_DEPARTMENT,N128))</f>
        <v/>
      </c>
      <c r="V128" t="str" cm="1">
        <f t="array" ref="V128">IF(ISERROR(INDEX(PERSON_SENIORITY,N128)),"",INDEX(PERSON_SENIORITY,N128))</f>
        <v/>
      </c>
      <c r="W128" t="str" cm="1">
        <f t="array" ref="W128">IF(ISERROR(INDEX(PERSON_SUB_DEPARTMENT,N128)),"",INDEX(PERSON_SUB_DEPARTMENT,N128))</f>
        <v/>
      </c>
      <c r="Y128" t="str">
        <f t="shared" si="3"/>
        <v/>
      </c>
    </row>
    <row r="129" spans="14:25" x14ac:dyDescent="0.35">
      <c r="N129" t="str">
        <f t="shared" si="5"/>
        <v/>
      </c>
      <c r="O129" t="str" cm="1">
        <f t="array" ref="O129">IF(ISERROR(INDEX(PERSON_FIRSTNAME,N129)&amp;" "&amp;INDEX(PERSON_LASTNAME,N129)&amp;" ("&amp;INDEX(PERSON_ID,N129)&amp;")"),"",INDEX(PERSON_FIRSTNAME,N129)&amp;" "&amp;INDEX(PERSON_LASTNAME,N129)&amp;" ("&amp;INDEX(PERSON_ID,N129)&amp;")")</f>
        <v/>
      </c>
      <c r="P129" t="str" cm="1">
        <f t="array" ref="P129">IF(ISERROR(INDEX(PERSON_LINKEDINURL,N129)),"",INDEX(PERSON_LINKEDINURL,N129))</f>
        <v/>
      </c>
      <c r="Q129" t="str" cm="1">
        <f t="array" ref="Q129">IF(ISERROR(INDEX(PERSON_EMAIL_ADDRESS,N129)),"",INDEX(PERSON_EMAIL_ADDRESS,N129))</f>
        <v/>
      </c>
      <c r="R129" t="str" cm="1">
        <f t="array" ref="R129">IF(ISERROR(INDEX(PERSON_ID,N129)),"",INDEX(PERSON_ID,N129))</f>
        <v/>
      </c>
      <c r="S129" t="str" cm="1">
        <f t="array" ref="S129">IF(ISERROR(INDEX(PERSON_JOBTITLE,N129)),"",INDEX(PERSON_JOBTITLE,N129))</f>
        <v/>
      </c>
      <c r="T129" t="str" cm="1">
        <f t="array" ref="T129">IF(ISERROR(INDEX(PERSON_JOB_TYPE,N129)),"",INDEX(PERSON_JOB_TYPE,N129))</f>
        <v/>
      </c>
      <c r="U129" t="str" cm="1">
        <f t="array" ref="U129">IF(ISERROR(INDEX(PERSON_DEPARTMENT,N129)),"",INDEX(PERSON_DEPARTMENT,N129))</f>
        <v/>
      </c>
      <c r="V129" t="str" cm="1">
        <f t="array" ref="V129">IF(ISERROR(INDEX(PERSON_SENIORITY,N129)),"",INDEX(PERSON_SENIORITY,N129))</f>
        <v/>
      </c>
      <c r="W129" t="str" cm="1">
        <f t="array" ref="W129">IF(ISERROR(INDEX(PERSON_SUB_DEPARTMENT,N129)),"",INDEX(PERSON_SUB_DEPARTMENT,N129))</f>
        <v/>
      </c>
      <c r="Y129" t="str">
        <f t="shared" si="3"/>
        <v/>
      </c>
    </row>
    <row r="130" spans="14:25" x14ac:dyDescent="0.35">
      <c r="N130" t="str">
        <f t="shared" si="5"/>
        <v/>
      </c>
      <c r="O130" t="str" cm="1">
        <f t="array" ref="O130">IF(ISERROR(INDEX(PERSON_FIRSTNAME,N130)&amp;" "&amp;INDEX(PERSON_LASTNAME,N130)&amp;" ("&amp;INDEX(PERSON_ID,N130)&amp;")"),"",INDEX(PERSON_FIRSTNAME,N130)&amp;" "&amp;INDEX(PERSON_LASTNAME,N130)&amp;" ("&amp;INDEX(PERSON_ID,N130)&amp;")")</f>
        <v/>
      </c>
      <c r="P130" t="str" cm="1">
        <f t="array" ref="P130">IF(ISERROR(INDEX(PERSON_LINKEDINURL,N130)),"",INDEX(PERSON_LINKEDINURL,N130))</f>
        <v/>
      </c>
      <c r="Q130" t="str" cm="1">
        <f t="array" ref="Q130">IF(ISERROR(INDEX(PERSON_EMAIL_ADDRESS,N130)),"",INDEX(PERSON_EMAIL_ADDRESS,N130))</f>
        <v/>
      </c>
      <c r="R130" t="str" cm="1">
        <f t="array" ref="R130">IF(ISERROR(INDEX(PERSON_ID,N130)),"",INDEX(PERSON_ID,N130))</f>
        <v/>
      </c>
      <c r="S130" t="str" cm="1">
        <f t="array" ref="S130">IF(ISERROR(INDEX(PERSON_JOBTITLE,N130)),"",INDEX(PERSON_JOBTITLE,N130))</f>
        <v/>
      </c>
      <c r="T130" t="str" cm="1">
        <f t="array" ref="T130">IF(ISERROR(INDEX(PERSON_JOB_TYPE,N130)),"",INDEX(PERSON_JOB_TYPE,N130))</f>
        <v/>
      </c>
      <c r="U130" t="str" cm="1">
        <f t="array" ref="U130">IF(ISERROR(INDEX(PERSON_DEPARTMENT,N130)),"",INDEX(PERSON_DEPARTMENT,N130))</f>
        <v/>
      </c>
      <c r="V130" t="str" cm="1">
        <f t="array" ref="V130">IF(ISERROR(INDEX(PERSON_SENIORITY,N130)),"",INDEX(PERSON_SENIORITY,N130))</f>
        <v/>
      </c>
      <c r="W130" t="str" cm="1">
        <f t="array" ref="W130">IF(ISERROR(INDEX(PERSON_SUB_DEPARTMENT,N130)),"",INDEX(PERSON_SUB_DEPARTMENT,N130))</f>
        <v/>
      </c>
      <c r="Y130" t="str">
        <f t="shared" ref="Y130:Y193" si="6">IF(ISERROR(INDEX(MEETING_MINUTES_FILENAME,MATCH(X130,MEETING_MINUTES_MINUTES_DISPLAY_NAME,0))),"",INDEX(MEETING_MINUTES_FILENAME,MATCH(X130,MEETING_MINUTES_MINUTES_DISPLAY_NAME,0)))</f>
        <v/>
      </c>
    </row>
    <row r="131" spans="14:25" x14ac:dyDescent="0.35">
      <c r="N131" t="str">
        <f t="shared" si="5"/>
        <v/>
      </c>
      <c r="O131" t="str" cm="1">
        <f t="array" ref="O131">IF(ISERROR(INDEX(PERSON_FIRSTNAME,N131)&amp;" "&amp;INDEX(PERSON_LASTNAME,N131)&amp;" ("&amp;INDEX(PERSON_ID,N131)&amp;")"),"",INDEX(PERSON_FIRSTNAME,N131)&amp;" "&amp;INDEX(PERSON_LASTNAME,N131)&amp;" ("&amp;INDEX(PERSON_ID,N131)&amp;")")</f>
        <v/>
      </c>
      <c r="P131" t="str" cm="1">
        <f t="array" ref="P131">IF(ISERROR(INDEX(PERSON_LINKEDINURL,N131)),"",INDEX(PERSON_LINKEDINURL,N131))</f>
        <v/>
      </c>
      <c r="Q131" t="str" cm="1">
        <f t="array" ref="Q131">IF(ISERROR(INDEX(PERSON_EMAIL_ADDRESS,N131)),"",INDEX(PERSON_EMAIL_ADDRESS,N131))</f>
        <v/>
      </c>
      <c r="R131" t="str" cm="1">
        <f t="array" ref="R131">IF(ISERROR(INDEX(PERSON_ID,N131)),"",INDEX(PERSON_ID,N131))</f>
        <v/>
      </c>
      <c r="S131" t="str" cm="1">
        <f t="array" ref="S131">IF(ISERROR(INDEX(PERSON_JOBTITLE,N131)),"",INDEX(PERSON_JOBTITLE,N131))</f>
        <v/>
      </c>
      <c r="T131" t="str" cm="1">
        <f t="array" ref="T131">IF(ISERROR(INDEX(PERSON_JOB_TYPE,N131)),"",INDEX(PERSON_JOB_TYPE,N131))</f>
        <v/>
      </c>
      <c r="U131" t="str" cm="1">
        <f t="array" ref="U131">IF(ISERROR(INDEX(PERSON_DEPARTMENT,N131)),"",INDEX(PERSON_DEPARTMENT,N131))</f>
        <v/>
      </c>
      <c r="V131" t="str" cm="1">
        <f t="array" ref="V131">IF(ISERROR(INDEX(PERSON_SENIORITY,N131)),"",INDEX(PERSON_SENIORITY,N131))</f>
        <v/>
      </c>
      <c r="W131" t="str" cm="1">
        <f t="array" ref="W131">IF(ISERROR(INDEX(PERSON_SUB_DEPARTMENT,N131)),"",INDEX(PERSON_SUB_DEPARTMENT,N131))</f>
        <v/>
      </c>
      <c r="Y131" t="str">
        <f t="shared" si="6"/>
        <v/>
      </c>
    </row>
    <row r="132" spans="14:25" x14ac:dyDescent="0.35">
      <c r="N132" t="str">
        <f t="shared" si="5"/>
        <v/>
      </c>
      <c r="O132" t="str" cm="1">
        <f t="array" ref="O132">IF(ISERROR(INDEX(PERSON_FIRSTNAME,N132)&amp;" "&amp;INDEX(PERSON_LASTNAME,N132)&amp;" ("&amp;INDEX(PERSON_ID,N132)&amp;")"),"",INDEX(PERSON_FIRSTNAME,N132)&amp;" "&amp;INDEX(PERSON_LASTNAME,N132)&amp;" ("&amp;INDEX(PERSON_ID,N132)&amp;")")</f>
        <v/>
      </c>
      <c r="P132" t="str" cm="1">
        <f t="array" ref="P132">IF(ISERROR(INDEX(PERSON_LINKEDINURL,N132)),"",INDEX(PERSON_LINKEDINURL,N132))</f>
        <v/>
      </c>
      <c r="Q132" t="str" cm="1">
        <f t="array" ref="Q132">IF(ISERROR(INDEX(PERSON_EMAIL_ADDRESS,N132)),"",INDEX(PERSON_EMAIL_ADDRESS,N132))</f>
        <v/>
      </c>
      <c r="R132" t="str" cm="1">
        <f t="array" ref="R132">IF(ISERROR(INDEX(PERSON_ID,N132)),"",INDEX(PERSON_ID,N132))</f>
        <v/>
      </c>
      <c r="S132" t="str" cm="1">
        <f t="array" ref="S132">IF(ISERROR(INDEX(PERSON_JOBTITLE,N132)),"",INDEX(PERSON_JOBTITLE,N132))</f>
        <v/>
      </c>
      <c r="T132" t="str" cm="1">
        <f t="array" ref="T132">IF(ISERROR(INDEX(PERSON_JOB_TYPE,N132)),"",INDEX(PERSON_JOB_TYPE,N132))</f>
        <v/>
      </c>
      <c r="U132" t="str" cm="1">
        <f t="array" ref="U132">IF(ISERROR(INDEX(PERSON_DEPARTMENT,N132)),"",INDEX(PERSON_DEPARTMENT,N132))</f>
        <v/>
      </c>
      <c r="V132" t="str" cm="1">
        <f t="array" ref="V132">IF(ISERROR(INDEX(PERSON_SENIORITY,N132)),"",INDEX(PERSON_SENIORITY,N132))</f>
        <v/>
      </c>
      <c r="W132" t="str" cm="1">
        <f t="array" ref="W132">IF(ISERROR(INDEX(PERSON_SUB_DEPARTMENT,N132)),"",INDEX(PERSON_SUB_DEPARTMENT,N132))</f>
        <v/>
      </c>
      <c r="Y132" t="str">
        <f t="shared" si="6"/>
        <v/>
      </c>
    </row>
    <row r="133" spans="14:25" x14ac:dyDescent="0.35">
      <c r="N133" t="str">
        <f t="shared" si="5"/>
        <v/>
      </c>
      <c r="O133" t="str" cm="1">
        <f t="array" ref="O133">IF(ISERROR(INDEX(PERSON_FIRSTNAME,N133)&amp;" "&amp;INDEX(PERSON_LASTNAME,N133)&amp;" ("&amp;INDEX(PERSON_ID,N133)&amp;")"),"",INDEX(PERSON_FIRSTNAME,N133)&amp;" "&amp;INDEX(PERSON_LASTNAME,N133)&amp;" ("&amp;INDEX(PERSON_ID,N133)&amp;")")</f>
        <v/>
      </c>
      <c r="P133" t="str" cm="1">
        <f t="array" ref="P133">IF(ISERROR(INDEX(PERSON_LINKEDINURL,N133)),"",INDEX(PERSON_LINKEDINURL,N133))</f>
        <v/>
      </c>
      <c r="Q133" t="str" cm="1">
        <f t="array" ref="Q133">IF(ISERROR(INDEX(PERSON_EMAIL_ADDRESS,N133)),"",INDEX(PERSON_EMAIL_ADDRESS,N133))</f>
        <v/>
      </c>
      <c r="R133" t="str" cm="1">
        <f t="array" ref="R133">IF(ISERROR(INDEX(PERSON_ID,N133)),"",INDEX(PERSON_ID,N133))</f>
        <v/>
      </c>
      <c r="S133" t="str" cm="1">
        <f t="array" ref="S133">IF(ISERROR(INDEX(PERSON_JOBTITLE,N133)),"",INDEX(PERSON_JOBTITLE,N133))</f>
        <v/>
      </c>
      <c r="T133" t="str" cm="1">
        <f t="array" ref="T133">IF(ISERROR(INDEX(PERSON_JOB_TYPE,N133)),"",INDEX(PERSON_JOB_TYPE,N133))</f>
        <v/>
      </c>
      <c r="U133" t="str" cm="1">
        <f t="array" ref="U133">IF(ISERROR(INDEX(PERSON_DEPARTMENT,N133)),"",INDEX(PERSON_DEPARTMENT,N133))</f>
        <v/>
      </c>
      <c r="V133" t="str" cm="1">
        <f t="array" ref="V133">IF(ISERROR(INDEX(PERSON_SENIORITY,N133)),"",INDEX(PERSON_SENIORITY,N133))</f>
        <v/>
      </c>
      <c r="W133" t="str" cm="1">
        <f t="array" ref="W133">IF(ISERROR(INDEX(PERSON_SUB_DEPARTMENT,N133)),"",INDEX(PERSON_SUB_DEPARTMENT,N133))</f>
        <v/>
      </c>
      <c r="Y133" t="str">
        <f t="shared" si="6"/>
        <v/>
      </c>
    </row>
    <row r="134" spans="14:25" x14ac:dyDescent="0.35">
      <c r="N134" t="str">
        <f t="shared" si="5"/>
        <v/>
      </c>
      <c r="O134" t="str" cm="1">
        <f t="array" ref="O134">IF(ISERROR(INDEX(PERSON_FIRSTNAME,N134)&amp;" "&amp;INDEX(PERSON_LASTNAME,N134)&amp;" ("&amp;INDEX(PERSON_ID,N134)&amp;")"),"",INDEX(PERSON_FIRSTNAME,N134)&amp;" "&amp;INDEX(PERSON_LASTNAME,N134)&amp;" ("&amp;INDEX(PERSON_ID,N134)&amp;")")</f>
        <v/>
      </c>
      <c r="P134" t="str" cm="1">
        <f t="array" ref="P134">IF(ISERROR(INDEX(PERSON_LINKEDINURL,N134)),"",INDEX(PERSON_LINKEDINURL,N134))</f>
        <v/>
      </c>
      <c r="Q134" t="str" cm="1">
        <f t="array" ref="Q134">IF(ISERROR(INDEX(PERSON_EMAIL_ADDRESS,N134)),"",INDEX(PERSON_EMAIL_ADDRESS,N134))</f>
        <v/>
      </c>
      <c r="R134" t="str" cm="1">
        <f t="array" ref="R134">IF(ISERROR(INDEX(PERSON_ID,N134)),"",INDEX(PERSON_ID,N134))</f>
        <v/>
      </c>
      <c r="S134" t="str" cm="1">
        <f t="array" ref="S134">IF(ISERROR(INDEX(PERSON_JOBTITLE,N134)),"",INDEX(PERSON_JOBTITLE,N134))</f>
        <v/>
      </c>
      <c r="T134" t="str" cm="1">
        <f t="array" ref="T134">IF(ISERROR(INDEX(PERSON_JOB_TYPE,N134)),"",INDEX(PERSON_JOB_TYPE,N134))</f>
        <v/>
      </c>
      <c r="U134" t="str" cm="1">
        <f t="array" ref="U134">IF(ISERROR(INDEX(PERSON_DEPARTMENT,N134)),"",INDEX(PERSON_DEPARTMENT,N134))</f>
        <v/>
      </c>
      <c r="V134" t="str" cm="1">
        <f t="array" ref="V134">IF(ISERROR(INDEX(PERSON_SENIORITY,N134)),"",INDEX(PERSON_SENIORITY,N134))</f>
        <v/>
      </c>
      <c r="W134" t="str" cm="1">
        <f t="array" ref="W134">IF(ISERROR(INDEX(PERSON_SUB_DEPARTMENT,N134)),"",INDEX(PERSON_SUB_DEPARTMENT,N134))</f>
        <v/>
      </c>
      <c r="Y134" t="str">
        <f t="shared" si="6"/>
        <v/>
      </c>
    </row>
    <row r="135" spans="14:25" x14ac:dyDescent="0.35">
      <c r="N135" t="str">
        <f t="shared" si="5"/>
        <v/>
      </c>
      <c r="O135" t="str" cm="1">
        <f t="array" ref="O135">IF(ISERROR(INDEX(PERSON_FIRSTNAME,N135)&amp;" "&amp;INDEX(PERSON_LASTNAME,N135)&amp;" ("&amp;INDEX(PERSON_ID,N135)&amp;")"),"",INDEX(PERSON_FIRSTNAME,N135)&amp;" "&amp;INDEX(PERSON_LASTNAME,N135)&amp;" ("&amp;INDEX(PERSON_ID,N135)&amp;")")</f>
        <v/>
      </c>
      <c r="P135" t="str" cm="1">
        <f t="array" ref="P135">IF(ISERROR(INDEX(PERSON_LINKEDINURL,N135)),"",INDEX(PERSON_LINKEDINURL,N135))</f>
        <v/>
      </c>
      <c r="Q135" t="str" cm="1">
        <f t="array" ref="Q135">IF(ISERROR(INDEX(PERSON_EMAIL_ADDRESS,N135)),"",INDEX(PERSON_EMAIL_ADDRESS,N135))</f>
        <v/>
      </c>
      <c r="R135" t="str" cm="1">
        <f t="array" ref="R135">IF(ISERROR(INDEX(PERSON_ID,N135)),"",INDEX(PERSON_ID,N135))</f>
        <v/>
      </c>
      <c r="S135" t="str" cm="1">
        <f t="array" ref="S135">IF(ISERROR(INDEX(PERSON_JOBTITLE,N135)),"",INDEX(PERSON_JOBTITLE,N135))</f>
        <v/>
      </c>
      <c r="T135" t="str" cm="1">
        <f t="array" ref="T135">IF(ISERROR(INDEX(PERSON_JOB_TYPE,N135)),"",INDEX(PERSON_JOB_TYPE,N135))</f>
        <v/>
      </c>
      <c r="U135" t="str" cm="1">
        <f t="array" ref="U135">IF(ISERROR(INDEX(PERSON_DEPARTMENT,N135)),"",INDEX(PERSON_DEPARTMENT,N135))</f>
        <v/>
      </c>
      <c r="V135" t="str" cm="1">
        <f t="array" ref="V135">IF(ISERROR(INDEX(PERSON_SENIORITY,N135)),"",INDEX(PERSON_SENIORITY,N135))</f>
        <v/>
      </c>
      <c r="W135" t="str" cm="1">
        <f t="array" ref="W135">IF(ISERROR(INDEX(PERSON_SUB_DEPARTMENT,N135)),"",INDEX(PERSON_SUB_DEPARTMENT,N135))</f>
        <v/>
      </c>
      <c r="Y135" t="str">
        <f t="shared" si="6"/>
        <v/>
      </c>
    </row>
    <row r="136" spans="14:25" x14ac:dyDescent="0.35">
      <c r="N136" t="str">
        <f t="shared" si="5"/>
        <v/>
      </c>
      <c r="O136" t="str" cm="1">
        <f t="array" ref="O136">IF(ISERROR(INDEX(PERSON_FIRSTNAME,N136)&amp;" "&amp;INDEX(PERSON_LASTNAME,N136)&amp;" ("&amp;INDEX(PERSON_ID,N136)&amp;")"),"",INDEX(PERSON_FIRSTNAME,N136)&amp;" "&amp;INDEX(PERSON_LASTNAME,N136)&amp;" ("&amp;INDEX(PERSON_ID,N136)&amp;")")</f>
        <v/>
      </c>
      <c r="P136" t="str" cm="1">
        <f t="array" ref="P136">IF(ISERROR(INDEX(PERSON_LINKEDINURL,N136)),"",INDEX(PERSON_LINKEDINURL,N136))</f>
        <v/>
      </c>
      <c r="Q136" t="str" cm="1">
        <f t="array" ref="Q136">IF(ISERROR(INDEX(PERSON_EMAIL_ADDRESS,N136)),"",INDEX(PERSON_EMAIL_ADDRESS,N136))</f>
        <v/>
      </c>
      <c r="R136" t="str" cm="1">
        <f t="array" ref="R136">IF(ISERROR(INDEX(PERSON_ID,N136)),"",INDEX(PERSON_ID,N136))</f>
        <v/>
      </c>
      <c r="S136" t="str" cm="1">
        <f t="array" ref="S136">IF(ISERROR(INDEX(PERSON_JOBTITLE,N136)),"",INDEX(PERSON_JOBTITLE,N136))</f>
        <v/>
      </c>
      <c r="T136" t="str" cm="1">
        <f t="array" ref="T136">IF(ISERROR(INDEX(PERSON_JOB_TYPE,N136)),"",INDEX(PERSON_JOB_TYPE,N136))</f>
        <v/>
      </c>
      <c r="U136" t="str" cm="1">
        <f t="array" ref="U136">IF(ISERROR(INDEX(PERSON_DEPARTMENT,N136)),"",INDEX(PERSON_DEPARTMENT,N136))</f>
        <v/>
      </c>
      <c r="V136" t="str" cm="1">
        <f t="array" ref="V136">IF(ISERROR(INDEX(PERSON_SENIORITY,N136)),"",INDEX(PERSON_SENIORITY,N136))</f>
        <v/>
      </c>
      <c r="W136" t="str" cm="1">
        <f t="array" ref="W136">IF(ISERROR(INDEX(PERSON_SUB_DEPARTMENT,N136)),"",INDEX(PERSON_SUB_DEPARTMENT,N136))</f>
        <v/>
      </c>
      <c r="Y136" t="str">
        <f t="shared" si="6"/>
        <v/>
      </c>
    </row>
    <row r="137" spans="14:25" x14ac:dyDescent="0.35">
      <c r="N137" t="str">
        <f t="shared" si="5"/>
        <v/>
      </c>
      <c r="O137" t="str" cm="1">
        <f t="array" ref="O137">IF(ISERROR(INDEX(PERSON_FIRSTNAME,N137)&amp;" "&amp;INDEX(PERSON_LASTNAME,N137)&amp;" ("&amp;INDEX(PERSON_ID,N137)&amp;")"),"",INDEX(PERSON_FIRSTNAME,N137)&amp;" "&amp;INDEX(PERSON_LASTNAME,N137)&amp;" ("&amp;INDEX(PERSON_ID,N137)&amp;")")</f>
        <v/>
      </c>
      <c r="P137" t="str" cm="1">
        <f t="array" ref="P137">IF(ISERROR(INDEX(PERSON_LINKEDINURL,N137)),"",INDEX(PERSON_LINKEDINURL,N137))</f>
        <v/>
      </c>
      <c r="Q137" t="str" cm="1">
        <f t="array" ref="Q137">IF(ISERROR(INDEX(PERSON_EMAIL_ADDRESS,N137)),"",INDEX(PERSON_EMAIL_ADDRESS,N137))</f>
        <v/>
      </c>
      <c r="R137" t="str" cm="1">
        <f t="array" ref="R137">IF(ISERROR(INDEX(PERSON_ID,N137)),"",INDEX(PERSON_ID,N137))</f>
        <v/>
      </c>
      <c r="S137" t="str" cm="1">
        <f t="array" ref="S137">IF(ISERROR(INDEX(PERSON_JOBTITLE,N137)),"",INDEX(PERSON_JOBTITLE,N137))</f>
        <v/>
      </c>
      <c r="T137" t="str" cm="1">
        <f t="array" ref="T137">IF(ISERROR(INDEX(PERSON_JOB_TYPE,N137)),"",INDEX(PERSON_JOB_TYPE,N137))</f>
        <v/>
      </c>
      <c r="U137" t="str" cm="1">
        <f t="array" ref="U137">IF(ISERROR(INDEX(PERSON_DEPARTMENT,N137)),"",INDEX(PERSON_DEPARTMENT,N137))</f>
        <v/>
      </c>
      <c r="V137" t="str" cm="1">
        <f t="array" ref="V137">IF(ISERROR(INDEX(PERSON_SENIORITY,N137)),"",INDEX(PERSON_SENIORITY,N137))</f>
        <v/>
      </c>
      <c r="W137" t="str" cm="1">
        <f t="array" ref="W137">IF(ISERROR(INDEX(PERSON_SUB_DEPARTMENT,N137)),"",INDEX(PERSON_SUB_DEPARTMENT,N137))</f>
        <v/>
      </c>
      <c r="Y137" t="str">
        <f t="shared" si="6"/>
        <v/>
      </c>
    </row>
    <row r="138" spans="14:25" x14ac:dyDescent="0.35">
      <c r="N138" t="str">
        <f t="shared" si="5"/>
        <v/>
      </c>
      <c r="O138" t="str" cm="1">
        <f t="array" ref="O138">IF(ISERROR(INDEX(PERSON_FIRSTNAME,N138)&amp;" "&amp;INDEX(PERSON_LASTNAME,N138)&amp;" ("&amp;INDEX(PERSON_ID,N138)&amp;")"),"",INDEX(PERSON_FIRSTNAME,N138)&amp;" "&amp;INDEX(PERSON_LASTNAME,N138)&amp;" ("&amp;INDEX(PERSON_ID,N138)&amp;")")</f>
        <v/>
      </c>
      <c r="P138" t="str" cm="1">
        <f t="array" ref="P138">IF(ISERROR(INDEX(PERSON_LINKEDINURL,N138)),"",INDEX(PERSON_LINKEDINURL,N138))</f>
        <v/>
      </c>
      <c r="Q138" t="str" cm="1">
        <f t="array" ref="Q138">IF(ISERROR(INDEX(PERSON_EMAIL_ADDRESS,N138)),"",INDEX(PERSON_EMAIL_ADDRESS,N138))</f>
        <v/>
      </c>
      <c r="R138" t="str" cm="1">
        <f t="array" ref="R138">IF(ISERROR(INDEX(PERSON_ID,N138)),"",INDEX(PERSON_ID,N138))</f>
        <v/>
      </c>
      <c r="S138" t="str" cm="1">
        <f t="array" ref="S138">IF(ISERROR(INDEX(PERSON_JOBTITLE,N138)),"",INDEX(PERSON_JOBTITLE,N138))</f>
        <v/>
      </c>
      <c r="T138" t="str" cm="1">
        <f t="array" ref="T138">IF(ISERROR(INDEX(PERSON_JOB_TYPE,N138)),"",INDEX(PERSON_JOB_TYPE,N138))</f>
        <v/>
      </c>
      <c r="U138" t="str" cm="1">
        <f t="array" ref="U138">IF(ISERROR(INDEX(PERSON_DEPARTMENT,N138)),"",INDEX(PERSON_DEPARTMENT,N138))</f>
        <v/>
      </c>
      <c r="V138" t="str" cm="1">
        <f t="array" ref="V138">IF(ISERROR(INDEX(PERSON_SENIORITY,N138)),"",INDEX(PERSON_SENIORITY,N138))</f>
        <v/>
      </c>
      <c r="W138" t="str" cm="1">
        <f t="array" ref="W138">IF(ISERROR(INDEX(PERSON_SUB_DEPARTMENT,N138)),"",INDEX(PERSON_SUB_DEPARTMENT,N138))</f>
        <v/>
      </c>
      <c r="Y138" t="str">
        <f t="shared" si="6"/>
        <v/>
      </c>
    </row>
    <row r="139" spans="14:25" x14ac:dyDescent="0.35">
      <c r="N139" t="str">
        <f t="shared" si="5"/>
        <v/>
      </c>
      <c r="O139" t="str" cm="1">
        <f t="array" ref="O139">IF(ISERROR(INDEX(PERSON_FIRSTNAME,N139)&amp;" "&amp;INDEX(PERSON_LASTNAME,N139)&amp;" ("&amp;INDEX(PERSON_ID,N139)&amp;")"),"",INDEX(PERSON_FIRSTNAME,N139)&amp;" "&amp;INDEX(PERSON_LASTNAME,N139)&amp;" ("&amp;INDEX(PERSON_ID,N139)&amp;")")</f>
        <v/>
      </c>
      <c r="P139" t="str" cm="1">
        <f t="array" ref="P139">IF(ISERROR(INDEX(PERSON_LINKEDINURL,N139)),"",INDEX(PERSON_LINKEDINURL,N139))</f>
        <v/>
      </c>
      <c r="Q139" t="str" cm="1">
        <f t="array" ref="Q139">IF(ISERROR(INDEX(PERSON_EMAIL_ADDRESS,N139)),"",INDEX(PERSON_EMAIL_ADDRESS,N139))</f>
        <v/>
      </c>
      <c r="R139" t="str" cm="1">
        <f t="array" ref="R139">IF(ISERROR(INDEX(PERSON_ID,N139)),"",INDEX(PERSON_ID,N139))</f>
        <v/>
      </c>
      <c r="S139" t="str" cm="1">
        <f t="array" ref="S139">IF(ISERROR(INDEX(PERSON_JOBTITLE,N139)),"",INDEX(PERSON_JOBTITLE,N139))</f>
        <v/>
      </c>
      <c r="T139" t="str" cm="1">
        <f t="array" ref="T139">IF(ISERROR(INDEX(PERSON_JOB_TYPE,N139)),"",INDEX(PERSON_JOB_TYPE,N139))</f>
        <v/>
      </c>
      <c r="U139" t="str" cm="1">
        <f t="array" ref="U139">IF(ISERROR(INDEX(PERSON_DEPARTMENT,N139)),"",INDEX(PERSON_DEPARTMENT,N139))</f>
        <v/>
      </c>
      <c r="V139" t="str" cm="1">
        <f t="array" ref="V139">IF(ISERROR(INDEX(PERSON_SENIORITY,N139)),"",INDEX(PERSON_SENIORITY,N139))</f>
        <v/>
      </c>
      <c r="W139" t="str" cm="1">
        <f t="array" ref="W139">IF(ISERROR(INDEX(PERSON_SUB_DEPARTMENT,N139)),"",INDEX(PERSON_SUB_DEPARTMENT,N139))</f>
        <v/>
      </c>
      <c r="Y139" t="str">
        <f t="shared" si="6"/>
        <v/>
      </c>
    </row>
    <row r="140" spans="14:25" x14ac:dyDescent="0.35">
      <c r="N140" t="str">
        <f t="shared" si="5"/>
        <v/>
      </c>
      <c r="O140" t="str" cm="1">
        <f t="array" ref="O140">IF(ISERROR(INDEX(PERSON_FIRSTNAME,N140)&amp;" "&amp;INDEX(PERSON_LASTNAME,N140)&amp;" ("&amp;INDEX(PERSON_ID,N140)&amp;")"),"",INDEX(PERSON_FIRSTNAME,N140)&amp;" "&amp;INDEX(PERSON_LASTNAME,N140)&amp;" ("&amp;INDEX(PERSON_ID,N140)&amp;")")</f>
        <v/>
      </c>
      <c r="P140" t="str" cm="1">
        <f t="array" ref="P140">IF(ISERROR(INDEX(PERSON_LINKEDINURL,N140)),"",INDEX(PERSON_LINKEDINURL,N140))</f>
        <v/>
      </c>
      <c r="Q140" t="str" cm="1">
        <f t="array" ref="Q140">IF(ISERROR(INDEX(PERSON_EMAIL_ADDRESS,N140)),"",INDEX(PERSON_EMAIL_ADDRESS,N140))</f>
        <v/>
      </c>
      <c r="R140" t="str" cm="1">
        <f t="array" ref="R140">IF(ISERROR(INDEX(PERSON_ID,N140)),"",INDEX(PERSON_ID,N140))</f>
        <v/>
      </c>
      <c r="S140" t="str" cm="1">
        <f t="array" ref="S140">IF(ISERROR(INDEX(PERSON_JOBTITLE,N140)),"",INDEX(PERSON_JOBTITLE,N140))</f>
        <v/>
      </c>
      <c r="T140" t="str" cm="1">
        <f t="array" ref="T140">IF(ISERROR(INDEX(PERSON_JOB_TYPE,N140)),"",INDEX(PERSON_JOB_TYPE,N140))</f>
        <v/>
      </c>
      <c r="U140" t="str" cm="1">
        <f t="array" ref="U140">IF(ISERROR(INDEX(PERSON_DEPARTMENT,N140)),"",INDEX(PERSON_DEPARTMENT,N140))</f>
        <v/>
      </c>
      <c r="V140" t="str" cm="1">
        <f t="array" ref="V140">IF(ISERROR(INDEX(PERSON_SENIORITY,N140)),"",INDEX(PERSON_SENIORITY,N140))</f>
        <v/>
      </c>
      <c r="W140" t="str" cm="1">
        <f t="array" ref="W140">IF(ISERROR(INDEX(PERSON_SUB_DEPARTMENT,N140)),"",INDEX(PERSON_SUB_DEPARTMENT,N140))</f>
        <v/>
      </c>
      <c r="Y140" t="str">
        <f t="shared" si="6"/>
        <v/>
      </c>
    </row>
    <row r="141" spans="14:25" x14ac:dyDescent="0.35">
      <c r="N141" t="str">
        <f t="shared" si="5"/>
        <v/>
      </c>
      <c r="O141" t="str" cm="1">
        <f t="array" ref="O141">IF(ISERROR(INDEX(PERSON_FIRSTNAME,N141)&amp;" "&amp;INDEX(PERSON_LASTNAME,N141)&amp;" ("&amp;INDEX(PERSON_ID,N141)&amp;")"),"",INDEX(PERSON_FIRSTNAME,N141)&amp;" "&amp;INDEX(PERSON_LASTNAME,N141)&amp;" ("&amp;INDEX(PERSON_ID,N141)&amp;")")</f>
        <v/>
      </c>
      <c r="P141" t="str" cm="1">
        <f t="array" ref="P141">IF(ISERROR(INDEX(PERSON_LINKEDINURL,N141)),"",INDEX(PERSON_LINKEDINURL,N141))</f>
        <v/>
      </c>
      <c r="Q141" t="str" cm="1">
        <f t="array" ref="Q141">IF(ISERROR(INDEX(PERSON_EMAIL_ADDRESS,N141)),"",INDEX(PERSON_EMAIL_ADDRESS,N141))</f>
        <v/>
      </c>
      <c r="R141" t="str" cm="1">
        <f t="array" ref="R141">IF(ISERROR(INDEX(PERSON_ID,N141)),"",INDEX(PERSON_ID,N141))</f>
        <v/>
      </c>
      <c r="S141" t="str" cm="1">
        <f t="array" ref="S141">IF(ISERROR(INDEX(PERSON_JOBTITLE,N141)),"",INDEX(PERSON_JOBTITLE,N141))</f>
        <v/>
      </c>
      <c r="T141" t="str" cm="1">
        <f t="array" ref="T141">IF(ISERROR(INDEX(PERSON_JOB_TYPE,N141)),"",INDEX(PERSON_JOB_TYPE,N141))</f>
        <v/>
      </c>
      <c r="U141" t="str" cm="1">
        <f t="array" ref="U141">IF(ISERROR(INDEX(PERSON_DEPARTMENT,N141)),"",INDEX(PERSON_DEPARTMENT,N141))</f>
        <v/>
      </c>
      <c r="V141" t="str" cm="1">
        <f t="array" ref="V141">IF(ISERROR(INDEX(PERSON_SENIORITY,N141)),"",INDEX(PERSON_SENIORITY,N141))</f>
        <v/>
      </c>
      <c r="W141" t="str" cm="1">
        <f t="array" ref="W141">IF(ISERROR(INDEX(PERSON_SUB_DEPARTMENT,N141)),"",INDEX(PERSON_SUB_DEPARTMENT,N141))</f>
        <v/>
      </c>
      <c r="Y141" t="str">
        <f t="shared" si="6"/>
        <v/>
      </c>
    </row>
    <row r="142" spans="14:25" x14ac:dyDescent="0.35">
      <c r="N142" t="str">
        <f t="shared" si="5"/>
        <v/>
      </c>
      <c r="O142" t="str" cm="1">
        <f t="array" ref="O142">IF(ISERROR(INDEX(PERSON_FIRSTNAME,N142)&amp;" "&amp;INDEX(PERSON_LASTNAME,N142)&amp;" ("&amp;INDEX(PERSON_ID,N142)&amp;")"),"",INDEX(PERSON_FIRSTNAME,N142)&amp;" "&amp;INDEX(PERSON_LASTNAME,N142)&amp;" ("&amp;INDEX(PERSON_ID,N142)&amp;")")</f>
        <v/>
      </c>
      <c r="P142" t="str" cm="1">
        <f t="array" ref="P142">IF(ISERROR(INDEX(PERSON_LINKEDINURL,N142)),"",INDEX(PERSON_LINKEDINURL,N142))</f>
        <v/>
      </c>
      <c r="Q142" t="str" cm="1">
        <f t="array" ref="Q142">IF(ISERROR(INDEX(PERSON_EMAIL_ADDRESS,N142)),"",INDEX(PERSON_EMAIL_ADDRESS,N142))</f>
        <v/>
      </c>
      <c r="R142" t="str" cm="1">
        <f t="array" ref="R142">IF(ISERROR(INDEX(PERSON_ID,N142)),"",INDEX(PERSON_ID,N142))</f>
        <v/>
      </c>
      <c r="S142" t="str" cm="1">
        <f t="array" ref="S142">IF(ISERROR(INDEX(PERSON_JOBTITLE,N142)),"",INDEX(PERSON_JOBTITLE,N142))</f>
        <v/>
      </c>
      <c r="T142" t="str" cm="1">
        <f t="array" ref="T142">IF(ISERROR(INDEX(PERSON_JOB_TYPE,N142)),"",INDEX(PERSON_JOB_TYPE,N142))</f>
        <v/>
      </c>
      <c r="U142" t="str" cm="1">
        <f t="array" ref="U142">IF(ISERROR(INDEX(PERSON_DEPARTMENT,N142)),"",INDEX(PERSON_DEPARTMENT,N142))</f>
        <v/>
      </c>
      <c r="V142" t="str" cm="1">
        <f t="array" ref="V142">IF(ISERROR(INDEX(PERSON_SENIORITY,N142)),"",INDEX(PERSON_SENIORITY,N142))</f>
        <v/>
      </c>
      <c r="W142" t="str" cm="1">
        <f t="array" ref="W142">IF(ISERROR(INDEX(PERSON_SUB_DEPARTMENT,N142)),"",INDEX(PERSON_SUB_DEPARTMENT,N142))</f>
        <v/>
      </c>
      <c r="Y142" t="str">
        <f t="shared" si="6"/>
        <v/>
      </c>
    </row>
    <row r="143" spans="14:25" x14ac:dyDescent="0.35">
      <c r="N143" t="str">
        <f t="shared" si="5"/>
        <v/>
      </c>
      <c r="O143" t="str" cm="1">
        <f t="array" ref="O143">IF(ISERROR(INDEX(PERSON_FIRSTNAME,N143)&amp;" "&amp;INDEX(PERSON_LASTNAME,N143)&amp;" ("&amp;INDEX(PERSON_ID,N143)&amp;")"),"",INDEX(PERSON_FIRSTNAME,N143)&amp;" "&amp;INDEX(PERSON_LASTNAME,N143)&amp;" ("&amp;INDEX(PERSON_ID,N143)&amp;")")</f>
        <v/>
      </c>
      <c r="P143" t="str" cm="1">
        <f t="array" ref="P143">IF(ISERROR(INDEX(PERSON_LINKEDINURL,N143)),"",INDEX(PERSON_LINKEDINURL,N143))</f>
        <v/>
      </c>
      <c r="Q143" t="str" cm="1">
        <f t="array" ref="Q143">IF(ISERROR(INDEX(PERSON_EMAIL_ADDRESS,N143)),"",INDEX(PERSON_EMAIL_ADDRESS,N143))</f>
        <v/>
      </c>
      <c r="R143" t="str" cm="1">
        <f t="array" ref="R143">IF(ISERROR(INDEX(PERSON_ID,N143)),"",INDEX(PERSON_ID,N143))</f>
        <v/>
      </c>
      <c r="S143" t="str" cm="1">
        <f t="array" ref="S143">IF(ISERROR(INDEX(PERSON_JOBTITLE,N143)),"",INDEX(PERSON_JOBTITLE,N143))</f>
        <v/>
      </c>
      <c r="T143" t="str" cm="1">
        <f t="array" ref="T143">IF(ISERROR(INDEX(PERSON_JOB_TYPE,N143)),"",INDEX(PERSON_JOB_TYPE,N143))</f>
        <v/>
      </c>
      <c r="U143" t="str" cm="1">
        <f t="array" ref="U143">IF(ISERROR(INDEX(PERSON_DEPARTMENT,N143)),"",INDEX(PERSON_DEPARTMENT,N143))</f>
        <v/>
      </c>
      <c r="V143" t="str" cm="1">
        <f t="array" ref="V143">IF(ISERROR(INDEX(PERSON_SENIORITY,N143)),"",INDEX(PERSON_SENIORITY,N143))</f>
        <v/>
      </c>
      <c r="W143" t="str" cm="1">
        <f t="array" ref="W143">IF(ISERROR(INDEX(PERSON_SUB_DEPARTMENT,N143)),"",INDEX(PERSON_SUB_DEPARTMENT,N143))</f>
        <v/>
      </c>
      <c r="Y143" t="str">
        <f t="shared" si="6"/>
        <v/>
      </c>
    </row>
    <row r="144" spans="14:25" x14ac:dyDescent="0.35">
      <c r="N144" t="str">
        <f t="shared" si="5"/>
        <v/>
      </c>
      <c r="O144" t="str" cm="1">
        <f t="array" ref="O144">IF(ISERROR(INDEX(PERSON_FIRSTNAME,N144)&amp;" "&amp;INDEX(PERSON_LASTNAME,N144)&amp;" ("&amp;INDEX(PERSON_ID,N144)&amp;")"),"",INDEX(PERSON_FIRSTNAME,N144)&amp;" "&amp;INDEX(PERSON_LASTNAME,N144)&amp;" ("&amp;INDEX(PERSON_ID,N144)&amp;")")</f>
        <v/>
      </c>
      <c r="P144" t="str" cm="1">
        <f t="array" ref="P144">IF(ISERROR(INDEX(PERSON_LINKEDINURL,N144)),"",INDEX(PERSON_LINKEDINURL,N144))</f>
        <v/>
      </c>
      <c r="Q144" t="str" cm="1">
        <f t="array" ref="Q144">IF(ISERROR(INDEX(PERSON_EMAIL_ADDRESS,N144)),"",INDEX(PERSON_EMAIL_ADDRESS,N144))</f>
        <v/>
      </c>
      <c r="R144" t="str" cm="1">
        <f t="array" ref="R144">IF(ISERROR(INDEX(PERSON_ID,N144)),"",INDEX(PERSON_ID,N144))</f>
        <v/>
      </c>
      <c r="S144" t="str" cm="1">
        <f t="array" ref="S144">IF(ISERROR(INDEX(PERSON_JOBTITLE,N144)),"",INDEX(PERSON_JOBTITLE,N144))</f>
        <v/>
      </c>
      <c r="T144" t="str" cm="1">
        <f t="array" ref="T144">IF(ISERROR(INDEX(PERSON_JOB_TYPE,N144)),"",INDEX(PERSON_JOB_TYPE,N144))</f>
        <v/>
      </c>
      <c r="U144" t="str" cm="1">
        <f t="array" ref="U144">IF(ISERROR(INDEX(PERSON_DEPARTMENT,N144)),"",INDEX(PERSON_DEPARTMENT,N144))</f>
        <v/>
      </c>
      <c r="V144" t="str" cm="1">
        <f t="array" ref="V144">IF(ISERROR(INDEX(PERSON_SENIORITY,N144)),"",INDEX(PERSON_SENIORITY,N144))</f>
        <v/>
      </c>
      <c r="W144" t="str" cm="1">
        <f t="array" ref="W144">IF(ISERROR(INDEX(PERSON_SUB_DEPARTMENT,N144)),"",INDEX(PERSON_SUB_DEPARTMENT,N144))</f>
        <v/>
      </c>
      <c r="Y144" t="str">
        <f t="shared" si="6"/>
        <v/>
      </c>
    </row>
    <row r="145" spans="14:25" x14ac:dyDescent="0.35">
      <c r="N145" t="str">
        <f t="shared" si="5"/>
        <v/>
      </c>
      <c r="O145" t="str" cm="1">
        <f t="array" ref="O145">IF(ISERROR(INDEX(PERSON_FIRSTNAME,N145)&amp;" "&amp;INDEX(PERSON_LASTNAME,N145)&amp;" ("&amp;INDEX(PERSON_ID,N145)&amp;")"),"",INDEX(PERSON_FIRSTNAME,N145)&amp;" "&amp;INDEX(PERSON_LASTNAME,N145)&amp;" ("&amp;INDEX(PERSON_ID,N145)&amp;")")</f>
        <v/>
      </c>
      <c r="P145" t="str" cm="1">
        <f t="array" ref="P145">IF(ISERROR(INDEX(PERSON_LINKEDINURL,N145)),"",INDEX(PERSON_LINKEDINURL,N145))</f>
        <v/>
      </c>
      <c r="Q145" t="str" cm="1">
        <f t="array" ref="Q145">IF(ISERROR(INDEX(PERSON_EMAIL_ADDRESS,N145)),"",INDEX(PERSON_EMAIL_ADDRESS,N145))</f>
        <v/>
      </c>
      <c r="R145" t="str" cm="1">
        <f t="array" ref="R145">IF(ISERROR(INDEX(PERSON_ID,N145)),"",INDEX(PERSON_ID,N145))</f>
        <v/>
      </c>
      <c r="S145" t="str" cm="1">
        <f t="array" ref="S145">IF(ISERROR(INDEX(PERSON_JOBTITLE,N145)),"",INDEX(PERSON_JOBTITLE,N145))</f>
        <v/>
      </c>
      <c r="T145" t="str" cm="1">
        <f t="array" ref="T145">IF(ISERROR(INDEX(PERSON_JOB_TYPE,N145)),"",INDEX(PERSON_JOB_TYPE,N145))</f>
        <v/>
      </c>
      <c r="U145" t="str" cm="1">
        <f t="array" ref="U145">IF(ISERROR(INDEX(PERSON_DEPARTMENT,N145)),"",INDEX(PERSON_DEPARTMENT,N145))</f>
        <v/>
      </c>
      <c r="V145" t="str" cm="1">
        <f t="array" ref="V145">IF(ISERROR(INDEX(PERSON_SENIORITY,N145)),"",INDEX(PERSON_SENIORITY,N145))</f>
        <v/>
      </c>
      <c r="W145" t="str" cm="1">
        <f t="array" ref="W145">IF(ISERROR(INDEX(PERSON_SUB_DEPARTMENT,N145)),"",INDEX(PERSON_SUB_DEPARTMENT,N145))</f>
        <v/>
      </c>
      <c r="Y145" t="str">
        <f t="shared" si="6"/>
        <v/>
      </c>
    </row>
    <row r="146" spans="14:25" x14ac:dyDescent="0.35">
      <c r="N146" t="str">
        <f t="shared" si="5"/>
        <v/>
      </c>
      <c r="O146" t="str" cm="1">
        <f t="array" ref="O146">IF(ISERROR(INDEX(PERSON_FIRSTNAME,N146)&amp;" "&amp;INDEX(PERSON_LASTNAME,N146)&amp;" ("&amp;INDEX(PERSON_ID,N146)&amp;")"),"",INDEX(PERSON_FIRSTNAME,N146)&amp;" "&amp;INDEX(PERSON_LASTNAME,N146)&amp;" ("&amp;INDEX(PERSON_ID,N146)&amp;")")</f>
        <v/>
      </c>
      <c r="P146" t="str" cm="1">
        <f t="array" ref="P146">IF(ISERROR(INDEX(PERSON_LINKEDINURL,N146)),"",INDEX(PERSON_LINKEDINURL,N146))</f>
        <v/>
      </c>
      <c r="Q146" t="str" cm="1">
        <f t="array" ref="Q146">IF(ISERROR(INDEX(PERSON_EMAIL_ADDRESS,N146)),"",INDEX(PERSON_EMAIL_ADDRESS,N146))</f>
        <v/>
      </c>
      <c r="R146" t="str" cm="1">
        <f t="array" ref="R146">IF(ISERROR(INDEX(PERSON_ID,N146)),"",INDEX(PERSON_ID,N146))</f>
        <v/>
      </c>
      <c r="S146" t="str" cm="1">
        <f t="array" ref="S146">IF(ISERROR(INDEX(PERSON_JOBTITLE,N146)),"",INDEX(PERSON_JOBTITLE,N146))</f>
        <v/>
      </c>
      <c r="T146" t="str" cm="1">
        <f t="array" ref="T146">IF(ISERROR(INDEX(PERSON_JOB_TYPE,N146)),"",INDEX(PERSON_JOB_TYPE,N146))</f>
        <v/>
      </c>
      <c r="U146" t="str" cm="1">
        <f t="array" ref="U146">IF(ISERROR(INDEX(PERSON_DEPARTMENT,N146)),"",INDEX(PERSON_DEPARTMENT,N146))</f>
        <v/>
      </c>
      <c r="V146" t="str" cm="1">
        <f t="array" ref="V146">IF(ISERROR(INDEX(PERSON_SENIORITY,N146)),"",INDEX(PERSON_SENIORITY,N146))</f>
        <v/>
      </c>
      <c r="W146" t="str" cm="1">
        <f t="array" ref="W146">IF(ISERROR(INDEX(PERSON_SUB_DEPARTMENT,N146)),"",INDEX(PERSON_SUB_DEPARTMENT,N146))</f>
        <v/>
      </c>
      <c r="Y146" t="str">
        <f t="shared" si="6"/>
        <v/>
      </c>
    </row>
    <row r="147" spans="14:25" x14ac:dyDescent="0.35">
      <c r="N147" t="str">
        <f t="shared" si="5"/>
        <v/>
      </c>
      <c r="O147" t="str" cm="1">
        <f t="array" ref="O147">IF(ISERROR(INDEX(PERSON_FIRSTNAME,N147)&amp;" "&amp;INDEX(PERSON_LASTNAME,N147)&amp;" ("&amp;INDEX(PERSON_ID,N147)&amp;")"),"",INDEX(PERSON_FIRSTNAME,N147)&amp;" "&amp;INDEX(PERSON_LASTNAME,N147)&amp;" ("&amp;INDEX(PERSON_ID,N147)&amp;")")</f>
        <v/>
      </c>
      <c r="P147" t="str" cm="1">
        <f t="array" ref="P147">IF(ISERROR(INDEX(PERSON_LINKEDINURL,N147)),"",INDEX(PERSON_LINKEDINURL,N147))</f>
        <v/>
      </c>
      <c r="Q147" t="str" cm="1">
        <f t="array" ref="Q147">IF(ISERROR(INDEX(PERSON_EMAIL_ADDRESS,N147)),"",INDEX(PERSON_EMAIL_ADDRESS,N147))</f>
        <v/>
      </c>
      <c r="R147" t="str" cm="1">
        <f t="array" ref="R147">IF(ISERROR(INDEX(PERSON_ID,N147)),"",INDEX(PERSON_ID,N147))</f>
        <v/>
      </c>
      <c r="S147" t="str" cm="1">
        <f t="array" ref="S147">IF(ISERROR(INDEX(PERSON_JOBTITLE,N147)),"",INDEX(PERSON_JOBTITLE,N147))</f>
        <v/>
      </c>
      <c r="T147" t="str" cm="1">
        <f t="array" ref="T147">IF(ISERROR(INDEX(PERSON_JOB_TYPE,N147)),"",INDEX(PERSON_JOB_TYPE,N147))</f>
        <v/>
      </c>
      <c r="U147" t="str" cm="1">
        <f t="array" ref="U147">IF(ISERROR(INDEX(PERSON_DEPARTMENT,N147)),"",INDEX(PERSON_DEPARTMENT,N147))</f>
        <v/>
      </c>
      <c r="V147" t="str" cm="1">
        <f t="array" ref="V147">IF(ISERROR(INDEX(PERSON_SENIORITY,N147)),"",INDEX(PERSON_SENIORITY,N147))</f>
        <v/>
      </c>
      <c r="W147" t="str" cm="1">
        <f t="array" ref="W147">IF(ISERROR(INDEX(PERSON_SUB_DEPARTMENT,N147)),"",INDEX(PERSON_SUB_DEPARTMENT,N147))</f>
        <v/>
      </c>
      <c r="Y147" t="str">
        <f t="shared" si="6"/>
        <v/>
      </c>
    </row>
    <row r="148" spans="14:25" x14ac:dyDescent="0.35">
      <c r="N148" t="str">
        <f t="shared" si="5"/>
        <v/>
      </c>
      <c r="O148" t="str" cm="1">
        <f t="array" ref="O148">IF(ISERROR(INDEX(PERSON_FIRSTNAME,N148)&amp;" "&amp;INDEX(PERSON_LASTNAME,N148)&amp;" ("&amp;INDEX(PERSON_ID,N148)&amp;")"),"",INDEX(PERSON_FIRSTNAME,N148)&amp;" "&amp;INDEX(PERSON_LASTNAME,N148)&amp;" ("&amp;INDEX(PERSON_ID,N148)&amp;")")</f>
        <v/>
      </c>
      <c r="P148" t="str" cm="1">
        <f t="array" ref="P148">IF(ISERROR(INDEX(PERSON_LINKEDINURL,N148)),"",INDEX(PERSON_LINKEDINURL,N148))</f>
        <v/>
      </c>
      <c r="Q148" t="str" cm="1">
        <f t="array" ref="Q148">IF(ISERROR(INDEX(PERSON_EMAIL_ADDRESS,N148)),"",INDEX(PERSON_EMAIL_ADDRESS,N148))</f>
        <v/>
      </c>
      <c r="R148" t="str" cm="1">
        <f t="array" ref="R148">IF(ISERROR(INDEX(PERSON_ID,N148)),"",INDEX(PERSON_ID,N148))</f>
        <v/>
      </c>
      <c r="S148" t="str" cm="1">
        <f t="array" ref="S148">IF(ISERROR(INDEX(PERSON_JOBTITLE,N148)),"",INDEX(PERSON_JOBTITLE,N148))</f>
        <v/>
      </c>
      <c r="T148" t="str" cm="1">
        <f t="array" ref="T148">IF(ISERROR(INDEX(PERSON_JOB_TYPE,N148)),"",INDEX(PERSON_JOB_TYPE,N148))</f>
        <v/>
      </c>
      <c r="U148" t="str" cm="1">
        <f t="array" ref="U148">IF(ISERROR(INDEX(PERSON_DEPARTMENT,N148)),"",INDEX(PERSON_DEPARTMENT,N148))</f>
        <v/>
      </c>
      <c r="V148" t="str" cm="1">
        <f t="array" ref="V148">IF(ISERROR(INDEX(PERSON_SENIORITY,N148)),"",INDEX(PERSON_SENIORITY,N148))</f>
        <v/>
      </c>
      <c r="W148" t="str" cm="1">
        <f t="array" ref="W148">IF(ISERROR(INDEX(PERSON_SUB_DEPARTMENT,N148)),"",INDEX(PERSON_SUB_DEPARTMENT,N148))</f>
        <v/>
      </c>
      <c r="Y148" t="str">
        <f t="shared" si="6"/>
        <v/>
      </c>
    </row>
    <row r="149" spans="14:25" x14ac:dyDescent="0.35">
      <c r="N149" t="str">
        <f t="shared" si="5"/>
        <v/>
      </c>
      <c r="O149" t="str" cm="1">
        <f t="array" ref="O149">IF(ISERROR(INDEX(PERSON_FIRSTNAME,N149)&amp;" "&amp;INDEX(PERSON_LASTNAME,N149)&amp;" ("&amp;INDEX(PERSON_ID,N149)&amp;")"),"",INDEX(PERSON_FIRSTNAME,N149)&amp;" "&amp;INDEX(PERSON_LASTNAME,N149)&amp;" ("&amp;INDEX(PERSON_ID,N149)&amp;")")</f>
        <v/>
      </c>
      <c r="P149" t="str" cm="1">
        <f t="array" ref="P149">IF(ISERROR(INDEX(PERSON_LINKEDINURL,N149)),"",INDEX(PERSON_LINKEDINURL,N149))</f>
        <v/>
      </c>
      <c r="Q149" t="str" cm="1">
        <f t="array" ref="Q149">IF(ISERROR(INDEX(PERSON_EMAIL_ADDRESS,N149)),"",INDEX(PERSON_EMAIL_ADDRESS,N149))</f>
        <v/>
      </c>
      <c r="R149" t="str" cm="1">
        <f t="array" ref="R149">IF(ISERROR(INDEX(PERSON_ID,N149)),"",INDEX(PERSON_ID,N149))</f>
        <v/>
      </c>
      <c r="S149" t="str" cm="1">
        <f t="array" ref="S149">IF(ISERROR(INDEX(PERSON_JOBTITLE,N149)),"",INDEX(PERSON_JOBTITLE,N149))</f>
        <v/>
      </c>
      <c r="T149" t="str" cm="1">
        <f t="array" ref="T149">IF(ISERROR(INDEX(PERSON_JOB_TYPE,N149)),"",INDEX(PERSON_JOB_TYPE,N149))</f>
        <v/>
      </c>
      <c r="U149" t="str" cm="1">
        <f t="array" ref="U149">IF(ISERROR(INDEX(PERSON_DEPARTMENT,N149)),"",INDEX(PERSON_DEPARTMENT,N149))</f>
        <v/>
      </c>
      <c r="V149" t="str" cm="1">
        <f t="array" ref="V149">IF(ISERROR(INDEX(PERSON_SENIORITY,N149)),"",INDEX(PERSON_SENIORITY,N149))</f>
        <v/>
      </c>
      <c r="W149" t="str" cm="1">
        <f t="array" ref="W149">IF(ISERROR(INDEX(PERSON_SUB_DEPARTMENT,N149)),"",INDEX(PERSON_SUB_DEPARTMENT,N149))</f>
        <v/>
      </c>
      <c r="Y149" t="str">
        <f t="shared" si="6"/>
        <v/>
      </c>
    </row>
    <row r="150" spans="14:25" x14ac:dyDescent="0.35">
      <c r="N150" t="str">
        <f t="shared" si="5"/>
        <v/>
      </c>
      <c r="O150" t="str" cm="1">
        <f t="array" ref="O150">IF(ISERROR(INDEX(PERSON_FIRSTNAME,N150)&amp;" "&amp;INDEX(PERSON_LASTNAME,N150)&amp;" ("&amp;INDEX(PERSON_ID,N150)&amp;")"),"",INDEX(PERSON_FIRSTNAME,N150)&amp;" "&amp;INDEX(PERSON_LASTNAME,N150)&amp;" ("&amp;INDEX(PERSON_ID,N150)&amp;")")</f>
        <v/>
      </c>
      <c r="P150" t="str" cm="1">
        <f t="array" ref="P150">IF(ISERROR(INDEX(PERSON_LINKEDINURL,N150)),"",INDEX(PERSON_LINKEDINURL,N150))</f>
        <v/>
      </c>
      <c r="Q150" t="str" cm="1">
        <f t="array" ref="Q150">IF(ISERROR(INDEX(PERSON_EMAIL_ADDRESS,N150)),"",INDEX(PERSON_EMAIL_ADDRESS,N150))</f>
        <v/>
      </c>
      <c r="R150" t="str" cm="1">
        <f t="array" ref="R150">IF(ISERROR(INDEX(PERSON_ID,N150)),"",INDEX(PERSON_ID,N150))</f>
        <v/>
      </c>
      <c r="S150" t="str" cm="1">
        <f t="array" ref="S150">IF(ISERROR(INDEX(PERSON_JOBTITLE,N150)),"",INDEX(PERSON_JOBTITLE,N150))</f>
        <v/>
      </c>
      <c r="T150" t="str" cm="1">
        <f t="array" ref="T150">IF(ISERROR(INDEX(PERSON_JOB_TYPE,N150)),"",INDEX(PERSON_JOB_TYPE,N150))</f>
        <v/>
      </c>
      <c r="U150" t="str" cm="1">
        <f t="array" ref="U150">IF(ISERROR(INDEX(PERSON_DEPARTMENT,N150)),"",INDEX(PERSON_DEPARTMENT,N150))</f>
        <v/>
      </c>
      <c r="V150" t="str" cm="1">
        <f t="array" ref="V150">IF(ISERROR(INDEX(PERSON_SENIORITY,N150)),"",INDEX(PERSON_SENIORITY,N150))</f>
        <v/>
      </c>
      <c r="W150" t="str" cm="1">
        <f t="array" ref="W150">IF(ISERROR(INDEX(PERSON_SUB_DEPARTMENT,N150)),"",INDEX(PERSON_SUB_DEPARTMENT,N150))</f>
        <v/>
      </c>
      <c r="Y150" t="str">
        <f t="shared" si="6"/>
        <v/>
      </c>
    </row>
    <row r="151" spans="14:25" x14ac:dyDescent="0.35">
      <c r="N151" t="str">
        <f t="shared" si="5"/>
        <v/>
      </c>
      <c r="O151" t="str" cm="1">
        <f t="array" ref="O151">IF(ISERROR(INDEX(PERSON_FIRSTNAME,N151)&amp;" "&amp;INDEX(PERSON_LASTNAME,N151)&amp;" ("&amp;INDEX(PERSON_ID,N151)&amp;")"),"",INDEX(PERSON_FIRSTNAME,N151)&amp;" "&amp;INDEX(PERSON_LASTNAME,N151)&amp;" ("&amp;INDEX(PERSON_ID,N151)&amp;")")</f>
        <v/>
      </c>
      <c r="P151" t="str" cm="1">
        <f t="array" ref="P151">IF(ISERROR(INDEX(PERSON_LINKEDINURL,N151)),"",INDEX(PERSON_LINKEDINURL,N151))</f>
        <v/>
      </c>
      <c r="Q151" t="str" cm="1">
        <f t="array" ref="Q151">IF(ISERROR(INDEX(PERSON_EMAIL_ADDRESS,N151)),"",INDEX(PERSON_EMAIL_ADDRESS,N151))</f>
        <v/>
      </c>
      <c r="R151" t="str" cm="1">
        <f t="array" ref="R151">IF(ISERROR(INDEX(PERSON_ID,N151)),"",INDEX(PERSON_ID,N151))</f>
        <v/>
      </c>
      <c r="S151" t="str" cm="1">
        <f t="array" ref="S151">IF(ISERROR(INDEX(PERSON_JOBTITLE,N151)),"",INDEX(PERSON_JOBTITLE,N151))</f>
        <v/>
      </c>
      <c r="T151" t="str" cm="1">
        <f t="array" ref="T151">IF(ISERROR(INDEX(PERSON_JOB_TYPE,N151)),"",INDEX(PERSON_JOB_TYPE,N151))</f>
        <v/>
      </c>
      <c r="U151" t="str" cm="1">
        <f t="array" ref="U151">IF(ISERROR(INDEX(PERSON_DEPARTMENT,N151)),"",INDEX(PERSON_DEPARTMENT,N151))</f>
        <v/>
      </c>
      <c r="V151" t="str" cm="1">
        <f t="array" ref="V151">IF(ISERROR(INDEX(PERSON_SENIORITY,N151)),"",INDEX(PERSON_SENIORITY,N151))</f>
        <v/>
      </c>
      <c r="W151" t="str" cm="1">
        <f t="array" ref="W151">IF(ISERROR(INDEX(PERSON_SUB_DEPARTMENT,N151)),"",INDEX(PERSON_SUB_DEPARTMENT,N151))</f>
        <v/>
      </c>
      <c r="Y151" t="str">
        <f t="shared" si="6"/>
        <v/>
      </c>
    </row>
    <row r="152" spans="14:25" x14ac:dyDescent="0.35">
      <c r="N152" t="str">
        <f t="shared" si="5"/>
        <v/>
      </c>
      <c r="O152" t="str" cm="1">
        <f t="array" ref="O152">IF(ISERROR(INDEX(PERSON_FIRSTNAME,N152)&amp;" "&amp;INDEX(PERSON_LASTNAME,N152)&amp;" ("&amp;INDEX(PERSON_ID,N152)&amp;")"),"",INDEX(PERSON_FIRSTNAME,N152)&amp;" "&amp;INDEX(PERSON_LASTNAME,N152)&amp;" ("&amp;INDEX(PERSON_ID,N152)&amp;")")</f>
        <v/>
      </c>
      <c r="P152" t="str" cm="1">
        <f t="array" ref="P152">IF(ISERROR(INDEX(PERSON_LINKEDINURL,N152)),"",INDEX(PERSON_LINKEDINURL,N152))</f>
        <v/>
      </c>
      <c r="Q152" t="str" cm="1">
        <f t="array" ref="Q152">IF(ISERROR(INDEX(PERSON_EMAIL_ADDRESS,N152)),"",INDEX(PERSON_EMAIL_ADDRESS,N152))</f>
        <v/>
      </c>
      <c r="R152" t="str" cm="1">
        <f t="array" ref="R152">IF(ISERROR(INDEX(PERSON_ID,N152)),"",INDEX(PERSON_ID,N152))</f>
        <v/>
      </c>
      <c r="S152" t="str" cm="1">
        <f t="array" ref="S152">IF(ISERROR(INDEX(PERSON_JOBTITLE,N152)),"",INDEX(PERSON_JOBTITLE,N152))</f>
        <v/>
      </c>
      <c r="T152" t="str" cm="1">
        <f t="array" ref="T152">IF(ISERROR(INDEX(PERSON_JOB_TYPE,N152)),"",INDEX(PERSON_JOB_TYPE,N152))</f>
        <v/>
      </c>
      <c r="U152" t="str" cm="1">
        <f t="array" ref="U152">IF(ISERROR(INDEX(PERSON_DEPARTMENT,N152)),"",INDEX(PERSON_DEPARTMENT,N152))</f>
        <v/>
      </c>
      <c r="V152" t="str" cm="1">
        <f t="array" ref="V152">IF(ISERROR(INDEX(PERSON_SENIORITY,N152)),"",INDEX(PERSON_SENIORITY,N152))</f>
        <v/>
      </c>
      <c r="W152" t="str" cm="1">
        <f t="array" ref="W152">IF(ISERROR(INDEX(PERSON_SUB_DEPARTMENT,N152)),"",INDEX(PERSON_SUB_DEPARTMENT,N152))</f>
        <v/>
      </c>
      <c r="Y152" t="str">
        <f t="shared" si="6"/>
        <v/>
      </c>
    </row>
    <row r="153" spans="14:25" x14ac:dyDescent="0.35">
      <c r="N153" t="str">
        <f t="shared" si="5"/>
        <v/>
      </c>
      <c r="O153" t="str" cm="1">
        <f t="array" ref="O153">IF(ISERROR(INDEX(PERSON_FIRSTNAME,N153)&amp;" "&amp;INDEX(PERSON_LASTNAME,N153)&amp;" ("&amp;INDEX(PERSON_ID,N153)&amp;")"),"",INDEX(PERSON_FIRSTNAME,N153)&amp;" "&amp;INDEX(PERSON_LASTNAME,N153)&amp;" ("&amp;INDEX(PERSON_ID,N153)&amp;")")</f>
        <v/>
      </c>
      <c r="P153" t="str" cm="1">
        <f t="array" ref="P153">IF(ISERROR(INDEX(PERSON_LINKEDINURL,N153)),"",INDEX(PERSON_LINKEDINURL,N153))</f>
        <v/>
      </c>
      <c r="Q153" t="str" cm="1">
        <f t="array" ref="Q153">IF(ISERROR(INDEX(PERSON_EMAIL_ADDRESS,N153)),"",INDEX(PERSON_EMAIL_ADDRESS,N153))</f>
        <v/>
      </c>
      <c r="R153" t="str" cm="1">
        <f t="array" ref="R153">IF(ISERROR(INDEX(PERSON_ID,N153)),"",INDEX(PERSON_ID,N153))</f>
        <v/>
      </c>
      <c r="S153" t="str" cm="1">
        <f t="array" ref="S153">IF(ISERROR(INDEX(PERSON_JOBTITLE,N153)),"",INDEX(PERSON_JOBTITLE,N153))</f>
        <v/>
      </c>
      <c r="T153" t="str" cm="1">
        <f t="array" ref="T153">IF(ISERROR(INDEX(PERSON_JOB_TYPE,N153)),"",INDEX(PERSON_JOB_TYPE,N153))</f>
        <v/>
      </c>
      <c r="U153" t="str" cm="1">
        <f t="array" ref="U153">IF(ISERROR(INDEX(PERSON_DEPARTMENT,N153)),"",INDEX(PERSON_DEPARTMENT,N153))</f>
        <v/>
      </c>
      <c r="V153" t="str" cm="1">
        <f t="array" ref="V153">IF(ISERROR(INDEX(PERSON_SENIORITY,N153)),"",INDEX(PERSON_SENIORITY,N153))</f>
        <v/>
      </c>
      <c r="W153" t="str" cm="1">
        <f t="array" ref="W153">IF(ISERROR(INDEX(PERSON_SUB_DEPARTMENT,N153)),"",INDEX(PERSON_SUB_DEPARTMENT,N153))</f>
        <v/>
      </c>
      <c r="Y153" t="str">
        <f t="shared" si="6"/>
        <v/>
      </c>
    </row>
    <row r="154" spans="14:25" x14ac:dyDescent="0.35">
      <c r="N154" t="str">
        <f t="shared" si="5"/>
        <v/>
      </c>
      <c r="O154" t="str" cm="1">
        <f t="array" ref="O154">IF(ISERROR(INDEX(PERSON_FIRSTNAME,N154)&amp;" "&amp;INDEX(PERSON_LASTNAME,N154)&amp;" ("&amp;INDEX(PERSON_ID,N154)&amp;")"),"",INDEX(PERSON_FIRSTNAME,N154)&amp;" "&amp;INDEX(PERSON_LASTNAME,N154)&amp;" ("&amp;INDEX(PERSON_ID,N154)&amp;")")</f>
        <v/>
      </c>
      <c r="P154" t="str" cm="1">
        <f t="array" ref="P154">IF(ISERROR(INDEX(PERSON_LINKEDINURL,N154)),"",INDEX(PERSON_LINKEDINURL,N154))</f>
        <v/>
      </c>
      <c r="Q154" t="str" cm="1">
        <f t="array" ref="Q154">IF(ISERROR(INDEX(PERSON_EMAIL_ADDRESS,N154)),"",INDEX(PERSON_EMAIL_ADDRESS,N154))</f>
        <v/>
      </c>
      <c r="R154" t="str" cm="1">
        <f t="array" ref="R154">IF(ISERROR(INDEX(PERSON_ID,N154)),"",INDEX(PERSON_ID,N154))</f>
        <v/>
      </c>
      <c r="S154" t="str" cm="1">
        <f t="array" ref="S154">IF(ISERROR(INDEX(PERSON_JOBTITLE,N154)),"",INDEX(PERSON_JOBTITLE,N154))</f>
        <v/>
      </c>
      <c r="T154" t="str" cm="1">
        <f t="array" ref="T154">IF(ISERROR(INDEX(PERSON_JOB_TYPE,N154)),"",INDEX(PERSON_JOB_TYPE,N154))</f>
        <v/>
      </c>
      <c r="U154" t="str" cm="1">
        <f t="array" ref="U154">IF(ISERROR(INDEX(PERSON_DEPARTMENT,N154)),"",INDEX(PERSON_DEPARTMENT,N154))</f>
        <v/>
      </c>
      <c r="V154" t="str" cm="1">
        <f t="array" ref="V154">IF(ISERROR(INDEX(PERSON_SENIORITY,N154)),"",INDEX(PERSON_SENIORITY,N154))</f>
        <v/>
      </c>
      <c r="W154" t="str" cm="1">
        <f t="array" ref="W154">IF(ISERROR(INDEX(PERSON_SUB_DEPARTMENT,N154)),"",INDEX(PERSON_SUB_DEPARTMENT,N154))</f>
        <v/>
      </c>
      <c r="Y154" t="str">
        <f t="shared" si="6"/>
        <v/>
      </c>
    </row>
    <row r="155" spans="14:25" x14ac:dyDescent="0.35">
      <c r="N155" t="str">
        <f t="shared" si="5"/>
        <v/>
      </c>
      <c r="O155" t="str" cm="1">
        <f t="array" ref="O155">IF(ISERROR(INDEX(PERSON_FIRSTNAME,N155)&amp;" "&amp;INDEX(PERSON_LASTNAME,N155)&amp;" ("&amp;INDEX(PERSON_ID,N155)&amp;")"),"",INDEX(PERSON_FIRSTNAME,N155)&amp;" "&amp;INDEX(PERSON_LASTNAME,N155)&amp;" ("&amp;INDEX(PERSON_ID,N155)&amp;")")</f>
        <v/>
      </c>
      <c r="P155" t="str" cm="1">
        <f t="array" ref="P155">IF(ISERROR(INDEX(PERSON_LINKEDINURL,N155)),"",INDEX(PERSON_LINKEDINURL,N155))</f>
        <v/>
      </c>
      <c r="Q155" t="str" cm="1">
        <f t="array" ref="Q155">IF(ISERROR(INDEX(PERSON_EMAIL_ADDRESS,N155)),"",INDEX(PERSON_EMAIL_ADDRESS,N155))</f>
        <v/>
      </c>
      <c r="R155" t="str" cm="1">
        <f t="array" ref="R155">IF(ISERROR(INDEX(PERSON_ID,N155)),"",INDEX(PERSON_ID,N155))</f>
        <v/>
      </c>
      <c r="S155" t="str" cm="1">
        <f t="array" ref="S155">IF(ISERROR(INDEX(PERSON_JOBTITLE,N155)),"",INDEX(PERSON_JOBTITLE,N155))</f>
        <v/>
      </c>
      <c r="T155" t="str" cm="1">
        <f t="array" ref="T155">IF(ISERROR(INDEX(PERSON_JOB_TYPE,N155)),"",INDEX(PERSON_JOB_TYPE,N155))</f>
        <v/>
      </c>
      <c r="U155" t="str" cm="1">
        <f t="array" ref="U155">IF(ISERROR(INDEX(PERSON_DEPARTMENT,N155)),"",INDEX(PERSON_DEPARTMENT,N155))</f>
        <v/>
      </c>
      <c r="V155" t="str" cm="1">
        <f t="array" ref="V155">IF(ISERROR(INDEX(PERSON_SENIORITY,N155)),"",INDEX(PERSON_SENIORITY,N155))</f>
        <v/>
      </c>
      <c r="W155" t="str" cm="1">
        <f t="array" ref="W155">IF(ISERROR(INDEX(PERSON_SUB_DEPARTMENT,N155)),"",INDEX(PERSON_SUB_DEPARTMENT,N155))</f>
        <v/>
      </c>
      <c r="Y155" t="str">
        <f t="shared" si="6"/>
        <v/>
      </c>
    </row>
    <row r="156" spans="14:25" x14ac:dyDescent="0.35">
      <c r="N156" t="str">
        <f t="shared" ref="N156:N219" si="7">IF(ISERROR(MATCH(M156,PERSON_ID,0)),"",MATCH(M156,PERSON_ID,0))</f>
        <v/>
      </c>
      <c r="O156" t="str" cm="1">
        <f t="array" ref="O156">IF(ISERROR(INDEX(PERSON_FIRSTNAME,N156)&amp;" "&amp;INDEX(PERSON_LASTNAME,N156)&amp;" ("&amp;INDEX(PERSON_ID,N156)&amp;")"),"",INDEX(PERSON_FIRSTNAME,N156)&amp;" "&amp;INDEX(PERSON_LASTNAME,N156)&amp;" ("&amp;INDEX(PERSON_ID,N156)&amp;")")</f>
        <v/>
      </c>
      <c r="P156" t="str" cm="1">
        <f t="array" ref="P156">IF(ISERROR(INDEX(PERSON_LINKEDINURL,N156)),"",INDEX(PERSON_LINKEDINURL,N156))</f>
        <v/>
      </c>
      <c r="Q156" t="str" cm="1">
        <f t="array" ref="Q156">IF(ISERROR(INDEX(PERSON_EMAIL_ADDRESS,N156)),"",INDEX(PERSON_EMAIL_ADDRESS,N156))</f>
        <v/>
      </c>
      <c r="R156" t="str" cm="1">
        <f t="array" ref="R156">IF(ISERROR(INDEX(PERSON_ID,N156)),"",INDEX(PERSON_ID,N156))</f>
        <v/>
      </c>
      <c r="S156" t="str" cm="1">
        <f t="array" ref="S156">IF(ISERROR(INDEX(PERSON_JOBTITLE,N156)),"",INDEX(PERSON_JOBTITLE,N156))</f>
        <v/>
      </c>
      <c r="T156" t="str" cm="1">
        <f t="array" ref="T156">IF(ISERROR(INDEX(PERSON_JOB_TYPE,N156)),"",INDEX(PERSON_JOB_TYPE,N156))</f>
        <v/>
      </c>
      <c r="U156" t="str" cm="1">
        <f t="array" ref="U156">IF(ISERROR(INDEX(PERSON_DEPARTMENT,N156)),"",INDEX(PERSON_DEPARTMENT,N156))</f>
        <v/>
      </c>
      <c r="V156" t="str" cm="1">
        <f t="array" ref="V156">IF(ISERROR(INDEX(PERSON_SENIORITY,N156)),"",INDEX(PERSON_SENIORITY,N156))</f>
        <v/>
      </c>
      <c r="W156" t="str" cm="1">
        <f t="array" ref="W156">IF(ISERROR(INDEX(PERSON_SUB_DEPARTMENT,N156)),"",INDEX(PERSON_SUB_DEPARTMENT,N156))</f>
        <v/>
      </c>
      <c r="Y156" t="str">
        <f t="shared" si="6"/>
        <v/>
      </c>
    </row>
    <row r="157" spans="14:25" x14ac:dyDescent="0.35">
      <c r="N157" t="str">
        <f t="shared" si="7"/>
        <v/>
      </c>
      <c r="O157" t="str" cm="1">
        <f t="array" ref="O157">IF(ISERROR(INDEX(PERSON_FIRSTNAME,N157)&amp;" "&amp;INDEX(PERSON_LASTNAME,N157)&amp;" ("&amp;INDEX(PERSON_ID,N157)&amp;")"),"",INDEX(PERSON_FIRSTNAME,N157)&amp;" "&amp;INDEX(PERSON_LASTNAME,N157)&amp;" ("&amp;INDEX(PERSON_ID,N157)&amp;")")</f>
        <v/>
      </c>
      <c r="P157" t="str" cm="1">
        <f t="array" ref="P157">IF(ISERROR(INDEX(PERSON_LINKEDINURL,N157)),"",INDEX(PERSON_LINKEDINURL,N157))</f>
        <v/>
      </c>
      <c r="Q157" t="str" cm="1">
        <f t="array" ref="Q157">IF(ISERROR(INDEX(PERSON_EMAIL_ADDRESS,N157)),"",INDEX(PERSON_EMAIL_ADDRESS,N157))</f>
        <v/>
      </c>
      <c r="R157" t="str" cm="1">
        <f t="array" ref="R157">IF(ISERROR(INDEX(PERSON_ID,N157)),"",INDEX(PERSON_ID,N157))</f>
        <v/>
      </c>
      <c r="S157" t="str" cm="1">
        <f t="array" ref="S157">IF(ISERROR(INDEX(PERSON_JOBTITLE,N157)),"",INDEX(PERSON_JOBTITLE,N157))</f>
        <v/>
      </c>
      <c r="T157" t="str" cm="1">
        <f t="array" ref="T157">IF(ISERROR(INDEX(PERSON_JOB_TYPE,N157)),"",INDEX(PERSON_JOB_TYPE,N157))</f>
        <v/>
      </c>
      <c r="U157" t="str" cm="1">
        <f t="array" ref="U157">IF(ISERROR(INDEX(PERSON_DEPARTMENT,N157)),"",INDEX(PERSON_DEPARTMENT,N157))</f>
        <v/>
      </c>
      <c r="V157" t="str" cm="1">
        <f t="array" ref="V157">IF(ISERROR(INDEX(PERSON_SENIORITY,N157)),"",INDEX(PERSON_SENIORITY,N157))</f>
        <v/>
      </c>
      <c r="W157" t="str" cm="1">
        <f t="array" ref="W157">IF(ISERROR(INDEX(PERSON_SUB_DEPARTMENT,N157)),"",INDEX(PERSON_SUB_DEPARTMENT,N157))</f>
        <v/>
      </c>
      <c r="Y157" t="str">
        <f t="shared" si="6"/>
        <v/>
      </c>
    </row>
    <row r="158" spans="14:25" x14ac:dyDescent="0.35">
      <c r="N158" t="str">
        <f t="shared" si="7"/>
        <v/>
      </c>
      <c r="O158" t="str" cm="1">
        <f t="array" ref="O158">IF(ISERROR(INDEX(PERSON_FIRSTNAME,N158)&amp;" "&amp;INDEX(PERSON_LASTNAME,N158)&amp;" ("&amp;INDEX(PERSON_ID,N158)&amp;")"),"",INDEX(PERSON_FIRSTNAME,N158)&amp;" "&amp;INDEX(PERSON_LASTNAME,N158)&amp;" ("&amp;INDEX(PERSON_ID,N158)&amp;")")</f>
        <v/>
      </c>
      <c r="P158" t="str" cm="1">
        <f t="array" ref="P158">IF(ISERROR(INDEX(PERSON_LINKEDINURL,N158)),"",INDEX(PERSON_LINKEDINURL,N158))</f>
        <v/>
      </c>
      <c r="Q158" t="str" cm="1">
        <f t="array" ref="Q158">IF(ISERROR(INDEX(PERSON_EMAIL_ADDRESS,N158)),"",INDEX(PERSON_EMAIL_ADDRESS,N158))</f>
        <v/>
      </c>
      <c r="R158" t="str" cm="1">
        <f t="array" ref="R158">IF(ISERROR(INDEX(PERSON_ID,N158)),"",INDEX(PERSON_ID,N158))</f>
        <v/>
      </c>
      <c r="S158" t="str" cm="1">
        <f t="array" ref="S158">IF(ISERROR(INDEX(PERSON_JOBTITLE,N158)),"",INDEX(PERSON_JOBTITLE,N158))</f>
        <v/>
      </c>
      <c r="T158" t="str" cm="1">
        <f t="array" ref="T158">IF(ISERROR(INDEX(PERSON_JOB_TYPE,N158)),"",INDEX(PERSON_JOB_TYPE,N158))</f>
        <v/>
      </c>
      <c r="U158" t="str" cm="1">
        <f t="array" ref="U158">IF(ISERROR(INDEX(PERSON_DEPARTMENT,N158)),"",INDEX(PERSON_DEPARTMENT,N158))</f>
        <v/>
      </c>
      <c r="V158" t="str" cm="1">
        <f t="array" ref="V158">IF(ISERROR(INDEX(PERSON_SENIORITY,N158)),"",INDEX(PERSON_SENIORITY,N158))</f>
        <v/>
      </c>
      <c r="W158" t="str" cm="1">
        <f t="array" ref="W158">IF(ISERROR(INDEX(PERSON_SUB_DEPARTMENT,N158)),"",INDEX(PERSON_SUB_DEPARTMENT,N158))</f>
        <v/>
      </c>
      <c r="Y158" t="str">
        <f t="shared" si="6"/>
        <v/>
      </c>
    </row>
    <row r="159" spans="14:25" x14ac:dyDescent="0.35">
      <c r="N159" t="str">
        <f t="shared" si="7"/>
        <v/>
      </c>
      <c r="O159" t="str" cm="1">
        <f t="array" ref="O159">IF(ISERROR(INDEX(PERSON_FIRSTNAME,N159)&amp;" "&amp;INDEX(PERSON_LASTNAME,N159)&amp;" ("&amp;INDEX(PERSON_ID,N159)&amp;")"),"",INDEX(PERSON_FIRSTNAME,N159)&amp;" "&amp;INDEX(PERSON_LASTNAME,N159)&amp;" ("&amp;INDEX(PERSON_ID,N159)&amp;")")</f>
        <v/>
      </c>
      <c r="P159" t="str" cm="1">
        <f t="array" ref="P159">IF(ISERROR(INDEX(PERSON_LINKEDINURL,N159)),"",INDEX(PERSON_LINKEDINURL,N159))</f>
        <v/>
      </c>
      <c r="Q159" t="str" cm="1">
        <f t="array" ref="Q159">IF(ISERROR(INDEX(PERSON_EMAIL_ADDRESS,N159)),"",INDEX(PERSON_EMAIL_ADDRESS,N159))</f>
        <v/>
      </c>
      <c r="R159" t="str" cm="1">
        <f t="array" ref="R159">IF(ISERROR(INDEX(PERSON_ID,N159)),"",INDEX(PERSON_ID,N159))</f>
        <v/>
      </c>
      <c r="S159" t="str" cm="1">
        <f t="array" ref="S159">IF(ISERROR(INDEX(PERSON_JOBTITLE,N159)),"",INDEX(PERSON_JOBTITLE,N159))</f>
        <v/>
      </c>
      <c r="T159" t="str" cm="1">
        <f t="array" ref="T159">IF(ISERROR(INDEX(PERSON_JOB_TYPE,N159)),"",INDEX(PERSON_JOB_TYPE,N159))</f>
        <v/>
      </c>
      <c r="U159" t="str" cm="1">
        <f t="array" ref="U159">IF(ISERROR(INDEX(PERSON_DEPARTMENT,N159)),"",INDEX(PERSON_DEPARTMENT,N159))</f>
        <v/>
      </c>
      <c r="V159" t="str" cm="1">
        <f t="array" ref="V159">IF(ISERROR(INDEX(PERSON_SENIORITY,N159)),"",INDEX(PERSON_SENIORITY,N159))</f>
        <v/>
      </c>
      <c r="W159" t="str" cm="1">
        <f t="array" ref="W159">IF(ISERROR(INDEX(PERSON_SUB_DEPARTMENT,N159)),"",INDEX(PERSON_SUB_DEPARTMENT,N159))</f>
        <v/>
      </c>
      <c r="Y159" t="str">
        <f t="shared" si="6"/>
        <v/>
      </c>
    </row>
    <row r="160" spans="14:25" x14ac:dyDescent="0.35">
      <c r="N160" t="str">
        <f t="shared" si="7"/>
        <v/>
      </c>
      <c r="O160" t="str" cm="1">
        <f t="array" ref="O160">IF(ISERROR(INDEX(PERSON_FIRSTNAME,N160)&amp;" "&amp;INDEX(PERSON_LASTNAME,N160)&amp;" ("&amp;INDEX(PERSON_ID,N160)&amp;")"),"",INDEX(PERSON_FIRSTNAME,N160)&amp;" "&amp;INDEX(PERSON_LASTNAME,N160)&amp;" ("&amp;INDEX(PERSON_ID,N160)&amp;")")</f>
        <v/>
      </c>
      <c r="P160" t="str" cm="1">
        <f t="array" ref="P160">IF(ISERROR(INDEX(PERSON_LINKEDINURL,N160)),"",INDEX(PERSON_LINKEDINURL,N160))</f>
        <v/>
      </c>
      <c r="Q160" t="str" cm="1">
        <f t="array" ref="Q160">IF(ISERROR(INDEX(PERSON_EMAIL_ADDRESS,N160)),"",INDEX(PERSON_EMAIL_ADDRESS,N160))</f>
        <v/>
      </c>
      <c r="R160" t="str" cm="1">
        <f t="array" ref="R160">IF(ISERROR(INDEX(PERSON_ID,N160)),"",INDEX(PERSON_ID,N160))</f>
        <v/>
      </c>
      <c r="S160" t="str" cm="1">
        <f t="array" ref="S160">IF(ISERROR(INDEX(PERSON_JOBTITLE,N160)),"",INDEX(PERSON_JOBTITLE,N160))</f>
        <v/>
      </c>
      <c r="T160" t="str" cm="1">
        <f t="array" ref="T160">IF(ISERROR(INDEX(PERSON_JOB_TYPE,N160)),"",INDEX(PERSON_JOB_TYPE,N160))</f>
        <v/>
      </c>
      <c r="U160" t="str" cm="1">
        <f t="array" ref="U160">IF(ISERROR(INDEX(PERSON_DEPARTMENT,N160)),"",INDEX(PERSON_DEPARTMENT,N160))</f>
        <v/>
      </c>
      <c r="V160" t="str" cm="1">
        <f t="array" ref="V160">IF(ISERROR(INDEX(PERSON_SENIORITY,N160)),"",INDEX(PERSON_SENIORITY,N160))</f>
        <v/>
      </c>
      <c r="W160" t="str" cm="1">
        <f t="array" ref="W160">IF(ISERROR(INDEX(PERSON_SUB_DEPARTMENT,N160)),"",INDEX(PERSON_SUB_DEPARTMENT,N160))</f>
        <v/>
      </c>
      <c r="Y160" t="str">
        <f t="shared" si="6"/>
        <v/>
      </c>
    </row>
    <row r="161" spans="14:25" x14ac:dyDescent="0.35">
      <c r="N161" t="str">
        <f t="shared" si="7"/>
        <v/>
      </c>
      <c r="O161" t="str" cm="1">
        <f t="array" ref="O161">IF(ISERROR(INDEX(PERSON_FIRSTNAME,N161)&amp;" "&amp;INDEX(PERSON_LASTNAME,N161)&amp;" ("&amp;INDEX(PERSON_ID,N161)&amp;")"),"",INDEX(PERSON_FIRSTNAME,N161)&amp;" "&amp;INDEX(PERSON_LASTNAME,N161)&amp;" ("&amp;INDEX(PERSON_ID,N161)&amp;")")</f>
        <v/>
      </c>
      <c r="P161" t="str" cm="1">
        <f t="array" ref="P161">IF(ISERROR(INDEX(PERSON_LINKEDINURL,N161)),"",INDEX(PERSON_LINKEDINURL,N161))</f>
        <v/>
      </c>
      <c r="Q161" t="str" cm="1">
        <f t="array" ref="Q161">IF(ISERROR(INDEX(PERSON_EMAIL_ADDRESS,N161)),"",INDEX(PERSON_EMAIL_ADDRESS,N161))</f>
        <v/>
      </c>
      <c r="R161" t="str" cm="1">
        <f t="array" ref="R161">IF(ISERROR(INDEX(PERSON_ID,N161)),"",INDEX(PERSON_ID,N161))</f>
        <v/>
      </c>
      <c r="S161" t="str" cm="1">
        <f t="array" ref="S161">IF(ISERROR(INDEX(PERSON_JOBTITLE,N161)),"",INDEX(PERSON_JOBTITLE,N161))</f>
        <v/>
      </c>
      <c r="T161" t="str" cm="1">
        <f t="array" ref="T161">IF(ISERROR(INDEX(PERSON_JOB_TYPE,N161)),"",INDEX(PERSON_JOB_TYPE,N161))</f>
        <v/>
      </c>
      <c r="U161" t="str" cm="1">
        <f t="array" ref="U161">IF(ISERROR(INDEX(PERSON_DEPARTMENT,N161)),"",INDEX(PERSON_DEPARTMENT,N161))</f>
        <v/>
      </c>
      <c r="V161" t="str" cm="1">
        <f t="array" ref="V161">IF(ISERROR(INDEX(PERSON_SENIORITY,N161)),"",INDEX(PERSON_SENIORITY,N161))</f>
        <v/>
      </c>
      <c r="W161" t="str" cm="1">
        <f t="array" ref="W161">IF(ISERROR(INDEX(PERSON_SUB_DEPARTMENT,N161)),"",INDEX(PERSON_SUB_DEPARTMENT,N161))</f>
        <v/>
      </c>
      <c r="Y161" t="str">
        <f t="shared" si="6"/>
        <v/>
      </c>
    </row>
    <row r="162" spans="14:25" x14ac:dyDescent="0.35">
      <c r="N162" t="str">
        <f t="shared" si="7"/>
        <v/>
      </c>
      <c r="O162" t="str" cm="1">
        <f t="array" ref="O162">IF(ISERROR(INDEX(PERSON_FIRSTNAME,N162)&amp;" "&amp;INDEX(PERSON_LASTNAME,N162)&amp;" ("&amp;INDEX(PERSON_ID,N162)&amp;")"),"",INDEX(PERSON_FIRSTNAME,N162)&amp;" "&amp;INDEX(PERSON_LASTNAME,N162)&amp;" ("&amp;INDEX(PERSON_ID,N162)&amp;")")</f>
        <v/>
      </c>
      <c r="P162" t="str" cm="1">
        <f t="array" ref="P162">IF(ISERROR(INDEX(PERSON_LINKEDINURL,N162)),"",INDEX(PERSON_LINKEDINURL,N162))</f>
        <v/>
      </c>
      <c r="Q162" t="str" cm="1">
        <f t="array" ref="Q162">IF(ISERROR(INDEX(PERSON_EMAIL_ADDRESS,N162)),"",INDEX(PERSON_EMAIL_ADDRESS,N162))</f>
        <v/>
      </c>
      <c r="R162" t="str" cm="1">
        <f t="array" ref="R162">IF(ISERROR(INDEX(PERSON_ID,N162)),"",INDEX(PERSON_ID,N162))</f>
        <v/>
      </c>
      <c r="S162" t="str" cm="1">
        <f t="array" ref="S162">IF(ISERROR(INDEX(PERSON_JOBTITLE,N162)),"",INDEX(PERSON_JOBTITLE,N162))</f>
        <v/>
      </c>
      <c r="T162" t="str" cm="1">
        <f t="array" ref="T162">IF(ISERROR(INDEX(PERSON_JOB_TYPE,N162)),"",INDEX(PERSON_JOB_TYPE,N162))</f>
        <v/>
      </c>
      <c r="U162" t="str" cm="1">
        <f t="array" ref="U162">IF(ISERROR(INDEX(PERSON_DEPARTMENT,N162)),"",INDEX(PERSON_DEPARTMENT,N162))</f>
        <v/>
      </c>
      <c r="V162" t="str" cm="1">
        <f t="array" ref="V162">IF(ISERROR(INDEX(PERSON_SENIORITY,N162)),"",INDEX(PERSON_SENIORITY,N162))</f>
        <v/>
      </c>
      <c r="W162" t="str" cm="1">
        <f t="array" ref="W162">IF(ISERROR(INDEX(PERSON_SUB_DEPARTMENT,N162)),"",INDEX(PERSON_SUB_DEPARTMENT,N162))</f>
        <v/>
      </c>
      <c r="Y162" t="str">
        <f t="shared" si="6"/>
        <v/>
      </c>
    </row>
    <row r="163" spans="14:25" x14ac:dyDescent="0.35">
      <c r="N163" t="str">
        <f t="shared" si="7"/>
        <v/>
      </c>
      <c r="O163" t="str" cm="1">
        <f t="array" ref="O163">IF(ISERROR(INDEX(PERSON_FIRSTNAME,N163)&amp;" "&amp;INDEX(PERSON_LASTNAME,N163)&amp;" ("&amp;INDEX(PERSON_ID,N163)&amp;")"),"",INDEX(PERSON_FIRSTNAME,N163)&amp;" "&amp;INDEX(PERSON_LASTNAME,N163)&amp;" ("&amp;INDEX(PERSON_ID,N163)&amp;")")</f>
        <v/>
      </c>
      <c r="P163" t="str" cm="1">
        <f t="array" ref="P163">IF(ISERROR(INDEX(PERSON_LINKEDINURL,N163)),"",INDEX(PERSON_LINKEDINURL,N163))</f>
        <v/>
      </c>
      <c r="Q163" t="str" cm="1">
        <f t="array" ref="Q163">IF(ISERROR(INDEX(PERSON_EMAIL_ADDRESS,N163)),"",INDEX(PERSON_EMAIL_ADDRESS,N163))</f>
        <v/>
      </c>
      <c r="R163" t="str" cm="1">
        <f t="array" ref="R163">IF(ISERROR(INDEX(PERSON_ID,N163)),"",INDEX(PERSON_ID,N163))</f>
        <v/>
      </c>
      <c r="S163" t="str" cm="1">
        <f t="array" ref="S163">IF(ISERROR(INDEX(PERSON_JOBTITLE,N163)),"",INDEX(PERSON_JOBTITLE,N163))</f>
        <v/>
      </c>
      <c r="T163" t="str" cm="1">
        <f t="array" ref="T163">IF(ISERROR(INDEX(PERSON_JOB_TYPE,N163)),"",INDEX(PERSON_JOB_TYPE,N163))</f>
        <v/>
      </c>
      <c r="U163" t="str" cm="1">
        <f t="array" ref="U163">IF(ISERROR(INDEX(PERSON_DEPARTMENT,N163)),"",INDEX(PERSON_DEPARTMENT,N163))</f>
        <v/>
      </c>
      <c r="V163" t="str" cm="1">
        <f t="array" ref="V163">IF(ISERROR(INDEX(PERSON_SENIORITY,N163)),"",INDEX(PERSON_SENIORITY,N163))</f>
        <v/>
      </c>
      <c r="W163" t="str" cm="1">
        <f t="array" ref="W163">IF(ISERROR(INDEX(PERSON_SUB_DEPARTMENT,N163)),"",INDEX(PERSON_SUB_DEPARTMENT,N163))</f>
        <v/>
      </c>
      <c r="Y163" t="str">
        <f t="shared" si="6"/>
        <v/>
      </c>
    </row>
    <row r="164" spans="14:25" x14ac:dyDescent="0.35">
      <c r="N164" t="str">
        <f t="shared" si="7"/>
        <v/>
      </c>
      <c r="O164" t="str" cm="1">
        <f t="array" ref="O164">IF(ISERROR(INDEX(PERSON_FIRSTNAME,N164)&amp;" "&amp;INDEX(PERSON_LASTNAME,N164)&amp;" ("&amp;INDEX(PERSON_ID,N164)&amp;")"),"",INDEX(PERSON_FIRSTNAME,N164)&amp;" "&amp;INDEX(PERSON_LASTNAME,N164)&amp;" ("&amp;INDEX(PERSON_ID,N164)&amp;")")</f>
        <v/>
      </c>
      <c r="P164" t="str" cm="1">
        <f t="array" ref="P164">IF(ISERROR(INDEX(PERSON_LINKEDINURL,N164)),"",INDEX(PERSON_LINKEDINURL,N164))</f>
        <v/>
      </c>
      <c r="Q164" t="str" cm="1">
        <f t="array" ref="Q164">IF(ISERROR(INDEX(PERSON_EMAIL_ADDRESS,N164)),"",INDEX(PERSON_EMAIL_ADDRESS,N164))</f>
        <v/>
      </c>
      <c r="R164" t="str" cm="1">
        <f t="array" ref="R164">IF(ISERROR(INDEX(PERSON_ID,N164)),"",INDEX(PERSON_ID,N164))</f>
        <v/>
      </c>
      <c r="S164" t="str" cm="1">
        <f t="array" ref="S164">IF(ISERROR(INDEX(PERSON_JOBTITLE,N164)),"",INDEX(PERSON_JOBTITLE,N164))</f>
        <v/>
      </c>
      <c r="T164" t="str" cm="1">
        <f t="array" ref="T164">IF(ISERROR(INDEX(PERSON_JOB_TYPE,N164)),"",INDEX(PERSON_JOB_TYPE,N164))</f>
        <v/>
      </c>
      <c r="U164" t="str" cm="1">
        <f t="array" ref="U164">IF(ISERROR(INDEX(PERSON_DEPARTMENT,N164)),"",INDEX(PERSON_DEPARTMENT,N164))</f>
        <v/>
      </c>
      <c r="V164" t="str" cm="1">
        <f t="array" ref="V164">IF(ISERROR(INDEX(PERSON_SENIORITY,N164)),"",INDEX(PERSON_SENIORITY,N164))</f>
        <v/>
      </c>
      <c r="W164" t="str" cm="1">
        <f t="array" ref="W164">IF(ISERROR(INDEX(PERSON_SUB_DEPARTMENT,N164)),"",INDEX(PERSON_SUB_DEPARTMENT,N164))</f>
        <v/>
      </c>
      <c r="Y164" t="str">
        <f t="shared" si="6"/>
        <v/>
      </c>
    </row>
    <row r="165" spans="14:25" x14ac:dyDescent="0.35">
      <c r="N165" t="str">
        <f t="shared" si="7"/>
        <v/>
      </c>
      <c r="O165" t="str" cm="1">
        <f t="array" ref="O165">IF(ISERROR(INDEX(PERSON_FIRSTNAME,N165)&amp;" "&amp;INDEX(PERSON_LASTNAME,N165)&amp;" ("&amp;INDEX(PERSON_ID,N165)&amp;")"),"",INDEX(PERSON_FIRSTNAME,N165)&amp;" "&amp;INDEX(PERSON_LASTNAME,N165)&amp;" ("&amp;INDEX(PERSON_ID,N165)&amp;")")</f>
        <v/>
      </c>
      <c r="P165" t="str" cm="1">
        <f t="array" ref="P165">IF(ISERROR(INDEX(PERSON_LINKEDINURL,N165)),"",INDEX(PERSON_LINKEDINURL,N165))</f>
        <v/>
      </c>
      <c r="Q165" t="str" cm="1">
        <f t="array" ref="Q165">IF(ISERROR(INDEX(PERSON_EMAIL_ADDRESS,N165)),"",INDEX(PERSON_EMAIL_ADDRESS,N165))</f>
        <v/>
      </c>
      <c r="R165" t="str" cm="1">
        <f t="array" ref="R165">IF(ISERROR(INDEX(PERSON_ID,N165)),"",INDEX(PERSON_ID,N165))</f>
        <v/>
      </c>
      <c r="S165" t="str" cm="1">
        <f t="array" ref="S165">IF(ISERROR(INDEX(PERSON_JOBTITLE,N165)),"",INDEX(PERSON_JOBTITLE,N165))</f>
        <v/>
      </c>
      <c r="T165" t="str" cm="1">
        <f t="array" ref="T165">IF(ISERROR(INDEX(PERSON_JOB_TYPE,N165)),"",INDEX(PERSON_JOB_TYPE,N165))</f>
        <v/>
      </c>
      <c r="U165" t="str" cm="1">
        <f t="array" ref="U165">IF(ISERROR(INDEX(PERSON_DEPARTMENT,N165)),"",INDEX(PERSON_DEPARTMENT,N165))</f>
        <v/>
      </c>
      <c r="V165" t="str" cm="1">
        <f t="array" ref="V165">IF(ISERROR(INDEX(PERSON_SENIORITY,N165)),"",INDEX(PERSON_SENIORITY,N165))</f>
        <v/>
      </c>
      <c r="W165" t="str" cm="1">
        <f t="array" ref="W165">IF(ISERROR(INDEX(PERSON_SUB_DEPARTMENT,N165)),"",INDEX(PERSON_SUB_DEPARTMENT,N165))</f>
        <v/>
      </c>
      <c r="Y165" t="str">
        <f t="shared" si="6"/>
        <v/>
      </c>
    </row>
    <row r="166" spans="14:25" x14ac:dyDescent="0.35">
      <c r="N166" t="str">
        <f t="shared" si="7"/>
        <v/>
      </c>
      <c r="O166" t="str" cm="1">
        <f t="array" ref="O166">IF(ISERROR(INDEX(PERSON_FIRSTNAME,N166)&amp;" "&amp;INDEX(PERSON_LASTNAME,N166)&amp;" ("&amp;INDEX(PERSON_ID,N166)&amp;")"),"",INDEX(PERSON_FIRSTNAME,N166)&amp;" "&amp;INDEX(PERSON_LASTNAME,N166)&amp;" ("&amp;INDEX(PERSON_ID,N166)&amp;")")</f>
        <v/>
      </c>
      <c r="P166" t="str" cm="1">
        <f t="array" ref="P166">IF(ISERROR(INDEX(PERSON_LINKEDINURL,N166)),"",INDEX(PERSON_LINKEDINURL,N166))</f>
        <v/>
      </c>
      <c r="Q166" t="str" cm="1">
        <f t="array" ref="Q166">IF(ISERROR(INDEX(PERSON_EMAIL_ADDRESS,N166)),"",INDEX(PERSON_EMAIL_ADDRESS,N166))</f>
        <v/>
      </c>
      <c r="R166" t="str" cm="1">
        <f t="array" ref="R166">IF(ISERROR(INDEX(PERSON_ID,N166)),"",INDEX(PERSON_ID,N166))</f>
        <v/>
      </c>
      <c r="S166" t="str" cm="1">
        <f t="array" ref="S166">IF(ISERROR(INDEX(PERSON_JOBTITLE,N166)),"",INDEX(PERSON_JOBTITLE,N166))</f>
        <v/>
      </c>
      <c r="T166" t="str" cm="1">
        <f t="array" ref="T166">IF(ISERROR(INDEX(PERSON_JOB_TYPE,N166)),"",INDEX(PERSON_JOB_TYPE,N166))</f>
        <v/>
      </c>
      <c r="U166" t="str" cm="1">
        <f t="array" ref="U166">IF(ISERROR(INDEX(PERSON_DEPARTMENT,N166)),"",INDEX(PERSON_DEPARTMENT,N166))</f>
        <v/>
      </c>
      <c r="V166" t="str" cm="1">
        <f t="array" ref="V166">IF(ISERROR(INDEX(PERSON_SENIORITY,N166)),"",INDEX(PERSON_SENIORITY,N166))</f>
        <v/>
      </c>
      <c r="W166" t="str" cm="1">
        <f t="array" ref="W166">IF(ISERROR(INDEX(PERSON_SUB_DEPARTMENT,N166)),"",INDEX(PERSON_SUB_DEPARTMENT,N166))</f>
        <v/>
      </c>
      <c r="Y166" t="str">
        <f t="shared" si="6"/>
        <v/>
      </c>
    </row>
    <row r="167" spans="14:25" x14ac:dyDescent="0.35">
      <c r="N167" t="str">
        <f t="shared" si="7"/>
        <v/>
      </c>
      <c r="O167" t="str" cm="1">
        <f t="array" ref="O167">IF(ISERROR(INDEX(PERSON_FIRSTNAME,N167)&amp;" "&amp;INDEX(PERSON_LASTNAME,N167)&amp;" ("&amp;INDEX(PERSON_ID,N167)&amp;")"),"",INDEX(PERSON_FIRSTNAME,N167)&amp;" "&amp;INDEX(PERSON_LASTNAME,N167)&amp;" ("&amp;INDEX(PERSON_ID,N167)&amp;")")</f>
        <v/>
      </c>
      <c r="P167" t="str" cm="1">
        <f t="array" ref="P167">IF(ISERROR(INDEX(PERSON_LINKEDINURL,N167)),"",INDEX(PERSON_LINKEDINURL,N167))</f>
        <v/>
      </c>
      <c r="Q167" t="str" cm="1">
        <f t="array" ref="Q167">IF(ISERROR(INDEX(PERSON_EMAIL_ADDRESS,N167)),"",INDEX(PERSON_EMAIL_ADDRESS,N167))</f>
        <v/>
      </c>
      <c r="R167" t="str" cm="1">
        <f t="array" ref="R167">IF(ISERROR(INDEX(PERSON_ID,N167)),"",INDEX(PERSON_ID,N167))</f>
        <v/>
      </c>
      <c r="S167" t="str" cm="1">
        <f t="array" ref="S167">IF(ISERROR(INDEX(PERSON_JOBTITLE,N167)),"",INDEX(PERSON_JOBTITLE,N167))</f>
        <v/>
      </c>
      <c r="T167" t="str" cm="1">
        <f t="array" ref="T167">IF(ISERROR(INDEX(PERSON_JOB_TYPE,N167)),"",INDEX(PERSON_JOB_TYPE,N167))</f>
        <v/>
      </c>
      <c r="U167" t="str" cm="1">
        <f t="array" ref="U167">IF(ISERROR(INDEX(PERSON_DEPARTMENT,N167)),"",INDEX(PERSON_DEPARTMENT,N167))</f>
        <v/>
      </c>
      <c r="V167" t="str" cm="1">
        <f t="array" ref="V167">IF(ISERROR(INDEX(PERSON_SENIORITY,N167)),"",INDEX(PERSON_SENIORITY,N167))</f>
        <v/>
      </c>
      <c r="W167" t="str" cm="1">
        <f t="array" ref="W167">IF(ISERROR(INDEX(PERSON_SUB_DEPARTMENT,N167)),"",INDEX(PERSON_SUB_DEPARTMENT,N167))</f>
        <v/>
      </c>
      <c r="Y167" t="str">
        <f t="shared" si="6"/>
        <v/>
      </c>
    </row>
    <row r="168" spans="14:25" x14ac:dyDescent="0.35">
      <c r="N168" t="str">
        <f t="shared" si="7"/>
        <v/>
      </c>
      <c r="O168" t="str" cm="1">
        <f t="array" ref="O168">IF(ISERROR(INDEX(PERSON_FIRSTNAME,N168)&amp;" "&amp;INDEX(PERSON_LASTNAME,N168)&amp;" ("&amp;INDEX(PERSON_ID,N168)&amp;")"),"",INDEX(PERSON_FIRSTNAME,N168)&amp;" "&amp;INDEX(PERSON_LASTNAME,N168)&amp;" ("&amp;INDEX(PERSON_ID,N168)&amp;")")</f>
        <v/>
      </c>
      <c r="P168" t="str" cm="1">
        <f t="array" ref="P168">IF(ISERROR(INDEX(PERSON_LINKEDINURL,N168)),"",INDEX(PERSON_LINKEDINURL,N168))</f>
        <v/>
      </c>
      <c r="Q168" t="str" cm="1">
        <f t="array" ref="Q168">IF(ISERROR(INDEX(PERSON_EMAIL_ADDRESS,N168)),"",INDEX(PERSON_EMAIL_ADDRESS,N168))</f>
        <v/>
      </c>
      <c r="R168" t="str" cm="1">
        <f t="array" ref="R168">IF(ISERROR(INDEX(PERSON_ID,N168)),"",INDEX(PERSON_ID,N168))</f>
        <v/>
      </c>
      <c r="S168" t="str" cm="1">
        <f t="array" ref="S168">IF(ISERROR(INDEX(PERSON_JOBTITLE,N168)),"",INDEX(PERSON_JOBTITLE,N168))</f>
        <v/>
      </c>
      <c r="T168" t="str" cm="1">
        <f t="array" ref="T168">IF(ISERROR(INDEX(PERSON_JOB_TYPE,N168)),"",INDEX(PERSON_JOB_TYPE,N168))</f>
        <v/>
      </c>
      <c r="U168" t="str" cm="1">
        <f t="array" ref="U168">IF(ISERROR(INDEX(PERSON_DEPARTMENT,N168)),"",INDEX(PERSON_DEPARTMENT,N168))</f>
        <v/>
      </c>
      <c r="V168" t="str" cm="1">
        <f t="array" ref="V168">IF(ISERROR(INDEX(PERSON_SENIORITY,N168)),"",INDEX(PERSON_SENIORITY,N168))</f>
        <v/>
      </c>
      <c r="W168" t="str" cm="1">
        <f t="array" ref="W168">IF(ISERROR(INDEX(PERSON_SUB_DEPARTMENT,N168)),"",INDEX(PERSON_SUB_DEPARTMENT,N168))</f>
        <v/>
      </c>
      <c r="Y168" t="str">
        <f t="shared" si="6"/>
        <v/>
      </c>
    </row>
    <row r="169" spans="14:25" x14ac:dyDescent="0.35">
      <c r="N169" t="str">
        <f t="shared" si="7"/>
        <v/>
      </c>
      <c r="O169" t="str" cm="1">
        <f t="array" ref="O169">IF(ISERROR(INDEX(PERSON_FIRSTNAME,N169)&amp;" "&amp;INDEX(PERSON_LASTNAME,N169)&amp;" ("&amp;INDEX(PERSON_ID,N169)&amp;")"),"",INDEX(PERSON_FIRSTNAME,N169)&amp;" "&amp;INDEX(PERSON_LASTNAME,N169)&amp;" ("&amp;INDEX(PERSON_ID,N169)&amp;")")</f>
        <v/>
      </c>
      <c r="P169" t="str" cm="1">
        <f t="array" ref="P169">IF(ISERROR(INDEX(PERSON_LINKEDINURL,N169)),"",INDEX(PERSON_LINKEDINURL,N169))</f>
        <v/>
      </c>
      <c r="Q169" t="str" cm="1">
        <f t="array" ref="Q169">IF(ISERROR(INDEX(PERSON_EMAIL_ADDRESS,N169)),"",INDEX(PERSON_EMAIL_ADDRESS,N169))</f>
        <v/>
      </c>
      <c r="R169" t="str" cm="1">
        <f t="array" ref="R169">IF(ISERROR(INDEX(PERSON_ID,N169)),"",INDEX(PERSON_ID,N169))</f>
        <v/>
      </c>
      <c r="S169" t="str" cm="1">
        <f t="array" ref="S169">IF(ISERROR(INDEX(PERSON_JOBTITLE,N169)),"",INDEX(PERSON_JOBTITLE,N169))</f>
        <v/>
      </c>
      <c r="T169" t="str" cm="1">
        <f t="array" ref="T169">IF(ISERROR(INDEX(PERSON_JOB_TYPE,N169)),"",INDEX(PERSON_JOB_TYPE,N169))</f>
        <v/>
      </c>
      <c r="U169" t="str" cm="1">
        <f t="array" ref="U169">IF(ISERROR(INDEX(PERSON_DEPARTMENT,N169)),"",INDEX(PERSON_DEPARTMENT,N169))</f>
        <v/>
      </c>
      <c r="V169" t="str" cm="1">
        <f t="array" ref="V169">IF(ISERROR(INDEX(PERSON_SENIORITY,N169)),"",INDEX(PERSON_SENIORITY,N169))</f>
        <v/>
      </c>
      <c r="W169" t="str" cm="1">
        <f t="array" ref="W169">IF(ISERROR(INDEX(PERSON_SUB_DEPARTMENT,N169)),"",INDEX(PERSON_SUB_DEPARTMENT,N169))</f>
        <v/>
      </c>
      <c r="Y169" t="str">
        <f t="shared" si="6"/>
        <v/>
      </c>
    </row>
    <row r="170" spans="14:25" x14ac:dyDescent="0.35">
      <c r="N170" t="str">
        <f t="shared" si="7"/>
        <v/>
      </c>
      <c r="O170" t="str" cm="1">
        <f t="array" ref="O170">IF(ISERROR(INDEX(PERSON_FIRSTNAME,N170)&amp;" "&amp;INDEX(PERSON_LASTNAME,N170)&amp;" ("&amp;INDEX(PERSON_ID,N170)&amp;")"),"",INDEX(PERSON_FIRSTNAME,N170)&amp;" "&amp;INDEX(PERSON_LASTNAME,N170)&amp;" ("&amp;INDEX(PERSON_ID,N170)&amp;")")</f>
        <v/>
      </c>
      <c r="P170" t="str" cm="1">
        <f t="array" ref="P170">IF(ISERROR(INDEX(PERSON_LINKEDINURL,N170)),"",INDEX(PERSON_LINKEDINURL,N170))</f>
        <v/>
      </c>
      <c r="Q170" t="str" cm="1">
        <f t="array" ref="Q170">IF(ISERROR(INDEX(PERSON_EMAIL_ADDRESS,N170)),"",INDEX(PERSON_EMAIL_ADDRESS,N170))</f>
        <v/>
      </c>
      <c r="R170" t="str" cm="1">
        <f t="array" ref="R170">IF(ISERROR(INDEX(PERSON_ID,N170)),"",INDEX(PERSON_ID,N170))</f>
        <v/>
      </c>
      <c r="S170" t="str" cm="1">
        <f t="array" ref="S170">IF(ISERROR(INDEX(PERSON_JOBTITLE,N170)),"",INDEX(PERSON_JOBTITLE,N170))</f>
        <v/>
      </c>
      <c r="T170" t="str" cm="1">
        <f t="array" ref="T170">IF(ISERROR(INDEX(PERSON_JOB_TYPE,N170)),"",INDEX(PERSON_JOB_TYPE,N170))</f>
        <v/>
      </c>
      <c r="U170" t="str" cm="1">
        <f t="array" ref="U170">IF(ISERROR(INDEX(PERSON_DEPARTMENT,N170)),"",INDEX(PERSON_DEPARTMENT,N170))</f>
        <v/>
      </c>
      <c r="V170" t="str" cm="1">
        <f t="array" ref="V170">IF(ISERROR(INDEX(PERSON_SENIORITY,N170)),"",INDEX(PERSON_SENIORITY,N170))</f>
        <v/>
      </c>
      <c r="W170" t="str" cm="1">
        <f t="array" ref="W170">IF(ISERROR(INDEX(PERSON_SUB_DEPARTMENT,N170)),"",INDEX(PERSON_SUB_DEPARTMENT,N170))</f>
        <v/>
      </c>
      <c r="Y170" t="str">
        <f t="shared" si="6"/>
        <v/>
      </c>
    </row>
    <row r="171" spans="14:25" x14ac:dyDescent="0.35">
      <c r="N171" t="str">
        <f t="shared" si="7"/>
        <v/>
      </c>
      <c r="O171" t="str" cm="1">
        <f t="array" ref="O171">IF(ISERROR(INDEX(PERSON_FIRSTNAME,N171)&amp;" "&amp;INDEX(PERSON_LASTNAME,N171)&amp;" ("&amp;INDEX(PERSON_ID,N171)&amp;")"),"",INDEX(PERSON_FIRSTNAME,N171)&amp;" "&amp;INDEX(PERSON_LASTNAME,N171)&amp;" ("&amp;INDEX(PERSON_ID,N171)&amp;")")</f>
        <v/>
      </c>
      <c r="P171" t="str" cm="1">
        <f t="array" ref="P171">IF(ISERROR(INDEX(PERSON_LINKEDINURL,N171)),"",INDEX(PERSON_LINKEDINURL,N171))</f>
        <v/>
      </c>
      <c r="Q171" t="str" cm="1">
        <f t="array" ref="Q171">IF(ISERROR(INDEX(PERSON_EMAIL_ADDRESS,N171)),"",INDEX(PERSON_EMAIL_ADDRESS,N171))</f>
        <v/>
      </c>
      <c r="R171" t="str" cm="1">
        <f t="array" ref="R171">IF(ISERROR(INDEX(PERSON_ID,N171)),"",INDEX(PERSON_ID,N171))</f>
        <v/>
      </c>
      <c r="S171" t="str" cm="1">
        <f t="array" ref="S171">IF(ISERROR(INDEX(PERSON_JOBTITLE,N171)),"",INDEX(PERSON_JOBTITLE,N171))</f>
        <v/>
      </c>
      <c r="T171" t="str" cm="1">
        <f t="array" ref="T171">IF(ISERROR(INDEX(PERSON_JOB_TYPE,N171)),"",INDEX(PERSON_JOB_TYPE,N171))</f>
        <v/>
      </c>
      <c r="U171" t="str" cm="1">
        <f t="array" ref="U171">IF(ISERROR(INDEX(PERSON_DEPARTMENT,N171)),"",INDEX(PERSON_DEPARTMENT,N171))</f>
        <v/>
      </c>
      <c r="V171" t="str" cm="1">
        <f t="array" ref="V171">IF(ISERROR(INDEX(PERSON_SENIORITY,N171)),"",INDEX(PERSON_SENIORITY,N171))</f>
        <v/>
      </c>
      <c r="W171" t="str" cm="1">
        <f t="array" ref="W171">IF(ISERROR(INDEX(PERSON_SUB_DEPARTMENT,N171)),"",INDEX(PERSON_SUB_DEPARTMENT,N171))</f>
        <v/>
      </c>
      <c r="Y171" t="str">
        <f t="shared" si="6"/>
        <v/>
      </c>
    </row>
    <row r="172" spans="14:25" x14ac:dyDescent="0.35">
      <c r="N172" t="str">
        <f t="shared" si="7"/>
        <v/>
      </c>
      <c r="O172" t="str" cm="1">
        <f t="array" ref="O172">IF(ISERROR(INDEX(PERSON_FIRSTNAME,N172)&amp;" "&amp;INDEX(PERSON_LASTNAME,N172)&amp;" ("&amp;INDEX(PERSON_ID,N172)&amp;")"),"",INDEX(PERSON_FIRSTNAME,N172)&amp;" "&amp;INDEX(PERSON_LASTNAME,N172)&amp;" ("&amp;INDEX(PERSON_ID,N172)&amp;")")</f>
        <v/>
      </c>
      <c r="P172" t="str" cm="1">
        <f t="array" ref="P172">IF(ISERROR(INDEX(PERSON_LINKEDINURL,N172)),"",INDEX(PERSON_LINKEDINURL,N172))</f>
        <v/>
      </c>
      <c r="Q172" t="str" cm="1">
        <f t="array" ref="Q172">IF(ISERROR(INDEX(PERSON_EMAIL_ADDRESS,N172)),"",INDEX(PERSON_EMAIL_ADDRESS,N172))</f>
        <v/>
      </c>
      <c r="R172" t="str" cm="1">
        <f t="array" ref="R172">IF(ISERROR(INDEX(PERSON_ID,N172)),"",INDEX(PERSON_ID,N172))</f>
        <v/>
      </c>
      <c r="S172" t="str" cm="1">
        <f t="array" ref="S172">IF(ISERROR(INDEX(PERSON_JOBTITLE,N172)),"",INDEX(PERSON_JOBTITLE,N172))</f>
        <v/>
      </c>
      <c r="T172" t="str" cm="1">
        <f t="array" ref="T172">IF(ISERROR(INDEX(PERSON_JOB_TYPE,N172)),"",INDEX(PERSON_JOB_TYPE,N172))</f>
        <v/>
      </c>
      <c r="U172" t="str" cm="1">
        <f t="array" ref="U172">IF(ISERROR(INDEX(PERSON_DEPARTMENT,N172)),"",INDEX(PERSON_DEPARTMENT,N172))</f>
        <v/>
      </c>
      <c r="V172" t="str" cm="1">
        <f t="array" ref="V172">IF(ISERROR(INDEX(PERSON_SENIORITY,N172)),"",INDEX(PERSON_SENIORITY,N172))</f>
        <v/>
      </c>
      <c r="W172" t="str" cm="1">
        <f t="array" ref="W172">IF(ISERROR(INDEX(PERSON_SUB_DEPARTMENT,N172)),"",INDEX(PERSON_SUB_DEPARTMENT,N172))</f>
        <v/>
      </c>
      <c r="Y172" t="str">
        <f t="shared" si="6"/>
        <v/>
      </c>
    </row>
    <row r="173" spans="14:25" x14ac:dyDescent="0.35">
      <c r="N173" t="str">
        <f t="shared" si="7"/>
        <v/>
      </c>
      <c r="O173" t="str" cm="1">
        <f t="array" ref="O173">IF(ISERROR(INDEX(PERSON_FIRSTNAME,N173)&amp;" "&amp;INDEX(PERSON_LASTNAME,N173)&amp;" ("&amp;INDEX(PERSON_ID,N173)&amp;")"),"",INDEX(PERSON_FIRSTNAME,N173)&amp;" "&amp;INDEX(PERSON_LASTNAME,N173)&amp;" ("&amp;INDEX(PERSON_ID,N173)&amp;")")</f>
        <v/>
      </c>
      <c r="P173" t="str" cm="1">
        <f t="array" ref="P173">IF(ISERROR(INDEX(PERSON_LINKEDINURL,N173)),"",INDEX(PERSON_LINKEDINURL,N173))</f>
        <v/>
      </c>
      <c r="Q173" t="str" cm="1">
        <f t="array" ref="Q173">IF(ISERROR(INDEX(PERSON_EMAIL_ADDRESS,N173)),"",INDEX(PERSON_EMAIL_ADDRESS,N173))</f>
        <v/>
      </c>
      <c r="R173" t="str" cm="1">
        <f t="array" ref="R173">IF(ISERROR(INDEX(PERSON_ID,N173)),"",INDEX(PERSON_ID,N173))</f>
        <v/>
      </c>
      <c r="S173" t="str" cm="1">
        <f t="array" ref="S173">IF(ISERROR(INDEX(PERSON_JOBTITLE,N173)),"",INDEX(PERSON_JOBTITLE,N173))</f>
        <v/>
      </c>
      <c r="T173" t="str" cm="1">
        <f t="array" ref="T173">IF(ISERROR(INDEX(PERSON_JOB_TYPE,N173)),"",INDEX(PERSON_JOB_TYPE,N173))</f>
        <v/>
      </c>
      <c r="U173" t="str" cm="1">
        <f t="array" ref="U173">IF(ISERROR(INDEX(PERSON_DEPARTMENT,N173)),"",INDEX(PERSON_DEPARTMENT,N173))</f>
        <v/>
      </c>
      <c r="V173" t="str" cm="1">
        <f t="array" ref="V173">IF(ISERROR(INDEX(PERSON_SENIORITY,N173)),"",INDEX(PERSON_SENIORITY,N173))</f>
        <v/>
      </c>
      <c r="W173" t="str" cm="1">
        <f t="array" ref="W173">IF(ISERROR(INDEX(PERSON_SUB_DEPARTMENT,N173)),"",INDEX(PERSON_SUB_DEPARTMENT,N173))</f>
        <v/>
      </c>
      <c r="Y173" t="str">
        <f t="shared" si="6"/>
        <v/>
      </c>
    </row>
    <row r="174" spans="14:25" x14ac:dyDescent="0.35">
      <c r="N174" t="str">
        <f t="shared" si="7"/>
        <v/>
      </c>
      <c r="O174" t="str" cm="1">
        <f t="array" ref="O174">IF(ISERROR(INDEX(PERSON_FIRSTNAME,N174)&amp;" "&amp;INDEX(PERSON_LASTNAME,N174)&amp;" ("&amp;INDEX(PERSON_ID,N174)&amp;")"),"",INDEX(PERSON_FIRSTNAME,N174)&amp;" "&amp;INDEX(PERSON_LASTNAME,N174)&amp;" ("&amp;INDEX(PERSON_ID,N174)&amp;")")</f>
        <v/>
      </c>
      <c r="P174" t="str" cm="1">
        <f t="array" ref="P174">IF(ISERROR(INDEX(PERSON_LINKEDINURL,N174)),"",INDEX(PERSON_LINKEDINURL,N174))</f>
        <v/>
      </c>
      <c r="Q174" t="str" cm="1">
        <f t="array" ref="Q174">IF(ISERROR(INDEX(PERSON_EMAIL_ADDRESS,N174)),"",INDEX(PERSON_EMAIL_ADDRESS,N174))</f>
        <v/>
      </c>
      <c r="R174" t="str" cm="1">
        <f t="array" ref="R174">IF(ISERROR(INDEX(PERSON_ID,N174)),"",INDEX(PERSON_ID,N174))</f>
        <v/>
      </c>
      <c r="S174" t="str" cm="1">
        <f t="array" ref="S174">IF(ISERROR(INDEX(PERSON_JOBTITLE,N174)),"",INDEX(PERSON_JOBTITLE,N174))</f>
        <v/>
      </c>
      <c r="T174" t="str" cm="1">
        <f t="array" ref="T174">IF(ISERROR(INDEX(PERSON_JOB_TYPE,N174)),"",INDEX(PERSON_JOB_TYPE,N174))</f>
        <v/>
      </c>
      <c r="U174" t="str" cm="1">
        <f t="array" ref="U174">IF(ISERROR(INDEX(PERSON_DEPARTMENT,N174)),"",INDEX(PERSON_DEPARTMENT,N174))</f>
        <v/>
      </c>
      <c r="V174" t="str" cm="1">
        <f t="array" ref="V174">IF(ISERROR(INDEX(PERSON_SENIORITY,N174)),"",INDEX(PERSON_SENIORITY,N174))</f>
        <v/>
      </c>
      <c r="W174" t="str" cm="1">
        <f t="array" ref="W174">IF(ISERROR(INDEX(PERSON_SUB_DEPARTMENT,N174)),"",INDEX(PERSON_SUB_DEPARTMENT,N174))</f>
        <v/>
      </c>
      <c r="Y174" t="str">
        <f t="shared" si="6"/>
        <v/>
      </c>
    </row>
    <row r="175" spans="14:25" x14ac:dyDescent="0.35">
      <c r="N175" t="str">
        <f t="shared" si="7"/>
        <v/>
      </c>
      <c r="O175" t="str" cm="1">
        <f t="array" ref="O175">IF(ISERROR(INDEX(PERSON_FIRSTNAME,N175)&amp;" "&amp;INDEX(PERSON_LASTNAME,N175)&amp;" ("&amp;INDEX(PERSON_ID,N175)&amp;")"),"",INDEX(PERSON_FIRSTNAME,N175)&amp;" "&amp;INDEX(PERSON_LASTNAME,N175)&amp;" ("&amp;INDEX(PERSON_ID,N175)&amp;")")</f>
        <v/>
      </c>
      <c r="P175" t="str" cm="1">
        <f t="array" ref="P175">IF(ISERROR(INDEX(PERSON_LINKEDINURL,N175)),"",INDEX(PERSON_LINKEDINURL,N175))</f>
        <v/>
      </c>
      <c r="Q175" t="str" cm="1">
        <f t="array" ref="Q175">IF(ISERROR(INDEX(PERSON_EMAIL_ADDRESS,N175)),"",INDEX(PERSON_EMAIL_ADDRESS,N175))</f>
        <v/>
      </c>
      <c r="R175" t="str" cm="1">
        <f t="array" ref="R175">IF(ISERROR(INDEX(PERSON_ID,N175)),"",INDEX(PERSON_ID,N175))</f>
        <v/>
      </c>
      <c r="S175" t="str" cm="1">
        <f t="array" ref="S175">IF(ISERROR(INDEX(PERSON_JOBTITLE,N175)),"",INDEX(PERSON_JOBTITLE,N175))</f>
        <v/>
      </c>
      <c r="T175" t="str" cm="1">
        <f t="array" ref="T175">IF(ISERROR(INDEX(PERSON_JOB_TYPE,N175)),"",INDEX(PERSON_JOB_TYPE,N175))</f>
        <v/>
      </c>
      <c r="U175" t="str" cm="1">
        <f t="array" ref="U175">IF(ISERROR(INDEX(PERSON_DEPARTMENT,N175)),"",INDEX(PERSON_DEPARTMENT,N175))</f>
        <v/>
      </c>
      <c r="V175" t="str" cm="1">
        <f t="array" ref="V175">IF(ISERROR(INDEX(PERSON_SENIORITY,N175)),"",INDEX(PERSON_SENIORITY,N175))</f>
        <v/>
      </c>
      <c r="W175" t="str" cm="1">
        <f t="array" ref="W175">IF(ISERROR(INDEX(PERSON_SUB_DEPARTMENT,N175)),"",INDEX(PERSON_SUB_DEPARTMENT,N175))</f>
        <v/>
      </c>
      <c r="Y175" t="str">
        <f t="shared" si="6"/>
        <v/>
      </c>
    </row>
    <row r="176" spans="14:25" x14ac:dyDescent="0.35">
      <c r="N176" t="str">
        <f t="shared" si="7"/>
        <v/>
      </c>
      <c r="O176" t="str" cm="1">
        <f t="array" ref="O176">IF(ISERROR(INDEX(PERSON_FIRSTNAME,N176)&amp;" "&amp;INDEX(PERSON_LASTNAME,N176)&amp;" ("&amp;INDEX(PERSON_ID,N176)&amp;")"),"",INDEX(PERSON_FIRSTNAME,N176)&amp;" "&amp;INDEX(PERSON_LASTNAME,N176)&amp;" ("&amp;INDEX(PERSON_ID,N176)&amp;")")</f>
        <v/>
      </c>
      <c r="P176" t="str" cm="1">
        <f t="array" ref="P176">IF(ISERROR(INDEX(PERSON_LINKEDINURL,N176)),"",INDEX(PERSON_LINKEDINURL,N176))</f>
        <v/>
      </c>
      <c r="Q176" t="str" cm="1">
        <f t="array" ref="Q176">IF(ISERROR(INDEX(PERSON_EMAIL_ADDRESS,N176)),"",INDEX(PERSON_EMAIL_ADDRESS,N176))</f>
        <v/>
      </c>
      <c r="R176" t="str" cm="1">
        <f t="array" ref="R176">IF(ISERROR(INDEX(PERSON_ID,N176)),"",INDEX(PERSON_ID,N176))</f>
        <v/>
      </c>
      <c r="S176" t="str" cm="1">
        <f t="array" ref="S176">IF(ISERROR(INDEX(PERSON_JOBTITLE,N176)),"",INDEX(PERSON_JOBTITLE,N176))</f>
        <v/>
      </c>
      <c r="T176" t="str" cm="1">
        <f t="array" ref="T176">IF(ISERROR(INDEX(PERSON_JOB_TYPE,N176)),"",INDEX(PERSON_JOB_TYPE,N176))</f>
        <v/>
      </c>
      <c r="U176" t="str" cm="1">
        <f t="array" ref="U176">IF(ISERROR(INDEX(PERSON_DEPARTMENT,N176)),"",INDEX(PERSON_DEPARTMENT,N176))</f>
        <v/>
      </c>
      <c r="V176" t="str" cm="1">
        <f t="array" ref="V176">IF(ISERROR(INDEX(PERSON_SENIORITY,N176)),"",INDEX(PERSON_SENIORITY,N176))</f>
        <v/>
      </c>
      <c r="W176" t="str" cm="1">
        <f t="array" ref="W176">IF(ISERROR(INDEX(PERSON_SUB_DEPARTMENT,N176)),"",INDEX(PERSON_SUB_DEPARTMENT,N176))</f>
        <v/>
      </c>
      <c r="Y176" t="str">
        <f t="shared" si="6"/>
        <v/>
      </c>
    </row>
    <row r="177" spans="14:25" x14ac:dyDescent="0.35">
      <c r="N177" t="str">
        <f t="shared" si="7"/>
        <v/>
      </c>
      <c r="O177" t="str" cm="1">
        <f t="array" ref="O177">IF(ISERROR(INDEX(PERSON_FIRSTNAME,N177)&amp;" "&amp;INDEX(PERSON_LASTNAME,N177)&amp;" ("&amp;INDEX(PERSON_ID,N177)&amp;")"),"",INDEX(PERSON_FIRSTNAME,N177)&amp;" "&amp;INDEX(PERSON_LASTNAME,N177)&amp;" ("&amp;INDEX(PERSON_ID,N177)&amp;")")</f>
        <v/>
      </c>
      <c r="P177" t="str" cm="1">
        <f t="array" ref="P177">IF(ISERROR(INDEX(PERSON_LINKEDINURL,N177)),"",INDEX(PERSON_LINKEDINURL,N177))</f>
        <v/>
      </c>
      <c r="Q177" t="str" cm="1">
        <f t="array" ref="Q177">IF(ISERROR(INDEX(PERSON_EMAIL_ADDRESS,N177)),"",INDEX(PERSON_EMAIL_ADDRESS,N177))</f>
        <v/>
      </c>
      <c r="R177" t="str" cm="1">
        <f t="array" ref="R177">IF(ISERROR(INDEX(PERSON_ID,N177)),"",INDEX(PERSON_ID,N177))</f>
        <v/>
      </c>
      <c r="S177" t="str" cm="1">
        <f t="array" ref="S177">IF(ISERROR(INDEX(PERSON_JOBTITLE,N177)),"",INDEX(PERSON_JOBTITLE,N177))</f>
        <v/>
      </c>
      <c r="T177" t="str" cm="1">
        <f t="array" ref="T177">IF(ISERROR(INDEX(PERSON_JOB_TYPE,N177)),"",INDEX(PERSON_JOB_TYPE,N177))</f>
        <v/>
      </c>
      <c r="U177" t="str" cm="1">
        <f t="array" ref="U177">IF(ISERROR(INDEX(PERSON_DEPARTMENT,N177)),"",INDEX(PERSON_DEPARTMENT,N177))</f>
        <v/>
      </c>
      <c r="V177" t="str" cm="1">
        <f t="array" ref="V177">IF(ISERROR(INDEX(PERSON_SENIORITY,N177)),"",INDEX(PERSON_SENIORITY,N177))</f>
        <v/>
      </c>
      <c r="W177" t="str" cm="1">
        <f t="array" ref="W177">IF(ISERROR(INDEX(PERSON_SUB_DEPARTMENT,N177)),"",INDEX(PERSON_SUB_DEPARTMENT,N177))</f>
        <v/>
      </c>
      <c r="Y177" t="str">
        <f t="shared" si="6"/>
        <v/>
      </c>
    </row>
    <row r="178" spans="14:25" x14ac:dyDescent="0.35">
      <c r="N178" t="str">
        <f t="shared" si="7"/>
        <v/>
      </c>
      <c r="O178" t="str" cm="1">
        <f t="array" ref="O178">IF(ISERROR(INDEX(PERSON_FIRSTNAME,N178)&amp;" "&amp;INDEX(PERSON_LASTNAME,N178)&amp;" ("&amp;INDEX(PERSON_ID,N178)&amp;")"),"",INDEX(PERSON_FIRSTNAME,N178)&amp;" "&amp;INDEX(PERSON_LASTNAME,N178)&amp;" ("&amp;INDEX(PERSON_ID,N178)&amp;")")</f>
        <v/>
      </c>
      <c r="P178" t="str" cm="1">
        <f t="array" ref="P178">IF(ISERROR(INDEX(PERSON_LINKEDINURL,N178)),"",INDEX(PERSON_LINKEDINURL,N178))</f>
        <v/>
      </c>
      <c r="Q178" t="str" cm="1">
        <f t="array" ref="Q178">IF(ISERROR(INDEX(PERSON_EMAIL_ADDRESS,N178)),"",INDEX(PERSON_EMAIL_ADDRESS,N178))</f>
        <v/>
      </c>
      <c r="R178" t="str" cm="1">
        <f t="array" ref="R178">IF(ISERROR(INDEX(PERSON_ID,N178)),"",INDEX(PERSON_ID,N178))</f>
        <v/>
      </c>
      <c r="S178" t="str" cm="1">
        <f t="array" ref="S178">IF(ISERROR(INDEX(PERSON_JOBTITLE,N178)),"",INDEX(PERSON_JOBTITLE,N178))</f>
        <v/>
      </c>
      <c r="T178" t="str" cm="1">
        <f t="array" ref="T178">IF(ISERROR(INDEX(PERSON_JOB_TYPE,N178)),"",INDEX(PERSON_JOB_TYPE,N178))</f>
        <v/>
      </c>
      <c r="U178" t="str" cm="1">
        <f t="array" ref="U178">IF(ISERROR(INDEX(PERSON_DEPARTMENT,N178)),"",INDEX(PERSON_DEPARTMENT,N178))</f>
        <v/>
      </c>
      <c r="V178" t="str" cm="1">
        <f t="array" ref="V178">IF(ISERROR(INDEX(PERSON_SENIORITY,N178)),"",INDEX(PERSON_SENIORITY,N178))</f>
        <v/>
      </c>
      <c r="W178" t="str" cm="1">
        <f t="array" ref="W178">IF(ISERROR(INDEX(PERSON_SUB_DEPARTMENT,N178)),"",INDEX(PERSON_SUB_DEPARTMENT,N178))</f>
        <v/>
      </c>
      <c r="Y178" t="str">
        <f t="shared" si="6"/>
        <v/>
      </c>
    </row>
    <row r="179" spans="14:25" x14ac:dyDescent="0.35">
      <c r="N179" t="str">
        <f t="shared" si="7"/>
        <v/>
      </c>
      <c r="O179" t="str" cm="1">
        <f t="array" ref="O179">IF(ISERROR(INDEX(PERSON_FIRSTNAME,N179)&amp;" "&amp;INDEX(PERSON_LASTNAME,N179)&amp;" ("&amp;INDEX(PERSON_ID,N179)&amp;")"),"",INDEX(PERSON_FIRSTNAME,N179)&amp;" "&amp;INDEX(PERSON_LASTNAME,N179)&amp;" ("&amp;INDEX(PERSON_ID,N179)&amp;")")</f>
        <v/>
      </c>
      <c r="P179" t="str" cm="1">
        <f t="array" ref="P179">IF(ISERROR(INDEX(PERSON_LINKEDINURL,N179)),"",INDEX(PERSON_LINKEDINURL,N179))</f>
        <v/>
      </c>
      <c r="Q179" t="str" cm="1">
        <f t="array" ref="Q179">IF(ISERROR(INDEX(PERSON_EMAIL_ADDRESS,N179)),"",INDEX(PERSON_EMAIL_ADDRESS,N179))</f>
        <v/>
      </c>
      <c r="R179" t="str" cm="1">
        <f t="array" ref="R179">IF(ISERROR(INDEX(PERSON_ID,N179)),"",INDEX(PERSON_ID,N179))</f>
        <v/>
      </c>
      <c r="S179" t="str" cm="1">
        <f t="array" ref="S179">IF(ISERROR(INDEX(PERSON_JOBTITLE,N179)),"",INDEX(PERSON_JOBTITLE,N179))</f>
        <v/>
      </c>
      <c r="T179" t="str" cm="1">
        <f t="array" ref="T179">IF(ISERROR(INDEX(PERSON_JOB_TYPE,N179)),"",INDEX(PERSON_JOB_TYPE,N179))</f>
        <v/>
      </c>
      <c r="U179" t="str" cm="1">
        <f t="array" ref="U179">IF(ISERROR(INDEX(PERSON_DEPARTMENT,N179)),"",INDEX(PERSON_DEPARTMENT,N179))</f>
        <v/>
      </c>
      <c r="V179" t="str" cm="1">
        <f t="array" ref="V179">IF(ISERROR(INDEX(PERSON_SENIORITY,N179)),"",INDEX(PERSON_SENIORITY,N179))</f>
        <v/>
      </c>
      <c r="W179" t="str" cm="1">
        <f t="array" ref="W179">IF(ISERROR(INDEX(PERSON_SUB_DEPARTMENT,N179)),"",INDEX(PERSON_SUB_DEPARTMENT,N179))</f>
        <v/>
      </c>
      <c r="Y179" t="str">
        <f t="shared" si="6"/>
        <v/>
      </c>
    </row>
    <row r="180" spans="14:25" x14ac:dyDescent="0.35">
      <c r="N180" t="str">
        <f t="shared" si="7"/>
        <v/>
      </c>
      <c r="O180" t="str" cm="1">
        <f t="array" ref="O180">IF(ISERROR(INDEX(PERSON_FIRSTNAME,N180)&amp;" "&amp;INDEX(PERSON_LASTNAME,N180)&amp;" ("&amp;INDEX(PERSON_ID,N180)&amp;")"),"",INDEX(PERSON_FIRSTNAME,N180)&amp;" "&amp;INDEX(PERSON_LASTNAME,N180)&amp;" ("&amp;INDEX(PERSON_ID,N180)&amp;")")</f>
        <v/>
      </c>
      <c r="P180" t="str" cm="1">
        <f t="array" ref="P180">IF(ISERROR(INDEX(PERSON_LINKEDINURL,N180)),"",INDEX(PERSON_LINKEDINURL,N180))</f>
        <v/>
      </c>
      <c r="Q180" t="str" cm="1">
        <f t="array" ref="Q180">IF(ISERROR(INDEX(PERSON_EMAIL_ADDRESS,N180)),"",INDEX(PERSON_EMAIL_ADDRESS,N180))</f>
        <v/>
      </c>
      <c r="R180" t="str" cm="1">
        <f t="array" ref="R180">IF(ISERROR(INDEX(PERSON_ID,N180)),"",INDEX(PERSON_ID,N180))</f>
        <v/>
      </c>
      <c r="S180" t="str" cm="1">
        <f t="array" ref="S180">IF(ISERROR(INDEX(PERSON_JOBTITLE,N180)),"",INDEX(PERSON_JOBTITLE,N180))</f>
        <v/>
      </c>
      <c r="T180" t="str" cm="1">
        <f t="array" ref="T180">IF(ISERROR(INDEX(PERSON_JOB_TYPE,N180)),"",INDEX(PERSON_JOB_TYPE,N180))</f>
        <v/>
      </c>
      <c r="U180" t="str" cm="1">
        <f t="array" ref="U180">IF(ISERROR(INDEX(PERSON_DEPARTMENT,N180)),"",INDEX(PERSON_DEPARTMENT,N180))</f>
        <v/>
      </c>
      <c r="V180" t="str" cm="1">
        <f t="array" ref="V180">IF(ISERROR(INDEX(PERSON_SENIORITY,N180)),"",INDEX(PERSON_SENIORITY,N180))</f>
        <v/>
      </c>
      <c r="W180" t="str" cm="1">
        <f t="array" ref="W180">IF(ISERROR(INDEX(PERSON_SUB_DEPARTMENT,N180)),"",INDEX(PERSON_SUB_DEPARTMENT,N180))</f>
        <v/>
      </c>
      <c r="Y180" t="str">
        <f t="shared" si="6"/>
        <v/>
      </c>
    </row>
    <row r="181" spans="14:25" x14ac:dyDescent="0.35">
      <c r="N181" t="str">
        <f t="shared" si="7"/>
        <v/>
      </c>
      <c r="O181" t="str" cm="1">
        <f t="array" ref="O181">IF(ISERROR(INDEX(PERSON_FIRSTNAME,N181)&amp;" "&amp;INDEX(PERSON_LASTNAME,N181)&amp;" ("&amp;INDEX(PERSON_ID,N181)&amp;")"),"",INDEX(PERSON_FIRSTNAME,N181)&amp;" "&amp;INDEX(PERSON_LASTNAME,N181)&amp;" ("&amp;INDEX(PERSON_ID,N181)&amp;")")</f>
        <v/>
      </c>
      <c r="P181" t="str" cm="1">
        <f t="array" ref="P181">IF(ISERROR(INDEX(PERSON_LINKEDINURL,N181)),"",INDEX(PERSON_LINKEDINURL,N181))</f>
        <v/>
      </c>
      <c r="Q181" t="str" cm="1">
        <f t="array" ref="Q181">IF(ISERROR(INDEX(PERSON_EMAIL_ADDRESS,N181)),"",INDEX(PERSON_EMAIL_ADDRESS,N181))</f>
        <v/>
      </c>
      <c r="R181" t="str" cm="1">
        <f t="array" ref="R181">IF(ISERROR(INDEX(PERSON_ID,N181)),"",INDEX(PERSON_ID,N181))</f>
        <v/>
      </c>
      <c r="S181" t="str" cm="1">
        <f t="array" ref="S181">IF(ISERROR(INDEX(PERSON_JOBTITLE,N181)),"",INDEX(PERSON_JOBTITLE,N181))</f>
        <v/>
      </c>
      <c r="T181" t="str" cm="1">
        <f t="array" ref="T181">IF(ISERROR(INDEX(PERSON_JOB_TYPE,N181)),"",INDEX(PERSON_JOB_TYPE,N181))</f>
        <v/>
      </c>
      <c r="U181" t="str" cm="1">
        <f t="array" ref="U181">IF(ISERROR(INDEX(PERSON_DEPARTMENT,N181)),"",INDEX(PERSON_DEPARTMENT,N181))</f>
        <v/>
      </c>
      <c r="V181" t="str" cm="1">
        <f t="array" ref="V181">IF(ISERROR(INDEX(PERSON_SENIORITY,N181)),"",INDEX(PERSON_SENIORITY,N181))</f>
        <v/>
      </c>
      <c r="W181" t="str" cm="1">
        <f t="array" ref="W181">IF(ISERROR(INDEX(PERSON_SUB_DEPARTMENT,N181)),"",INDEX(PERSON_SUB_DEPARTMENT,N181))</f>
        <v/>
      </c>
      <c r="Y181" t="str">
        <f t="shared" si="6"/>
        <v/>
      </c>
    </row>
    <row r="182" spans="14:25" x14ac:dyDescent="0.35">
      <c r="N182" t="str">
        <f t="shared" si="7"/>
        <v/>
      </c>
      <c r="O182" t="str" cm="1">
        <f t="array" ref="O182">IF(ISERROR(INDEX(PERSON_FIRSTNAME,N182)&amp;" "&amp;INDEX(PERSON_LASTNAME,N182)&amp;" ("&amp;INDEX(PERSON_ID,N182)&amp;")"),"",INDEX(PERSON_FIRSTNAME,N182)&amp;" "&amp;INDEX(PERSON_LASTNAME,N182)&amp;" ("&amp;INDEX(PERSON_ID,N182)&amp;")")</f>
        <v/>
      </c>
      <c r="P182" t="str" cm="1">
        <f t="array" ref="P182">IF(ISERROR(INDEX(PERSON_LINKEDINURL,N182)),"",INDEX(PERSON_LINKEDINURL,N182))</f>
        <v/>
      </c>
      <c r="Q182" t="str" cm="1">
        <f t="array" ref="Q182">IF(ISERROR(INDEX(PERSON_EMAIL_ADDRESS,N182)),"",INDEX(PERSON_EMAIL_ADDRESS,N182))</f>
        <v/>
      </c>
      <c r="R182" t="str" cm="1">
        <f t="array" ref="R182">IF(ISERROR(INDEX(PERSON_ID,N182)),"",INDEX(PERSON_ID,N182))</f>
        <v/>
      </c>
      <c r="S182" t="str" cm="1">
        <f t="array" ref="S182">IF(ISERROR(INDEX(PERSON_JOBTITLE,N182)),"",INDEX(PERSON_JOBTITLE,N182))</f>
        <v/>
      </c>
      <c r="T182" t="str" cm="1">
        <f t="array" ref="T182">IF(ISERROR(INDEX(PERSON_JOB_TYPE,N182)),"",INDEX(PERSON_JOB_TYPE,N182))</f>
        <v/>
      </c>
      <c r="U182" t="str" cm="1">
        <f t="array" ref="U182">IF(ISERROR(INDEX(PERSON_DEPARTMENT,N182)),"",INDEX(PERSON_DEPARTMENT,N182))</f>
        <v/>
      </c>
      <c r="V182" t="str" cm="1">
        <f t="array" ref="V182">IF(ISERROR(INDEX(PERSON_SENIORITY,N182)),"",INDEX(PERSON_SENIORITY,N182))</f>
        <v/>
      </c>
      <c r="W182" t="str" cm="1">
        <f t="array" ref="W182">IF(ISERROR(INDEX(PERSON_SUB_DEPARTMENT,N182)),"",INDEX(PERSON_SUB_DEPARTMENT,N182))</f>
        <v/>
      </c>
      <c r="Y182" t="str">
        <f t="shared" si="6"/>
        <v/>
      </c>
    </row>
    <row r="183" spans="14:25" x14ac:dyDescent="0.35">
      <c r="N183" t="str">
        <f t="shared" si="7"/>
        <v/>
      </c>
      <c r="O183" t="str" cm="1">
        <f t="array" ref="O183">IF(ISERROR(INDEX(PERSON_FIRSTNAME,N183)&amp;" "&amp;INDEX(PERSON_LASTNAME,N183)&amp;" ("&amp;INDEX(PERSON_ID,N183)&amp;")"),"",INDEX(PERSON_FIRSTNAME,N183)&amp;" "&amp;INDEX(PERSON_LASTNAME,N183)&amp;" ("&amp;INDEX(PERSON_ID,N183)&amp;")")</f>
        <v/>
      </c>
      <c r="P183" t="str" cm="1">
        <f t="array" ref="P183">IF(ISERROR(INDEX(PERSON_LINKEDINURL,N183)),"",INDEX(PERSON_LINKEDINURL,N183))</f>
        <v/>
      </c>
      <c r="Q183" t="str" cm="1">
        <f t="array" ref="Q183">IF(ISERROR(INDEX(PERSON_EMAIL_ADDRESS,N183)),"",INDEX(PERSON_EMAIL_ADDRESS,N183))</f>
        <v/>
      </c>
      <c r="R183" t="str" cm="1">
        <f t="array" ref="R183">IF(ISERROR(INDEX(PERSON_ID,N183)),"",INDEX(PERSON_ID,N183))</f>
        <v/>
      </c>
      <c r="S183" t="str" cm="1">
        <f t="array" ref="S183">IF(ISERROR(INDEX(PERSON_JOBTITLE,N183)),"",INDEX(PERSON_JOBTITLE,N183))</f>
        <v/>
      </c>
      <c r="T183" t="str" cm="1">
        <f t="array" ref="T183">IF(ISERROR(INDEX(PERSON_JOB_TYPE,N183)),"",INDEX(PERSON_JOB_TYPE,N183))</f>
        <v/>
      </c>
      <c r="U183" t="str" cm="1">
        <f t="array" ref="U183">IF(ISERROR(INDEX(PERSON_DEPARTMENT,N183)),"",INDEX(PERSON_DEPARTMENT,N183))</f>
        <v/>
      </c>
      <c r="V183" t="str" cm="1">
        <f t="array" ref="V183">IF(ISERROR(INDEX(PERSON_SENIORITY,N183)),"",INDEX(PERSON_SENIORITY,N183))</f>
        <v/>
      </c>
      <c r="W183" t="str" cm="1">
        <f t="array" ref="W183">IF(ISERROR(INDEX(PERSON_SUB_DEPARTMENT,N183)),"",INDEX(PERSON_SUB_DEPARTMENT,N183))</f>
        <v/>
      </c>
      <c r="Y183" t="str">
        <f t="shared" si="6"/>
        <v/>
      </c>
    </row>
    <row r="184" spans="14:25" x14ac:dyDescent="0.35">
      <c r="N184" t="str">
        <f t="shared" si="7"/>
        <v/>
      </c>
      <c r="O184" t="str" cm="1">
        <f t="array" ref="O184">IF(ISERROR(INDEX(PERSON_FIRSTNAME,N184)&amp;" "&amp;INDEX(PERSON_LASTNAME,N184)&amp;" ("&amp;INDEX(PERSON_ID,N184)&amp;")"),"",INDEX(PERSON_FIRSTNAME,N184)&amp;" "&amp;INDEX(PERSON_LASTNAME,N184)&amp;" ("&amp;INDEX(PERSON_ID,N184)&amp;")")</f>
        <v/>
      </c>
      <c r="P184" t="str" cm="1">
        <f t="array" ref="P184">IF(ISERROR(INDEX(PERSON_LINKEDINURL,N184)),"",INDEX(PERSON_LINKEDINURL,N184))</f>
        <v/>
      </c>
      <c r="Q184" t="str" cm="1">
        <f t="array" ref="Q184">IF(ISERROR(INDEX(PERSON_EMAIL_ADDRESS,N184)),"",INDEX(PERSON_EMAIL_ADDRESS,N184))</f>
        <v/>
      </c>
      <c r="R184" t="str" cm="1">
        <f t="array" ref="R184">IF(ISERROR(INDEX(PERSON_ID,N184)),"",INDEX(PERSON_ID,N184))</f>
        <v/>
      </c>
      <c r="S184" t="str" cm="1">
        <f t="array" ref="S184">IF(ISERROR(INDEX(PERSON_JOBTITLE,N184)),"",INDEX(PERSON_JOBTITLE,N184))</f>
        <v/>
      </c>
      <c r="T184" t="str" cm="1">
        <f t="array" ref="T184">IF(ISERROR(INDEX(PERSON_JOB_TYPE,N184)),"",INDEX(PERSON_JOB_TYPE,N184))</f>
        <v/>
      </c>
      <c r="U184" t="str" cm="1">
        <f t="array" ref="U184">IF(ISERROR(INDEX(PERSON_DEPARTMENT,N184)),"",INDEX(PERSON_DEPARTMENT,N184))</f>
        <v/>
      </c>
      <c r="V184" t="str" cm="1">
        <f t="array" ref="V184">IF(ISERROR(INDEX(PERSON_SENIORITY,N184)),"",INDEX(PERSON_SENIORITY,N184))</f>
        <v/>
      </c>
      <c r="W184" t="str" cm="1">
        <f t="array" ref="W184">IF(ISERROR(INDEX(PERSON_SUB_DEPARTMENT,N184)),"",INDEX(PERSON_SUB_DEPARTMENT,N184))</f>
        <v/>
      </c>
      <c r="Y184" t="str">
        <f t="shared" si="6"/>
        <v/>
      </c>
    </row>
    <row r="185" spans="14:25" x14ac:dyDescent="0.35">
      <c r="N185" t="str">
        <f t="shared" si="7"/>
        <v/>
      </c>
      <c r="O185" t="str" cm="1">
        <f t="array" ref="O185">IF(ISERROR(INDEX(PERSON_FIRSTNAME,N185)&amp;" "&amp;INDEX(PERSON_LASTNAME,N185)&amp;" ("&amp;INDEX(PERSON_ID,N185)&amp;")"),"",INDEX(PERSON_FIRSTNAME,N185)&amp;" "&amp;INDEX(PERSON_LASTNAME,N185)&amp;" ("&amp;INDEX(PERSON_ID,N185)&amp;")")</f>
        <v/>
      </c>
      <c r="P185" t="str" cm="1">
        <f t="array" ref="P185">IF(ISERROR(INDEX(PERSON_LINKEDINURL,N185)),"",INDEX(PERSON_LINKEDINURL,N185))</f>
        <v/>
      </c>
      <c r="Q185" t="str" cm="1">
        <f t="array" ref="Q185">IF(ISERROR(INDEX(PERSON_EMAIL_ADDRESS,N185)),"",INDEX(PERSON_EMAIL_ADDRESS,N185))</f>
        <v/>
      </c>
      <c r="R185" t="str" cm="1">
        <f t="array" ref="R185">IF(ISERROR(INDEX(PERSON_ID,N185)),"",INDEX(PERSON_ID,N185))</f>
        <v/>
      </c>
      <c r="S185" t="str" cm="1">
        <f t="array" ref="S185">IF(ISERROR(INDEX(PERSON_JOBTITLE,N185)),"",INDEX(PERSON_JOBTITLE,N185))</f>
        <v/>
      </c>
      <c r="T185" t="str" cm="1">
        <f t="array" ref="T185">IF(ISERROR(INDEX(PERSON_JOB_TYPE,N185)),"",INDEX(PERSON_JOB_TYPE,N185))</f>
        <v/>
      </c>
      <c r="U185" t="str" cm="1">
        <f t="array" ref="U185">IF(ISERROR(INDEX(PERSON_DEPARTMENT,N185)),"",INDEX(PERSON_DEPARTMENT,N185))</f>
        <v/>
      </c>
      <c r="V185" t="str" cm="1">
        <f t="array" ref="V185">IF(ISERROR(INDEX(PERSON_SENIORITY,N185)),"",INDEX(PERSON_SENIORITY,N185))</f>
        <v/>
      </c>
      <c r="W185" t="str" cm="1">
        <f t="array" ref="W185">IF(ISERROR(INDEX(PERSON_SUB_DEPARTMENT,N185)),"",INDEX(PERSON_SUB_DEPARTMENT,N185))</f>
        <v/>
      </c>
      <c r="Y185" t="str">
        <f t="shared" si="6"/>
        <v/>
      </c>
    </row>
    <row r="186" spans="14:25" x14ac:dyDescent="0.35">
      <c r="N186" t="str">
        <f t="shared" si="7"/>
        <v/>
      </c>
      <c r="O186" t="str" cm="1">
        <f t="array" ref="O186">IF(ISERROR(INDEX(PERSON_FIRSTNAME,N186)&amp;" "&amp;INDEX(PERSON_LASTNAME,N186)&amp;" ("&amp;INDEX(PERSON_ID,N186)&amp;")"),"",INDEX(PERSON_FIRSTNAME,N186)&amp;" "&amp;INDEX(PERSON_LASTNAME,N186)&amp;" ("&amp;INDEX(PERSON_ID,N186)&amp;")")</f>
        <v/>
      </c>
      <c r="P186" t="str" cm="1">
        <f t="array" ref="P186">IF(ISERROR(INDEX(PERSON_LINKEDINURL,N186)),"",INDEX(PERSON_LINKEDINURL,N186))</f>
        <v/>
      </c>
      <c r="Q186" t="str" cm="1">
        <f t="array" ref="Q186">IF(ISERROR(INDEX(PERSON_EMAIL_ADDRESS,N186)),"",INDEX(PERSON_EMAIL_ADDRESS,N186))</f>
        <v/>
      </c>
      <c r="R186" t="str" cm="1">
        <f t="array" ref="R186">IF(ISERROR(INDEX(PERSON_ID,N186)),"",INDEX(PERSON_ID,N186))</f>
        <v/>
      </c>
      <c r="S186" t="str" cm="1">
        <f t="array" ref="S186">IF(ISERROR(INDEX(PERSON_JOBTITLE,N186)),"",INDEX(PERSON_JOBTITLE,N186))</f>
        <v/>
      </c>
      <c r="T186" t="str" cm="1">
        <f t="array" ref="T186">IF(ISERROR(INDEX(PERSON_JOB_TYPE,N186)),"",INDEX(PERSON_JOB_TYPE,N186))</f>
        <v/>
      </c>
      <c r="U186" t="str" cm="1">
        <f t="array" ref="U186">IF(ISERROR(INDEX(PERSON_DEPARTMENT,N186)),"",INDEX(PERSON_DEPARTMENT,N186))</f>
        <v/>
      </c>
      <c r="V186" t="str" cm="1">
        <f t="array" ref="V186">IF(ISERROR(INDEX(PERSON_SENIORITY,N186)),"",INDEX(PERSON_SENIORITY,N186))</f>
        <v/>
      </c>
      <c r="W186" t="str" cm="1">
        <f t="array" ref="W186">IF(ISERROR(INDEX(PERSON_SUB_DEPARTMENT,N186)),"",INDEX(PERSON_SUB_DEPARTMENT,N186))</f>
        <v/>
      </c>
      <c r="Y186" t="str">
        <f t="shared" si="6"/>
        <v/>
      </c>
    </row>
    <row r="187" spans="14:25" x14ac:dyDescent="0.35">
      <c r="N187" t="str">
        <f t="shared" si="7"/>
        <v/>
      </c>
      <c r="O187" t="str" cm="1">
        <f t="array" ref="O187">IF(ISERROR(INDEX(PERSON_FIRSTNAME,N187)&amp;" "&amp;INDEX(PERSON_LASTNAME,N187)&amp;" ("&amp;INDEX(PERSON_ID,N187)&amp;")"),"",INDEX(PERSON_FIRSTNAME,N187)&amp;" "&amp;INDEX(PERSON_LASTNAME,N187)&amp;" ("&amp;INDEX(PERSON_ID,N187)&amp;")")</f>
        <v/>
      </c>
      <c r="P187" t="str" cm="1">
        <f t="array" ref="P187">IF(ISERROR(INDEX(PERSON_LINKEDINURL,N187)),"",INDEX(PERSON_LINKEDINURL,N187))</f>
        <v/>
      </c>
      <c r="Q187" t="str" cm="1">
        <f t="array" ref="Q187">IF(ISERROR(INDEX(PERSON_EMAIL_ADDRESS,N187)),"",INDEX(PERSON_EMAIL_ADDRESS,N187))</f>
        <v/>
      </c>
      <c r="R187" t="str" cm="1">
        <f t="array" ref="R187">IF(ISERROR(INDEX(PERSON_ID,N187)),"",INDEX(PERSON_ID,N187))</f>
        <v/>
      </c>
      <c r="S187" t="str" cm="1">
        <f t="array" ref="S187">IF(ISERROR(INDEX(PERSON_JOBTITLE,N187)),"",INDEX(PERSON_JOBTITLE,N187))</f>
        <v/>
      </c>
      <c r="T187" t="str" cm="1">
        <f t="array" ref="T187">IF(ISERROR(INDEX(PERSON_JOB_TYPE,N187)),"",INDEX(PERSON_JOB_TYPE,N187))</f>
        <v/>
      </c>
      <c r="U187" t="str" cm="1">
        <f t="array" ref="U187">IF(ISERROR(INDEX(PERSON_DEPARTMENT,N187)),"",INDEX(PERSON_DEPARTMENT,N187))</f>
        <v/>
      </c>
      <c r="V187" t="str" cm="1">
        <f t="array" ref="V187">IF(ISERROR(INDEX(PERSON_SENIORITY,N187)),"",INDEX(PERSON_SENIORITY,N187))</f>
        <v/>
      </c>
      <c r="W187" t="str" cm="1">
        <f t="array" ref="W187">IF(ISERROR(INDEX(PERSON_SUB_DEPARTMENT,N187)),"",INDEX(PERSON_SUB_DEPARTMENT,N187))</f>
        <v/>
      </c>
      <c r="Y187" t="str">
        <f t="shared" si="6"/>
        <v/>
      </c>
    </row>
    <row r="188" spans="14:25" x14ac:dyDescent="0.35">
      <c r="N188" t="str">
        <f t="shared" si="7"/>
        <v/>
      </c>
      <c r="O188" t="str" cm="1">
        <f t="array" ref="O188">IF(ISERROR(INDEX(PERSON_FIRSTNAME,N188)&amp;" "&amp;INDEX(PERSON_LASTNAME,N188)&amp;" ("&amp;INDEX(PERSON_ID,N188)&amp;")"),"",INDEX(PERSON_FIRSTNAME,N188)&amp;" "&amp;INDEX(PERSON_LASTNAME,N188)&amp;" ("&amp;INDEX(PERSON_ID,N188)&amp;")")</f>
        <v/>
      </c>
      <c r="P188" t="str" cm="1">
        <f t="array" ref="P188">IF(ISERROR(INDEX(PERSON_LINKEDINURL,N188)),"",INDEX(PERSON_LINKEDINURL,N188))</f>
        <v/>
      </c>
      <c r="Q188" t="str" cm="1">
        <f t="array" ref="Q188">IF(ISERROR(INDEX(PERSON_EMAIL_ADDRESS,N188)),"",INDEX(PERSON_EMAIL_ADDRESS,N188))</f>
        <v/>
      </c>
      <c r="R188" t="str" cm="1">
        <f t="array" ref="R188">IF(ISERROR(INDEX(PERSON_ID,N188)),"",INDEX(PERSON_ID,N188))</f>
        <v/>
      </c>
      <c r="S188" t="str" cm="1">
        <f t="array" ref="S188">IF(ISERROR(INDEX(PERSON_JOBTITLE,N188)),"",INDEX(PERSON_JOBTITLE,N188))</f>
        <v/>
      </c>
      <c r="T188" t="str" cm="1">
        <f t="array" ref="T188">IF(ISERROR(INDEX(PERSON_JOB_TYPE,N188)),"",INDEX(PERSON_JOB_TYPE,N188))</f>
        <v/>
      </c>
      <c r="U188" t="str" cm="1">
        <f t="array" ref="U188">IF(ISERROR(INDEX(PERSON_DEPARTMENT,N188)),"",INDEX(PERSON_DEPARTMENT,N188))</f>
        <v/>
      </c>
      <c r="V188" t="str" cm="1">
        <f t="array" ref="V188">IF(ISERROR(INDEX(PERSON_SENIORITY,N188)),"",INDEX(PERSON_SENIORITY,N188))</f>
        <v/>
      </c>
      <c r="W188" t="str" cm="1">
        <f t="array" ref="W188">IF(ISERROR(INDEX(PERSON_SUB_DEPARTMENT,N188)),"",INDEX(PERSON_SUB_DEPARTMENT,N188))</f>
        <v/>
      </c>
      <c r="Y188" t="str">
        <f t="shared" si="6"/>
        <v/>
      </c>
    </row>
    <row r="189" spans="14:25" x14ac:dyDescent="0.35">
      <c r="N189" t="str">
        <f t="shared" si="7"/>
        <v/>
      </c>
      <c r="O189" t="str" cm="1">
        <f t="array" ref="O189">IF(ISERROR(INDEX(PERSON_FIRSTNAME,N189)&amp;" "&amp;INDEX(PERSON_LASTNAME,N189)&amp;" ("&amp;INDEX(PERSON_ID,N189)&amp;")"),"",INDEX(PERSON_FIRSTNAME,N189)&amp;" "&amp;INDEX(PERSON_LASTNAME,N189)&amp;" ("&amp;INDEX(PERSON_ID,N189)&amp;")")</f>
        <v/>
      </c>
      <c r="P189" t="str" cm="1">
        <f t="array" ref="P189">IF(ISERROR(INDEX(PERSON_LINKEDINURL,N189)),"",INDEX(PERSON_LINKEDINURL,N189))</f>
        <v/>
      </c>
      <c r="Q189" t="str" cm="1">
        <f t="array" ref="Q189">IF(ISERROR(INDEX(PERSON_EMAIL_ADDRESS,N189)),"",INDEX(PERSON_EMAIL_ADDRESS,N189))</f>
        <v/>
      </c>
      <c r="R189" t="str" cm="1">
        <f t="array" ref="R189">IF(ISERROR(INDEX(PERSON_ID,N189)),"",INDEX(PERSON_ID,N189))</f>
        <v/>
      </c>
      <c r="S189" t="str" cm="1">
        <f t="array" ref="S189">IF(ISERROR(INDEX(PERSON_JOBTITLE,N189)),"",INDEX(PERSON_JOBTITLE,N189))</f>
        <v/>
      </c>
      <c r="T189" t="str" cm="1">
        <f t="array" ref="T189">IF(ISERROR(INDEX(PERSON_JOB_TYPE,N189)),"",INDEX(PERSON_JOB_TYPE,N189))</f>
        <v/>
      </c>
      <c r="U189" t="str" cm="1">
        <f t="array" ref="U189">IF(ISERROR(INDEX(PERSON_DEPARTMENT,N189)),"",INDEX(PERSON_DEPARTMENT,N189))</f>
        <v/>
      </c>
      <c r="V189" t="str" cm="1">
        <f t="array" ref="V189">IF(ISERROR(INDEX(PERSON_SENIORITY,N189)),"",INDEX(PERSON_SENIORITY,N189))</f>
        <v/>
      </c>
      <c r="W189" t="str" cm="1">
        <f t="array" ref="W189">IF(ISERROR(INDEX(PERSON_SUB_DEPARTMENT,N189)),"",INDEX(PERSON_SUB_DEPARTMENT,N189))</f>
        <v/>
      </c>
      <c r="Y189" t="str">
        <f t="shared" si="6"/>
        <v/>
      </c>
    </row>
    <row r="190" spans="14:25" x14ac:dyDescent="0.35">
      <c r="N190" t="str">
        <f t="shared" si="7"/>
        <v/>
      </c>
      <c r="O190" t="str" cm="1">
        <f t="array" ref="O190">IF(ISERROR(INDEX(PERSON_FIRSTNAME,N190)&amp;" "&amp;INDEX(PERSON_LASTNAME,N190)&amp;" ("&amp;INDEX(PERSON_ID,N190)&amp;")"),"",INDEX(PERSON_FIRSTNAME,N190)&amp;" "&amp;INDEX(PERSON_LASTNAME,N190)&amp;" ("&amp;INDEX(PERSON_ID,N190)&amp;")")</f>
        <v/>
      </c>
      <c r="P190" t="str" cm="1">
        <f t="array" ref="P190">IF(ISERROR(INDEX(PERSON_LINKEDINURL,N190)),"",INDEX(PERSON_LINKEDINURL,N190))</f>
        <v/>
      </c>
      <c r="Q190" t="str" cm="1">
        <f t="array" ref="Q190">IF(ISERROR(INDEX(PERSON_EMAIL_ADDRESS,N190)),"",INDEX(PERSON_EMAIL_ADDRESS,N190))</f>
        <v/>
      </c>
      <c r="R190" t="str" cm="1">
        <f t="array" ref="R190">IF(ISERROR(INDEX(PERSON_ID,N190)),"",INDEX(PERSON_ID,N190))</f>
        <v/>
      </c>
      <c r="S190" t="str" cm="1">
        <f t="array" ref="S190">IF(ISERROR(INDEX(PERSON_JOBTITLE,N190)),"",INDEX(PERSON_JOBTITLE,N190))</f>
        <v/>
      </c>
      <c r="T190" t="str" cm="1">
        <f t="array" ref="T190">IF(ISERROR(INDEX(PERSON_JOB_TYPE,N190)),"",INDEX(PERSON_JOB_TYPE,N190))</f>
        <v/>
      </c>
      <c r="U190" t="str" cm="1">
        <f t="array" ref="U190">IF(ISERROR(INDEX(PERSON_DEPARTMENT,N190)),"",INDEX(PERSON_DEPARTMENT,N190))</f>
        <v/>
      </c>
      <c r="V190" t="str" cm="1">
        <f t="array" ref="V190">IF(ISERROR(INDEX(PERSON_SENIORITY,N190)),"",INDEX(PERSON_SENIORITY,N190))</f>
        <v/>
      </c>
      <c r="W190" t="str" cm="1">
        <f t="array" ref="W190">IF(ISERROR(INDEX(PERSON_SUB_DEPARTMENT,N190)),"",INDEX(PERSON_SUB_DEPARTMENT,N190))</f>
        <v/>
      </c>
      <c r="Y190" t="str">
        <f t="shared" si="6"/>
        <v/>
      </c>
    </row>
    <row r="191" spans="14:25" x14ac:dyDescent="0.35">
      <c r="N191" t="str">
        <f t="shared" si="7"/>
        <v/>
      </c>
      <c r="O191" t="str" cm="1">
        <f t="array" ref="O191">IF(ISERROR(INDEX(PERSON_FIRSTNAME,N191)&amp;" "&amp;INDEX(PERSON_LASTNAME,N191)&amp;" ("&amp;INDEX(PERSON_ID,N191)&amp;")"),"",INDEX(PERSON_FIRSTNAME,N191)&amp;" "&amp;INDEX(PERSON_LASTNAME,N191)&amp;" ("&amp;INDEX(PERSON_ID,N191)&amp;")")</f>
        <v/>
      </c>
      <c r="P191" t="str" cm="1">
        <f t="array" ref="P191">IF(ISERROR(INDEX(PERSON_LINKEDINURL,N191)),"",INDEX(PERSON_LINKEDINURL,N191))</f>
        <v/>
      </c>
      <c r="Q191" t="str" cm="1">
        <f t="array" ref="Q191">IF(ISERROR(INDEX(PERSON_EMAIL_ADDRESS,N191)),"",INDEX(PERSON_EMAIL_ADDRESS,N191))</f>
        <v/>
      </c>
      <c r="R191" t="str" cm="1">
        <f t="array" ref="R191">IF(ISERROR(INDEX(PERSON_ID,N191)),"",INDEX(PERSON_ID,N191))</f>
        <v/>
      </c>
      <c r="S191" t="str" cm="1">
        <f t="array" ref="S191">IF(ISERROR(INDEX(PERSON_JOBTITLE,N191)),"",INDEX(PERSON_JOBTITLE,N191))</f>
        <v/>
      </c>
      <c r="T191" t="str" cm="1">
        <f t="array" ref="T191">IF(ISERROR(INDEX(PERSON_JOB_TYPE,N191)),"",INDEX(PERSON_JOB_TYPE,N191))</f>
        <v/>
      </c>
      <c r="U191" t="str" cm="1">
        <f t="array" ref="U191">IF(ISERROR(INDEX(PERSON_DEPARTMENT,N191)),"",INDEX(PERSON_DEPARTMENT,N191))</f>
        <v/>
      </c>
      <c r="V191" t="str" cm="1">
        <f t="array" ref="V191">IF(ISERROR(INDEX(PERSON_SENIORITY,N191)),"",INDEX(PERSON_SENIORITY,N191))</f>
        <v/>
      </c>
      <c r="W191" t="str" cm="1">
        <f t="array" ref="W191">IF(ISERROR(INDEX(PERSON_SUB_DEPARTMENT,N191)),"",INDEX(PERSON_SUB_DEPARTMENT,N191))</f>
        <v/>
      </c>
      <c r="Y191" t="str">
        <f t="shared" si="6"/>
        <v/>
      </c>
    </row>
    <row r="192" spans="14:25" x14ac:dyDescent="0.35">
      <c r="N192" t="str">
        <f t="shared" si="7"/>
        <v/>
      </c>
      <c r="O192" t="str" cm="1">
        <f t="array" ref="O192">IF(ISERROR(INDEX(PERSON_FIRSTNAME,N192)&amp;" "&amp;INDEX(PERSON_LASTNAME,N192)&amp;" ("&amp;INDEX(PERSON_ID,N192)&amp;")"),"",INDEX(PERSON_FIRSTNAME,N192)&amp;" "&amp;INDEX(PERSON_LASTNAME,N192)&amp;" ("&amp;INDEX(PERSON_ID,N192)&amp;")")</f>
        <v/>
      </c>
      <c r="P192" t="str" cm="1">
        <f t="array" ref="P192">IF(ISERROR(INDEX(PERSON_LINKEDINURL,N192)),"",INDEX(PERSON_LINKEDINURL,N192))</f>
        <v/>
      </c>
      <c r="Q192" t="str" cm="1">
        <f t="array" ref="Q192">IF(ISERROR(INDEX(PERSON_EMAIL_ADDRESS,N192)),"",INDEX(PERSON_EMAIL_ADDRESS,N192))</f>
        <v/>
      </c>
      <c r="R192" t="str" cm="1">
        <f t="array" ref="R192">IF(ISERROR(INDEX(PERSON_ID,N192)),"",INDEX(PERSON_ID,N192))</f>
        <v/>
      </c>
      <c r="S192" t="str" cm="1">
        <f t="array" ref="S192">IF(ISERROR(INDEX(PERSON_JOBTITLE,N192)),"",INDEX(PERSON_JOBTITLE,N192))</f>
        <v/>
      </c>
      <c r="T192" t="str" cm="1">
        <f t="array" ref="T192">IF(ISERROR(INDEX(PERSON_JOB_TYPE,N192)),"",INDEX(PERSON_JOB_TYPE,N192))</f>
        <v/>
      </c>
      <c r="U192" t="str" cm="1">
        <f t="array" ref="U192">IF(ISERROR(INDEX(PERSON_DEPARTMENT,N192)),"",INDEX(PERSON_DEPARTMENT,N192))</f>
        <v/>
      </c>
      <c r="V192" t="str" cm="1">
        <f t="array" ref="V192">IF(ISERROR(INDEX(PERSON_SENIORITY,N192)),"",INDEX(PERSON_SENIORITY,N192))</f>
        <v/>
      </c>
      <c r="W192" t="str" cm="1">
        <f t="array" ref="W192">IF(ISERROR(INDEX(PERSON_SUB_DEPARTMENT,N192)),"",INDEX(PERSON_SUB_DEPARTMENT,N192))</f>
        <v/>
      </c>
      <c r="Y192" t="str">
        <f t="shared" si="6"/>
        <v/>
      </c>
    </row>
    <row r="193" spans="14:25" x14ac:dyDescent="0.35">
      <c r="N193" t="str">
        <f t="shared" si="7"/>
        <v/>
      </c>
      <c r="O193" t="str" cm="1">
        <f t="array" ref="O193">IF(ISERROR(INDEX(PERSON_FIRSTNAME,N193)&amp;" "&amp;INDEX(PERSON_LASTNAME,N193)&amp;" ("&amp;INDEX(PERSON_ID,N193)&amp;")"),"",INDEX(PERSON_FIRSTNAME,N193)&amp;" "&amp;INDEX(PERSON_LASTNAME,N193)&amp;" ("&amp;INDEX(PERSON_ID,N193)&amp;")")</f>
        <v/>
      </c>
      <c r="P193" t="str" cm="1">
        <f t="array" ref="P193">IF(ISERROR(INDEX(PERSON_LINKEDINURL,N193)),"",INDEX(PERSON_LINKEDINURL,N193))</f>
        <v/>
      </c>
      <c r="Q193" t="str" cm="1">
        <f t="array" ref="Q193">IF(ISERROR(INDEX(PERSON_EMAIL_ADDRESS,N193)),"",INDEX(PERSON_EMAIL_ADDRESS,N193))</f>
        <v/>
      </c>
      <c r="R193" t="str" cm="1">
        <f t="array" ref="R193">IF(ISERROR(INDEX(PERSON_ID,N193)),"",INDEX(PERSON_ID,N193))</f>
        <v/>
      </c>
      <c r="S193" t="str" cm="1">
        <f t="array" ref="S193">IF(ISERROR(INDEX(PERSON_JOBTITLE,N193)),"",INDEX(PERSON_JOBTITLE,N193))</f>
        <v/>
      </c>
      <c r="T193" t="str" cm="1">
        <f t="array" ref="T193">IF(ISERROR(INDEX(PERSON_JOB_TYPE,N193)),"",INDEX(PERSON_JOB_TYPE,N193))</f>
        <v/>
      </c>
      <c r="U193" t="str" cm="1">
        <f t="array" ref="U193">IF(ISERROR(INDEX(PERSON_DEPARTMENT,N193)),"",INDEX(PERSON_DEPARTMENT,N193))</f>
        <v/>
      </c>
      <c r="V193" t="str" cm="1">
        <f t="array" ref="V193">IF(ISERROR(INDEX(PERSON_SENIORITY,N193)),"",INDEX(PERSON_SENIORITY,N193))</f>
        <v/>
      </c>
      <c r="W193" t="str" cm="1">
        <f t="array" ref="W193">IF(ISERROR(INDEX(PERSON_SUB_DEPARTMENT,N193)),"",INDEX(PERSON_SUB_DEPARTMENT,N193))</f>
        <v/>
      </c>
      <c r="Y193" t="str">
        <f t="shared" si="6"/>
        <v/>
      </c>
    </row>
    <row r="194" spans="14:25" x14ac:dyDescent="0.35">
      <c r="N194" t="str">
        <f t="shared" si="7"/>
        <v/>
      </c>
      <c r="O194" t="str" cm="1">
        <f t="array" ref="O194">IF(ISERROR(INDEX(PERSON_FIRSTNAME,N194)&amp;" "&amp;INDEX(PERSON_LASTNAME,N194)&amp;" ("&amp;INDEX(PERSON_ID,N194)&amp;")"),"",INDEX(PERSON_FIRSTNAME,N194)&amp;" "&amp;INDEX(PERSON_LASTNAME,N194)&amp;" ("&amp;INDEX(PERSON_ID,N194)&amp;")")</f>
        <v/>
      </c>
      <c r="P194" t="str" cm="1">
        <f t="array" ref="P194">IF(ISERROR(INDEX(PERSON_LINKEDINURL,N194)),"",INDEX(PERSON_LINKEDINURL,N194))</f>
        <v/>
      </c>
      <c r="Q194" t="str" cm="1">
        <f t="array" ref="Q194">IF(ISERROR(INDEX(PERSON_EMAIL_ADDRESS,N194)),"",INDEX(PERSON_EMAIL_ADDRESS,N194))</f>
        <v/>
      </c>
      <c r="R194" t="str" cm="1">
        <f t="array" ref="R194">IF(ISERROR(INDEX(PERSON_ID,N194)),"",INDEX(PERSON_ID,N194))</f>
        <v/>
      </c>
      <c r="S194" t="str" cm="1">
        <f t="array" ref="S194">IF(ISERROR(INDEX(PERSON_JOBTITLE,N194)),"",INDEX(PERSON_JOBTITLE,N194))</f>
        <v/>
      </c>
      <c r="T194" t="str" cm="1">
        <f t="array" ref="T194">IF(ISERROR(INDEX(PERSON_JOB_TYPE,N194)),"",INDEX(PERSON_JOB_TYPE,N194))</f>
        <v/>
      </c>
      <c r="U194" t="str" cm="1">
        <f t="array" ref="U194">IF(ISERROR(INDEX(PERSON_DEPARTMENT,N194)),"",INDEX(PERSON_DEPARTMENT,N194))</f>
        <v/>
      </c>
      <c r="V194" t="str" cm="1">
        <f t="array" ref="V194">IF(ISERROR(INDEX(PERSON_SENIORITY,N194)),"",INDEX(PERSON_SENIORITY,N194))</f>
        <v/>
      </c>
      <c r="W194" t="str" cm="1">
        <f t="array" ref="W194">IF(ISERROR(INDEX(PERSON_SUB_DEPARTMENT,N194)),"",INDEX(PERSON_SUB_DEPARTMENT,N194))</f>
        <v/>
      </c>
      <c r="Y194" t="str">
        <f t="shared" ref="Y194:Y257" si="8">IF(ISERROR(INDEX(MEETING_MINUTES_FILENAME,MATCH(X194,MEETING_MINUTES_MINUTES_DISPLAY_NAME,0))),"",INDEX(MEETING_MINUTES_FILENAME,MATCH(X194,MEETING_MINUTES_MINUTES_DISPLAY_NAME,0)))</f>
        <v/>
      </c>
    </row>
    <row r="195" spans="14:25" x14ac:dyDescent="0.35">
      <c r="N195" t="str">
        <f t="shared" si="7"/>
        <v/>
      </c>
      <c r="O195" t="str" cm="1">
        <f t="array" ref="O195">IF(ISERROR(INDEX(PERSON_FIRSTNAME,N195)&amp;" "&amp;INDEX(PERSON_LASTNAME,N195)&amp;" ("&amp;INDEX(PERSON_ID,N195)&amp;")"),"",INDEX(PERSON_FIRSTNAME,N195)&amp;" "&amp;INDEX(PERSON_LASTNAME,N195)&amp;" ("&amp;INDEX(PERSON_ID,N195)&amp;")")</f>
        <v/>
      </c>
      <c r="P195" t="str" cm="1">
        <f t="array" ref="P195">IF(ISERROR(INDEX(PERSON_LINKEDINURL,N195)),"",INDEX(PERSON_LINKEDINURL,N195))</f>
        <v/>
      </c>
      <c r="Q195" t="str" cm="1">
        <f t="array" ref="Q195">IF(ISERROR(INDEX(PERSON_EMAIL_ADDRESS,N195)),"",INDEX(PERSON_EMAIL_ADDRESS,N195))</f>
        <v/>
      </c>
      <c r="R195" t="str" cm="1">
        <f t="array" ref="R195">IF(ISERROR(INDEX(PERSON_ID,N195)),"",INDEX(PERSON_ID,N195))</f>
        <v/>
      </c>
      <c r="S195" t="str" cm="1">
        <f t="array" ref="S195">IF(ISERROR(INDEX(PERSON_JOBTITLE,N195)),"",INDEX(PERSON_JOBTITLE,N195))</f>
        <v/>
      </c>
      <c r="T195" t="str" cm="1">
        <f t="array" ref="T195">IF(ISERROR(INDEX(PERSON_JOB_TYPE,N195)),"",INDEX(PERSON_JOB_TYPE,N195))</f>
        <v/>
      </c>
      <c r="U195" t="str" cm="1">
        <f t="array" ref="U195">IF(ISERROR(INDEX(PERSON_DEPARTMENT,N195)),"",INDEX(PERSON_DEPARTMENT,N195))</f>
        <v/>
      </c>
      <c r="V195" t="str" cm="1">
        <f t="array" ref="V195">IF(ISERROR(INDEX(PERSON_SENIORITY,N195)),"",INDEX(PERSON_SENIORITY,N195))</f>
        <v/>
      </c>
      <c r="W195" t="str" cm="1">
        <f t="array" ref="W195">IF(ISERROR(INDEX(PERSON_SUB_DEPARTMENT,N195)),"",INDEX(PERSON_SUB_DEPARTMENT,N195))</f>
        <v/>
      </c>
      <c r="Y195" t="str">
        <f t="shared" si="8"/>
        <v/>
      </c>
    </row>
    <row r="196" spans="14:25" x14ac:dyDescent="0.35">
      <c r="N196" t="str">
        <f t="shared" si="7"/>
        <v/>
      </c>
      <c r="O196" t="str" cm="1">
        <f t="array" ref="O196">IF(ISERROR(INDEX(PERSON_FIRSTNAME,N196)&amp;" "&amp;INDEX(PERSON_LASTNAME,N196)&amp;" ("&amp;INDEX(PERSON_ID,N196)&amp;")"),"",INDEX(PERSON_FIRSTNAME,N196)&amp;" "&amp;INDEX(PERSON_LASTNAME,N196)&amp;" ("&amp;INDEX(PERSON_ID,N196)&amp;")")</f>
        <v/>
      </c>
      <c r="P196" t="str" cm="1">
        <f t="array" ref="P196">IF(ISERROR(INDEX(PERSON_LINKEDINURL,N196)),"",INDEX(PERSON_LINKEDINURL,N196))</f>
        <v/>
      </c>
      <c r="Q196" t="str" cm="1">
        <f t="array" ref="Q196">IF(ISERROR(INDEX(PERSON_EMAIL_ADDRESS,N196)),"",INDEX(PERSON_EMAIL_ADDRESS,N196))</f>
        <v/>
      </c>
      <c r="R196" t="str" cm="1">
        <f t="array" ref="R196">IF(ISERROR(INDEX(PERSON_ID,N196)),"",INDEX(PERSON_ID,N196))</f>
        <v/>
      </c>
      <c r="S196" t="str" cm="1">
        <f t="array" ref="S196">IF(ISERROR(INDEX(PERSON_JOBTITLE,N196)),"",INDEX(PERSON_JOBTITLE,N196))</f>
        <v/>
      </c>
      <c r="T196" t="str" cm="1">
        <f t="array" ref="T196">IF(ISERROR(INDEX(PERSON_JOB_TYPE,N196)),"",INDEX(PERSON_JOB_TYPE,N196))</f>
        <v/>
      </c>
      <c r="U196" t="str" cm="1">
        <f t="array" ref="U196">IF(ISERROR(INDEX(PERSON_DEPARTMENT,N196)),"",INDEX(PERSON_DEPARTMENT,N196))</f>
        <v/>
      </c>
      <c r="V196" t="str" cm="1">
        <f t="array" ref="V196">IF(ISERROR(INDEX(PERSON_SENIORITY,N196)),"",INDEX(PERSON_SENIORITY,N196))</f>
        <v/>
      </c>
      <c r="W196" t="str" cm="1">
        <f t="array" ref="W196">IF(ISERROR(INDEX(PERSON_SUB_DEPARTMENT,N196)),"",INDEX(PERSON_SUB_DEPARTMENT,N196))</f>
        <v/>
      </c>
      <c r="Y196" t="str">
        <f t="shared" si="8"/>
        <v/>
      </c>
    </row>
    <row r="197" spans="14:25" x14ac:dyDescent="0.35">
      <c r="N197" t="str">
        <f t="shared" si="7"/>
        <v/>
      </c>
      <c r="O197" t="str" cm="1">
        <f t="array" ref="O197">IF(ISERROR(INDEX(PERSON_FIRSTNAME,N197)&amp;" "&amp;INDEX(PERSON_LASTNAME,N197)&amp;" ("&amp;INDEX(PERSON_ID,N197)&amp;")"),"",INDEX(PERSON_FIRSTNAME,N197)&amp;" "&amp;INDEX(PERSON_LASTNAME,N197)&amp;" ("&amp;INDEX(PERSON_ID,N197)&amp;")")</f>
        <v/>
      </c>
      <c r="P197" t="str" cm="1">
        <f t="array" ref="P197">IF(ISERROR(INDEX(PERSON_LINKEDINURL,N197)),"",INDEX(PERSON_LINKEDINURL,N197))</f>
        <v/>
      </c>
      <c r="Q197" t="str" cm="1">
        <f t="array" ref="Q197">IF(ISERROR(INDEX(PERSON_EMAIL_ADDRESS,N197)),"",INDEX(PERSON_EMAIL_ADDRESS,N197))</f>
        <v/>
      </c>
      <c r="R197" t="str" cm="1">
        <f t="array" ref="R197">IF(ISERROR(INDEX(PERSON_ID,N197)),"",INDEX(PERSON_ID,N197))</f>
        <v/>
      </c>
      <c r="S197" t="str" cm="1">
        <f t="array" ref="S197">IF(ISERROR(INDEX(PERSON_JOBTITLE,N197)),"",INDEX(PERSON_JOBTITLE,N197))</f>
        <v/>
      </c>
      <c r="T197" t="str" cm="1">
        <f t="array" ref="T197">IF(ISERROR(INDEX(PERSON_JOB_TYPE,N197)),"",INDEX(PERSON_JOB_TYPE,N197))</f>
        <v/>
      </c>
      <c r="U197" t="str" cm="1">
        <f t="array" ref="U197">IF(ISERROR(INDEX(PERSON_DEPARTMENT,N197)),"",INDEX(PERSON_DEPARTMENT,N197))</f>
        <v/>
      </c>
      <c r="V197" t="str" cm="1">
        <f t="array" ref="V197">IF(ISERROR(INDEX(PERSON_SENIORITY,N197)),"",INDEX(PERSON_SENIORITY,N197))</f>
        <v/>
      </c>
      <c r="W197" t="str" cm="1">
        <f t="array" ref="W197">IF(ISERROR(INDEX(PERSON_SUB_DEPARTMENT,N197)),"",INDEX(PERSON_SUB_DEPARTMENT,N197))</f>
        <v/>
      </c>
      <c r="Y197" t="str">
        <f t="shared" si="8"/>
        <v/>
      </c>
    </row>
    <row r="198" spans="14:25" x14ac:dyDescent="0.35">
      <c r="N198" t="str">
        <f t="shared" si="7"/>
        <v/>
      </c>
      <c r="O198" t="str" cm="1">
        <f t="array" ref="O198">IF(ISERROR(INDEX(PERSON_FIRSTNAME,N198)&amp;" "&amp;INDEX(PERSON_LASTNAME,N198)&amp;" ("&amp;INDEX(PERSON_ID,N198)&amp;")"),"",INDEX(PERSON_FIRSTNAME,N198)&amp;" "&amp;INDEX(PERSON_LASTNAME,N198)&amp;" ("&amp;INDEX(PERSON_ID,N198)&amp;")")</f>
        <v/>
      </c>
      <c r="P198" t="str" cm="1">
        <f t="array" ref="P198">IF(ISERROR(INDEX(PERSON_LINKEDINURL,N198)),"",INDEX(PERSON_LINKEDINURL,N198))</f>
        <v/>
      </c>
      <c r="Q198" t="str" cm="1">
        <f t="array" ref="Q198">IF(ISERROR(INDEX(PERSON_EMAIL_ADDRESS,N198)),"",INDEX(PERSON_EMAIL_ADDRESS,N198))</f>
        <v/>
      </c>
      <c r="R198" t="str" cm="1">
        <f t="array" ref="R198">IF(ISERROR(INDEX(PERSON_ID,N198)),"",INDEX(PERSON_ID,N198))</f>
        <v/>
      </c>
      <c r="S198" t="str" cm="1">
        <f t="array" ref="S198">IF(ISERROR(INDEX(PERSON_JOBTITLE,N198)),"",INDEX(PERSON_JOBTITLE,N198))</f>
        <v/>
      </c>
      <c r="T198" t="str" cm="1">
        <f t="array" ref="T198">IF(ISERROR(INDEX(PERSON_JOB_TYPE,N198)),"",INDEX(PERSON_JOB_TYPE,N198))</f>
        <v/>
      </c>
      <c r="U198" t="str" cm="1">
        <f t="array" ref="U198">IF(ISERROR(INDEX(PERSON_DEPARTMENT,N198)),"",INDEX(PERSON_DEPARTMENT,N198))</f>
        <v/>
      </c>
      <c r="V198" t="str" cm="1">
        <f t="array" ref="V198">IF(ISERROR(INDEX(PERSON_SENIORITY,N198)),"",INDEX(PERSON_SENIORITY,N198))</f>
        <v/>
      </c>
      <c r="W198" t="str" cm="1">
        <f t="array" ref="W198">IF(ISERROR(INDEX(PERSON_SUB_DEPARTMENT,N198)),"",INDEX(PERSON_SUB_DEPARTMENT,N198))</f>
        <v/>
      </c>
      <c r="Y198" t="str">
        <f t="shared" si="8"/>
        <v/>
      </c>
    </row>
    <row r="199" spans="14:25" x14ac:dyDescent="0.35">
      <c r="N199" t="str">
        <f t="shared" si="7"/>
        <v/>
      </c>
      <c r="O199" t="str" cm="1">
        <f t="array" ref="O199">IF(ISERROR(INDEX(PERSON_FIRSTNAME,N199)&amp;" "&amp;INDEX(PERSON_LASTNAME,N199)&amp;" ("&amp;INDEX(PERSON_ID,N199)&amp;")"),"",INDEX(PERSON_FIRSTNAME,N199)&amp;" "&amp;INDEX(PERSON_LASTNAME,N199)&amp;" ("&amp;INDEX(PERSON_ID,N199)&amp;")")</f>
        <v/>
      </c>
      <c r="P199" t="str" cm="1">
        <f t="array" ref="P199">IF(ISERROR(INDEX(PERSON_LINKEDINURL,N199)),"",INDEX(PERSON_LINKEDINURL,N199))</f>
        <v/>
      </c>
      <c r="Q199" t="str" cm="1">
        <f t="array" ref="Q199">IF(ISERROR(INDEX(PERSON_EMAIL_ADDRESS,N199)),"",INDEX(PERSON_EMAIL_ADDRESS,N199))</f>
        <v/>
      </c>
      <c r="R199" t="str" cm="1">
        <f t="array" ref="R199">IF(ISERROR(INDEX(PERSON_ID,N199)),"",INDEX(PERSON_ID,N199))</f>
        <v/>
      </c>
      <c r="S199" t="str" cm="1">
        <f t="array" ref="S199">IF(ISERROR(INDEX(PERSON_JOBTITLE,N199)),"",INDEX(PERSON_JOBTITLE,N199))</f>
        <v/>
      </c>
      <c r="T199" t="str" cm="1">
        <f t="array" ref="T199">IF(ISERROR(INDEX(PERSON_JOB_TYPE,N199)),"",INDEX(PERSON_JOB_TYPE,N199))</f>
        <v/>
      </c>
      <c r="U199" t="str" cm="1">
        <f t="array" ref="U199">IF(ISERROR(INDEX(PERSON_DEPARTMENT,N199)),"",INDEX(PERSON_DEPARTMENT,N199))</f>
        <v/>
      </c>
      <c r="V199" t="str" cm="1">
        <f t="array" ref="V199">IF(ISERROR(INDEX(PERSON_SENIORITY,N199)),"",INDEX(PERSON_SENIORITY,N199))</f>
        <v/>
      </c>
      <c r="W199" t="str" cm="1">
        <f t="array" ref="W199">IF(ISERROR(INDEX(PERSON_SUB_DEPARTMENT,N199)),"",INDEX(PERSON_SUB_DEPARTMENT,N199))</f>
        <v/>
      </c>
      <c r="Y199" t="str">
        <f t="shared" si="8"/>
        <v/>
      </c>
    </row>
    <row r="200" spans="14:25" x14ac:dyDescent="0.35">
      <c r="N200" t="str">
        <f t="shared" si="7"/>
        <v/>
      </c>
      <c r="O200" t="str" cm="1">
        <f t="array" ref="O200">IF(ISERROR(INDEX(PERSON_FIRSTNAME,N200)&amp;" "&amp;INDEX(PERSON_LASTNAME,N200)&amp;" ("&amp;INDEX(PERSON_ID,N200)&amp;")"),"",INDEX(PERSON_FIRSTNAME,N200)&amp;" "&amp;INDEX(PERSON_LASTNAME,N200)&amp;" ("&amp;INDEX(PERSON_ID,N200)&amp;")")</f>
        <v/>
      </c>
      <c r="P200" t="str" cm="1">
        <f t="array" ref="P200">IF(ISERROR(INDEX(PERSON_LINKEDINURL,N200)),"",INDEX(PERSON_LINKEDINURL,N200))</f>
        <v/>
      </c>
      <c r="Q200" t="str" cm="1">
        <f t="array" ref="Q200">IF(ISERROR(INDEX(PERSON_EMAIL_ADDRESS,N200)),"",INDEX(PERSON_EMAIL_ADDRESS,N200))</f>
        <v/>
      </c>
      <c r="R200" t="str" cm="1">
        <f t="array" ref="R200">IF(ISERROR(INDEX(PERSON_ID,N200)),"",INDEX(PERSON_ID,N200))</f>
        <v/>
      </c>
      <c r="S200" t="str" cm="1">
        <f t="array" ref="S200">IF(ISERROR(INDEX(PERSON_JOBTITLE,N200)),"",INDEX(PERSON_JOBTITLE,N200))</f>
        <v/>
      </c>
      <c r="T200" t="str" cm="1">
        <f t="array" ref="T200">IF(ISERROR(INDEX(PERSON_JOB_TYPE,N200)),"",INDEX(PERSON_JOB_TYPE,N200))</f>
        <v/>
      </c>
      <c r="U200" t="str" cm="1">
        <f t="array" ref="U200">IF(ISERROR(INDEX(PERSON_DEPARTMENT,N200)),"",INDEX(PERSON_DEPARTMENT,N200))</f>
        <v/>
      </c>
      <c r="V200" t="str" cm="1">
        <f t="array" ref="V200">IF(ISERROR(INDEX(PERSON_SENIORITY,N200)),"",INDEX(PERSON_SENIORITY,N200))</f>
        <v/>
      </c>
      <c r="W200" t="str" cm="1">
        <f t="array" ref="W200">IF(ISERROR(INDEX(PERSON_SUB_DEPARTMENT,N200)),"",INDEX(PERSON_SUB_DEPARTMENT,N200))</f>
        <v/>
      </c>
      <c r="Y200" t="str">
        <f t="shared" si="8"/>
        <v/>
      </c>
    </row>
    <row r="201" spans="14:25" x14ac:dyDescent="0.35">
      <c r="N201" t="str">
        <f t="shared" si="7"/>
        <v/>
      </c>
      <c r="O201" t="str" cm="1">
        <f t="array" ref="O201">IF(ISERROR(INDEX(PERSON_FIRSTNAME,N201)&amp;" "&amp;INDEX(PERSON_LASTNAME,N201)&amp;" ("&amp;INDEX(PERSON_ID,N201)&amp;")"),"",INDEX(PERSON_FIRSTNAME,N201)&amp;" "&amp;INDEX(PERSON_LASTNAME,N201)&amp;" ("&amp;INDEX(PERSON_ID,N201)&amp;")")</f>
        <v/>
      </c>
      <c r="P201" t="str" cm="1">
        <f t="array" ref="P201">IF(ISERROR(INDEX(PERSON_LINKEDINURL,N201)),"",INDEX(PERSON_LINKEDINURL,N201))</f>
        <v/>
      </c>
      <c r="Q201" t="str" cm="1">
        <f t="array" ref="Q201">IF(ISERROR(INDEX(PERSON_EMAIL_ADDRESS,N201)),"",INDEX(PERSON_EMAIL_ADDRESS,N201))</f>
        <v/>
      </c>
      <c r="R201" t="str" cm="1">
        <f t="array" ref="R201">IF(ISERROR(INDEX(PERSON_ID,N201)),"",INDEX(PERSON_ID,N201))</f>
        <v/>
      </c>
      <c r="S201" t="str" cm="1">
        <f t="array" ref="S201">IF(ISERROR(INDEX(PERSON_JOBTITLE,N201)),"",INDEX(PERSON_JOBTITLE,N201))</f>
        <v/>
      </c>
      <c r="T201" t="str" cm="1">
        <f t="array" ref="T201">IF(ISERROR(INDEX(PERSON_JOB_TYPE,N201)),"",INDEX(PERSON_JOB_TYPE,N201))</f>
        <v/>
      </c>
      <c r="U201" t="str" cm="1">
        <f t="array" ref="U201">IF(ISERROR(INDEX(PERSON_DEPARTMENT,N201)),"",INDEX(PERSON_DEPARTMENT,N201))</f>
        <v/>
      </c>
      <c r="V201" t="str" cm="1">
        <f t="array" ref="V201">IF(ISERROR(INDEX(PERSON_SENIORITY,N201)),"",INDEX(PERSON_SENIORITY,N201))</f>
        <v/>
      </c>
      <c r="W201" t="str" cm="1">
        <f t="array" ref="W201">IF(ISERROR(INDEX(PERSON_SUB_DEPARTMENT,N201)),"",INDEX(PERSON_SUB_DEPARTMENT,N201))</f>
        <v/>
      </c>
      <c r="Y201" t="str">
        <f t="shared" si="8"/>
        <v/>
      </c>
    </row>
    <row r="202" spans="14:25" x14ac:dyDescent="0.35">
      <c r="N202" t="str">
        <f t="shared" si="7"/>
        <v/>
      </c>
      <c r="O202" t="str" cm="1">
        <f t="array" ref="O202">IF(ISERROR(INDEX(PERSON_FIRSTNAME,N202)&amp;" "&amp;INDEX(PERSON_LASTNAME,N202)&amp;" ("&amp;INDEX(PERSON_ID,N202)&amp;")"),"",INDEX(PERSON_FIRSTNAME,N202)&amp;" "&amp;INDEX(PERSON_LASTNAME,N202)&amp;" ("&amp;INDEX(PERSON_ID,N202)&amp;")")</f>
        <v/>
      </c>
      <c r="P202" t="str" cm="1">
        <f t="array" ref="P202">IF(ISERROR(INDEX(PERSON_LINKEDINURL,N202)),"",INDEX(PERSON_LINKEDINURL,N202))</f>
        <v/>
      </c>
      <c r="Q202" t="str" cm="1">
        <f t="array" ref="Q202">IF(ISERROR(INDEX(PERSON_EMAIL_ADDRESS,N202)),"",INDEX(PERSON_EMAIL_ADDRESS,N202))</f>
        <v/>
      </c>
      <c r="R202" t="str" cm="1">
        <f t="array" ref="R202">IF(ISERROR(INDEX(PERSON_ID,N202)),"",INDEX(PERSON_ID,N202))</f>
        <v/>
      </c>
      <c r="S202" t="str" cm="1">
        <f t="array" ref="S202">IF(ISERROR(INDEX(PERSON_JOBTITLE,N202)),"",INDEX(PERSON_JOBTITLE,N202))</f>
        <v/>
      </c>
      <c r="T202" t="str" cm="1">
        <f t="array" ref="T202">IF(ISERROR(INDEX(PERSON_JOB_TYPE,N202)),"",INDEX(PERSON_JOB_TYPE,N202))</f>
        <v/>
      </c>
      <c r="U202" t="str" cm="1">
        <f t="array" ref="U202">IF(ISERROR(INDEX(PERSON_DEPARTMENT,N202)),"",INDEX(PERSON_DEPARTMENT,N202))</f>
        <v/>
      </c>
      <c r="V202" t="str" cm="1">
        <f t="array" ref="V202">IF(ISERROR(INDEX(PERSON_SENIORITY,N202)),"",INDEX(PERSON_SENIORITY,N202))</f>
        <v/>
      </c>
      <c r="W202" t="str" cm="1">
        <f t="array" ref="W202">IF(ISERROR(INDEX(PERSON_SUB_DEPARTMENT,N202)),"",INDEX(PERSON_SUB_DEPARTMENT,N202))</f>
        <v/>
      </c>
      <c r="Y202" t="str">
        <f t="shared" si="8"/>
        <v/>
      </c>
    </row>
    <row r="203" spans="14:25" x14ac:dyDescent="0.35">
      <c r="N203" t="str">
        <f t="shared" si="7"/>
        <v/>
      </c>
      <c r="O203" t="str" cm="1">
        <f t="array" ref="O203">IF(ISERROR(INDEX(PERSON_FIRSTNAME,N203)&amp;" "&amp;INDEX(PERSON_LASTNAME,N203)&amp;" ("&amp;INDEX(PERSON_ID,N203)&amp;")"),"",INDEX(PERSON_FIRSTNAME,N203)&amp;" "&amp;INDEX(PERSON_LASTNAME,N203)&amp;" ("&amp;INDEX(PERSON_ID,N203)&amp;")")</f>
        <v/>
      </c>
      <c r="P203" t="str" cm="1">
        <f t="array" ref="P203">IF(ISERROR(INDEX(PERSON_LINKEDINURL,N203)),"",INDEX(PERSON_LINKEDINURL,N203))</f>
        <v/>
      </c>
      <c r="Q203" t="str" cm="1">
        <f t="array" ref="Q203">IF(ISERROR(INDEX(PERSON_EMAIL_ADDRESS,N203)),"",INDEX(PERSON_EMAIL_ADDRESS,N203))</f>
        <v/>
      </c>
      <c r="R203" t="str" cm="1">
        <f t="array" ref="R203">IF(ISERROR(INDEX(PERSON_ID,N203)),"",INDEX(PERSON_ID,N203))</f>
        <v/>
      </c>
      <c r="S203" t="str" cm="1">
        <f t="array" ref="S203">IF(ISERROR(INDEX(PERSON_JOBTITLE,N203)),"",INDEX(PERSON_JOBTITLE,N203))</f>
        <v/>
      </c>
      <c r="T203" t="str" cm="1">
        <f t="array" ref="T203">IF(ISERROR(INDEX(PERSON_JOB_TYPE,N203)),"",INDEX(PERSON_JOB_TYPE,N203))</f>
        <v/>
      </c>
      <c r="U203" t="str" cm="1">
        <f t="array" ref="U203">IF(ISERROR(INDEX(PERSON_DEPARTMENT,N203)),"",INDEX(PERSON_DEPARTMENT,N203))</f>
        <v/>
      </c>
      <c r="V203" t="str" cm="1">
        <f t="array" ref="V203">IF(ISERROR(INDEX(PERSON_SENIORITY,N203)),"",INDEX(PERSON_SENIORITY,N203))</f>
        <v/>
      </c>
      <c r="W203" t="str" cm="1">
        <f t="array" ref="W203">IF(ISERROR(INDEX(PERSON_SUB_DEPARTMENT,N203)),"",INDEX(PERSON_SUB_DEPARTMENT,N203))</f>
        <v/>
      </c>
      <c r="Y203" t="str">
        <f t="shared" si="8"/>
        <v/>
      </c>
    </row>
    <row r="204" spans="14:25" x14ac:dyDescent="0.35">
      <c r="N204" t="str">
        <f t="shared" si="7"/>
        <v/>
      </c>
      <c r="O204" t="str" cm="1">
        <f t="array" ref="O204">IF(ISERROR(INDEX(PERSON_FIRSTNAME,N204)&amp;" "&amp;INDEX(PERSON_LASTNAME,N204)&amp;" ("&amp;INDEX(PERSON_ID,N204)&amp;")"),"",INDEX(PERSON_FIRSTNAME,N204)&amp;" "&amp;INDEX(PERSON_LASTNAME,N204)&amp;" ("&amp;INDEX(PERSON_ID,N204)&amp;")")</f>
        <v/>
      </c>
      <c r="P204" t="str" cm="1">
        <f t="array" ref="P204">IF(ISERROR(INDEX(PERSON_LINKEDINURL,N204)),"",INDEX(PERSON_LINKEDINURL,N204))</f>
        <v/>
      </c>
      <c r="Q204" t="str" cm="1">
        <f t="array" ref="Q204">IF(ISERROR(INDEX(PERSON_EMAIL_ADDRESS,N204)),"",INDEX(PERSON_EMAIL_ADDRESS,N204))</f>
        <v/>
      </c>
      <c r="R204" t="str" cm="1">
        <f t="array" ref="R204">IF(ISERROR(INDEX(PERSON_ID,N204)),"",INDEX(PERSON_ID,N204))</f>
        <v/>
      </c>
      <c r="S204" t="str" cm="1">
        <f t="array" ref="S204">IF(ISERROR(INDEX(PERSON_JOBTITLE,N204)),"",INDEX(PERSON_JOBTITLE,N204))</f>
        <v/>
      </c>
      <c r="T204" t="str" cm="1">
        <f t="array" ref="T204">IF(ISERROR(INDEX(PERSON_JOB_TYPE,N204)),"",INDEX(PERSON_JOB_TYPE,N204))</f>
        <v/>
      </c>
      <c r="U204" t="str" cm="1">
        <f t="array" ref="U204">IF(ISERROR(INDEX(PERSON_DEPARTMENT,N204)),"",INDEX(PERSON_DEPARTMENT,N204))</f>
        <v/>
      </c>
      <c r="V204" t="str" cm="1">
        <f t="array" ref="V204">IF(ISERROR(INDEX(PERSON_SENIORITY,N204)),"",INDEX(PERSON_SENIORITY,N204))</f>
        <v/>
      </c>
      <c r="W204" t="str" cm="1">
        <f t="array" ref="W204">IF(ISERROR(INDEX(PERSON_SUB_DEPARTMENT,N204)),"",INDEX(PERSON_SUB_DEPARTMENT,N204))</f>
        <v/>
      </c>
      <c r="Y204" t="str">
        <f t="shared" si="8"/>
        <v/>
      </c>
    </row>
    <row r="205" spans="14:25" x14ac:dyDescent="0.35">
      <c r="N205" t="str">
        <f t="shared" si="7"/>
        <v/>
      </c>
      <c r="O205" t="str" cm="1">
        <f t="array" ref="O205">IF(ISERROR(INDEX(PERSON_FIRSTNAME,N205)&amp;" "&amp;INDEX(PERSON_LASTNAME,N205)&amp;" ("&amp;INDEX(PERSON_ID,N205)&amp;")"),"",INDEX(PERSON_FIRSTNAME,N205)&amp;" "&amp;INDEX(PERSON_LASTNAME,N205)&amp;" ("&amp;INDEX(PERSON_ID,N205)&amp;")")</f>
        <v/>
      </c>
      <c r="P205" t="str" cm="1">
        <f t="array" ref="P205">IF(ISERROR(INDEX(PERSON_LINKEDINURL,N205)),"",INDEX(PERSON_LINKEDINURL,N205))</f>
        <v/>
      </c>
      <c r="Q205" t="str" cm="1">
        <f t="array" ref="Q205">IF(ISERROR(INDEX(PERSON_EMAIL_ADDRESS,N205)),"",INDEX(PERSON_EMAIL_ADDRESS,N205))</f>
        <v/>
      </c>
      <c r="R205" t="str" cm="1">
        <f t="array" ref="R205">IF(ISERROR(INDEX(PERSON_ID,N205)),"",INDEX(PERSON_ID,N205))</f>
        <v/>
      </c>
      <c r="S205" t="str" cm="1">
        <f t="array" ref="S205">IF(ISERROR(INDEX(PERSON_JOBTITLE,N205)),"",INDEX(PERSON_JOBTITLE,N205))</f>
        <v/>
      </c>
      <c r="T205" t="str" cm="1">
        <f t="array" ref="T205">IF(ISERROR(INDEX(PERSON_JOB_TYPE,N205)),"",INDEX(PERSON_JOB_TYPE,N205))</f>
        <v/>
      </c>
      <c r="U205" t="str" cm="1">
        <f t="array" ref="U205">IF(ISERROR(INDEX(PERSON_DEPARTMENT,N205)),"",INDEX(PERSON_DEPARTMENT,N205))</f>
        <v/>
      </c>
      <c r="V205" t="str" cm="1">
        <f t="array" ref="V205">IF(ISERROR(INDEX(PERSON_SENIORITY,N205)),"",INDEX(PERSON_SENIORITY,N205))</f>
        <v/>
      </c>
      <c r="W205" t="str" cm="1">
        <f t="array" ref="W205">IF(ISERROR(INDEX(PERSON_SUB_DEPARTMENT,N205)),"",INDEX(PERSON_SUB_DEPARTMENT,N205))</f>
        <v/>
      </c>
      <c r="Y205" t="str">
        <f t="shared" si="8"/>
        <v/>
      </c>
    </row>
    <row r="206" spans="14:25" x14ac:dyDescent="0.35">
      <c r="N206" t="str">
        <f t="shared" si="7"/>
        <v/>
      </c>
      <c r="O206" t="str" cm="1">
        <f t="array" ref="O206">IF(ISERROR(INDEX(PERSON_FIRSTNAME,N206)&amp;" "&amp;INDEX(PERSON_LASTNAME,N206)&amp;" ("&amp;INDEX(PERSON_ID,N206)&amp;")"),"",INDEX(PERSON_FIRSTNAME,N206)&amp;" "&amp;INDEX(PERSON_LASTNAME,N206)&amp;" ("&amp;INDEX(PERSON_ID,N206)&amp;")")</f>
        <v/>
      </c>
      <c r="P206" t="str" cm="1">
        <f t="array" ref="P206">IF(ISERROR(INDEX(PERSON_LINKEDINURL,N206)),"",INDEX(PERSON_LINKEDINURL,N206))</f>
        <v/>
      </c>
      <c r="Q206" t="str" cm="1">
        <f t="array" ref="Q206">IF(ISERROR(INDEX(PERSON_EMAIL_ADDRESS,N206)),"",INDEX(PERSON_EMAIL_ADDRESS,N206))</f>
        <v/>
      </c>
      <c r="R206" t="str" cm="1">
        <f t="array" ref="R206">IF(ISERROR(INDEX(PERSON_ID,N206)),"",INDEX(PERSON_ID,N206))</f>
        <v/>
      </c>
      <c r="S206" t="str" cm="1">
        <f t="array" ref="S206">IF(ISERROR(INDEX(PERSON_JOBTITLE,N206)),"",INDEX(PERSON_JOBTITLE,N206))</f>
        <v/>
      </c>
      <c r="T206" t="str" cm="1">
        <f t="array" ref="T206">IF(ISERROR(INDEX(PERSON_JOB_TYPE,N206)),"",INDEX(PERSON_JOB_TYPE,N206))</f>
        <v/>
      </c>
      <c r="U206" t="str" cm="1">
        <f t="array" ref="U206">IF(ISERROR(INDEX(PERSON_DEPARTMENT,N206)),"",INDEX(PERSON_DEPARTMENT,N206))</f>
        <v/>
      </c>
      <c r="V206" t="str" cm="1">
        <f t="array" ref="V206">IF(ISERROR(INDEX(PERSON_SENIORITY,N206)),"",INDEX(PERSON_SENIORITY,N206))</f>
        <v/>
      </c>
      <c r="W206" t="str" cm="1">
        <f t="array" ref="W206">IF(ISERROR(INDEX(PERSON_SUB_DEPARTMENT,N206)),"",INDEX(PERSON_SUB_DEPARTMENT,N206))</f>
        <v/>
      </c>
      <c r="Y206" t="str">
        <f t="shared" si="8"/>
        <v/>
      </c>
    </row>
    <row r="207" spans="14:25" x14ac:dyDescent="0.35">
      <c r="N207" t="str">
        <f t="shared" si="7"/>
        <v/>
      </c>
      <c r="O207" t="str" cm="1">
        <f t="array" ref="O207">IF(ISERROR(INDEX(PERSON_FIRSTNAME,N207)&amp;" "&amp;INDEX(PERSON_LASTNAME,N207)&amp;" ("&amp;INDEX(PERSON_ID,N207)&amp;")"),"",INDEX(PERSON_FIRSTNAME,N207)&amp;" "&amp;INDEX(PERSON_LASTNAME,N207)&amp;" ("&amp;INDEX(PERSON_ID,N207)&amp;")")</f>
        <v/>
      </c>
      <c r="P207" t="str" cm="1">
        <f t="array" ref="P207">IF(ISERROR(INDEX(PERSON_LINKEDINURL,N207)),"",INDEX(PERSON_LINKEDINURL,N207))</f>
        <v/>
      </c>
      <c r="Q207" t="str" cm="1">
        <f t="array" ref="Q207">IF(ISERROR(INDEX(PERSON_EMAIL_ADDRESS,N207)),"",INDEX(PERSON_EMAIL_ADDRESS,N207))</f>
        <v/>
      </c>
      <c r="R207" t="str" cm="1">
        <f t="array" ref="R207">IF(ISERROR(INDEX(PERSON_ID,N207)),"",INDEX(PERSON_ID,N207))</f>
        <v/>
      </c>
      <c r="S207" t="str" cm="1">
        <f t="array" ref="S207">IF(ISERROR(INDEX(PERSON_JOBTITLE,N207)),"",INDEX(PERSON_JOBTITLE,N207))</f>
        <v/>
      </c>
      <c r="T207" t="str" cm="1">
        <f t="array" ref="T207">IF(ISERROR(INDEX(PERSON_JOB_TYPE,N207)),"",INDEX(PERSON_JOB_TYPE,N207))</f>
        <v/>
      </c>
      <c r="U207" t="str" cm="1">
        <f t="array" ref="U207">IF(ISERROR(INDEX(PERSON_DEPARTMENT,N207)),"",INDEX(PERSON_DEPARTMENT,N207))</f>
        <v/>
      </c>
      <c r="V207" t="str" cm="1">
        <f t="array" ref="V207">IF(ISERROR(INDEX(PERSON_SENIORITY,N207)),"",INDEX(PERSON_SENIORITY,N207))</f>
        <v/>
      </c>
      <c r="W207" t="str" cm="1">
        <f t="array" ref="W207">IF(ISERROR(INDEX(PERSON_SUB_DEPARTMENT,N207)),"",INDEX(PERSON_SUB_DEPARTMENT,N207))</f>
        <v/>
      </c>
      <c r="Y207" t="str">
        <f t="shared" si="8"/>
        <v/>
      </c>
    </row>
    <row r="208" spans="14:25" x14ac:dyDescent="0.35">
      <c r="N208" t="str">
        <f t="shared" si="7"/>
        <v/>
      </c>
      <c r="O208" t="str" cm="1">
        <f t="array" ref="O208">IF(ISERROR(INDEX(PERSON_FIRSTNAME,N208)&amp;" "&amp;INDEX(PERSON_LASTNAME,N208)&amp;" ("&amp;INDEX(PERSON_ID,N208)&amp;")"),"",INDEX(PERSON_FIRSTNAME,N208)&amp;" "&amp;INDEX(PERSON_LASTNAME,N208)&amp;" ("&amp;INDEX(PERSON_ID,N208)&amp;")")</f>
        <v/>
      </c>
      <c r="P208" t="str" cm="1">
        <f t="array" ref="P208">IF(ISERROR(INDEX(PERSON_LINKEDINURL,N208)),"",INDEX(PERSON_LINKEDINURL,N208))</f>
        <v/>
      </c>
      <c r="Q208" t="str" cm="1">
        <f t="array" ref="Q208">IF(ISERROR(INDEX(PERSON_EMAIL_ADDRESS,N208)),"",INDEX(PERSON_EMAIL_ADDRESS,N208))</f>
        <v/>
      </c>
      <c r="R208" t="str" cm="1">
        <f t="array" ref="R208">IF(ISERROR(INDEX(PERSON_ID,N208)),"",INDEX(PERSON_ID,N208))</f>
        <v/>
      </c>
      <c r="S208" t="str" cm="1">
        <f t="array" ref="S208">IF(ISERROR(INDEX(PERSON_JOBTITLE,N208)),"",INDEX(PERSON_JOBTITLE,N208))</f>
        <v/>
      </c>
      <c r="T208" t="str" cm="1">
        <f t="array" ref="T208">IF(ISERROR(INDEX(PERSON_JOB_TYPE,N208)),"",INDEX(PERSON_JOB_TYPE,N208))</f>
        <v/>
      </c>
      <c r="U208" t="str" cm="1">
        <f t="array" ref="U208">IF(ISERROR(INDEX(PERSON_DEPARTMENT,N208)),"",INDEX(PERSON_DEPARTMENT,N208))</f>
        <v/>
      </c>
      <c r="V208" t="str" cm="1">
        <f t="array" ref="V208">IF(ISERROR(INDEX(PERSON_SENIORITY,N208)),"",INDEX(PERSON_SENIORITY,N208))</f>
        <v/>
      </c>
      <c r="W208" t="str" cm="1">
        <f t="array" ref="W208">IF(ISERROR(INDEX(PERSON_SUB_DEPARTMENT,N208)),"",INDEX(PERSON_SUB_DEPARTMENT,N208))</f>
        <v/>
      </c>
      <c r="Y208" t="str">
        <f t="shared" si="8"/>
        <v/>
      </c>
    </row>
    <row r="209" spans="14:25" x14ac:dyDescent="0.35">
      <c r="N209" t="str">
        <f t="shared" si="7"/>
        <v/>
      </c>
      <c r="O209" t="str" cm="1">
        <f t="array" ref="O209">IF(ISERROR(INDEX(PERSON_FIRSTNAME,N209)&amp;" "&amp;INDEX(PERSON_LASTNAME,N209)&amp;" ("&amp;INDEX(PERSON_ID,N209)&amp;")"),"",INDEX(PERSON_FIRSTNAME,N209)&amp;" "&amp;INDEX(PERSON_LASTNAME,N209)&amp;" ("&amp;INDEX(PERSON_ID,N209)&amp;")")</f>
        <v/>
      </c>
      <c r="P209" t="str" cm="1">
        <f t="array" ref="P209">IF(ISERROR(INDEX(PERSON_LINKEDINURL,N209)),"",INDEX(PERSON_LINKEDINURL,N209))</f>
        <v/>
      </c>
      <c r="Q209" t="str" cm="1">
        <f t="array" ref="Q209">IF(ISERROR(INDEX(PERSON_EMAIL_ADDRESS,N209)),"",INDEX(PERSON_EMAIL_ADDRESS,N209))</f>
        <v/>
      </c>
      <c r="R209" t="str" cm="1">
        <f t="array" ref="R209">IF(ISERROR(INDEX(PERSON_ID,N209)),"",INDEX(PERSON_ID,N209))</f>
        <v/>
      </c>
      <c r="S209" t="str" cm="1">
        <f t="array" ref="S209">IF(ISERROR(INDEX(PERSON_JOBTITLE,N209)),"",INDEX(PERSON_JOBTITLE,N209))</f>
        <v/>
      </c>
      <c r="T209" t="str" cm="1">
        <f t="array" ref="T209">IF(ISERROR(INDEX(PERSON_JOB_TYPE,N209)),"",INDEX(PERSON_JOB_TYPE,N209))</f>
        <v/>
      </c>
      <c r="U209" t="str" cm="1">
        <f t="array" ref="U209">IF(ISERROR(INDEX(PERSON_DEPARTMENT,N209)),"",INDEX(PERSON_DEPARTMENT,N209))</f>
        <v/>
      </c>
      <c r="V209" t="str" cm="1">
        <f t="array" ref="V209">IF(ISERROR(INDEX(PERSON_SENIORITY,N209)),"",INDEX(PERSON_SENIORITY,N209))</f>
        <v/>
      </c>
      <c r="W209" t="str" cm="1">
        <f t="array" ref="W209">IF(ISERROR(INDEX(PERSON_SUB_DEPARTMENT,N209)),"",INDEX(PERSON_SUB_DEPARTMENT,N209))</f>
        <v/>
      </c>
      <c r="Y209" t="str">
        <f t="shared" si="8"/>
        <v/>
      </c>
    </row>
    <row r="210" spans="14:25" x14ac:dyDescent="0.35">
      <c r="N210" t="str">
        <f t="shared" si="7"/>
        <v/>
      </c>
      <c r="O210" t="str" cm="1">
        <f t="array" ref="O210">IF(ISERROR(INDEX(PERSON_FIRSTNAME,N210)&amp;" "&amp;INDEX(PERSON_LASTNAME,N210)&amp;" ("&amp;INDEX(PERSON_ID,N210)&amp;")"),"",INDEX(PERSON_FIRSTNAME,N210)&amp;" "&amp;INDEX(PERSON_LASTNAME,N210)&amp;" ("&amp;INDEX(PERSON_ID,N210)&amp;")")</f>
        <v/>
      </c>
      <c r="P210" t="str" cm="1">
        <f t="array" ref="P210">IF(ISERROR(INDEX(PERSON_LINKEDINURL,N210)),"",INDEX(PERSON_LINKEDINURL,N210))</f>
        <v/>
      </c>
      <c r="Q210" t="str" cm="1">
        <f t="array" ref="Q210">IF(ISERROR(INDEX(PERSON_EMAIL_ADDRESS,N210)),"",INDEX(PERSON_EMAIL_ADDRESS,N210))</f>
        <v/>
      </c>
      <c r="R210" t="str" cm="1">
        <f t="array" ref="R210">IF(ISERROR(INDEX(PERSON_ID,N210)),"",INDEX(PERSON_ID,N210))</f>
        <v/>
      </c>
      <c r="S210" t="str" cm="1">
        <f t="array" ref="S210">IF(ISERROR(INDEX(PERSON_JOBTITLE,N210)),"",INDEX(PERSON_JOBTITLE,N210))</f>
        <v/>
      </c>
      <c r="T210" t="str" cm="1">
        <f t="array" ref="T210">IF(ISERROR(INDEX(PERSON_JOB_TYPE,N210)),"",INDEX(PERSON_JOB_TYPE,N210))</f>
        <v/>
      </c>
      <c r="U210" t="str" cm="1">
        <f t="array" ref="U210">IF(ISERROR(INDEX(PERSON_DEPARTMENT,N210)),"",INDEX(PERSON_DEPARTMENT,N210))</f>
        <v/>
      </c>
      <c r="V210" t="str" cm="1">
        <f t="array" ref="V210">IF(ISERROR(INDEX(PERSON_SENIORITY,N210)),"",INDEX(PERSON_SENIORITY,N210))</f>
        <v/>
      </c>
      <c r="W210" t="str" cm="1">
        <f t="array" ref="W210">IF(ISERROR(INDEX(PERSON_SUB_DEPARTMENT,N210)),"",INDEX(PERSON_SUB_DEPARTMENT,N210))</f>
        <v/>
      </c>
      <c r="Y210" t="str">
        <f t="shared" si="8"/>
        <v/>
      </c>
    </row>
    <row r="211" spans="14:25" x14ac:dyDescent="0.35">
      <c r="N211" t="str">
        <f t="shared" si="7"/>
        <v/>
      </c>
      <c r="O211" t="str" cm="1">
        <f t="array" ref="O211">IF(ISERROR(INDEX(PERSON_FIRSTNAME,N211)&amp;" "&amp;INDEX(PERSON_LASTNAME,N211)&amp;" ("&amp;INDEX(PERSON_ID,N211)&amp;")"),"",INDEX(PERSON_FIRSTNAME,N211)&amp;" "&amp;INDEX(PERSON_LASTNAME,N211)&amp;" ("&amp;INDEX(PERSON_ID,N211)&amp;")")</f>
        <v/>
      </c>
      <c r="P211" t="str" cm="1">
        <f t="array" ref="P211">IF(ISERROR(INDEX(PERSON_LINKEDINURL,N211)),"",INDEX(PERSON_LINKEDINURL,N211))</f>
        <v/>
      </c>
      <c r="Q211" t="str" cm="1">
        <f t="array" ref="Q211">IF(ISERROR(INDEX(PERSON_EMAIL_ADDRESS,N211)),"",INDEX(PERSON_EMAIL_ADDRESS,N211))</f>
        <v/>
      </c>
      <c r="R211" t="str" cm="1">
        <f t="array" ref="R211">IF(ISERROR(INDEX(PERSON_ID,N211)),"",INDEX(PERSON_ID,N211))</f>
        <v/>
      </c>
      <c r="S211" t="str" cm="1">
        <f t="array" ref="S211">IF(ISERROR(INDEX(PERSON_JOBTITLE,N211)),"",INDEX(PERSON_JOBTITLE,N211))</f>
        <v/>
      </c>
      <c r="T211" t="str" cm="1">
        <f t="array" ref="T211">IF(ISERROR(INDEX(PERSON_JOB_TYPE,N211)),"",INDEX(PERSON_JOB_TYPE,N211))</f>
        <v/>
      </c>
      <c r="U211" t="str" cm="1">
        <f t="array" ref="U211">IF(ISERROR(INDEX(PERSON_DEPARTMENT,N211)),"",INDEX(PERSON_DEPARTMENT,N211))</f>
        <v/>
      </c>
      <c r="V211" t="str" cm="1">
        <f t="array" ref="V211">IF(ISERROR(INDEX(PERSON_SENIORITY,N211)),"",INDEX(PERSON_SENIORITY,N211))</f>
        <v/>
      </c>
      <c r="W211" t="str" cm="1">
        <f t="array" ref="W211">IF(ISERROR(INDEX(PERSON_SUB_DEPARTMENT,N211)),"",INDEX(PERSON_SUB_DEPARTMENT,N211))</f>
        <v/>
      </c>
      <c r="Y211" t="str">
        <f t="shared" si="8"/>
        <v/>
      </c>
    </row>
    <row r="212" spans="14:25" x14ac:dyDescent="0.35">
      <c r="N212" t="str">
        <f t="shared" si="7"/>
        <v/>
      </c>
      <c r="O212" t="str" cm="1">
        <f t="array" ref="O212">IF(ISERROR(INDEX(PERSON_FIRSTNAME,N212)&amp;" "&amp;INDEX(PERSON_LASTNAME,N212)&amp;" ("&amp;INDEX(PERSON_ID,N212)&amp;")"),"",INDEX(PERSON_FIRSTNAME,N212)&amp;" "&amp;INDEX(PERSON_LASTNAME,N212)&amp;" ("&amp;INDEX(PERSON_ID,N212)&amp;")")</f>
        <v/>
      </c>
      <c r="P212" t="str" cm="1">
        <f t="array" ref="P212">IF(ISERROR(INDEX(PERSON_LINKEDINURL,N212)),"",INDEX(PERSON_LINKEDINURL,N212))</f>
        <v/>
      </c>
      <c r="Q212" t="str" cm="1">
        <f t="array" ref="Q212">IF(ISERROR(INDEX(PERSON_EMAIL_ADDRESS,N212)),"",INDEX(PERSON_EMAIL_ADDRESS,N212))</f>
        <v/>
      </c>
      <c r="R212" t="str" cm="1">
        <f t="array" ref="R212">IF(ISERROR(INDEX(PERSON_ID,N212)),"",INDEX(PERSON_ID,N212))</f>
        <v/>
      </c>
      <c r="S212" t="str" cm="1">
        <f t="array" ref="S212">IF(ISERROR(INDEX(PERSON_JOBTITLE,N212)),"",INDEX(PERSON_JOBTITLE,N212))</f>
        <v/>
      </c>
      <c r="T212" t="str" cm="1">
        <f t="array" ref="T212">IF(ISERROR(INDEX(PERSON_JOB_TYPE,N212)),"",INDEX(PERSON_JOB_TYPE,N212))</f>
        <v/>
      </c>
      <c r="U212" t="str" cm="1">
        <f t="array" ref="U212">IF(ISERROR(INDEX(PERSON_DEPARTMENT,N212)),"",INDEX(PERSON_DEPARTMENT,N212))</f>
        <v/>
      </c>
      <c r="V212" t="str" cm="1">
        <f t="array" ref="V212">IF(ISERROR(INDEX(PERSON_SENIORITY,N212)),"",INDEX(PERSON_SENIORITY,N212))</f>
        <v/>
      </c>
      <c r="W212" t="str" cm="1">
        <f t="array" ref="W212">IF(ISERROR(INDEX(PERSON_SUB_DEPARTMENT,N212)),"",INDEX(PERSON_SUB_DEPARTMENT,N212))</f>
        <v/>
      </c>
      <c r="Y212" t="str">
        <f t="shared" si="8"/>
        <v/>
      </c>
    </row>
    <row r="213" spans="14:25" x14ac:dyDescent="0.35">
      <c r="N213" t="str">
        <f t="shared" si="7"/>
        <v/>
      </c>
      <c r="O213" t="str" cm="1">
        <f t="array" ref="O213">IF(ISERROR(INDEX(PERSON_FIRSTNAME,N213)&amp;" "&amp;INDEX(PERSON_LASTNAME,N213)&amp;" ("&amp;INDEX(PERSON_ID,N213)&amp;")"),"",INDEX(PERSON_FIRSTNAME,N213)&amp;" "&amp;INDEX(PERSON_LASTNAME,N213)&amp;" ("&amp;INDEX(PERSON_ID,N213)&amp;")")</f>
        <v/>
      </c>
      <c r="P213" t="str" cm="1">
        <f t="array" ref="P213">IF(ISERROR(INDEX(PERSON_LINKEDINURL,N213)),"",INDEX(PERSON_LINKEDINURL,N213))</f>
        <v/>
      </c>
      <c r="Q213" t="str" cm="1">
        <f t="array" ref="Q213">IF(ISERROR(INDEX(PERSON_EMAIL_ADDRESS,N213)),"",INDEX(PERSON_EMAIL_ADDRESS,N213))</f>
        <v/>
      </c>
      <c r="R213" t="str" cm="1">
        <f t="array" ref="R213">IF(ISERROR(INDEX(PERSON_ID,N213)),"",INDEX(PERSON_ID,N213))</f>
        <v/>
      </c>
      <c r="S213" t="str" cm="1">
        <f t="array" ref="S213">IF(ISERROR(INDEX(PERSON_JOBTITLE,N213)),"",INDEX(PERSON_JOBTITLE,N213))</f>
        <v/>
      </c>
      <c r="T213" t="str" cm="1">
        <f t="array" ref="T213">IF(ISERROR(INDEX(PERSON_JOB_TYPE,N213)),"",INDEX(PERSON_JOB_TYPE,N213))</f>
        <v/>
      </c>
      <c r="U213" t="str" cm="1">
        <f t="array" ref="U213">IF(ISERROR(INDEX(PERSON_DEPARTMENT,N213)),"",INDEX(PERSON_DEPARTMENT,N213))</f>
        <v/>
      </c>
      <c r="V213" t="str" cm="1">
        <f t="array" ref="V213">IF(ISERROR(INDEX(PERSON_SENIORITY,N213)),"",INDEX(PERSON_SENIORITY,N213))</f>
        <v/>
      </c>
      <c r="W213" t="str" cm="1">
        <f t="array" ref="W213">IF(ISERROR(INDEX(PERSON_SUB_DEPARTMENT,N213)),"",INDEX(PERSON_SUB_DEPARTMENT,N213))</f>
        <v/>
      </c>
      <c r="Y213" t="str">
        <f t="shared" si="8"/>
        <v/>
      </c>
    </row>
    <row r="214" spans="14:25" x14ac:dyDescent="0.35">
      <c r="N214" t="str">
        <f t="shared" si="7"/>
        <v/>
      </c>
      <c r="O214" t="str" cm="1">
        <f t="array" ref="O214">IF(ISERROR(INDEX(PERSON_FIRSTNAME,N214)&amp;" "&amp;INDEX(PERSON_LASTNAME,N214)&amp;" ("&amp;INDEX(PERSON_ID,N214)&amp;")"),"",INDEX(PERSON_FIRSTNAME,N214)&amp;" "&amp;INDEX(PERSON_LASTNAME,N214)&amp;" ("&amp;INDEX(PERSON_ID,N214)&amp;")")</f>
        <v/>
      </c>
      <c r="P214" t="str" cm="1">
        <f t="array" ref="P214">IF(ISERROR(INDEX(PERSON_LINKEDINURL,N214)),"",INDEX(PERSON_LINKEDINURL,N214))</f>
        <v/>
      </c>
      <c r="Q214" t="str" cm="1">
        <f t="array" ref="Q214">IF(ISERROR(INDEX(PERSON_EMAIL_ADDRESS,N214)),"",INDEX(PERSON_EMAIL_ADDRESS,N214))</f>
        <v/>
      </c>
      <c r="R214" t="str" cm="1">
        <f t="array" ref="R214">IF(ISERROR(INDEX(PERSON_ID,N214)),"",INDEX(PERSON_ID,N214))</f>
        <v/>
      </c>
      <c r="S214" t="str" cm="1">
        <f t="array" ref="S214">IF(ISERROR(INDEX(PERSON_JOBTITLE,N214)),"",INDEX(PERSON_JOBTITLE,N214))</f>
        <v/>
      </c>
      <c r="T214" t="str" cm="1">
        <f t="array" ref="T214">IF(ISERROR(INDEX(PERSON_JOB_TYPE,N214)),"",INDEX(PERSON_JOB_TYPE,N214))</f>
        <v/>
      </c>
      <c r="U214" t="str" cm="1">
        <f t="array" ref="U214">IF(ISERROR(INDEX(PERSON_DEPARTMENT,N214)),"",INDEX(PERSON_DEPARTMENT,N214))</f>
        <v/>
      </c>
      <c r="V214" t="str" cm="1">
        <f t="array" ref="V214">IF(ISERROR(INDEX(PERSON_SENIORITY,N214)),"",INDEX(PERSON_SENIORITY,N214))</f>
        <v/>
      </c>
      <c r="W214" t="str" cm="1">
        <f t="array" ref="W214">IF(ISERROR(INDEX(PERSON_SUB_DEPARTMENT,N214)),"",INDEX(PERSON_SUB_DEPARTMENT,N214))</f>
        <v/>
      </c>
      <c r="Y214" t="str">
        <f t="shared" si="8"/>
        <v/>
      </c>
    </row>
    <row r="215" spans="14:25" x14ac:dyDescent="0.35">
      <c r="N215" t="str">
        <f t="shared" si="7"/>
        <v/>
      </c>
      <c r="O215" t="str" cm="1">
        <f t="array" ref="O215">IF(ISERROR(INDEX(PERSON_FIRSTNAME,N215)&amp;" "&amp;INDEX(PERSON_LASTNAME,N215)&amp;" ("&amp;INDEX(PERSON_ID,N215)&amp;")"),"",INDEX(PERSON_FIRSTNAME,N215)&amp;" "&amp;INDEX(PERSON_LASTNAME,N215)&amp;" ("&amp;INDEX(PERSON_ID,N215)&amp;")")</f>
        <v/>
      </c>
      <c r="P215" t="str" cm="1">
        <f t="array" ref="P215">IF(ISERROR(INDEX(PERSON_LINKEDINURL,N215)),"",INDEX(PERSON_LINKEDINURL,N215))</f>
        <v/>
      </c>
      <c r="Q215" t="str" cm="1">
        <f t="array" ref="Q215">IF(ISERROR(INDEX(PERSON_EMAIL_ADDRESS,N215)),"",INDEX(PERSON_EMAIL_ADDRESS,N215))</f>
        <v/>
      </c>
      <c r="R215" t="str" cm="1">
        <f t="array" ref="R215">IF(ISERROR(INDEX(PERSON_ID,N215)),"",INDEX(PERSON_ID,N215))</f>
        <v/>
      </c>
      <c r="S215" t="str" cm="1">
        <f t="array" ref="S215">IF(ISERROR(INDEX(PERSON_JOBTITLE,N215)),"",INDEX(PERSON_JOBTITLE,N215))</f>
        <v/>
      </c>
      <c r="T215" t="str" cm="1">
        <f t="array" ref="T215">IF(ISERROR(INDEX(PERSON_JOB_TYPE,N215)),"",INDEX(PERSON_JOB_TYPE,N215))</f>
        <v/>
      </c>
      <c r="U215" t="str" cm="1">
        <f t="array" ref="U215">IF(ISERROR(INDEX(PERSON_DEPARTMENT,N215)),"",INDEX(PERSON_DEPARTMENT,N215))</f>
        <v/>
      </c>
      <c r="V215" t="str" cm="1">
        <f t="array" ref="V215">IF(ISERROR(INDEX(PERSON_SENIORITY,N215)),"",INDEX(PERSON_SENIORITY,N215))</f>
        <v/>
      </c>
      <c r="W215" t="str" cm="1">
        <f t="array" ref="W215">IF(ISERROR(INDEX(PERSON_SUB_DEPARTMENT,N215)),"",INDEX(PERSON_SUB_DEPARTMENT,N215))</f>
        <v/>
      </c>
      <c r="Y215" t="str">
        <f t="shared" si="8"/>
        <v/>
      </c>
    </row>
    <row r="216" spans="14:25" x14ac:dyDescent="0.35">
      <c r="N216" t="str">
        <f t="shared" si="7"/>
        <v/>
      </c>
      <c r="O216" t="str" cm="1">
        <f t="array" ref="O216">IF(ISERROR(INDEX(PERSON_FIRSTNAME,N216)&amp;" "&amp;INDEX(PERSON_LASTNAME,N216)&amp;" ("&amp;INDEX(PERSON_ID,N216)&amp;")"),"",INDEX(PERSON_FIRSTNAME,N216)&amp;" "&amp;INDEX(PERSON_LASTNAME,N216)&amp;" ("&amp;INDEX(PERSON_ID,N216)&amp;")")</f>
        <v/>
      </c>
      <c r="P216" t="str" cm="1">
        <f t="array" ref="P216">IF(ISERROR(INDEX(PERSON_LINKEDINURL,N216)),"",INDEX(PERSON_LINKEDINURL,N216))</f>
        <v/>
      </c>
      <c r="Q216" t="str" cm="1">
        <f t="array" ref="Q216">IF(ISERROR(INDEX(PERSON_EMAIL_ADDRESS,N216)),"",INDEX(PERSON_EMAIL_ADDRESS,N216))</f>
        <v/>
      </c>
      <c r="R216" t="str" cm="1">
        <f t="array" ref="R216">IF(ISERROR(INDEX(PERSON_ID,N216)),"",INDEX(PERSON_ID,N216))</f>
        <v/>
      </c>
      <c r="S216" t="str" cm="1">
        <f t="array" ref="S216">IF(ISERROR(INDEX(PERSON_JOBTITLE,N216)),"",INDEX(PERSON_JOBTITLE,N216))</f>
        <v/>
      </c>
      <c r="T216" t="str" cm="1">
        <f t="array" ref="T216">IF(ISERROR(INDEX(PERSON_JOB_TYPE,N216)),"",INDEX(PERSON_JOB_TYPE,N216))</f>
        <v/>
      </c>
      <c r="U216" t="str" cm="1">
        <f t="array" ref="U216">IF(ISERROR(INDEX(PERSON_DEPARTMENT,N216)),"",INDEX(PERSON_DEPARTMENT,N216))</f>
        <v/>
      </c>
      <c r="V216" t="str" cm="1">
        <f t="array" ref="V216">IF(ISERROR(INDEX(PERSON_SENIORITY,N216)),"",INDEX(PERSON_SENIORITY,N216))</f>
        <v/>
      </c>
      <c r="W216" t="str" cm="1">
        <f t="array" ref="W216">IF(ISERROR(INDEX(PERSON_SUB_DEPARTMENT,N216)),"",INDEX(PERSON_SUB_DEPARTMENT,N216))</f>
        <v/>
      </c>
      <c r="Y216" t="str">
        <f t="shared" si="8"/>
        <v/>
      </c>
    </row>
    <row r="217" spans="14:25" x14ac:dyDescent="0.35">
      <c r="N217" t="str">
        <f t="shared" si="7"/>
        <v/>
      </c>
      <c r="O217" t="str" cm="1">
        <f t="array" ref="O217">IF(ISERROR(INDEX(PERSON_FIRSTNAME,N217)&amp;" "&amp;INDEX(PERSON_LASTNAME,N217)&amp;" ("&amp;INDEX(PERSON_ID,N217)&amp;")"),"",INDEX(PERSON_FIRSTNAME,N217)&amp;" "&amp;INDEX(PERSON_LASTNAME,N217)&amp;" ("&amp;INDEX(PERSON_ID,N217)&amp;")")</f>
        <v/>
      </c>
      <c r="P217" t="str" cm="1">
        <f t="array" ref="P217">IF(ISERROR(INDEX(PERSON_LINKEDINURL,N217)),"",INDEX(PERSON_LINKEDINURL,N217))</f>
        <v/>
      </c>
      <c r="Q217" t="str" cm="1">
        <f t="array" ref="Q217">IF(ISERROR(INDEX(PERSON_EMAIL_ADDRESS,N217)),"",INDEX(PERSON_EMAIL_ADDRESS,N217))</f>
        <v/>
      </c>
      <c r="R217" t="str" cm="1">
        <f t="array" ref="R217">IF(ISERROR(INDEX(PERSON_ID,N217)),"",INDEX(PERSON_ID,N217))</f>
        <v/>
      </c>
      <c r="S217" t="str" cm="1">
        <f t="array" ref="S217">IF(ISERROR(INDEX(PERSON_JOBTITLE,N217)),"",INDEX(PERSON_JOBTITLE,N217))</f>
        <v/>
      </c>
      <c r="T217" t="str" cm="1">
        <f t="array" ref="T217">IF(ISERROR(INDEX(PERSON_JOB_TYPE,N217)),"",INDEX(PERSON_JOB_TYPE,N217))</f>
        <v/>
      </c>
      <c r="U217" t="str" cm="1">
        <f t="array" ref="U217">IF(ISERROR(INDEX(PERSON_DEPARTMENT,N217)),"",INDEX(PERSON_DEPARTMENT,N217))</f>
        <v/>
      </c>
      <c r="V217" t="str" cm="1">
        <f t="array" ref="V217">IF(ISERROR(INDEX(PERSON_SENIORITY,N217)),"",INDEX(PERSON_SENIORITY,N217))</f>
        <v/>
      </c>
      <c r="W217" t="str" cm="1">
        <f t="array" ref="W217">IF(ISERROR(INDEX(PERSON_SUB_DEPARTMENT,N217)),"",INDEX(PERSON_SUB_DEPARTMENT,N217))</f>
        <v/>
      </c>
      <c r="Y217" t="str">
        <f t="shared" si="8"/>
        <v/>
      </c>
    </row>
    <row r="218" spans="14:25" x14ac:dyDescent="0.35">
      <c r="N218" t="str">
        <f t="shared" si="7"/>
        <v/>
      </c>
      <c r="O218" t="str" cm="1">
        <f t="array" ref="O218">IF(ISERROR(INDEX(PERSON_FIRSTNAME,N218)&amp;" "&amp;INDEX(PERSON_LASTNAME,N218)&amp;" ("&amp;INDEX(PERSON_ID,N218)&amp;")"),"",INDEX(PERSON_FIRSTNAME,N218)&amp;" "&amp;INDEX(PERSON_LASTNAME,N218)&amp;" ("&amp;INDEX(PERSON_ID,N218)&amp;")")</f>
        <v/>
      </c>
      <c r="P218" t="str" cm="1">
        <f t="array" ref="P218">IF(ISERROR(INDEX(PERSON_LINKEDINURL,N218)),"",INDEX(PERSON_LINKEDINURL,N218))</f>
        <v/>
      </c>
      <c r="Q218" t="str" cm="1">
        <f t="array" ref="Q218">IF(ISERROR(INDEX(PERSON_EMAIL_ADDRESS,N218)),"",INDEX(PERSON_EMAIL_ADDRESS,N218))</f>
        <v/>
      </c>
      <c r="R218" t="str" cm="1">
        <f t="array" ref="R218">IF(ISERROR(INDEX(PERSON_ID,N218)),"",INDEX(PERSON_ID,N218))</f>
        <v/>
      </c>
      <c r="S218" t="str" cm="1">
        <f t="array" ref="S218">IF(ISERROR(INDEX(PERSON_JOBTITLE,N218)),"",INDEX(PERSON_JOBTITLE,N218))</f>
        <v/>
      </c>
      <c r="T218" t="str" cm="1">
        <f t="array" ref="T218">IF(ISERROR(INDEX(PERSON_JOB_TYPE,N218)),"",INDEX(PERSON_JOB_TYPE,N218))</f>
        <v/>
      </c>
      <c r="U218" t="str" cm="1">
        <f t="array" ref="U218">IF(ISERROR(INDEX(PERSON_DEPARTMENT,N218)),"",INDEX(PERSON_DEPARTMENT,N218))</f>
        <v/>
      </c>
      <c r="V218" t="str" cm="1">
        <f t="array" ref="V218">IF(ISERROR(INDEX(PERSON_SENIORITY,N218)),"",INDEX(PERSON_SENIORITY,N218))</f>
        <v/>
      </c>
      <c r="W218" t="str" cm="1">
        <f t="array" ref="W218">IF(ISERROR(INDEX(PERSON_SUB_DEPARTMENT,N218)),"",INDEX(PERSON_SUB_DEPARTMENT,N218))</f>
        <v/>
      </c>
      <c r="Y218" t="str">
        <f t="shared" si="8"/>
        <v/>
      </c>
    </row>
    <row r="219" spans="14:25" x14ac:dyDescent="0.35">
      <c r="N219" t="str">
        <f t="shared" si="7"/>
        <v/>
      </c>
      <c r="O219" t="str" cm="1">
        <f t="array" ref="O219">IF(ISERROR(INDEX(PERSON_FIRSTNAME,N219)&amp;" "&amp;INDEX(PERSON_LASTNAME,N219)&amp;" ("&amp;INDEX(PERSON_ID,N219)&amp;")"),"",INDEX(PERSON_FIRSTNAME,N219)&amp;" "&amp;INDEX(PERSON_LASTNAME,N219)&amp;" ("&amp;INDEX(PERSON_ID,N219)&amp;")")</f>
        <v/>
      </c>
      <c r="P219" t="str" cm="1">
        <f t="array" ref="P219">IF(ISERROR(INDEX(PERSON_LINKEDINURL,N219)),"",INDEX(PERSON_LINKEDINURL,N219))</f>
        <v/>
      </c>
      <c r="Q219" t="str" cm="1">
        <f t="array" ref="Q219">IF(ISERROR(INDEX(PERSON_EMAIL_ADDRESS,N219)),"",INDEX(PERSON_EMAIL_ADDRESS,N219))</f>
        <v/>
      </c>
      <c r="R219" t="str" cm="1">
        <f t="array" ref="R219">IF(ISERROR(INDEX(PERSON_ID,N219)),"",INDEX(PERSON_ID,N219))</f>
        <v/>
      </c>
      <c r="S219" t="str" cm="1">
        <f t="array" ref="S219">IF(ISERROR(INDEX(PERSON_JOBTITLE,N219)),"",INDEX(PERSON_JOBTITLE,N219))</f>
        <v/>
      </c>
      <c r="T219" t="str" cm="1">
        <f t="array" ref="T219">IF(ISERROR(INDEX(PERSON_JOB_TYPE,N219)),"",INDEX(PERSON_JOB_TYPE,N219))</f>
        <v/>
      </c>
      <c r="U219" t="str" cm="1">
        <f t="array" ref="U219">IF(ISERROR(INDEX(PERSON_DEPARTMENT,N219)),"",INDEX(PERSON_DEPARTMENT,N219))</f>
        <v/>
      </c>
      <c r="V219" t="str" cm="1">
        <f t="array" ref="V219">IF(ISERROR(INDEX(PERSON_SENIORITY,N219)),"",INDEX(PERSON_SENIORITY,N219))</f>
        <v/>
      </c>
      <c r="W219" t="str" cm="1">
        <f t="array" ref="W219">IF(ISERROR(INDEX(PERSON_SUB_DEPARTMENT,N219)),"",INDEX(PERSON_SUB_DEPARTMENT,N219))</f>
        <v/>
      </c>
      <c r="Y219" t="str">
        <f t="shared" si="8"/>
        <v/>
      </c>
    </row>
    <row r="220" spans="14:25" x14ac:dyDescent="0.35">
      <c r="N220" t="str">
        <f t="shared" ref="N220:N283" si="9">IF(ISERROR(MATCH(M220,PERSON_ID,0)),"",MATCH(M220,PERSON_ID,0))</f>
        <v/>
      </c>
      <c r="O220" t="str" cm="1">
        <f t="array" ref="O220">IF(ISERROR(INDEX(PERSON_FIRSTNAME,N220)&amp;" "&amp;INDEX(PERSON_LASTNAME,N220)&amp;" ("&amp;INDEX(PERSON_ID,N220)&amp;")"),"",INDEX(PERSON_FIRSTNAME,N220)&amp;" "&amp;INDEX(PERSON_LASTNAME,N220)&amp;" ("&amp;INDEX(PERSON_ID,N220)&amp;")")</f>
        <v/>
      </c>
      <c r="P220" t="str" cm="1">
        <f t="array" ref="P220">IF(ISERROR(INDEX(PERSON_LINKEDINURL,N220)),"",INDEX(PERSON_LINKEDINURL,N220))</f>
        <v/>
      </c>
      <c r="Q220" t="str" cm="1">
        <f t="array" ref="Q220">IF(ISERROR(INDEX(PERSON_EMAIL_ADDRESS,N220)),"",INDEX(PERSON_EMAIL_ADDRESS,N220))</f>
        <v/>
      </c>
      <c r="R220" t="str" cm="1">
        <f t="array" ref="R220">IF(ISERROR(INDEX(PERSON_ID,N220)),"",INDEX(PERSON_ID,N220))</f>
        <v/>
      </c>
      <c r="S220" t="str" cm="1">
        <f t="array" ref="S220">IF(ISERROR(INDEX(PERSON_JOBTITLE,N220)),"",INDEX(PERSON_JOBTITLE,N220))</f>
        <v/>
      </c>
      <c r="T220" t="str" cm="1">
        <f t="array" ref="T220">IF(ISERROR(INDEX(PERSON_JOB_TYPE,N220)),"",INDEX(PERSON_JOB_TYPE,N220))</f>
        <v/>
      </c>
      <c r="U220" t="str" cm="1">
        <f t="array" ref="U220">IF(ISERROR(INDEX(PERSON_DEPARTMENT,N220)),"",INDEX(PERSON_DEPARTMENT,N220))</f>
        <v/>
      </c>
      <c r="V220" t="str" cm="1">
        <f t="array" ref="V220">IF(ISERROR(INDEX(PERSON_SENIORITY,N220)),"",INDEX(PERSON_SENIORITY,N220))</f>
        <v/>
      </c>
      <c r="W220" t="str" cm="1">
        <f t="array" ref="W220">IF(ISERROR(INDEX(PERSON_SUB_DEPARTMENT,N220)),"",INDEX(PERSON_SUB_DEPARTMENT,N220))</f>
        <v/>
      </c>
      <c r="Y220" t="str">
        <f t="shared" si="8"/>
        <v/>
      </c>
    </row>
    <row r="221" spans="14:25" x14ac:dyDescent="0.35">
      <c r="N221" t="str">
        <f t="shared" si="9"/>
        <v/>
      </c>
      <c r="O221" t="str" cm="1">
        <f t="array" ref="O221">IF(ISERROR(INDEX(PERSON_FIRSTNAME,N221)&amp;" "&amp;INDEX(PERSON_LASTNAME,N221)&amp;" ("&amp;INDEX(PERSON_ID,N221)&amp;")"),"",INDEX(PERSON_FIRSTNAME,N221)&amp;" "&amp;INDEX(PERSON_LASTNAME,N221)&amp;" ("&amp;INDEX(PERSON_ID,N221)&amp;")")</f>
        <v/>
      </c>
      <c r="P221" t="str" cm="1">
        <f t="array" ref="P221">IF(ISERROR(INDEX(PERSON_LINKEDINURL,N221)),"",INDEX(PERSON_LINKEDINURL,N221))</f>
        <v/>
      </c>
      <c r="Q221" t="str" cm="1">
        <f t="array" ref="Q221">IF(ISERROR(INDEX(PERSON_EMAIL_ADDRESS,N221)),"",INDEX(PERSON_EMAIL_ADDRESS,N221))</f>
        <v/>
      </c>
      <c r="R221" t="str" cm="1">
        <f t="array" ref="R221">IF(ISERROR(INDEX(PERSON_ID,N221)),"",INDEX(PERSON_ID,N221))</f>
        <v/>
      </c>
      <c r="S221" t="str" cm="1">
        <f t="array" ref="S221">IF(ISERROR(INDEX(PERSON_JOBTITLE,N221)),"",INDEX(PERSON_JOBTITLE,N221))</f>
        <v/>
      </c>
      <c r="T221" t="str" cm="1">
        <f t="array" ref="T221">IF(ISERROR(INDEX(PERSON_JOB_TYPE,N221)),"",INDEX(PERSON_JOB_TYPE,N221))</f>
        <v/>
      </c>
      <c r="U221" t="str" cm="1">
        <f t="array" ref="U221">IF(ISERROR(INDEX(PERSON_DEPARTMENT,N221)),"",INDEX(PERSON_DEPARTMENT,N221))</f>
        <v/>
      </c>
      <c r="V221" t="str" cm="1">
        <f t="array" ref="V221">IF(ISERROR(INDEX(PERSON_SENIORITY,N221)),"",INDEX(PERSON_SENIORITY,N221))</f>
        <v/>
      </c>
      <c r="W221" t="str" cm="1">
        <f t="array" ref="W221">IF(ISERROR(INDEX(PERSON_SUB_DEPARTMENT,N221)),"",INDEX(PERSON_SUB_DEPARTMENT,N221))</f>
        <v/>
      </c>
      <c r="Y221" t="str">
        <f t="shared" si="8"/>
        <v/>
      </c>
    </row>
    <row r="222" spans="14:25" x14ac:dyDescent="0.35">
      <c r="N222" t="str">
        <f t="shared" si="9"/>
        <v/>
      </c>
      <c r="O222" t="str" cm="1">
        <f t="array" ref="O222">IF(ISERROR(INDEX(PERSON_FIRSTNAME,N222)&amp;" "&amp;INDEX(PERSON_LASTNAME,N222)&amp;" ("&amp;INDEX(PERSON_ID,N222)&amp;")"),"",INDEX(PERSON_FIRSTNAME,N222)&amp;" "&amp;INDEX(PERSON_LASTNAME,N222)&amp;" ("&amp;INDEX(PERSON_ID,N222)&amp;")")</f>
        <v/>
      </c>
      <c r="P222" t="str" cm="1">
        <f t="array" ref="P222">IF(ISERROR(INDEX(PERSON_LINKEDINURL,N222)),"",INDEX(PERSON_LINKEDINURL,N222))</f>
        <v/>
      </c>
      <c r="Q222" t="str" cm="1">
        <f t="array" ref="Q222">IF(ISERROR(INDEX(PERSON_EMAIL_ADDRESS,N222)),"",INDEX(PERSON_EMAIL_ADDRESS,N222))</f>
        <v/>
      </c>
      <c r="R222" t="str" cm="1">
        <f t="array" ref="R222">IF(ISERROR(INDEX(PERSON_ID,N222)),"",INDEX(PERSON_ID,N222))</f>
        <v/>
      </c>
      <c r="S222" t="str" cm="1">
        <f t="array" ref="S222">IF(ISERROR(INDEX(PERSON_JOBTITLE,N222)),"",INDEX(PERSON_JOBTITLE,N222))</f>
        <v/>
      </c>
      <c r="T222" t="str" cm="1">
        <f t="array" ref="T222">IF(ISERROR(INDEX(PERSON_JOB_TYPE,N222)),"",INDEX(PERSON_JOB_TYPE,N222))</f>
        <v/>
      </c>
      <c r="U222" t="str" cm="1">
        <f t="array" ref="U222">IF(ISERROR(INDEX(PERSON_DEPARTMENT,N222)),"",INDEX(PERSON_DEPARTMENT,N222))</f>
        <v/>
      </c>
      <c r="V222" t="str" cm="1">
        <f t="array" ref="V222">IF(ISERROR(INDEX(PERSON_SENIORITY,N222)),"",INDEX(PERSON_SENIORITY,N222))</f>
        <v/>
      </c>
      <c r="W222" t="str" cm="1">
        <f t="array" ref="W222">IF(ISERROR(INDEX(PERSON_SUB_DEPARTMENT,N222)),"",INDEX(PERSON_SUB_DEPARTMENT,N222))</f>
        <v/>
      </c>
      <c r="Y222" t="str">
        <f t="shared" si="8"/>
        <v/>
      </c>
    </row>
    <row r="223" spans="14:25" x14ac:dyDescent="0.35">
      <c r="N223" t="str">
        <f t="shared" si="9"/>
        <v/>
      </c>
      <c r="O223" t="str" cm="1">
        <f t="array" ref="O223">IF(ISERROR(INDEX(PERSON_FIRSTNAME,N223)&amp;" "&amp;INDEX(PERSON_LASTNAME,N223)&amp;" ("&amp;INDEX(PERSON_ID,N223)&amp;")"),"",INDEX(PERSON_FIRSTNAME,N223)&amp;" "&amp;INDEX(PERSON_LASTNAME,N223)&amp;" ("&amp;INDEX(PERSON_ID,N223)&amp;")")</f>
        <v/>
      </c>
      <c r="P223" t="str" cm="1">
        <f t="array" ref="P223">IF(ISERROR(INDEX(PERSON_LINKEDINURL,N223)),"",INDEX(PERSON_LINKEDINURL,N223))</f>
        <v/>
      </c>
      <c r="Q223" t="str" cm="1">
        <f t="array" ref="Q223">IF(ISERROR(INDEX(PERSON_EMAIL_ADDRESS,N223)),"",INDEX(PERSON_EMAIL_ADDRESS,N223))</f>
        <v/>
      </c>
      <c r="R223" t="str" cm="1">
        <f t="array" ref="R223">IF(ISERROR(INDEX(PERSON_ID,N223)),"",INDEX(PERSON_ID,N223))</f>
        <v/>
      </c>
      <c r="S223" t="str" cm="1">
        <f t="array" ref="S223">IF(ISERROR(INDEX(PERSON_JOBTITLE,N223)),"",INDEX(PERSON_JOBTITLE,N223))</f>
        <v/>
      </c>
      <c r="T223" t="str" cm="1">
        <f t="array" ref="T223">IF(ISERROR(INDEX(PERSON_JOB_TYPE,N223)),"",INDEX(PERSON_JOB_TYPE,N223))</f>
        <v/>
      </c>
      <c r="U223" t="str" cm="1">
        <f t="array" ref="U223">IF(ISERROR(INDEX(PERSON_DEPARTMENT,N223)),"",INDEX(PERSON_DEPARTMENT,N223))</f>
        <v/>
      </c>
      <c r="V223" t="str" cm="1">
        <f t="array" ref="V223">IF(ISERROR(INDEX(PERSON_SENIORITY,N223)),"",INDEX(PERSON_SENIORITY,N223))</f>
        <v/>
      </c>
      <c r="W223" t="str" cm="1">
        <f t="array" ref="W223">IF(ISERROR(INDEX(PERSON_SUB_DEPARTMENT,N223)),"",INDEX(PERSON_SUB_DEPARTMENT,N223))</f>
        <v/>
      </c>
      <c r="Y223" t="str">
        <f t="shared" si="8"/>
        <v/>
      </c>
    </row>
    <row r="224" spans="14:25" x14ac:dyDescent="0.35">
      <c r="N224" t="str">
        <f t="shared" si="9"/>
        <v/>
      </c>
      <c r="O224" t="str" cm="1">
        <f t="array" ref="O224">IF(ISERROR(INDEX(PERSON_FIRSTNAME,N224)&amp;" "&amp;INDEX(PERSON_LASTNAME,N224)&amp;" ("&amp;INDEX(PERSON_ID,N224)&amp;")"),"",INDEX(PERSON_FIRSTNAME,N224)&amp;" "&amp;INDEX(PERSON_LASTNAME,N224)&amp;" ("&amp;INDEX(PERSON_ID,N224)&amp;")")</f>
        <v/>
      </c>
      <c r="P224" t="str" cm="1">
        <f t="array" ref="P224">IF(ISERROR(INDEX(PERSON_LINKEDINURL,N224)),"",INDEX(PERSON_LINKEDINURL,N224))</f>
        <v/>
      </c>
      <c r="Q224" t="str" cm="1">
        <f t="array" ref="Q224">IF(ISERROR(INDEX(PERSON_EMAIL_ADDRESS,N224)),"",INDEX(PERSON_EMAIL_ADDRESS,N224))</f>
        <v/>
      </c>
      <c r="R224" t="str" cm="1">
        <f t="array" ref="R224">IF(ISERROR(INDEX(PERSON_ID,N224)),"",INDEX(PERSON_ID,N224))</f>
        <v/>
      </c>
      <c r="S224" t="str" cm="1">
        <f t="array" ref="S224">IF(ISERROR(INDEX(PERSON_JOBTITLE,N224)),"",INDEX(PERSON_JOBTITLE,N224))</f>
        <v/>
      </c>
      <c r="T224" t="str" cm="1">
        <f t="array" ref="T224">IF(ISERROR(INDEX(PERSON_JOB_TYPE,N224)),"",INDEX(PERSON_JOB_TYPE,N224))</f>
        <v/>
      </c>
      <c r="U224" t="str" cm="1">
        <f t="array" ref="U224">IF(ISERROR(INDEX(PERSON_DEPARTMENT,N224)),"",INDEX(PERSON_DEPARTMENT,N224))</f>
        <v/>
      </c>
      <c r="V224" t="str" cm="1">
        <f t="array" ref="V224">IF(ISERROR(INDEX(PERSON_SENIORITY,N224)),"",INDEX(PERSON_SENIORITY,N224))</f>
        <v/>
      </c>
      <c r="W224" t="str" cm="1">
        <f t="array" ref="W224">IF(ISERROR(INDEX(PERSON_SUB_DEPARTMENT,N224)),"",INDEX(PERSON_SUB_DEPARTMENT,N224))</f>
        <v/>
      </c>
      <c r="Y224" t="str">
        <f t="shared" si="8"/>
        <v/>
      </c>
    </row>
    <row r="225" spans="14:25" x14ac:dyDescent="0.35">
      <c r="N225" t="str">
        <f t="shared" si="9"/>
        <v/>
      </c>
      <c r="O225" t="str" cm="1">
        <f t="array" ref="O225">IF(ISERROR(INDEX(PERSON_FIRSTNAME,N225)&amp;" "&amp;INDEX(PERSON_LASTNAME,N225)&amp;" ("&amp;INDEX(PERSON_ID,N225)&amp;")"),"",INDEX(PERSON_FIRSTNAME,N225)&amp;" "&amp;INDEX(PERSON_LASTNAME,N225)&amp;" ("&amp;INDEX(PERSON_ID,N225)&amp;")")</f>
        <v/>
      </c>
      <c r="P225" t="str" cm="1">
        <f t="array" ref="P225">IF(ISERROR(INDEX(PERSON_LINKEDINURL,N225)),"",INDEX(PERSON_LINKEDINURL,N225))</f>
        <v/>
      </c>
      <c r="Q225" t="str" cm="1">
        <f t="array" ref="Q225">IF(ISERROR(INDEX(PERSON_EMAIL_ADDRESS,N225)),"",INDEX(PERSON_EMAIL_ADDRESS,N225))</f>
        <v/>
      </c>
      <c r="R225" t="str" cm="1">
        <f t="array" ref="R225">IF(ISERROR(INDEX(PERSON_ID,N225)),"",INDEX(PERSON_ID,N225))</f>
        <v/>
      </c>
      <c r="S225" t="str" cm="1">
        <f t="array" ref="S225">IF(ISERROR(INDEX(PERSON_JOBTITLE,N225)),"",INDEX(PERSON_JOBTITLE,N225))</f>
        <v/>
      </c>
      <c r="T225" t="str" cm="1">
        <f t="array" ref="T225">IF(ISERROR(INDEX(PERSON_JOB_TYPE,N225)),"",INDEX(PERSON_JOB_TYPE,N225))</f>
        <v/>
      </c>
      <c r="U225" t="str" cm="1">
        <f t="array" ref="U225">IF(ISERROR(INDEX(PERSON_DEPARTMENT,N225)),"",INDEX(PERSON_DEPARTMENT,N225))</f>
        <v/>
      </c>
      <c r="V225" t="str" cm="1">
        <f t="array" ref="V225">IF(ISERROR(INDEX(PERSON_SENIORITY,N225)),"",INDEX(PERSON_SENIORITY,N225))</f>
        <v/>
      </c>
      <c r="W225" t="str" cm="1">
        <f t="array" ref="W225">IF(ISERROR(INDEX(PERSON_SUB_DEPARTMENT,N225)),"",INDEX(PERSON_SUB_DEPARTMENT,N225))</f>
        <v/>
      </c>
      <c r="Y225" t="str">
        <f t="shared" si="8"/>
        <v/>
      </c>
    </row>
    <row r="226" spans="14:25" x14ac:dyDescent="0.35">
      <c r="N226" t="str">
        <f t="shared" si="9"/>
        <v/>
      </c>
      <c r="O226" t="str" cm="1">
        <f t="array" ref="O226">IF(ISERROR(INDEX(PERSON_FIRSTNAME,N226)&amp;" "&amp;INDEX(PERSON_LASTNAME,N226)&amp;" ("&amp;INDEX(PERSON_ID,N226)&amp;")"),"",INDEX(PERSON_FIRSTNAME,N226)&amp;" "&amp;INDEX(PERSON_LASTNAME,N226)&amp;" ("&amp;INDEX(PERSON_ID,N226)&amp;")")</f>
        <v/>
      </c>
      <c r="P226" t="str" cm="1">
        <f t="array" ref="P226">IF(ISERROR(INDEX(PERSON_LINKEDINURL,N226)),"",INDEX(PERSON_LINKEDINURL,N226))</f>
        <v/>
      </c>
      <c r="Q226" t="str" cm="1">
        <f t="array" ref="Q226">IF(ISERROR(INDEX(PERSON_EMAIL_ADDRESS,N226)),"",INDEX(PERSON_EMAIL_ADDRESS,N226))</f>
        <v/>
      </c>
      <c r="R226" t="str" cm="1">
        <f t="array" ref="R226">IF(ISERROR(INDEX(PERSON_ID,N226)),"",INDEX(PERSON_ID,N226))</f>
        <v/>
      </c>
      <c r="S226" t="str" cm="1">
        <f t="array" ref="S226">IF(ISERROR(INDEX(PERSON_JOBTITLE,N226)),"",INDEX(PERSON_JOBTITLE,N226))</f>
        <v/>
      </c>
      <c r="T226" t="str" cm="1">
        <f t="array" ref="T226">IF(ISERROR(INDEX(PERSON_JOB_TYPE,N226)),"",INDEX(PERSON_JOB_TYPE,N226))</f>
        <v/>
      </c>
      <c r="U226" t="str" cm="1">
        <f t="array" ref="U226">IF(ISERROR(INDEX(PERSON_DEPARTMENT,N226)),"",INDEX(PERSON_DEPARTMENT,N226))</f>
        <v/>
      </c>
      <c r="V226" t="str" cm="1">
        <f t="array" ref="V226">IF(ISERROR(INDEX(PERSON_SENIORITY,N226)),"",INDEX(PERSON_SENIORITY,N226))</f>
        <v/>
      </c>
      <c r="W226" t="str" cm="1">
        <f t="array" ref="W226">IF(ISERROR(INDEX(PERSON_SUB_DEPARTMENT,N226)),"",INDEX(PERSON_SUB_DEPARTMENT,N226))</f>
        <v/>
      </c>
      <c r="Y226" t="str">
        <f t="shared" si="8"/>
        <v/>
      </c>
    </row>
    <row r="227" spans="14:25" x14ac:dyDescent="0.35">
      <c r="N227" t="str">
        <f t="shared" si="9"/>
        <v/>
      </c>
      <c r="O227" t="str" cm="1">
        <f t="array" ref="O227">IF(ISERROR(INDEX(PERSON_FIRSTNAME,N227)&amp;" "&amp;INDEX(PERSON_LASTNAME,N227)&amp;" ("&amp;INDEX(PERSON_ID,N227)&amp;")"),"",INDEX(PERSON_FIRSTNAME,N227)&amp;" "&amp;INDEX(PERSON_LASTNAME,N227)&amp;" ("&amp;INDEX(PERSON_ID,N227)&amp;")")</f>
        <v/>
      </c>
      <c r="P227" t="str" cm="1">
        <f t="array" ref="P227">IF(ISERROR(INDEX(PERSON_LINKEDINURL,N227)),"",INDEX(PERSON_LINKEDINURL,N227))</f>
        <v/>
      </c>
      <c r="Q227" t="str" cm="1">
        <f t="array" ref="Q227">IF(ISERROR(INDEX(PERSON_EMAIL_ADDRESS,N227)),"",INDEX(PERSON_EMAIL_ADDRESS,N227))</f>
        <v/>
      </c>
      <c r="R227" t="str" cm="1">
        <f t="array" ref="R227">IF(ISERROR(INDEX(PERSON_ID,N227)),"",INDEX(PERSON_ID,N227))</f>
        <v/>
      </c>
      <c r="S227" t="str" cm="1">
        <f t="array" ref="S227">IF(ISERROR(INDEX(PERSON_JOBTITLE,N227)),"",INDEX(PERSON_JOBTITLE,N227))</f>
        <v/>
      </c>
      <c r="T227" t="str" cm="1">
        <f t="array" ref="T227">IF(ISERROR(INDEX(PERSON_JOB_TYPE,N227)),"",INDEX(PERSON_JOB_TYPE,N227))</f>
        <v/>
      </c>
      <c r="U227" t="str" cm="1">
        <f t="array" ref="U227">IF(ISERROR(INDEX(PERSON_DEPARTMENT,N227)),"",INDEX(PERSON_DEPARTMENT,N227))</f>
        <v/>
      </c>
      <c r="V227" t="str" cm="1">
        <f t="array" ref="V227">IF(ISERROR(INDEX(PERSON_SENIORITY,N227)),"",INDEX(PERSON_SENIORITY,N227))</f>
        <v/>
      </c>
      <c r="W227" t="str" cm="1">
        <f t="array" ref="W227">IF(ISERROR(INDEX(PERSON_SUB_DEPARTMENT,N227)),"",INDEX(PERSON_SUB_DEPARTMENT,N227))</f>
        <v/>
      </c>
      <c r="Y227" t="str">
        <f t="shared" si="8"/>
        <v/>
      </c>
    </row>
    <row r="228" spans="14:25" x14ac:dyDescent="0.35">
      <c r="N228" t="str">
        <f t="shared" si="9"/>
        <v/>
      </c>
      <c r="O228" t="str" cm="1">
        <f t="array" ref="O228">IF(ISERROR(INDEX(PERSON_FIRSTNAME,N228)&amp;" "&amp;INDEX(PERSON_LASTNAME,N228)&amp;" ("&amp;INDEX(PERSON_ID,N228)&amp;")"),"",INDEX(PERSON_FIRSTNAME,N228)&amp;" "&amp;INDEX(PERSON_LASTNAME,N228)&amp;" ("&amp;INDEX(PERSON_ID,N228)&amp;")")</f>
        <v/>
      </c>
      <c r="P228" t="str" cm="1">
        <f t="array" ref="P228">IF(ISERROR(INDEX(PERSON_LINKEDINURL,N228)),"",INDEX(PERSON_LINKEDINURL,N228))</f>
        <v/>
      </c>
      <c r="Q228" t="str" cm="1">
        <f t="array" ref="Q228">IF(ISERROR(INDEX(PERSON_EMAIL_ADDRESS,N228)),"",INDEX(PERSON_EMAIL_ADDRESS,N228))</f>
        <v/>
      </c>
      <c r="R228" t="str" cm="1">
        <f t="array" ref="R228">IF(ISERROR(INDEX(PERSON_ID,N228)),"",INDEX(PERSON_ID,N228))</f>
        <v/>
      </c>
      <c r="S228" t="str" cm="1">
        <f t="array" ref="S228">IF(ISERROR(INDEX(PERSON_JOBTITLE,N228)),"",INDEX(PERSON_JOBTITLE,N228))</f>
        <v/>
      </c>
      <c r="T228" t="str" cm="1">
        <f t="array" ref="T228">IF(ISERROR(INDEX(PERSON_JOB_TYPE,N228)),"",INDEX(PERSON_JOB_TYPE,N228))</f>
        <v/>
      </c>
      <c r="U228" t="str" cm="1">
        <f t="array" ref="U228">IF(ISERROR(INDEX(PERSON_DEPARTMENT,N228)),"",INDEX(PERSON_DEPARTMENT,N228))</f>
        <v/>
      </c>
      <c r="V228" t="str" cm="1">
        <f t="array" ref="V228">IF(ISERROR(INDEX(PERSON_SENIORITY,N228)),"",INDEX(PERSON_SENIORITY,N228))</f>
        <v/>
      </c>
      <c r="W228" t="str" cm="1">
        <f t="array" ref="W228">IF(ISERROR(INDEX(PERSON_SUB_DEPARTMENT,N228)),"",INDEX(PERSON_SUB_DEPARTMENT,N228))</f>
        <v/>
      </c>
      <c r="Y228" t="str">
        <f t="shared" si="8"/>
        <v/>
      </c>
    </row>
    <row r="229" spans="14:25" x14ac:dyDescent="0.35">
      <c r="N229" t="str">
        <f t="shared" si="9"/>
        <v/>
      </c>
      <c r="O229" t="str" cm="1">
        <f t="array" ref="O229">IF(ISERROR(INDEX(PERSON_FIRSTNAME,N229)&amp;" "&amp;INDEX(PERSON_LASTNAME,N229)&amp;" ("&amp;INDEX(PERSON_ID,N229)&amp;")"),"",INDEX(PERSON_FIRSTNAME,N229)&amp;" "&amp;INDEX(PERSON_LASTNAME,N229)&amp;" ("&amp;INDEX(PERSON_ID,N229)&amp;")")</f>
        <v/>
      </c>
      <c r="P229" t="str" cm="1">
        <f t="array" ref="P229">IF(ISERROR(INDEX(PERSON_LINKEDINURL,N229)),"",INDEX(PERSON_LINKEDINURL,N229))</f>
        <v/>
      </c>
      <c r="Q229" t="str" cm="1">
        <f t="array" ref="Q229">IF(ISERROR(INDEX(PERSON_EMAIL_ADDRESS,N229)),"",INDEX(PERSON_EMAIL_ADDRESS,N229))</f>
        <v/>
      </c>
      <c r="R229" t="str" cm="1">
        <f t="array" ref="R229">IF(ISERROR(INDEX(PERSON_ID,N229)),"",INDEX(PERSON_ID,N229))</f>
        <v/>
      </c>
      <c r="S229" t="str" cm="1">
        <f t="array" ref="S229">IF(ISERROR(INDEX(PERSON_JOBTITLE,N229)),"",INDEX(PERSON_JOBTITLE,N229))</f>
        <v/>
      </c>
      <c r="T229" t="str" cm="1">
        <f t="array" ref="T229">IF(ISERROR(INDEX(PERSON_JOB_TYPE,N229)),"",INDEX(PERSON_JOB_TYPE,N229))</f>
        <v/>
      </c>
      <c r="U229" t="str" cm="1">
        <f t="array" ref="U229">IF(ISERROR(INDEX(PERSON_DEPARTMENT,N229)),"",INDEX(PERSON_DEPARTMENT,N229))</f>
        <v/>
      </c>
      <c r="V229" t="str" cm="1">
        <f t="array" ref="V229">IF(ISERROR(INDEX(PERSON_SENIORITY,N229)),"",INDEX(PERSON_SENIORITY,N229))</f>
        <v/>
      </c>
      <c r="W229" t="str" cm="1">
        <f t="array" ref="W229">IF(ISERROR(INDEX(PERSON_SUB_DEPARTMENT,N229)),"",INDEX(PERSON_SUB_DEPARTMENT,N229))</f>
        <v/>
      </c>
      <c r="Y229" t="str">
        <f t="shared" si="8"/>
        <v/>
      </c>
    </row>
    <row r="230" spans="14:25" x14ac:dyDescent="0.35">
      <c r="N230" t="str">
        <f t="shared" si="9"/>
        <v/>
      </c>
      <c r="O230" t="str" cm="1">
        <f t="array" ref="O230">IF(ISERROR(INDEX(PERSON_FIRSTNAME,N230)&amp;" "&amp;INDEX(PERSON_LASTNAME,N230)&amp;" ("&amp;INDEX(PERSON_ID,N230)&amp;")"),"",INDEX(PERSON_FIRSTNAME,N230)&amp;" "&amp;INDEX(PERSON_LASTNAME,N230)&amp;" ("&amp;INDEX(PERSON_ID,N230)&amp;")")</f>
        <v/>
      </c>
      <c r="P230" t="str" cm="1">
        <f t="array" ref="P230">IF(ISERROR(INDEX(PERSON_LINKEDINURL,N230)),"",INDEX(PERSON_LINKEDINURL,N230))</f>
        <v/>
      </c>
      <c r="Q230" t="str" cm="1">
        <f t="array" ref="Q230">IF(ISERROR(INDEX(PERSON_EMAIL_ADDRESS,N230)),"",INDEX(PERSON_EMAIL_ADDRESS,N230))</f>
        <v/>
      </c>
      <c r="R230" t="str" cm="1">
        <f t="array" ref="R230">IF(ISERROR(INDEX(PERSON_ID,N230)),"",INDEX(PERSON_ID,N230))</f>
        <v/>
      </c>
      <c r="S230" t="str" cm="1">
        <f t="array" ref="S230">IF(ISERROR(INDEX(PERSON_JOBTITLE,N230)),"",INDEX(PERSON_JOBTITLE,N230))</f>
        <v/>
      </c>
      <c r="T230" t="str" cm="1">
        <f t="array" ref="T230">IF(ISERROR(INDEX(PERSON_JOB_TYPE,N230)),"",INDEX(PERSON_JOB_TYPE,N230))</f>
        <v/>
      </c>
      <c r="U230" t="str" cm="1">
        <f t="array" ref="U230">IF(ISERROR(INDEX(PERSON_DEPARTMENT,N230)),"",INDEX(PERSON_DEPARTMENT,N230))</f>
        <v/>
      </c>
      <c r="V230" t="str" cm="1">
        <f t="array" ref="V230">IF(ISERROR(INDEX(PERSON_SENIORITY,N230)),"",INDEX(PERSON_SENIORITY,N230))</f>
        <v/>
      </c>
      <c r="W230" t="str" cm="1">
        <f t="array" ref="W230">IF(ISERROR(INDEX(PERSON_SUB_DEPARTMENT,N230)),"",INDEX(PERSON_SUB_DEPARTMENT,N230))</f>
        <v/>
      </c>
      <c r="Y230" t="str">
        <f t="shared" si="8"/>
        <v/>
      </c>
    </row>
    <row r="231" spans="14:25" x14ac:dyDescent="0.35">
      <c r="N231" t="str">
        <f t="shared" si="9"/>
        <v/>
      </c>
      <c r="O231" t="str" cm="1">
        <f t="array" ref="O231">IF(ISERROR(INDEX(PERSON_FIRSTNAME,N231)&amp;" "&amp;INDEX(PERSON_LASTNAME,N231)&amp;" ("&amp;INDEX(PERSON_ID,N231)&amp;")"),"",INDEX(PERSON_FIRSTNAME,N231)&amp;" "&amp;INDEX(PERSON_LASTNAME,N231)&amp;" ("&amp;INDEX(PERSON_ID,N231)&amp;")")</f>
        <v/>
      </c>
      <c r="P231" t="str" cm="1">
        <f t="array" ref="P231">IF(ISERROR(INDEX(PERSON_LINKEDINURL,N231)),"",INDEX(PERSON_LINKEDINURL,N231))</f>
        <v/>
      </c>
      <c r="Q231" t="str" cm="1">
        <f t="array" ref="Q231">IF(ISERROR(INDEX(PERSON_EMAIL_ADDRESS,N231)),"",INDEX(PERSON_EMAIL_ADDRESS,N231))</f>
        <v/>
      </c>
      <c r="R231" t="str" cm="1">
        <f t="array" ref="R231">IF(ISERROR(INDEX(PERSON_ID,N231)),"",INDEX(PERSON_ID,N231))</f>
        <v/>
      </c>
      <c r="S231" t="str" cm="1">
        <f t="array" ref="S231">IF(ISERROR(INDEX(PERSON_JOBTITLE,N231)),"",INDEX(PERSON_JOBTITLE,N231))</f>
        <v/>
      </c>
      <c r="T231" t="str" cm="1">
        <f t="array" ref="T231">IF(ISERROR(INDEX(PERSON_JOB_TYPE,N231)),"",INDEX(PERSON_JOB_TYPE,N231))</f>
        <v/>
      </c>
      <c r="U231" t="str" cm="1">
        <f t="array" ref="U231">IF(ISERROR(INDEX(PERSON_DEPARTMENT,N231)),"",INDEX(PERSON_DEPARTMENT,N231))</f>
        <v/>
      </c>
      <c r="V231" t="str" cm="1">
        <f t="array" ref="V231">IF(ISERROR(INDEX(PERSON_SENIORITY,N231)),"",INDEX(PERSON_SENIORITY,N231))</f>
        <v/>
      </c>
      <c r="W231" t="str" cm="1">
        <f t="array" ref="W231">IF(ISERROR(INDEX(PERSON_SUB_DEPARTMENT,N231)),"",INDEX(PERSON_SUB_DEPARTMENT,N231))</f>
        <v/>
      </c>
      <c r="Y231" t="str">
        <f t="shared" si="8"/>
        <v/>
      </c>
    </row>
    <row r="232" spans="14:25" x14ac:dyDescent="0.35">
      <c r="N232" t="str">
        <f t="shared" si="9"/>
        <v/>
      </c>
      <c r="O232" t="str" cm="1">
        <f t="array" ref="O232">IF(ISERROR(INDEX(PERSON_FIRSTNAME,N232)&amp;" "&amp;INDEX(PERSON_LASTNAME,N232)&amp;" ("&amp;INDEX(PERSON_ID,N232)&amp;")"),"",INDEX(PERSON_FIRSTNAME,N232)&amp;" "&amp;INDEX(PERSON_LASTNAME,N232)&amp;" ("&amp;INDEX(PERSON_ID,N232)&amp;")")</f>
        <v/>
      </c>
      <c r="P232" t="str" cm="1">
        <f t="array" ref="P232">IF(ISERROR(INDEX(PERSON_LINKEDINURL,N232)),"",INDEX(PERSON_LINKEDINURL,N232))</f>
        <v/>
      </c>
      <c r="Q232" t="str" cm="1">
        <f t="array" ref="Q232">IF(ISERROR(INDEX(PERSON_EMAIL_ADDRESS,N232)),"",INDEX(PERSON_EMAIL_ADDRESS,N232))</f>
        <v/>
      </c>
      <c r="R232" t="str" cm="1">
        <f t="array" ref="R232">IF(ISERROR(INDEX(PERSON_ID,N232)),"",INDEX(PERSON_ID,N232))</f>
        <v/>
      </c>
      <c r="S232" t="str" cm="1">
        <f t="array" ref="S232">IF(ISERROR(INDEX(PERSON_JOBTITLE,N232)),"",INDEX(PERSON_JOBTITLE,N232))</f>
        <v/>
      </c>
      <c r="T232" t="str" cm="1">
        <f t="array" ref="T232">IF(ISERROR(INDEX(PERSON_JOB_TYPE,N232)),"",INDEX(PERSON_JOB_TYPE,N232))</f>
        <v/>
      </c>
      <c r="U232" t="str" cm="1">
        <f t="array" ref="U232">IF(ISERROR(INDEX(PERSON_DEPARTMENT,N232)),"",INDEX(PERSON_DEPARTMENT,N232))</f>
        <v/>
      </c>
      <c r="V232" t="str" cm="1">
        <f t="array" ref="V232">IF(ISERROR(INDEX(PERSON_SENIORITY,N232)),"",INDEX(PERSON_SENIORITY,N232))</f>
        <v/>
      </c>
      <c r="W232" t="str" cm="1">
        <f t="array" ref="W232">IF(ISERROR(INDEX(PERSON_SUB_DEPARTMENT,N232)),"",INDEX(PERSON_SUB_DEPARTMENT,N232))</f>
        <v/>
      </c>
      <c r="Y232" t="str">
        <f t="shared" si="8"/>
        <v/>
      </c>
    </row>
    <row r="233" spans="14:25" x14ac:dyDescent="0.35">
      <c r="N233" t="str">
        <f t="shared" si="9"/>
        <v/>
      </c>
      <c r="O233" t="str" cm="1">
        <f t="array" ref="O233">IF(ISERROR(INDEX(PERSON_FIRSTNAME,N233)&amp;" "&amp;INDEX(PERSON_LASTNAME,N233)&amp;" ("&amp;INDEX(PERSON_ID,N233)&amp;")"),"",INDEX(PERSON_FIRSTNAME,N233)&amp;" "&amp;INDEX(PERSON_LASTNAME,N233)&amp;" ("&amp;INDEX(PERSON_ID,N233)&amp;")")</f>
        <v/>
      </c>
      <c r="P233" t="str" cm="1">
        <f t="array" ref="P233">IF(ISERROR(INDEX(PERSON_LINKEDINURL,N233)),"",INDEX(PERSON_LINKEDINURL,N233))</f>
        <v/>
      </c>
      <c r="Q233" t="str" cm="1">
        <f t="array" ref="Q233">IF(ISERROR(INDEX(PERSON_EMAIL_ADDRESS,N233)),"",INDEX(PERSON_EMAIL_ADDRESS,N233))</f>
        <v/>
      </c>
      <c r="R233" t="str" cm="1">
        <f t="array" ref="R233">IF(ISERROR(INDEX(PERSON_ID,N233)),"",INDEX(PERSON_ID,N233))</f>
        <v/>
      </c>
      <c r="S233" t="str" cm="1">
        <f t="array" ref="S233">IF(ISERROR(INDEX(PERSON_JOBTITLE,N233)),"",INDEX(PERSON_JOBTITLE,N233))</f>
        <v/>
      </c>
      <c r="T233" t="str" cm="1">
        <f t="array" ref="T233">IF(ISERROR(INDEX(PERSON_JOB_TYPE,N233)),"",INDEX(PERSON_JOB_TYPE,N233))</f>
        <v/>
      </c>
      <c r="U233" t="str" cm="1">
        <f t="array" ref="U233">IF(ISERROR(INDEX(PERSON_DEPARTMENT,N233)),"",INDEX(PERSON_DEPARTMENT,N233))</f>
        <v/>
      </c>
      <c r="V233" t="str" cm="1">
        <f t="array" ref="V233">IF(ISERROR(INDEX(PERSON_SENIORITY,N233)),"",INDEX(PERSON_SENIORITY,N233))</f>
        <v/>
      </c>
      <c r="W233" t="str" cm="1">
        <f t="array" ref="W233">IF(ISERROR(INDEX(PERSON_SUB_DEPARTMENT,N233)),"",INDEX(PERSON_SUB_DEPARTMENT,N233))</f>
        <v/>
      </c>
      <c r="Y233" t="str">
        <f t="shared" si="8"/>
        <v/>
      </c>
    </row>
    <row r="234" spans="14:25" x14ac:dyDescent="0.35">
      <c r="N234" t="str">
        <f t="shared" si="9"/>
        <v/>
      </c>
      <c r="O234" t="str" cm="1">
        <f t="array" ref="O234">IF(ISERROR(INDEX(PERSON_FIRSTNAME,N234)&amp;" "&amp;INDEX(PERSON_LASTNAME,N234)&amp;" ("&amp;INDEX(PERSON_ID,N234)&amp;")"),"",INDEX(PERSON_FIRSTNAME,N234)&amp;" "&amp;INDEX(PERSON_LASTNAME,N234)&amp;" ("&amp;INDEX(PERSON_ID,N234)&amp;")")</f>
        <v/>
      </c>
      <c r="P234" t="str" cm="1">
        <f t="array" ref="P234">IF(ISERROR(INDEX(PERSON_LINKEDINURL,N234)),"",INDEX(PERSON_LINKEDINURL,N234))</f>
        <v/>
      </c>
      <c r="Q234" t="str" cm="1">
        <f t="array" ref="Q234">IF(ISERROR(INDEX(PERSON_EMAIL_ADDRESS,N234)),"",INDEX(PERSON_EMAIL_ADDRESS,N234))</f>
        <v/>
      </c>
      <c r="R234" t="str" cm="1">
        <f t="array" ref="R234">IF(ISERROR(INDEX(PERSON_ID,N234)),"",INDEX(PERSON_ID,N234))</f>
        <v/>
      </c>
      <c r="S234" t="str" cm="1">
        <f t="array" ref="S234">IF(ISERROR(INDEX(PERSON_JOBTITLE,N234)),"",INDEX(PERSON_JOBTITLE,N234))</f>
        <v/>
      </c>
      <c r="T234" t="str" cm="1">
        <f t="array" ref="T234">IF(ISERROR(INDEX(PERSON_JOB_TYPE,N234)),"",INDEX(PERSON_JOB_TYPE,N234))</f>
        <v/>
      </c>
      <c r="U234" t="str" cm="1">
        <f t="array" ref="U234">IF(ISERROR(INDEX(PERSON_DEPARTMENT,N234)),"",INDEX(PERSON_DEPARTMENT,N234))</f>
        <v/>
      </c>
      <c r="V234" t="str" cm="1">
        <f t="array" ref="V234">IF(ISERROR(INDEX(PERSON_SENIORITY,N234)),"",INDEX(PERSON_SENIORITY,N234))</f>
        <v/>
      </c>
      <c r="W234" t="str" cm="1">
        <f t="array" ref="W234">IF(ISERROR(INDEX(PERSON_SUB_DEPARTMENT,N234)),"",INDEX(PERSON_SUB_DEPARTMENT,N234))</f>
        <v/>
      </c>
      <c r="Y234" t="str">
        <f t="shared" si="8"/>
        <v/>
      </c>
    </row>
    <row r="235" spans="14:25" x14ac:dyDescent="0.35">
      <c r="N235" t="str">
        <f t="shared" si="9"/>
        <v/>
      </c>
      <c r="O235" t="str" cm="1">
        <f t="array" ref="O235">IF(ISERROR(INDEX(PERSON_FIRSTNAME,N235)&amp;" "&amp;INDEX(PERSON_LASTNAME,N235)&amp;" ("&amp;INDEX(PERSON_ID,N235)&amp;")"),"",INDEX(PERSON_FIRSTNAME,N235)&amp;" "&amp;INDEX(PERSON_LASTNAME,N235)&amp;" ("&amp;INDEX(PERSON_ID,N235)&amp;")")</f>
        <v/>
      </c>
      <c r="P235" t="str" cm="1">
        <f t="array" ref="P235">IF(ISERROR(INDEX(PERSON_LINKEDINURL,N235)),"",INDEX(PERSON_LINKEDINURL,N235))</f>
        <v/>
      </c>
      <c r="Q235" t="str" cm="1">
        <f t="array" ref="Q235">IF(ISERROR(INDEX(PERSON_EMAIL_ADDRESS,N235)),"",INDEX(PERSON_EMAIL_ADDRESS,N235))</f>
        <v/>
      </c>
      <c r="R235" t="str" cm="1">
        <f t="array" ref="R235">IF(ISERROR(INDEX(PERSON_ID,N235)),"",INDEX(PERSON_ID,N235))</f>
        <v/>
      </c>
      <c r="S235" t="str" cm="1">
        <f t="array" ref="S235">IF(ISERROR(INDEX(PERSON_JOBTITLE,N235)),"",INDEX(PERSON_JOBTITLE,N235))</f>
        <v/>
      </c>
      <c r="T235" t="str" cm="1">
        <f t="array" ref="T235">IF(ISERROR(INDEX(PERSON_JOB_TYPE,N235)),"",INDEX(PERSON_JOB_TYPE,N235))</f>
        <v/>
      </c>
      <c r="U235" t="str" cm="1">
        <f t="array" ref="U235">IF(ISERROR(INDEX(PERSON_DEPARTMENT,N235)),"",INDEX(PERSON_DEPARTMENT,N235))</f>
        <v/>
      </c>
      <c r="V235" t="str" cm="1">
        <f t="array" ref="V235">IF(ISERROR(INDEX(PERSON_SENIORITY,N235)),"",INDEX(PERSON_SENIORITY,N235))</f>
        <v/>
      </c>
      <c r="W235" t="str" cm="1">
        <f t="array" ref="W235">IF(ISERROR(INDEX(PERSON_SUB_DEPARTMENT,N235)),"",INDEX(PERSON_SUB_DEPARTMENT,N235))</f>
        <v/>
      </c>
      <c r="Y235" t="str">
        <f t="shared" si="8"/>
        <v/>
      </c>
    </row>
    <row r="236" spans="14:25" x14ac:dyDescent="0.35">
      <c r="N236" t="str">
        <f t="shared" si="9"/>
        <v/>
      </c>
      <c r="O236" t="str" cm="1">
        <f t="array" ref="O236">IF(ISERROR(INDEX(PERSON_FIRSTNAME,N236)&amp;" "&amp;INDEX(PERSON_LASTNAME,N236)&amp;" ("&amp;INDEX(PERSON_ID,N236)&amp;")"),"",INDEX(PERSON_FIRSTNAME,N236)&amp;" "&amp;INDEX(PERSON_LASTNAME,N236)&amp;" ("&amp;INDEX(PERSON_ID,N236)&amp;")")</f>
        <v/>
      </c>
      <c r="P236" t="str" cm="1">
        <f t="array" ref="P236">IF(ISERROR(INDEX(PERSON_LINKEDINURL,N236)),"",INDEX(PERSON_LINKEDINURL,N236))</f>
        <v/>
      </c>
      <c r="Q236" t="str" cm="1">
        <f t="array" ref="Q236">IF(ISERROR(INDEX(PERSON_EMAIL_ADDRESS,N236)),"",INDEX(PERSON_EMAIL_ADDRESS,N236))</f>
        <v/>
      </c>
      <c r="R236" t="str" cm="1">
        <f t="array" ref="R236">IF(ISERROR(INDEX(PERSON_ID,N236)),"",INDEX(PERSON_ID,N236))</f>
        <v/>
      </c>
      <c r="S236" t="str" cm="1">
        <f t="array" ref="S236">IF(ISERROR(INDEX(PERSON_JOBTITLE,N236)),"",INDEX(PERSON_JOBTITLE,N236))</f>
        <v/>
      </c>
      <c r="T236" t="str" cm="1">
        <f t="array" ref="T236">IF(ISERROR(INDEX(PERSON_JOB_TYPE,N236)),"",INDEX(PERSON_JOB_TYPE,N236))</f>
        <v/>
      </c>
      <c r="U236" t="str" cm="1">
        <f t="array" ref="U236">IF(ISERROR(INDEX(PERSON_DEPARTMENT,N236)),"",INDEX(PERSON_DEPARTMENT,N236))</f>
        <v/>
      </c>
      <c r="V236" t="str" cm="1">
        <f t="array" ref="V236">IF(ISERROR(INDEX(PERSON_SENIORITY,N236)),"",INDEX(PERSON_SENIORITY,N236))</f>
        <v/>
      </c>
      <c r="W236" t="str" cm="1">
        <f t="array" ref="W236">IF(ISERROR(INDEX(PERSON_SUB_DEPARTMENT,N236)),"",INDEX(PERSON_SUB_DEPARTMENT,N236))</f>
        <v/>
      </c>
      <c r="Y236" t="str">
        <f t="shared" si="8"/>
        <v/>
      </c>
    </row>
    <row r="237" spans="14:25" x14ac:dyDescent="0.35">
      <c r="N237" t="str">
        <f t="shared" si="9"/>
        <v/>
      </c>
      <c r="O237" t="str" cm="1">
        <f t="array" ref="O237">IF(ISERROR(INDEX(PERSON_FIRSTNAME,N237)&amp;" "&amp;INDEX(PERSON_LASTNAME,N237)&amp;" ("&amp;INDEX(PERSON_ID,N237)&amp;")"),"",INDEX(PERSON_FIRSTNAME,N237)&amp;" "&amp;INDEX(PERSON_LASTNAME,N237)&amp;" ("&amp;INDEX(PERSON_ID,N237)&amp;")")</f>
        <v/>
      </c>
      <c r="P237" t="str" cm="1">
        <f t="array" ref="P237">IF(ISERROR(INDEX(PERSON_LINKEDINURL,N237)),"",INDEX(PERSON_LINKEDINURL,N237))</f>
        <v/>
      </c>
      <c r="Q237" t="str" cm="1">
        <f t="array" ref="Q237">IF(ISERROR(INDEX(PERSON_EMAIL_ADDRESS,N237)),"",INDEX(PERSON_EMAIL_ADDRESS,N237))</f>
        <v/>
      </c>
      <c r="R237" t="str" cm="1">
        <f t="array" ref="R237">IF(ISERROR(INDEX(PERSON_ID,N237)),"",INDEX(PERSON_ID,N237))</f>
        <v/>
      </c>
      <c r="S237" t="str" cm="1">
        <f t="array" ref="S237">IF(ISERROR(INDEX(PERSON_JOBTITLE,N237)),"",INDEX(PERSON_JOBTITLE,N237))</f>
        <v/>
      </c>
      <c r="T237" t="str" cm="1">
        <f t="array" ref="T237">IF(ISERROR(INDEX(PERSON_JOB_TYPE,N237)),"",INDEX(PERSON_JOB_TYPE,N237))</f>
        <v/>
      </c>
      <c r="U237" t="str" cm="1">
        <f t="array" ref="U237">IF(ISERROR(INDEX(PERSON_DEPARTMENT,N237)),"",INDEX(PERSON_DEPARTMENT,N237))</f>
        <v/>
      </c>
      <c r="V237" t="str" cm="1">
        <f t="array" ref="V237">IF(ISERROR(INDEX(PERSON_SENIORITY,N237)),"",INDEX(PERSON_SENIORITY,N237))</f>
        <v/>
      </c>
      <c r="W237" t="str" cm="1">
        <f t="array" ref="W237">IF(ISERROR(INDEX(PERSON_SUB_DEPARTMENT,N237)),"",INDEX(PERSON_SUB_DEPARTMENT,N237))</f>
        <v/>
      </c>
      <c r="Y237" t="str">
        <f t="shared" si="8"/>
        <v/>
      </c>
    </row>
    <row r="238" spans="14:25" x14ac:dyDescent="0.35">
      <c r="N238" t="str">
        <f t="shared" si="9"/>
        <v/>
      </c>
      <c r="O238" t="str" cm="1">
        <f t="array" ref="O238">IF(ISERROR(INDEX(PERSON_FIRSTNAME,N238)&amp;" "&amp;INDEX(PERSON_LASTNAME,N238)&amp;" ("&amp;INDEX(PERSON_ID,N238)&amp;")"),"",INDEX(PERSON_FIRSTNAME,N238)&amp;" "&amp;INDEX(PERSON_LASTNAME,N238)&amp;" ("&amp;INDEX(PERSON_ID,N238)&amp;")")</f>
        <v/>
      </c>
      <c r="P238" t="str" cm="1">
        <f t="array" ref="P238">IF(ISERROR(INDEX(PERSON_LINKEDINURL,N238)),"",INDEX(PERSON_LINKEDINURL,N238))</f>
        <v/>
      </c>
      <c r="Q238" t="str" cm="1">
        <f t="array" ref="Q238">IF(ISERROR(INDEX(PERSON_EMAIL_ADDRESS,N238)),"",INDEX(PERSON_EMAIL_ADDRESS,N238))</f>
        <v/>
      </c>
      <c r="R238" t="str" cm="1">
        <f t="array" ref="R238">IF(ISERROR(INDEX(PERSON_ID,N238)),"",INDEX(PERSON_ID,N238))</f>
        <v/>
      </c>
      <c r="S238" t="str" cm="1">
        <f t="array" ref="S238">IF(ISERROR(INDEX(PERSON_JOBTITLE,N238)),"",INDEX(PERSON_JOBTITLE,N238))</f>
        <v/>
      </c>
      <c r="T238" t="str" cm="1">
        <f t="array" ref="T238">IF(ISERROR(INDEX(PERSON_JOB_TYPE,N238)),"",INDEX(PERSON_JOB_TYPE,N238))</f>
        <v/>
      </c>
      <c r="U238" t="str" cm="1">
        <f t="array" ref="U238">IF(ISERROR(INDEX(PERSON_DEPARTMENT,N238)),"",INDEX(PERSON_DEPARTMENT,N238))</f>
        <v/>
      </c>
      <c r="V238" t="str" cm="1">
        <f t="array" ref="V238">IF(ISERROR(INDEX(PERSON_SENIORITY,N238)),"",INDEX(PERSON_SENIORITY,N238))</f>
        <v/>
      </c>
      <c r="W238" t="str" cm="1">
        <f t="array" ref="W238">IF(ISERROR(INDEX(PERSON_SUB_DEPARTMENT,N238)),"",INDEX(PERSON_SUB_DEPARTMENT,N238))</f>
        <v/>
      </c>
      <c r="Y238" t="str">
        <f t="shared" si="8"/>
        <v/>
      </c>
    </row>
    <row r="239" spans="14:25" x14ac:dyDescent="0.35">
      <c r="N239" t="str">
        <f t="shared" si="9"/>
        <v/>
      </c>
      <c r="O239" t="str" cm="1">
        <f t="array" ref="O239">IF(ISERROR(INDEX(PERSON_FIRSTNAME,N239)&amp;" "&amp;INDEX(PERSON_LASTNAME,N239)&amp;" ("&amp;INDEX(PERSON_ID,N239)&amp;")"),"",INDEX(PERSON_FIRSTNAME,N239)&amp;" "&amp;INDEX(PERSON_LASTNAME,N239)&amp;" ("&amp;INDEX(PERSON_ID,N239)&amp;")")</f>
        <v/>
      </c>
      <c r="P239" t="str" cm="1">
        <f t="array" ref="P239">IF(ISERROR(INDEX(PERSON_LINKEDINURL,N239)),"",INDEX(PERSON_LINKEDINURL,N239))</f>
        <v/>
      </c>
      <c r="Q239" t="str" cm="1">
        <f t="array" ref="Q239">IF(ISERROR(INDEX(PERSON_EMAIL_ADDRESS,N239)),"",INDEX(PERSON_EMAIL_ADDRESS,N239))</f>
        <v/>
      </c>
      <c r="R239" t="str" cm="1">
        <f t="array" ref="R239">IF(ISERROR(INDEX(PERSON_ID,N239)),"",INDEX(PERSON_ID,N239))</f>
        <v/>
      </c>
      <c r="S239" t="str" cm="1">
        <f t="array" ref="S239">IF(ISERROR(INDEX(PERSON_JOBTITLE,N239)),"",INDEX(PERSON_JOBTITLE,N239))</f>
        <v/>
      </c>
      <c r="T239" t="str" cm="1">
        <f t="array" ref="T239">IF(ISERROR(INDEX(PERSON_JOB_TYPE,N239)),"",INDEX(PERSON_JOB_TYPE,N239))</f>
        <v/>
      </c>
      <c r="U239" t="str" cm="1">
        <f t="array" ref="U239">IF(ISERROR(INDEX(PERSON_DEPARTMENT,N239)),"",INDEX(PERSON_DEPARTMENT,N239))</f>
        <v/>
      </c>
      <c r="V239" t="str" cm="1">
        <f t="array" ref="V239">IF(ISERROR(INDEX(PERSON_SENIORITY,N239)),"",INDEX(PERSON_SENIORITY,N239))</f>
        <v/>
      </c>
      <c r="W239" t="str" cm="1">
        <f t="array" ref="W239">IF(ISERROR(INDEX(PERSON_SUB_DEPARTMENT,N239)),"",INDEX(PERSON_SUB_DEPARTMENT,N239))</f>
        <v/>
      </c>
      <c r="Y239" t="str">
        <f t="shared" si="8"/>
        <v/>
      </c>
    </row>
    <row r="240" spans="14:25" x14ac:dyDescent="0.35">
      <c r="N240" t="str">
        <f t="shared" si="9"/>
        <v/>
      </c>
      <c r="O240" t="str" cm="1">
        <f t="array" ref="O240">IF(ISERROR(INDEX(PERSON_FIRSTNAME,N240)&amp;" "&amp;INDEX(PERSON_LASTNAME,N240)&amp;" ("&amp;INDEX(PERSON_ID,N240)&amp;")"),"",INDEX(PERSON_FIRSTNAME,N240)&amp;" "&amp;INDEX(PERSON_LASTNAME,N240)&amp;" ("&amp;INDEX(PERSON_ID,N240)&amp;")")</f>
        <v/>
      </c>
      <c r="P240" t="str" cm="1">
        <f t="array" ref="P240">IF(ISERROR(INDEX(PERSON_LINKEDINURL,N240)),"",INDEX(PERSON_LINKEDINURL,N240))</f>
        <v/>
      </c>
      <c r="Q240" t="str" cm="1">
        <f t="array" ref="Q240">IF(ISERROR(INDEX(PERSON_EMAIL_ADDRESS,N240)),"",INDEX(PERSON_EMAIL_ADDRESS,N240))</f>
        <v/>
      </c>
      <c r="R240" t="str" cm="1">
        <f t="array" ref="R240">IF(ISERROR(INDEX(PERSON_ID,N240)),"",INDEX(PERSON_ID,N240))</f>
        <v/>
      </c>
      <c r="S240" t="str" cm="1">
        <f t="array" ref="S240">IF(ISERROR(INDEX(PERSON_JOBTITLE,N240)),"",INDEX(PERSON_JOBTITLE,N240))</f>
        <v/>
      </c>
      <c r="T240" t="str" cm="1">
        <f t="array" ref="T240">IF(ISERROR(INDEX(PERSON_JOB_TYPE,N240)),"",INDEX(PERSON_JOB_TYPE,N240))</f>
        <v/>
      </c>
      <c r="U240" t="str" cm="1">
        <f t="array" ref="U240">IF(ISERROR(INDEX(PERSON_DEPARTMENT,N240)),"",INDEX(PERSON_DEPARTMENT,N240))</f>
        <v/>
      </c>
      <c r="V240" t="str" cm="1">
        <f t="array" ref="V240">IF(ISERROR(INDEX(PERSON_SENIORITY,N240)),"",INDEX(PERSON_SENIORITY,N240))</f>
        <v/>
      </c>
      <c r="W240" t="str" cm="1">
        <f t="array" ref="W240">IF(ISERROR(INDEX(PERSON_SUB_DEPARTMENT,N240)),"",INDEX(PERSON_SUB_DEPARTMENT,N240))</f>
        <v/>
      </c>
      <c r="Y240" t="str">
        <f t="shared" si="8"/>
        <v/>
      </c>
    </row>
    <row r="241" spans="14:25" x14ac:dyDescent="0.35">
      <c r="N241" t="str">
        <f t="shared" si="9"/>
        <v/>
      </c>
      <c r="O241" t="str" cm="1">
        <f t="array" ref="O241">IF(ISERROR(INDEX(PERSON_FIRSTNAME,N241)&amp;" "&amp;INDEX(PERSON_LASTNAME,N241)&amp;" ("&amp;INDEX(PERSON_ID,N241)&amp;")"),"",INDEX(PERSON_FIRSTNAME,N241)&amp;" "&amp;INDEX(PERSON_LASTNAME,N241)&amp;" ("&amp;INDEX(PERSON_ID,N241)&amp;")")</f>
        <v/>
      </c>
      <c r="P241" t="str" cm="1">
        <f t="array" ref="P241">IF(ISERROR(INDEX(PERSON_LINKEDINURL,N241)),"",INDEX(PERSON_LINKEDINURL,N241))</f>
        <v/>
      </c>
      <c r="Q241" t="str" cm="1">
        <f t="array" ref="Q241">IF(ISERROR(INDEX(PERSON_EMAIL_ADDRESS,N241)),"",INDEX(PERSON_EMAIL_ADDRESS,N241))</f>
        <v/>
      </c>
      <c r="R241" t="str" cm="1">
        <f t="array" ref="R241">IF(ISERROR(INDEX(PERSON_ID,N241)),"",INDEX(PERSON_ID,N241))</f>
        <v/>
      </c>
      <c r="S241" t="str" cm="1">
        <f t="array" ref="S241">IF(ISERROR(INDEX(PERSON_JOBTITLE,N241)),"",INDEX(PERSON_JOBTITLE,N241))</f>
        <v/>
      </c>
      <c r="T241" t="str" cm="1">
        <f t="array" ref="T241">IF(ISERROR(INDEX(PERSON_JOB_TYPE,N241)),"",INDEX(PERSON_JOB_TYPE,N241))</f>
        <v/>
      </c>
      <c r="U241" t="str" cm="1">
        <f t="array" ref="U241">IF(ISERROR(INDEX(PERSON_DEPARTMENT,N241)),"",INDEX(PERSON_DEPARTMENT,N241))</f>
        <v/>
      </c>
      <c r="V241" t="str" cm="1">
        <f t="array" ref="V241">IF(ISERROR(INDEX(PERSON_SENIORITY,N241)),"",INDEX(PERSON_SENIORITY,N241))</f>
        <v/>
      </c>
      <c r="W241" t="str" cm="1">
        <f t="array" ref="W241">IF(ISERROR(INDEX(PERSON_SUB_DEPARTMENT,N241)),"",INDEX(PERSON_SUB_DEPARTMENT,N241))</f>
        <v/>
      </c>
      <c r="Y241" t="str">
        <f t="shared" si="8"/>
        <v/>
      </c>
    </row>
    <row r="242" spans="14:25" x14ac:dyDescent="0.35">
      <c r="N242" t="str">
        <f t="shared" si="9"/>
        <v/>
      </c>
      <c r="O242" t="str" cm="1">
        <f t="array" ref="O242">IF(ISERROR(INDEX(PERSON_FIRSTNAME,N242)&amp;" "&amp;INDEX(PERSON_LASTNAME,N242)&amp;" ("&amp;INDEX(PERSON_ID,N242)&amp;")"),"",INDEX(PERSON_FIRSTNAME,N242)&amp;" "&amp;INDEX(PERSON_LASTNAME,N242)&amp;" ("&amp;INDEX(PERSON_ID,N242)&amp;")")</f>
        <v/>
      </c>
      <c r="P242" t="str" cm="1">
        <f t="array" ref="P242">IF(ISERROR(INDEX(PERSON_LINKEDINURL,N242)),"",INDEX(PERSON_LINKEDINURL,N242))</f>
        <v/>
      </c>
      <c r="Q242" t="str" cm="1">
        <f t="array" ref="Q242">IF(ISERROR(INDEX(PERSON_EMAIL_ADDRESS,N242)),"",INDEX(PERSON_EMAIL_ADDRESS,N242))</f>
        <v/>
      </c>
      <c r="R242" t="str" cm="1">
        <f t="array" ref="R242">IF(ISERROR(INDEX(PERSON_ID,N242)),"",INDEX(PERSON_ID,N242))</f>
        <v/>
      </c>
      <c r="S242" t="str" cm="1">
        <f t="array" ref="S242">IF(ISERROR(INDEX(PERSON_JOBTITLE,N242)),"",INDEX(PERSON_JOBTITLE,N242))</f>
        <v/>
      </c>
      <c r="T242" t="str" cm="1">
        <f t="array" ref="T242">IF(ISERROR(INDEX(PERSON_JOB_TYPE,N242)),"",INDEX(PERSON_JOB_TYPE,N242))</f>
        <v/>
      </c>
      <c r="U242" t="str" cm="1">
        <f t="array" ref="U242">IF(ISERROR(INDEX(PERSON_DEPARTMENT,N242)),"",INDEX(PERSON_DEPARTMENT,N242))</f>
        <v/>
      </c>
      <c r="V242" t="str" cm="1">
        <f t="array" ref="V242">IF(ISERROR(INDEX(PERSON_SENIORITY,N242)),"",INDEX(PERSON_SENIORITY,N242))</f>
        <v/>
      </c>
      <c r="W242" t="str" cm="1">
        <f t="array" ref="W242">IF(ISERROR(INDEX(PERSON_SUB_DEPARTMENT,N242)),"",INDEX(PERSON_SUB_DEPARTMENT,N242))</f>
        <v/>
      </c>
      <c r="Y242" t="str">
        <f t="shared" si="8"/>
        <v/>
      </c>
    </row>
    <row r="243" spans="14:25" x14ac:dyDescent="0.35">
      <c r="N243" t="str">
        <f t="shared" si="9"/>
        <v/>
      </c>
      <c r="O243" t="str" cm="1">
        <f t="array" ref="O243">IF(ISERROR(INDEX(PERSON_FIRSTNAME,N243)&amp;" "&amp;INDEX(PERSON_LASTNAME,N243)&amp;" ("&amp;INDEX(PERSON_ID,N243)&amp;")"),"",INDEX(PERSON_FIRSTNAME,N243)&amp;" "&amp;INDEX(PERSON_LASTNAME,N243)&amp;" ("&amp;INDEX(PERSON_ID,N243)&amp;")")</f>
        <v/>
      </c>
      <c r="P243" t="str" cm="1">
        <f t="array" ref="P243">IF(ISERROR(INDEX(PERSON_LINKEDINURL,N243)),"",INDEX(PERSON_LINKEDINURL,N243))</f>
        <v/>
      </c>
      <c r="Q243" t="str" cm="1">
        <f t="array" ref="Q243">IF(ISERROR(INDEX(PERSON_EMAIL_ADDRESS,N243)),"",INDEX(PERSON_EMAIL_ADDRESS,N243))</f>
        <v/>
      </c>
      <c r="R243" t="str" cm="1">
        <f t="array" ref="R243">IF(ISERROR(INDEX(PERSON_ID,N243)),"",INDEX(PERSON_ID,N243))</f>
        <v/>
      </c>
      <c r="S243" t="str" cm="1">
        <f t="array" ref="S243">IF(ISERROR(INDEX(PERSON_JOBTITLE,N243)),"",INDEX(PERSON_JOBTITLE,N243))</f>
        <v/>
      </c>
      <c r="T243" t="str" cm="1">
        <f t="array" ref="T243">IF(ISERROR(INDEX(PERSON_JOB_TYPE,N243)),"",INDEX(PERSON_JOB_TYPE,N243))</f>
        <v/>
      </c>
      <c r="U243" t="str" cm="1">
        <f t="array" ref="U243">IF(ISERROR(INDEX(PERSON_DEPARTMENT,N243)),"",INDEX(PERSON_DEPARTMENT,N243))</f>
        <v/>
      </c>
      <c r="V243" t="str" cm="1">
        <f t="array" ref="V243">IF(ISERROR(INDEX(PERSON_SENIORITY,N243)),"",INDEX(PERSON_SENIORITY,N243))</f>
        <v/>
      </c>
      <c r="W243" t="str" cm="1">
        <f t="array" ref="W243">IF(ISERROR(INDEX(PERSON_SUB_DEPARTMENT,N243)),"",INDEX(PERSON_SUB_DEPARTMENT,N243))</f>
        <v/>
      </c>
      <c r="Y243" t="str">
        <f t="shared" si="8"/>
        <v/>
      </c>
    </row>
    <row r="244" spans="14:25" x14ac:dyDescent="0.35">
      <c r="N244" t="str">
        <f t="shared" si="9"/>
        <v/>
      </c>
      <c r="O244" t="str" cm="1">
        <f t="array" ref="O244">IF(ISERROR(INDEX(PERSON_FIRSTNAME,N244)&amp;" "&amp;INDEX(PERSON_LASTNAME,N244)&amp;" ("&amp;INDEX(PERSON_ID,N244)&amp;")"),"",INDEX(PERSON_FIRSTNAME,N244)&amp;" "&amp;INDEX(PERSON_LASTNAME,N244)&amp;" ("&amp;INDEX(PERSON_ID,N244)&amp;")")</f>
        <v/>
      </c>
      <c r="P244" t="str" cm="1">
        <f t="array" ref="P244">IF(ISERROR(INDEX(PERSON_LINKEDINURL,N244)),"",INDEX(PERSON_LINKEDINURL,N244))</f>
        <v/>
      </c>
      <c r="Q244" t="str" cm="1">
        <f t="array" ref="Q244">IF(ISERROR(INDEX(PERSON_EMAIL_ADDRESS,N244)),"",INDEX(PERSON_EMAIL_ADDRESS,N244))</f>
        <v/>
      </c>
      <c r="R244" t="str" cm="1">
        <f t="array" ref="R244">IF(ISERROR(INDEX(PERSON_ID,N244)),"",INDEX(PERSON_ID,N244))</f>
        <v/>
      </c>
      <c r="S244" t="str" cm="1">
        <f t="array" ref="S244">IF(ISERROR(INDEX(PERSON_JOBTITLE,N244)),"",INDEX(PERSON_JOBTITLE,N244))</f>
        <v/>
      </c>
      <c r="T244" t="str" cm="1">
        <f t="array" ref="T244">IF(ISERROR(INDEX(PERSON_JOB_TYPE,N244)),"",INDEX(PERSON_JOB_TYPE,N244))</f>
        <v/>
      </c>
      <c r="U244" t="str" cm="1">
        <f t="array" ref="U244">IF(ISERROR(INDEX(PERSON_DEPARTMENT,N244)),"",INDEX(PERSON_DEPARTMENT,N244))</f>
        <v/>
      </c>
      <c r="V244" t="str" cm="1">
        <f t="array" ref="V244">IF(ISERROR(INDEX(PERSON_SENIORITY,N244)),"",INDEX(PERSON_SENIORITY,N244))</f>
        <v/>
      </c>
      <c r="W244" t="str" cm="1">
        <f t="array" ref="W244">IF(ISERROR(INDEX(PERSON_SUB_DEPARTMENT,N244)),"",INDEX(PERSON_SUB_DEPARTMENT,N244))</f>
        <v/>
      </c>
      <c r="Y244" t="str">
        <f t="shared" si="8"/>
        <v/>
      </c>
    </row>
    <row r="245" spans="14:25" x14ac:dyDescent="0.35">
      <c r="N245" t="str">
        <f t="shared" si="9"/>
        <v/>
      </c>
      <c r="O245" t="str" cm="1">
        <f t="array" ref="O245">IF(ISERROR(INDEX(PERSON_FIRSTNAME,N245)&amp;" "&amp;INDEX(PERSON_LASTNAME,N245)&amp;" ("&amp;INDEX(PERSON_ID,N245)&amp;")"),"",INDEX(PERSON_FIRSTNAME,N245)&amp;" "&amp;INDEX(PERSON_LASTNAME,N245)&amp;" ("&amp;INDEX(PERSON_ID,N245)&amp;")")</f>
        <v/>
      </c>
      <c r="P245" t="str" cm="1">
        <f t="array" ref="P245">IF(ISERROR(INDEX(PERSON_LINKEDINURL,N245)),"",INDEX(PERSON_LINKEDINURL,N245))</f>
        <v/>
      </c>
      <c r="Q245" t="str" cm="1">
        <f t="array" ref="Q245">IF(ISERROR(INDEX(PERSON_EMAIL_ADDRESS,N245)),"",INDEX(PERSON_EMAIL_ADDRESS,N245))</f>
        <v/>
      </c>
      <c r="R245" t="str" cm="1">
        <f t="array" ref="R245">IF(ISERROR(INDEX(PERSON_ID,N245)),"",INDEX(PERSON_ID,N245))</f>
        <v/>
      </c>
      <c r="S245" t="str" cm="1">
        <f t="array" ref="S245">IF(ISERROR(INDEX(PERSON_JOBTITLE,N245)),"",INDEX(PERSON_JOBTITLE,N245))</f>
        <v/>
      </c>
      <c r="T245" t="str" cm="1">
        <f t="array" ref="T245">IF(ISERROR(INDEX(PERSON_JOB_TYPE,N245)),"",INDEX(PERSON_JOB_TYPE,N245))</f>
        <v/>
      </c>
      <c r="U245" t="str" cm="1">
        <f t="array" ref="U245">IF(ISERROR(INDEX(PERSON_DEPARTMENT,N245)),"",INDEX(PERSON_DEPARTMENT,N245))</f>
        <v/>
      </c>
      <c r="V245" t="str" cm="1">
        <f t="array" ref="V245">IF(ISERROR(INDEX(PERSON_SENIORITY,N245)),"",INDEX(PERSON_SENIORITY,N245))</f>
        <v/>
      </c>
      <c r="W245" t="str" cm="1">
        <f t="array" ref="W245">IF(ISERROR(INDEX(PERSON_SUB_DEPARTMENT,N245)),"",INDEX(PERSON_SUB_DEPARTMENT,N245))</f>
        <v/>
      </c>
      <c r="Y245" t="str">
        <f t="shared" si="8"/>
        <v/>
      </c>
    </row>
    <row r="246" spans="14:25" x14ac:dyDescent="0.35">
      <c r="N246" t="str">
        <f t="shared" si="9"/>
        <v/>
      </c>
      <c r="O246" t="str" cm="1">
        <f t="array" ref="O246">IF(ISERROR(INDEX(PERSON_FIRSTNAME,N246)&amp;" "&amp;INDEX(PERSON_LASTNAME,N246)&amp;" ("&amp;INDEX(PERSON_ID,N246)&amp;")"),"",INDEX(PERSON_FIRSTNAME,N246)&amp;" "&amp;INDEX(PERSON_LASTNAME,N246)&amp;" ("&amp;INDEX(PERSON_ID,N246)&amp;")")</f>
        <v/>
      </c>
      <c r="P246" t="str" cm="1">
        <f t="array" ref="P246">IF(ISERROR(INDEX(PERSON_LINKEDINURL,N246)),"",INDEX(PERSON_LINKEDINURL,N246))</f>
        <v/>
      </c>
      <c r="Q246" t="str" cm="1">
        <f t="array" ref="Q246">IF(ISERROR(INDEX(PERSON_EMAIL_ADDRESS,N246)),"",INDEX(PERSON_EMAIL_ADDRESS,N246))</f>
        <v/>
      </c>
      <c r="R246" t="str" cm="1">
        <f t="array" ref="R246">IF(ISERROR(INDEX(PERSON_ID,N246)),"",INDEX(PERSON_ID,N246))</f>
        <v/>
      </c>
      <c r="S246" t="str" cm="1">
        <f t="array" ref="S246">IF(ISERROR(INDEX(PERSON_JOBTITLE,N246)),"",INDEX(PERSON_JOBTITLE,N246))</f>
        <v/>
      </c>
      <c r="T246" t="str" cm="1">
        <f t="array" ref="T246">IF(ISERROR(INDEX(PERSON_JOB_TYPE,N246)),"",INDEX(PERSON_JOB_TYPE,N246))</f>
        <v/>
      </c>
      <c r="U246" t="str" cm="1">
        <f t="array" ref="U246">IF(ISERROR(INDEX(PERSON_DEPARTMENT,N246)),"",INDEX(PERSON_DEPARTMENT,N246))</f>
        <v/>
      </c>
      <c r="V246" t="str" cm="1">
        <f t="array" ref="V246">IF(ISERROR(INDEX(PERSON_SENIORITY,N246)),"",INDEX(PERSON_SENIORITY,N246))</f>
        <v/>
      </c>
      <c r="W246" t="str" cm="1">
        <f t="array" ref="W246">IF(ISERROR(INDEX(PERSON_SUB_DEPARTMENT,N246)),"",INDEX(PERSON_SUB_DEPARTMENT,N246))</f>
        <v/>
      </c>
      <c r="Y246" t="str">
        <f t="shared" si="8"/>
        <v/>
      </c>
    </row>
    <row r="247" spans="14:25" x14ac:dyDescent="0.35">
      <c r="N247" t="str">
        <f t="shared" si="9"/>
        <v/>
      </c>
      <c r="O247" t="str" cm="1">
        <f t="array" ref="O247">IF(ISERROR(INDEX(PERSON_FIRSTNAME,N247)&amp;" "&amp;INDEX(PERSON_LASTNAME,N247)&amp;" ("&amp;INDEX(PERSON_ID,N247)&amp;")"),"",INDEX(PERSON_FIRSTNAME,N247)&amp;" "&amp;INDEX(PERSON_LASTNAME,N247)&amp;" ("&amp;INDEX(PERSON_ID,N247)&amp;")")</f>
        <v/>
      </c>
      <c r="P247" t="str" cm="1">
        <f t="array" ref="P247">IF(ISERROR(INDEX(PERSON_LINKEDINURL,N247)),"",INDEX(PERSON_LINKEDINURL,N247))</f>
        <v/>
      </c>
      <c r="Q247" t="str" cm="1">
        <f t="array" ref="Q247">IF(ISERROR(INDEX(PERSON_EMAIL_ADDRESS,N247)),"",INDEX(PERSON_EMAIL_ADDRESS,N247))</f>
        <v/>
      </c>
      <c r="R247" t="str" cm="1">
        <f t="array" ref="R247">IF(ISERROR(INDEX(PERSON_ID,N247)),"",INDEX(PERSON_ID,N247))</f>
        <v/>
      </c>
      <c r="S247" t="str" cm="1">
        <f t="array" ref="S247">IF(ISERROR(INDEX(PERSON_JOBTITLE,N247)),"",INDEX(PERSON_JOBTITLE,N247))</f>
        <v/>
      </c>
      <c r="T247" t="str" cm="1">
        <f t="array" ref="T247">IF(ISERROR(INDEX(PERSON_JOB_TYPE,N247)),"",INDEX(PERSON_JOB_TYPE,N247))</f>
        <v/>
      </c>
      <c r="U247" t="str" cm="1">
        <f t="array" ref="U247">IF(ISERROR(INDEX(PERSON_DEPARTMENT,N247)),"",INDEX(PERSON_DEPARTMENT,N247))</f>
        <v/>
      </c>
      <c r="V247" t="str" cm="1">
        <f t="array" ref="V247">IF(ISERROR(INDEX(PERSON_SENIORITY,N247)),"",INDEX(PERSON_SENIORITY,N247))</f>
        <v/>
      </c>
      <c r="W247" t="str" cm="1">
        <f t="array" ref="W247">IF(ISERROR(INDEX(PERSON_SUB_DEPARTMENT,N247)),"",INDEX(PERSON_SUB_DEPARTMENT,N247))</f>
        <v/>
      </c>
      <c r="Y247" t="str">
        <f t="shared" si="8"/>
        <v/>
      </c>
    </row>
    <row r="248" spans="14:25" x14ac:dyDescent="0.35">
      <c r="N248" t="str">
        <f t="shared" si="9"/>
        <v/>
      </c>
      <c r="O248" t="str" cm="1">
        <f t="array" ref="O248">IF(ISERROR(INDEX(PERSON_FIRSTNAME,N248)&amp;" "&amp;INDEX(PERSON_LASTNAME,N248)&amp;" ("&amp;INDEX(PERSON_ID,N248)&amp;")"),"",INDEX(PERSON_FIRSTNAME,N248)&amp;" "&amp;INDEX(PERSON_LASTNAME,N248)&amp;" ("&amp;INDEX(PERSON_ID,N248)&amp;")")</f>
        <v/>
      </c>
      <c r="P248" t="str" cm="1">
        <f t="array" ref="P248">IF(ISERROR(INDEX(PERSON_LINKEDINURL,N248)),"",INDEX(PERSON_LINKEDINURL,N248))</f>
        <v/>
      </c>
      <c r="Q248" t="str" cm="1">
        <f t="array" ref="Q248">IF(ISERROR(INDEX(PERSON_EMAIL_ADDRESS,N248)),"",INDEX(PERSON_EMAIL_ADDRESS,N248))</f>
        <v/>
      </c>
      <c r="R248" t="str" cm="1">
        <f t="array" ref="R248">IF(ISERROR(INDEX(PERSON_ID,N248)),"",INDEX(PERSON_ID,N248))</f>
        <v/>
      </c>
      <c r="S248" t="str" cm="1">
        <f t="array" ref="S248">IF(ISERROR(INDEX(PERSON_JOBTITLE,N248)),"",INDEX(PERSON_JOBTITLE,N248))</f>
        <v/>
      </c>
      <c r="T248" t="str" cm="1">
        <f t="array" ref="T248">IF(ISERROR(INDEX(PERSON_JOB_TYPE,N248)),"",INDEX(PERSON_JOB_TYPE,N248))</f>
        <v/>
      </c>
      <c r="U248" t="str" cm="1">
        <f t="array" ref="U248">IF(ISERROR(INDEX(PERSON_DEPARTMENT,N248)),"",INDEX(PERSON_DEPARTMENT,N248))</f>
        <v/>
      </c>
      <c r="V248" t="str" cm="1">
        <f t="array" ref="V248">IF(ISERROR(INDEX(PERSON_SENIORITY,N248)),"",INDEX(PERSON_SENIORITY,N248))</f>
        <v/>
      </c>
      <c r="W248" t="str" cm="1">
        <f t="array" ref="W248">IF(ISERROR(INDEX(PERSON_SUB_DEPARTMENT,N248)),"",INDEX(PERSON_SUB_DEPARTMENT,N248))</f>
        <v/>
      </c>
      <c r="Y248" t="str">
        <f t="shared" si="8"/>
        <v/>
      </c>
    </row>
    <row r="249" spans="14:25" x14ac:dyDescent="0.35">
      <c r="N249" t="str">
        <f t="shared" si="9"/>
        <v/>
      </c>
      <c r="O249" t="str" cm="1">
        <f t="array" ref="O249">IF(ISERROR(INDEX(PERSON_FIRSTNAME,N249)&amp;" "&amp;INDEX(PERSON_LASTNAME,N249)&amp;" ("&amp;INDEX(PERSON_ID,N249)&amp;")"),"",INDEX(PERSON_FIRSTNAME,N249)&amp;" "&amp;INDEX(PERSON_LASTNAME,N249)&amp;" ("&amp;INDEX(PERSON_ID,N249)&amp;")")</f>
        <v/>
      </c>
      <c r="P249" t="str" cm="1">
        <f t="array" ref="P249">IF(ISERROR(INDEX(PERSON_LINKEDINURL,N249)),"",INDEX(PERSON_LINKEDINURL,N249))</f>
        <v/>
      </c>
      <c r="Q249" t="str" cm="1">
        <f t="array" ref="Q249">IF(ISERROR(INDEX(PERSON_EMAIL_ADDRESS,N249)),"",INDEX(PERSON_EMAIL_ADDRESS,N249))</f>
        <v/>
      </c>
      <c r="R249" t="str" cm="1">
        <f t="array" ref="R249">IF(ISERROR(INDEX(PERSON_ID,N249)),"",INDEX(PERSON_ID,N249))</f>
        <v/>
      </c>
      <c r="S249" t="str" cm="1">
        <f t="array" ref="S249">IF(ISERROR(INDEX(PERSON_JOBTITLE,N249)),"",INDEX(PERSON_JOBTITLE,N249))</f>
        <v/>
      </c>
      <c r="T249" t="str" cm="1">
        <f t="array" ref="T249">IF(ISERROR(INDEX(PERSON_JOB_TYPE,N249)),"",INDEX(PERSON_JOB_TYPE,N249))</f>
        <v/>
      </c>
      <c r="U249" t="str" cm="1">
        <f t="array" ref="U249">IF(ISERROR(INDEX(PERSON_DEPARTMENT,N249)),"",INDEX(PERSON_DEPARTMENT,N249))</f>
        <v/>
      </c>
      <c r="V249" t="str" cm="1">
        <f t="array" ref="V249">IF(ISERROR(INDEX(PERSON_SENIORITY,N249)),"",INDEX(PERSON_SENIORITY,N249))</f>
        <v/>
      </c>
      <c r="W249" t="str" cm="1">
        <f t="array" ref="W249">IF(ISERROR(INDEX(PERSON_SUB_DEPARTMENT,N249)),"",INDEX(PERSON_SUB_DEPARTMENT,N249))</f>
        <v/>
      </c>
      <c r="Y249" t="str">
        <f t="shared" si="8"/>
        <v/>
      </c>
    </row>
    <row r="250" spans="14:25" x14ac:dyDescent="0.35">
      <c r="N250" t="str">
        <f t="shared" si="9"/>
        <v/>
      </c>
      <c r="O250" t="str" cm="1">
        <f t="array" ref="O250">IF(ISERROR(INDEX(PERSON_FIRSTNAME,N250)&amp;" "&amp;INDEX(PERSON_LASTNAME,N250)&amp;" ("&amp;INDEX(PERSON_ID,N250)&amp;")"),"",INDEX(PERSON_FIRSTNAME,N250)&amp;" "&amp;INDEX(PERSON_LASTNAME,N250)&amp;" ("&amp;INDEX(PERSON_ID,N250)&amp;")")</f>
        <v/>
      </c>
      <c r="P250" t="str" cm="1">
        <f t="array" ref="P250">IF(ISERROR(INDEX(PERSON_LINKEDINURL,N250)),"",INDEX(PERSON_LINKEDINURL,N250))</f>
        <v/>
      </c>
      <c r="Q250" t="str" cm="1">
        <f t="array" ref="Q250">IF(ISERROR(INDEX(PERSON_EMAIL_ADDRESS,N250)),"",INDEX(PERSON_EMAIL_ADDRESS,N250))</f>
        <v/>
      </c>
      <c r="R250" t="str" cm="1">
        <f t="array" ref="R250">IF(ISERROR(INDEX(PERSON_ID,N250)),"",INDEX(PERSON_ID,N250))</f>
        <v/>
      </c>
      <c r="S250" t="str" cm="1">
        <f t="array" ref="S250">IF(ISERROR(INDEX(PERSON_JOBTITLE,N250)),"",INDEX(PERSON_JOBTITLE,N250))</f>
        <v/>
      </c>
      <c r="T250" t="str" cm="1">
        <f t="array" ref="T250">IF(ISERROR(INDEX(PERSON_JOB_TYPE,N250)),"",INDEX(PERSON_JOB_TYPE,N250))</f>
        <v/>
      </c>
      <c r="U250" t="str" cm="1">
        <f t="array" ref="U250">IF(ISERROR(INDEX(PERSON_DEPARTMENT,N250)),"",INDEX(PERSON_DEPARTMENT,N250))</f>
        <v/>
      </c>
      <c r="V250" t="str" cm="1">
        <f t="array" ref="V250">IF(ISERROR(INDEX(PERSON_SENIORITY,N250)),"",INDEX(PERSON_SENIORITY,N250))</f>
        <v/>
      </c>
      <c r="W250" t="str" cm="1">
        <f t="array" ref="W250">IF(ISERROR(INDEX(PERSON_SUB_DEPARTMENT,N250)),"",INDEX(PERSON_SUB_DEPARTMENT,N250))</f>
        <v/>
      </c>
      <c r="Y250" t="str">
        <f t="shared" si="8"/>
        <v/>
      </c>
    </row>
    <row r="251" spans="14:25" x14ac:dyDescent="0.35">
      <c r="N251" t="str">
        <f t="shared" si="9"/>
        <v/>
      </c>
      <c r="O251" t="str" cm="1">
        <f t="array" ref="O251">IF(ISERROR(INDEX(PERSON_FIRSTNAME,N251)&amp;" "&amp;INDEX(PERSON_LASTNAME,N251)&amp;" ("&amp;INDEX(PERSON_ID,N251)&amp;")"),"",INDEX(PERSON_FIRSTNAME,N251)&amp;" "&amp;INDEX(PERSON_LASTNAME,N251)&amp;" ("&amp;INDEX(PERSON_ID,N251)&amp;")")</f>
        <v/>
      </c>
      <c r="P251" t="str" cm="1">
        <f t="array" ref="P251">IF(ISERROR(INDEX(PERSON_LINKEDINURL,N251)),"",INDEX(PERSON_LINKEDINURL,N251))</f>
        <v/>
      </c>
      <c r="Q251" t="str" cm="1">
        <f t="array" ref="Q251">IF(ISERROR(INDEX(PERSON_EMAIL_ADDRESS,N251)),"",INDEX(PERSON_EMAIL_ADDRESS,N251))</f>
        <v/>
      </c>
      <c r="R251" t="str" cm="1">
        <f t="array" ref="R251">IF(ISERROR(INDEX(PERSON_ID,N251)),"",INDEX(PERSON_ID,N251))</f>
        <v/>
      </c>
      <c r="S251" t="str" cm="1">
        <f t="array" ref="S251">IF(ISERROR(INDEX(PERSON_JOBTITLE,N251)),"",INDEX(PERSON_JOBTITLE,N251))</f>
        <v/>
      </c>
      <c r="T251" t="str" cm="1">
        <f t="array" ref="T251">IF(ISERROR(INDEX(PERSON_JOB_TYPE,N251)),"",INDEX(PERSON_JOB_TYPE,N251))</f>
        <v/>
      </c>
      <c r="U251" t="str" cm="1">
        <f t="array" ref="U251">IF(ISERROR(INDEX(PERSON_DEPARTMENT,N251)),"",INDEX(PERSON_DEPARTMENT,N251))</f>
        <v/>
      </c>
      <c r="V251" t="str" cm="1">
        <f t="array" ref="V251">IF(ISERROR(INDEX(PERSON_SENIORITY,N251)),"",INDEX(PERSON_SENIORITY,N251))</f>
        <v/>
      </c>
      <c r="W251" t="str" cm="1">
        <f t="array" ref="W251">IF(ISERROR(INDEX(PERSON_SUB_DEPARTMENT,N251)),"",INDEX(PERSON_SUB_DEPARTMENT,N251))</f>
        <v/>
      </c>
      <c r="Y251" t="str">
        <f t="shared" si="8"/>
        <v/>
      </c>
    </row>
    <row r="252" spans="14:25" x14ac:dyDescent="0.35">
      <c r="N252" t="str">
        <f t="shared" si="9"/>
        <v/>
      </c>
      <c r="O252" t="str" cm="1">
        <f t="array" ref="O252">IF(ISERROR(INDEX(PERSON_FIRSTNAME,N252)&amp;" "&amp;INDEX(PERSON_LASTNAME,N252)&amp;" ("&amp;INDEX(PERSON_ID,N252)&amp;")"),"",INDEX(PERSON_FIRSTNAME,N252)&amp;" "&amp;INDEX(PERSON_LASTNAME,N252)&amp;" ("&amp;INDEX(PERSON_ID,N252)&amp;")")</f>
        <v/>
      </c>
      <c r="P252" t="str" cm="1">
        <f t="array" ref="P252">IF(ISERROR(INDEX(PERSON_LINKEDINURL,N252)),"",INDEX(PERSON_LINKEDINURL,N252))</f>
        <v/>
      </c>
      <c r="Q252" t="str" cm="1">
        <f t="array" ref="Q252">IF(ISERROR(INDEX(PERSON_EMAIL_ADDRESS,N252)),"",INDEX(PERSON_EMAIL_ADDRESS,N252))</f>
        <v/>
      </c>
      <c r="R252" t="str" cm="1">
        <f t="array" ref="R252">IF(ISERROR(INDEX(PERSON_ID,N252)),"",INDEX(PERSON_ID,N252))</f>
        <v/>
      </c>
      <c r="S252" t="str" cm="1">
        <f t="array" ref="S252">IF(ISERROR(INDEX(PERSON_JOBTITLE,N252)),"",INDEX(PERSON_JOBTITLE,N252))</f>
        <v/>
      </c>
      <c r="T252" t="str" cm="1">
        <f t="array" ref="T252">IF(ISERROR(INDEX(PERSON_JOB_TYPE,N252)),"",INDEX(PERSON_JOB_TYPE,N252))</f>
        <v/>
      </c>
      <c r="U252" t="str" cm="1">
        <f t="array" ref="U252">IF(ISERROR(INDEX(PERSON_DEPARTMENT,N252)),"",INDEX(PERSON_DEPARTMENT,N252))</f>
        <v/>
      </c>
      <c r="V252" t="str" cm="1">
        <f t="array" ref="V252">IF(ISERROR(INDEX(PERSON_SENIORITY,N252)),"",INDEX(PERSON_SENIORITY,N252))</f>
        <v/>
      </c>
      <c r="W252" t="str" cm="1">
        <f t="array" ref="W252">IF(ISERROR(INDEX(PERSON_SUB_DEPARTMENT,N252)),"",INDEX(PERSON_SUB_DEPARTMENT,N252))</f>
        <v/>
      </c>
      <c r="Y252" t="str">
        <f t="shared" si="8"/>
        <v/>
      </c>
    </row>
    <row r="253" spans="14:25" x14ac:dyDescent="0.35">
      <c r="N253" t="str">
        <f t="shared" si="9"/>
        <v/>
      </c>
      <c r="O253" t="str" cm="1">
        <f t="array" ref="O253">IF(ISERROR(INDEX(PERSON_FIRSTNAME,N253)&amp;" "&amp;INDEX(PERSON_LASTNAME,N253)&amp;" ("&amp;INDEX(PERSON_ID,N253)&amp;")"),"",INDEX(PERSON_FIRSTNAME,N253)&amp;" "&amp;INDEX(PERSON_LASTNAME,N253)&amp;" ("&amp;INDEX(PERSON_ID,N253)&amp;")")</f>
        <v/>
      </c>
      <c r="P253" t="str" cm="1">
        <f t="array" ref="P253">IF(ISERROR(INDEX(PERSON_LINKEDINURL,N253)),"",INDEX(PERSON_LINKEDINURL,N253))</f>
        <v/>
      </c>
      <c r="Q253" t="str" cm="1">
        <f t="array" ref="Q253">IF(ISERROR(INDEX(PERSON_EMAIL_ADDRESS,N253)),"",INDEX(PERSON_EMAIL_ADDRESS,N253))</f>
        <v/>
      </c>
      <c r="R253" t="str" cm="1">
        <f t="array" ref="R253">IF(ISERROR(INDEX(PERSON_ID,N253)),"",INDEX(PERSON_ID,N253))</f>
        <v/>
      </c>
      <c r="S253" t="str" cm="1">
        <f t="array" ref="S253">IF(ISERROR(INDEX(PERSON_JOBTITLE,N253)),"",INDEX(PERSON_JOBTITLE,N253))</f>
        <v/>
      </c>
      <c r="T253" t="str" cm="1">
        <f t="array" ref="T253">IF(ISERROR(INDEX(PERSON_JOB_TYPE,N253)),"",INDEX(PERSON_JOB_TYPE,N253))</f>
        <v/>
      </c>
      <c r="U253" t="str" cm="1">
        <f t="array" ref="U253">IF(ISERROR(INDEX(PERSON_DEPARTMENT,N253)),"",INDEX(PERSON_DEPARTMENT,N253))</f>
        <v/>
      </c>
      <c r="V253" t="str" cm="1">
        <f t="array" ref="V253">IF(ISERROR(INDEX(PERSON_SENIORITY,N253)),"",INDEX(PERSON_SENIORITY,N253))</f>
        <v/>
      </c>
      <c r="W253" t="str" cm="1">
        <f t="array" ref="W253">IF(ISERROR(INDEX(PERSON_SUB_DEPARTMENT,N253)),"",INDEX(PERSON_SUB_DEPARTMENT,N253))</f>
        <v/>
      </c>
      <c r="Y253" t="str">
        <f t="shared" si="8"/>
        <v/>
      </c>
    </row>
    <row r="254" spans="14:25" x14ac:dyDescent="0.35">
      <c r="N254" t="str">
        <f t="shared" si="9"/>
        <v/>
      </c>
      <c r="O254" t="str" cm="1">
        <f t="array" ref="O254">IF(ISERROR(INDEX(PERSON_FIRSTNAME,N254)&amp;" "&amp;INDEX(PERSON_LASTNAME,N254)&amp;" ("&amp;INDEX(PERSON_ID,N254)&amp;")"),"",INDEX(PERSON_FIRSTNAME,N254)&amp;" "&amp;INDEX(PERSON_LASTNAME,N254)&amp;" ("&amp;INDEX(PERSON_ID,N254)&amp;")")</f>
        <v/>
      </c>
      <c r="P254" t="str" cm="1">
        <f t="array" ref="P254">IF(ISERROR(INDEX(PERSON_LINKEDINURL,N254)),"",INDEX(PERSON_LINKEDINURL,N254))</f>
        <v/>
      </c>
      <c r="Q254" t="str" cm="1">
        <f t="array" ref="Q254">IF(ISERROR(INDEX(PERSON_EMAIL_ADDRESS,N254)),"",INDEX(PERSON_EMAIL_ADDRESS,N254))</f>
        <v/>
      </c>
      <c r="R254" t="str" cm="1">
        <f t="array" ref="R254">IF(ISERROR(INDEX(PERSON_ID,N254)),"",INDEX(PERSON_ID,N254))</f>
        <v/>
      </c>
      <c r="S254" t="str" cm="1">
        <f t="array" ref="S254">IF(ISERROR(INDEX(PERSON_JOBTITLE,N254)),"",INDEX(PERSON_JOBTITLE,N254))</f>
        <v/>
      </c>
      <c r="T254" t="str" cm="1">
        <f t="array" ref="T254">IF(ISERROR(INDEX(PERSON_JOB_TYPE,N254)),"",INDEX(PERSON_JOB_TYPE,N254))</f>
        <v/>
      </c>
      <c r="U254" t="str" cm="1">
        <f t="array" ref="U254">IF(ISERROR(INDEX(PERSON_DEPARTMENT,N254)),"",INDEX(PERSON_DEPARTMENT,N254))</f>
        <v/>
      </c>
      <c r="V254" t="str" cm="1">
        <f t="array" ref="V254">IF(ISERROR(INDEX(PERSON_SENIORITY,N254)),"",INDEX(PERSON_SENIORITY,N254))</f>
        <v/>
      </c>
      <c r="W254" t="str" cm="1">
        <f t="array" ref="W254">IF(ISERROR(INDEX(PERSON_SUB_DEPARTMENT,N254)),"",INDEX(PERSON_SUB_DEPARTMENT,N254))</f>
        <v/>
      </c>
      <c r="Y254" t="str">
        <f t="shared" si="8"/>
        <v/>
      </c>
    </row>
    <row r="255" spans="14:25" x14ac:dyDescent="0.35">
      <c r="N255" t="str">
        <f t="shared" si="9"/>
        <v/>
      </c>
      <c r="O255" t="str" cm="1">
        <f t="array" ref="O255">IF(ISERROR(INDEX(PERSON_FIRSTNAME,N255)&amp;" "&amp;INDEX(PERSON_LASTNAME,N255)&amp;" ("&amp;INDEX(PERSON_ID,N255)&amp;")"),"",INDEX(PERSON_FIRSTNAME,N255)&amp;" "&amp;INDEX(PERSON_LASTNAME,N255)&amp;" ("&amp;INDEX(PERSON_ID,N255)&amp;")")</f>
        <v/>
      </c>
      <c r="P255" t="str" cm="1">
        <f t="array" ref="P255">IF(ISERROR(INDEX(PERSON_LINKEDINURL,N255)),"",INDEX(PERSON_LINKEDINURL,N255))</f>
        <v/>
      </c>
      <c r="Q255" t="str" cm="1">
        <f t="array" ref="Q255">IF(ISERROR(INDEX(PERSON_EMAIL_ADDRESS,N255)),"",INDEX(PERSON_EMAIL_ADDRESS,N255))</f>
        <v/>
      </c>
      <c r="R255" t="str" cm="1">
        <f t="array" ref="R255">IF(ISERROR(INDEX(PERSON_ID,N255)),"",INDEX(PERSON_ID,N255))</f>
        <v/>
      </c>
      <c r="S255" t="str" cm="1">
        <f t="array" ref="S255">IF(ISERROR(INDEX(PERSON_JOBTITLE,N255)),"",INDEX(PERSON_JOBTITLE,N255))</f>
        <v/>
      </c>
      <c r="T255" t="str" cm="1">
        <f t="array" ref="T255">IF(ISERROR(INDEX(PERSON_JOB_TYPE,N255)),"",INDEX(PERSON_JOB_TYPE,N255))</f>
        <v/>
      </c>
      <c r="U255" t="str" cm="1">
        <f t="array" ref="U255">IF(ISERROR(INDEX(PERSON_DEPARTMENT,N255)),"",INDEX(PERSON_DEPARTMENT,N255))</f>
        <v/>
      </c>
      <c r="V255" t="str" cm="1">
        <f t="array" ref="V255">IF(ISERROR(INDEX(PERSON_SENIORITY,N255)),"",INDEX(PERSON_SENIORITY,N255))</f>
        <v/>
      </c>
      <c r="W255" t="str" cm="1">
        <f t="array" ref="W255">IF(ISERROR(INDEX(PERSON_SUB_DEPARTMENT,N255)),"",INDEX(PERSON_SUB_DEPARTMENT,N255))</f>
        <v/>
      </c>
      <c r="Y255" t="str">
        <f t="shared" si="8"/>
        <v/>
      </c>
    </row>
    <row r="256" spans="14:25" x14ac:dyDescent="0.35">
      <c r="N256" t="str">
        <f t="shared" si="9"/>
        <v/>
      </c>
      <c r="O256" t="str" cm="1">
        <f t="array" ref="O256">IF(ISERROR(INDEX(PERSON_FIRSTNAME,N256)&amp;" "&amp;INDEX(PERSON_LASTNAME,N256)&amp;" ("&amp;INDEX(PERSON_ID,N256)&amp;")"),"",INDEX(PERSON_FIRSTNAME,N256)&amp;" "&amp;INDEX(PERSON_LASTNAME,N256)&amp;" ("&amp;INDEX(PERSON_ID,N256)&amp;")")</f>
        <v/>
      </c>
      <c r="P256" t="str" cm="1">
        <f t="array" ref="P256">IF(ISERROR(INDEX(PERSON_LINKEDINURL,N256)),"",INDEX(PERSON_LINKEDINURL,N256))</f>
        <v/>
      </c>
      <c r="Q256" t="str" cm="1">
        <f t="array" ref="Q256">IF(ISERROR(INDEX(PERSON_EMAIL_ADDRESS,N256)),"",INDEX(PERSON_EMAIL_ADDRESS,N256))</f>
        <v/>
      </c>
      <c r="R256" t="str" cm="1">
        <f t="array" ref="R256">IF(ISERROR(INDEX(PERSON_ID,N256)),"",INDEX(PERSON_ID,N256))</f>
        <v/>
      </c>
      <c r="S256" t="str" cm="1">
        <f t="array" ref="S256">IF(ISERROR(INDEX(PERSON_JOBTITLE,N256)),"",INDEX(PERSON_JOBTITLE,N256))</f>
        <v/>
      </c>
      <c r="T256" t="str" cm="1">
        <f t="array" ref="T256">IF(ISERROR(INDEX(PERSON_JOB_TYPE,N256)),"",INDEX(PERSON_JOB_TYPE,N256))</f>
        <v/>
      </c>
      <c r="U256" t="str" cm="1">
        <f t="array" ref="U256">IF(ISERROR(INDEX(PERSON_DEPARTMENT,N256)),"",INDEX(PERSON_DEPARTMENT,N256))</f>
        <v/>
      </c>
      <c r="V256" t="str" cm="1">
        <f t="array" ref="V256">IF(ISERROR(INDEX(PERSON_SENIORITY,N256)),"",INDEX(PERSON_SENIORITY,N256))</f>
        <v/>
      </c>
      <c r="W256" t="str" cm="1">
        <f t="array" ref="W256">IF(ISERROR(INDEX(PERSON_SUB_DEPARTMENT,N256)),"",INDEX(PERSON_SUB_DEPARTMENT,N256))</f>
        <v/>
      </c>
      <c r="Y256" t="str">
        <f t="shared" si="8"/>
        <v/>
      </c>
    </row>
    <row r="257" spans="14:25" x14ac:dyDescent="0.35">
      <c r="N257" t="str">
        <f t="shared" si="9"/>
        <v/>
      </c>
      <c r="O257" t="str" cm="1">
        <f t="array" ref="O257">IF(ISERROR(INDEX(PERSON_FIRSTNAME,N257)&amp;" "&amp;INDEX(PERSON_LASTNAME,N257)&amp;" ("&amp;INDEX(PERSON_ID,N257)&amp;")"),"",INDEX(PERSON_FIRSTNAME,N257)&amp;" "&amp;INDEX(PERSON_LASTNAME,N257)&amp;" ("&amp;INDEX(PERSON_ID,N257)&amp;")")</f>
        <v/>
      </c>
      <c r="P257" t="str" cm="1">
        <f t="array" ref="P257">IF(ISERROR(INDEX(PERSON_LINKEDINURL,N257)),"",INDEX(PERSON_LINKEDINURL,N257))</f>
        <v/>
      </c>
      <c r="Q257" t="str" cm="1">
        <f t="array" ref="Q257">IF(ISERROR(INDEX(PERSON_EMAIL_ADDRESS,N257)),"",INDEX(PERSON_EMAIL_ADDRESS,N257))</f>
        <v/>
      </c>
      <c r="R257" t="str" cm="1">
        <f t="array" ref="R257">IF(ISERROR(INDEX(PERSON_ID,N257)),"",INDEX(PERSON_ID,N257))</f>
        <v/>
      </c>
      <c r="S257" t="str" cm="1">
        <f t="array" ref="S257">IF(ISERROR(INDEX(PERSON_JOBTITLE,N257)),"",INDEX(PERSON_JOBTITLE,N257))</f>
        <v/>
      </c>
      <c r="T257" t="str" cm="1">
        <f t="array" ref="T257">IF(ISERROR(INDEX(PERSON_JOB_TYPE,N257)),"",INDEX(PERSON_JOB_TYPE,N257))</f>
        <v/>
      </c>
      <c r="U257" t="str" cm="1">
        <f t="array" ref="U257">IF(ISERROR(INDEX(PERSON_DEPARTMENT,N257)),"",INDEX(PERSON_DEPARTMENT,N257))</f>
        <v/>
      </c>
      <c r="V257" t="str" cm="1">
        <f t="array" ref="V257">IF(ISERROR(INDEX(PERSON_SENIORITY,N257)),"",INDEX(PERSON_SENIORITY,N257))</f>
        <v/>
      </c>
      <c r="W257" t="str" cm="1">
        <f t="array" ref="W257">IF(ISERROR(INDEX(PERSON_SUB_DEPARTMENT,N257)),"",INDEX(PERSON_SUB_DEPARTMENT,N257))</f>
        <v/>
      </c>
      <c r="Y257" t="str">
        <f t="shared" si="8"/>
        <v/>
      </c>
    </row>
    <row r="258" spans="14:25" x14ac:dyDescent="0.35">
      <c r="N258" t="str">
        <f t="shared" si="9"/>
        <v/>
      </c>
      <c r="O258" t="str" cm="1">
        <f t="array" ref="O258">IF(ISERROR(INDEX(PERSON_FIRSTNAME,N258)&amp;" "&amp;INDEX(PERSON_LASTNAME,N258)&amp;" ("&amp;INDEX(PERSON_ID,N258)&amp;")"),"",INDEX(PERSON_FIRSTNAME,N258)&amp;" "&amp;INDEX(PERSON_LASTNAME,N258)&amp;" ("&amp;INDEX(PERSON_ID,N258)&amp;")")</f>
        <v/>
      </c>
      <c r="P258" t="str" cm="1">
        <f t="array" ref="P258">IF(ISERROR(INDEX(PERSON_LINKEDINURL,N258)),"",INDEX(PERSON_LINKEDINURL,N258))</f>
        <v/>
      </c>
      <c r="Q258" t="str" cm="1">
        <f t="array" ref="Q258">IF(ISERROR(INDEX(PERSON_EMAIL_ADDRESS,N258)),"",INDEX(PERSON_EMAIL_ADDRESS,N258))</f>
        <v/>
      </c>
      <c r="R258" t="str" cm="1">
        <f t="array" ref="R258">IF(ISERROR(INDEX(PERSON_ID,N258)),"",INDEX(PERSON_ID,N258))</f>
        <v/>
      </c>
      <c r="S258" t="str" cm="1">
        <f t="array" ref="S258">IF(ISERROR(INDEX(PERSON_JOBTITLE,N258)),"",INDEX(PERSON_JOBTITLE,N258))</f>
        <v/>
      </c>
      <c r="T258" t="str" cm="1">
        <f t="array" ref="T258">IF(ISERROR(INDEX(PERSON_JOB_TYPE,N258)),"",INDEX(PERSON_JOB_TYPE,N258))</f>
        <v/>
      </c>
      <c r="U258" t="str" cm="1">
        <f t="array" ref="U258">IF(ISERROR(INDEX(PERSON_DEPARTMENT,N258)),"",INDEX(PERSON_DEPARTMENT,N258))</f>
        <v/>
      </c>
      <c r="V258" t="str" cm="1">
        <f t="array" ref="V258">IF(ISERROR(INDEX(PERSON_SENIORITY,N258)),"",INDEX(PERSON_SENIORITY,N258))</f>
        <v/>
      </c>
      <c r="W258" t="str" cm="1">
        <f t="array" ref="W258">IF(ISERROR(INDEX(PERSON_SUB_DEPARTMENT,N258)),"",INDEX(PERSON_SUB_DEPARTMENT,N258))</f>
        <v/>
      </c>
      <c r="Y258" t="str">
        <f t="shared" ref="Y258:Y321" si="10">IF(ISERROR(INDEX(MEETING_MINUTES_FILENAME,MATCH(X258,MEETING_MINUTES_MINUTES_DISPLAY_NAME,0))),"",INDEX(MEETING_MINUTES_FILENAME,MATCH(X258,MEETING_MINUTES_MINUTES_DISPLAY_NAME,0)))</f>
        <v/>
      </c>
    </row>
    <row r="259" spans="14:25" x14ac:dyDescent="0.35">
      <c r="N259" t="str">
        <f t="shared" si="9"/>
        <v/>
      </c>
      <c r="O259" t="str" cm="1">
        <f t="array" ref="O259">IF(ISERROR(INDEX(PERSON_FIRSTNAME,N259)&amp;" "&amp;INDEX(PERSON_LASTNAME,N259)&amp;" ("&amp;INDEX(PERSON_ID,N259)&amp;")"),"",INDEX(PERSON_FIRSTNAME,N259)&amp;" "&amp;INDEX(PERSON_LASTNAME,N259)&amp;" ("&amp;INDEX(PERSON_ID,N259)&amp;")")</f>
        <v/>
      </c>
      <c r="P259" t="str" cm="1">
        <f t="array" ref="P259">IF(ISERROR(INDEX(PERSON_LINKEDINURL,N259)),"",INDEX(PERSON_LINKEDINURL,N259))</f>
        <v/>
      </c>
      <c r="Q259" t="str" cm="1">
        <f t="array" ref="Q259">IF(ISERROR(INDEX(PERSON_EMAIL_ADDRESS,N259)),"",INDEX(PERSON_EMAIL_ADDRESS,N259))</f>
        <v/>
      </c>
      <c r="R259" t="str" cm="1">
        <f t="array" ref="R259">IF(ISERROR(INDEX(PERSON_ID,N259)),"",INDEX(PERSON_ID,N259))</f>
        <v/>
      </c>
      <c r="S259" t="str" cm="1">
        <f t="array" ref="S259">IF(ISERROR(INDEX(PERSON_JOBTITLE,N259)),"",INDEX(PERSON_JOBTITLE,N259))</f>
        <v/>
      </c>
      <c r="T259" t="str" cm="1">
        <f t="array" ref="T259">IF(ISERROR(INDEX(PERSON_JOB_TYPE,N259)),"",INDEX(PERSON_JOB_TYPE,N259))</f>
        <v/>
      </c>
      <c r="U259" t="str" cm="1">
        <f t="array" ref="U259">IF(ISERROR(INDEX(PERSON_DEPARTMENT,N259)),"",INDEX(PERSON_DEPARTMENT,N259))</f>
        <v/>
      </c>
      <c r="V259" t="str" cm="1">
        <f t="array" ref="V259">IF(ISERROR(INDEX(PERSON_SENIORITY,N259)),"",INDEX(PERSON_SENIORITY,N259))</f>
        <v/>
      </c>
      <c r="W259" t="str" cm="1">
        <f t="array" ref="W259">IF(ISERROR(INDEX(PERSON_SUB_DEPARTMENT,N259)),"",INDEX(PERSON_SUB_DEPARTMENT,N259))</f>
        <v/>
      </c>
      <c r="Y259" t="str">
        <f t="shared" si="10"/>
        <v/>
      </c>
    </row>
    <row r="260" spans="14:25" x14ac:dyDescent="0.35">
      <c r="N260" t="str">
        <f t="shared" si="9"/>
        <v/>
      </c>
      <c r="O260" t="str" cm="1">
        <f t="array" ref="O260">IF(ISERROR(INDEX(PERSON_FIRSTNAME,N260)&amp;" "&amp;INDEX(PERSON_LASTNAME,N260)&amp;" ("&amp;INDEX(PERSON_ID,N260)&amp;")"),"",INDEX(PERSON_FIRSTNAME,N260)&amp;" "&amp;INDEX(PERSON_LASTNAME,N260)&amp;" ("&amp;INDEX(PERSON_ID,N260)&amp;")")</f>
        <v/>
      </c>
      <c r="P260" t="str" cm="1">
        <f t="array" ref="P260">IF(ISERROR(INDEX(PERSON_LINKEDINURL,N260)),"",INDEX(PERSON_LINKEDINURL,N260))</f>
        <v/>
      </c>
      <c r="Q260" t="str" cm="1">
        <f t="array" ref="Q260">IF(ISERROR(INDEX(PERSON_EMAIL_ADDRESS,N260)),"",INDEX(PERSON_EMAIL_ADDRESS,N260))</f>
        <v/>
      </c>
      <c r="R260" t="str" cm="1">
        <f t="array" ref="R260">IF(ISERROR(INDEX(PERSON_ID,N260)),"",INDEX(PERSON_ID,N260))</f>
        <v/>
      </c>
      <c r="S260" t="str" cm="1">
        <f t="array" ref="S260">IF(ISERROR(INDEX(PERSON_JOBTITLE,N260)),"",INDEX(PERSON_JOBTITLE,N260))</f>
        <v/>
      </c>
      <c r="T260" t="str" cm="1">
        <f t="array" ref="T260">IF(ISERROR(INDEX(PERSON_JOB_TYPE,N260)),"",INDEX(PERSON_JOB_TYPE,N260))</f>
        <v/>
      </c>
      <c r="U260" t="str" cm="1">
        <f t="array" ref="U260">IF(ISERROR(INDEX(PERSON_DEPARTMENT,N260)),"",INDEX(PERSON_DEPARTMENT,N260))</f>
        <v/>
      </c>
      <c r="V260" t="str" cm="1">
        <f t="array" ref="V260">IF(ISERROR(INDEX(PERSON_SENIORITY,N260)),"",INDEX(PERSON_SENIORITY,N260))</f>
        <v/>
      </c>
      <c r="W260" t="str" cm="1">
        <f t="array" ref="W260">IF(ISERROR(INDEX(PERSON_SUB_DEPARTMENT,N260)),"",INDEX(PERSON_SUB_DEPARTMENT,N260))</f>
        <v/>
      </c>
      <c r="Y260" t="str">
        <f t="shared" si="10"/>
        <v/>
      </c>
    </row>
    <row r="261" spans="14:25" x14ac:dyDescent="0.35">
      <c r="N261" t="str">
        <f t="shared" si="9"/>
        <v/>
      </c>
      <c r="O261" t="str" cm="1">
        <f t="array" ref="O261">IF(ISERROR(INDEX(PERSON_FIRSTNAME,N261)&amp;" "&amp;INDEX(PERSON_LASTNAME,N261)&amp;" ("&amp;INDEX(PERSON_ID,N261)&amp;")"),"",INDEX(PERSON_FIRSTNAME,N261)&amp;" "&amp;INDEX(PERSON_LASTNAME,N261)&amp;" ("&amp;INDEX(PERSON_ID,N261)&amp;")")</f>
        <v/>
      </c>
      <c r="P261" t="str" cm="1">
        <f t="array" ref="P261">IF(ISERROR(INDEX(PERSON_LINKEDINURL,N261)),"",INDEX(PERSON_LINKEDINURL,N261))</f>
        <v/>
      </c>
      <c r="Q261" t="str" cm="1">
        <f t="array" ref="Q261">IF(ISERROR(INDEX(PERSON_EMAIL_ADDRESS,N261)),"",INDEX(PERSON_EMAIL_ADDRESS,N261))</f>
        <v/>
      </c>
      <c r="R261" t="str" cm="1">
        <f t="array" ref="R261">IF(ISERROR(INDEX(PERSON_ID,N261)),"",INDEX(PERSON_ID,N261))</f>
        <v/>
      </c>
      <c r="S261" t="str" cm="1">
        <f t="array" ref="S261">IF(ISERROR(INDEX(PERSON_JOBTITLE,N261)),"",INDEX(PERSON_JOBTITLE,N261))</f>
        <v/>
      </c>
      <c r="T261" t="str" cm="1">
        <f t="array" ref="T261">IF(ISERROR(INDEX(PERSON_JOB_TYPE,N261)),"",INDEX(PERSON_JOB_TYPE,N261))</f>
        <v/>
      </c>
      <c r="U261" t="str" cm="1">
        <f t="array" ref="U261">IF(ISERROR(INDEX(PERSON_DEPARTMENT,N261)),"",INDEX(PERSON_DEPARTMENT,N261))</f>
        <v/>
      </c>
      <c r="V261" t="str" cm="1">
        <f t="array" ref="V261">IF(ISERROR(INDEX(PERSON_SENIORITY,N261)),"",INDEX(PERSON_SENIORITY,N261))</f>
        <v/>
      </c>
      <c r="W261" t="str" cm="1">
        <f t="array" ref="W261">IF(ISERROR(INDEX(PERSON_SUB_DEPARTMENT,N261)),"",INDEX(PERSON_SUB_DEPARTMENT,N261))</f>
        <v/>
      </c>
      <c r="Y261" t="str">
        <f t="shared" si="10"/>
        <v/>
      </c>
    </row>
    <row r="262" spans="14:25" x14ac:dyDescent="0.35">
      <c r="N262" t="str">
        <f t="shared" si="9"/>
        <v/>
      </c>
      <c r="O262" t="str" cm="1">
        <f t="array" ref="O262">IF(ISERROR(INDEX(PERSON_FIRSTNAME,N262)&amp;" "&amp;INDEX(PERSON_LASTNAME,N262)&amp;" ("&amp;INDEX(PERSON_ID,N262)&amp;")"),"",INDEX(PERSON_FIRSTNAME,N262)&amp;" "&amp;INDEX(PERSON_LASTNAME,N262)&amp;" ("&amp;INDEX(PERSON_ID,N262)&amp;")")</f>
        <v/>
      </c>
      <c r="P262" t="str" cm="1">
        <f t="array" ref="P262">IF(ISERROR(INDEX(PERSON_LINKEDINURL,N262)),"",INDEX(PERSON_LINKEDINURL,N262))</f>
        <v/>
      </c>
      <c r="Q262" t="str" cm="1">
        <f t="array" ref="Q262">IF(ISERROR(INDEX(PERSON_EMAIL_ADDRESS,N262)),"",INDEX(PERSON_EMAIL_ADDRESS,N262))</f>
        <v/>
      </c>
      <c r="R262" t="str" cm="1">
        <f t="array" ref="R262">IF(ISERROR(INDEX(PERSON_ID,N262)),"",INDEX(PERSON_ID,N262))</f>
        <v/>
      </c>
      <c r="S262" t="str" cm="1">
        <f t="array" ref="S262">IF(ISERROR(INDEX(PERSON_JOBTITLE,N262)),"",INDEX(PERSON_JOBTITLE,N262))</f>
        <v/>
      </c>
      <c r="T262" t="str" cm="1">
        <f t="array" ref="T262">IF(ISERROR(INDEX(PERSON_JOB_TYPE,N262)),"",INDEX(PERSON_JOB_TYPE,N262))</f>
        <v/>
      </c>
      <c r="U262" t="str" cm="1">
        <f t="array" ref="U262">IF(ISERROR(INDEX(PERSON_DEPARTMENT,N262)),"",INDEX(PERSON_DEPARTMENT,N262))</f>
        <v/>
      </c>
      <c r="V262" t="str" cm="1">
        <f t="array" ref="V262">IF(ISERROR(INDEX(PERSON_SENIORITY,N262)),"",INDEX(PERSON_SENIORITY,N262))</f>
        <v/>
      </c>
      <c r="W262" t="str" cm="1">
        <f t="array" ref="W262">IF(ISERROR(INDEX(PERSON_SUB_DEPARTMENT,N262)),"",INDEX(PERSON_SUB_DEPARTMENT,N262))</f>
        <v/>
      </c>
      <c r="Y262" t="str">
        <f t="shared" si="10"/>
        <v/>
      </c>
    </row>
    <row r="263" spans="14:25" x14ac:dyDescent="0.35">
      <c r="N263" t="str">
        <f t="shared" si="9"/>
        <v/>
      </c>
      <c r="O263" t="str" cm="1">
        <f t="array" ref="O263">IF(ISERROR(INDEX(PERSON_FIRSTNAME,N263)&amp;" "&amp;INDEX(PERSON_LASTNAME,N263)&amp;" ("&amp;INDEX(PERSON_ID,N263)&amp;")"),"",INDEX(PERSON_FIRSTNAME,N263)&amp;" "&amp;INDEX(PERSON_LASTNAME,N263)&amp;" ("&amp;INDEX(PERSON_ID,N263)&amp;")")</f>
        <v/>
      </c>
      <c r="P263" t="str" cm="1">
        <f t="array" ref="P263">IF(ISERROR(INDEX(PERSON_LINKEDINURL,N263)),"",INDEX(PERSON_LINKEDINURL,N263))</f>
        <v/>
      </c>
      <c r="Q263" t="str" cm="1">
        <f t="array" ref="Q263">IF(ISERROR(INDEX(PERSON_EMAIL_ADDRESS,N263)),"",INDEX(PERSON_EMAIL_ADDRESS,N263))</f>
        <v/>
      </c>
      <c r="R263" t="str" cm="1">
        <f t="array" ref="R263">IF(ISERROR(INDEX(PERSON_ID,N263)),"",INDEX(PERSON_ID,N263))</f>
        <v/>
      </c>
      <c r="S263" t="str" cm="1">
        <f t="array" ref="S263">IF(ISERROR(INDEX(PERSON_JOBTITLE,N263)),"",INDEX(PERSON_JOBTITLE,N263))</f>
        <v/>
      </c>
      <c r="T263" t="str" cm="1">
        <f t="array" ref="T263">IF(ISERROR(INDEX(PERSON_JOB_TYPE,N263)),"",INDEX(PERSON_JOB_TYPE,N263))</f>
        <v/>
      </c>
      <c r="U263" t="str" cm="1">
        <f t="array" ref="U263">IF(ISERROR(INDEX(PERSON_DEPARTMENT,N263)),"",INDEX(PERSON_DEPARTMENT,N263))</f>
        <v/>
      </c>
      <c r="V263" t="str" cm="1">
        <f t="array" ref="V263">IF(ISERROR(INDEX(PERSON_SENIORITY,N263)),"",INDEX(PERSON_SENIORITY,N263))</f>
        <v/>
      </c>
      <c r="W263" t="str" cm="1">
        <f t="array" ref="W263">IF(ISERROR(INDEX(PERSON_SUB_DEPARTMENT,N263)),"",INDEX(PERSON_SUB_DEPARTMENT,N263))</f>
        <v/>
      </c>
      <c r="Y263" t="str">
        <f t="shared" si="10"/>
        <v/>
      </c>
    </row>
    <row r="264" spans="14:25" x14ac:dyDescent="0.35">
      <c r="N264" t="str">
        <f t="shared" si="9"/>
        <v/>
      </c>
      <c r="O264" t="str" cm="1">
        <f t="array" ref="O264">IF(ISERROR(INDEX(PERSON_FIRSTNAME,N264)&amp;" "&amp;INDEX(PERSON_LASTNAME,N264)&amp;" ("&amp;INDEX(PERSON_ID,N264)&amp;")"),"",INDEX(PERSON_FIRSTNAME,N264)&amp;" "&amp;INDEX(PERSON_LASTNAME,N264)&amp;" ("&amp;INDEX(PERSON_ID,N264)&amp;")")</f>
        <v/>
      </c>
      <c r="P264" t="str" cm="1">
        <f t="array" ref="P264">IF(ISERROR(INDEX(PERSON_LINKEDINURL,N264)),"",INDEX(PERSON_LINKEDINURL,N264))</f>
        <v/>
      </c>
      <c r="Q264" t="str" cm="1">
        <f t="array" ref="Q264">IF(ISERROR(INDEX(PERSON_EMAIL_ADDRESS,N264)),"",INDEX(PERSON_EMAIL_ADDRESS,N264))</f>
        <v/>
      </c>
      <c r="R264" t="str" cm="1">
        <f t="array" ref="R264">IF(ISERROR(INDEX(PERSON_ID,N264)),"",INDEX(PERSON_ID,N264))</f>
        <v/>
      </c>
      <c r="S264" t="str" cm="1">
        <f t="array" ref="S264">IF(ISERROR(INDEX(PERSON_JOBTITLE,N264)),"",INDEX(PERSON_JOBTITLE,N264))</f>
        <v/>
      </c>
      <c r="T264" t="str" cm="1">
        <f t="array" ref="T264">IF(ISERROR(INDEX(PERSON_JOB_TYPE,N264)),"",INDEX(PERSON_JOB_TYPE,N264))</f>
        <v/>
      </c>
      <c r="U264" t="str" cm="1">
        <f t="array" ref="U264">IF(ISERROR(INDEX(PERSON_DEPARTMENT,N264)),"",INDEX(PERSON_DEPARTMENT,N264))</f>
        <v/>
      </c>
      <c r="V264" t="str" cm="1">
        <f t="array" ref="V264">IF(ISERROR(INDEX(PERSON_SENIORITY,N264)),"",INDEX(PERSON_SENIORITY,N264))</f>
        <v/>
      </c>
      <c r="W264" t="str" cm="1">
        <f t="array" ref="W264">IF(ISERROR(INDEX(PERSON_SUB_DEPARTMENT,N264)),"",INDEX(PERSON_SUB_DEPARTMENT,N264))</f>
        <v/>
      </c>
      <c r="Y264" t="str">
        <f t="shared" si="10"/>
        <v/>
      </c>
    </row>
    <row r="265" spans="14:25" x14ac:dyDescent="0.35">
      <c r="N265" t="str">
        <f t="shared" si="9"/>
        <v/>
      </c>
      <c r="O265" t="str" cm="1">
        <f t="array" ref="O265">IF(ISERROR(INDEX(PERSON_FIRSTNAME,N265)&amp;" "&amp;INDEX(PERSON_LASTNAME,N265)&amp;" ("&amp;INDEX(PERSON_ID,N265)&amp;")"),"",INDEX(PERSON_FIRSTNAME,N265)&amp;" "&amp;INDEX(PERSON_LASTNAME,N265)&amp;" ("&amp;INDEX(PERSON_ID,N265)&amp;")")</f>
        <v/>
      </c>
      <c r="P265" t="str" cm="1">
        <f t="array" ref="P265">IF(ISERROR(INDEX(PERSON_LINKEDINURL,N265)),"",INDEX(PERSON_LINKEDINURL,N265))</f>
        <v/>
      </c>
      <c r="Q265" t="str" cm="1">
        <f t="array" ref="Q265">IF(ISERROR(INDEX(PERSON_EMAIL_ADDRESS,N265)),"",INDEX(PERSON_EMAIL_ADDRESS,N265))</f>
        <v/>
      </c>
      <c r="R265" t="str" cm="1">
        <f t="array" ref="R265">IF(ISERROR(INDEX(PERSON_ID,N265)),"",INDEX(PERSON_ID,N265))</f>
        <v/>
      </c>
      <c r="S265" t="str" cm="1">
        <f t="array" ref="S265">IF(ISERROR(INDEX(PERSON_JOBTITLE,N265)),"",INDEX(PERSON_JOBTITLE,N265))</f>
        <v/>
      </c>
      <c r="T265" t="str" cm="1">
        <f t="array" ref="T265">IF(ISERROR(INDEX(PERSON_JOB_TYPE,N265)),"",INDEX(PERSON_JOB_TYPE,N265))</f>
        <v/>
      </c>
      <c r="U265" t="str" cm="1">
        <f t="array" ref="U265">IF(ISERROR(INDEX(PERSON_DEPARTMENT,N265)),"",INDEX(PERSON_DEPARTMENT,N265))</f>
        <v/>
      </c>
      <c r="V265" t="str" cm="1">
        <f t="array" ref="V265">IF(ISERROR(INDEX(PERSON_SENIORITY,N265)),"",INDEX(PERSON_SENIORITY,N265))</f>
        <v/>
      </c>
      <c r="W265" t="str" cm="1">
        <f t="array" ref="W265">IF(ISERROR(INDEX(PERSON_SUB_DEPARTMENT,N265)),"",INDEX(PERSON_SUB_DEPARTMENT,N265))</f>
        <v/>
      </c>
      <c r="Y265" t="str">
        <f t="shared" si="10"/>
        <v/>
      </c>
    </row>
    <row r="266" spans="14:25" x14ac:dyDescent="0.35">
      <c r="N266" t="str">
        <f t="shared" si="9"/>
        <v/>
      </c>
      <c r="O266" t="str" cm="1">
        <f t="array" ref="O266">IF(ISERROR(INDEX(PERSON_FIRSTNAME,N266)&amp;" "&amp;INDEX(PERSON_LASTNAME,N266)&amp;" ("&amp;INDEX(PERSON_ID,N266)&amp;")"),"",INDEX(PERSON_FIRSTNAME,N266)&amp;" "&amp;INDEX(PERSON_LASTNAME,N266)&amp;" ("&amp;INDEX(PERSON_ID,N266)&amp;")")</f>
        <v/>
      </c>
      <c r="P266" t="str" cm="1">
        <f t="array" ref="P266">IF(ISERROR(INDEX(PERSON_LINKEDINURL,N266)),"",INDEX(PERSON_LINKEDINURL,N266))</f>
        <v/>
      </c>
      <c r="Q266" t="str" cm="1">
        <f t="array" ref="Q266">IF(ISERROR(INDEX(PERSON_EMAIL_ADDRESS,N266)),"",INDEX(PERSON_EMAIL_ADDRESS,N266))</f>
        <v/>
      </c>
      <c r="R266" t="str" cm="1">
        <f t="array" ref="R266">IF(ISERROR(INDEX(PERSON_ID,N266)),"",INDEX(PERSON_ID,N266))</f>
        <v/>
      </c>
      <c r="S266" t="str" cm="1">
        <f t="array" ref="S266">IF(ISERROR(INDEX(PERSON_JOBTITLE,N266)),"",INDEX(PERSON_JOBTITLE,N266))</f>
        <v/>
      </c>
      <c r="T266" t="str" cm="1">
        <f t="array" ref="T266">IF(ISERROR(INDEX(PERSON_JOB_TYPE,N266)),"",INDEX(PERSON_JOB_TYPE,N266))</f>
        <v/>
      </c>
      <c r="U266" t="str" cm="1">
        <f t="array" ref="U266">IF(ISERROR(INDEX(PERSON_DEPARTMENT,N266)),"",INDEX(PERSON_DEPARTMENT,N266))</f>
        <v/>
      </c>
      <c r="V266" t="str" cm="1">
        <f t="array" ref="V266">IF(ISERROR(INDEX(PERSON_SENIORITY,N266)),"",INDEX(PERSON_SENIORITY,N266))</f>
        <v/>
      </c>
      <c r="W266" t="str" cm="1">
        <f t="array" ref="W266">IF(ISERROR(INDEX(PERSON_SUB_DEPARTMENT,N266)),"",INDEX(PERSON_SUB_DEPARTMENT,N266))</f>
        <v/>
      </c>
      <c r="Y266" t="str">
        <f t="shared" si="10"/>
        <v/>
      </c>
    </row>
    <row r="267" spans="14:25" x14ac:dyDescent="0.35">
      <c r="N267" t="str">
        <f t="shared" si="9"/>
        <v/>
      </c>
      <c r="O267" t="str" cm="1">
        <f t="array" ref="O267">IF(ISERROR(INDEX(PERSON_FIRSTNAME,N267)&amp;" "&amp;INDEX(PERSON_LASTNAME,N267)&amp;" ("&amp;INDEX(PERSON_ID,N267)&amp;")"),"",INDEX(PERSON_FIRSTNAME,N267)&amp;" "&amp;INDEX(PERSON_LASTNAME,N267)&amp;" ("&amp;INDEX(PERSON_ID,N267)&amp;")")</f>
        <v/>
      </c>
      <c r="P267" t="str" cm="1">
        <f t="array" ref="P267">IF(ISERROR(INDEX(PERSON_LINKEDINURL,N267)),"",INDEX(PERSON_LINKEDINURL,N267))</f>
        <v/>
      </c>
      <c r="Q267" t="str" cm="1">
        <f t="array" ref="Q267">IF(ISERROR(INDEX(PERSON_EMAIL_ADDRESS,N267)),"",INDEX(PERSON_EMAIL_ADDRESS,N267))</f>
        <v/>
      </c>
      <c r="R267" t="str" cm="1">
        <f t="array" ref="R267">IF(ISERROR(INDEX(PERSON_ID,N267)),"",INDEX(PERSON_ID,N267))</f>
        <v/>
      </c>
      <c r="S267" t="str" cm="1">
        <f t="array" ref="S267">IF(ISERROR(INDEX(PERSON_JOBTITLE,N267)),"",INDEX(PERSON_JOBTITLE,N267))</f>
        <v/>
      </c>
      <c r="T267" t="str" cm="1">
        <f t="array" ref="T267">IF(ISERROR(INDEX(PERSON_JOB_TYPE,N267)),"",INDEX(PERSON_JOB_TYPE,N267))</f>
        <v/>
      </c>
      <c r="U267" t="str" cm="1">
        <f t="array" ref="U267">IF(ISERROR(INDEX(PERSON_DEPARTMENT,N267)),"",INDEX(PERSON_DEPARTMENT,N267))</f>
        <v/>
      </c>
      <c r="V267" t="str" cm="1">
        <f t="array" ref="V267">IF(ISERROR(INDEX(PERSON_SENIORITY,N267)),"",INDEX(PERSON_SENIORITY,N267))</f>
        <v/>
      </c>
      <c r="W267" t="str" cm="1">
        <f t="array" ref="W267">IF(ISERROR(INDEX(PERSON_SUB_DEPARTMENT,N267)),"",INDEX(PERSON_SUB_DEPARTMENT,N267))</f>
        <v/>
      </c>
      <c r="Y267" t="str">
        <f t="shared" si="10"/>
        <v/>
      </c>
    </row>
    <row r="268" spans="14:25" x14ac:dyDescent="0.35">
      <c r="N268" t="str">
        <f t="shared" si="9"/>
        <v/>
      </c>
      <c r="O268" t="str" cm="1">
        <f t="array" ref="O268">IF(ISERROR(INDEX(PERSON_FIRSTNAME,N268)&amp;" "&amp;INDEX(PERSON_LASTNAME,N268)&amp;" ("&amp;INDEX(PERSON_ID,N268)&amp;")"),"",INDEX(PERSON_FIRSTNAME,N268)&amp;" "&amp;INDEX(PERSON_LASTNAME,N268)&amp;" ("&amp;INDEX(PERSON_ID,N268)&amp;")")</f>
        <v/>
      </c>
      <c r="P268" t="str" cm="1">
        <f t="array" ref="P268">IF(ISERROR(INDEX(PERSON_LINKEDINURL,N268)),"",INDEX(PERSON_LINKEDINURL,N268))</f>
        <v/>
      </c>
      <c r="Q268" t="str" cm="1">
        <f t="array" ref="Q268">IF(ISERROR(INDEX(PERSON_EMAIL_ADDRESS,N268)),"",INDEX(PERSON_EMAIL_ADDRESS,N268))</f>
        <v/>
      </c>
      <c r="R268" t="str" cm="1">
        <f t="array" ref="R268">IF(ISERROR(INDEX(PERSON_ID,N268)),"",INDEX(PERSON_ID,N268))</f>
        <v/>
      </c>
      <c r="S268" t="str" cm="1">
        <f t="array" ref="S268">IF(ISERROR(INDEX(PERSON_JOBTITLE,N268)),"",INDEX(PERSON_JOBTITLE,N268))</f>
        <v/>
      </c>
      <c r="T268" t="str" cm="1">
        <f t="array" ref="T268">IF(ISERROR(INDEX(PERSON_JOB_TYPE,N268)),"",INDEX(PERSON_JOB_TYPE,N268))</f>
        <v/>
      </c>
      <c r="U268" t="str" cm="1">
        <f t="array" ref="U268">IF(ISERROR(INDEX(PERSON_DEPARTMENT,N268)),"",INDEX(PERSON_DEPARTMENT,N268))</f>
        <v/>
      </c>
      <c r="V268" t="str" cm="1">
        <f t="array" ref="V268">IF(ISERROR(INDEX(PERSON_SENIORITY,N268)),"",INDEX(PERSON_SENIORITY,N268))</f>
        <v/>
      </c>
      <c r="W268" t="str" cm="1">
        <f t="array" ref="W268">IF(ISERROR(INDEX(PERSON_SUB_DEPARTMENT,N268)),"",INDEX(PERSON_SUB_DEPARTMENT,N268))</f>
        <v/>
      </c>
      <c r="Y268" t="str">
        <f t="shared" si="10"/>
        <v/>
      </c>
    </row>
    <row r="269" spans="14:25" x14ac:dyDescent="0.35">
      <c r="N269" t="str">
        <f t="shared" si="9"/>
        <v/>
      </c>
      <c r="O269" t="str" cm="1">
        <f t="array" ref="O269">IF(ISERROR(INDEX(PERSON_FIRSTNAME,N269)&amp;" "&amp;INDEX(PERSON_LASTNAME,N269)&amp;" ("&amp;INDEX(PERSON_ID,N269)&amp;")"),"",INDEX(PERSON_FIRSTNAME,N269)&amp;" "&amp;INDEX(PERSON_LASTNAME,N269)&amp;" ("&amp;INDEX(PERSON_ID,N269)&amp;")")</f>
        <v/>
      </c>
      <c r="P269" t="str" cm="1">
        <f t="array" ref="P269">IF(ISERROR(INDEX(PERSON_LINKEDINURL,N269)),"",INDEX(PERSON_LINKEDINURL,N269))</f>
        <v/>
      </c>
      <c r="Q269" t="str" cm="1">
        <f t="array" ref="Q269">IF(ISERROR(INDEX(PERSON_EMAIL_ADDRESS,N269)),"",INDEX(PERSON_EMAIL_ADDRESS,N269))</f>
        <v/>
      </c>
      <c r="R269" t="str" cm="1">
        <f t="array" ref="R269">IF(ISERROR(INDEX(PERSON_ID,N269)),"",INDEX(PERSON_ID,N269))</f>
        <v/>
      </c>
      <c r="S269" t="str" cm="1">
        <f t="array" ref="S269">IF(ISERROR(INDEX(PERSON_JOBTITLE,N269)),"",INDEX(PERSON_JOBTITLE,N269))</f>
        <v/>
      </c>
      <c r="T269" t="str" cm="1">
        <f t="array" ref="T269">IF(ISERROR(INDEX(PERSON_JOB_TYPE,N269)),"",INDEX(PERSON_JOB_TYPE,N269))</f>
        <v/>
      </c>
      <c r="U269" t="str" cm="1">
        <f t="array" ref="U269">IF(ISERROR(INDEX(PERSON_DEPARTMENT,N269)),"",INDEX(PERSON_DEPARTMENT,N269))</f>
        <v/>
      </c>
      <c r="V269" t="str" cm="1">
        <f t="array" ref="V269">IF(ISERROR(INDEX(PERSON_SENIORITY,N269)),"",INDEX(PERSON_SENIORITY,N269))</f>
        <v/>
      </c>
      <c r="W269" t="str" cm="1">
        <f t="array" ref="W269">IF(ISERROR(INDEX(PERSON_SUB_DEPARTMENT,N269)),"",INDEX(PERSON_SUB_DEPARTMENT,N269))</f>
        <v/>
      </c>
      <c r="Y269" t="str">
        <f t="shared" si="10"/>
        <v/>
      </c>
    </row>
    <row r="270" spans="14:25" x14ac:dyDescent="0.35">
      <c r="N270" t="str">
        <f t="shared" si="9"/>
        <v/>
      </c>
      <c r="O270" t="str" cm="1">
        <f t="array" ref="O270">IF(ISERROR(INDEX(PERSON_FIRSTNAME,N270)&amp;" "&amp;INDEX(PERSON_LASTNAME,N270)&amp;" ("&amp;INDEX(PERSON_ID,N270)&amp;")"),"",INDEX(PERSON_FIRSTNAME,N270)&amp;" "&amp;INDEX(PERSON_LASTNAME,N270)&amp;" ("&amp;INDEX(PERSON_ID,N270)&amp;")")</f>
        <v/>
      </c>
      <c r="P270" t="str" cm="1">
        <f t="array" ref="P270">IF(ISERROR(INDEX(PERSON_LINKEDINURL,N270)),"",INDEX(PERSON_LINKEDINURL,N270))</f>
        <v/>
      </c>
      <c r="Q270" t="str" cm="1">
        <f t="array" ref="Q270">IF(ISERROR(INDEX(PERSON_EMAIL_ADDRESS,N270)),"",INDEX(PERSON_EMAIL_ADDRESS,N270))</f>
        <v/>
      </c>
      <c r="R270" t="str" cm="1">
        <f t="array" ref="R270">IF(ISERROR(INDEX(PERSON_ID,N270)),"",INDEX(PERSON_ID,N270))</f>
        <v/>
      </c>
      <c r="S270" t="str" cm="1">
        <f t="array" ref="S270">IF(ISERROR(INDEX(PERSON_JOBTITLE,N270)),"",INDEX(PERSON_JOBTITLE,N270))</f>
        <v/>
      </c>
      <c r="T270" t="str" cm="1">
        <f t="array" ref="T270">IF(ISERROR(INDEX(PERSON_JOB_TYPE,N270)),"",INDEX(PERSON_JOB_TYPE,N270))</f>
        <v/>
      </c>
      <c r="U270" t="str" cm="1">
        <f t="array" ref="U270">IF(ISERROR(INDEX(PERSON_DEPARTMENT,N270)),"",INDEX(PERSON_DEPARTMENT,N270))</f>
        <v/>
      </c>
      <c r="V270" t="str" cm="1">
        <f t="array" ref="V270">IF(ISERROR(INDEX(PERSON_SENIORITY,N270)),"",INDEX(PERSON_SENIORITY,N270))</f>
        <v/>
      </c>
      <c r="W270" t="str" cm="1">
        <f t="array" ref="W270">IF(ISERROR(INDEX(PERSON_SUB_DEPARTMENT,N270)),"",INDEX(PERSON_SUB_DEPARTMENT,N270))</f>
        <v/>
      </c>
      <c r="Y270" t="str">
        <f t="shared" si="10"/>
        <v/>
      </c>
    </row>
    <row r="271" spans="14:25" x14ac:dyDescent="0.35">
      <c r="N271" t="str">
        <f t="shared" si="9"/>
        <v/>
      </c>
      <c r="O271" t="str" cm="1">
        <f t="array" ref="O271">IF(ISERROR(INDEX(PERSON_FIRSTNAME,N271)&amp;" "&amp;INDEX(PERSON_LASTNAME,N271)&amp;" ("&amp;INDEX(PERSON_ID,N271)&amp;")"),"",INDEX(PERSON_FIRSTNAME,N271)&amp;" "&amp;INDEX(PERSON_LASTNAME,N271)&amp;" ("&amp;INDEX(PERSON_ID,N271)&amp;")")</f>
        <v/>
      </c>
      <c r="P271" t="str" cm="1">
        <f t="array" ref="P271">IF(ISERROR(INDEX(PERSON_LINKEDINURL,N271)),"",INDEX(PERSON_LINKEDINURL,N271))</f>
        <v/>
      </c>
      <c r="Q271" t="str" cm="1">
        <f t="array" ref="Q271">IF(ISERROR(INDEX(PERSON_EMAIL_ADDRESS,N271)),"",INDEX(PERSON_EMAIL_ADDRESS,N271))</f>
        <v/>
      </c>
      <c r="R271" t="str" cm="1">
        <f t="array" ref="R271">IF(ISERROR(INDEX(PERSON_ID,N271)),"",INDEX(PERSON_ID,N271))</f>
        <v/>
      </c>
      <c r="S271" t="str" cm="1">
        <f t="array" ref="S271">IF(ISERROR(INDEX(PERSON_JOBTITLE,N271)),"",INDEX(PERSON_JOBTITLE,N271))</f>
        <v/>
      </c>
      <c r="T271" t="str" cm="1">
        <f t="array" ref="T271">IF(ISERROR(INDEX(PERSON_JOB_TYPE,N271)),"",INDEX(PERSON_JOB_TYPE,N271))</f>
        <v/>
      </c>
      <c r="U271" t="str" cm="1">
        <f t="array" ref="U271">IF(ISERROR(INDEX(PERSON_DEPARTMENT,N271)),"",INDEX(PERSON_DEPARTMENT,N271))</f>
        <v/>
      </c>
      <c r="V271" t="str" cm="1">
        <f t="array" ref="V271">IF(ISERROR(INDEX(PERSON_SENIORITY,N271)),"",INDEX(PERSON_SENIORITY,N271))</f>
        <v/>
      </c>
      <c r="W271" t="str" cm="1">
        <f t="array" ref="W271">IF(ISERROR(INDEX(PERSON_SUB_DEPARTMENT,N271)),"",INDEX(PERSON_SUB_DEPARTMENT,N271))</f>
        <v/>
      </c>
      <c r="Y271" t="str">
        <f t="shared" si="10"/>
        <v/>
      </c>
    </row>
    <row r="272" spans="14:25" x14ac:dyDescent="0.35">
      <c r="N272" t="str">
        <f t="shared" si="9"/>
        <v/>
      </c>
      <c r="O272" t="str" cm="1">
        <f t="array" ref="O272">IF(ISERROR(INDEX(PERSON_FIRSTNAME,N272)&amp;" "&amp;INDEX(PERSON_LASTNAME,N272)&amp;" ("&amp;INDEX(PERSON_ID,N272)&amp;")"),"",INDEX(PERSON_FIRSTNAME,N272)&amp;" "&amp;INDEX(PERSON_LASTNAME,N272)&amp;" ("&amp;INDEX(PERSON_ID,N272)&amp;")")</f>
        <v/>
      </c>
      <c r="P272" t="str" cm="1">
        <f t="array" ref="P272">IF(ISERROR(INDEX(PERSON_LINKEDINURL,N272)),"",INDEX(PERSON_LINKEDINURL,N272))</f>
        <v/>
      </c>
      <c r="Q272" t="str" cm="1">
        <f t="array" ref="Q272">IF(ISERROR(INDEX(PERSON_EMAIL_ADDRESS,N272)),"",INDEX(PERSON_EMAIL_ADDRESS,N272))</f>
        <v/>
      </c>
      <c r="R272" t="str" cm="1">
        <f t="array" ref="R272">IF(ISERROR(INDEX(PERSON_ID,N272)),"",INDEX(PERSON_ID,N272))</f>
        <v/>
      </c>
      <c r="S272" t="str" cm="1">
        <f t="array" ref="S272">IF(ISERROR(INDEX(PERSON_JOBTITLE,N272)),"",INDEX(PERSON_JOBTITLE,N272))</f>
        <v/>
      </c>
      <c r="T272" t="str" cm="1">
        <f t="array" ref="T272">IF(ISERROR(INDEX(PERSON_JOB_TYPE,N272)),"",INDEX(PERSON_JOB_TYPE,N272))</f>
        <v/>
      </c>
      <c r="U272" t="str" cm="1">
        <f t="array" ref="U272">IF(ISERROR(INDEX(PERSON_DEPARTMENT,N272)),"",INDEX(PERSON_DEPARTMENT,N272))</f>
        <v/>
      </c>
      <c r="V272" t="str" cm="1">
        <f t="array" ref="V272">IF(ISERROR(INDEX(PERSON_SENIORITY,N272)),"",INDEX(PERSON_SENIORITY,N272))</f>
        <v/>
      </c>
      <c r="W272" t="str" cm="1">
        <f t="array" ref="W272">IF(ISERROR(INDEX(PERSON_SUB_DEPARTMENT,N272)),"",INDEX(PERSON_SUB_DEPARTMENT,N272))</f>
        <v/>
      </c>
      <c r="Y272" t="str">
        <f t="shared" si="10"/>
        <v/>
      </c>
    </row>
    <row r="273" spans="14:25" x14ac:dyDescent="0.35">
      <c r="N273" t="str">
        <f t="shared" si="9"/>
        <v/>
      </c>
      <c r="O273" t="str" cm="1">
        <f t="array" ref="O273">IF(ISERROR(INDEX(PERSON_FIRSTNAME,N273)&amp;" "&amp;INDEX(PERSON_LASTNAME,N273)&amp;" ("&amp;INDEX(PERSON_ID,N273)&amp;")"),"",INDEX(PERSON_FIRSTNAME,N273)&amp;" "&amp;INDEX(PERSON_LASTNAME,N273)&amp;" ("&amp;INDEX(PERSON_ID,N273)&amp;")")</f>
        <v/>
      </c>
      <c r="P273" t="str" cm="1">
        <f t="array" ref="P273">IF(ISERROR(INDEX(PERSON_LINKEDINURL,N273)),"",INDEX(PERSON_LINKEDINURL,N273))</f>
        <v/>
      </c>
      <c r="Q273" t="str" cm="1">
        <f t="array" ref="Q273">IF(ISERROR(INDEX(PERSON_EMAIL_ADDRESS,N273)),"",INDEX(PERSON_EMAIL_ADDRESS,N273))</f>
        <v/>
      </c>
      <c r="R273" t="str" cm="1">
        <f t="array" ref="R273">IF(ISERROR(INDEX(PERSON_ID,N273)),"",INDEX(PERSON_ID,N273))</f>
        <v/>
      </c>
      <c r="S273" t="str" cm="1">
        <f t="array" ref="S273">IF(ISERROR(INDEX(PERSON_JOBTITLE,N273)),"",INDEX(PERSON_JOBTITLE,N273))</f>
        <v/>
      </c>
      <c r="T273" t="str" cm="1">
        <f t="array" ref="T273">IF(ISERROR(INDEX(PERSON_JOB_TYPE,N273)),"",INDEX(PERSON_JOB_TYPE,N273))</f>
        <v/>
      </c>
      <c r="U273" t="str" cm="1">
        <f t="array" ref="U273">IF(ISERROR(INDEX(PERSON_DEPARTMENT,N273)),"",INDEX(PERSON_DEPARTMENT,N273))</f>
        <v/>
      </c>
      <c r="V273" t="str" cm="1">
        <f t="array" ref="V273">IF(ISERROR(INDEX(PERSON_SENIORITY,N273)),"",INDEX(PERSON_SENIORITY,N273))</f>
        <v/>
      </c>
      <c r="W273" t="str" cm="1">
        <f t="array" ref="W273">IF(ISERROR(INDEX(PERSON_SUB_DEPARTMENT,N273)),"",INDEX(PERSON_SUB_DEPARTMENT,N273))</f>
        <v/>
      </c>
      <c r="Y273" t="str">
        <f t="shared" si="10"/>
        <v/>
      </c>
    </row>
    <row r="274" spans="14:25" x14ac:dyDescent="0.35">
      <c r="N274" t="str">
        <f t="shared" si="9"/>
        <v/>
      </c>
      <c r="O274" t="str" cm="1">
        <f t="array" ref="O274">IF(ISERROR(INDEX(PERSON_FIRSTNAME,N274)&amp;" "&amp;INDEX(PERSON_LASTNAME,N274)&amp;" ("&amp;INDEX(PERSON_ID,N274)&amp;")"),"",INDEX(PERSON_FIRSTNAME,N274)&amp;" "&amp;INDEX(PERSON_LASTNAME,N274)&amp;" ("&amp;INDEX(PERSON_ID,N274)&amp;")")</f>
        <v/>
      </c>
      <c r="P274" t="str" cm="1">
        <f t="array" ref="P274">IF(ISERROR(INDEX(PERSON_LINKEDINURL,N274)),"",INDEX(PERSON_LINKEDINURL,N274))</f>
        <v/>
      </c>
      <c r="Q274" t="str" cm="1">
        <f t="array" ref="Q274">IF(ISERROR(INDEX(PERSON_EMAIL_ADDRESS,N274)),"",INDEX(PERSON_EMAIL_ADDRESS,N274))</f>
        <v/>
      </c>
      <c r="R274" t="str" cm="1">
        <f t="array" ref="R274">IF(ISERROR(INDEX(PERSON_ID,N274)),"",INDEX(PERSON_ID,N274))</f>
        <v/>
      </c>
      <c r="S274" t="str" cm="1">
        <f t="array" ref="S274">IF(ISERROR(INDEX(PERSON_JOBTITLE,N274)),"",INDEX(PERSON_JOBTITLE,N274))</f>
        <v/>
      </c>
      <c r="T274" t="str" cm="1">
        <f t="array" ref="T274">IF(ISERROR(INDEX(PERSON_JOB_TYPE,N274)),"",INDEX(PERSON_JOB_TYPE,N274))</f>
        <v/>
      </c>
      <c r="U274" t="str" cm="1">
        <f t="array" ref="U274">IF(ISERROR(INDEX(PERSON_DEPARTMENT,N274)),"",INDEX(PERSON_DEPARTMENT,N274))</f>
        <v/>
      </c>
      <c r="V274" t="str" cm="1">
        <f t="array" ref="V274">IF(ISERROR(INDEX(PERSON_SENIORITY,N274)),"",INDEX(PERSON_SENIORITY,N274))</f>
        <v/>
      </c>
      <c r="W274" t="str" cm="1">
        <f t="array" ref="W274">IF(ISERROR(INDEX(PERSON_SUB_DEPARTMENT,N274)),"",INDEX(PERSON_SUB_DEPARTMENT,N274))</f>
        <v/>
      </c>
      <c r="Y274" t="str">
        <f t="shared" si="10"/>
        <v/>
      </c>
    </row>
    <row r="275" spans="14:25" x14ac:dyDescent="0.35">
      <c r="N275" t="str">
        <f t="shared" si="9"/>
        <v/>
      </c>
      <c r="O275" t="str" cm="1">
        <f t="array" ref="O275">IF(ISERROR(INDEX(PERSON_FIRSTNAME,N275)&amp;" "&amp;INDEX(PERSON_LASTNAME,N275)&amp;" ("&amp;INDEX(PERSON_ID,N275)&amp;")"),"",INDEX(PERSON_FIRSTNAME,N275)&amp;" "&amp;INDEX(PERSON_LASTNAME,N275)&amp;" ("&amp;INDEX(PERSON_ID,N275)&amp;")")</f>
        <v/>
      </c>
      <c r="P275" t="str" cm="1">
        <f t="array" ref="P275">IF(ISERROR(INDEX(PERSON_LINKEDINURL,N275)),"",INDEX(PERSON_LINKEDINURL,N275))</f>
        <v/>
      </c>
      <c r="Q275" t="str" cm="1">
        <f t="array" ref="Q275">IF(ISERROR(INDEX(PERSON_EMAIL_ADDRESS,N275)),"",INDEX(PERSON_EMAIL_ADDRESS,N275))</f>
        <v/>
      </c>
      <c r="R275" t="str" cm="1">
        <f t="array" ref="R275">IF(ISERROR(INDEX(PERSON_ID,N275)),"",INDEX(PERSON_ID,N275))</f>
        <v/>
      </c>
      <c r="S275" t="str" cm="1">
        <f t="array" ref="S275">IF(ISERROR(INDEX(PERSON_JOBTITLE,N275)),"",INDEX(PERSON_JOBTITLE,N275))</f>
        <v/>
      </c>
      <c r="T275" t="str" cm="1">
        <f t="array" ref="T275">IF(ISERROR(INDEX(PERSON_JOB_TYPE,N275)),"",INDEX(PERSON_JOB_TYPE,N275))</f>
        <v/>
      </c>
      <c r="U275" t="str" cm="1">
        <f t="array" ref="U275">IF(ISERROR(INDEX(PERSON_DEPARTMENT,N275)),"",INDEX(PERSON_DEPARTMENT,N275))</f>
        <v/>
      </c>
      <c r="V275" t="str" cm="1">
        <f t="array" ref="V275">IF(ISERROR(INDEX(PERSON_SENIORITY,N275)),"",INDEX(PERSON_SENIORITY,N275))</f>
        <v/>
      </c>
      <c r="W275" t="str" cm="1">
        <f t="array" ref="W275">IF(ISERROR(INDEX(PERSON_SUB_DEPARTMENT,N275)),"",INDEX(PERSON_SUB_DEPARTMENT,N275))</f>
        <v/>
      </c>
      <c r="Y275" t="str">
        <f t="shared" si="10"/>
        <v/>
      </c>
    </row>
    <row r="276" spans="14:25" x14ac:dyDescent="0.35">
      <c r="N276" t="str">
        <f t="shared" si="9"/>
        <v/>
      </c>
      <c r="O276" t="str" cm="1">
        <f t="array" ref="O276">IF(ISERROR(INDEX(PERSON_FIRSTNAME,N276)&amp;" "&amp;INDEX(PERSON_LASTNAME,N276)&amp;" ("&amp;INDEX(PERSON_ID,N276)&amp;")"),"",INDEX(PERSON_FIRSTNAME,N276)&amp;" "&amp;INDEX(PERSON_LASTNAME,N276)&amp;" ("&amp;INDEX(PERSON_ID,N276)&amp;")")</f>
        <v/>
      </c>
      <c r="P276" t="str" cm="1">
        <f t="array" ref="P276">IF(ISERROR(INDEX(PERSON_LINKEDINURL,N276)),"",INDEX(PERSON_LINKEDINURL,N276))</f>
        <v/>
      </c>
      <c r="Q276" t="str" cm="1">
        <f t="array" ref="Q276">IF(ISERROR(INDEX(PERSON_EMAIL_ADDRESS,N276)),"",INDEX(PERSON_EMAIL_ADDRESS,N276))</f>
        <v/>
      </c>
      <c r="R276" t="str" cm="1">
        <f t="array" ref="R276">IF(ISERROR(INDEX(PERSON_ID,N276)),"",INDEX(PERSON_ID,N276))</f>
        <v/>
      </c>
      <c r="S276" t="str" cm="1">
        <f t="array" ref="S276">IF(ISERROR(INDEX(PERSON_JOBTITLE,N276)),"",INDEX(PERSON_JOBTITLE,N276))</f>
        <v/>
      </c>
      <c r="T276" t="str" cm="1">
        <f t="array" ref="T276">IF(ISERROR(INDEX(PERSON_JOB_TYPE,N276)),"",INDEX(PERSON_JOB_TYPE,N276))</f>
        <v/>
      </c>
      <c r="U276" t="str" cm="1">
        <f t="array" ref="U276">IF(ISERROR(INDEX(PERSON_DEPARTMENT,N276)),"",INDEX(PERSON_DEPARTMENT,N276))</f>
        <v/>
      </c>
      <c r="V276" t="str" cm="1">
        <f t="array" ref="V276">IF(ISERROR(INDEX(PERSON_SENIORITY,N276)),"",INDEX(PERSON_SENIORITY,N276))</f>
        <v/>
      </c>
      <c r="W276" t="str" cm="1">
        <f t="array" ref="W276">IF(ISERROR(INDEX(PERSON_SUB_DEPARTMENT,N276)),"",INDEX(PERSON_SUB_DEPARTMENT,N276))</f>
        <v/>
      </c>
      <c r="Y276" t="str">
        <f t="shared" si="10"/>
        <v/>
      </c>
    </row>
    <row r="277" spans="14:25" x14ac:dyDescent="0.35">
      <c r="N277" t="str">
        <f t="shared" si="9"/>
        <v/>
      </c>
      <c r="O277" t="str" cm="1">
        <f t="array" ref="O277">IF(ISERROR(INDEX(PERSON_FIRSTNAME,N277)&amp;" "&amp;INDEX(PERSON_LASTNAME,N277)&amp;" ("&amp;INDEX(PERSON_ID,N277)&amp;")"),"",INDEX(PERSON_FIRSTNAME,N277)&amp;" "&amp;INDEX(PERSON_LASTNAME,N277)&amp;" ("&amp;INDEX(PERSON_ID,N277)&amp;")")</f>
        <v/>
      </c>
      <c r="P277" t="str" cm="1">
        <f t="array" ref="P277">IF(ISERROR(INDEX(PERSON_LINKEDINURL,N277)),"",INDEX(PERSON_LINKEDINURL,N277))</f>
        <v/>
      </c>
      <c r="Q277" t="str" cm="1">
        <f t="array" ref="Q277">IF(ISERROR(INDEX(PERSON_EMAIL_ADDRESS,N277)),"",INDEX(PERSON_EMAIL_ADDRESS,N277))</f>
        <v/>
      </c>
      <c r="R277" t="str" cm="1">
        <f t="array" ref="R277">IF(ISERROR(INDEX(PERSON_ID,N277)),"",INDEX(PERSON_ID,N277))</f>
        <v/>
      </c>
      <c r="S277" t="str" cm="1">
        <f t="array" ref="S277">IF(ISERROR(INDEX(PERSON_JOBTITLE,N277)),"",INDEX(PERSON_JOBTITLE,N277))</f>
        <v/>
      </c>
      <c r="T277" t="str" cm="1">
        <f t="array" ref="T277">IF(ISERROR(INDEX(PERSON_JOB_TYPE,N277)),"",INDEX(PERSON_JOB_TYPE,N277))</f>
        <v/>
      </c>
      <c r="U277" t="str" cm="1">
        <f t="array" ref="U277">IF(ISERROR(INDEX(PERSON_DEPARTMENT,N277)),"",INDEX(PERSON_DEPARTMENT,N277))</f>
        <v/>
      </c>
      <c r="V277" t="str" cm="1">
        <f t="array" ref="V277">IF(ISERROR(INDEX(PERSON_SENIORITY,N277)),"",INDEX(PERSON_SENIORITY,N277))</f>
        <v/>
      </c>
      <c r="W277" t="str" cm="1">
        <f t="array" ref="W277">IF(ISERROR(INDEX(PERSON_SUB_DEPARTMENT,N277)),"",INDEX(PERSON_SUB_DEPARTMENT,N277))</f>
        <v/>
      </c>
      <c r="Y277" t="str">
        <f t="shared" si="10"/>
        <v/>
      </c>
    </row>
    <row r="278" spans="14:25" x14ac:dyDescent="0.35">
      <c r="N278" t="str">
        <f t="shared" si="9"/>
        <v/>
      </c>
      <c r="O278" t="str" cm="1">
        <f t="array" ref="O278">IF(ISERROR(INDEX(PERSON_FIRSTNAME,N278)&amp;" "&amp;INDEX(PERSON_LASTNAME,N278)&amp;" ("&amp;INDEX(PERSON_ID,N278)&amp;")"),"",INDEX(PERSON_FIRSTNAME,N278)&amp;" "&amp;INDEX(PERSON_LASTNAME,N278)&amp;" ("&amp;INDEX(PERSON_ID,N278)&amp;")")</f>
        <v/>
      </c>
      <c r="P278" t="str" cm="1">
        <f t="array" ref="P278">IF(ISERROR(INDEX(PERSON_LINKEDINURL,N278)),"",INDEX(PERSON_LINKEDINURL,N278))</f>
        <v/>
      </c>
      <c r="Q278" t="str" cm="1">
        <f t="array" ref="Q278">IF(ISERROR(INDEX(PERSON_EMAIL_ADDRESS,N278)),"",INDEX(PERSON_EMAIL_ADDRESS,N278))</f>
        <v/>
      </c>
      <c r="R278" t="str" cm="1">
        <f t="array" ref="R278">IF(ISERROR(INDEX(PERSON_ID,N278)),"",INDEX(PERSON_ID,N278))</f>
        <v/>
      </c>
      <c r="S278" t="str" cm="1">
        <f t="array" ref="S278">IF(ISERROR(INDEX(PERSON_JOBTITLE,N278)),"",INDEX(PERSON_JOBTITLE,N278))</f>
        <v/>
      </c>
      <c r="T278" t="str" cm="1">
        <f t="array" ref="T278">IF(ISERROR(INDEX(PERSON_JOB_TYPE,N278)),"",INDEX(PERSON_JOB_TYPE,N278))</f>
        <v/>
      </c>
      <c r="U278" t="str" cm="1">
        <f t="array" ref="U278">IF(ISERROR(INDEX(PERSON_DEPARTMENT,N278)),"",INDEX(PERSON_DEPARTMENT,N278))</f>
        <v/>
      </c>
      <c r="V278" t="str" cm="1">
        <f t="array" ref="V278">IF(ISERROR(INDEX(PERSON_SENIORITY,N278)),"",INDEX(PERSON_SENIORITY,N278))</f>
        <v/>
      </c>
      <c r="W278" t="str" cm="1">
        <f t="array" ref="W278">IF(ISERROR(INDEX(PERSON_SUB_DEPARTMENT,N278)),"",INDEX(PERSON_SUB_DEPARTMENT,N278))</f>
        <v/>
      </c>
      <c r="Y278" t="str">
        <f t="shared" si="10"/>
        <v/>
      </c>
    </row>
    <row r="279" spans="14:25" x14ac:dyDescent="0.35">
      <c r="N279" t="str">
        <f t="shared" si="9"/>
        <v/>
      </c>
      <c r="O279" t="str" cm="1">
        <f t="array" ref="O279">IF(ISERROR(INDEX(PERSON_FIRSTNAME,N279)&amp;" "&amp;INDEX(PERSON_LASTNAME,N279)&amp;" ("&amp;INDEX(PERSON_ID,N279)&amp;")"),"",INDEX(PERSON_FIRSTNAME,N279)&amp;" "&amp;INDEX(PERSON_LASTNAME,N279)&amp;" ("&amp;INDEX(PERSON_ID,N279)&amp;")")</f>
        <v/>
      </c>
      <c r="P279" t="str" cm="1">
        <f t="array" ref="P279">IF(ISERROR(INDEX(PERSON_LINKEDINURL,N279)),"",INDEX(PERSON_LINKEDINURL,N279))</f>
        <v/>
      </c>
      <c r="Q279" t="str" cm="1">
        <f t="array" ref="Q279">IF(ISERROR(INDEX(PERSON_EMAIL_ADDRESS,N279)),"",INDEX(PERSON_EMAIL_ADDRESS,N279))</f>
        <v/>
      </c>
      <c r="R279" t="str" cm="1">
        <f t="array" ref="R279">IF(ISERROR(INDEX(PERSON_ID,N279)),"",INDEX(PERSON_ID,N279))</f>
        <v/>
      </c>
      <c r="S279" t="str" cm="1">
        <f t="array" ref="S279">IF(ISERROR(INDEX(PERSON_JOBTITLE,N279)),"",INDEX(PERSON_JOBTITLE,N279))</f>
        <v/>
      </c>
      <c r="T279" t="str" cm="1">
        <f t="array" ref="T279">IF(ISERROR(INDEX(PERSON_JOB_TYPE,N279)),"",INDEX(PERSON_JOB_TYPE,N279))</f>
        <v/>
      </c>
      <c r="U279" t="str" cm="1">
        <f t="array" ref="U279">IF(ISERROR(INDEX(PERSON_DEPARTMENT,N279)),"",INDEX(PERSON_DEPARTMENT,N279))</f>
        <v/>
      </c>
      <c r="V279" t="str" cm="1">
        <f t="array" ref="V279">IF(ISERROR(INDEX(PERSON_SENIORITY,N279)),"",INDEX(PERSON_SENIORITY,N279))</f>
        <v/>
      </c>
      <c r="W279" t="str" cm="1">
        <f t="array" ref="W279">IF(ISERROR(INDEX(PERSON_SUB_DEPARTMENT,N279)),"",INDEX(PERSON_SUB_DEPARTMENT,N279))</f>
        <v/>
      </c>
      <c r="Y279" t="str">
        <f t="shared" si="10"/>
        <v/>
      </c>
    </row>
    <row r="280" spans="14:25" x14ac:dyDescent="0.35">
      <c r="N280" t="str">
        <f t="shared" si="9"/>
        <v/>
      </c>
      <c r="O280" t="str" cm="1">
        <f t="array" ref="O280">IF(ISERROR(INDEX(PERSON_FIRSTNAME,N280)&amp;" "&amp;INDEX(PERSON_LASTNAME,N280)&amp;" ("&amp;INDEX(PERSON_ID,N280)&amp;")"),"",INDEX(PERSON_FIRSTNAME,N280)&amp;" "&amp;INDEX(PERSON_LASTNAME,N280)&amp;" ("&amp;INDEX(PERSON_ID,N280)&amp;")")</f>
        <v/>
      </c>
      <c r="P280" t="str" cm="1">
        <f t="array" ref="P280">IF(ISERROR(INDEX(PERSON_LINKEDINURL,N280)),"",INDEX(PERSON_LINKEDINURL,N280))</f>
        <v/>
      </c>
      <c r="Q280" t="str" cm="1">
        <f t="array" ref="Q280">IF(ISERROR(INDEX(PERSON_EMAIL_ADDRESS,N280)),"",INDEX(PERSON_EMAIL_ADDRESS,N280))</f>
        <v/>
      </c>
      <c r="R280" t="str" cm="1">
        <f t="array" ref="R280">IF(ISERROR(INDEX(PERSON_ID,N280)),"",INDEX(PERSON_ID,N280))</f>
        <v/>
      </c>
      <c r="S280" t="str" cm="1">
        <f t="array" ref="S280">IF(ISERROR(INDEX(PERSON_JOBTITLE,N280)),"",INDEX(PERSON_JOBTITLE,N280))</f>
        <v/>
      </c>
      <c r="T280" t="str" cm="1">
        <f t="array" ref="T280">IF(ISERROR(INDEX(PERSON_JOB_TYPE,N280)),"",INDEX(PERSON_JOB_TYPE,N280))</f>
        <v/>
      </c>
      <c r="U280" t="str" cm="1">
        <f t="array" ref="U280">IF(ISERROR(INDEX(PERSON_DEPARTMENT,N280)),"",INDEX(PERSON_DEPARTMENT,N280))</f>
        <v/>
      </c>
      <c r="V280" t="str" cm="1">
        <f t="array" ref="V280">IF(ISERROR(INDEX(PERSON_SENIORITY,N280)),"",INDEX(PERSON_SENIORITY,N280))</f>
        <v/>
      </c>
      <c r="W280" t="str" cm="1">
        <f t="array" ref="W280">IF(ISERROR(INDEX(PERSON_SUB_DEPARTMENT,N280)),"",INDEX(PERSON_SUB_DEPARTMENT,N280))</f>
        <v/>
      </c>
      <c r="Y280" t="str">
        <f t="shared" si="10"/>
        <v/>
      </c>
    </row>
    <row r="281" spans="14:25" x14ac:dyDescent="0.35">
      <c r="N281" t="str">
        <f t="shared" si="9"/>
        <v/>
      </c>
      <c r="O281" t="str" cm="1">
        <f t="array" ref="O281">IF(ISERROR(INDEX(PERSON_FIRSTNAME,N281)&amp;" "&amp;INDEX(PERSON_LASTNAME,N281)&amp;" ("&amp;INDEX(PERSON_ID,N281)&amp;")"),"",INDEX(PERSON_FIRSTNAME,N281)&amp;" "&amp;INDEX(PERSON_LASTNAME,N281)&amp;" ("&amp;INDEX(PERSON_ID,N281)&amp;")")</f>
        <v/>
      </c>
      <c r="P281" t="str" cm="1">
        <f t="array" ref="P281">IF(ISERROR(INDEX(PERSON_LINKEDINURL,N281)),"",INDEX(PERSON_LINKEDINURL,N281))</f>
        <v/>
      </c>
      <c r="Q281" t="str" cm="1">
        <f t="array" ref="Q281">IF(ISERROR(INDEX(PERSON_EMAIL_ADDRESS,N281)),"",INDEX(PERSON_EMAIL_ADDRESS,N281))</f>
        <v/>
      </c>
      <c r="R281" t="str" cm="1">
        <f t="array" ref="R281">IF(ISERROR(INDEX(PERSON_ID,N281)),"",INDEX(PERSON_ID,N281))</f>
        <v/>
      </c>
      <c r="S281" t="str" cm="1">
        <f t="array" ref="S281">IF(ISERROR(INDEX(PERSON_JOBTITLE,N281)),"",INDEX(PERSON_JOBTITLE,N281))</f>
        <v/>
      </c>
      <c r="T281" t="str" cm="1">
        <f t="array" ref="T281">IF(ISERROR(INDEX(PERSON_JOB_TYPE,N281)),"",INDEX(PERSON_JOB_TYPE,N281))</f>
        <v/>
      </c>
      <c r="U281" t="str" cm="1">
        <f t="array" ref="U281">IF(ISERROR(INDEX(PERSON_DEPARTMENT,N281)),"",INDEX(PERSON_DEPARTMENT,N281))</f>
        <v/>
      </c>
      <c r="V281" t="str" cm="1">
        <f t="array" ref="V281">IF(ISERROR(INDEX(PERSON_SENIORITY,N281)),"",INDEX(PERSON_SENIORITY,N281))</f>
        <v/>
      </c>
      <c r="W281" t="str" cm="1">
        <f t="array" ref="W281">IF(ISERROR(INDEX(PERSON_SUB_DEPARTMENT,N281)),"",INDEX(PERSON_SUB_DEPARTMENT,N281))</f>
        <v/>
      </c>
      <c r="Y281" t="str">
        <f t="shared" si="10"/>
        <v/>
      </c>
    </row>
    <row r="282" spans="14:25" x14ac:dyDescent="0.35">
      <c r="N282" t="str">
        <f t="shared" si="9"/>
        <v/>
      </c>
      <c r="O282" t="str" cm="1">
        <f t="array" ref="O282">IF(ISERROR(INDEX(PERSON_FIRSTNAME,N282)&amp;" "&amp;INDEX(PERSON_LASTNAME,N282)&amp;" ("&amp;INDEX(PERSON_ID,N282)&amp;")"),"",INDEX(PERSON_FIRSTNAME,N282)&amp;" "&amp;INDEX(PERSON_LASTNAME,N282)&amp;" ("&amp;INDEX(PERSON_ID,N282)&amp;")")</f>
        <v/>
      </c>
      <c r="P282" t="str" cm="1">
        <f t="array" ref="P282">IF(ISERROR(INDEX(PERSON_LINKEDINURL,N282)),"",INDEX(PERSON_LINKEDINURL,N282))</f>
        <v/>
      </c>
      <c r="Q282" t="str" cm="1">
        <f t="array" ref="Q282">IF(ISERROR(INDEX(PERSON_EMAIL_ADDRESS,N282)),"",INDEX(PERSON_EMAIL_ADDRESS,N282))</f>
        <v/>
      </c>
      <c r="R282" t="str" cm="1">
        <f t="array" ref="R282">IF(ISERROR(INDEX(PERSON_ID,N282)),"",INDEX(PERSON_ID,N282))</f>
        <v/>
      </c>
      <c r="S282" t="str" cm="1">
        <f t="array" ref="S282">IF(ISERROR(INDEX(PERSON_JOBTITLE,N282)),"",INDEX(PERSON_JOBTITLE,N282))</f>
        <v/>
      </c>
      <c r="T282" t="str" cm="1">
        <f t="array" ref="T282">IF(ISERROR(INDEX(PERSON_JOB_TYPE,N282)),"",INDEX(PERSON_JOB_TYPE,N282))</f>
        <v/>
      </c>
      <c r="U282" t="str" cm="1">
        <f t="array" ref="U282">IF(ISERROR(INDEX(PERSON_DEPARTMENT,N282)),"",INDEX(PERSON_DEPARTMENT,N282))</f>
        <v/>
      </c>
      <c r="V282" t="str" cm="1">
        <f t="array" ref="V282">IF(ISERROR(INDEX(PERSON_SENIORITY,N282)),"",INDEX(PERSON_SENIORITY,N282))</f>
        <v/>
      </c>
      <c r="W282" t="str" cm="1">
        <f t="array" ref="W282">IF(ISERROR(INDEX(PERSON_SUB_DEPARTMENT,N282)),"",INDEX(PERSON_SUB_DEPARTMENT,N282))</f>
        <v/>
      </c>
      <c r="Y282" t="str">
        <f t="shared" si="10"/>
        <v/>
      </c>
    </row>
    <row r="283" spans="14:25" x14ac:dyDescent="0.35">
      <c r="N283" t="str">
        <f t="shared" si="9"/>
        <v/>
      </c>
      <c r="O283" t="str" cm="1">
        <f t="array" ref="O283">IF(ISERROR(INDEX(PERSON_FIRSTNAME,N283)&amp;" "&amp;INDEX(PERSON_LASTNAME,N283)&amp;" ("&amp;INDEX(PERSON_ID,N283)&amp;")"),"",INDEX(PERSON_FIRSTNAME,N283)&amp;" "&amp;INDEX(PERSON_LASTNAME,N283)&amp;" ("&amp;INDEX(PERSON_ID,N283)&amp;")")</f>
        <v/>
      </c>
      <c r="P283" t="str" cm="1">
        <f t="array" ref="P283">IF(ISERROR(INDEX(PERSON_LINKEDINURL,N283)),"",INDEX(PERSON_LINKEDINURL,N283))</f>
        <v/>
      </c>
      <c r="Q283" t="str" cm="1">
        <f t="array" ref="Q283">IF(ISERROR(INDEX(PERSON_EMAIL_ADDRESS,N283)),"",INDEX(PERSON_EMAIL_ADDRESS,N283))</f>
        <v/>
      </c>
      <c r="R283" t="str" cm="1">
        <f t="array" ref="R283">IF(ISERROR(INDEX(PERSON_ID,N283)),"",INDEX(PERSON_ID,N283))</f>
        <v/>
      </c>
      <c r="S283" t="str" cm="1">
        <f t="array" ref="S283">IF(ISERROR(INDEX(PERSON_JOBTITLE,N283)),"",INDEX(PERSON_JOBTITLE,N283))</f>
        <v/>
      </c>
      <c r="T283" t="str" cm="1">
        <f t="array" ref="T283">IF(ISERROR(INDEX(PERSON_JOB_TYPE,N283)),"",INDEX(PERSON_JOB_TYPE,N283))</f>
        <v/>
      </c>
      <c r="U283" t="str" cm="1">
        <f t="array" ref="U283">IF(ISERROR(INDEX(PERSON_DEPARTMENT,N283)),"",INDEX(PERSON_DEPARTMENT,N283))</f>
        <v/>
      </c>
      <c r="V283" t="str" cm="1">
        <f t="array" ref="V283">IF(ISERROR(INDEX(PERSON_SENIORITY,N283)),"",INDEX(PERSON_SENIORITY,N283))</f>
        <v/>
      </c>
      <c r="W283" t="str" cm="1">
        <f t="array" ref="W283">IF(ISERROR(INDEX(PERSON_SUB_DEPARTMENT,N283)),"",INDEX(PERSON_SUB_DEPARTMENT,N283))</f>
        <v/>
      </c>
      <c r="Y283" t="str">
        <f t="shared" si="10"/>
        <v/>
      </c>
    </row>
    <row r="284" spans="14:25" x14ac:dyDescent="0.35">
      <c r="N284" t="str">
        <f t="shared" ref="N284:N347" si="11">IF(ISERROR(MATCH(M284,PERSON_ID,0)),"",MATCH(M284,PERSON_ID,0))</f>
        <v/>
      </c>
      <c r="O284" t="str" cm="1">
        <f t="array" ref="O284">IF(ISERROR(INDEX(PERSON_FIRSTNAME,N284)&amp;" "&amp;INDEX(PERSON_LASTNAME,N284)&amp;" ("&amp;INDEX(PERSON_ID,N284)&amp;")"),"",INDEX(PERSON_FIRSTNAME,N284)&amp;" "&amp;INDEX(PERSON_LASTNAME,N284)&amp;" ("&amp;INDEX(PERSON_ID,N284)&amp;")")</f>
        <v/>
      </c>
      <c r="P284" t="str" cm="1">
        <f t="array" ref="P284">IF(ISERROR(INDEX(PERSON_LINKEDINURL,N284)),"",INDEX(PERSON_LINKEDINURL,N284))</f>
        <v/>
      </c>
      <c r="Q284" t="str" cm="1">
        <f t="array" ref="Q284">IF(ISERROR(INDEX(PERSON_EMAIL_ADDRESS,N284)),"",INDEX(PERSON_EMAIL_ADDRESS,N284))</f>
        <v/>
      </c>
      <c r="R284" t="str" cm="1">
        <f t="array" ref="R284">IF(ISERROR(INDEX(PERSON_ID,N284)),"",INDEX(PERSON_ID,N284))</f>
        <v/>
      </c>
      <c r="S284" t="str" cm="1">
        <f t="array" ref="S284">IF(ISERROR(INDEX(PERSON_JOBTITLE,N284)),"",INDEX(PERSON_JOBTITLE,N284))</f>
        <v/>
      </c>
      <c r="T284" t="str" cm="1">
        <f t="array" ref="T284">IF(ISERROR(INDEX(PERSON_JOB_TYPE,N284)),"",INDEX(PERSON_JOB_TYPE,N284))</f>
        <v/>
      </c>
      <c r="U284" t="str" cm="1">
        <f t="array" ref="U284">IF(ISERROR(INDEX(PERSON_DEPARTMENT,N284)),"",INDEX(PERSON_DEPARTMENT,N284))</f>
        <v/>
      </c>
      <c r="V284" t="str" cm="1">
        <f t="array" ref="V284">IF(ISERROR(INDEX(PERSON_SENIORITY,N284)),"",INDEX(PERSON_SENIORITY,N284))</f>
        <v/>
      </c>
      <c r="W284" t="str" cm="1">
        <f t="array" ref="W284">IF(ISERROR(INDEX(PERSON_SUB_DEPARTMENT,N284)),"",INDEX(PERSON_SUB_DEPARTMENT,N284))</f>
        <v/>
      </c>
      <c r="Y284" t="str">
        <f t="shared" si="10"/>
        <v/>
      </c>
    </row>
    <row r="285" spans="14:25" x14ac:dyDescent="0.35">
      <c r="N285" t="str">
        <f t="shared" si="11"/>
        <v/>
      </c>
      <c r="O285" t="str" cm="1">
        <f t="array" ref="O285">IF(ISERROR(INDEX(PERSON_FIRSTNAME,N285)&amp;" "&amp;INDEX(PERSON_LASTNAME,N285)&amp;" ("&amp;INDEX(PERSON_ID,N285)&amp;")"),"",INDEX(PERSON_FIRSTNAME,N285)&amp;" "&amp;INDEX(PERSON_LASTNAME,N285)&amp;" ("&amp;INDEX(PERSON_ID,N285)&amp;")")</f>
        <v/>
      </c>
      <c r="P285" t="str" cm="1">
        <f t="array" ref="P285">IF(ISERROR(INDEX(PERSON_LINKEDINURL,N285)),"",INDEX(PERSON_LINKEDINURL,N285))</f>
        <v/>
      </c>
      <c r="Q285" t="str" cm="1">
        <f t="array" ref="Q285">IF(ISERROR(INDEX(PERSON_EMAIL_ADDRESS,N285)),"",INDEX(PERSON_EMAIL_ADDRESS,N285))</f>
        <v/>
      </c>
      <c r="R285" t="str" cm="1">
        <f t="array" ref="R285">IF(ISERROR(INDEX(PERSON_ID,N285)),"",INDEX(PERSON_ID,N285))</f>
        <v/>
      </c>
      <c r="S285" t="str" cm="1">
        <f t="array" ref="S285">IF(ISERROR(INDEX(PERSON_JOBTITLE,N285)),"",INDEX(PERSON_JOBTITLE,N285))</f>
        <v/>
      </c>
      <c r="T285" t="str" cm="1">
        <f t="array" ref="T285">IF(ISERROR(INDEX(PERSON_JOB_TYPE,N285)),"",INDEX(PERSON_JOB_TYPE,N285))</f>
        <v/>
      </c>
      <c r="U285" t="str" cm="1">
        <f t="array" ref="U285">IF(ISERROR(INDEX(PERSON_DEPARTMENT,N285)),"",INDEX(PERSON_DEPARTMENT,N285))</f>
        <v/>
      </c>
      <c r="V285" t="str" cm="1">
        <f t="array" ref="V285">IF(ISERROR(INDEX(PERSON_SENIORITY,N285)),"",INDEX(PERSON_SENIORITY,N285))</f>
        <v/>
      </c>
      <c r="W285" t="str" cm="1">
        <f t="array" ref="W285">IF(ISERROR(INDEX(PERSON_SUB_DEPARTMENT,N285)),"",INDEX(PERSON_SUB_DEPARTMENT,N285))</f>
        <v/>
      </c>
      <c r="Y285" t="str">
        <f t="shared" si="10"/>
        <v/>
      </c>
    </row>
    <row r="286" spans="14:25" x14ac:dyDescent="0.35">
      <c r="N286" t="str">
        <f t="shared" si="11"/>
        <v/>
      </c>
      <c r="O286" t="str" cm="1">
        <f t="array" ref="O286">IF(ISERROR(INDEX(PERSON_FIRSTNAME,N286)&amp;" "&amp;INDEX(PERSON_LASTNAME,N286)&amp;" ("&amp;INDEX(PERSON_ID,N286)&amp;")"),"",INDEX(PERSON_FIRSTNAME,N286)&amp;" "&amp;INDEX(PERSON_LASTNAME,N286)&amp;" ("&amp;INDEX(PERSON_ID,N286)&amp;")")</f>
        <v/>
      </c>
      <c r="P286" t="str" cm="1">
        <f t="array" ref="P286">IF(ISERROR(INDEX(PERSON_LINKEDINURL,N286)),"",INDEX(PERSON_LINKEDINURL,N286))</f>
        <v/>
      </c>
      <c r="Q286" t="str" cm="1">
        <f t="array" ref="Q286">IF(ISERROR(INDEX(PERSON_EMAIL_ADDRESS,N286)),"",INDEX(PERSON_EMAIL_ADDRESS,N286))</f>
        <v/>
      </c>
      <c r="R286" t="str" cm="1">
        <f t="array" ref="R286">IF(ISERROR(INDEX(PERSON_ID,N286)),"",INDEX(PERSON_ID,N286))</f>
        <v/>
      </c>
      <c r="S286" t="str" cm="1">
        <f t="array" ref="S286">IF(ISERROR(INDEX(PERSON_JOBTITLE,N286)),"",INDEX(PERSON_JOBTITLE,N286))</f>
        <v/>
      </c>
      <c r="T286" t="str" cm="1">
        <f t="array" ref="T286">IF(ISERROR(INDEX(PERSON_JOB_TYPE,N286)),"",INDEX(PERSON_JOB_TYPE,N286))</f>
        <v/>
      </c>
      <c r="U286" t="str" cm="1">
        <f t="array" ref="U286">IF(ISERROR(INDEX(PERSON_DEPARTMENT,N286)),"",INDEX(PERSON_DEPARTMENT,N286))</f>
        <v/>
      </c>
      <c r="V286" t="str" cm="1">
        <f t="array" ref="V286">IF(ISERROR(INDEX(PERSON_SENIORITY,N286)),"",INDEX(PERSON_SENIORITY,N286))</f>
        <v/>
      </c>
      <c r="W286" t="str" cm="1">
        <f t="array" ref="W286">IF(ISERROR(INDEX(PERSON_SUB_DEPARTMENT,N286)),"",INDEX(PERSON_SUB_DEPARTMENT,N286))</f>
        <v/>
      </c>
      <c r="Y286" t="str">
        <f t="shared" si="10"/>
        <v/>
      </c>
    </row>
    <row r="287" spans="14:25" x14ac:dyDescent="0.35">
      <c r="N287" t="str">
        <f t="shared" si="11"/>
        <v/>
      </c>
      <c r="O287" t="str" cm="1">
        <f t="array" ref="O287">IF(ISERROR(INDEX(PERSON_FIRSTNAME,N287)&amp;" "&amp;INDEX(PERSON_LASTNAME,N287)&amp;" ("&amp;INDEX(PERSON_ID,N287)&amp;")"),"",INDEX(PERSON_FIRSTNAME,N287)&amp;" "&amp;INDEX(PERSON_LASTNAME,N287)&amp;" ("&amp;INDEX(PERSON_ID,N287)&amp;")")</f>
        <v/>
      </c>
      <c r="P287" t="str" cm="1">
        <f t="array" ref="P287">IF(ISERROR(INDEX(PERSON_LINKEDINURL,N287)),"",INDEX(PERSON_LINKEDINURL,N287))</f>
        <v/>
      </c>
      <c r="Q287" t="str" cm="1">
        <f t="array" ref="Q287">IF(ISERROR(INDEX(PERSON_EMAIL_ADDRESS,N287)),"",INDEX(PERSON_EMAIL_ADDRESS,N287))</f>
        <v/>
      </c>
      <c r="R287" t="str" cm="1">
        <f t="array" ref="R287">IF(ISERROR(INDEX(PERSON_ID,N287)),"",INDEX(PERSON_ID,N287))</f>
        <v/>
      </c>
      <c r="S287" t="str" cm="1">
        <f t="array" ref="S287">IF(ISERROR(INDEX(PERSON_JOBTITLE,N287)),"",INDEX(PERSON_JOBTITLE,N287))</f>
        <v/>
      </c>
      <c r="T287" t="str" cm="1">
        <f t="array" ref="T287">IF(ISERROR(INDEX(PERSON_JOB_TYPE,N287)),"",INDEX(PERSON_JOB_TYPE,N287))</f>
        <v/>
      </c>
      <c r="U287" t="str" cm="1">
        <f t="array" ref="U287">IF(ISERROR(INDEX(PERSON_DEPARTMENT,N287)),"",INDEX(PERSON_DEPARTMENT,N287))</f>
        <v/>
      </c>
      <c r="V287" t="str" cm="1">
        <f t="array" ref="V287">IF(ISERROR(INDEX(PERSON_SENIORITY,N287)),"",INDEX(PERSON_SENIORITY,N287))</f>
        <v/>
      </c>
      <c r="W287" t="str" cm="1">
        <f t="array" ref="W287">IF(ISERROR(INDEX(PERSON_SUB_DEPARTMENT,N287)),"",INDEX(PERSON_SUB_DEPARTMENT,N287))</f>
        <v/>
      </c>
      <c r="Y287" t="str">
        <f t="shared" si="10"/>
        <v/>
      </c>
    </row>
    <row r="288" spans="14:25" x14ac:dyDescent="0.35">
      <c r="N288" t="str">
        <f t="shared" si="11"/>
        <v/>
      </c>
      <c r="O288" t="str" cm="1">
        <f t="array" ref="O288">IF(ISERROR(INDEX(PERSON_FIRSTNAME,N288)&amp;" "&amp;INDEX(PERSON_LASTNAME,N288)&amp;" ("&amp;INDEX(PERSON_ID,N288)&amp;")"),"",INDEX(PERSON_FIRSTNAME,N288)&amp;" "&amp;INDEX(PERSON_LASTNAME,N288)&amp;" ("&amp;INDEX(PERSON_ID,N288)&amp;")")</f>
        <v/>
      </c>
      <c r="P288" t="str" cm="1">
        <f t="array" ref="P288">IF(ISERROR(INDEX(PERSON_LINKEDINURL,N288)),"",INDEX(PERSON_LINKEDINURL,N288))</f>
        <v/>
      </c>
      <c r="Q288" t="str" cm="1">
        <f t="array" ref="Q288">IF(ISERROR(INDEX(PERSON_EMAIL_ADDRESS,N288)),"",INDEX(PERSON_EMAIL_ADDRESS,N288))</f>
        <v/>
      </c>
      <c r="R288" t="str" cm="1">
        <f t="array" ref="R288">IF(ISERROR(INDEX(PERSON_ID,N288)),"",INDEX(PERSON_ID,N288))</f>
        <v/>
      </c>
      <c r="S288" t="str" cm="1">
        <f t="array" ref="S288">IF(ISERROR(INDEX(PERSON_JOBTITLE,N288)),"",INDEX(PERSON_JOBTITLE,N288))</f>
        <v/>
      </c>
      <c r="T288" t="str" cm="1">
        <f t="array" ref="T288">IF(ISERROR(INDEX(PERSON_JOB_TYPE,N288)),"",INDEX(PERSON_JOB_TYPE,N288))</f>
        <v/>
      </c>
      <c r="U288" t="str" cm="1">
        <f t="array" ref="U288">IF(ISERROR(INDEX(PERSON_DEPARTMENT,N288)),"",INDEX(PERSON_DEPARTMENT,N288))</f>
        <v/>
      </c>
      <c r="V288" t="str" cm="1">
        <f t="array" ref="V288">IF(ISERROR(INDEX(PERSON_SENIORITY,N288)),"",INDEX(PERSON_SENIORITY,N288))</f>
        <v/>
      </c>
      <c r="W288" t="str" cm="1">
        <f t="array" ref="W288">IF(ISERROR(INDEX(PERSON_SUB_DEPARTMENT,N288)),"",INDEX(PERSON_SUB_DEPARTMENT,N288))</f>
        <v/>
      </c>
      <c r="Y288" t="str">
        <f t="shared" si="10"/>
        <v/>
      </c>
    </row>
    <row r="289" spans="14:25" x14ac:dyDescent="0.35">
      <c r="N289" t="str">
        <f t="shared" si="11"/>
        <v/>
      </c>
      <c r="O289" t="str" cm="1">
        <f t="array" ref="O289">IF(ISERROR(INDEX(PERSON_FIRSTNAME,N289)&amp;" "&amp;INDEX(PERSON_LASTNAME,N289)&amp;" ("&amp;INDEX(PERSON_ID,N289)&amp;")"),"",INDEX(PERSON_FIRSTNAME,N289)&amp;" "&amp;INDEX(PERSON_LASTNAME,N289)&amp;" ("&amp;INDEX(PERSON_ID,N289)&amp;")")</f>
        <v/>
      </c>
      <c r="P289" t="str" cm="1">
        <f t="array" ref="P289">IF(ISERROR(INDEX(PERSON_LINKEDINURL,N289)),"",INDEX(PERSON_LINKEDINURL,N289))</f>
        <v/>
      </c>
      <c r="Q289" t="str" cm="1">
        <f t="array" ref="Q289">IF(ISERROR(INDEX(PERSON_EMAIL_ADDRESS,N289)),"",INDEX(PERSON_EMAIL_ADDRESS,N289))</f>
        <v/>
      </c>
      <c r="R289" t="str" cm="1">
        <f t="array" ref="R289">IF(ISERROR(INDEX(PERSON_ID,N289)),"",INDEX(PERSON_ID,N289))</f>
        <v/>
      </c>
      <c r="S289" t="str" cm="1">
        <f t="array" ref="S289">IF(ISERROR(INDEX(PERSON_JOBTITLE,N289)),"",INDEX(PERSON_JOBTITLE,N289))</f>
        <v/>
      </c>
      <c r="T289" t="str" cm="1">
        <f t="array" ref="T289">IF(ISERROR(INDEX(PERSON_JOB_TYPE,N289)),"",INDEX(PERSON_JOB_TYPE,N289))</f>
        <v/>
      </c>
      <c r="U289" t="str" cm="1">
        <f t="array" ref="U289">IF(ISERROR(INDEX(PERSON_DEPARTMENT,N289)),"",INDEX(PERSON_DEPARTMENT,N289))</f>
        <v/>
      </c>
      <c r="V289" t="str" cm="1">
        <f t="array" ref="V289">IF(ISERROR(INDEX(PERSON_SENIORITY,N289)),"",INDEX(PERSON_SENIORITY,N289))</f>
        <v/>
      </c>
      <c r="W289" t="str" cm="1">
        <f t="array" ref="W289">IF(ISERROR(INDEX(PERSON_SUB_DEPARTMENT,N289)),"",INDEX(PERSON_SUB_DEPARTMENT,N289))</f>
        <v/>
      </c>
      <c r="Y289" t="str">
        <f t="shared" si="10"/>
        <v/>
      </c>
    </row>
    <row r="290" spans="14:25" x14ac:dyDescent="0.35">
      <c r="N290" t="str">
        <f t="shared" si="11"/>
        <v/>
      </c>
      <c r="O290" t="str" cm="1">
        <f t="array" ref="O290">IF(ISERROR(INDEX(PERSON_FIRSTNAME,N290)&amp;" "&amp;INDEX(PERSON_LASTNAME,N290)&amp;" ("&amp;INDEX(PERSON_ID,N290)&amp;")"),"",INDEX(PERSON_FIRSTNAME,N290)&amp;" "&amp;INDEX(PERSON_LASTNAME,N290)&amp;" ("&amp;INDEX(PERSON_ID,N290)&amp;")")</f>
        <v/>
      </c>
      <c r="P290" t="str" cm="1">
        <f t="array" ref="P290">IF(ISERROR(INDEX(PERSON_LINKEDINURL,N290)),"",INDEX(PERSON_LINKEDINURL,N290))</f>
        <v/>
      </c>
      <c r="Q290" t="str" cm="1">
        <f t="array" ref="Q290">IF(ISERROR(INDEX(PERSON_EMAIL_ADDRESS,N290)),"",INDEX(PERSON_EMAIL_ADDRESS,N290))</f>
        <v/>
      </c>
      <c r="R290" t="str" cm="1">
        <f t="array" ref="R290">IF(ISERROR(INDEX(PERSON_ID,N290)),"",INDEX(PERSON_ID,N290))</f>
        <v/>
      </c>
      <c r="S290" t="str" cm="1">
        <f t="array" ref="S290">IF(ISERROR(INDEX(PERSON_JOBTITLE,N290)),"",INDEX(PERSON_JOBTITLE,N290))</f>
        <v/>
      </c>
      <c r="T290" t="str" cm="1">
        <f t="array" ref="T290">IF(ISERROR(INDEX(PERSON_JOB_TYPE,N290)),"",INDEX(PERSON_JOB_TYPE,N290))</f>
        <v/>
      </c>
      <c r="U290" t="str" cm="1">
        <f t="array" ref="U290">IF(ISERROR(INDEX(PERSON_DEPARTMENT,N290)),"",INDEX(PERSON_DEPARTMENT,N290))</f>
        <v/>
      </c>
      <c r="V290" t="str" cm="1">
        <f t="array" ref="V290">IF(ISERROR(INDEX(PERSON_SENIORITY,N290)),"",INDEX(PERSON_SENIORITY,N290))</f>
        <v/>
      </c>
      <c r="W290" t="str" cm="1">
        <f t="array" ref="W290">IF(ISERROR(INDEX(PERSON_SUB_DEPARTMENT,N290)),"",INDEX(PERSON_SUB_DEPARTMENT,N290))</f>
        <v/>
      </c>
      <c r="Y290" t="str">
        <f t="shared" si="10"/>
        <v/>
      </c>
    </row>
    <row r="291" spans="14:25" x14ac:dyDescent="0.35">
      <c r="N291" t="str">
        <f t="shared" si="11"/>
        <v/>
      </c>
      <c r="O291" t="str" cm="1">
        <f t="array" ref="O291">IF(ISERROR(INDEX(PERSON_FIRSTNAME,N291)&amp;" "&amp;INDEX(PERSON_LASTNAME,N291)&amp;" ("&amp;INDEX(PERSON_ID,N291)&amp;")"),"",INDEX(PERSON_FIRSTNAME,N291)&amp;" "&amp;INDEX(PERSON_LASTNAME,N291)&amp;" ("&amp;INDEX(PERSON_ID,N291)&amp;")")</f>
        <v/>
      </c>
      <c r="P291" t="str" cm="1">
        <f t="array" ref="P291">IF(ISERROR(INDEX(PERSON_LINKEDINURL,N291)),"",INDEX(PERSON_LINKEDINURL,N291))</f>
        <v/>
      </c>
      <c r="Q291" t="str" cm="1">
        <f t="array" ref="Q291">IF(ISERROR(INDEX(PERSON_EMAIL_ADDRESS,N291)),"",INDEX(PERSON_EMAIL_ADDRESS,N291))</f>
        <v/>
      </c>
      <c r="R291" t="str" cm="1">
        <f t="array" ref="R291">IF(ISERROR(INDEX(PERSON_ID,N291)),"",INDEX(PERSON_ID,N291))</f>
        <v/>
      </c>
      <c r="S291" t="str" cm="1">
        <f t="array" ref="S291">IF(ISERROR(INDEX(PERSON_JOBTITLE,N291)),"",INDEX(PERSON_JOBTITLE,N291))</f>
        <v/>
      </c>
      <c r="T291" t="str" cm="1">
        <f t="array" ref="T291">IF(ISERROR(INDEX(PERSON_JOB_TYPE,N291)),"",INDEX(PERSON_JOB_TYPE,N291))</f>
        <v/>
      </c>
      <c r="U291" t="str" cm="1">
        <f t="array" ref="U291">IF(ISERROR(INDEX(PERSON_DEPARTMENT,N291)),"",INDEX(PERSON_DEPARTMENT,N291))</f>
        <v/>
      </c>
      <c r="V291" t="str" cm="1">
        <f t="array" ref="V291">IF(ISERROR(INDEX(PERSON_SENIORITY,N291)),"",INDEX(PERSON_SENIORITY,N291))</f>
        <v/>
      </c>
      <c r="W291" t="str" cm="1">
        <f t="array" ref="W291">IF(ISERROR(INDEX(PERSON_SUB_DEPARTMENT,N291)),"",INDEX(PERSON_SUB_DEPARTMENT,N291))</f>
        <v/>
      </c>
      <c r="Y291" t="str">
        <f t="shared" si="10"/>
        <v/>
      </c>
    </row>
    <row r="292" spans="14:25" x14ac:dyDescent="0.35">
      <c r="N292" t="str">
        <f t="shared" si="11"/>
        <v/>
      </c>
      <c r="O292" t="str" cm="1">
        <f t="array" ref="O292">IF(ISERROR(INDEX(PERSON_FIRSTNAME,N292)&amp;" "&amp;INDEX(PERSON_LASTNAME,N292)&amp;" ("&amp;INDEX(PERSON_ID,N292)&amp;")"),"",INDEX(PERSON_FIRSTNAME,N292)&amp;" "&amp;INDEX(PERSON_LASTNAME,N292)&amp;" ("&amp;INDEX(PERSON_ID,N292)&amp;")")</f>
        <v/>
      </c>
      <c r="P292" t="str" cm="1">
        <f t="array" ref="P292">IF(ISERROR(INDEX(PERSON_LINKEDINURL,N292)),"",INDEX(PERSON_LINKEDINURL,N292))</f>
        <v/>
      </c>
      <c r="Q292" t="str" cm="1">
        <f t="array" ref="Q292">IF(ISERROR(INDEX(PERSON_EMAIL_ADDRESS,N292)),"",INDEX(PERSON_EMAIL_ADDRESS,N292))</f>
        <v/>
      </c>
      <c r="R292" t="str" cm="1">
        <f t="array" ref="R292">IF(ISERROR(INDEX(PERSON_ID,N292)),"",INDEX(PERSON_ID,N292))</f>
        <v/>
      </c>
      <c r="S292" t="str" cm="1">
        <f t="array" ref="S292">IF(ISERROR(INDEX(PERSON_JOBTITLE,N292)),"",INDEX(PERSON_JOBTITLE,N292))</f>
        <v/>
      </c>
      <c r="T292" t="str" cm="1">
        <f t="array" ref="T292">IF(ISERROR(INDEX(PERSON_JOB_TYPE,N292)),"",INDEX(PERSON_JOB_TYPE,N292))</f>
        <v/>
      </c>
      <c r="U292" t="str" cm="1">
        <f t="array" ref="U292">IF(ISERROR(INDEX(PERSON_DEPARTMENT,N292)),"",INDEX(PERSON_DEPARTMENT,N292))</f>
        <v/>
      </c>
      <c r="V292" t="str" cm="1">
        <f t="array" ref="V292">IF(ISERROR(INDEX(PERSON_SENIORITY,N292)),"",INDEX(PERSON_SENIORITY,N292))</f>
        <v/>
      </c>
      <c r="W292" t="str" cm="1">
        <f t="array" ref="W292">IF(ISERROR(INDEX(PERSON_SUB_DEPARTMENT,N292)),"",INDEX(PERSON_SUB_DEPARTMENT,N292))</f>
        <v/>
      </c>
      <c r="Y292" t="str">
        <f t="shared" si="10"/>
        <v/>
      </c>
    </row>
    <row r="293" spans="14:25" x14ac:dyDescent="0.35">
      <c r="N293" t="str">
        <f t="shared" si="11"/>
        <v/>
      </c>
      <c r="O293" t="str" cm="1">
        <f t="array" ref="O293">IF(ISERROR(INDEX(PERSON_FIRSTNAME,N293)&amp;" "&amp;INDEX(PERSON_LASTNAME,N293)&amp;" ("&amp;INDEX(PERSON_ID,N293)&amp;")"),"",INDEX(PERSON_FIRSTNAME,N293)&amp;" "&amp;INDEX(PERSON_LASTNAME,N293)&amp;" ("&amp;INDEX(PERSON_ID,N293)&amp;")")</f>
        <v/>
      </c>
      <c r="P293" t="str" cm="1">
        <f t="array" ref="P293">IF(ISERROR(INDEX(PERSON_LINKEDINURL,N293)),"",INDEX(PERSON_LINKEDINURL,N293))</f>
        <v/>
      </c>
      <c r="Q293" t="str" cm="1">
        <f t="array" ref="Q293">IF(ISERROR(INDEX(PERSON_EMAIL_ADDRESS,N293)),"",INDEX(PERSON_EMAIL_ADDRESS,N293))</f>
        <v/>
      </c>
      <c r="R293" t="str" cm="1">
        <f t="array" ref="R293">IF(ISERROR(INDEX(PERSON_ID,N293)),"",INDEX(PERSON_ID,N293))</f>
        <v/>
      </c>
      <c r="S293" t="str" cm="1">
        <f t="array" ref="S293">IF(ISERROR(INDEX(PERSON_JOBTITLE,N293)),"",INDEX(PERSON_JOBTITLE,N293))</f>
        <v/>
      </c>
      <c r="T293" t="str" cm="1">
        <f t="array" ref="T293">IF(ISERROR(INDEX(PERSON_JOB_TYPE,N293)),"",INDEX(PERSON_JOB_TYPE,N293))</f>
        <v/>
      </c>
      <c r="U293" t="str" cm="1">
        <f t="array" ref="U293">IF(ISERROR(INDEX(PERSON_DEPARTMENT,N293)),"",INDEX(PERSON_DEPARTMENT,N293))</f>
        <v/>
      </c>
      <c r="V293" t="str" cm="1">
        <f t="array" ref="V293">IF(ISERROR(INDEX(PERSON_SENIORITY,N293)),"",INDEX(PERSON_SENIORITY,N293))</f>
        <v/>
      </c>
      <c r="W293" t="str" cm="1">
        <f t="array" ref="W293">IF(ISERROR(INDEX(PERSON_SUB_DEPARTMENT,N293)),"",INDEX(PERSON_SUB_DEPARTMENT,N293))</f>
        <v/>
      </c>
      <c r="Y293" t="str">
        <f t="shared" si="10"/>
        <v/>
      </c>
    </row>
    <row r="294" spans="14:25" x14ac:dyDescent="0.35">
      <c r="N294" t="str">
        <f t="shared" si="11"/>
        <v/>
      </c>
      <c r="O294" t="str" cm="1">
        <f t="array" ref="O294">IF(ISERROR(INDEX(PERSON_FIRSTNAME,N294)&amp;" "&amp;INDEX(PERSON_LASTNAME,N294)&amp;" ("&amp;INDEX(PERSON_ID,N294)&amp;")"),"",INDEX(PERSON_FIRSTNAME,N294)&amp;" "&amp;INDEX(PERSON_LASTNAME,N294)&amp;" ("&amp;INDEX(PERSON_ID,N294)&amp;")")</f>
        <v/>
      </c>
      <c r="P294" t="str" cm="1">
        <f t="array" ref="P294">IF(ISERROR(INDEX(PERSON_LINKEDINURL,N294)),"",INDEX(PERSON_LINKEDINURL,N294))</f>
        <v/>
      </c>
      <c r="Q294" t="str" cm="1">
        <f t="array" ref="Q294">IF(ISERROR(INDEX(PERSON_EMAIL_ADDRESS,N294)),"",INDEX(PERSON_EMAIL_ADDRESS,N294))</f>
        <v/>
      </c>
      <c r="R294" t="str" cm="1">
        <f t="array" ref="R294">IF(ISERROR(INDEX(PERSON_ID,N294)),"",INDEX(PERSON_ID,N294))</f>
        <v/>
      </c>
      <c r="S294" t="str" cm="1">
        <f t="array" ref="S294">IF(ISERROR(INDEX(PERSON_JOBTITLE,N294)),"",INDEX(PERSON_JOBTITLE,N294))</f>
        <v/>
      </c>
      <c r="T294" t="str" cm="1">
        <f t="array" ref="T294">IF(ISERROR(INDEX(PERSON_JOB_TYPE,N294)),"",INDEX(PERSON_JOB_TYPE,N294))</f>
        <v/>
      </c>
      <c r="U294" t="str" cm="1">
        <f t="array" ref="U294">IF(ISERROR(INDEX(PERSON_DEPARTMENT,N294)),"",INDEX(PERSON_DEPARTMENT,N294))</f>
        <v/>
      </c>
      <c r="V294" t="str" cm="1">
        <f t="array" ref="V294">IF(ISERROR(INDEX(PERSON_SENIORITY,N294)),"",INDEX(PERSON_SENIORITY,N294))</f>
        <v/>
      </c>
      <c r="W294" t="str" cm="1">
        <f t="array" ref="W294">IF(ISERROR(INDEX(PERSON_SUB_DEPARTMENT,N294)),"",INDEX(PERSON_SUB_DEPARTMENT,N294))</f>
        <v/>
      </c>
      <c r="Y294" t="str">
        <f t="shared" si="10"/>
        <v/>
      </c>
    </row>
    <row r="295" spans="14:25" x14ac:dyDescent="0.35">
      <c r="N295" t="str">
        <f t="shared" si="11"/>
        <v/>
      </c>
      <c r="O295" t="str" cm="1">
        <f t="array" ref="O295">IF(ISERROR(INDEX(PERSON_FIRSTNAME,N295)&amp;" "&amp;INDEX(PERSON_LASTNAME,N295)&amp;" ("&amp;INDEX(PERSON_ID,N295)&amp;")"),"",INDEX(PERSON_FIRSTNAME,N295)&amp;" "&amp;INDEX(PERSON_LASTNAME,N295)&amp;" ("&amp;INDEX(PERSON_ID,N295)&amp;")")</f>
        <v/>
      </c>
      <c r="P295" t="str" cm="1">
        <f t="array" ref="P295">IF(ISERROR(INDEX(PERSON_LINKEDINURL,N295)),"",INDEX(PERSON_LINKEDINURL,N295))</f>
        <v/>
      </c>
      <c r="Q295" t="str" cm="1">
        <f t="array" ref="Q295">IF(ISERROR(INDEX(PERSON_EMAIL_ADDRESS,N295)),"",INDEX(PERSON_EMAIL_ADDRESS,N295))</f>
        <v/>
      </c>
      <c r="R295" t="str" cm="1">
        <f t="array" ref="R295">IF(ISERROR(INDEX(PERSON_ID,N295)),"",INDEX(PERSON_ID,N295))</f>
        <v/>
      </c>
      <c r="S295" t="str" cm="1">
        <f t="array" ref="S295">IF(ISERROR(INDEX(PERSON_JOBTITLE,N295)),"",INDEX(PERSON_JOBTITLE,N295))</f>
        <v/>
      </c>
      <c r="T295" t="str" cm="1">
        <f t="array" ref="T295">IF(ISERROR(INDEX(PERSON_JOB_TYPE,N295)),"",INDEX(PERSON_JOB_TYPE,N295))</f>
        <v/>
      </c>
      <c r="U295" t="str" cm="1">
        <f t="array" ref="U295">IF(ISERROR(INDEX(PERSON_DEPARTMENT,N295)),"",INDEX(PERSON_DEPARTMENT,N295))</f>
        <v/>
      </c>
      <c r="V295" t="str" cm="1">
        <f t="array" ref="V295">IF(ISERROR(INDEX(PERSON_SENIORITY,N295)),"",INDEX(PERSON_SENIORITY,N295))</f>
        <v/>
      </c>
      <c r="W295" t="str" cm="1">
        <f t="array" ref="W295">IF(ISERROR(INDEX(PERSON_SUB_DEPARTMENT,N295)),"",INDEX(PERSON_SUB_DEPARTMENT,N295))</f>
        <v/>
      </c>
      <c r="Y295" t="str">
        <f t="shared" si="10"/>
        <v/>
      </c>
    </row>
    <row r="296" spans="14:25" x14ac:dyDescent="0.35">
      <c r="N296" t="str">
        <f t="shared" si="11"/>
        <v/>
      </c>
      <c r="O296" t="str" cm="1">
        <f t="array" ref="O296">IF(ISERROR(INDEX(PERSON_FIRSTNAME,N296)&amp;" "&amp;INDEX(PERSON_LASTNAME,N296)&amp;" ("&amp;INDEX(PERSON_ID,N296)&amp;")"),"",INDEX(PERSON_FIRSTNAME,N296)&amp;" "&amp;INDEX(PERSON_LASTNAME,N296)&amp;" ("&amp;INDEX(PERSON_ID,N296)&amp;")")</f>
        <v/>
      </c>
      <c r="P296" t="str" cm="1">
        <f t="array" ref="P296">IF(ISERROR(INDEX(PERSON_LINKEDINURL,N296)),"",INDEX(PERSON_LINKEDINURL,N296))</f>
        <v/>
      </c>
      <c r="Q296" t="str" cm="1">
        <f t="array" ref="Q296">IF(ISERROR(INDEX(PERSON_EMAIL_ADDRESS,N296)),"",INDEX(PERSON_EMAIL_ADDRESS,N296))</f>
        <v/>
      </c>
      <c r="R296" t="str" cm="1">
        <f t="array" ref="R296">IF(ISERROR(INDEX(PERSON_ID,N296)),"",INDEX(PERSON_ID,N296))</f>
        <v/>
      </c>
      <c r="S296" t="str" cm="1">
        <f t="array" ref="S296">IF(ISERROR(INDEX(PERSON_JOBTITLE,N296)),"",INDEX(PERSON_JOBTITLE,N296))</f>
        <v/>
      </c>
      <c r="T296" t="str" cm="1">
        <f t="array" ref="T296">IF(ISERROR(INDEX(PERSON_JOB_TYPE,N296)),"",INDEX(PERSON_JOB_TYPE,N296))</f>
        <v/>
      </c>
      <c r="U296" t="str" cm="1">
        <f t="array" ref="U296">IF(ISERROR(INDEX(PERSON_DEPARTMENT,N296)),"",INDEX(PERSON_DEPARTMENT,N296))</f>
        <v/>
      </c>
      <c r="V296" t="str" cm="1">
        <f t="array" ref="V296">IF(ISERROR(INDEX(PERSON_SENIORITY,N296)),"",INDEX(PERSON_SENIORITY,N296))</f>
        <v/>
      </c>
      <c r="W296" t="str" cm="1">
        <f t="array" ref="W296">IF(ISERROR(INDEX(PERSON_SUB_DEPARTMENT,N296)),"",INDEX(PERSON_SUB_DEPARTMENT,N296))</f>
        <v/>
      </c>
      <c r="Y296" t="str">
        <f t="shared" si="10"/>
        <v/>
      </c>
    </row>
    <row r="297" spans="14:25" x14ac:dyDescent="0.35">
      <c r="N297" t="str">
        <f t="shared" si="11"/>
        <v/>
      </c>
      <c r="O297" t="str" cm="1">
        <f t="array" ref="O297">IF(ISERROR(INDEX(PERSON_FIRSTNAME,N297)&amp;" "&amp;INDEX(PERSON_LASTNAME,N297)&amp;" ("&amp;INDEX(PERSON_ID,N297)&amp;")"),"",INDEX(PERSON_FIRSTNAME,N297)&amp;" "&amp;INDEX(PERSON_LASTNAME,N297)&amp;" ("&amp;INDEX(PERSON_ID,N297)&amp;")")</f>
        <v/>
      </c>
      <c r="P297" t="str" cm="1">
        <f t="array" ref="P297">IF(ISERROR(INDEX(PERSON_LINKEDINURL,N297)),"",INDEX(PERSON_LINKEDINURL,N297))</f>
        <v/>
      </c>
      <c r="Q297" t="str" cm="1">
        <f t="array" ref="Q297">IF(ISERROR(INDEX(PERSON_EMAIL_ADDRESS,N297)),"",INDEX(PERSON_EMAIL_ADDRESS,N297))</f>
        <v/>
      </c>
      <c r="R297" t="str" cm="1">
        <f t="array" ref="R297">IF(ISERROR(INDEX(PERSON_ID,N297)),"",INDEX(PERSON_ID,N297))</f>
        <v/>
      </c>
      <c r="S297" t="str" cm="1">
        <f t="array" ref="S297">IF(ISERROR(INDEX(PERSON_JOBTITLE,N297)),"",INDEX(PERSON_JOBTITLE,N297))</f>
        <v/>
      </c>
      <c r="T297" t="str" cm="1">
        <f t="array" ref="T297">IF(ISERROR(INDEX(PERSON_JOB_TYPE,N297)),"",INDEX(PERSON_JOB_TYPE,N297))</f>
        <v/>
      </c>
      <c r="U297" t="str" cm="1">
        <f t="array" ref="U297">IF(ISERROR(INDEX(PERSON_DEPARTMENT,N297)),"",INDEX(PERSON_DEPARTMENT,N297))</f>
        <v/>
      </c>
      <c r="V297" t="str" cm="1">
        <f t="array" ref="V297">IF(ISERROR(INDEX(PERSON_SENIORITY,N297)),"",INDEX(PERSON_SENIORITY,N297))</f>
        <v/>
      </c>
      <c r="W297" t="str" cm="1">
        <f t="array" ref="W297">IF(ISERROR(INDEX(PERSON_SUB_DEPARTMENT,N297)),"",INDEX(PERSON_SUB_DEPARTMENT,N297))</f>
        <v/>
      </c>
      <c r="Y297" t="str">
        <f t="shared" si="10"/>
        <v/>
      </c>
    </row>
    <row r="298" spans="14:25" x14ac:dyDescent="0.35">
      <c r="N298" t="str">
        <f t="shared" si="11"/>
        <v/>
      </c>
      <c r="O298" t="str" cm="1">
        <f t="array" ref="O298">IF(ISERROR(INDEX(PERSON_FIRSTNAME,N298)&amp;" "&amp;INDEX(PERSON_LASTNAME,N298)&amp;" ("&amp;INDEX(PERSON_ID,N298)&amp;")"),"",INDEX(PERSON_FIRSTNAME,N298)&amp;" "&amp;INDEX(PERSON_LASTNAME,N298)&amp;" ("&amp;INDEX(PERSON_ID,N298)&amp;")")</f>
        <v/>
      </c>
      <c r="P298" t="str" cm="1">
        <f t="array" ref="P298">IF(ISERROR(INDEX(PERSON_LINKEDINURL,N298)),"",INDEX(PERSON_LINKEDINURL,N298))</f>
        <v/>
      </c>
      <c r="Q298" t="str" cm="1">
        <f t="array" ref="Q298">IF(ISERROR(INDEX(PERSON_EMAIL_ADDRESS,N298)),"",INDEX(PERSON_EMAIL_ADDRESS,N298))</f>
        <v/>
      </c>
      <c r="R298" t="str" cm="1">
        <f t="array" ref="R298">IF(ISERROR(INDEX(PERSON_ID,N298)),"",INDEX(PERSON_ID,N298))</f>
        <v/>
      </c>
      <c r="S298" t="str" cm="1">
        <f t="array" ref="S298">IF(ISERROR(INDEX(PERSON_JOBTITLE,N298)),"",INDEX(PERSON_JOBTITLE,N298))</f>
        <v/>
      </c>
      <c r="T298" t="str" cm="1">
        <f t="array" ref="T298">IF(ISERROR(INDEX(PERSON_JOB_TYPE,N298)),"",INDEX(PERSON_JOB_TYPE,N298))</f>
        <v/>
      </c>
      <c r="U298" t="str" cm="1">
        <f t="array" ref="U298">IF(ISERROR(INDEX(PERSON_DEPARTMENT,N298)),"",INDEX(PERSON_DEPARTMENT,N298))</f>
        <v/>
      </c>
      <c r="V298" t="str" cm="1">
        <f t="array" ref="V298">IF(ISERROR(INDEX(PERSON_SENIORITY,N298)),"",INDEX(PERSON_SENIORITY,N298))</f>
        <v/>
      </c>
      <c r="W298" t="str" cm="1">
        <f t="array" ref="W298">IF(ISERROR(INDEX(PERSON_SUB_DEPARTMENT,N298)),"",INDEX(PERSON_SUB_DEPARTMENT,N298))</f>
        <v/>
      </c>
      <c r="Y298" t="str">
        <f t="shared" si="10"/>
        <v/>
      </c>
    </row>
    <row r="299" spans="14:25" x14ac:dyDescent="0.35">
      <c r="N299" t="str">
        <f t="shared" si="11"/>
        <v/>
      </c>
      <c r="O299" t="str" cm="1">
        <f t="array" ref="O299">IF(ISERROR(INDEX(PERSON_FIRSTNAME,N299)&amp;" "&amp;INDEX(PERSON_LASTNAME,N299)&amp;" ("&amp;INDEX(PERSON_ID,N299)&amp;")"),"",INDEX(PERSON_FIRSTNAME,N299)&amp;" "&amp;INDEX(PERSON_LASTNAME,N299)&amp;" ("&amp;INDEX(PERSON_ID,N299)&amp;")")</f>
        <v/>
      </c>
      <c r="P299" t="str" cm="1">
        <f t="array" ref="P299">IF(ISERROR(INDEX(PERSON_LINKEDINURL,N299)),"",INDEX(PERSON_LINKEDINURL,N299))</f>
        <v/>
      </c>
      <c r="Q299" t="str" cm="1">
        <f t="array" ref="Q299">IF(ISERROR(INDEX(PERSON_EMAIL_ADDRESS,N299)),"",INDEX(PERSON_EMAIL_ADDRESS,N299))</f>
        <v/>
      </c>
      <c r="R299" t="str" cm="1">
        <f t="array" ref="R299">IF(ISERROR(INDEX(PERSON_ID,N299)),"",INDEX(PERSON_ID,N299))</f>
        <v/>
      </c>
      <c r="S299" t="str" cm="1">
        <f t="array" ref="S299">IF(ISERROR(INDEX(PERSON_JOBTITLE,N299)),"",INDEX(PERSON_JOBTITLE,N299))</f>
        <v/>
      </c>
      <c r="T299" t="str" cm="1">
        <f t="array" ref="T299">IF(ISERROR(INDEX(PERSON_JOB_TYPE,N299)),"",INDEX(PERSON_JOB_TYPE,N299))</f>
        <v/>
      </c>
      <c r="U299" t="str" cm="1">
        <f t="array" ref="U299">IF(ISERROR(INDEX(PERSON_DEPARTMENT,N299)),"",INDEX(PERSON_DEPARTMENT,N299))</f>
        <v/>
      </c>
      <c r="V299" t="str" cm="1">
        <f t="array" ref="V299">IF(ISERROR(INDEX(PERSON_SENIORITY,N299)),"",INDEX(PERSON_SENIORITY,N299))</f>
        <v/>
      </c>
      <c r="W299" t="str" cm="1">
        <f t="array" ref="W299">IF(ISERROR(INDEX(PERSON_SUB_DEPARTMENT,N299)),"",INDEX(PERSON_SUB_DEPARTMENT,N299))</f>
        <v/>
      </c>
      <c r="Y299" t="str">
        <f t="shared" si="10"/>
        <v/>
      </c>
    </row>
    <row r="300" spans="14:25" x14ac:dyDescent="0.35">
      <c r="N300" t="str">
        <f t="shared" si="11"/>
        <v/>
      </c>
      <c r="O300" t="str" cm="1">
        <f t="array" ref="O300">IF(ISERROR(INDEX(PERSON_FIRSTNAME,N300)&amp;" "&amp;INDEX(PERSON_LASTNAME,N300)&amp;" ("&amp;INDEX(PERSON_ID,N300)&amp;")"),"",INDEX(PERSON_FIRSTNAME,N300)&amp;" "&amp;INDEX(PERSON_LASTNAME,N300)&amp;" ("&amp;INDEX(PERSON_ID,N300)&amp;")")</f>
        <v/>
      </c>
      <c r="P300" t="str" cm="1">
        <f t="array" ref="P300">IF(ISERROR(INDEX(PERSON_LINKEDINURL,N300)),"",INDEX(PERSON_LINKEDINURL,N300))</f>
        <v/>
      </c>
      <c r="Q300" t="str" cm="1">
        <f t="array" ref="Q300">IF(ISERROR(INDEX(PERSON_EMAIL_ADDRESS,N300)),"",INDEX(PERSON_EMAIL_ADDRESS,N300))</f>
        <v/>
      </c>
      <c r="R300" t="str" cm="1">
        <f t="array" ref="R300">IF(ISERROR(INDEX(PERSON_ID,N300)),"",INDEX(PERSON_ID,N300))</f>
        <v/>
      </c>
      <c r="S300" t="str" cm="1">
        <f t="array" ref="S300">IF(ISERROR(INDEX(PERSON_JOBTITLE,N300)),"",INDEX(PERSON_JOBTITLE,N300))</f>
        <v/>
      </c>
      <c r="T300" t="str" cm="1">
        <f t="array" ref="T300">IF(ISERROR(INDEX(PERSON_JOB_TYPE,N300)),"",INDEX(PERSON_JOB_TYPE,N300))</f>
        <v/>
      </c>
      <c r="U300" t="str" cm="1">
        <f t="array" ref="U300">IF(ISERROR(INDEX(PERSON_DEPARTMENT,N300)),"",INDEX(PERSON_DEPARTMENT,N300))</f>
        <v/>
      </c>
      <c r="V300" t="str" cm="1">
        <f t="array" ref="V300">IF(ISERROR(INDEX(PERSON_SENIORITY,N300)),"",INDEX(PERSON_SENIORITY,N300))</f>
        <v/>
      </c>
      <c r="W300" t="str" cm="1">
        <f t="array" ref="W300">IF(ISERROR(INDEX(PERSON_SUB_DEPARTMENT,N300)),"",INDEX(PERSON_SUB_DEPARTMENT,N300))</f>
        <v/>
      </c>
      <c r="Y300" t="str">
        <f t="shared" si="10"/>
        <v/>
      </c>
    </row>
    <row r="301" spans="14:25" x14ac:dyDescent="0.35">
      <c r="N301" t="str">
        <f t="shared" si="11"/>
        <v/>
      </c>
      <c r="O301" t="str" cm="1">
        <f t="array" ref="O301">IF(ISERROR(INDEX(PERSON_FIRSTNAME,N301)&amp;" "&amp;INDEX(PERSON_LASTNAME,N301)&amp;" ("&amp;INDEX(PERSON_ID,N301)&amp;")"),"",INDEX(PERSON_FIRSTNAME,N301)&amp;" "&amp;INDEX(PERSON_LASTNAME,N301)&amp;" ("&amp;INDEX(PERSON_ID,N301)&amp;")")</f>
        <v/>
      </c>
      <c r="P301" t="str" cm="1">
        <f t="array" ref="P301">IF(ISERROR(INDEX(PERSON_LINKEDINURL,N301)),"",INDEX(PERSON_LINKEDINURL,N301))</f>
        <v/>
      </c>
      <c r="Q301" t="str" cm="1">
        <f t="array" ref="Q301">IF(ISERROR(INDEX(PERSON_EMAIL_ADDRESS,N301)),"",INDEX(PERSON_EMAIL_ADDRESS,N301))</f>
        <v/>
      </c>
      <c r="R301" t="str" cm="1">
        <f t="array" ref="R301">IF(ISERROR(INDEX(PERSON_ID,N301)),"",INDEX(PERSON_ID,N301))</f>
        <v/>
      </c>
      <c r="S301" t="str" cm="1">
        <f t="array" ref="S301">IF(ISERROR(INDEX(PERSON_JOBTITLE,N301)),"",INDEX(PERSON_JOBTITLE,N301))</f>
        <v/>
      </c>
      <c r="T301" t="str" cm="1">
        <f t="array" ref="T301">IF(ISERROR(INDEX(PERSON_JOB_TYPE,N301)),"",INDEX(PERSON_JOB_TYPE,N301))</f>
        <v/>
      </c>
      <c r="U301" t="str" cm="1">
        <f t="array" ref="U301">IF(ISERROR(INDEX(PERSON_DEPARTMENT,N301)),"",INDEX(PERSON_DEPARTMENT,N301))</f>
        <v/>
      </c>
      <c r="V301" t="str" cm="1">
        <f t="array" ref="V301">IF(ISERROR(INDEX(PERSON_SENIORITY,N301)),"",INDEX(PERSON_SENIORITY,N301))</f>
        <v/>
      </c>
      <c r="W301" t="str" cm="1">
        <f t="array" ref="W301">IF(ISERROR(INDEX(PERSON_SUB_DEPARTMENT,N301)),"",INDEX(PERSON_SUB_DEPARTMENT,N301))</f>
        <v/>
      </c>
      <c r="Y301" t="str">
        <f t="shared" si="10"/>
        <v/>
      </c>
    </row>
    <row r="302" spans="14:25" x14ac:dyDescent="0.35">
      <c r="N302" t="str">
        <f t="shared" si="11"/>
        <v/>
      </c>
      <c r="O302" t="str" cm="1">
        <f t="array" ref="O302">IF(ISERROR(INDEX(PERSON_FIRSTNAME,N302)&amp;" "&amp;INDEX(PERSON_LASTNAME,N302)&amp;" ("&amp;INDEX(PERSON_ID,N302)&amp;")"),"",INDEX(PERSON_FIRSTNAME,N302)&amp;" "&amp;INDEX(PERSON_LASTNAME,N302)&amp;" ("&amp;INDEX(PERSON_ID,N302)&amp;")")</f>
        <v/>
      </c>
      <c r="P302" t="str" cm="1">
        <f t="array" ref="P302">IF(ISERROR(INDEX(PERSON_LINKEDINURL,N302)),"",INDEX(PERSON_LINKEDINURL,N302))</f>
        <v/>
      </c>
      <c r="Q302" t="str" cm="1">
        <f t="array" ref="Q302">IF(ISERROR(INDEX(PERSON_EMAIL_ADDRESS,N302)),"",INDEX(PERSON_EMAIL_ADDRESS,N302))</f>
        <v/>
      </c>
      <c r="R302" t="str" cm="1">
        <f t="array" ref="R302">IF(ISERROR(INDEX(PERSON_ID,N302)),"",INDEX(PERSON_ID,N302))</f>
        <v/>
      </c>
      <c r="S302" t="str" cm="1">
        <f t="array" ref="S302">IF(ISERROR(INDEX(PERSON_JOBTITLE,N302)),"",INDEX(PERSON_JOBTITLE,N302))</f>
        <v/>
      </c>
      <c r="T302" t="str" cm="1">
        <f t="array" ref="T302">IF(ISERROR(INDEX(PERSON_JOB_TYPE,N302)),"",INDEX(PERSON_JOB_TYPE,N302))</f>
        <v/>
      </c>
      <c r="U302" t="str" cm="1">
        <f t="array" ref="U302">IF(ISERROR(INDEX(PERSON_DEPARTMENT,N302)),"",INDEX(PERSON_DEPARTMENT,N302))</f>
        <v/>
      </c>
      <c r="V302" t="str" cm="1">
        <f t="array" ref="V302">IF(ISERROR(INDEX(PERSON_SENIORITY,N302)),"",INDEX(PERSON_SENIORITY,N302))</f>
        <v/>
      </c>
      <c r="W302" t="str" cm="1">
        <f t="array" ref="W302">IF(ISERROR(INDEX(PERSON_SUB_DEPARTMENT,N302)),"",INDEX(PERSON_SUB_DEPARTMENT,N302))</f>
        <v/>
      </c>
      <c r="Y302" t="str">
        <f t="shared" si="10"/>
        <v/>
      </c>
    </row>
    <row r="303" spans="14:25" x14ac:dyDescent="0.35">
      <c r="N303" t="str">
        <f t="shared" si="11"/>
        <v/>
      </c>
      <c r="O303" t="str" cm="1">
        <f t="array" ref="O303">IF(ISERROR(INDEX(PERSON_FIRSTNAME,N303)&amp;" "&amp;INDEX(PERSON_LASTNAME,N303)&amp;" ("&amp;INDEX(PERSON_ID,N303)&amp;")"),"",INDEX(PERSON_FIRSTNAME,N303)&amp;" "&amp;INDEX(PERSON_LASTNAME,N303)&amp;" ("&amp;INDEX(PERSON_ID,N303)&amp;")")</f>
        <v/>
      </c>
      <c r="P303" t="str" cm="1">
        <f t="array" ref="P303">IF(ISERROR(INDEX(PERSON_LINKEDINURL,N303)),"",INDEX(PERSON_LINKEDINURL,N303))</f>
        <v/>
      </c>
      <c r="Q303" t="str" cm="1">
        <f t="array" ref="Q303">IF(ISERROR(INDEX(PERSON_EMAIL_ADDRESS,N303)),"",INDEX(PERSON_EMAIL_ADDRESS,N303))</f>
        <v/>
      </c>
      <c r="R303" t="str" cm="1">
        <f t="array" ref="R303">IF(ISERROR(INDEX(PERSON_ID,N303)),"",INDEX(PERSON_ID,N303))</f>
        <v/>
      </c>
      <c r="S303" t="str" cm="1">
        <f t="array" ref="S303">IF(ISERROR(INDEX(PERSON_JOBTITLE,N303)),"",INDEX(PERSON_JOBTITLE,N303))</f>
        <v/>
      </c>
      <c r="T303" t="str" cm="1">
        <f t="array" ref="T303">IF(ISERROR(INDEX(PERSON_JOB_TYPE,N303)),"",INDEX(PERSON_JOB_TYPE,N303))</f>
        <v/>
      </c>
      <c r="U303" t="str" cm="1">
        <f t="array" ref="U303">IF(ISERROR(INDEX(PERSON_DEPARTMENT,N303)),"",INDEX(PERSON_DEPARTMENT,N303))</f>
        <v/>
      </c>
      <c r="V303" t="str" cm="1">
        <f t="array" ref="V303">IF(ISERROR(INDEX(PERSON_SENIORITY,N303)),"",INDEX(PERSON_SENIORITY,N303))</f>
        <v/>
      </c>
      <c r="W303" t="str" cm="1">
        <f t="array" ref="W303">IF(ISERROR(INDEX(PERSON_SUB_DEPARTMENT,N303)),"",INDEX(PERSON_SUB_DEPARTMENT,N303))</f>
        <v/>
      </c>
      <c r="Y303" t="str">
        <f t="shared" si="10"/>
        <v/>
      </c>
    </row>
    <row r="304" spans="14:25" x14ac:dyDescent="0.35">
      <c r="N304" t="str">
        <f t="shared" si="11"/>
        <v/>
      </c>
      <c r="O304" t="str" cm="1">
        <f t="array" ref="O304">IF(ISERROR(INDEX(PERSON_FIRSTNAME,N304)&amp;" "&amp;INDEX(PERSON_LASTNAME,N304)&amp;" ("&amp;INDEX(PERSON_ID,N304)&amp;")"),"",INDEX(PERSON_FIRSTNAME,N304)&amp;" "&amp;INDEX(PERSON_LASTNAME,N304)&amp;" ("&amp;INDEX(PERSON_ID,N304)&amp;")")</f>
        <v/>
      </c>
      <c r="P304" t="str" cm="1">
        <f t="array" ref="P304">IF(ISERROR(INDEX(PERSON_LINKEDINURL,N304)),"",INDEX(PERSON_LINKEDINURL,N304))</f>
        <v/>
      </c>
      <c r="Q304" t="str" cm="1">
        <f t="array" ref="Q304">IF(ISERROR(INDEX(PERSON_EMAIL_ADDRESS,N304)),"",INDEX(PERSON_EMAIL_ADDRESS,N304))</f>
        <v/>
      </c>
      <c r="R304" t="str" cm="1">
        <f t="array" ref="R304">IF(ISERROR(INDEX(PERSON_ID,N304)),"",INDEX(PERSON_ID,N304))</f>
        <v/>
      </c>
      <c r="S304" t="str" cm="1">
        <f t="array" ref="S304">IF(ISERROR(INDEX(PERSON_JOBTITLE,N304)),"",INDEX(PERSON_JOBTITLE,N304))</f>
        <v/>
      </c>
      <c r="T304" t="str" cm="1">
        <f t="array" ref="T304">IF(ISERROR(INDEX(PERSON_JOB_TYPE,N304)),"",INDEX(PERSON_JOB_TYPE,N304))</f>
        <v/>
      </c>
      <c r="U304" t="str" cm="1">
        <f t="array" ref="U304">IF(ISERROR(INDEX(PERSON_DEPARTMENT,N304)),"",INDEX(PERSON_DEPARTMENT,N304))</f>
        <v/>
      </c>
      <c r="V304" t="str" cm="1">
        <f t="array" ref="V304">IF(ISERROR(INDEX(PERSON_SENIORITY,N304)),"",INDEX(PERSON_SENIORITY,N304))</f>
        <v/>
      </c>
      <c r="W304" t="str" cm="1">
        <f t="array" ref="W304">IF(ISERROR(INDEX(PERSON_SUB_DEPARTMENT,N304)),"",INDEX(PERSON_SUB_DEPARTMENT,N304))</f>
        <v/>
      </c>
      <c r="Y304" t="str">
        <f t="shared" si="10"/>
        <v/>
      </c>
    </row>
    <row r="305" spans="14:25" x14ac:dyDescent="0.35">
      <c r="N305" t="str">
        <f t="shared" si="11"/>
        <v/>
      </c>
      <c r="O305" t="str" cm="1">
        <f t="array" ref="O305">IF(ISERROR(INDEX(PERSON_FIRSTNAME,N305)&amp;" "&amp;INDEX(PERSON_LASTNAME,N305)&amp;" ("&amp;INDEX(PERSON_ID,N305)&amp;")"),"",INDEX(PERSON_FIRSTNAME,N305)&amp;" "&amp;INDEX(PERSON_LASTNAME,N305)&amp;" ("&amp;INDEX(PERSON_ID,N305)&amp;")")</f>
        <v/>
      </c>
      <c r="P305" t="str" cm="1">
        <f t="array" ref="P305">IF(ISERROR(INDEX(PERSON_LINKEDINURL,N305)),"",INDEX(PERSON_LINKEDINURL,N305))</f>
        <v/>
      </c>
      <c r="Q305" t="str" cm="1">
        <f t="array" ref="Q305">IF(ISERROR(INDEX(PERSON_EMAIL_ADDRESS,N305)),"",INDEX(PERSON_EMAIL_ADDRESS,N305))</f>
        <v/>
      </c>
      <c r="R305" t="str" cm="1">
        <f t="array" ref="R305">IF(ISERROR(INDEX(PERSON_ID,N305)),"",INDEX(PERSON_ID,N305))</f>
        <v/>
      </c>
      <c r="S305" t="str" cm="1">
        <f t="array" ref="S305">IF(ISERROR(INDEX(PERSON_JOBTITLE,N305)),"",INDEX(PERSON_JOBTITLE,N305))</f>
        <v/>
      </c>
      <c r="T305" t="str" cm="1">
        <f t="array" ref="T305">IF(ISERROR(INDEX(PERSON_JOB_TYPE,N305)),"",INDEX(PERSON_JOB_TYPE,N305))</f>
        <v/>
      </c>
      <c r="U305" t="str" cm="1">
        <f t="array" ref="U305">IF(ISERROR(INDEX(PERSON_DEPARTMENT,N305)),"",INDEX(PERSON_DEPARTMENT,N305))</f>
        <v/>
      </c>
      <c r="V305" t="str" cm="1">
        <f t="array" ref="V305">IF(ISERROR(INDEX(PERSON_SENIORITY,N305)),"",INDEX(PERSON_SENIORITY,N305))</f>
        <v/>
      </c>
      <c r="W305" t="str" cm="1">
        <f t="array" ref="W305">IF(ISERROR(INDEX(PERSON_SUB_DEPARTMENT,N305)),"",INDEX(PERSON_SUB_DEPARTMENT,N305))</f>
        <v/>
      </c>
      <c r="Y305" t="str">
        <f t="shared" si="10"/>
        <v/>
      </c>
    </row>
    <row r="306" spans="14:25" x14ac:dyDescent="0.35">
      <c r="N306" t="str">
        <f t="shared" si="11"/>
        <v/>
      </c>
      <c r="O306" t="str" cm="1">
        <f t="array" ref="O306">IF(ISERROR(INDEX(PERSON_FIRSTNAME,N306)&amp;" "&amp;INDEX(PERSON_LASTNAME,N306)&amp;" ("&amp;INDEX(PERSON_ID,N306)&amp;")"),"",INDEX(PERSON_FIRSTNAME,N306)&amp;" "&amp;INDEX(PERSON_LASTNAME,N306)&amp;" ("&amp;INDEX(PERSON_ID,N306)&amp;")")</f>
        <v/>
      </c>
      <c r="P306" t="str" cm="1">
        <f t="array" ref="P306">IF(ISERROR(INDEX(PERSON_LINKEDINURL,N306)),"",INDEX(PERSON_LINKEDINURL,N306))</f>
        <v/>
      </c>
      <c r="Q306" t="str" cm="1">
        <f t="array" ref="Q306">IF(ISERROR(INDEX(PERSON_EMAIL_ADDRESS,N306)),"",INDEX(PERSON_EMAIL_ADDRESS,N306))</f>
        <v/>
      </c>
      <c r="R306" t="str" cm="1">
        <f t="array" ref="R306">IF(ISERROR(INDEX(PERSON_ID,N306)),"",INDEX(PERSON_ID,N306))</f>
        <v/>
      </c>
      <c r="S306" t="str" cm="1">
        <f t="array" ref="S306">IF(ISERROR(INDEX(PERSON_JOBTITLE,N306)),"",INDEX(PERSON_JOBTITLE,N306))</f>
        <v/>
      </c>
      <c r="T306" t="str" cm="1">
        <f t="array" ref="T306">IF(ISERROR(INDEX(PERSON_JOB_TYPE,N306)),"",INDEX(PERSON_JOB_TYPE,N306))</f>
        <v/>
      </c>
      <c r="U306" t="str" cm="1">
        <f t="array" ref="U306">IF(ISERROR(INDEX(PERSON_DEPARTMENT,N306)),"",INDEX(PERSON_DEPARTMENT,N306))</f>
        <v/>
      </c>
      <c r="V306" t="str" cm="1">
        <f t="array" ref="V306">IF(ISERROR(INDEX(PERSON_SENIORITY,N306)),"",INDEX(PERSON_SENIORITY,N306))</f>
        <v/>
      </c>
      <c r="W306" t="str" cm="1">
        <f t="array" ref="W306">IF(ISERROR(INDEX(PERSON_SUB_DEPARTMENT,N306)),"",INDEX(PERSON_SUB_DEPARTMENT,N306))</f>
        <v/>
      </c>
      <c r="Y306" t="str">
        <f t="shared" si="10"/>
        <v/>
      </c>
    </row>
    <row r="307" spans="14:25" x14ac:dyDescent="0.35">
      <c r="N307" t="str">
        <f t="shared" si="11"/>
        <v/>
      </c>
      <c r="O307" t="str" cm="1">
        <f t="array" ref="O307">IF(ISERROR(INDEX(PERSON_FIRSTNAME,N307)&amp;" "&amp;INDEX(PERSON_LASTNAME,N307)&amp;" ("&amp;INDEX(PERSON_ID,N307)&amp;")"),"",INDEX(PERSON_FIRSTNAME,N307)&amp;" "&amp;INDEX(PERSON_LASTNAME,N307)&amp;" ("&amp;INDEX(PERSON_ID,N307)&amp;")")</f>
        <v/>
      </c>
      <c r="P307" t="str" cm="1">
        <f t="array" ref="P307">IF(ISERROR(INDEX(PERSON_LINKEDINURL,N307)),"",INDEX(PERSON_LINKEDINURL,N307))</f>
        <v/>
      </c>
      <c r="Q307" t="str" cm="1">
        <f t="array" ref="Q307">IF(ISERROR(INDEX(PERSON_EMAIL_ADDRESS,N307)),"",INDEX(PERSON_EMAIL_ADDRESS,N307))</f>
        <v/>
      </c>
      <c r="R307" t="str" cm="1">
        <f t="array" ref="R307">IF(ISERROR(INDEX(PERSON_ID,N307)),"",INDEX(PERSON_ID,N307))</f>
        <v/>
      </c>
      <c r="S307" t="str" cm="1">
        <f t="array" ref="S307">IF(ISERROR(INDEX(PERSON_JOBTITLE,N307)),"",INDEX(PERSON_JOBTITLE,N307))</f>
        <v/>
      </c>
      <c r="T307" t="str" cm="1">
        <f t="array" ref="T307">IF(ISERROR(INDEX(PERSON_JOB_TYPE,N307)),"",INDEX(PERSON_JOB_TYPE,N307))</f>
        <v/>
      </c>
      <c r="U307" t="str" cm="1">
        <f t="array" ref="U307">IF(ISERROR(INDEX(PERSON_DEPARTMENT,N307)),"",INDEX(PERSON_DEPARTMENT,N307))</f>
        <v/>
      </c>
      <c r="V307" t="str" cm="1">
        <f t="array" ref="V307">IF(ISERROR(INDEX(PERSON_SENIORITY,N307)),"",INDEX(PERSON_SENIORITY,N307))</f>
        <v/>
      </c>
      <c r="W307" t="str" cm="1">
        <f t="array" ref="W307">IF(ISERROR(INDEX(PERSON_SUB_DEPARTMENT,N307)),"",INDEX(PERSON_SUB_DEPARTMENT,N307))</f>
        <v/>
      </c>
      <c r="Y307" t="str">
        <f t="shared" si="10"/>
        <v/>
      </c>
    </row>
    <row r="308" spans="14:25" x14ac:dyDescent="0.35">
      <c r="N308" t="str">
        <f t="shared" si="11"/>
        <v/>
      </c>
      <c r="O308" t="str" cm="1">
        <f t="array" ref="O308">IF(ISERROR(INDEX(PERSON_FIRSTNAME,N308)&amp;" "&amp;INDEX(PERSON_LASTNAME,N308)&amp;" ("&amp;INDEX(PERSON_ID,N308)&amp;")"),"",INDEX(PERSON_FIRSTNAME,N308)&amp;" "&amp;INDEX(PERSON_LASTNAME,N308)&amp;" ("&amp;INDEX(PERSON_ID,N308)&amp;")")</f>
        <v/>
      </c>
      <c r="P308" t="str" cm="1">
        <f t="array" ref="P308">IF(ISERROR(INDEX(PERSON_LINKEDINURL,N308)),"",INDEX(PERSON_LINKEDINURL,N308))</f>
        <v/>
      </c>
      <c r="Q308" t="str" cm="1">
        <f t="array" ref="Q308">IF(ISERROR(INDEX(PERSON_EMAIL_ADDRESS,N308)),"",INDEX(PERSON_EMAIL_ADDRESS,N308))</f>
        <v/>
      </c>
      <c r="R308" t="str" cm="1">
        <f t="array" ref="R308">IF(ISERROR(INDEX(PERSON_ID,N308)),"",INDEX(PERSON_ID,N308))</f>
        <v/>
      </c>
      <c r="S308" t="str" cm="1">
        <f t="array" ref="S308">IF(ISERROR(INDEX(PERSON_JOBTITLE,N308)),"",INDEX(PERSON_JOBTITLE,N308))</f>
        <v/>
      </c>
      <c r="T308" t="str" cm="1">
        <f t="array" ref="T308">IF(ISERROR(INDEX(PERSON_JOB_TYPE,N308)),"",INDEX(PERSON_JOB_TYPE,N308))</f>
        <v/>
      </c>
      <c r="U308" t="str" cm="1">
        <f t="array" ref="U308">IF(ISERROR(INDEX(PERSON_DEPARTMENT,N308)),"",INDEX(PERSON_DEPARTMENT,N308))</f>
        <v/>
      </c>
      <c r="V308" t="str" cm="1">
        <f t="array" ref="V308">IF(ISERROR(INDEX(PERSON_SENIORITY,N308)),"",INDEX(PERSON_SENIORITY,N308))</f>
        <v/>
      </c>
      <c r="W308" t="str" cm="1">
        <f t="array" ref="W308">IF(ISERROR(INDEX(PERSON_SUB_DEPARTMENT,N308)),"",INDEX(PERSON_SUB_DEPARTMENT,N308))</f>
        <v/>
      </c>
      <c r="Y308" t="str">
        <f t="shared" si="10"/>
        <v/>
      </c>
    </row>
    <row r="309" spans="14:25" x14ac:dyDescent="0.35">
      <c r="N309" t="str">
        <f t="shared" si="11"/>
        <v/>
      </c>
      <c r="O309" t="str" cm="1">
        <f t="array" ref="O309">IF(ISERROR(INDEX(PERSON_FIRSTNAME,N309)&amp;" "&amp;INDEX(PERSON_LASTNAME,N309)&amp;" ("&amp;INDEX(PERSON_ID,N309)&amp;")"),"",INDEX(PERSON_FIRSTNAME,N309)&amp;" "&amp;INDEX(PERSON_LASTNAME,N309)&amp;" ("&amp;INDEX(PERSON_ID,N309)&amp;")")</f>
        <v/>
      </c>
      <c r="P309" t="str" cm="1">
        <f t="array" ref="P309">IF(ISERROR(INDEX(PERSON_LINKEDINURL,N309)),"",INDEX(PERSON_LINKEDINURL,N309))</f>
        <v/>
      </c>
      <c r="Q309" t="str" cm="1">
        <f t="array" ref="Q309">IF(ISERROR(INDEX(PERSON_EMAIL_ADDRESS,N309)),"",INDEX(PERSON_EMAIL_ADDRESS,N309))</f>
        <v/>
      </c>
      <c r="R309" t="str" cm="1">
        <f t="array" ref="R309">IF(ISERROR(INDEX(PERSON_ID,N309)),"",INDEX(PERSON_ID,N309))</f>
        <v/>
      </c>
      <c r="S309" t="str" cm="1">
        <f t="array" ref="S309">IF(ISERROR(INDEX(PERSON_JOBTITLE,N309)),"",INDEX(PERSON_JOBTITLE,N309))</f>
        <v/>
      </c>
      <c r="T309" t="str" cm="1">
        <f t="array" ref="T309">IF(ISERROR(INDEX(PERSON_JOB_TYPE,N309)),"",INDEX(PERSON_JOB_TYPE,N309))</f>
        <v/>
      </c>
      <c r="U309" t="str" cm="1">
        <f t="array" ref="U309">IF(ISERROR(INDEX(PERSON_DEPARTMENT,N309)),"",INDEX(PERSON_DEPARTMENT,N309))</f>
        <v/>
      </c>
      <c r="V309" t="str" cm="1">
        <f t="array" ref="V309">IF(ISERROR(INDEX(PERSON_SENIORITY,N309)),"",INDEX(PERSON_SENIORITY,N309))</f>
        <v/>
      </c>
      <c r="W309" t="str" cm="1">
        <f t="array" ref="W309">IF(ISERROR(INDEX(PERSON_SUB_DEPARTMENT,N309)),"",INDEX(PERSON_SUB_DEPARTMENT,N309))</f>
        <v/>
      </c>
      <c r="Y309" t="str">
        <f t="shared" si="10"/>
        <v/>
      </c>
    </row>
    <row r="310" spans="14:25" x14ac:dyDescent="0.35">
      <c r="N310" t="str">
        <f t="shared" si="11"/>
        <v/>
      </c>
      <c r="O310" t="str" cm="1">
        <f t="array" ref="O310">IF(ISERROR(INDEX(PERSON_FIRSTNAME,N310)&amp;" "&amp;INDEX(PERSON_LASTNAME,N310)&amp;" ("&amp;INDEX(PERSON_ID,N310)&amp;")"),"",INDEX(PERSON_FIRSTNAME,N310)&amp;" "&amp;INDEX(PERSON_LASTNAME,N310)&amp;" ("&amp;INDEX(PERSON_ID,N310)&amp;")")</f>
        <v/>
      </c>
      <c r="P310" t="str" cm="1">
        <f t="array" ref="P310">IF(ISERROR(INDEX(PERSON_LINKEDINURL,N310)),"",INDEX(PERSON_LINKEDINURL,N310))</f>
        <v/>
      </c>
      <c r="Q310" t="str" cm="1">
        <f t="array" ref="Q310">IF(ISERROR(INDEX(PERSON_EMAIL_ADDRESS,N310)),"",INDEX(PERSON_EMAIL_ADDRESS,N310))</f>
        <v/>
      </c>
      <c r="R310" t="str" cm="1">
        <f t="array" ref="R310">IF(ISERROR(INDEX(PERSON_ID,N310)),"",INDEX(PERSON_ID,N310))</f>
        <v/>
      </c>
      <c r="S310" t="str" cm="1">
        <f t="array" ref="S310">IF(ISERROR(INDEX(PERSON_JOBTITLE,N310)),"",INDEX(PERSON_JOBTITLE,N310))</f>
        <v/>
      </c>
      <c r="T310" t="str" cm="1">
        <f t="array" ref="T310">IF(ISERROR(INDEX(PERSON_JOB_TYPE,N310)),"",INDEX(PERSON_JOB_TYPE,N310))</f>
        <v/>
      </c>
      <c r="U310" t="str" cm="1">
        <f t="array" ref="U310">IF(ISERROR(INDEX(PERSON_DEPARTMENT,N310)),"",INDEX(PERSON_DEPARTMENT,N310))</f>
        <v/>
      </c>
      <c r="V310" t="str" cm="1">
        <f t="array" ref="V310">IF(ISERROR(INDEX(PERSON_SENIORITY,N310)),"",INDEX(PERSON_SENIORITY,N310))</f>
        <v/>
      </c>
      <c r="W310" t="str" cm="1">
        <f t="array" ref="W310">IF(ISERROR(INDEX(PERSON_SUB_DEPARTMENT,N310)),"",INDEX(PERSON_SUB_DEPARTMENT,N310))</f>
        <v/>
      </c>
      <c r="Y310" t="str">
        <f t="shared" si="10"/>
        <v/>
      </c>
    </row>
    <row r="311" spans="14:25" x14ac:dyDescent="0.35">
      <c r="N311" t="str">
        <f t="shared" si="11"/>
        <v/>
      </c>
      <c r="O311" t="str" cm="1">
        <f t="array" ref="O311">IF(ISERROR(INDEX(PERSON_FIRSTNAME,N311)&amp;" "&amp;INDEX(PERSON_LASTNAME,N311)&amp;" ("&amp;INDEX(PERSON_ID,N311)&amp;")"),"",INDEX(PERSON_FIRSTNAME,N311)&amp;" "&amp;INDEX(PERSON_LASTNAME,N311)&amp;" ("&amp;INDEX(PERSON_ID,N311)&amp;")")</f>
        <v/>
      </c>
      <c r="P311" t="str" cm="1">
        <f t="array" ref="P311">IF(ISERROR(INDEX(PERSON_LINKEDINURL,N311)),"",INDEX(PERSON_LINKEDINURL,N311))</f>
        <v/>
      </c>
      <c r="Q311" t="str" cm="1">
        <f t="array" ref="Q311">IF(ISERROR(INDEX(PERSON_EMAIL_ADDRESS,N311)),"",INDEX(PERSON_EMAIL_ADDRESS,N311))</f>
        <v/>
      </c>
      <c r="R311" t="str" cm="1">
        <f t="array" ref="R311">IF(ISERROR(INDEX(PERSON_ID,N311)),"",INDEX(PERSON_ID,N311))</f>
        <v/>
      </c>
      <c r="S311" t="str" cm="1">
        <f t="array" ref="S311">IF(ISERROR(INDEX(PERSON_JOBTITLE,N311)),"",INDEX(PERSON_JOBTITLE,N311))</f>
        <v/>
      </c>
      <c r="T311" t="str" cm="1">
        <f t="array" ref="T311">IF(ISERROR(INDEX(PERSON_JOB_TYPE,N311)),"",INDEX(PERSON_JOB_TYPE,N311))</f>
        <v/>
      </c>
      <c r="U311" t="str" cm="1">
        <f t="array" ref="U311">IF(ISERROR(INDEX(PERSON_DEPARTMENT,N311)),"",INDEX(PERSON_DEPARTMENT,N311))</f>
        <v/>
      </c>
      <c r="V311" t="str" cm="1">
        <f t="array" ref="V311">IF(ISERROR(INDEX(PERSON_SENIORITY,N311)),"",INDEX(PERSON_SENIORITY,N311))</f>
        <v/>
      </c>
      <c r="W311" t="str" cm="1">
        <f t="array" ref="W311">IF(ISERROR(INDEX(PERSON_SUB_DEPARTMENT,N311)),"",INDEX(PERSON_SUB_DEPARTMENT,N311))</f>
        <v/>
      </c>
      <c r="Y311" t="str">
        <f t="shared" si="10"/>
        <v/>
      </c>
    </row>
    <row r="312" spans="14:25" x14ac:dyDescent="0.35">
      <c r="N312" t="str">
        <f t="shared" si="11"/>
        <v/>
      </c>
      <c r="O312" t="str" cm="1">
        <f t="array" ref="O312">IF(ISERROR(INDEX(PERSON_FIRSTNAME,N312)&amp;" "&amp;INDEX(PERSON_LASTNAME,N312)&amp;" ("&amp;INDEX(PERSON_ID,N312)&amp;")"),"",INDEX(PERSON_FIRSTNAME,N312)&amp;" "&amp;INDEX(PERSON_LASTNAME,N312)&amp;" ("&amp;INDEX(PERSON_ID,N312)&amp;")")</f>
        <v/>
      </c>
      <c r="P312" t="str" cm="1">
        <f t="array" ref="P312">IF(ISERROR(INDEX(PERSON_LINKEDINURL,N312)),"",INDEX(PERSON_LINKEDINURL,N312))</f>
        <v/>
      </c>
      <c r="Q312" t="str" cm="1">
        <f t="array" ref="Q312">IF(ISERROR(INDEX(PERSON_EMAIL_ADDRESS,N312)),"",INDEX(PERSON_EMAIL_ADDRESS,N312))</f>
        <v/>
      </c>
      <c r="R312" t="str" cm="1">
        <f t="array" ref="R312">IF(ISERROR(INDEX(PERSON_ID,N312)),"",INDEX(PERSON_ID,N312))</f>
        <v/>
      </c>
      <c r="S312" t="str" cm="1">
        <f t="array" ref="S312">IF(ISERROR(INDEX(PERSON_JOBTITLE,N312)),"",INDEX(PERSON_JOBTITLE,N312))</f>
        <v/>
      </c>
      <c r="T312" t="str" cm="1">
        <f t="array" ref="T312">IF(ISERROR(INDEX(PERSON_JOB_TYPE,N312)),"",INDEX(PERSON_JOB_TYPE,N312))</f>
        <v/>
      </c>
      <c r="U312" t="str" cm="1">
        <f t="array" ref="U312">IF(ISERROR(INDEX(PERSON_DEPARTMENT,N312)),"",INDEX(PERSON_DEPARTMENT,N312))</f>
        <v/>
      </c>
      <c r="V312" t="str" cm="1">
        <f t="array" ref="V312">IF(ISERROR(INDEX(PERSON_SENIORITY,N312)),"",INDEX(PERSON_SENIORITY,N312))</f>
        <v/>
      </c>
      <c r="W312" t="str" cm="1">
        <f t="array" ref="W312">IF(ISERROR(INDEX(PERSON_SUB_DEPARTMENT,N312)),"",INDEX(PERSON_SUB_DEPARTMENT,N312))</f>
        <v/>
      </c>
      <c r="Y312" t="str">
        <f t="shared" si="10"/>
        <v/>
      </c>
    </row>
    <row r="313" spans="14:25" x14ac:dyDescent="0.35">
      <c r="N313" t="str">
        <f t="shared" si="11"/>
        <v/>
      </c>
      <c r="O313" t="str" cm="1">
        <f t="array" ref="O313">IF(ISERROR(INDEX(PERSON_FIRSTNAME,N313)&amp;" "&amp;INDEX(PERSON_LASTNAME,N313)&amp;" ("&amp;INDEX(PERSON_ID,N313)&amp;")"),"",INDEX(PERSON_FIRSTNAME,N313)&amp;" "&amp;INDEX(PERSON_LASTNAME,N313)&amp;" ("&amp;INDEX(PERSON_ID,N313)&amp;")")</f>
        <v/>
      </c>
      <c r="P313" t="str" cm="1">
        <f t="array" ref="P313">IF(ISERROR(INDEX(PERSON_LINKEDINURL,N313)),"",INDEX(PERSON_LINKEDINURL,N313))</f>
        <v/>
      </c>
      <c r="Q313" t="str" cm="1">
        <f t="array" ref="Q313">IF(ISERROR(INDEX(PERSON_EMAIL_ADDRESS,N313)),"",INDEX(PERSON_EMAIL_ADDRESS,N313))</f>
        <v/>
      </c>
      <c r="R313" t="str" cm="1">
        <f t="array" ref="R313">IF(ISERROR(INDEX(PERSON_ID,N313)),"",INDEX(PERSON_ID,N313))</f>
        <v/>
      </c>
      <c r="S313" t="str" cm="1">
        <f t="array" ref="S313">IF(ISERROR(INDEX(PERSON_JOBTITLE,N313)),"",INDEX(PERSON_JOBTITLE,N313))</f>
        <v/>
      </c>
      <c r="T313" t="str" cm="1">
        <f t="array" ref="T313">IF(ISERROR(INDEX(PERSON_JOB_TYPE,N313)),"",INDEX(PERSON_JOB_TYPE,N313))</f>
        <v/>
      </c>
      <c r="U313" t="str" cm="1">
        <f t="array" ref="U313">IF(ISERROR(INDEX(PERSON_DEPARTMENT,N313)),"",INDEX(PERSON_DEPARTMENT,N313))</f>
        <v/>
      </c>
      <c r="V313" t="str" cm="1">
        <f t="array" ref="V313">IF(ISERROR(INDEX(PERSON_SENIORITY,N313)),"",INDEX(PERSON_SENIORITY,N313))</f>
        <v/>
      </c>
      <c r="W313" t="str" cm="1">
        <f t="array" ref="W313">IF(ISERROR(INDEX(PERSON_SUB_DEPARTMENT,N313)),"",INDEX(PERSON_SUB_DEPARTMENT,N313))</f>
        <v/>
      </c>
      <c r="Y313" t="str">
        <f t="shared" si="10"/>
        <v/>
      </c>
    </row>
    <row r="314" spans="14:25" x14ac:dyDescent="0.35">
      <c r="N314" t="str">
        <f t="shared" si="11"/>
        <v/>
      </c>
      <c r="O314" t="str" cm="1">
        <f t="array" ref="O314">IF(ISERROR(INDEX(PERSON_FIRSTNAME,N314)&amp;" "&amp;INDEX(PERSON_LASTNAME,N314)&amp;" ("&amp;INDEX(PERSON_ID,N314)&amp;")"),"",INDEX(PERSON_FIRSTNAME,N314)&amp;" "&amp;INDEX(PERSON_LASTNAME,N314)&amp;" ("&amp;INDEX(PERSON_ID,N314)&amp;")")</f>
        <v/>
      </c>
      <c r="P314" t="str" cm="1">
        <f t="array" ref="P314">IF(ISERROR(INDEX(PERSON_LINKEDINURL,N314)),"",INDEX(PERSON_LINKEDINURL,N314))</f>
        <v/>
      </c>
      <c r="Q314" t="str" cm="1">
        <f t="array" ref="Q314">IF(ISERROR(INDEX(PERSON_EMAIL_ADDRESS,N314)),"",INDEX(PERSON_EMAIL_ADDRESS,N314))</f>
        <v/>
      </c>
      <c r="R314" t="str" cm="1">
        <f t="array" ref="R314">IF(ISERROR(INDEX(PERSON_ID,N314)),"",INDEX(PERSON_ID,N314))</f>
        <v/>
      </c>
      <c r="S314" t="str" cm="1">
        <f t="array" ref="S314">IF(ISERROR(INDEX(PERSON_JOBTITLE,N314)),"",INDEX(PERSON_JOBTITLE,N314))</f>
        <v/>
      </c>
      <c r="T314" t="str" cm="1">
        <f t="array" ref="T314">IF(ISERROR(INDEX(PERSON_JOB_TYPE,N314)),"",INDEX(PERSON_JOB_TYPE,N314))</f>
        <v/>
      </c>
      <c r="U314" t="str" cm="1">
        <f t="array" ref="U314">IF(ISERROR(INDEX(PERSON_DEPARTMENT,N314)),"",INDEX(PERSON_DEPARTMENT,N314))</f>
        <v/>
      </c>
      <c r="V314" t="str" cm="1">
        <f t="array" ref="V314">IF(ISERROR(INDEX(PERSON_SENIORITY,N314)),"",INDEX(PERSON_SENIORITY,N314))</f>
        <v/>
      </c>
      <c r="W314" t="str" cm="1">
        <f t="array" ref="W314">IF(ISERROR(INDEX(PERSON_SUB_DEPARTMENT,N314)),"",INDEX(PERSON_SUB_DEPARTMENT,N314))</f>
        <v/>
      </c>
      <c r="Y314" t="str">
        <f t="shared" si="10"/>
        <v/>
      </c>
    </row>
    <row r="315" spans="14:25" x14ac:dyDescent="0.35">
      <c r="N315" t="str">
        <f t="shared" si="11"/>
        <v/>
      </c>
      <c r="O315" t="str" cm="1">
        <f t="array" ref="O315">IF(ISERROR(INDEX(PERSON_FIRSTNAME,N315)&amp;" "&amp;INDEX(PERSON_LASTNAME,N315)&amp;" ("&amp;INDEX(PERSON_ID,N315)&amp;")"),"",INDEX(PERSON_FIRSTNAME,N315)&amp;" "&amp;INDEX(PERSON_LASTNAME,N315)&amp;" ("&amp;INDEX(PERSON_ID,N315)&amp;")")</f>
        <v/>
      </c>
      <c r="P315" t="str" cm="1">
        <f t="array" ref="P315">IF(ISERROR(INDEX(PERSON_LINKEDINURL,N315)),"",INDEX(PERSON_LINKEDINURL,N315))</f>
        <v/>
      </c>
      <c r="Q315" t="str" cm="1">
        <f t="array" ref="Q315">IF(ISERROR(INDEX(PERSON_EMAIL_ADDRESS,N315)),"",INDEX(PERSON_EMAIL_ADDRESS,N315))</f>
        <v/>
      </c>
      <c r="R315" t="str" cm="1">
        <f t="array" ref="R315">IF(ISERROR(INDEX(PERSON_ID,N315)),"",INDEX(PERSON_ID,N315))</f>
        <v/>
      </c>
      <c r="S315" t="str" cm="1">
        <f t="array" ref="S315">IF(ISERROR(INDEX(PERSON_JOBTITLE,N315)),"",INDEX(PERSON_JOBTITLE,N315))</f>
        <v/>
      </c>
      <c r="T315" t="str" cm="1">
        <f t="array" ref="T315">IF(ISERROR(INDEX(PERSON_JOB_TYPE,N315)),"",INDEX(PERSON_JOB_TYPE,N315))</f>
        <v/>
      </c>
      <c r="U315" t="str" cm="1">
        <f t="array" ref="U315">IF(ISERROR(INDEX(PERSON_DEPARTMENT,N315)),"",INDEX(PERSON_DEPARTMENT,N315))</f>
        <v/>
      </c>
      <c r="V315" t="str" cm="1">
        <f t="array" ref="V315">IF(ISERROR(INDEX(PERSON_SENIORITY,N315)),"",INDEX(PERSON_SENIORITY,N315))</f>
        <v/>
      </c>
      <c r="W315" t="str" cm="1">
        <f t="array" ref="W315">IF(ISERROR(INDEX(PERSON_SUB_DEPARTMENT,N315)),"",INDEX(PERSON_SUB_DEPARTMENT,N315))</f>
        <v/>
      </c>
      <c r="Y315" t="str">
        <f t="shared" si="10"/>
        <v/>
      </c>
    </row>
    <row r="316" spans="14:25" x14ac:dyDescent="0.35">
      <c r="N316" t="str">
        <f t="shared" si="11"/>
        <v/>
      </c>
      <c r="O316" t="str" cm="1">
        <f t="array" ref="O316">IF(ISERROR(INDEX(PERSON_FIRSTNAME,N316)&amp;" "&amp;INDEX(PERSON_LASTNAME,N316)&amp;" ("&amp;INDEX(PERSON_ID,N316)&amp;")"),"",INDEX(PERSON_FIRSTNAME,N316)&amp;" "&amp;INDEX(PERSON_LASTNAME,N316)&amp;" ("&amp;INDEX(PERSON_ID,N316)&amp;")")</f>
        <v/>
      </c>
      <c r="P316" t="str" cm="1">
        <f t="array" ref="P316">IF(ISERROR(INDEX(PERSON_LINKEDINURL,N316)),"",INDEX(PERSON_LINKEDINURL,N316))</f>
        <v/>
      </c>
      <c r="Q316" t="str" cm="1">
        <f t="array" ref="Q316">IF(ISERROR(INDEX(PERSON_EMAIL_ADDRESS,N316)),"",INDEX(PERSON_EMAIL_ADDRESS,N316))</f>
        <v/>
      </c>
      <c r="R316" t="str" cm="1">
        <f t="array" ref="R316">IF(ISERROR(INDEX(PERSON_ID,N316)),"",INDEX(PERSON_ID,N316))</f>
        <v/>
      </c>
      <c r="S316" t="str" cm="1">
        <f t="array" ref="S316">IF(ISERROR(INDEX(PERSON_JOBTITLE,N316)),"",INDEX(PERSON_JOBTITLE,N316))</f>
        <v/>
      </c>
      <c r="T316" t="str" cm="1">
        <f t="array" ref="T316">IF(ISERROR(INDEX(PERSON_JOB_TYPE,N316)),"",INDEX(PERSON_JOB_TYPE,N316))</f>
        <v/>
      </c>
      <c r="U316" t="str" cm="1">
        <f t="array" ref="U316">IF(ISERROR(INDEX(PERSON_DEPARTMENT,N316)),"",INDEX(PERSON_DEPARTMENT,N316))</f>
        <v/>
      </c>
      <c r="V316" t="str" cm="1">
        <f t="array" ref="V316">IF(ISERROR(INDEX(PERSON_SENIORITY,N316)),"",INDEX(PERSON_SENIORITY,N316))</f>
        <v/>
      </c>
      <c r="W316" t="str" cm="1">
        <f t="array" ref="W316">IF(ISERROR(INDEX(PERSON_SUB_DEPARTMENT,N316)),"",INDEX(PERSON_SUB_DEPARTMENT,N316))</f>
        <v/>
      </c>
      <c r="Y316" t="str">
        <f t="shared" si="10"/>
        <v/>
      </c>
    </row>
    <row r="317" spans="14:25" x14ac:dyDescent="0.35">
      <c r="N317" t="str">
        <f t="shared" si="11"/>
        <v/>
      </c>
      <c r="O317" t="str" cm="1">
        <f t="array" ref="O317">IF(ISERROR(INDEX(PERSON_FIRSTNAME,N317)&amp;" "&amp;INDEX(PERSON_LASTNAME,N317)&amp;" ("&amp;INDEX(PERSON_ID,N317)&amp;")"),"",INDEX(PERSON_FIRSTNAME,N317)&amp;" "&amp;INDEX(PERSON_LASTNAME,N317)&amp;" ("&amp;INDEX(PERSON_ID,N317)&amp;")")</f>
        <v/>
      </c>
      <c r="P317" t="str" cm="1">
        <f t="array" ref="P317">IF(ISERROR(INDEX(PERSON_LINKEDINURL,N317)),"",INDEX(PERSON_LINKEDINURL,N317))</f>
        <v/>
      </c>
      <c r="Q317" t="str" cm="1">
        <f t="array" ref="Q317">IF(ISERROR(INDEX(PERSON_EMAIL_ADDRESS,N317)),"",INDEX(PERSON_EMAIL_ADDRESS,N317))</f>
        <v/>
      </c>
      <c r="R317" t="str" cm="1">
        <f t="array" ref="R317">IF(ISERROR(INDEX(PERSON_ID,N317)),"",INDEX(PERSON_ID,N317))</f>
        <v/>
      </c>
      <c r="S317" t="str" cm="1">
        <f t="array" ref="S317">IF(ISERROR(INDEX(PERSON_JOBTITLE,N317)),"",INDEX(PERSON_JOBTITLE,N317))</f>
        <v/>
      </c>
      <c r="T317" t="str" cm="1">
        <f t="array" ref="T317">IF(ISERROR(INDEX(PERSON_JOB_TYPE,N317)),"",INDEX(PERSON_JOB_TYPE,N317))</f>
        <v/>
      </c>
      <c r="U317" t="str" cm="1">
        <f t="array" ref="U317">IF(ISERROR(INDEX(PERSON_DEPARTMENT,N317)),"",INDEX(PERSON_DEPARTMENT,N317))</f>
        <v/>
      </c>
      <c r="V317" t="str" cm="1">
        <f t="array" ref="V317">IF(ISERROR(INDEX(PERSON_SENIORITY,N317)),"",INDEX(PERSON_SENIORITY,N317))</f>
        <v/>
      </c>
      <c r="W317" t="str" cm="1">
        <f t="array" ref="W317">IF(ISERROR(INDEX(PERSON_SUB_DEPARTMENT,N317)),"",INDEX(PERSON_SUB_DEPARTMENT,N317))</f>
        <v/>
      </c>
      <c r="Y317" t="str">
        <f t="shared" si="10"/>
        <v/>
      </c>
    </row>
    <row r="318" spans="14:25" x14ac:dyDescent="0.35">
      <c r="N318" t="str">
        <f t="shared" si="11"/>
        <v/>
      </c>
      <c r="O318" t="str" cm="1">
        <f t="array" ref="O318">IF(ISERROR(INDEX(PERSON_FIRSTNAME,N318)&amp;" "&amp;INDEX(PERSON_LASTNAME,N318)&amp;" ("&amp;INDEX(PERSON_ID,N318)&amp;")"),"",INDEX(PERSON_FIRSTNAME,N318)&amp;" "&amp;INDEX(PERSON_LASTNAME,N318)&amp;" ("&amp;INDEX(PERSON_ID,N318)&amp;")")</f>
        <v/>
      </c>
      <c r="P318" t="str" cm="1">
        <f t="array" ref="P318">IF(ISERROR(INDEX(PERSON_LINKEDINURL,N318)),"",INDEX(PERSON_LINKEDINURL,N318))</f>
        <v/>
      </c>
      <c r="Q318" t="str" cm="1">
        <f t="array" ref="Q318">IF(ISERROR(INDEX(PERSON_EMAIL_ADDRESS,N318)),"",INDEX(PERSON_EMAIL_ADDRESS,N318))</f>
        <v/>
      </c>
      <c r="R318" t="str" cm="1">
        <f t="array" ref="R318">IF(ISERROR(INDEX(PERSON_ID,N318)),"",INDEX(PERSON_ID,N318))</f>
        <v/>
      </c>
      <c r="S318" t="str" cm="1">
        <f t="array" ref="S318">IF(ISERROR(INDEX(PERSON_JOBTITLE,N318)),"",INDEX(PERSON_JOBTITLE,N318))</f>
        <v/>
      </c>
      <c r="T318" t="str" cm="1">
        <f t="array" ref="T318">IF(ISERROR(INDEX(PERSON_JOB_TYPE,N318)),"",INDEX(PERSON_JOB_TYPE,N318))</f>
        <v/>
      </c>
      <c r="U318" t="str" cm="1">
        <f t="array" ref="U318">IF(ISERROR(INDEX(PERSON_DEPARTMENT,N318)),"",INDEX(PERSON_DEPARTMENT,N318))</f>
        <v/>
      </c>
      <c r="V318" t="str" cm="1">
        <f t="array" ref="V318">IF(ISERROR(INDEX(PERSON_SENIORITY,N318)),"",INDEX(PERSON_SENIORITY,N318))</f>
        <v/>
      </c>
      <c r="W318" t="str" cm="1">
        <f t="array" ref="W318">IF(ISERROR(INDEX(PERSON_SUB_DEPARTMENT,N318)),"",INDEX(PERSON_SUB_DEPARTMENT,N318))</f>
        <v/>
      </c>
      <c r="Y318" t="str">
        <f t="shared" si="10"/>
        <v/>
      </c>
    </row>
    <row r="319" spans="14:25" x14ac:dyDescent="0.35">
      <c r="N319" t="str">
        <f t="shared" si="11"/>
        <v/>
      </c>
      <c r="O319" t="str" cm="1">
        <f t="array" ref="O319">IF(ISERROR(INDEX(PERSON_FIRSTNAME,N319)&amp;" "&amp;INDEX(PERSON_LASTNAME,N319)&amp;" ("&amp;INDEX(PERSON_ID,N319)&amp;")"),"",INDEX(PERSON_FIRSTNAME,N319)&amp;" "&amp;INDEX(PERSON_LASTNAME,N319)&amp;" ("&amp;INDEX(PERSON_ID,N319)&amp;")")</f>
        <v/>
      </c>
      <c r="P319" t="str" cm="1">
        <f t="array" ref="P319">IF(ISERROR(INDEX(PERSON_LINKEDINURL,N319)),"",INDEX(PERSON_LINKEDINURL,N319))</f>
        <v/>
      </c>
      <c r="Q319" t="str" cm="1">
        <f t="array" ref="Q319">IF(ISERROR(INDEX(PERSON_EMAIL_ADDRESS,N319)),"",INDEX(PERSON_EMAIL_ADDRESS,N319))</f>
        <v/>
      </c>
      <c r="R319" t="str" cm="1">
        <f t="array" ref="R319">IF(ISERROR(INDEX(PERSON_ID,N319)),"",INDEX(PERSON_ID,N319))</f>
        <v/>
      </c>
      <c r="S319" t="str" cm="1">
        <f t="array" ref="S319">IF(ISERROR(INDEX(PERSON_JOBTITLE,N319)),"",INDEX(PERSON_JOBTITLE,N319))</f>
        <v/>
      </c>
      <c r="T319" t="str" cm="1">
        <f t="array" ref="T319">IF(ISERROR(INDEX(PERSON_JOB_TYPE,N319)),"",INDEX(PERSON_JOB_TYPE,N319))</f>
        <v/>
      </c>
      <c r="U319" t="str" cm="1">
        <f t="array" ref="U319">IF(ISERROR(INDEX(PERSON_DEPARTMENT,N319)),"",INDEX(PERSON_DEPARTMENT,N319))</f>
        <v/>
      </c>
      <c r="V319" t="str" cm="1">
        <f t="array" ref="V319">IF(ISERROR(INDEX(PERSON_SENIORITY,N319)),"",INDEX(PERSON_SENIORITY,N319))</f>
        <v/>
      </c>
      <c r="W319" t="str" cm="1">
        <f t="array" ref="W319">IF(ISERROR(INDEX(PERSON_SUB_DEPARTMENT,N319)),"",INDEX(PERSON_SUB_DEPARTMENT,N319))</f>
        <v/>
      </c>
      <c r="Y319" t="str">
        <f t="shared" si="10"/>
        <v/>
      </c>
    </row>
    <row r="320" spans="14:25" x14ac:dyDescent="0.35">
      <c r="N320" t="str">
        <f t="shared" si="11"/>
        <v/>
      </c>
      <c r="O320" t="str" cm="1">
        <f t="array" ref="O320">IF(ISERROR(INDEX(PERSON_FIRSTNAME,N320)&amp;" "&amp;INDEX(PERSON_LASTNAME,N320)&amp;" ("&amp;INDEX(PERSON_ID,N320)&amp;")"),"",INDEX(PERSON_FIRSTNAME,N320)&amp;" "&amp;INDEX(PERSON_LASTNAME,N320)&amp;" ("&amp;INDEX(PERSON_ID,N320)&amp;")")</f>
        <v/>
      </c>
      <c r="P320" t="str" cm="1">
        <f t="array" ref="P320">IF(ISERROR(INDEX(PERSON_LINKEDINURL,N320)),"",INDEX(PERSON_LINKEDINURL,N320))</f>
        <v/>
      </c>
      <c r="Q320" t="str" cm="1">
        <f t="array" ref="Q320">IF(ISERROR(INDEX(PERSON_EMAIL_ADDRESS,N320)),"",INDEX(PERSON_EMAIL_ADDRESS,N320))</f>
        <v/>
      </c>
      <c r="R320" t="str" cm="1">
        <f t="array" ref="R320">IF(ISERROR(INDEX(PERSON_ID,N320)),"",INDEX(PERSON_ID,N320))</f>
        <v/>
      </c>
      <c r="S320" t="str" cm="1">
        <f t="array" ref="S320">IF(ISERROR(INDEX(PERSON_JOBTITLE,N320)),"",INDEX(PERSON_JOBTITLE,N320))</f>
        <v/>
      </c>
      <c r="T320" t="str" cm="1">
        <f t="array" ref="T320">IF(ISERROR(INDEX(PERSON_JOB_TYPE,N320)),"",INDEX(PERSON_JOB_TYPE,N320))</f>
        <v/>
      </c>
      <c r="U320" t="str" cm="1">
        <f t="array" ref="U320">IF(ISERROR(INDEX(PERSON_DEPARTMENT,N320)),"",INDEX(PERSON_DEPARTMENT,N320))</f>
        <v/>
      </c>
      <c r="V320" t="str" cm="1">
        <f t="array" ref="V320">IF(ISERROR(INDEX(PERSON_SENIORITY,N320)),"",INDEX(PERSON_SENIORITY,N320))</f>
        <v/>
      </c>
      <c r="W320" t="str" cm="1">
        <f t="array" ref="W320">IF(ISERROR(INDEX(PERSON_SUB_DEPARTMENT,N320)),"",INDEX(PERSON_SUB_DEPARTMENT,N320))</f>
        <v/>
      </c>
      <c r="Y320" t="str">
        <f t="shared" si="10"/>
        <v/>
      </c>
    </row>
    <row r="321" spans="14:25" x14ac:dyDescent="0.35">
      <c r="N321" t="str">
        <f t="shared" si="11"/>
        <v/>
      </c>
      <c r="O321" t="str" cm="1">
        <f t="array" ref="O321">IF(ISERROR(INDEX(PERSON_FIRSTNAME,N321)&amp;" "&amp;INDEX(PERSON_LASTNAME,N321)&amp;" ("&amp;INDEX(PERSON_ID,N321)&amp;")"),"",INDEX(PERSON_FIRSTNAME,N321)&amp;" "&amp;INDEX(PERSON_LASTNAME,N321)&amp;" ("&amp;INDEX(PERSON_ID,N321)&amp;")")</f>
        <v/>
      </c>
      <c r="P321" t="str" cm="1">
        <f t="array" ref="P321">IF(ISERROR(INDEX(PERSON_LINKEDINURL,N321)),"",INDEX(PERSON_LINKEDINURL,N321))</f>
        <v/>
      </c>
      <c r="Q321" t="str" cm="1">
        <f t="array" ref="Q321">IF(ISERROR(INDEX(PERSON_EMAIL_ADDRESS,N321)),"",INDEX(PERSON_EMAIL_ADDRESS,N321))</f>
        <v/>
      </c>
      <c r="R321" t="str" cm="1">
        <f t="array" ref="R321">IF(ISERROR(INDEX(PERSON_ID,N321)),"",INDEX(PERSON_ID,N321))</f>
        <v/>
      </c>
      <c r="S321" t="str" cm="1">
        <f t="array" ref="S321">IF(ISERROR(INDEX(PERSON_JOBTITLE,N321)),"",INDEX(PERSON_JOBTITLE,N321))</f>
        <v/>
      </c>
      <c r="T321" t="str" cm="1">
        <f t="array" ref="T321">IF(ISERROR(INDEX(PERSON_JOB_TYPE,N321)),"",INDEX(PERSON_JOB_TYPE,N321))</f>
        <v/>
      </c>
      <c r="U321" t="str" cm="1">
        <f t="array" ref="U321">IF(ISERROR(INDEX(PERSON_DEPARTMENT,N321)),"",INDEX(PERSON_DEPARTMENT,N321))</f>
        <v/>
      </c>
      <c r="V321" t="str" cm="1">
        <f t="array" ref="V321">IF(ISERROR(INDEX(PERSON_SENIORITY,N321)),"",INDEX(PERSON_SENIORITY,N321))</f>
        <v/>
      </c>
      <c r="W321" t="str" cm="1">
        <f t="array" ref="W321">IF(ISERROR(INDEX(PERSON_SUB_DEPARTMENT,N321)),"",INDEX(PERSON_SUB_DEPARTMENT,N321))</f>
        <v/>
      </c>
      <c r="Y321" t="str">
        <f t="shared" si="10"/>
        <v/>
      </c>
    </row>
    <row r="322" spans="14:25" x14ac:dyDescent="0.35">
      <c r="N322" t="str">
        <f t="shared" si="11"/>
        <v/>
      </c>
      <c r="O322" t="str" cm="1">
        <f t="array" ref="O322">IF(ISERROR(INDEX(PERSON_FIRSTNAME,N322)&amp;" "&amp;INDEX(PERSON_LASTNAME,N322)&amp;" ("&amp;INDEX(PERSON_ID,N322)&amp;")"),"",INDEX(PERSON_FIRSTNAME,N322)&amp;" "&amp;INDEX(PERSON_LASTNAME,N322)&amp;" ("&amp;INDEX(PERSON_ID,N322)&amp;")")</f>
        <v/>
      </c>
      <c r="P322" t="str" cm="1">
        <f t="array" ref="P322">IF(ISERROR(INDEX(PERSON_LINKEDINURL,N322)),"",INDEX(PERSON_LINKEDINURL,N322))</f>
        <v/>
      </c>
      <c r="Q322" t="str" cm="1">
        <f t="array" ref="Q322">IF(ISERROR(INDEX(PERSON_EMAIL_ADDRESS,N322)),"",INDEX(PERSON_EMAIL_ADDRESS,N322))</f>
        <v/>
      </c>
      <c r="R322" t="str" cm="1">
        <f t="array" ref="R322">IF(ISERROR(INDEX(PERSON_ID,N322)),"",INDEX(PERSON_ID,N322))</f>
        <v/>
      </c>
      <c r="S322" t="str" cm="1">
        <f t="array" ref="S322">IF(ISERROR(INDEX(PERSON_JOBTITLE,N322)),"",INDEX(PERSON_JOBTITLE,N322))</f>
        <v/>
      </c>
      <c r="T322" t="str" cm="1">
        <f t="array" ref="T322">IF(ISERROR(INDEX(PERSON_JOB_TYPE,N322)),"",INDEX(PERSON_JOB_TYPE,N322))</f>
        <v/>
      </c>
      <c r="U322" t="str" cm="1">
        <f t="array" ref="U322">IF(ISERROR(INDEX(PERSON_DEPARTMENT,N322)),"",INDEX(PERSON_DEPARTMENT,N322))</f>
        <v/>
      </c>
      <c r="V322" t="str" cm="1">
        <f t="array" ref="V322">IF(ISERROR(INDEX(PERSON_SENIORITY,N322)),"",INDEX(PERSON_SENIORITY,N322))</f>
        <v/>
      </c>
      <c r="W322" t="str" cm="1">
        <f t="array" ref="W322">IF(ISERROR(INDEX(PERSON_SUB_DEPARTMENT,N322)),"",INDEX(PERSON_SUB_DEPARTMENT,N322))</f>
        <v/>
      </c>
      <c r="Y322" t="str">
        <f t="shared" ref="Y322:Y385" si="12">IF(ISERROR(INDEX(MEETING_MINUTES_FILENAME,MATCH(X322,MEETING_MINUTES_MINUTES_DISPLAY_NAME,0))),"",INDEX(MEETING_MINUTES_FILENAME,MATCH(X322,MEETING_MINUTES_MINUTES_DISPLAY_NAME,0)))</f>
        <v/>
      </c>
    </row>
    <row r="323" spans="14:25" x14ac:dyDescent="0.35">
      <c r="N323" t="str">
        <f t="shared" si="11"/>
        <v/>
      </c>
      <c r="O323" t="str" cm="1">
        <f t="array" ref="O323">IF(ISERROR(INDEX(PERSON_FIRSTNAME,N323)&amp;" "&amp;INDEX(PERSON_LASTNAME,N323)&amp;" ("&amp;INDEX(PERSON_ID,N323)&amp;")"),"",INDEX(PERSON_FIRSTNAME,N323)&amp;" "&amp;INDEX(PERSON_LASTNAME,N323)&amp;" ("&amp;INDEX(PERSON_ID,N323)&amp;")")</f>
        <v/>
      </c>
      <c r="P323" t="str" cm="1">
        <f t="array" ref="P323">IF(ISERROR(INDEX(PERSON_LINKEDINURL,N323)),"",INDEX(PERSON_LINKEDINURL,N323))</f>
        <v/>
      </c>
      <c r="Q323" t="str" cm="1">
        <f t="array" ref="Q323">IF(ISERROR(INDEX(PERSON_EMAIL_ADDRESS,N323)),"",INDEX(PERSON_EMAIL_ADDRESS,N323))</f>
        <v/>
      </c>
      <c r="R323" t="str" cm="1">
        <f t="array" ref="R323">IF(ISERROR(INDEX(PERSON_ID,N323)),"",INDEX(PERSON_ID,N323))</f>
        <v/>
      </c>
      <c r="S323" t="str" cm="1">
        <f t="array" ref="S323">IF(ISERROR(INDEX(PERSON_JOBTITLE,N323)),"",INDEX(PERSON_JOBTITLE,N323))</f>
        <v/>
      </c>
      <c r="T323" t="str" cm="1">
        <f t="array" ref="T323">IF(ISERROR(INDEX(PERSON_JOB_TYPE,N323)),"",INDEX(PERSON_JOB_TYPE,N323))</f>
        <v/>
      </c>
      <c r="U323" t="str" cm="1">
        <f t="array" ref="U323">IF(ISERROR(INDEX(PERSON_DEPARTMENT,N323)),"",INDEX(PERSON_DEPARTMENT,N323))</f>
        <v/>
      </c>
      <c r="V323" t="str" cm="1">
        <f t="array" ref="V323">IF(ISERROR(INDEX(PERSON_SENIORITY,N323)),"",INDEX(PERSON_SENIORITY,N323))</f>
        <v/>
      </c>
      <c r="W323" t="str" cm="1">
        <f t="array" ref="W323">IF(ISERROR(INDEX(PERSON_SUB_DEPARTMENT,N323)),"",INDEX(PERSON_SUB_DEPARTMENT,N323))</f>
        <v/>
      </c>
      <c r="Y323" t="str">
        <f t="shared" si="12"/>
        <v/>
      </c>
    </row>
    <row r="324" spans="14:25" x14ac:dyDescent="0.35">
      <c r="N324" t="str">
        <f t="shared" si="11"/>
        <v/>
      </c>
      <c r="O324" t="str" cm="1">
        <f t="array" ref="O324">IF(ISERROR(INDEX(PERSON_FIRSTNAME,N324)&amp;" "&amp;INDEX(PERSON_LASTNAME,N324)&amp;" ("&amp;INDEX(PERSON_ID,N324)&amp;")"),"",INDEX(PERSON_FIRSTNAME,N324)&amp;" "&amp;INDEX(PERSON_LASTNAME,N324)&amp;" ("&amp;INDEX(PERSON_ID,N324)&amp;")")</f>
        <v/>
      </c>
      <c r="P324" t="str" cm="1">
        <f t="array" ref="P324">IF(ISERROR(INDEX(PERSON_LINKEDINURL,N324)),"",INDEX(PERSON_LINKEDINURL,N324))</f>
        <v/>
      </c>
      <c r="Q324" t="str" cm="1">
        <f t="array" ref="Q324">IF(ISERROR(INDEX(PERSON_EMAIL_ADDRESS,N324)),"",INDEX(PERSON_EMAIL_ADDRESS,N324))</f>
        <v/>
      </c>
      <c r="R324" t="str" cm="1">
        <f t="array" ref="R324">IF(ISERROR(INDEX(PERSON_ID,N324)),"",INDEX(PERSON_ID,N324))</f>
        <v/>
      </c>
      <c r="S324" t="str" cm="1">
        <f t="array" ref="S324">IF(ISERROR(INDEX(PERSON_JOBTITLE,N324)),"",INDEX(PERSON_JOBTITLE,N324))</f>
        <v/>
      </c>
      <c r="T324" t="str" cm="1">
        <f t="array" ref="T324">IF(ISERROR(INDEX(PERSON_JOB_TYPE,N324)),"",INDEX(PERSON_JOB_TYPE,N324))</f>
        <v/>
      </c>
      <c r="U324" t="str" cm="1">
        <f t="array" ref="U324">IF(ISERROR(INDEX(PERSON_DEPARTMENT,N324)),"",INDEX(PERSON_DEPARTMENT,N324))</f>
        <v/>
      </c>
      <c r="V324" t="str" cm="1">
        <f t="array" ref="V324">IF(ISERROR(INDEX(PERSON_SENIORITY,N324)),"",INDEX(PERSON_SENIORITY,N324))</f>
        <v/>
      </c>
      <c r="W324" t="str" cm="1">
        <f t="array" ref="W324">IF(ISERROR(INDEX(PERSON_SUB_DEPARTMENT,N324)),"",INDEX(PERSON_SUB_DEPARTMENT,N324))</f>
        <v/>
      </c>
      <c r="Y324" t="str">
        <f t="shared" si="12"/>
        <v/>
      </c>
    </row>
    <row r="325" spans="14:25" x14ac:dyDescent="0.35">
      <c r="N325" t="str">
        <f t="shared" si="11"/>
        <v/>
      </c>
      <c r="O325" t="str" cm="1">
        <f t="array" ref="O325">IF(ISERROR(INDEX(PERSON_FIRSTNAME,N325)&amp;" "&amp;INDEX(PERSON_LASTNAME,N325)&amp;" ("&amp;INDEX(PERSON_ID,N325)&amp;")"),"",INDEX(PERSON_FIRSTNAME,N325)&amp;" "&amp;INDEX(PERSON_LASTNAME,N325)&amp;" ("&amp;INDEX(PERSON_ID,N325)&amp;")")</f>
        <v/>
      </c>
      <c r="P325" t="str" cm="1">
        <f t="array" ref="P325">IF(ISERROR(INDEX(PERSON_LINKEDINURL,N325)),"",INDEX(PERSON_LINKEDINURL,N325))</f>
        <v/>
      </c>
      <c r="Q325" t="str" cm="1">
        <f t="array" ref="Q325">IF(ISERROR(INDEX(PERSON_EMAIL_ADDRESS,N325)),"",INDEX(PERSON_EMAIL_ADDRESS,N325))</f>
        <v/>
      </c>
      <c r="R325" t="str" cm="1">
        <f t="array" ref="R325">IF(ISERROR(INDEX(PERSON_ID,N325)),"",INDEX(PERSON_ID,N325))</f>
        <v/>
      </c>
      <c r="S325" t="str" cm="1">
        <f t="array" ref="S325">IF(ISERROR(INDEX(PERSON_JOBTITLE,N325)),"",INDEX(PERSON_JOBTITLE,N325))</f>
        <v/>
      </c>
      <c r="T325" t="str" cm="1">
        <f t="array" ref="T325">IF(ISERROR(INDEX(PERSON_JOB_TYPE,N325)),"",INDEX(PERSON_JOB_TYPE,N325))</f>
        <v/>
      </c>
      <c r="U325" t="str" cm="1">
        <f t="array" ref="U325">IF(ISERROR(INDEX(PERSON_DEPARTMENT,N325)),"",INDEX(PERSON_DEPARTMENT,N325))</f>
        <v/>
      </c>
      <c r="V325" t="str" cm="1">
        <f t="array" ref="V325">IF(ISERROR(INDEX(PERSON_SENIORITY,N325)),"",INDEX(PERSON_SENIORITY,N325))</f>
        <v/>
      </c>
      <c r="W325" t="str" cm="1">
        <f t="array" ref="W325">IF(ISERROR(INDEX(PERSON_SUB_DEPARTMENT,N325)),"",INDEX(PERSON_SUB_DEPARTMENT,N325))</f>
        <v/>
      </c>
      <c r="Y325" t="str">
        <f t="shared" si="12"/>
        <v/>
      </c>
    </row>
    <row r="326" spans="14:25" x14ac:dyDescent="0.35">
      <c r="N326" t="str">
        <f t="shared" si="11"/>
        <v/>
      </c>
      <c r="O326" t="str" cm="1">
        <f t="array" ref="O326">IF(ISERROR(INDEX(PERSON_FIRSTNAME,N326)&amp;" "&amp;INDEX(PERSON_LASTNAME,N326)&amp;" ("&amp;INDEX(PERSON_ID,N326)&amp;")"),"",INDEX(PERSON_FIRSTNAME,N326)&amp;" "&amp;INDEX(PERSON_LASTNAME,N326)&amp;" ("&amp;INDEX(PERSON_ID,N326)&amp;")")</f>
        <v/>
      </c>
      <c r="P326" t="str" cm="1">
        <f t="array" ref="P326">IF(ISERROR(INDEX(PERSON_LINKEDINURL,N326)),"",INDEX(PERSON_LINKEDINURL,N326))</f>
        <v/>
      </c>
      <c r="Q326" t="str" cm="1">
        <f t="array" ref="Q326">IF(ISERROR(INDEX(PERSON_EMAIL_ADDRESS,N326)),"",INDEX(PERSON_EMAIL_ADDRESS,N326))</f>
        <v/>
      </c>
      <c r="R326" t="str" cm="1">
        <f t="array" ref="R326">IF(ISERROR(INDEX(PERSON_ID,N326)),"",INDEX(PERSON_ID,N326))</f>
        <v/>
      </c>
      <c r="S326" t="str" cm="1">
        <f t="array" ref="S326">IF(ISERROR(INDEX(PERSON_JOBTITLE,N326)),"",INDEX(PERSON_JOBTITLE,N326))</f>
        <v/>
      </c>
      <c r="T326" t="str" cm="1">
        <f t="array" ref="T326">IF(ISERROR(INDEX(PERSON_JOB_TYPE,N326)),"",INDEX(PERSON_JOB_TYPE,N326))</f>
        <v/>
      </c>
      <c r="U326" t="str" cm="1">
        <f t="array" ref="U326">IF(ISERROR(INDEX(PERSON_DEPARTMENT,N326)),"",INDEX(PERSON_DEPARTMENT,N326))</f>
        <v/>
      </c>
      <c r="V326" t="str" cm="1">
        <f t="array" ref="V326">IF(ISERROR(INDEX(PERSON_SENIORITY,N326)),"",INDEX(PERSON_SENIORITY,N326))</f>
        <v/>
      </c>
      <c r="W326" t="str" cm="1">
        <f t="array" ref="W326">IF(ISERROR(INDEX(PERSON_SUB_DEPARTMENT,N326)),"",INDEX(PERSON_SUB_DEPARTMENT,N326))</f>
        <v/>
      </c>
      <c r="Y326" t="str">
        <f t="shared" si="12"/>
        <v/>
      </c>
    </row>
    <row r="327" spans="14:25" x14ac:dyDescent="0.35">
      <c r="N327" t="str">
        <f t="shared" si="11"/>
        <v/>
      </c>
      <c r="O327" t="str" cm="1">
        <f t="array" ref="O327">IF(ISERROR(INDEX(PERSON_FIRSTNAME,N327)&amp;" "&amp;INDEX(PERSON_LASTNAME,N327)&amp;" ("&amp;INDEX(PERSON_ID,N327)&amp;")"),"",INDEX(PERSON_FIRSTNAME,N327)&amp;" "&amp;INDEX(PERSON_LASTNAME,N327)&amp;" ("&amp;INDEX(PERSON_ID,N327)&amp;")")</f>
        <v/>
      </c>
      <c r="P327" t="str" cm="1">
        <f t="array" ref="P327">IF(ISERROR(INDEX(PERSON_LINKEDINURL,N327)),"",INDEX(PERSON_LINKEDINURL,N327))</f>
        <v/>
      </c>
      <c r="Q327" t="str" cm="1">
        <f t="array" ref="Q327">IF(ISERROR(INDEX(PERSON_EMAIL_ADDRESS,N327)),"",INDEX(PERSON_EMAIL_ADDRESS,N327))</f>
        <v/>
      </c>
      <c r="R327" t="str" cm="1">
        <f t="array" ref="R327">IF(ISERROR(INDEX(PERSON_ID,N327)),"",INDEX(PERSON_ID,N327))</f>
        <v/>
      </c>
      <c r="S327" t="str" cm="1">
        <f t="array" ref="S327">IF(ISERROR(INDEX(PERSON_JOBTITLE,N327)),"",INDEX(PERSON_JOBTITLE,N327))</f>
        <v/>
      </c>
      <c r="T327" t="str" cm="1">
        <f t="array" ref="T327">IF(ISERROR(INDEX(PERSON_JOB_TYPE,N327)),"",INDEX(PERSON_JOB_TYPE,N327))</f>
        <v/>
      </c>
      <c r="U327" t="str" cm="1">
        <f t="array" ref="U327">IF(ISERROR(INDEX(PERSON_DEPARTMENT,N327)),"",INDEX(PERSON_DEPARTMENT,N327))</f>
        <v/>
      </c>
      <c r="V327" t="str" cm="1">
        <f t="array" ref="V327">IF(ISERROR(INDEX(PERSON_SENIORITY,N327)),"",INDEX(PERSON_SENIORITY,N327))</f>
        <v/>
      </c>
      <c r="W327" t="str" cm="1">
        <f t="array" ref="W327">IF(ISERROR(INDEX(PERSON_SUB_DEPARTMENT,N327)),"",INDEX(PERSON_SUB_DEPARTMENT,N327))</f>
        <v/>
      </c>
      <c r="Y327" t="str">
        <f t="shared" si="12"/>
        <v/>
      </c>
    </row>
    <row r="328" spans="14:25" x14ac:dyDescent="0.35">
      <c r="N328" t="str">
        <f t="shared" si="11"/>
        <v/>
      </c>
      <c r="O328" t="str" cm="1">
        <f t="array" ref="O328">IF(ISERROR(INDEX(PERSON_FIRSTNAME,N328)&amp;" "&amp;INDEX(PERSON_LASTNAME,N328)&amp;" ("&amp;INDEX(PERSON_ID,N328)&amp;")"),"",INDEX(PERSON_FIRSTNAME,N328)&amp;" "&amp;INDEX(PERSON_LASTNAME,N328)&amp;" ("&amp;INDEX(PERSON_ID,N328)&amp;")")</f>
        <v/>
      </c>
      <c r="P328" t="str" cm="1">
        <f t="array" ref="P328">IF(ISERROR(INDEX(PERSON_LINKEDINURL,N328)),"",INDEX(PERSON_LINKEDINURL,N328))</f>
        <v/>
      </c>
      <c r="Q328" t="str" cm="1">
        <f t="array" ref="Q328">IF(ISERROR(INDEX(PERSON_EMAIL_ADDRESS,N328)),"",INDEX(PERSON_EMAIL_ADDRESS,N328))</f>
        <v/>
      </c>
      <c r="R328" t="str" cm="1">
        <f t="array" ref="R328">IF(ISERROR(INDEX(PERSON_ID,N328)),"",INDEX(PERSON_ID,N328))</f>
        <v/>
      </c>
      <c r="S328" t="str" cm="1">
        <f t="array" ref="S328">IF(ISERROR(INDEX(PERSON_JOBTITLE,N328)),"",INDEX(PERSON_JOBTITLE,N328))</f>
        <v/>
      </c>
      <c r="T328" t="str" cm="1">
        <f t="array" ref="T328">IF(ISERROR(INDEX(PERSON_JOB_TYPE,N328)),"",INDEX(PERSON_JOB_TYPE,N328))</f>
        <v/>
      </c>
      <c r="U328" t="str" cm="1">
        <f t="array" ref="U328">IF(ISERROR(INDEX(PERSON_DEPARTMENT,N328)),"",INDEX(PERSON_DEPARTMENT,N328))</f>
        <v/>
      </c>
      <c r="V328" t="str" cm="1">
        <f t="array" ref="V328">IF(ISERROR(INDEX(PERSON_SENIORITY,N328)),"",INDEX(PERSON_SENIORITY,N328))</f>
        <v/>
      </c>
      <c r="W328" t="str" cm="1">
        <f t="array" ref="W328">IF(ISERROR(INDEX(PERSON_SUB_DEPARTMENT,N328)),"",INDEX(PERSON_SUB_DEPARTMENT,N328))</f>
        <v/>
      </c>
      <c r="Y328" t="str">
        <f t="shared" si="12"/>
        <v/>
      </c>
    </row>
    <row r="329" spans="14:25" x14ac:dyDescent="0.35">
      <c r="N329" t="str">
        <f t="shared" si="11"/>
        <v/>
      </c>
      <c r="O329" t="str" cm="1">
        <f t="array" ref="O329">IF(ISERROR(INDEX(PERSON_FIRSTNAME,N329)&amp;" "&amp;INDEX(PERSON_LASTNAME,N329)&amp;" ("&amp;INDEX(PERSON_ID,N329)&amp;")"),"",INDEX(PERSON_FIRSTNAME,N329)&amp;" "&amp;INDEX(PERSON_LASTNAME,N329)&amp;" ("&amp;INDEX(PERSON_ID,N329)&amp;")")</f>
        <v/>
      </c>
      <c r="P329" t="str" cm="1">
        <f t="array" ref="P329">IF(ISERROR(INDEX(PERSON_LINKEDINURL,N329)),"",INDEX(PERSON_LINKEDINURL,N329))</f>
        <v/>
      </c>
      <c r="Q329" t="str" cm="1">
        <f t="array" ref="Q329">IF(ISERROR(INDEX(PERSON_EMAIL_ADDRESS,N329)),"",INDEX(PERSON_EMAIL_ADDRESS,N329))</f>
        <v/>
      </c>
      <c r="R329" t="str" cm="1">
        <f t="array" ref="R329">IF(ISERROR(INDEX(PERSON_ID,N329)),"",INDEX(PERSON_ID,N329))</f>
        <v/>
      </c>
      <c r="S329" t="str" cm="1">
        <f t="array" ref="S329">IF(ISERROR(INDEX(PERSON_JOBTITLE,N329)),"",INDEX(PERSON_JOBTITLE,N329))</f>
        <v/>
      </c>
      <c r="T329" t="str" cm="1">
        <f t="array" ref="T329">IF(ISERROR(INDEX(PERSON_JOB_TYPE,N329)),"",INDEX(PERSON_JOB_TYPE,N329))</f>
        <v/>
      </c>
      <c r="U329" t="str" cm="1">
        <f t="array" ref="U329">IF(ISERROR(INDEX(PERSON_DEPARTMENT,N329)),"",INDEX(PERSON_DEPARTMENT,N329))</f>
        <v/>
      </c>
      <c r="V329" t="str" cm="1">
        <f t="array" ref="V329">IF(ISERROR(INDEX(PERSON_SENIORITY,N329)),"",INDEX(PERSON_SENIORITY,N329))</f>
        <v/>
      </c>
      <c r="W329" t="str" cm="1">
        <f t="array" ref="W329">IF(ISERROR(INDEX(PERSON_SUB_DEPARTMENT,N329)),"",INDEX(PERSON_SUB_DEPARTMENT,N329))</f>
        <v/>
      </c>
      <c r="Y329" t="str">
        <f t="shared" si="12"/>
        <v/>
      </c>
    </row>
    <row r="330" spans="14:25" x14ac:dyDescent="0.35">
      <c r="N330" t="str">
        <f t="shared" si="11"/>
        <v/>
      </c>
      <c r="O330" t="str" cm="1">
        <f t="array" ref="O330">IF(ISERROR(INDEX(PERSON_FIRSTNAME,N330)&amp;" "&amp;INDEX(PERSON_LASTNAME,N330)&amp;" ("&amp;INDEX(PERSON_ID,N330)&amp;")"),"",INDEX(PERSON_FIRSTNAME,N330)&amp;" "&amp;INDEX(PERSON_LASTNAME,N330)&amp;" ("&amp;INDEX(PERSON_ID,N330)&amp;")")</f>
        <v/>
      </c>
      <c r="P330" t="str" cm="1">
        <f t="array" ref="P330">IF(ISERROR(INDEX(PERSON_LINKEDINURL,N330)),"",INDEX(PERSON_LINKEDINURL,N330))</f>
        <v/>
      </c>
      <c r="Q330" t="str" cm="1">
        <f t="array" ref="Q330">IF(ISERROR(INDEX(PERSON_EMAIL_ADDRESS,N330)),"",INDEX(PERSON_EMAIL_ADDRESS,N330))</f>
        <v/>
      </c>
      <c r="R330" t="str" cm="1">
        <f t="array" ref="R330">IF(ISERROR(INDEX(PERSON_ID,N330)),"",INDEX(PERSON_ID,N330))</f>
        <v/>
      </c>
      <c r="S330" t="str" cm="1">
        <f t="array" ref="S330">IF(ISERROR(INDEX(PERSON_JOBTITLE,N330)),"",INDEX(PERSON_JOBTITLE,N330))</f>
        <v/>
      </c>
      <c r="T330" t="str" cm="1">
        <f t="array" ref="T330">IF(ISERROR(INDEX(PERSON_JOB_TYPE,N330)),"",INDEX(PERSON_JOB_TYPE,N330))</f>
        <v/>
      </c>
      <c r="U330" t="str" cm="1">
        <f t="array" ref="U330">IF(ISERROR(INDEX(PERSON_DEPARTMENT,N330)),"",INDEX(PERSON_DEPARTMENT,N330))</f>
        <v/>
      </c>
      <c r="V330" t="str" cm="1">
        <f t="array" ref="V330">IF(ISERROR(INDEX(PERSON_SENIORITY,N330)),"",INDEX(PERSON_SENIORITY,N330))</f>
        <v/>
      </c>
      <c r="W330" t="str" cm="1">
        <f t="array" ref="W330">IF(ISERROR(INDEX(PERSON_SUB_DEPARTMENT,N330)),"",INDEX(PERSON_SUB_DEPARTMENT,N330))</f>
        <v/>
      </c>
      <c r="Y330" t="str">
        <f t="shared" si="12"/>
        <v/>
      </c>
    </row>
    <row r="331" spans="14:25" x14ac:dyDescent="0.35">
      <c r="N331" t="str">
        <f t="shared" si="11"/>
        <v/>
      </c>
      <c r="O331" t="str" cm="1">
        <f t="array" ref="O331">IF(ISERROR(INDEX(PERSON_FIRSTNAME,N331)&amp;" "&amp;INDEX(PERSON_LASTNAME,N331)&amp;" ("&amp;INDEX(PERSON_ID,N331)&amp;")"),"",INDEX(PERSON_FIRSTNAME,N331)&amp;" "&amp;INDEX(PERSON_LASTNAME,N331)&amp;" ("&amp;INDEX(PERSON_ID,N331)&amp;")")</f>
        <v/>
      </c>
      <c r="P331" t="str" cm="1">
        <f t="array" ref="P331">IF(ISERROR(INDEX(PERSON_LINKEDINURL,N331)),"",INDEX(PERSON_LINKEDINURL,N331))</f>
        <v/>
      </c>
      <c r="Q331" t="str" cm="1">
        <f t="array" ref="Q331">IF(ISERROR(INDEX(PERSON_EMAIL_ADDRESS,N331)),"",INDEX(PERSON_EMAIL_ADDRESS,N331))</f>
        <v/>
      </c>
      <c r="R331" t="str" cm="1">
        <f t="array" ref="R331">IF(ISERROR(INDEX(PERSON_ID,N331)),"",INDEX(PERSON_ID,N331))</f>
        <v/>
      </c>
      <c r="S331" t="str" cm="1">
        <f t="array" ref="S331">IF(ISERROR(INDEX(PERSON_JOBTITLE,N331)),"",INDEX(PERSON_JOBTITLE,N331))</f>
        <v/>
      </c>
      <c r="T331" t="str" cm="1">
        <f t="array" ref="T331">IF(ISERROR(INDEX(PERSON_JOB_TYPE,N331)),"",INDEX(PERSON_JOB_TYPE,N331))</f>
        <v/>
      </c>
      <c r="U331" t="str" cm="1">
        <f t="array" ref="U331">IF(ISERROR(INDEX(PERSON_DEPARTMENT,N331)),"",INDEX(PERSON_DEPARTMENT,N331))</f>
        <v/>
      </c>
      <c r="V331" t="str" cm="1">
        <f t="array" ref="V331">IF(ISERROR(INDEX(PERSON_SENIORITY,N331)),"",INDEX(PERSON_SENIORITY,N331))</f>
        <v/>
      </c>
      <c r="W331" t="str" cm="1">
        <f t="array" ref="W331">IF(ISERROR(INDEX(PERSON_SUB_DEPARTMENT,N331)),"",INDEX(PERSON_SUB_DEPARTMENT,N331))</f>
        <v/>
      </c>
      <c r="Y331" t="str">
        <f t="shared" si="12"/>
        <v/>
      </c>
    </row>
    <row r="332" spans="14:25" x14ac:dyDescent="0.35">
      <c r="N332" t="str">
        <f t="shared" si="11"/>
        <v/>
      </c>
      <c r="O332" t="str" cm="1">
        <f t="array" ref="O332">IF(ISERROR(INDEX(PERSON_FIRSTNAME,N332)&amp;" "&amp;INDEX(PERSON_LASTNAME,N332)&amp;" ("&amp;INDEX(PERSON_ID,N332)&amp;")"),"",INDEX(PERSON_FIRSTNAME,N332)&amp;" "&amp;INDEX(PERSON_LASTNAME,N332)&amp;" ("&amp;INDEX(PERSON_ID,N332)&amp;")")</f>
        <v/>
      </c>
      <c r="P332" t="str" cm="1">
        <f t="array" ref="P332">IF(ISERROR(INDEX(PERSON_LINKEDINURL,N332)),"",INDEX(PERSON_LINKEDINURL,N332))</f>
        <v/>
      </c>
      <c r="Q332" t="str" cm="1">
        <f t="array" ref="Q332">IF(ISERROR(INDEX(PERSON_EMAIL_ADDRESS,N332)),"",INDEX(PERSON_EMAIL_ADDRESS,N332))</f>
        <v/>
      </c>
      <c r="R332" t="str" cm="1">
        <f t="array" ref="R332">IF(ISERROR(INDEX(PERSON_ID,N332)),"",INDEX(PERSON_ID,N332))</f>
        <v/>
      </c>
      <c r="S332" t="str" cm="1">
        <f t="array" ref="S332">IF(ISERROR(INDEX(PERSON_JOBTITLE,N332)),"",INDEX(PERSON_JOBTITLE,N332))</f>
        <v/>
      </c>
      <c r="T332" t="str" cm="1">
        <f t="array" ref="T332">IF(ISERROR(INDEX(PERSON_JOB_TYPE,N332)),"",INDEX(PERSON_JOB_TYPE,N332))</f>
        <v/>
      </c>
      <c r="U332" t="str" cm="1">
        <f t="array" ref="U332">IF(ISERROR(INDEX(PERSON_DEPARTMENT,N332)),"",INDEX(PERSON_DEPARTMENT,N332))</f>
        <v/>
      </c>
      <c r="V332" t="str" cm="1">
        <f t="array" ref="V332">IF(ISERROR(INDEX(PERSON_SENIORITY,N332)),"",INDEX(PERSON_SENIORITY,N332))</f>
        <v/>
      </c>
      <c r="W332" t="str" cm="1">
        <f t="array" ref="W332">IF(ISERROR(INDEX(PERSON_SUB_DEPARTMENT,N332)),"",INDEX(PERSON_SUB_DEPARTMENT,N332))</f>
        <v/>
      </c>
      <c r="Y332" t="str">
        <f t="shared" si="12"/>
        <v/>
      </c>
    </row>
    <row r="333" spans="14:25" x14ac:dyDescent="0.35">
      <c r="N333" t="str">
        <f t="shared" si="11"/>
        <v/>
      </c>
      <c r="O333" t="str" cm="1">
        <f t="array" ref="O333">IF(ISERROR(INDEX(PERSON_FIRSTNAME,N333)&amp;" "&amp;INDEX(PERSON_LASTNAME,N333)&amp;" ("&amp;INDEX(PERSON_ID,N333)&amp;")"),"",INDEX(PERSON_FIRSTNAME,N333)&amp;" "&amp;INDEX(PERSON_LASTNAME,N333)&amp;" ("&amp;INDEX(PERSON_ID,N333)&amp;")")</f>
        <v/>
      </c>
      <c r="P333" t="str" cm="1">
        <f t="array" ref="P333">IF(ISERROR(INDEX(PERSON_LINKEDINURL,N333)),"",INDEX(PERSON_LINKEDINURL,N333))</f>
        <v/>
      </c>
      <c r="Q333" t="str" cm="1">
        <f t="array" ref="Q333">IF(ISERROR(INDEX(PERSON_EMAIL_ADDRESS,N333)),"",INDEX(PERSON_EMAIL_ADDRESS,N333))</f>
        <v/>
      </c>
      <c r="R333" t="str" cm="1">
        <f t="array" ref="R333">IF(ISERROR(INDEX(PERSON_ID,N333)),"",INDEX(PERSON_ID,N333))</f>
        <v/>
      </c>
      <c r="S333" t="str" cm="1">
        <f t="array" ref="S333">IF(ISERROR(INDEX(PERSON_JOBTITLE,N333)),"",INDEX(PERSON_JOBTITLE,N333))</f>
        <v/>
      </c>
      <c r="T333" t="str" cm="1">
        <f t="array" ref="T333">IF(ISERROR(INDEX(PERSON_JOB_TYPE,N333)),"",INDEX(PERSON_JOB_TYPE,N333))</f>
        <v/>
      </c>
      <c r="U333" t="str" cm="1">
        <f t="array" ref="U333">IF(ISERROR(INDEX(PERSON_DEPARTMENT,N333)),"",INDEX(PERSON_DEPARTMENT,N333))</f>
        <v/>
      </c>
      <c r="V333" t="str" cm="1">
        <f t="array" ref="V333">IF(ISERROR(INDEX(PERSON_SENIORITY,N333)),"",INDEX(PERSON_SENIORITY,N333))</f>
        <v/>
      </c>
      <c r="W333" t="str" cm="1">
        <f t="array" ref="W333">IF(ISERROR(INDEX(PERSON_SUB_DEPARTMENT,N333)),"",INDEX(PERSON_SUB_DEPARTMENT,N333))</f>
        <v/>
      </c>
      <c r="Y333" t="str">
        <f t="shared" si="12"/>
        <v/>
      </c>
    </row>
    <row r="334" spans="14:25" x14ac:dyDescent="0.35">
      <c r="N334" t="str">
        <f t="shared" si="11"/>
        <v/>
      </c>
      <c r="O334" t="str" cm="1">
        <f t="array" ref="O334">IF(ISERROR(INDEX(PERSON_FIRSTNAME,N334)&amp;" "&amp;INDEX(PERSON_LASTNAME,N334)&amp;" ("&amp;INDEX(PERSON_ID,N334)&amp;")"),"",INDEX(PERSON_FIRSTNAME,N334)&amp;" "&amp;INDEX(PERSON_LASTNAME,N334)&amp;" ("&amp;INDEX(PERSON_ID,N334)&amp;")")</f>
        <v/>
      </c>
      <c r="P334" t="str" cm="1">
        <f t="array" ref="P334">IF(ISERROR(INDEX(PERSON_LINKEDINURL,N334)),"",INDEX(PERSON_LINKEDINURL,N334))</f>
        <v/>
      </c>
      <c r="Q334" t="str" cm="1">
        <f t="array" ref="Q334">IF(ISERROR(INDEX(PERSON_EMAIL_ADDRESS,N334)),"",INDEX(PERSON_EMAIL_ADDRESS,N334))</f>
        <v/>
      </c>
      <c r="R334" t="str" cm="1">
        <f t="array" ref="R334">IF(ISERROR(INDEX(PERSON_ID,N334)),"",INDEX(PERSON_ID,N334))</f>
        <v/>
      </c>
      <c r="S334" t="str" cm="1">
        <f t="array" ref="S334">IF(ISERROR(INDEX(PERSON_JOBTITLE,N334)),"",INDEX(PERSON_JOBTITLE,N334))</f>
        <v/>
      </c>
      <c r="T334" t="str" cm="1">
        <f t="array" ref="T334">IF(ISERROR(INDEX(PERSON_JOB_TYPE,N334)),"",INDEX(PERSON_JOB_TYPE,N334))</f>
        <v/>
      </c>
      <c r="U334" t="str" cm="1">
        <f t="array" ref="U334">IF(ISERROR(INDEX(PERSON_DEPARTMENT,N334)),"",INDEX(PERSON_DEPARTMENT,N334))</f>
        <v/>
      </c>
      <c r="V334" t="str" cm="1">
        <f t="array" ref="V334">IF(ISERROR(INDEX(PERSON_SENIORITY,N334)),"",INDEX(PERSON_SENIORITY,N334))</f>
        <v/>
      </c>
      <c r="W334" t="str" cm="1">
        <f t="array" ref="W334">IF(ISERROR(INDEX(PERSON_SUB_DEPARTMENT,N334)),"",INDEX(PERSON_SUB_DEPARTMENT,N334))</f>
        <v/>
      </c>
      <c r="Y334" t="str">
        <f t="shared" si="12"/>
        <v/>
      </c>
    </row>
    <row r="335" spans="14:25" x14ac:dyDescent="0.35">
      <c r="N335" t="str">
        <f t="shared" si="11"/>
        <v/>
      </c>
      <c r="O335" t="str" cm="1">
        <f t="array" ref="O335">IF(ISERROR(INDEX(PERSON_FIRSTNAME,N335)&amp;" "&amp;INDEX(PERSON_LASTNAME,N335)&amp;" ("&amp;INDEX(PERSON_ID,N335)&amp;")"),"",INDEX(PERSON_FIRSTNAME,N335)&amp;" "&amp;INDEX(PERSON_LASTNAME,N335)&amp;" ("&amp;INDEX(PERSON_ID,N335)&amp;")")</f>
        <v/>
      </c>
      <c r="P335" t="str" cm="1">
        <f t="array" ref="P335">IF(ISERROR(INDEX(PERSON_LINKEDINURL,N335)),"",INDEX(PERSON_LINKEDINURL,N335))</f>
        <v/>
      </c>
      <c r="Q335" t="str" cm="1">
        <f t="array" ref="Q335">IF(ISERROR(INDEX(PERSON_EMAIL_ADDRESS,N335)),"",INDEX(PERSON_EMAIL_ADDRESS,N335))</f>
        <v/>
      </c>
      <c r="R335" t="str" cm="1">
        <f t="array" ref="R335">IF(ISERROR(INDEX(PERSON_ID,N335)),"",INDEX(PERSON_ID,N335))</f>
        <v/>
      </c>
      <c r="S335" t="str" cm="1">
        <f t="array" ref="S335">IF(ISERROR(INDEX(PERSON_JOBTITLE,N335)),"",INDEX(PERSON_JOBTITLE,N335))</f>
        <v/>
      </c>
      <c r="T335" t="str" cm="1">
        <f t="array" ref="T335">IF(ISERROR(INDEX(PERSON_JOB_TYPE,N335)),"",INDEX(PERSON_JOB_TYPE,N335))</f>
        <v/>
      </c>
      <c r="U335" t="str" cm="1">
        <f t="array" ref="U335">IF(ISERROR(INDEX(PERSON_DEPARTMENT,N335)),"",INDEX(PERSON_DEPARTMENT,N335))</f>
        <v/>
      </c>
      <c r="V335" t="str" cm="1">
        <f t="array" ref="V335">IF(ISERROR(INDEX(PERSON_SENIORITY,N335)),"",INDEX(PERSON_SENIORITY,N335))</f>
        <v/>
      </c>
      <c r="W335" t="str" cm="1">
        <f t="array" ref="W335">IF(ISERROR(INDEX(PERSON_SUB_DEPARTMENT,N335)),"",INDEX(PERSON_SUB_DEPARTMENT,N335))</f>
        <v/>
      </c>
      <c r="Y335" t="str">
        <f t="shared" si="12"/>
        <v/>
      </c>
    </row>
    <row r="336" spans="14:25" x14ac:dyDescent="0.35">
      <c r="N336" t="str">
        <f t="shared" si="11"/>
        <v/>
      </c>
      <c r="O336" t="str" cm="1">
        <f t="array" ref="O336">IF(ISERROR(INDEX(PERSON_FIRSTNAME,N336)&amp;" "&amp;INDEX(PERSON_LASTNAME,N336)&amp;" ("&amp;INDEX(PERSON_ID,N336)&amp;")"),"",INDEX(PERSON_FIRSTNAME,N336)&amp;" "&amp;INDEX(PERSON_LASTNAME,N336)&amp;" ("&amp;INDEX(PERSON_ID,N336)&amp;")")</f>
        <v/>
      </c>
      <c r="P336" t="str" cm="1">
        <f t="array" ref="P336">IF(ISERROR(INDEX(PERSON_LINKEDINURL,N336)),"",INDEX(PERSON_LINKEDINURL,N336))</f>
        <v/>
      </c>
      <c r="Q336" t="str" cm="1">
        <f t="array" ref="Q336">IF(ISERROR(INDEX(PERSON_EMAIL_ADDRESS,N336)),"",INDEX(PERSON_EMAIL_ADDRESS,N336))</f>
        <v/>
      </c>
      <c r="R336" t="str" cm="1">
        <f t="array" ref="R336">IF(ISERROR(INDEX(PERSON_ID,N336)),"",INDEX(PERSON_ID,N336))</f>
        <v/>
      </c>
      <c r="S336" t="str" cm="1">
        <f t="array" ref="S336">IF(ISERROR(INDEX(PERSON_JOBTITLE,N336)),"",INDEX(PERSON_JOBTITLE,N336))</f>
        <v/>
      </c>
      <c r="T336" t="str" cm="1">
        <f t="array" ref="T336">IF(ISERROR(INDEX(PERSON_JOB_TYPE,N336)),"",INDEX(PERSON_JOB_TYPE,N336))</f>
        <v/>
      </c>
      <c r="U336" t="str" cm="1">
        <f t="array" ref="U336">IF(ISERROR(INDEX(PERSON_DEPARTMENT,N336)),"",INDEX(PERSON_DEPARTMENT,N336))</f>
        <v/>
      </c>
      <c r="V336" t="str" cm="1">
        <f t="array" ref="V336">IF(ISERROR(INDEX(PERSON_SENIORITY,N336)),"",INDEX(PERSON_SENIORITY,N336))</f>
        <v/>
      </c>
      <c r="W336" t="str" cm="1">
        <f t="array" ref="W336">IF(ISERROR(INDEX(PERSON_SUB_DEPARTMENT,N336)),"",INDEX(PERSON_SUB_DEPARTMENT,N336))</f>
        <v/>
      </c>
      <c r="Y336" t="str">
        <f t="shared" si="12"/>
        <v/>
      </c>
    </row>
    <row r="337" spans="14:25" x14ac:dyDescent="0.35">
      <c r="N337" t="str">
        <f t="shared" si="11"/>
        <v/>
      </c>
      <c r="O337" t="str" cm="1">
        <f t="array" ref="O337">IF(ISERROR(INDEX(PERSON_FIRSTNAME,N337)&amp;" "&amp;INDEX(PERSON_LASTNAME,N337)&amp;" ("&amp;INDEX(PERSON_ID,N337)&amp;")"),"",INDEX(PERSON_FIRSTNAME,N337)&amp;" "&amp;INDEX(PERSON_LASTNAME,N337)&amp;" ("&amp;INDEX(PERSON_ID,N337)&amp;")")</f>
        <v/>
      </c>
      <c r="P337" t="str" cm="1">
        <f t="array" ref="P337">IF(ISERROR(INDEX(PERSON_LINKEDINURL,N337)),"",INDEX(PERSON_LINKEDINURL,N337))</f>
        <v/>
      </c>
      <c r="Q337" t="str" cm="1">
        <f t="array" ref="Q337">IF(ISERROR(INDEX(PERSON_EMAIL_ADDRESS,N337)),"",INDEX(PERSON_EMAIL_ADDRESS,N337))</f>
        <v/>
      </c>
      <c r="R337" t="str" cm="1">
        <f t="array" ref="R337">IF(ISERROR(INDEX(PERSON_ID,N337)),"",INDEX(PERSON_ID,N337))</f>
        <v/>
      </c>
      <c r="S337" t="str" cm="1">
        <f t="array" ref="S337">IF(ISERROR(INDEX(PERSON_JOBTITLE,N337)),"",INDEX(PERSON_JOBTITLE,N337))</f>
        <v/>
      </c>
      <c r="T337" t="str" cm="1">
        <f t="array" ref="T337">IF(ISERROR(INDEX(PERSON_JOB_TYPE,N337)),"",INDEX(PERSON_JOB_TYPE,N337))</f>
        <v/>
      </c>
      <c r="U337" t="str" cm="1">
        <f t="array" ref="U337">IF(ISERROR(INDEX(PERSON_DEPARTMENT,N337)),"",INDEX(PERSON_DEPARTMENT,N337))</f>
        <v/>
      </c>
      <c r="V337" t="str" cm="1">
        <f t="array" ref="V337">IF(ISERROR(INDEX(PERSON_SENIORITY,N337)),"",INDEX(PERSON_SENIORITY,N337))</f>
        <v/>
      </c>
      <c r="W337" t="str" cm="1">
        <f t="array" ref="W337">IF(ISERROR(INDEX(PERSON_SUB_DEPARTMENT,N337)),"",INDEX(PERSON_SUB_DEPARTMENT,N337))</f>
        <v/>
      </c>
      <c r="Y337" t="str">
        <f t="shared" si="12"/>
        <v/>
      </c>
    </row>
    <row r="338" spans="14:25" x14ac:dyDescent="0.35">
      <c r="N338" t="str">
        <f t="shared" si="11"/>
        <v/>
      </c>
      <c r="O338" t="str" cm="1">
        <f t="array" ref="O338">IF(ISERROR(INDEX(PERSON_FIRSTNAME,N338)&amp;" "&amp;INDEX(PERSON_LASTNAME,N338)&amp;" ("&amp;INDEX(PERSON_ID,N338)&amp;")"),"",INDEX(PERSON_FIRSTNAME,N338)&amp;" "&amp;INDEX(PERSON_LASTNAME,N338)&amp;" ("&amp;INDEX(PERSON_ID,N338)&amp;")")</f>
        <v/>
      </c>
      <c r="P338" t="str" cm="1">
        <f t="array" ref="P338">IF(ISERROR(INDEX(PERSON_LINKEDINURL,N338)),"",INDEX(PERSON_LINKEDINURL,N338))</f>
        <v/>
      </c>
      <c r="Q338" t="str" cm="1">
        <f t="array" ref="Q338">IF(ISERROR(INDEX(PERSON_EMAIL_ADDRESS,N338)),"",INDEX(PERSON_EMAIL_ADDRESS,N338))</f>
        <v/>
      </c>
      <c r="R338" t="str" cm="1">
        <f t="array" ref="R338">IF(ISERROR(INDEX(PERSON_ID,N338)),"",INDEX(PERSON_ID,N338))</f>
        <v/>
      </c>
      <c r="S338" t="str" cm="1">
        <f t="array" ref="S338">IF(ISERROR(INDEX(PERSON_JOBTITLE,N338)),"",INDEX(PERSON_JOBTITLE,N338))</f>
        <v/>
      </c>
      <c r="T338" t="str" cm="1">
        <f t="array" ref="T338">IF(ISERROR(INDEX(PERSON_JOB_TYPE,N338)),"",INDEX(PERSON_JOB_TYPE,N338))</f>
        <v/>
      </c>
      <c r="U338" t="str" cm="1">
        <f t="array" ref="U338">IF(ISERROR(INDEX(PERSON_DEPARTMENT,N338)),"",INDEX(PERSON_DEPARTMENT,N338))</f>
        <v/>
      </c>
      <c r="V338" t="str" cm="1">
        <f t="array" ref="V338">IF(ISERROR(INDEX(PERSON_SENIORITY,N338)),"",INDEX(PERSON_SENIORITY,N338))</f>
        <v/>
      </c>
      <c r="W338" t="str" cm="1">
        <f t="array" ref="W338">IF(ISERROR(INDEX(PERSON_SUB_DEPARTMENT,N338)),"",INDEX(PERSON_SUB_DEPARTMENT,N338))</f>
        <v/>
      </c>
      <c r="Y338" t="str">
        <f t="shared" si="12"/>
        <v/>
      </c>
    </row>
    <row r="339" spans="14:25" x14ac:dyDescent="0.35">
      <c r="N339" t="str">
        <f t="shared" si="11"/>
        <v/>
      </c>
      <c r="O339" t="str" cm="1">
        <f t="array" ref="O339">IF(ISERROR(INDEX(PERSON_FIRSTNAME,N339)&amp;" "&amp;INDEX(PERSON_LASTNAME,N339)&amp;" ("&amp;INDEX(PERSON_ID,N339)&amp;")"),"",INDEX(PERSON_FIRSTNAME,N339)&amp;" "&amp;INDEX(PERSON_LASTNAME,N339)&amp;" ("&amp;INDEX(PERSON_ID,N339)&amp;")")</f>
        <v/>
      </c>
      <c r="P339" t="str" cm="1">
        <f t="array" ref="P339">IF(ISERROR(INDEX(PERSON_LINKEDINURL,N339)),"",INDEX(PERSON_LINKEDINURL,N339))</f>
        <v/>
      </c>
      <c r="Q339" t="str" cm="1">
        <f t="array" ref="Q339">IF(ISERROR(INDEX(PERSON_EMAIL_ADDRESS,N339)),"",INDEX(PERSON_EMAIL_ADDRESS,N339))</f>
        <v/>
      </c>
      <c r="R339" t="str" cm="1">
        <f t="array" ref="R339">IF(ISERROR(INDEX(PERSON_ID,N339)),"",INDEX(PERSON_ID,N339))</f>
        <v/>
      </c>
      <c r="S339" t="str" cm="1">
        <f t="array" ref="S339">IF(ISERROR(INDEX(PERSON_JOBTITLE,N339)),"",INDEX(PERSON_JOBTITLE,N339))</f>
        <v/>
      </c>
      <c r="T339" t="str" cm="1">
        <f t="array" ref="T339">IF(ISERROR(INDEX(PERSON_JOB_TYPE,N339)),"",INDEX(PERSON_JOB_TYPE,N339))</f>
        <v/>
      </c>
      <c r="U339" t="str" cm="1">
        <f t="array" ref="U339">IF(ISERROR(INDEX(PERSON_DEPARTMENT,N339)),"",INDEX(PERSON_DEPARTMENT,N339))</f>
        <v/>
      </c>
      <c r="V339" t="str" cm="1">
        <f t="array" ref="V339">IF(ISERROR(INDEX(PERSON_SENIORITY,N339)),"",INDEX(PERSON_SENIORITY,N339))</f>
        <v/>
      </c>
      <c r="W339" t="str" cm="1">
        <f t="array" ref="W339">IF(ISERROR(INDEX(PERSON_SUB_DEPARTMENT,N339)),"",INDEX(PERSON_SUB_DEPARTMENT,N339))</f>
        <v/>
      </c>
      <c r="Y339" t="str">
        <f t="shared" si="12"/>
        <v/>
      </c>
    </row>
    <row r="340" spans="14:25" x14ac:dyDescent="0.35">
      <c r="N340" t="str">
        <f t="shared" si="11"/>
        <v/>
      </c>
      <c r="O340" t="str" cm="1">
        <f t="array" ref="O340">IF(ISERROR(INDEX(PERSON_FIRSTNAME,N340)&amp;" "&amp;INDEX(PERSON_LASTNAME,N340)&amp;" ("&amp;INDEX(PERSON_ID,N340)&amp;")"),"",INDEX(PERSON_FIRSTNAME,N340)&amp;" "&amp;INDEX(PERSON_LASTNAME,N340)&amp;" ("&amp;INDEX(PERSON_ID,N340)&amp;")")</f>
        <v/>
      </c>
      <c r="P340" t="str" cm="1">
        <f t="array" ref="P340">IF(ISERROR(INDEX(PERSON_LINKEDINURL,N340)),"",INDEX(PERSON_LINKEDINURL,N340))</f>
        <v/>
      </c>
      <c r="Q340" t="str" cm="1">
        <f t="array" ref="Q340">IF(ISERROR(INDEX(PERSON_EMAIL_ADDRESS,N340)),"",INDEX(PERSON_EMAIL_ADDRESS,N340))</f>
        <v/>
      </c>
      <c r="R340" t="str" cm="1">
        <f t="array" ref="R340">IF(ISERROR(INDEX(PERSON_ID,N340)),"",INDEX(PERSON_ID,N340))</f>
        <v/>
      </c>
      <c r="S340" t="str" cm="1">
        <f t="array" ref="S340">IF(ISERROR(INDEX(PERSON_JOBTITLE,N340)),"",INDEX(PERSON_JOBTITLE,N340))</f>
        <v/>
      </c>
      <c r="T340" t="str" cm="1">
        <f t="array" ref="T340">IF(ISERROR(INDEX(PERSON_JOB_TYPE,N340)),"",INDEX(PERSON_JOB_TYPE,N340))</f>
        <v/>
      </c>
      <c r="U340" t="str" cm="1">
        <f t="array" ref="U340">IF(ISERROR(INDEX(PERSON_DEPARTMENT,N340)),"",INDEX(PERSON_DEPARTMENT,N340))</f>
        <v/>
      </c>
      <c r="V340" t="str" cm="1">
        <f t="array" ref="V340">IF(ISERROR(INDEX(PERSON_SENIORITY,N340)),"",INDEX(PERSON_SENIORITY,N340))</f>
        <v/>
      </c>
      <c r="W340" t="str" cm="1">
        <f t="array" ref="W340">IF(ISERROR(INDEX(PERSON_SUB_DEPARTMENT,N340)),"",INDEX(PERSON_SUB_DEPARTMENT,N340))</f>
        <v/>
      </c>
      <c r="Y340" t="str">
        <f t="shared" si="12"/>
        <v/>
      </c>
    </row>
    <row r="341" spans="14:25" x14ac:dyDescent="0.35">
      <c r="N341" t="str">
        <f t="shared" si="11"/>
        <v/>
      </c>
      <c r="O341" t="str" cm="1">
        <f t="array" ref="O341">IF(ISERROR(INDEX(PERSON_FIRSTNAME,N341)&amp;" "&amp;INDEX(PERSON_LASTNAME,N341)&amp;" ("&amp;INDEX(PERSON_ID,N341)&amp;")"),"",INDEX(PERSON_FIRSTNAME,N341)&amp;" "&amp;INDEX(PERSON_LASTNAME,N341)&amp;" ("&amp;INDEX(PERSON_ID,N341)&amp;")")</f>
        <v/>
      </c>
      <c r="P341" t="str" cm="1">
        <f t="array" ref="P341">IF(ISERROR(INDEX(PERSON_LINKEDINURL,N341)),"",INDEX(PERSON_LINKEDINURL,N341))</f>
        <v/>
      </c>
      <c r="Q341" t="str" cm="1">
        <f t="array" ref="Q341">IF(ISERROR(INDEX(PERSON_EMAIL_ADDRESS,N341)),"",INDEX(PERSON_EMAIL_ADDRESS,N341))</f>
        <v/>
      </c>
      <c r="R341" t="str" cm="1">
        <f t="array" ref="R341">IF(ISERROR(INDEX(PERSON_ID,N341)),"",INDEX(PERSON_ID,N341))</f>
        <v/>
      </c>
      <c r="S341" t="str" cm="1">
        <f t="array" ref="S341">IF(ISERROR(INDEX(PERSON_JOBTITLE,N341)),"",INDEX(PERSON_JOBTITLE,N341))</f>
        <v/>
      </c>
      <c r="T341" t="str" cm="1">
        <f t="array" ref="T341">IF(ISERROR(INDEX(PERSON_JOB_TYPE,N341)),"",INDEX(PERSON_JOB_TYPE,N341))</f>
        <v/>
      </c>
      <c r="U341" t="str" cm="1">
        <f t="array" ref="U341">IF(ISERROR(INDEX(PERSON_DEPARTMENT,N341)),"",INDEX(PERSON_DEPARTMENT,N341))</f>
        <v/>
      </c>
      <c r="V341" t="str" cm="1">
        <f t="array" ref="V341">IF(ISERROR(INDEX(PERSON_SENIORITY,N341)),"",INDEX(PERSON_SENIORITY,N341))</f>
        <v/>
      </c>
      <c r="W341" t="str" cm="1">
        <f t="array" ref="W341">IF(ISERROR(INDEX(PERSON_SUB_DEPARTMENT,N341)),"",INDEX(PERSON_SUB_DEPARTMENT,N341))</f>
        <v/>
      </c>
      <c r="Y341" t="str">
        <f t="shared" si="12"/>
        <v/>
      </c>
    </row>
    <row r="342" spans="14:25" x14ac:dyDescent="0.35">
      <c r="N342" t="str">
        <f t="shared" si="11"/>
        <v/>
      </c>
      <c r="O342" t="str" cm="1">
        <f t="array" ref="O342">IF(ISERROR(INDEX(PERSON_FIRSTNAME,N342)&amp;" "&amp;INDEX(PERSON_LASTNAME,N342)&amp;" ("&amp;INDEX(PERSON_ID,N342)&amp;")"),"",INDEX(PERSON_FIRSTNAME,N342)&amp;" "&amp;INDEX(PERSON_LASTNAME,N342)&amp;" ("&amp;INDEX(PERSON_ID,N342)&amp;")")</f>
        <v/>
      </c>
      <c r="P342" t="str" cm="1">
        <f t="array" ref="P342">IF(ISERROR(INDEX(PERSON_LINKEDINURL,N342)),"",INDEX(PERSON_LINKEDINURL,N342))</f>
        <v/>
      </c>
      <c r="Q342" t="str" cm="1">
        <f t="array" ref="Q342">IF(ISERROR(INDEX(PERSON_EMAIL_ADDRESS,N342)),"",INDEX(PERSON_EMAIL_ADDRESS,N342))</f>
        <v/>
      </c>
      <c r="R342" t="str" cm="1">
        <f t="array" ref="R342">IF(ISERROR(INDEX(PERSON_ID,N342)),"",INDEX(PERSON_ID,N342))</f>
        <v/>
      </c>
      <c r="S342" t="str" cm="1">
        <f t="array" ref="S342">IF(ISERROR(INDEX(PERSON_JOBTITLE,N342)),"",INDEX(PERSON_JOBTITLE,N342))</f>
        <v/>
      </c>
      <c r="T342" t="str" cm="1">
        <f t="array" ref="T342">IF(ISERROR(INDEX(PERSON_JOB_TYPE,N342)),"",INDEX(PERSON_JOB_TYPE,N342))</f>
        <v/>
      </c>
      <c r="U342" t="str" cm="1">
        <f t="array" ref="U342">IF(ISERROR(INDEX(PERSON_DEPARTMENT,N342)),"",INDEX(PERSON_DEPARTMENT,N342))</f>
        <v/>
      </c>
      <c r="V342" t="str" cm="1">
        <f t="array" ref="V342">IF(ISERROR(INDEX(PERSON_SENIORITY,N342)),"",INDEX(PERSON_SENIORITY,N342))</f>
        <v/>
      </c>
      <c r="W342" t="str" cm="1">
        <f t="array" ref="W342">IF(ISERROR(INDEX(PERSON_SUB_DEPARTMENT,N342)),"",INDEX(PERSON_SUB_DEPARTMENT,N342))</f>
        <v/>
      </c>
      <c r="Y342" t="str">
        <f t="shared" si="12"/>
        <v/>
      </c>
    </row>
    <row r="343" spans="14:25" x14ac:dyDescent="0.35">
      <c r="N343" t="str">
        <f t="shared" si="11"/>
        <v/>
      </c>
      <c r="O343" t="str" cm="1">
        <f t="array" ref="O343">IF(ISERROR(INDEX(PERSON_FIRSTNAME,N343)&amp;" "&amp;INDEX(PERSON_LASTNAME,N343)&amp;" ("&amp;INDEX(PERSON_ID,N343)&amp;")"),"",INDEX(PERSON_FIRSTNAME,N343)&amp;" "&amp;INDEX(PERSON_LASTNAME,N343)&amp;" ("&amp;INDEX(PERSON_ID,N343)&amp;")")</f>
        <v/>
      </c>
      <c r="P343" t="str" cm="1">
        <f t="array" ref="P343">IF(ISERROR(INDEX(PERSON_LINKEDINURL,N343)),"",INDEX(PERSON_LINKEDINURL,N343))</f>
        <v/>
      </c>
      <c r="Q343" t="str" cm="1">
        <f t="array" ref="Q343">IF(ISERROR(INDEX(PERSON_EMAIL_ADDRESS,N343)),"",INDEX(PERSON_EMAIL_ADDRESS,N343))</f>
        <v/>
      </c>
      <c r="R343" t="str" cm="1">
        <f t="array" ref="R343">IF(ISERROR(INDEX(PERSON_ID,N343)),"",INDEX(PERSON_ID,N343))</f>
        <v/>
      </c>
      <c r="S343" t="str" cm="1">
        <f t="array" ref="S343">IF(ISERROR(INDEX(PERSON_JOBTITLE,N343)),"",INDEX(PERSON_JOBTITLE,N343))</f>
        <v/>
      </c>
      <c r="T343" t="str" cm="1">
        <f t="array" ref="T343">IF(ISERROR(INDEX(PERSON_JOB_TYPE,N343)),"",INDEX(PERSON_JOB_TYPE,N343))</f>
        <v/>
      </c>
      <c r="U343" t="str" cm="1">
        <f t="array" ref="U343">IF(ISERROR(INDEX(PERSON_DEPARTMENT,N343)),"",INDEX(PERSON_DEPARTMENT,N343))</f>
        <v/>
      </c>
      <c r="V343" t="str" cm="1">
        <f t="array" ref="V343">IF(ISERROR(INDEX(PERSON_SENIORITY,N343)),"",INDEX(PERSON_SENIORITY,N343))</f>
        <v/>
      </c>
      <c r="W343" t="str" cm="1">
        <f t="array" ref="W343">IF(ISERROR(INDEX(PERSON_SUB_DEPARTMENT,N343)),"",INDEX(PERSON_SUB_DEPARTMENT,N343))</f>
        <v/>
      </c>
      <c r="Y343" t="str">
        <f t="shared" si="12"/>
        <v/>
      </c>
    </row>
    <row r="344" spans="14:25" x14ac:dyDescent="0.35">
      <c r="N344" t="str">
        <f t="shared" si="11"/>
        <v/>
      </c>
      <c r="O344" t="str" cm="1">
        <f t="array" ref="O344">IF(ISERROR(INDEX(PERSON_FIRSTNAME,N344)&amp;" "&amp;INDEX(PERSON_LASTNAME,N344)&amp;" ("&amp;INDEX(PERSON_ID,N344)&amp;")"),"",INDEX(PERSON_FIRSTNAME,N344)&amp;" "&amp;INDEX(PERSON_LASTNAME,N344)&amp;" ("&amp;INDEX(PERSON_ID,N344)&amp;")")</f>
        <v/>
      </c>
      <c r="P344" t="str" cm="1">
        <f t="array" ref="P344">IF(ISERROR(INDEX(PERSON_LINKEDINURL,N344)),"",INDEX(PERSON_LINKEDINURL,N344))</f>
        <v/>
      </c>
      <c r="Q344" t="str" cm="1">
        <f t="array" ref="Q344">IF(ISERROR(INDEX(PERSON_EMAIL_ADDRESS,N344)),"",INDEX(PERSON_EMAIL_ADDRESS,N344))</f>
        <v/>
      </c>
      <c r="R344" t="str" cm="1">
        <f t="array" ref="R344">IF(ISERROR(INDEX(PERSON_ID,N344)),"",INDEX(PERSON_ID,N344))</f>
        <v/>
      </c>
      <c r="S344" t="str" cm="1">
        <f t="array" ref="S344">IF(ISERROR(INDEX(PERSON_JOBTITLE,N344)),"",INDEX(PERSON_JOBTITLE,N344))</f>
        <v/>
      </c>
      <c r="T344" t="str" cm="1">
        <f t="array" ref="T344">IF(ISERROR(INDEX(PERSON_JOB_TYPE,N344)),"",INDEX(PERSON_JOB_TYPE,N344))</f>
        <v/>
      </c>
      <c r="U344" t="str" cm="1">
        <f t="array" ref="U344">IF(ISERROR(INDEX(PERSON_DEPARTMENT,N344)),"",INDEX(PERSON_DEPARTMENT,N344))</f>
        <v/>
      </c>
      <c r="V344" t="str" cm="1">
        <f t="array" ref="V344">IF(ISERROR(INDEX(PERSON_SENIORITY,N344)),"",INDEX(PERSON_SENIORITY,N344))</f>
        <v/>
      </c>
      <c r="W344" t="str" cm="1">
        <f t="array" ref="W344">IF(ISERROR(INDEX(PERSON_SUB_DEPARTMENT,N344)),"",INDEX(PERSON_SUB_DEPARTMENT,N344))</f>
        <v/>
      </c>
      <c r="Y344" t="str">
        <f t="shared" si="12"/>
        <v/>
      </c>
    </row>
    <row r="345" spans="14:25" x14ac:dyDescent="0.35">
      <c r="N345" t="str">
        <f t="shared" si="11"/>
        <v/>
      </c>
      <c r="O345" t="str" cm="1">
        <f t="array" ref="O345">IF(ISERROR(INDEX(PERSON_FIRSTNAME,N345)&amp;" "&amp;INDEX(PERSON_LASTNAME,N345)&amp;" ("&amp;INDEX(PERSON_ID,N345)&amp;")"),"",INDEX(PERSON_FIRSTNAME,N345)&amp;" "&amp;INDEX(PERSON_LASTNAME,N345)&amp;" ("&amp;INDEX(PERSON_ID,N345)&amp;")")</f>
        <v/>
      </c>
      <c r="P345" t="str" cm="1">
        <f t="array" ref="P345">IF(ISERROR(INDEX(PERSON_LINKEDINURL,N345)),"",INDEX(PERSON_LINKEDINURL,N345))</f>
        <v/>
      </c>
      <c r="Q345" t="str" cm="1">
        <f t="array" ref="Q345">IF(ISERROR(INDEX(PERSON_EMAIL_ADDRESS,N345)),"",INDEX(PERSON_EMAIL_ADDRESS,N345))</f>
        <v/>
      </c>
      <c r="R345" t="str" cm="1">
        <f t="array" ref="R345">IF(ISERROR(INDEX(PERSON_ID,N345)),"",INDEX(PERSON_ID,N345))</f>
        <v/>
      </c>
      <c r="S345" t="str" cm="1">
        <f t="array" ref="S345">IF(ISERROR(INDEX(PERSON_JOBTITLE,N345)),"",INDEX(PERSON_JOBTITLE,N345))</f>
        <v/>
      </c>
      <c r="T345" t="str" cm="1">
        <f t="array" ref="T345">IF(ISERROR(INDEX(PERSON_JOB_TYPE,N345)),"",INDEX(PERSON_JOB_TYPE,N345))</f>
        <v/>
      </c>
      <c r="U345" t="str" cm="1">
        <f t="array" ref="U345">IF(ISERROR(INDEX(PERSON_DEPARTMENT,N345)),"",INDEX(PERSON_DEPARTMENT,N345))</f>
        <v/>
      </c>
      <c r="V345" t="str" cm="1">
        <f t="array" ref="V345">IF(ISERROR(INDEX(PERSON_SENIORITY,N345)),"",INDEX(PERSON_SENIORITY,N345))</f>
        <v/>
      </c>
      <c r="W345" t="str" cm="1">
        <f t="array" ref="W345">IF(ISERROR(INDEX(PERSON_SUB_DEPARTMENT,N345)),"",INDEX(PERSON_SUB_DEPARTMENT,N345))</f>
        <v/>
      </c>
      <c r="Y345" t="str">
        <f t="shared" si="12"/>
        <v/>
      </c>
    </row>
    <row r="346" spans="14:25" x14ac:dyDescent="0.35">
      <c r="N346" t="str">
        <f t="shared" si="11"/>
        <v/>
      </c>
      <c r="O346" t="str" cm="1">
        <f t="array" ref="O346">IF(ISERROR(INDEX(PERSON_FIRSTNAME,N346)&amp;" "&amp;INDEX(PERSON_LASTNAME,N346)&amp;" ("&amp;INDEX(PERSON_ID,N346)&amp;")"),"",INDEX(PERSON_FIRSTNAME,N346)&amp;" "&amp;INDEX(PERSON_LASTNAME,N346)&amp;" ("&amp;INDEX(PERSON_ID,N346)&amp;")")</f>
        <v/>
      </c>
      <c r="P346" t="str" cm="1">
        <f t="array" ref="P346">IF(ISERROR(INDEX(PERSON_LINKEDINURL,N346)),"",INDEX(PERSON_LINKEDINURL,N346))</f>
        <v/>
      </c>
      <c r="Q346" t="str" cm="1">
        <f t="array" ref="Q346">IF(ISERROR(INDEX(PERSON_EMAIL_ADDRESS,N346)),"",INDEX(PERSON_EMAIL_ADDRESS,N346))</f>
        <v/>
      </c>
      <c r="R346" t="str" cm="1">
        <f t="array" ref="R346">IF(ISERROR(INDEX(PERSON_ID,N346)),"",INDEX(PERSON_ID,N346))</f>
        <v/>
      </c>
      <c r="S346" t="str" cm="1">
        <f t="array" ref="S346">IF(ISERROR(INDEX(PERSON_JOBTITLE,N346)),"",INDEX(PERSON_JOBTITLE,N346))</f>
        <v/>
      </c>
      <c r="T346" t="str" cm="1">
        <f t="array" ref="T346">IF(ISERROR(INDEX(PERSON_JOB_TYPE,N346)),"",INDEX(PERSON_JOB_TYPE,N346))</f>
        <v/>
      </c>
      <c r="U346" t="str" cm="1">
        <f t="array" ref="U346">IF(ISERROR(INDEX(PERSON_DEPARTMENT,N346)),"",INDEX(PERSON_DEPARTMENT,N346))</f>
        <v/>
      </c>
      <c r="V346" t="str" cm="1">
        <f t="array" ref="V346">IF(ISERROR(INDEX(PERSON_SENIORITY,N346)),"",INDEX(PERSON_SENIORITY,N346))</f>
        <v/>
      </c>
      <c r="W346" t="str" cm="1">
        <f t="array" ref="W346">IF(ISERROR(INDEX(PERSON_SUB_DEPARTMENT,N346)),"",INDEX(PERSON_SUB_DEPARTMENT,N346))</f>
        <v/>
      </c>
      <c r="Y346" t="str">
        <f t="shared" si="12"/>
        <v/>
      </c>
    </row>
    <row r="347" spans="14:25" x14ac:dyDescent="0.35">
      <c r="N347" t="str">
        <f t="shared" si="11"/>
        <v/>
      </c>
      <c r="O347" t="str" cm="1">
        <f t="array" ref="O347">IF(ISERROR(INDEX(PERSON_FIRSTNAME,N347)&amp;" "&amp;INDEX(PERSON_LASTNAME,N347)&amp;" ("&amp;INDEX(PERSON_ID,N347)&amp;")"),"",INDEX(PERSON_FIRSTNAME,N347)&amp;" "&amp;INDEX(PERSON_LASTNAME,N347)&amp;" ("&amp;INDEX(PERSON_ID,N347)&amp;")")</f>
        <v/>
      </c>
      <c r="P347" t="str" cm="1">
        <f t="array" ref="P347">IF(ISERROR(INDEX(PERSON_LINKEDINURL,N347)),"",INDEX(PERSON_LINKEDINURL,N347))</f>
        <v/>
      </c>
      <c r="Q347" t="str" cm="1">
        <f t="array" ref="Q347">IF(ISERROR(INDEX(PERSON_EMAIL_ADDRESS,N347)),"",INDEX(PERSON_EMAIL_ADDRESS,N347))</f>
        <v/>
      </c>
      <c r="R347" t="str" cm="1">
        <f t="array" ref="R347">IF(ISERROR(INDEX(PERSON_ID,N347)),"",INDEX(PERSON_ID,N347))</f>
        <v/>
      </c>
      <c r="S347" t="str" cm="1">
        <f t="array" ref="S347">IF(ISERROR(INDEX(PERSON_JOBTITLE,N347)),"",INDEX(PERSON_JOBTITLE,N347))</f>
        <v/>
      </c>
      <c r="T347" t="str" cm="1">
        <f t="array" ref="T347">IF(ISERROR(INDEX(PERSON_JOB_TYPE,N347)),"",INDEX(PERSON_JOB_TYPE,N347))</f>
        <v/>
      </c>
      <c r="U347" t="str" cm="1">
        <f t="array" ref="U347">IF(ISERROR(INDEX(PERSON_DEPARTMENT,N347)),"",INDEX(PERSON_DEPARTMENT,N347))</f>
        <v/>
      </c>
      <c r="V347" t="str" cm="1">
        <f t="array" ref="V347">IF(ISERROR(INDEX(PERSON_SENIORITY,N347)),"",INDEX(PERSON_SENIORITY,N347))</f>
        <v/>
      </c>
      <c r="W347" t="str" cm="1">
        <f t="array" ref="W347">IF(ISERROR(INDEX(PERSON_SUB_DEPARTMENT,N347)),"",INDEX(PERSON_SUB_DEPARTMENT,N347))</f>
        <v/>
      </c>
      <c r="Y347" t="str">
        <f t="shared" si="12"/>
        <v/>
      </c>
    </row>
    <row r="348" spans="14:25" x14ac:dyDescent="0.35">
      <c r="N348" t="str">
        <f t="shared" ref="N348:N411" si="13">IF(ISERROR(MATCH(M348,PERSON_ID,0)),"",MATCH(M348,PERSON_ID,0))</f>
        <v/>
      </c>
      <c r="O348" t="str" cm="1">
        <f t="array" ref="O348">IF(ISERROR(INDEX(PERSON_FIRSTNAME,N348)&amp;" "&amp;INDEX(PERSON_LASTNAME,N348)&amp;" ("&amp;INDEX(PERSON_ID,N348)&amp;")"),"",INDEX(PERSON_FIRSTNAME,N348)&amp;" "&amp;INDEX(PERSON_LASTNAME,N348)&amp;" ("&amp;INDEX(PERSON_ID,N348)&amp;")")</f>
        <v/>
      </c>
      <c r="P348" t="str" cm="1">
        <f t="array" ref="P348">IF(ISERROR(INDEX(PERSON_LINKEDINURL,N348)),"",INDEX(PERSON_LINKEDINURL,N348))</f>
        <v/>
      </c>
      <c r="Q348" t="str" cm="1">
        <f t="array" ref="Q348">IF(ISERROR(INDEX(PERSON_EMAIL_ADDRESS,N348)),"",INDEX(PERSON_EMAIL_ADDRESS,N348))</f>
        <v/>
      </c>
      <c r="R348" t="str" cm="1">
        <f t="array" ref="R348">IF(ISERROR(INDEX(PERSON_ID,N348)),"",INDEX(PERSON_ID,N348))</f>
        <v/>
      </c>
      <c r="S348" t="str" cm="1">
        <f t="array" ref="S348">IF(ISERROR(INDEX(PERSON_JOBTITLE,N348)),"",INDEX(PERSON_JOBTITLE,N348))</f>
        <v/>
      </c>
      <c r="T348" t="str" cm="1">
        <f t="array" ref="T348">IF(ISERROR(INDEX(PERSON_JOB_TYPE,N348)),"",INDEX(PERSON_JOB_TYPE,N348))</f>
        <v/>
      </c>
      <c r="U348" t="str" cm="1">
        <f t="array" ref="U348">IF(ISERROR(INDEX(PERSON_DEPARTMENT,N348)),"",INDEX(PERSON_DEPARTMENT,N348))</f>
        <v/>
      </c>
      <c r="V348" t="str" cm="1">
        <f t="array" ref="V348">IF(ISERROR(INDEX(PERSON_SENIORITY,N348)),"",INDEX(PERSON_SENIORITY,N348))</f>
        <v/>
      </c>
      <c r="W348" t="str" cm="1">
        <f t="array" ref="W348">IF(ISERROR(INDEX(PERSON_SUB_DEPARTMENT,N348)),"",INDEX(PERSON_SUB_DEPARTMENT,N348))</f>
        <v/>
      </c>
      <c r="Y348" t="str">
        <f t="shared" si="12"/>
        <v/>
      </c>
    </row>
    <row r="349" spans="14:25" x14ac:dyDescent="0.35">
      <c r="N349" t="str">
        <f t="shared" si="13"/>
        <v/>
      </c>
      <c r="O349" t="str" cm="1">
        <f t="array" ref="O349">IF(ISERROR(INDEX(PERSON_FIRSTNAME,N349)&amp;" "&amp;INDEX(PERSON_LASTNAME,N349)&amp;" ("&amp;INDEX(PERSON_ID,N349)&amp;")"),"",INDEX(PERSON_FIRSTNAME,N349)&amp;" "&amp;INDEX(PERSON_LASTNAME,N349)&amp;" ("&amp;INDEX(PERSON_ID,N349)&amp;")")</f>
        <v/>
      </c>
      <c r="P349" t="str" cm="1">
        <f t="array" ref="P349">IF(ISERROR(INDEX(PERSON_LINKEDINURL,N349)),"",INDEX(PERSON_LINKEDINURL,N349))</f>
        <v/>
      </c>
      <c r="Q349" t="str" cm="1">
        <f t="array" ref="Q349">IF(ISERROR(INDEX(PERSON_EMAIL_ADDRESS,N349)),"",INDEX(PERSON_EMAIL_ADDRESS,N349))</f>
        <v/>
      </c>
      <c r="R349" t="str" cm="1">
        <f t="array" ref="R349">IF(ISERROR(INDEX(PERSON_ID,N349)),"",INDEX(PERSON_ID,N349))</f>
        <v/>
      </c>
      <c r="S349" t="str" cm="1">
        <f t="array" ref="S349">IF(ISERROR(INDEX(PERSON_JOBTITLE,N349)),"",INDEX(PERSON_JOBTITLE,N349))</f>
        <v/>
      </c>
      <c r="T349" t="str" cm="1">
        <f t="array" ref="T349">IF(ISERROR(INDEX(PERSON_JOB_TYPE,N349)),"",INDEX(PERSON_JOB_TYPE,N349))</f>
        <v/>
      </c>
      <c r="U349" t="str" cm="1">
        <f t="array" ref="U349">IF(ISERROR(INDEX(PERSON_DEPARTMENT,N349)),"",INDEX(PERSON_DEPARTMENT,N349))</f>
        <v/>
      </c>
      <c r="V349" t="str" cm="1">
        <f t="array" ref="V349">IF(ISERROR(INDEX(PERSON_SENIORITY,N349)),"",INDEX(PERSON_SENIORITY,N349))</f>
        <v/>
      </c>
      <c r="W349" t="str" cm="1">
        <f t="array" ref="W349">IF(ISERROR(INDEX(PERSON_SUB_DEPARTMENT,N349)),"",INDEX(PERSON_SUB_DEPARTMENT,N349))</f>
        <v/>
      </c>
      <c r="Y349" t="str">
        <f t="shared" si="12"/>
        <v/>
      </c>
    </row>
    <row r="350" spans="14:25" x14ac:dyDescent="0.35">
      <c r="N350" t="str">
        <f t="shared" si="13"/>
        <v/>
      </c>
      <c r="O350" t="str" cm="1">
        <f t="array" ref="O350">IF(ISERROR(INDEX(PERSON_FIRSTNAME,N350)&amp;" "&amp;INDEX(PERSON_LASTNAME,N350)&amp;" ("&amp;INDEX(PERSON_ID,N350)&amp;")"),"",INDEX(PERSON_FIRSTNAME,N350)&amp;" "&amp;INDEX(PERSON_LASTNAME,N350)&amp;" ("&amp;INDEX(PERSON_ID,N350)&amp;")")</f>
        <v/>
      </c>
      <c r="P350" t="str" cm="1">
        <f t="array" ref="P350">IF(ISERROR(INDEX(PERSON_LINKEDINURL,N350)),"",INDEX(PERSON_LINKEDINURL,N350))</f>
        <v/>
      </c>
      <c r="Q350" t="str" cm="1">
        <f t="array" ref="Q350">IF(ISERROR(INDEX(PERSON_EMAIL_ADDRESS,N350)),"",INDEX(PERSON_EMAIL_ADDRESS,N350))</f>
        <v/>
      </c>
      <c r="R350" t="str" cm="1">
        <f t="array" ref="R350">IF(ISERROR(INDEX(PERSON_ID,N350)),"",INDEX(PERSON_ID,N350))</f>
        <v/>
      </c>
      <c r="S350" t="str" cm="1">
        <f t="array" ref="S350">IF(ISERROR(INDEX(PERSON_JOBTITLE,N350)),"",INDEX(PERSON_JOBTITLE,N350))</f>
        <v/>
      </c>
      <c r="T350" t="str" cm="1">
        <f t="array" ref="T350">IF(ISERROR(INDEX(PERSON_JOB_TYPE,N350)),"",INDEX(PERSON_JOB_TYPE,N350))</f>
        <v/>
      </c>
      <c r="U350" t="str" cm="1">
        <f t="array" ref="U350">IF(ISERROR(INDEX(PERSON_DEPARTMENT,N350)),"",INDEX(PERSON_DEPARTMENT,N350))</f>
        <v/>
      </c>
      <c r="V350" t="str" cm="1">
        <f t="array" ref="V350">IF(ISERROR(INDEX(PERSON_SENIORITY,N350)),"",INDEX(PERSON_SENIORITY,N350))</f>
        <v/>
      </c>
      <c r="W350" t="str" cm="1">
        <f t="array" ref="W350">IF(ISERROR(INDEX(PERSON_SUB_DEPARTMENT,N350)),"",INDEX(PERSON_SUB_DEPARTMENT,N350))</f>
        <v/>
      </c>
      <c r="Y350" t="str">
        <f t="shared" si="12"/>
        <v/>
      </c>
    </row>
    <row r="351" spans="14:25" x14ac:dyDescent="0.35">
      <c r="N351" t="str">
        <f t="shared" si="13"/>
        <v/>
      </c>
      <c r="O351" t="str" cm="1">
        <f t="array" ref="O351">IF(ISERROR(INDEX(PERSON_FIRSTNAME,N351)&amp;" "&amp;INDEX(PERSON_LASTNAME,N351)&amp;" ("&amp;INDEX(PERSON_ID,N351)&amp;")"),"",INDEX(PERSON_FIRSTNAME,N351)&amp;" "&amp;INDEX(PERSON_LASTNAME,N351)&amp;" ("&amp;INDEX(PERSON_ID,N351)&amp;")")</f>
        <v/>
      </c>
      <c r="P351" t="str" cm="1">
        <f t="array" ref="P351">IF(ISERROR(INDEX(PERSON_LINKEDINURL,N351)),"",INDEX(PERSON_LINKEDINURL,N351))</f>
        <v/>
      </c>
      <c r="Q351" t="str" cm="1">
        <f t="array" ref="Q351">IF(ISERROR(INDEX(PERSON_EMAIL_ADDRESS,N351)),"",INDEX(PERSON_EMAIL_ADDRESS,N351))</f>
        <v/>
      </c>
      <c r="R351" t="str" cm="1">
        <f t="array" ref="R351">IF(ISERROR(INDEX(PERSON_ID,N351)),"",INDEX(PERSON_ID,N351))</f>
        <v/>
      </c>
      <c r="S351" t="str" cm="1">
        <f t="array" ref="S351">IF(ISERROR(INDEX(PERSON_JOBTITLE,N351)),"",INDEX(PERSON_JOBTITLE,N351))</f>
        <v/>
      </c>
      <c r="T351" t="str" cm="1">
        <f t="array" ref="T351">IF(ISERROR(INDEX(PERSON_JOB_TYPE,N351)),"",INDEX(PERSON_JOB_TYPE,N351))</f>
        <v/>
      </c>
      <c r="U351" t="str" cm="1">
        <f t="array" ref="U351">IF(ISERROR(INDEX(PERSON_DEPARTMENT,N351)),"",INDEX(PERSON_DEPARTMENT,N351))</f>
        <v/>
      </c>
      <c r="V351" t="str" cm="1">
        <f t="array" ref="V351">IF(ISERROR(INDEX(PERSON_SENIORITY,N351)),"",INDEX(PERSON_SENIORITY,N351))</f>
        <v/>
      </c>
      <c r="W351" t="str" cm="1">
        <f t="array" ref="W351">IF(ISERROR(INDEX(PERSON_SUB_DEPARTMENT,N351)),"",INDEX(PERSON_SUB_DEPARTMENT,N351))</f>
        <v/>
      </c>
      <c r="Y351" t="str">
        <f t="shared" si="12"/>
        <v/>
      </c>
    </row>
    <row r="352" spans="14:25" x14ac:dyDescent="0.35">
      <c r="N352" t="str">
        <f t="shared" si="13"/>
        <v/>
      </c>
      <c r="O352" t="str" cm="1">
        <f t="array" ref="O352">IF(ISERROR(INDEX(PERSON_FIRSTNAME,N352)&amp;" "&amp;INDEX(PERSON_LASTNAME,N352)&amp;" ("&amp;INDEX(PERSON_ID,N352)&amp;")"),"",INDEX(PERSON_FIRSTNAME,N352)&amp;" "&amp;INDEX(PERSON_LASTNAME,N352)&amp;" ("&amp;INDEX(PERSON_ID,N352)&amp;")")</f>
        <v/>
      </c>
      <c r="P352" t="str" cm="1">
        <f t="array" ref="P352">IF(ISERROR(INDEX(PERSON_LINKEDINURL,N352)),"",INDEX(PERSON_LINKEDINURL,N352))</f>
        <v/>
      </c>
      <c r="Q352" t="str" cm="1">
        <f t="array" ref="Q352">IF(ISERROR(INDEX(PERSON_EMAIL_ADDRESS,N352)),"",INDEX(PERSON_EMAIL_ADDRESS,N352))</f>
        <v/>
      </c>
      <c r="R352" t="str" cm="1">
        <f t="array" ref="R352">IF(ISERROR(INDEX(PERSON_ID,N352)),"",INDEX(PERSON_ID,N352))</f>
        <v/>
      </c>
      <c r="S352" t="str" cm="1">
        <f t="array" ref="S352">IF(ISERROR(INDEX(PERSON_JOBTITLE,N352)),"",INDEX(PERSON_JOBTITLE,N352))</f>
        <v/>
      </c>
      <c r="T352" t="str" cm="1">
        <f t="array" ref="T352">IF(ISERROR(INDEX(PERSON_JOB_TYPE,N352)),"",INDEX(PERSON_JOB_TYPE,N352))</f>
        <v/>
      </c>
      <c r="U352" t="str" cm="1">
        <f t="array" ref="U352">IF(ISERROR(INDEX(PERSON_DEPARTMENT,N352)),"",INDEX(PERSON_DEPARTMENT,N352))</f>
        <v/>
      </c>
      <c r="V352" t="str" cm="1">
        <f t="array" ref="V352">IF(ISERROR(INDEX(PERSON_SENIORITY,N352)),"",INDEX(PERSON_SENIORITY,N352))</f>
        <v/>
      </c>
      <c r="W352" t="str" cm="1">
        <f t="array" ref="W352">IF(ISERROR(INDEX(PERSON_SUB_DEPARTMENT,N352)),"",INDEX(PERSON_SUB_DEPARTMENT,N352))</f>
        <v/>
      </c>
      <c r="Y352" t="str">
        <f t="shared" si="12"/>
        <v/>
      </c>
    </row>
    <row r="353" spans="14:25" x14ac:dyDescent="0.35">
      <c r="N353" t="str">
        <f t="shared" si="13"/>
        <v/>
      </c>
      <c r="O353" t="str" cm="1">
        <f t="array" ref="O353">IF(ISERROR(INDEX(PERSON_FIRSTNAME,N353)&amp;" "&amp;INDEX(PERSON_LASTNAME,N353)&amp;" ("&amp;INDEX(PERSON_ID,N353)&amp;")"),"",INDEX(PERSON_FIRSTNAME,N353)&amp;" "&amp;INDEX(PERSON_LASTNAME,N353)&amp;" ("&amp;INDEX(PERSON_ID,N353)&amp;")")</f>
        <v/>
      </c>
      <c r="P353" t="str" cm="1">
        <f t="array" ref="P353">IF(ISERROR(INDEX(PERSON_LINKEDINURL,N353)),"",INDEX(PERSON_LINKEDINURL,N353))</f>
        <v/>
      </c>
      <c r="Q353" t="str" cm="1">
        <f t="array" ref="Q353">IF(ISERROR(INDEX(PERSON_EMAIL_ADDRESS,N353)),"",INDEX(PERSON_EMAIL_ADDRESS,N353))</f>
        <v/>
      </c>
      <c r="R353" t="str" cm="1">
        <f t="array" ref="R353">IF(ISERROR(INDEX(PERSON_ID,N353)),"",INDEX(PERSON_ID,N353))</f>
        <v/>
      </c>
      <c r="S353" t="str" cm="1">
        <f t="array" ref="S353">IF(ISERROR(INDEX(PERSON_JOBTITLE,N353)),"",INDEX(PERSON_JOBTITLE,N353))</f>
        <v/>
      </c>
      <c r="T353" t="str" cm="1">
        <f t="array" ref="T353">IF(ISERROR(INDEX(PERSON_JOB_TYPE,N353)),"",INDEX(PERSON_JOB_TYPE,N353))</f>
        <v/>
      </c>
      <c r="U353" t="str" cm="1">
        <f t="array" ref="U353">IF(ISERROR(INDEX(PERSON_DEPARTMENT,N353)),"",INDEX(PERSON_DEPARTMENT,N353))</f>
        <v/>
      </c>
      <c r="V353" t="str" cm="1">
        <f t="array" ref="V353">IF(ISERROR(INDEX(PERSON_SENIORITY,N353)),"",INDEX(PERSON_SENIORITY,N353))</f>
        <v/>
      </c>
      <c r="W353" t="str" cm="1">
        <f t="array" ref="W353">IF(ISERROR(INDEX(PERSON_SUB_DEPARTMENT,N353)),"",INDEX(PERSON_SUB_DEPARTMENT,N353))</f>
        <v/>
      </c>
      <c r="Y353" t="str">
        <f t="shared" si="12"/>
        <v/>
      </c>
    </row>
    <row r="354" spans="14:25" x14ac:dyDescent="0.35">
      <c r="N354" t="str">
        <f t="shared" si="13"/>
        <v/>
      </c>
      <c r="O354" t="str" cm="1">
        <f t="array" ref="O354">IF(ISERROR(INDEX(PERSON_FIRSTNAME,N354)&amp;" "&amp;INDEX(PERSON_LASTNAME,N354)&amp;" ("&amp;INDEX(PERSON_ID,N354)&amp;")"),"",INDEX(PERSON_FIRSTNAME,N354)&amp;" "&amp;INDEX(PERSON_LASTNAME,N354)&amp;" ("&amp;INDEX(PERSON_ID,N354)&amp;")")</f>
        <v/>
      </c>
      <c r="P354" t="str" cm="1">
        <f t="array" ref="P354">IF(ISERROR(INDEX(PERSON_LINKEDINURL,N354)),"",INDEX(PERSON_LINKEDINURL,N354))</f>
        <v/>
      </c>
      <c r="Q354" t="str" cm="1">
        <f t="array" ref="Q354">IF(ISERROR(INDEX(PERSON_EMAIL_ADDRESS,N354)),"",INDEX(PERSON_EMAIL_ADDRESS,N354))</f>
        <v/>
      </c>
      <c r="R354" t="str" cm="1">
        <f t="array" ref="R354">IF(ISERROR(INDEX(PERSON_ID,N354)),"",INDEX(PERSON_ID,N354))</f>
        <v/>
      </c>
      <c r="S354" t="str" cm="1">
        <f t="array" ref="S354">IF(ISERROR(INDEX(PERSON_JOBTITLE,N354)),"",INDEX(PERSON_JOBTITLE,N354))</f>
        <v/>
      </c>
      <c r="T354" t="str" cm="1">
        <f t="array" ref="T354">IF(ISERROR(INDEX(PERSON_JOB_TYPE,N354)),"",INDEX(PERSON_JOB_TYPE,N354))</f>
        <v/>
      </c>
      <c r="U354" t="str" cm="1">
        <f t="array" ref="U354">IF(ISERROR(INDEX(PERSON_DEPARTMENT,N354)),"",INDEX(PERSON_DEPARTMENT,N354))</f>
        <v/>
      </c>
      <c r="V354" t="str" cm="1">
        <f t="array" ref="V354">IF(ISERROR(INDEX(PERSON_SENIORITY,N354)),"",INDEX(PERSON_SENIORITY,N354))</f>
        <v/>
      </c>
      <c r="W354" t="str" cm="1">
        <f t="array" ref="W354">IF(ISERROR(INDEX(PERSON_SUB_DEPARTMENT,N354)),"",INDEX(PERSON_SUB_DEPARTMENT,N354))</f>
        <v/>
      </c>
      <c r="Y354" t="str">
        <f t="shared" si="12"/>
        <v/>
      </c>
    </row>
    <row r="355" spans="14:25" x14ac:dyDescent="0.35">
      <c r="N355" t="str">
        <f t="shared" si="13"/>
        <v/>
      </c>
      <c r="O355" t="str" cm="1">
        <f t="array" ref="O355">IF(ISERROR(INDEX(PERSON_FIRSTNAME,N355)&amp;" "&amp;INDEX(PERSON_LASTNAME,N355)&amp;" ("&amp;INDEX(PERSON_ID,N355)&amp;")"),"",INDEX(PERSON_FIRSTNAME,N355)&amp;" "&amp;INDEX(PERSON_LASTNAME,N355)&amp;" ("&amp;INDEX(PERSON_ID,N355)&amp;")")</f>
        <v/>
      </c>
      <c r="P355" t="str" cm="1">
        <f t="array" ref="P355">IF(ISERROR(INDEX(PERSON_LINKEDINURL,N355)),"",INDEX(PERSON_LINKEDINURL,N355))</f>
        <v/>
      </c>
      <c r="Q355" t="str" cm="1">
        <f t="array" ref="Q355">IF(ISERROR(INDEX(PERSON_EMAIL_ADDRESS,N355)),"",INDEX(PERSON_EMAIL_ADDRESS,N355))</f>
        <v/>
      </c>
      <c r="R355" t="str" cm="1">
        <f t="array" ref="R355">IF(ISERROR(INDEX(PERSON_ID,N355)),"",INDEX(PERSON_ID,N355))</f>
        <v/>
      </c>
      <c r="S355" t="str" cm="1">
        <f t="array" ref="S355">IF(ISERROR(INDEX(PERSON_JOBTITLE,N355)),"",INDEX(PERSON_JOBTITLE,N355))</f>
        <v/>
      </c>
      <c r="T355" t="str" cm="1">
        <f t="array" ref="T355">IF(ISERROR(INDEX(PERSON_JOB_TYPE,N355)),"",INDEX(PERSON_JOB_TYPE,N355))</f>
        <v/>
      </c>
      <c r="U355" t="str" cm="1">
        <f t="array" ref="U355">IF(ISERROR(INDEX(PERSON_DEPARTMENT,N355)),"",INDEX(PERSON_DEPARTMENT,N355))</f>
        <v/>
      </c>
      <c r="V355" t="str" cm="1">
        <f t="array" ref="V355">IF(ISERROR(INDEX(PERSON_SENIORITY,N355)),"",INDEX(PERSON_SENIORITY,N355))</f>
        <v/>
      </c>
      <c r="W355" t="str" cm="1">
        <f t="array" ref="W355">IF(ISERROR(INDEX(PERSON_SUB_DEPARTMENT,N355)),"",INDEX(PERSON_SUB_DEPARTMENT,N355))</f>
        <v/>
      </c>
      <c r="Y355" t="str">
        <f t="shared" si="12"/>
        <v/>
      </c>
    </row>
    <row r="356" spans="14:25" x14ac:dyDescent="0.35">
      <c r="N356" t="str">
        <f t="shared" si="13"/>
        <v/>
      </c>
      <c r="O356" t="str" cm="1">
        <f t="array" ref="O356">IF(ISERROR(INDEX(PERSON_FIRSTNAME,N356)&amp;" "&amp;INDEX(PERSON_LASTNAME,N356)&amp;" ("&amp;INDEX(PERSON_ID,N356)&amp;")"),"",INDEX(PERSON_FIRSTNAME,N356)&amp;" "&amp;INDEX(PERSON_LASTNAME,N356)&amp;" ("&amp;INDEX(PERSON_ID,N356)&amp;")")</f>
        <v/>
      </c>
      <c r="P356" t="str" cm="1">
        <f t="array" ref="P356">IF(ISERROR(INDEX(PERSON_LINKEDINURL,N356)),"",INDEX(PERSON_LINKEDINURL,N356))</f>
        <v/>
      </c>
      <c r="Q356" t="str" cm="1">
        <f t="array" ref="Q356">IF(ISERROR(INDEX(PERSON_EMAIL_ADDRESS,N356)),"",INDEX(PERSON_EMAIL_ADDRESS,N356))</f>
        <v/>
      </c>
      <c r="R356" t="str" cm="1">
        <f t="array" ref="R356">IF(ISERROR(INDEX(PERSON_ID,N356)),"",INDEX(PERSON_ID,N356))</f>
        <v/>
      </c>
      <c r="S356" t="str" cm="1">
        <f t="array" ref="S356">IF(ISERROR(INDEX(PERSON_JOBTITLE,N356)),"",INDEX(PERSON_JOBTITLE,N356))</f>
        <v/>
      </c>
      <c r="T356" t="str" cm="1">
        <f t="array" ref="T356">IF(ISERROR(INDEX(PERSON_JOB_TYPE,N356)),"",INDEX(PERSON_JOB_TYPE,N356))</f>
        <v/>
      </c>
      <c r="U356" t="str" cm="1">
        <f t="array" ref="U356">IF(ISERROR(INDEX(PERSON_DEPARTMENT,N356)),"",INDEX(PERSON_DEPARTMENT,N356))</f>
        <v/>
      </c>
      <c r="V356" t="str" cm="1">
        <f t="array" ref="V356">IF(ISERROR(INDEX(PERSON_SENIORITY,N356)),"",INDEX(PERSON_SENIORITY,N356))</f>
        <v/>
      </c>
      <c r="W356" t="str" cm="1">
        <f t="array" ref="W356">IF(ISERROR(INDEX(PERSON_SUB_DEPARTMENT,N356)),"",INDEX(PERSON_SUB_DEPARTMENT,N356))</f>
        <v/>
      </c>
      <c r="Y356" t="str">
        <f t="shared" si="12"/>
        <v/>
      </c>
    </row>
    <row r="357" spans="14:25" x14ac:dyDescent="0.35">
      <c r="N357" t="str">
        <f t="shared" si="13"/>
        <v/>
      </c>
      <c r="O357" t="str" cm="1">
        <f t="array" ref="O357">IF(ISERROR(INDEX(PERSON_FIRSTNAME,N357)&amp;" "&amp;INDEX(PERSON_LASTNAME,N357)&amp;" ("&amp;INDEX(PERSON_ID,N357)&amp;")"),"",INDEX(PERSON_FIRSTNAME,N357)&amp;" "&amp;INDEX(PERSON_LASTNAME,N357)&amp;" ("&amp;INDEX(PERSON_ID,N357)&amp;")")</f>
        <v/>
      </c>
      <c r="P357" t="str" cm="1">
        <f t="array" ref="P357">IF(ISERROR(INDEX(PERSON_LINKEDINURL,N357)),"",INDEX(PERSON_LINKEDINURL,N357))</f>
        <v/>
      </c>
      <c r="Q357" t="str" cm="1">
        <f t="array" ref="Q357">IF(ISERROR(INDEX(PERSON_EMAIL_ADDRESS,N357)),"",INDEX(PERSON_EMAIL_ADDRESS,N357))</f>
        <v/>
      </c>
      <c r="R357" t="str" cm="1">
        <f t="array" ref="R357">IF(ISERROR(INDEX(PERSON_ID,N357)),"",INDEX(PERSON_ID,N357))</f>
        <v/>
      </c>
      <c r="S357" t="str" cm="1">
        <f t="array" ref="S357">IF(ISERROR(INDEX(PERSON_JOBTITLE,N357)),"",INDEX(PERSON_JOBTITLE,N357))</f>
        <v/>
      </c>
      <c r="T357" t="str" cm="1">
        <f t="array" ref="T357">IF(ISERROR(INDEX(PERSON_JOB_TYPE,N357)),"",INDEX(PERSON_JOB_TYPE,N357))</f>
        <v/>
      </c>
      <c r="U357" t="str" cm="1">
        <f t="array" ref="U357">IF(ISERROR(INDEX(PERSON_DEPARTMENT,N357)),"",INDEX(PERSON_DEPARTMENT,N357))</f>
        <v/>
      </c>
      <c r="V357" t="str" cm="1">
        <f t="array" ref="V357">IF(ISERROR(INDEX(PERSON_SENIORITY,N357)),"",INDEX(PERSON_SENIORITY,N357))</f>
        <v/>
      </c>
      <c r="W357" t="str" cm="1">
        <f t="array" ref="W357">IF(ISERROR(INDEX(PERSON_SUB_DEPARTMENT,N357)),"",INDEX(PERSON_SUB_DEPARTMENT,N357))</f>
        <v/>
      </c>
      <c r="Y357" t="str">
        <f t="shared" si="12"/>
        <v/>
      </c>
    </row>
    <row r="358" spans="14:25" x14ac:dyDescent="0.35">
      <c r="N358" t="str">
        <f t="shared" si="13"/>
        <v/>
      </c>
      <c r="O358" t="str" cm="1">
        <f t="array" ref="O358">IF(ISERROR(INDEX(PERSON_FIRSTNAME,N358)&amp;" "&amp;INDEX(PERSON_LASTNAME,N358)&amp;" ("&amp;INDEX(PERSON_ID,N358)&amp;")"),"",INDEX(PERSON_FIRSTNAME,N358)&amp;" "&amp;INDEX(PERSON_LASTNAME,N358)&amp;" ("&amp;INDEX(PERSON_ID,N358)&amp;")")</f>
        <v/>
      </c>
      <c r="P358" t="str" cm="1">
        <f t="array" ref="P358">IF(ISERROR(INDEX(PERSON_LINKEDINURL,N358)),"",INDEX(PERSON_LINKEDINURL,N358))</f>
        <v/>
      </c>
      <c r="Q358" t="str" cm="1">
        <f t="array" ref="Q358">IF(ISERROR(INDEX(PERSON_EMAIL_ADDRESS,N358)),"",INDEX(PERSON_EMAIL_ADDRESS,N358))</f>
        <v/>
      </c>
      <c r="R358" t="str" cm="1">
        <f t="array" ref="R358">IF(ISERROR(INDEX(PERSON_ID,N358)),"",INDEX(PERSON_ID,N358))</f>
        <v/>
      </c>
      <c r="S358" t="str" cm="1">
        <f t="array" ref="S358">IF(ISERROR(INDEX(PERSON_JOBTITLE,N358)),"",INDEX(PERSON_JOBTITLE,N358))</f>
        <v/>
      </c>
      <c r="T358" t="str" cm="1">
        <f t="array" ref="T358">IF(ISERROR(INDEX(PERSON_JOB_TYPE,N358)),"",INDEX(PERSON_JOB_TYPE,N358))</f>
        <v/>
      </c>
      <c r="U358" t="str" cm="1">
        <f t="array" ref="U358">IF(ISERROR(INDEX(PERSON_DEPARTMENT,N358)),"",INDEX(PERSON_DEPARTMENT,N358))</f>
        <v/>
      </c>
      <c r="V358" t="str" cm="1">
        <f t="array" ref="V358">IF(ISERROR(INDEX(PERSON_SENIORITY,N358)),"",INDEX(PERSON_SENIORITY,N358))</f>
        <v/>
      </c>
      <c r="W358" t="str" cm="1">
        <f t="array" ref="W358">IF(ISERROR(INDEX(PERSON_SUB_DEPARTMENT,N358)),"",INDEX(PERSON_SUB_DEPARTMENT,N358))</f>
        <v/>
      </c>
      <c r="Y358" t="str">
        <f t="shared" si="12"/>
        <v/>
      </c>
    </row>
    <row r="359" spans="14:25" x14ac:dyDescent="0.35">
      <c r="N359" t="str">
        <f t="shared" si="13"/>
        <v/>
      </c>
      <c r="O359" t="str" cm="1">
        <f t="array" ref="O359">IF(ISERROR(INDEX(PERSON_FIRSTNAME,N359)&amp;" "&amp;INDEX(PERSON_LASTNAME,N359)&amp;" ("&amp;INDEX(PERSON_ID,N359)&amp;")"),"",INDEX(PERSON_FIRSTNAME,N359)&amp;" "&amp;INDEX(PERSON_LASTNAME,N359)&amp;" ("&amp;INDEX(PERSON_ID,N359)&amp;")")</f>
        <v/>
      </c>
      <c r="P359" t="str" cm="1">
        <f t="array" ref="P359">IF(ISERROR(INDEX(PERSON_LINKEDINURL,N359)),"",INDEX(PERSON_LINKEDINURL,N359))</f>
        <v/>
      </c>
      <c r="Q359" t="str" cm="1">
        <f t="array" ref="Q359">IF(ISERROR(INDEX(PERSON_EMAIL_ADDRESS,N359)),"",INDEX(PERSON_EMAIL_ADDRESS,N359))</f>
        <v/>
      </c>
      <c r="R359" t="str" cm="1">
        <f t="array" ref="R359">IF(ISERROR(INDEX(PERSON_ID,N359)),"",INDEX(PERSON_ID,N359))</f>
        <v/>
      </c>
      <c r="S359" t="str" cm="1">
        <f t="array" ref="S359">IF(ISERROR(INDEX(PERSON_JOBTITLE,N359)),"",INDEX(PERSON_JOBTITLE,N359))</f>
        <v/>
      </c>
      <c r="T359" t="str" cm="1">
        <f t="array" ref="T359">IF(ISERROR(INDEX(PERSON_JOB_TYPE,N359)),"",INDEX(PERSON_JOB_TYPE,N359))</f>
        <v/>
      </c>
      <c r="U359" t="str" cm="1">
        <f t="array" ref="U359">IF(ISERROR(INDEX(PERSON_DEPARTMENT,N359)),"",INDEX(PERSON_DEPARTMENT,N359))</f>
        <v/>
      </c>
      <c r="V359" t="str" cm="1">
        <f t="array" ref="V359">IF(ISERROR(INDEX(PERSON_SENIORITY,N359)),"",INDEX(PERSON_SENIORITY,N359))</f>
        <v/>
      </c>
      <c r="W359" t="str" cm="1">
        <f t="array" ref="W359">IF(ISERROR(INDEX(PERSON_SUB_DEPARTMENT,N359)),"",INDEX(PERSON_SUB_DEPARTMENT,N359))</f>
        <v/>
      </c>
      <c r="Y359" t="str">
        <f t="shared" si="12"/>
        <v/>
      </c>
    </row>
    <row r="360" spans="14:25" x14ac:dyDescent="0.35">
      <c r="N360" t="str">
        <f t="shared" si="13"/>
        <v/>
      </c>
      <c r="O360" t="str" cm="1">
        <f t="array" ref="O360">IF(ISERROR(INDEX(PERSON_FIRSTNAME,N360)&amp;" "&amp;INDEX(PERSON_LASTNAME,N360)&amp;" ("&amp;INDEX(PERSON_ID,N360)&amp;")"),"",INDEX(PERSON_FIRSTNAME,N360)&amp;" "&amp;INDEX(PERSON_LASTNAME,N360)&amp;" ("&amp;INDEX(PERSON_ID,N360)&amp;")")</f>
        <v/>
      </c>
      <c r="P360" t="str" cm="1">
        <f t="array" ref="P360">IF(ISERROR(INDEX(PERSON_LINKEDINURL,N360)),"",INDEX(PERSON_LINKEDINURL,N360))</f>
        <v/>
      </c>
      <c r="Q360" t="str" cm="1">
        <f t="array" ref="Q360">IF(ISERROR(INDEX(PERSON_EMAIL_ADDRESS,N360)),"",INDEX(PERSON_EMAIL_ADDRESS,N360))</f>
        <v/>
      </c>
      <c r="R360" t="str" cm="1">
        <f t="array" ref="R360">IF(ISERROR(INDEX(PERSON_ID,N360)),"",INDEX(PERSON_ID,N360))</f>
        <v/>
      </c>
      <c r="S360" t="str" cm="1">
        <f t="array" ref="S360">IF(ISERROR(INDEX(PERSON_JOBTITLE,N360)),"",INDEX(PERSON_JOBTITLE,N360))</f>
        <v/>
      </c>
      <c r="T360" t="str" cm="1">
        <f t="array" ref="T360">IF(ISERROR(INDEX(PERSON_JOB_TYPE,N360)),"",INDEX(PERSON_JOB_TYPE,N360))</f>
        <v/>
      </c>
      <c r="U360" t="str" cm="1">
        <f t="array" ref="U360">IF(ISERROR(INDEX(PERSON_DEPARTMENT,N360)),"",INDEX(PERSON_DEPARTMENT,N360))</f>
        <v/>
      </c>
      <c r="V360" t="str" cm="1">
        <f t="array" ref="V360">IF(ISERROR(INDEX(PERSON_SENIORITY,N360)),"",INDEX(PERSON_SENIORITY,N360))</f>
        <v/>
      </c>
      <c r="W360" t="str" cm="1">
        <f t="array" ref="W360">IF(ISERROR(INDEX(PERSON_SUB_DEPARTMENT,N360)),"",INDEX(PERSON_SUB_DEPARTMENT,N360))</f>
        <v/>
      </c>
      <c r="Y360" t="str">
        <f t="shared" si="12"/>
        <v/>
      </c>
    </row>
    <row r="361" spans="14:25" x14ac:dyDescent="0.35">
      <c r="N361" t="str">
        <f t="shared" si="13"/>
        <v/>
      </c>
      <c r="O361" t="str" cm="1">
        <f t="array" ref="O361">IF(ISERROR(INDEX(PERSON_FIRSTNAME,N361)&amp;" "&amp;INDEX(PERSON_LASTNAME,N361)&amp;" ("&amp;INDEX(PERSON_ID,N361)&amp;")"),"",INDEX(PERSON_FIRSTNAME,N361)&amp;" "&amp;INDEX(PERSON_LASTNAME,N361)&amp;" ("&amp;INDEX(PERSON_ID,N361)&amp;")")</f>
        <v/>
      </c>
      <c r="P361" t="str" cm="1">
        <f t="array" ref="P361">IF(ISERROR(INDEX(PERSON_LINKEDINURL,N361)),"",INDEX(PERSON_LINKEDINURL,N361))</f>
        <v/>
      </c>
      <c r="Q361" t="str" cm="1">
        <f t="array" ref="Q361">IF(ISERROR(INDEX(PERSON_EMAIL_ADDRESS,N361)),"",INDEX(PERSON_EMAIL_ADDRESS,N361))</f>
        <v/>
      </c>
      <c r="R361" t="str" cm="1">
        <f t="array" ref="R361">IF(ISERROR(INDEX(PERSON_ID,N361)),"",INDEX(PERSON_ID,N361))</f>
        <v/>
      </c>
      <c r="S361" t="str" cm="1">
        <f t="array" ref="S361">IF(ISERROR(INDEX(PERSON_JOBTITLE,N361)),"",INDEX(PERSON_JOBTITLE,N361))</f>
        <v/>
      </c>
      <c r="T361" t="str" cm="1">
        <f t="array" ref="T361">IF(ISERROR(INDEX(PERSON_JOB_TYPE,N361)),"",INDEX(PERSON_JOB_TYPE,N361))</f>
        <v/>
      </c>
      <c r="U361" t="str" cm="1">
        <f t="array" ref="U361">IF(ISERROR(INDEX(PERSON_DEPARTMENT,N361)),"",INDEX(PERSON_DEPARTMENT,N361))</f>
        <v/>
      </c>
      <c r="V361" t="str" cm="1">
        <f t="array" ref="V361">IF(ISERROR(INDEX(PERSON_SENIORITY,N361)),"",INDEX(PERSON_SENIORITY,N361))</f>
        <v/>
      </c>
      <c r="W361" t="str" cm="1">
        <f t="array" ref="W361">IF(ISERROR(INDEX(PERSON_SUB_DEPARTMENT,N361)),"",INDEX(PERSON_SUB_DEPARTMENT,N361))</f>
        <v/>
      </c>
      <c r="Y361" t="str">
        <f t="shared" si="12"/>
        <v/>
      </c>
    </row>
    <row r="362" spans="14:25" x14ac:dyDescent="0.35">
      <c r="N362" t="str">
        <f t="shared" si="13"/>
        <v/>
      </c>
      <c r="O362" t="str" cm="1">
        <f t="array" ref="O362">IF(ISERROR(INDEX(PERSON_FIRSTNAME,N362)&amp;" "&amp;INDEX(PERSON_LASTNAME,N362)&amp;" ("&amp;INDEX(PERSON_ID,N362)&amp;")"),"",INDEX(PERSON_FIRSTNAME,N362)&amp;" "&amp;INDEX(PERSON_LASTNAME,N362)&amp;" ("&amp;INDEX(PERSON_ID,N362)&amp;")")</f>
        <v/>
      </c>
      <c r="P362" t="str" cm="1">
        <f t="array" ref="P362">IF(ISERROR(INDEX(PERSON_LINKEDINURL,N362)),"",INDEX(PERSON_LINKEDINURL,N362))</f>
        <v/>
      </c>
      <c r="Q362" t="str" cm="1">
        <f t="array" ref="Q362">IF(ISERROR(INDEX(PERSON_EMAIL_ADDRESS,N362)),"",INDEX(PERSON_EMAIL_ADDRESS,N362))</f>
        <v/>
      </c>
      <c r="R362" t="str" cm="1">
        <f t="array" ref="R362">IF(ISERROR(INDEX(PERSON_ID,N362)),"",INDEX(PERSON_ID,N362))</f>
        <v/>
      </c>
      <c r="S362" t="str" cm="1">
        <f t="array" ref="S362">IF(ISERROR(INDEX(PERSON_JOBTITLE,N362)),"",INDEX(PERSON_JOBTITLE,N362))</f>
        <v/>
      </c>
      <c r="T362" t="str" cm="1">
        <f t="array" ref="T362">IF(ISERROR(INDEX(PERSON_JOB_TYPE,N362)),"",INDEX(PERSON_JOB_TYPE,N362))</f>
        <v/>
      </c>
      <c r="U362" t="str" cm="1">
        <f t="array" ref="U362">IF(ISERROR(INDEX(PERSON_DEPARTMENT,N362)),"",INDEX(PERSON_DEPARTMENT,N362))</f>
        <v/>
      </c>
      <c r="V362" t="str" cm="1">
        <f t="array" ref="V362">IF(ISERROR(INDEX(PERSON_SENIORITY,N362)),"",INDEX(PERSON_SENIORITY,N362))</f>
        <v/>
      </c>
      <c r="W362" t="str" cm="1">
        <f t="array" ref="W362">IF(ISERROR(INDEX(PERSON_SUB_DEPARTMENT,N362)),"",INDEX(PERSON_SUB_DEPARTMENT,N362))</f>
        <v/>
      </c>
      <c r="Y362" t="str">
        <f t="shared" si="12"/>
        <v/>
      </c>
    </row>
    <row r="363" spans="14:25" x14ac:dyDescent="0.35">
      <c r="N363" t="str">
        <f t="shared" si="13"/>
        <v/>
      </c>
      <c r="O363" t="str" cm="1">
        <f t="array" ref="O363">IF(ISERROR(INDEX(PERSON_FIRSTNAME,N363)&amp;" "&amp;INDEX(PERSON_LASTNAME,N363)&amp;" ("&amp;INDEX(PERSON_ID,N363)&amp;")"),"",INDEX(PERSON_FIRSTNAME,N363)&amp;" "&amp;INDEX(PERSON_LASTNAME,N363)&amp;" ("&amp;INDEX(PERSON_ID,N363)&amp;")")</f>
        <v/>
      </c>
      <c r="P363" t="str" cm="1">
        <f t="array" ref="P363">IF(ISERROR(INDEX(PERSON_LINKEDINURL,N363)),"",INDEX(PERSON_LINKEDINURL,N363))</f>
        <v/>
      </c>
      <c r="Q363" t="str" cm="1">
        <f t="array" ref="Q363">IF(ISERROR(INDEX(PERSON_EMAIL_ADDRESS,N363)),"",INDEX(PERSON_EMAIL_ADDRESS,N363))</f>
        <v/>
      </c>
      <c r="R363" t="str" cm="1">
        <f t="array" ref="R363">IF(ISERROR(INDEX(PERSON_ID,N363)),"",INDEX(PERSON_ID,N363))</f>
        <v/>
      </c>
      <c r="S363" t="str" cm="1">
        <f t="array" ref="S363">IF(ISERROR(INDEX(PERSON_JOBTITLE,N363)),"",INDEX(PERSON_JOBTITLE,N363))</f>
        <v/>
      </c>
      <c r="T363" t="str" cm="1">
        <f t="array" ref="T363">IF(ISERROR(INDEX(PERSON_JOB_TYPE,N363)),"",INDEX(PERSON_JOB_TYPE,N363))</f>
        <v/>
      </c>
      <c r="U363" t="str" cm="1">
        <f t="array" ref="U363">IF(ISERROR(INDEX(PERSON_DEPARTMENT,N363)),"",INDEX(PERSON_DEPARTMENT,N363))</f>
        <v/>
      </c>
      <c r="V363" t="str" cm="1">
        <f t="array" ref="V363">IF(ISERROR(INDEX(PERSON_SENIORITY,N363)),"",INDEX(PERSON_SENIORITY,N363))</f>
        <v/>
      </c>
      <c r="W363" t="str" cm="1">
        <f t="array" ref="W363">IF(ISERROR(INDEX(PERSON_SUB_DEPARTMENT,N363)),"",INDEX(PERSON_SUB_DEPARTMENT,N363))</f>
        <v/>
      </c>
      <c r="Y363" t="str">
        <f t="shared" si="12"/>
        <v/>
      </c>
    </row>
    <row r="364" spans="14:25" x14ac:dyDescent="0.35">
      <c r="N364" t="str">
        <f t="shared" si="13"/>
        <v/>
      </c>
      <c r="O364" t="str" cm="1">
        <f t="array" ref="O364">IF(ISERROR(INDEX(PERSON_FIRSTNAME,N364)&amp;" "&amp;INDEX(PERSON_LASTNAME,N364)&amp;" ("&amp;INDEX(PERSON_ID,N364)&amp;")"),"",INDEX(PERSON_FIRSTNAME,N364)&amp;" "&amp;INDEX(PERSON_LASTNAME,N364)&amp;" ("&amp;INDEX(PERSON_ID,N364)&amp;")")</f>
        <v/>
      </c>
      <c r="P364" t="str" cm="1">
        <f t="array" ref="P364">IF(ISERROR(INDEX(PERSON_LINKEDINURL,N364)),"",INDEX(PERSON_LINKEDINURL,N364))</f>
        <v/>
      </c>
      <c r="Q364" t="str" cm="1">
        <f t="array" ref="Q364">IF(ISERROR(INDEX(PERSON_EMAIL_ADDRESS,N364)),"",INDEX(PERSON_EMAIL_ADDRESS,N364))</f>
        <v/>
      </c>
      <c r="R364" t="str" cm="1">
        <f t="array" ref="R364">IF(ISERROR(INDEX(PERSON_ID,N364)),"",INDEX(PERSON_ID,N364))</f>
        <v/>
      </c>
      <c r="S364" t="str" cm="1">
        <f t="array" ref="S364">IF(ISERROR(INDEX(PERSON_JOBTITLE,N364)),"",INDEX(PERSON_JOBTITLE,N364))</f>
        <v/>
      </c>
      <c r="T364" t="str" cm="1">
        <f t="array" ref="T364">IF(ISERROR(INDEX(PERSON_JOB_TYPE,N364)),"",INDEX(PERSON_JOB_TYPE,N364))</f>
        <v/>
      </c>
      <c r="U364" t="str" cm="1">
        <f t="array" ref="U364">IF(ISERROR(INDEX(PERSON_DEPARTMENT,N364)),"",INDEX(PERSON_DEPARTMENT,N364))</f>
        <v/>
      </c>
      <c r="V364" t="str" cm="1">
        <f t="array" ref="V364">IF(ISERROR(INDEX(PERSON_SENIORITY,N364)),"",INDEX(PERSON_SENIORITY,N364))</f>
        <v/>
      </c>
      <c r="W364" t="str" cm="1">
        <f t="array" ref="W364">IF(ISERROR(INDEX(PERSON_SUB_DEPARTMENT,N364)),"",INDEX(PERSON_SUB_DEPARTMENT,N364))</f>
        <v/>
      </c>
      <c r="Y364" t="str">
        <f t="shared" si="12"/>
        <v/>
      </c>
    </row>
    <row r="365" spans="14:25" x14ac:dyDescent="0.35">
      <c r="N365" t="str">
        <f t="shared" si="13"/>
        <v/>
      </c>
      <c r="O365" t="str" cm="1">
        <f t="array" ref="O365">IF(ISERROR(INDEX(PERSON_FIRSTNAME,N365)&amp;" "&amp;INDEX(PERSON_LASTNAME,N365)&amp;" ("&amp;INDEX(PERSON_ID,N365)&amp;")"),"",INDEX(PERSON_FIRSTNAME,N365)&amp;" "&amp;INDEX(PERSON_LASTNAME,N365)&amp;" ("&amp;INDEX(PERSON_ID,N365)&amp;")")</f>
        <v/>
      </c>
      <c r="P365" t="str" cm="1">
        <f t="array" ref="P365">IF(ISERROR(INDEX(PERSON_LINKEDINURL,N365)),"",INDEX(PERSON_LINKEDINURL,N365))</f>
        <v/>
      </c>
      <c r="Q365" t="str" cm="1">
        <f t="array" ref="Q365">IF(ISERROR(INDEX(PERSON_EMAIL_ADDRESS,N365)),"",INDEX(PERSON_EMAIL_ADDRESS,N365))</f>
        <v/>
      </c>
      <c r="R365" t="str" cm="1">
        <f t="array" ref="R365">IF(ISERROR(INDEX(PERSON_ID,N365)),"",INDEX(PERSON_ID,N365))</f>
        <v/>
      </c>
      <c r="S365" t="str" cm="1">
        <f t="array" ref="S365">IF(ISERROR(INDEX(PERSON_JOBTITLE,N365)),"",INDEX(PERSON_JOBTITLE,N365))</f>
        <v/>
      </c>
      <c r="T365" t="str" cm="1">
        <f t="array" ref="T365">IF(ISERROR(INDEX(PERSON_JOB_TYPE,N365)),"",INDEX(PERSON_JOB_TYPE,N365))</f>
        <v/>
      </c>
      <c r="U365" t="str" cm="1">
        <f t="array" ref="U365">IF(ISERROR(INDEX(PERSON_DEPARTMENT,N365)),"",INDEX(PERSON_DEPARTMENT,N365))</f>
        <v/>
      </c>
      <c r="V365" t="str" cm="1">
        <f t="array" ref="V365">IF(ISERROR(INDEX(PERSON_SENIORITY,N365)),"",INDEX(PERSON_SENIORITY,N365))</f>
        <v/>
      </c>
      <c r="W365" t="str" cm="1">
        <f t="array" ref="W365">IF(ISERROR(INDEX(PERSON_SUB_DEPARTMENT,N365)),"",INDEX(PERSON_SUB_DEPARTMENT,N365))</f>
        <v/>
      </c>
      <c r="Y365" t="str">
        <f t="shared" si="12"/>
        <v/>
      </c>
    </row>
    <row r="366" spans="14:25" x14ac:dyDescent="0.35">
      <c r="N366" t="str">
        <f t="shared" si="13"/>
        <v/>
      </c>
      <c r="O366" t="str" cm="1">
        <f t="array" ref="O366">IF(ISERROR(INDEX(PERSON_FIRSTNAME,N366)&amp;" "&amp;INDEX(PERSON_LASTNAME,N366)&amp;" ("&amp;INDEX(PERSON_ID,N366)&amp;")"),"",INDEX(PERSON_FIRSTNAME,N366)&amp;" "&amp;INDEX(PERSON_LASTNAME,N366)&amp;" ("&amp;INDEX(PERSON_ID,N366)&amp;")")</f>
        <v/>
      </c>
      <c r="P366" t="str" cm="1">
        <f t="array" ref="P366">IF(ISERROR(INDEX(PERSON_LINKEDINURL,N366)),"",INDEX(PERSON_LINKEDINURL,N366))</f>
        <v/>
      </c>
      <c r="Q366" t="str" cm="1">
        <f t="array" ref="Q366">IF(ISERROR(INDEX(PERSON_EMAIL_ADDRESS,N366)),"",INDEX(PERSON_EMAIL_ADDRESS,N366))</f>
        <v/>
      </c>
      <c r="R366" t="str" cm="1">
        <f t="array" ref="R366">IF(ISERROR(INDEX(PERSON_ID,N366)),"",INDEX(PERSON_ID,N366))</f>
        <v/>
      </c>
      <c r="S366" t="str" cm="1">
        <f t="array" ref="S366">IF(ISERROR(INDEX(PERSON_JOBTITLE,N366)),"",INDEX(PERSON_JOBTITLE,N366))</f>
        <v/>
      </c>
      <c r="T366" t="str" cm="1">
        <f t="array" ref="T366">IF(ISERROR(INDEX(PERSON_JOB_TYPE,N366)),"",INDEX(PERSON_JOB_TYPE,N366))</f>
        <v/>
      </c>
      <c r="U366" t="str" cm="1">
        <f t="array" ref="U366">IF(ISERROR(INDEX(PERSON_DEPARTMENT,N366)),"",INDEX(PERSON_DEPARTMENT,N366))</f>
        <v/>
      </c>
      <c r="V366" t="str" cm="1">
        <f t="array" ref="V366">IF(ISERROR(INDEX(PERSON_SENIORITY,N366)),"",INDEX(PERSON_SENIORITY,N366))</f>
        <v/>
      </c>
      <c r="W366" t="str" cm="1">
        <f t="array" ref="W366">IF(ISERROR(INDEX(PERSON_SUB_DEPARTMENT,N366)),"",INDEX(PERSON_SUB_DEPARTMENT,N366))</f>
        <v/>
      </c>
      <c r="Y366" t="str">
        <f t="shared" si="12"/>
        <v/>
      </c>
    </row>
    <row r="367" spans="14:25" x14ac:dyDescent="0.35">
      <c r="N367" t="str">
        <f t="shared" si="13"/>
        <v/>
      </c>
      <c r="O367" t="str" cm="1">
        <f t="array" ref="O367">IF(ISERROR(INDEX(PERSON_FIRSTNAME,N367)&amp;" "&amp;INDEX(PERSON_LASTNAME,N367)&amp;" ("&amp;INDEX(PERSON_ID,N367)&amp;")"),"",INDEX(PERSON_FIRSTNAME,N367)&amp;" "&amp;INDEX(PERSON_LASTNAME,N367)&amp;" ("&amp;INDEX(PERSON_ID,N367)&amp;")")</f>
        <v/>
      </c>
      <c r="P367" t="str" cm="1">
        <f t="array" ref="P367">IF(ISERROR(INDEX(PERSON_LINKEDINURL,N367)),"",INDEX(PERSON_LINKEDINURL,N367))</f>
        <v/>
      </c>
      <c r="Q367" t="str" cm="1">
        <f t="array" ref="Q367">IF(ISERROR(INDEX(PERSON_EMAIL_ADDRESS,N367)),"",INDEX(PERSON_EMAIL_ADDRESS,N367))</f>
        <v/>
      </c>
      <c r="R367" t="str" cm="1">
        <f t="array" ref="R367">IF(ISERROR(INDEX(PERSON_ID,N367)),"",INDEX(PERSON_ID,N367))</f>
        <v/>
      </c>
      <c r="S367" t="str" cm="1">
        <f t="array" ref="S367">IF(ISERROR(INDEX(PERSON_JOBTITLE,N367)),"",INDEX(PERSON_JOBTITLE,N367))</f>
        <v/>
      </c>
      <c r="T367" t="str" cm="1">
        <f t="array" ref="T367">IF(ISERROR(INDEX(PERSON_JOB_TYPE,N367)),"",INDEX(PERSON_JOB_TYPE,N367))</f>
        <v/>
      </c>
      <c r="U367" t="str" cm="1">
        <f t="array" ref="U367">IF(ISERROR(INDEX(PERSON_DEPARTMENT,N367)),"",INDEX(PERSON_DEPARTMENT,N367))</f>
        <v/>
      </c>
      <c r="V367" t="str" cm="1">
        <f t="array" ref="V367">IF(ISERROR(INDEX(PERSON_SENIORITY,N367)),"",INDEX(PERSON_SENIORITY,N367))</f>
        <v/>
      </c>
      <c r="W367" t="str" cm="1">
        <f t="array" ref="W367">IF(ISERROR(INDEX(PERSON_SUB_DEPARTMENT,N367)),"",INDEX(PERSON_SUB_DEPARTMENT,N367))</f>
        <v/>
      </c>
      <c r="Y367" t="str">
        <f t="shared" si="12"/>
        <v/>
      </c>
    </row>
    <row r="368" spans="14:25" x14ac:dyDescent="0.35">
      <c r="N368" t="str">
        <f t="shared" si="13"/>
        <v/>
      </c>
      <c r="O368" t="str" cm="1">
        <f t="array" ref="O368">IF(ISERROR(INDEX(PERSON_FIRSTNAME,N368)&amp;" "&amp;INDEX(PERSON_LASTNAME,N368)&amp;" ("&amp;INDEX(PERSON_ID,N368)&amp;")"),"",INDEX(PERSON_FIRSTNAME,N368)&amp;" "&amp;INDEX(PERSON_LASTNAME,N368)&amp;" ("&amp;INDEX(PERSON_ID,N368)&amp;")")</f>
        <v/>
      </c>
      <c r="P368" t="str" cm="1">
        <f t="array" ref="P368">IF(ISERROR(INDEX(PERSON_LINKEDINURL,N368)),"",INDEX(PERSON_LINKEDINURL,N368))</f>
        <v/>
      </c>
      <c r="Q368" t="str" cm="1">
        <f t="array" ref="Q368">IF(ISERROR(INDEX(PERSON_EMAIL_ADDRESS,N368)),"",INDEX(PERSON_EMAIL_ADDRESS,N368))</f>
        <v/>
      </c>
      <c r="R368" t="str" cm="1">
        <f t="array" ref="R368">IF(ISERROR(INDEX(PERSON_ID,N368)),"",INDEX(PERSON_ID,N368))</f>
        <v/>
      </c>
      <c r="S368" t="str" cm="1">
        <f t="array" ref="S368">IF(ISERROR(INDEX(PERSON_JOBTITLE,N368)),"",INDEX(PERSON_JOBTITLE,N368))</f>
        <v/>
      </c>
      <c r="T368" t="str" cm="1">
        <f t="array" ref="T368">IF(ISERROR(INDEX(PERSON_JOB_TYPE,N368)),"",INDEX(PERSON_JOB_TYPE,N368))</f>
        <v/>
      </c>
      <c r="U368" t="str" cm="1">
        <f t="array" ref="U368">IF(ISERROR(INDEX(PERSON_DEPARTMENT,N368)),"",INDEX(PERSON_DEPARTMENT,N368))</f>
        <v/>
      </c>
      <c r="V368" t="str" cm="1">
        <f t="array" ref="V368">IF(ISERROR(INDEX(PERSON_SENIORITY,N368)),"",INDEX(PERSON_SENIORITY,N368))</f>
        <v/>
      </c>
      <c r="W368" t="str" cm="1">
        <f t="array" ref="W368">IF(ISERROR(INDEX(PERSON_SUB_DEPARTMENT,N368)),"",INDEX(PERSON_SUB_DEPARTMENT,N368))</f>
        <v/>
      </c>
      <c r="Y368" t="str">
        <f t="shared" si="12"/>
        <v/>
      </c>
    </row>
    <row r="369" spans="14:25" x14ac:dyDescent="0.35">
      <c r="N369" t="str">
        <f t="shared" si="13"/>
        <v/>
      </c>
      <c r="O369" t="str" cm="1">
        <f t="array" ref="O369">IF(ISERROR(INDEX(PERSON_FIRSTNAME,N369)&amp;" "&amp;INDEX(PERSON_LASTNAME,N369)&amp;" ("&amp;INDEX(PERSON_ID,N369)&amp;")"),"",INDEX(PERSON_FIRSTNAME,N369)&amp;" "&amp;INDEX(PERSON_LASTNAME,N369)&amp;" ("&amp;INDEX(PERSON_ID,N369)&amp;")")</f>
        <v/>
      </c>
      <c r="P369" t="str" cm="1">
        <f t="array" ref="P369">IF(ISERROR(INDEX(PERSON_LINKEDINURL,N369)),"",INDEX(PERSON_LINKEDINURL,N369))</f>
        <v/>
      </c>
      <c r="Q369" t="str" cm="1">
        <f t="array" ref="Q369">IF(ISERROR(INDEX(PERSON_EMAIL_ADDRESS,N369)),"",INDEX(PERSON_EMAIL_ADDRESS,N369))</f>
        <v/>
      </c>
      <c r="R369" t="str" cm="1">
        <f t="array" ref="R369">IF(ISERROR(INDEX(PERSON_ID,N369)),"",INDEX(PERSON_ID,N369))</f>
        <v/>
      </c>
      <c r="S369" t="str" cm="1">
        <f t="array" ref="S369">IF(ISERROR(INDEX(PERSON_JOBTITLE,N369)),"",INDEX(PERSON_JOBTITLE,N369))</f>
        <v/>
      </c>
      <c r="T369" t="str" cm="1">
        <f t="array" ref="T369">IF(ISERROR(INDEX(PERSON_JOB_TYPE,N369)),"",INDEX(PERSON_JOB_TYPE,N369))</f>
        <v/>
      </c>
      <c r="U369" t="str" cm="1">
        <f t="array" ref="U369">IF(ISERROR(INDEX(PERSON_DEPARTMENT,N369)),"",INDEX(PERSON_DEPARTMENT,N369))</f>
        <v/>
      </c>
      <c r="V369" t="str" cm="1">
        <f t="array" ref="V369">IF(ISERROR(INDEX(PERSON_SENIORITY,N369)),"",INDEX(PERSON_SENIORITY,N369))</f>
        <v/>
      </c>
      <c r="W369" t="str" cm="1">
        <f t="array" ref="W369">IF(ISERROR(INDEX(PERSON_SUB_DEPARTMENT,N369)),"",INDEX(PERSON_SUB_DEPARTMENT,N369))</f>
        <v/>
      </c>
      <c r="Y369" t="str">
        <f t="shared" si="12"/>
        <v/>
      </c>
    </row>
    <row r="370" spans="14:25" x14ac:dyDescent="0.35">
      <c r="N370" t="str">
        <f t="shared" si="13"/>
        <v/>
      </c>
      <c r="O370" t="str" cm="1">
        <f t="array" ref="O370">IF(ISERROR(INDEX(PERSON_FIRSTNAME,N370)&amp;" "&amp;INDEX(PERSON_LASTNAME,N370)&amp;" ("&amp;INDEX(PERSON_ID,N370)&amp;")"),"",INDEX(PERSON_FIRSTNAME,N370)&amp;" "&amp;INDEX(PERSON_LASTNAME,N370)&amp;" ("&amp;INDEX(PERSON_ID,N370)&amp;")")</f>
        <v/>
      </c>
      <c r="P370" t="str" cm="1">
        <f t="array" ref="P370">IF(ISERROR(INDEX(PERSON_LINKEDINURL,N370)),"",INDEX(PERSON_LINKEDINURL,N370))</f>
        <v/>
      </c>
      <c r="Q370" t="str" cm="1">
        <f t="array" ref="Q370">IF(ISERROR(INDEX(PERSON_EMAIL_ADDRESS,N370)),"",INDEX(PERSON_EMAIL_ADDRESS,N370))</f>
        <v/>
      </c>
      <c r="R370" t="str" cm="1">
        <f t="array" ref="R370">IF(ISERROR(INDEX(PERSON_ID,N370)),"",INDEX(PERSON_ID,N370))</f>
        <v/>
      </c>
      <c r="S370" t="str" cm="1">
        <f t="array" ref="S370">IF(ISERROR(INDEX(PERSON_JOBTITLE,N370)),"",INDEX(PERSON_JOBTITLE,N370))</f>
        <v/>
      </c>
      <c r="T370" t="str" cm="1">
        <f t="array" ref="T370">IF(ISERROR(INDEX(PERSON_JOB_TYPE,N370)),"",INDEX(PERSON_JOB_TYPE,N370))</f>
        <v/>
      </c>
      <c r="U370" t="str" cm="1">
        <f t="array" ref="U370">IF(ISERROR(INDEX(PERSON_DEPARTMENT,N370)),"",INDEX(PERSON_DEPARTMENT,N370))</f>
        <v/>
      </c>
      <c r="V370" t="str" cm="1">
        <f t="array" ref="V370">IF(ISERROR(INDEX(PERSON_SENIORITY,N370)),"",INDEX(PERSON_SENIORITY,N370))</f>
        <v/>
      </c>
      <c r="W370" t="str" cm="1">
        <f t="array" ref="W370">IF(ISERROR(INDEX(PERSON_SUB_DEPARTMENT,N370)),"",INDEX(PERSON_SUB_DEPARTMENT,N370))</f>
        <v/>
      </c>
      <c r="Y370" t="str">
        <f t="shared" si="12"/>
        <v/>
      </c>
    </row>
    <row r="371" spans="14:25" x14ac:dyDescent="0.35">
      <c r="N371" t="str">
        <f t="shared" si="13"/>
        <v/>
      </c>
      <c r="O371" t="str" cm="1">
        <f t="array" ref="O371">IF(ISERROR(INDEX(PERSON_FIRSTNAME,N371)&amp;" "&amp;INDEX(PERSON_LASTNAME,N371)&amp;" ("&amp;INDEX(PERSON_ID,N371)&amp;")"),"",INDEX(PERSON_FIRSTNAME,N371)&amp;" "&amp;INDEX(PERSON_LASTNAME,N371)&amp;" ("&amp;INDEX(PERSON_ID,N371)&amp;")")</f>
        <v/>
      </c>
      <c r="P371" t="str" cm="1">
        <f t="array" ref="P371">IF(ISERROR(INDEX(PERSON_LINKEDINURL,N371)),"",INDEX(PERSON_LINKEDINURL,N371))</f>
        <v/>
      </c>
      <c r="Q371" t="str" cm="1">
        <f t="array" ref="Q371">IF(ISERROR(INDEX(PERSON_EMAIL_ADDRESS,N371)),"",INDEX(PERSON_EMAIL_ADDRESS,N371))</f>
        <v/>
      </c>
      <c r="R371" t="str" cm="1">
        <f t="array" ref="R371">IF(ISERROR(INDEX(PERSON_ID,N371)),"",INDEX(PERSON_ID,N371))</f>
        <v/>
      </c>
      <c r="S371" t="str" cm="1">
        <f t="array" ref="S371">IF(ISERROR(INDEX(PERSON_JOBTITLE,N371)),"",INDEX(PERSON_JOBTITLE,N371))</f>
        <v/>
      </c>
      <c r="T371" t="str" cm="1">
        <f t="array" ref="T371">IF(ISERROR(INDEX(PERSON_JOB_TYPE,N371)),"",INDEX(PERSON_JOB_TYPE,N371))</f>
        <v/>
      </c>
      <c r="U371" t="str" cm="1">
        <f t="array" ref="U371">IF(ISERROR(INDEX(PERSON_DEPARTMENT,N371)),"",INDEX(PERSON_DEPARTMENT,N371))</f>
        <v/>
      </c>
      <c r="V371" t="str" cm="1">
        <f t="array" ref="V371">IF(ISERROR(INDEX(PERSON_SENIORITY,N371)),"",INDEX(PERSON_SENIORITY,N371))</f>
        <v/>
      </c>
      <c r="W371" t="str" cm="1">
        <f t="array" ref="W371">IF(ISERROR(INDEX(PERSON_SUB_DEPARTMENT,N371)),"",INDEX(PERSON_SUB_DEPARTMENT,N371))</f>
        <v/>
      </c>
      <c r="Y371" t="str">
        <f t="shared" si="12"/>
        <v/>
      </c>
    </row>
    <row r="372" spans="14:25" x14ac:dyDescent="0.35">
      <c r="N372" t="str">
        <f t="shared" si="13"/>
        <v/>
      </c>
      <c r="O372" t="str" cm="1">
        <f t="array" ref="O372">IF(ISERROR(INDEX(PERSON_FIRSTNAME,N372)&amp;" "&amp;INDEX(PERSON_LASTNAME,N372)&amp;" ("&amp;INDEX(PERSON_ID,N372)&amp;")"),"",INDEX(PERSON_FIRSTNAME,N372)&amp;" "&amp;INDEX(PERSON_LASTNAME,N372)&amp;" ("&amp;INDEX(PERSON_ID,N372)&amp;")")</f>
        <v/>
      </c>
      <c r="P372" t="str" cm="1">
        <f t="array" ref="P372">IF(ISERROR(INDEX(PERSON_LINKEDINURL,N372)),"",INDEX(PERSON_LINKEDINURL,N372))</f>
        <v/>
      </c>
      <c r="Q372" t="str" cm="1">
        <f t="array" ref="Q372">IF(ISERROR(INDEX(PERSON_EMAIL_ADDRESS,N372)),"",INDEX(PERSON_EMAIL_ADDRESS,N372))</f>
        <v/>
      </c>
      <c r="R372" t="str" cm="1">
        <f t="array" ref="R372">IF(ISERROR(INDEX(PERSON_ID,N372)),"",INDEX(PERSON_ID,N372))</f>
        <v/>
      </c>
      <c r="S372" t="str" cm="1">
        <f t="array" ref="S372">IF(ISERROR(INDEX(PERSON_JOBTITLE,N372)),"",INDEX(PERSON_JOBTITLE,N372))</f>
        <v/>
      </c>
      <c r="T372" t="str" cm="1">
        <f t="array" ref="T372">IF(ISERROR(INDEX(PERSON_JOB_TYPE,N372)),"",INDEX(PERSON_JOB_TYPE,N372))</f>
        <v/>
      </c>
      <c r="U372" t="str" cm="1">
        <f t="array" ref="U372">IF(ISERROR(INDEX(PERSON_DEPARTMENT,N372)),"",INDEX(PERSON_DEPARTMENT,N372))</f>
        <v/>
      </c>
      <c r="V372" t="str" cm="1">
        <f t="array" ref="V372">IF(ISERROR(INDEX(PERSON_SENIORITY,N372)),"",INDEX(PERSON_SENIORITY,N372))</f>
        <v/>
      </c>
      <c r="W372" t="str" cm="1">
        <f t="array" ref="W372">IF(ISERROR(INDEX(PERSON_SUB_DEPARTMENT,N372)),"",INDEX(PERSON_SUB_DEPARTMENT,N372))</f>
        <v/>
      </c>
      <c r="Y372" t="str">
        <f t="shared" si="12"/>
        <v/>
      </c>
    </row>
    <row r="373" spans="14:25" x14ac:dyDescent="0.35">
      <c r="N373" t="str">
        <f t="shared" si="13"/>
        <v/>
      </c>
      <c r="O373" t="str" cm="1">
        <f t="array" ref="O373">IF(ISERROR(INDEX(PERSON_FIRSTNAME,N373)&amp;" "&amp;INDEX(PERSON_LASTNAME,N373)&amp;" ("&amp;INDEX(PERSON_ID,N373)&amp;")"),"",INDEX(PERSON_FIRSTNAME,N373)&amp;" "&amp;INDEX(PERSON_LASTNAME,N373)&amp;" ("&amp;INDEX(PERSON_ID,N373)&amp;")")</f>
        <v/>
      </c>
      <c r="P373" t="str" cm="1">
        <f t="array" ref="P373">IF(ISERROR(INDEX(PERSON_LINKEDINURL,N373)),"",INDEX(PERSON_LINKEDINURL,N373))</f>
        <v/>
      </c>
      <c r="Q373" t="str" cm="1">
        <f t="array" ref="Q373">IF(ISERROR(INDEX(PERSON_EMAIL_ADDRESS,N373)),"",INDEX(PERSON_EMAIL_ADDRESS,N373))</f>
        <v/>
      </c>
      <c r="R373" t="str" cm="1">
        <f t="array" ref="R373">IF(ISERROR(INDEX(PERSON_ID,N373)),"",INDEX(PERSON_ID,N373))</f>
        <v/>
      </c>
      <c r="S373" t="str" cm="1">
        <f t="array" ref="S373">IF(ISERROR(INDEX(PERSON_JOBTITLE,N373)),"",INDEX(PERSON_JOBTITLE,N373))</f>
        <v/>
      </c>
      <c r="T373" t="str" cm="1">
        <f t="array" ref="T373">IF(ISERROR(INDEX(PERSON_JOB_TYPE,N373)),"",INDEX(PERSON_JOB_TYPE,N373))</f>
        <v/>
      </c>
      <c r="U373" t="str" cm="1">
        <f t="array" ref="U373">IF(ISERROR(INDEX(PERSON_DEPARTMENT,N373)),"",INDEX(PERSON_DEPARTMENT,N373))</f>
        <v/>
      </c>
      <c r="V373" t="str" cm="1">
        <f t="array" ref="V373">IF(ISERROR(INDEX(PERSON_SENIORITY,N373)),"",INDEX(PERSON_SENIORITY,N373))</f>
        <v/>
      </c>
      <c r="W373" t="str" cm="1">
        <f t="array" ref="W373">IF(ISERROR(INDEX(PERSON_SUB_DEPARTMENT,N373)),"",INDEX(PERSON_SUB_DEPARTMENT,N373))</f>
        <v/>
      </c>
      <c r="Y373" t="str">
        <f t="shared" si="12"/>
        <v/>
      </c>
    </row>
    <row r="374" spans="14:25" x14ac:dyDescent="0.35">
      <c r="N374" t="str">
        <f t="shared" si="13"/>
        <v/>
      </c>
      <c r="O374" t="str" cm="1">
        <f t="array" ref="O374">IF(ISERROR(INDEX(PERSON_FIRSTNAME,N374)&amp;" "&amp;INDEX(PERSON_LASTNAME,N374)&amp;" ("&amp;INDEX(PERSON_ID,N374)&amp;")"),"",INDEX(PERSON_FIRSTNAME,N374)&amp;" "&amp;INDEX(PERSON_LASTNAME,N374)&amp;" ("&amp;INDEX(PERSON_ID,N374)&amp;")")</f>
        <v/>
      </c>
      <c r="P374" t="str" cm="1">
        <f t="array" ref="P374">IF(ISERROR(INDEX(PERSON_LINKEDINURL,N374)),"",INDEX(PERSON_LINKEDINURL,N374))</f>
        <v/>
      </c>
      <c r="Q374" t="str" cm="1">
        <f t="array" ref="Q374">IF(ISERROR(INDEX(PERSON_EMAIL_ADDRESS,N374)),"",INDEX(PERSON_EMAIL_ADDRESS,N374))</f>
        <v/>
      </c>
      <c r="R374" t="str" cm="1">
        <f t="array" ref="R374">IF(ISERROR(INDEX(PERSON_ID,N374)),"",INDEX(PERSON_ID,N374))</f>
        <v/>
      </c>
      <c r="S374" t="str" cm="1">
        <f t="array" ref="S374">IF(ISERROR(INDEX(PERSON_JOBTITLE,N374)),"",INDEX(PERSON_JOBTITLE,N374))</f>
        <v/>
      </c>
      <c r="T374" t="str" cm="1">
        <f t="array" ref="T374">IF(ISERROR(INDEX(PERSON_JOB_TYPE,N374)),"",INDEX(PERSON_JOB_TYPE,N374))</f>
        <v/>
      </c>
      <c r="U374" t="str" cm="1">
        <f t="array" ref="U374">IF(ISERROR(INDEX(PERSON_DEPARTMENT,N374)),"",INDEX(PERSON_DEPARTMENT,N374))</f>
        <v/>
      </c>
      <c r="V374" t="str" cm="1">
        <f t="array" ref="V374">IF(ISERROR(INDEX(PERSON_SENIORITY,N374)),"",INDEX(PERSON_SENIORITY,N374))</f>
        <v/>
      </c>
      <c r="W374" t="str" cm="1">
        <f t="array" ref="W374">IF(ISERROR(INDEX(PERSON_SUB_DEPARTMENT,N374)),"",INDEX(PERSON_SUB_DEPARTMENT,N374))</f>
        <v/>
      </c>
      <c r="Y374" t="str">
        <f t="shared" si="12"/>
        <v/>
      </c>
    </row>
    <row r="375" spans="14:25" x14ac:dyDescent="0.35">
      <c r="N375" t="str">
        <f t="shared" si="13"/>
        <v/>
      </c>
      <c r="O375" t="str" cm="1">
        <f t="array" ref="O375">IF(ISERROR(INDEX(PERSON_FIRSTNAME,N375)&amp;" "&amp;INDEX(PERSON_LASTNAME,N375)&amp;" ("&amp;INDEX(PERSON_ID,N375)&amp;")"),"",INDEX(PERSON_FIRSTNAME,N375)&amp;" "&amp;INDEX(PERSON_LASTNAME,N375)&amp;" ("&amp;INDEX(PERSON_ID,N375)&amp;")")</f>
        <v/>
      </c>
      <c r="P375" t="str" cm="1">
        <f t="array" ref="P375">IF(ISERROR(INDEX(PERSON_LINKEDINURL,N375)),"",INDEX(PERSON_LINKEDINURL,N375))</f>
        <v/>
      </c>
      <c r="Q375" t="str" cm="1">
        <f t="array" ref="Q375">IF(ISERROR(INDEX(PERSON_EMAIL_ADDRESS,N375)),"",INDEX(PERSON_EMAIL_ADDRESS,N375))</f>
        <v/>
      </c>
      <c r="R375" t="str" cm="1">
        <f t="array" ref="R375">IF(ISERROR(INDEX(PERSON_ID,N375)),"",INDEX(PERSON_ID,N375))</f>
        <v/>
      </c>
      <c r="S375" t="str" cm="1">
        <f t="array" ref="S375">IF(ISERROR(INDEX(PERSON_JOBTITLE,N375)),"",INDEX(PERSON_JOBTITLE,N375))</f>
        <v/>
      </c>
      <c r="T375" t="str" cm="1">
        <f t="array" ref="T375">IF(ISERROR(INDEX(PERSON_JOB_TYPE,N375)),"",INDEX(PERSON_JOB_TYPE,N375))</f>
        <v/>
      </c>
      <c r="U375" t="str" cm="1">
        <f t="array" ref="U375">IF(ISERROR(INDEX(PERSON_DEPARTMENT,N375)),"",INDEX(PERSON_DEPARTMENT,N375))</f>
        <v/>
      </c>
      <c r="V375" t="str" cm="1">
        <f t="array" ref="V375">IF(ISERROR(INDEX(PERSON_SENIORITY,N375)),"",INDEX(PERSON_SENIORITY,N375))</f>
        <v/>
      </c>
      <c r="W375" t="str" cm="1">
        <f t="array" ref="W375">IF(ISERROR(INDEX(PERSON_SUB_DEPARTMENT,N375)),"",INDEX(PERSON_SUB_DEPARTMENT,N375))</f>
        <v/>
      </c>
      <c r="Y375" t="str">
        <f t="shared" si="12"/>
        <v/>
      </c>
    </row>
    <row r="376" spans="14:25" x14ac:dyDescent="0.35">
      <c r="N376" t="str">
        <f t="shared" si="13"/>
        <v/>
      </c>
      <c r="O376" t="str" cm="1">
        <f t="array" ref="O376">IF(ISERROR(INDEX(PERSON_FIRSTNAME,N376)&amp;" "&amp;INDEX(PERSON_LASTNAME,N376)&amp;" ("&amp;INDEX(PERSON_ID,N376)&amp;")"),"",INDEX(PERSON_FIRSTNAME,N376)&amp;" "&amp;INDEX(PERSON_LASTNAME,N376)&amp;" ("&amp;INDEX(PERSON_ID,N376)&amp;")")</f>
        <v/>
      </c>
      <c r="P376" t="str" cm="1">
        <f t="array" ref="P376">IF(ISERROR(INDEX(PERSON_LINKEDINURL,N376)),"",INDEX(PERSON_LINKEDINURL,N376))</f>
        <v/>
      </c>
      <c r="Q376" t="str" cm="1">
        <f t="array" ref="Q376">IF(ISERROR(INDEX(PERSON_EMAIL_ADDRESS,N376)),"",INDEX(PERSON_EMAIL_ADDRESS,N376))</f>
        <v/>
      </c>
      <c r="R376" t="str" cm="1">
        <f t="array" ref="R376">IF(ISERROR(INDEX(PERSON_ID,N376)),"",INDEX(PERSON_ID,N376))</f>
        <v/>
      </c>
      <c r="S376" t="str" cm="1">
        <f t="array" ref="S376">IF(ISERROR(INDEX(PERSON_JOBTITLE,N376)),"",INDEX(PERSON_JOBTITLE,N376))</f>
        <v/>
      </c>
      <c r="T376" t="str" cm="1">
        <f t="array" ref="T376">IF(ISERROR(INDEX(PERSON_JOB_TYPE,N376)),"",INDEX(PERSON_JOB_TYPE,N376))</f>
        <v/>
      </c>
      <c r="U376" t="str" cm="1">
        <f t="array" ref="U376">IF(ISERROR(INDEX(PERSON_DEPARTMENT,N376)),"",INDEX(PERSON_DEPARTMENT,N376))</f>
        <v/>
      </c>
      <c r="V376" t="str" cm="1">
        <f t="array" ref="V376">IF(ISERROR(INDEX(PERSON_SENIORITY,N376)),"",INDEX(PERSON_SENIORITY,N376))</f>
        <v/>
      </c>
      <c r="W376" t="str" cm="1">
        <f t="array" ref="W376">IF(ISERROR(INDEX(PERSON_SUB_DEPARTMENT,N376)),"",INDEX(PERSON_SUB_DEPARTMENT,N376))</f>
        <v/>
      </c>
      <c r="Y376" t="str">
        <f t="shared" si="12"/>
        <v/>
      </c>
    </row>
    <row r="377" spans="14:25" x14ac:dyDescent="0.35">
      <c r="N377" t="str">
        <f t="shared" si="13"/>
        <v/>
      </c>
      <c r="O377" t="str" cm="1">
        <f t="array" ref="O377">IF(ISERROR(INDEX(PERSON_FIRSTNAME,N377)&amp;" "&amp;INDEX(PERSON_LASTNAME,N377)&amp;" ("&amp;INDEX(PERSON_ID,N377)&amp;")"),"",INDEX(PERSON_FIRSTNAME,N377)&amp;" "&amp;INDEX(PERSON_LASTNAME,N377)&amp;" ("&amp;INDEX(PERSON_ID,N377)&amp;")")</f>
        <v/>
      </c>
      <c r="P377" t="str" cm="1">
        <f t="array" ref="P377">IF(ISERROR(INDEX(PERSON_LINKEDINURL,N377)),"",INDEX(PERSON_LINKEDINURL,N377))</f>
        <v/>
      </c>
      <c r="Q377" t="str" cm="1">
        <f t="array" ref="Q377">IF(ISERROR(INDEX(PERSON_EMAIL_ADDRESS,N377)),"",INDEX(PERSON_EMAIL_ADDRESS,N377))</f>
        <v/>
      </c>
      <c r="R377" t="str" cm="1">
        <f t="array" ref="R377">IF(ISERROR(INDEX(PERSON_ID,N377)),"",INDEX(PERSON_ID,N377))</f>
        <v/>
      </c>
      <c r="S377" t="str" cm="1">
        <f t="array" ref="S377">IF(ISERROR(INDEX(PERSON_JOBTITLE,N377)),"",INDEX(PERSON_JOBTITLE,N377))</f>
        <v/>
      </c>
      <c r="T377" t="str" cm="1">
        <f t="array" ref="T377">IF(ISERROR(INDEX(PERSON_JOB_TYPE,N377)),"",INDEX(PERSON_JOB_TYPE,N377))</f>
        <v/>
      </c>
      <c r="U377" t="str" cm="1">
        <f t="array" ref="U377">IF(ISERROR(INDEX(PERSON_DEPARTMENT,N377)),"",INDEX(PERSON_DEPARTMENT,N377))</f>
        <v/>
      </c>
      <c r="V377" t="str" cm="1">
        <f t="array" ref="V377">IF(ISERROR(INDEX(PERSON_SENIORITY,N377)),"",INDEX(PERSON_SENIORITY,N377))</f>
        <v/>
      </c>
      <c r="W377" t="str" cm="1">
        <f t="array" ref="W377">IF(ISERROR(INDEX(PERSON_SUB_DEPARTMENT,N377)),"",INDEX(PERSON_SUB_DEPARTMENT,N377))</f>
        <v/>
      </c>
      <c r="Y377" t="str">
        <f t="shared" si="12"/>
        <v/>
      </c>
    </row>
    <row r="378" spans="14:25" x14ac:dyDescent="0.35">
      <c r="N378" t="str">
        <f t="shared" si="13"/>
        <v/>
      </c>
      <c r="O378" t="str" cm="1">
        <f t="array" ref="O378">IF(ISERROR(INDEX(PERSON_FIRSTNAME,N378)&amp;" "&amp;INDEX(PERSON_LASTNAME,N378)&amp;" ("&amp;INDEX(PERSON_ID,N378)&amp;")"),"",INDEX(PERSON_FIRSTNAME,N378)&amp;" "&amp;INDEX(PERSON_LASTNAME,N378)&amp;" ("&amp;INDEX(PERSON_ID,N378)&amp;")")</f>
        <v/>
      </c>
      <c r="P378" t="str" cm="1">
        <f t="array" ref="P378">IF(ISERROR(INDEX(PERSON_LINKEDINURL,N378)),"",INDEX(PERSON_LINKEDINURL,N378))</f>
        <v/>
      </c>
      <c r="Q378" t="str" cm="1">
        <f t="array" ref="Q378">IF(ISERROR(INDEX(PERSON_EMAIL_ADDRESS,N378)),"",INDEX(PERSON_EMAIL_ADDRESS,N378))</f>
        <v/>
      </c>
      <c r="R378" t="str" cm="1">
        <f t="array" ref="R378">IF(ISERROR(INDEX(PERSON_ID,N378)),"",INDEX(PERSON_ID,N378))</f>
        <v/>
      </c>
      <c r="S378" t="str" cm="1">
        <f t="array" ref="S378">IF(ISERROR(INDEX(PERSON_JOBTITLE,N378)),"",INDEX(PERSON_JOBTITLE,N378))</f>
        <v/>
      </c>
      <c r="T378" t="str" cm="1">
        <f t="array" ref="T378">IF(ISERROR(INDEX(PERSON_JOB_TYPE,N378)),"",INDEX(PERSON_JOB_TYPE,N378))</f>
        <v/>
      </c>
      <c r="U378" t="str" cm="1">
        <f t="array" ref="U378">IF(ISERROR(INDEX(PERSON_DEPARTMENT,N378)),"",INDEX(PERSON_DEPARTMENT,N378))</f>
        <v/>
      </c>
      <c r="V378" t="str" cm="1">
        <f t="array" ref="V378">IF(ISERROR(INDEX(PERSON_SENIORITY,N378)),"",INDEX(PERSON_SENIORITY,N378))</f>
        <v/>
      </c>
      <c r="W378" t="str" cm="1">
        <f t="array" ref="W378">IF(ISERROR(INDEX(PERSON_SUB_DEPARTMENT,N378)),"",INDEX(PERSON_SUB_DEPARTMENT,N378))</f>
        <v/>
      </c>
      <c r="Y378" t="str">
        <f t="shared" si="12"/>
        <v/>
      </c>
    </row>
    <row r="379" spans="14:25" x14ac:dyDescent="0.35">
      <c r="N379" t="str">
        <f t="shared" si="13"/>
        <v/>
      </c>
      <c r="O379" t="str" cm="1">
        <f t="array" ref="O379">IF(ISERROR(INDEX(PERSON_FIRSTNAME,N379)&amp;" "&amp;INDEX(PERSON_LASTNAME,N379)&amp;" ("&amp;INDEX(PERSON_ID,N379)&amp;")"),"",INDEX(PERSON_FIRSTNAME,N379)&amp;" "&amp;INDEX(PERSON_LASTNAME,N379)&amp;" ("&amp;INDEX(PERSON_ID,N379)&amp;")")</f>
        <v/>
      </c>
      <c r="P379" t="str" cm="1">
        <f t="array" ref="P379">IF(ISERROR(INDEX(PERSON_LINKEDINURL,N379)),"",INDEX(PERSON_LINKEDINURL,N379))</f>
        <v/>
      </c>
      <c r="Q379" t="str" cm="1">
        <f t="array" ref="Q379">IF(ISERROR(INDEX(PERSON_EMAIL_ADDRESS,N379)),"",INDEX(PERSON_EMAIL_ADDRESS,N379))</f>
        <v/>
      </c>
      <c r="R379" t="str" cm="1">
        <f t="array" ref="R379">IF(ISERROR(INDEX(PERSON_ID,N379)),"",INDEX(PERSON_ID,N379))</f>
        <v/>
      </c>
      <c r="S379" t="str" cm="1">
        <f t="array" ref="S379">IF(ISERROR(INDEX(PERSON_JOBTITLE,N379)),"",INDEX(PERSON_JOBTITLE,N379))</f>
        <v/>
      </c>
      <c r="T379" t="str" cm="1">
        <f t="array" ref="T379">IF(ISERROR(INDEX(PERSON_JOB_TYPE,N379)),"",INDEX(PERSON_JOB_TYPE,N379))</f>
        <v/>
      </c>
      <c r="U379" t="str" cm="1">
        <f t="array" ref="U379">IF(ISERROR(INDEX(PERSON_DEPARTMENT,N379)),"",INDEX(PERSON_DEPARTMENT,N379))</f>
        <v/>
      </c>
      <c r="V379" t="str" cm="1">
        <f t="array" ref="V379">IF(ISERROR(INDEX(PERSON_SENIORITY,N379)),"",INDEX(PERSON_SENIORITY,N379))</f>
        <v/>
      </c>
      <c r="W379" t="str" cm="1">
        <f t="array" ref="W379">IF(ISERROR(INDEX(PERSON_SUB_DEPARTMENT,N379)),"",INDEX(PERSON_SUB_DEPARTMENT,N379))</f>
        <v/>
      </c>
      <c r="Y379" t="str">
        <f t="shared" si="12"/>
        <v/>
      </c>
    </row>
    <row r="380" spans="14:25" x14ac:dyDescent="0.35">
      <c r="N380" t="str">
        <f t="shared" si="13"/>
        <v/>
      </c>
      <c r="O380" t="str" cm="1">
        <f t="array" ref="O380">IF(ISERROR(INDEX(PERSON_FIRSTNAME,N380)&amp;" "&amp;INDEX(PERSON_LASTNAME,N380)&amp;" ("&amp;INDEX(PERSON_ID,N380)&amp;")"),"",INDEX(PERSON_FIRSTNAME,N380)&amp;" "&amp;INDEX(PERSON_LASTNAME,N380)&amp;" ("&amp;INDEX(PERSON_ID,N380)&amp;")")</f>
        <v/>
      </c>
      <c r="P380" t="str" cm="1">
        <f t="array" ref="P380">IF(ISERROR(INDEX(PERSON_LINKEDINURL,N380)),"",INDEX(PERSON_LINKEDINURL,N380))</f>
        <v/>
      </c>
      <c r="Q380" t="str" cm="1">
        <f t="array" ref="Q380">IF(ISERROR(INDEX(PERSON_EMAIL_ADDRESS,N380)),"",INDEX(PERSON_EMAIL_ADDRESS,N380))</f>
        <v/>
      </c>
      <c r="R380" t="str" cm="1">
        <f t="array" ref="R380">IF(ISERROR(INDEX(PERSON_ID,N380)),"",INDEX(PERSON_ID,N380))</f>
        <v/>
      </c>
      <c r="S380" t="str" cm="1">
        <f t="array" ref="S380">IF(ISERROR(INDEX(PERSON_JOBTITLE,N380)),"",INDEX(PERSON_JOBTITLE,N380))</f>
        <v/>
      </c>
      <c r="T380" t="str" cm="1">
        <f t="array" ref="T380">IF(ISERROR(INDEX(PERSON_JOB_TYPE,N380)),"",INDEX(PERSON_JOB_TYPE,N380))</f>
        <v/>
      </c>
      <c r="U380" t="str" cm="1">
        <f t="array" ref="U380">IF(ISERROR(INDEX(PERSON_DEPARTMENT,N380)),"",INDEX(PERSON_DEPARTMENT,N380))</f>
        <v/>
      </c>
      <c r="V380" t="str" cm="1">
        <f t="array" ref="V380">IF(ISERROR(INDEX(PERSON_SENIORITY,N380)),"",INDEX(PERSON_SENIORITY,N380))</f>
        <v/>
      </c>
      <c r="W380" t="str" cm="1">
        <f t="array" ref="W380">IF(ISERROR(INDEX(PERSON_SUB_DEPARTMENT,N380)),"",INDEX(PERSON_SUB_DEPARTMENT,N380))</f>
        <v/>
      </c>
      <c r="Y380" t="str">
        <f t="shared" si="12"/>
        <v/>
      </c>
    </row>
    <row r="381" spans="14:25" x14ac:dyDescent="0.35">
      <c r="N381" t="str">
        <f t="shared" si="13"/>
        <v/>
      </c>
      <c r="O381" t="str" cm="1">
        <f t="array" ref="O381">IF(ISERROR(INDEX(PERSON_FIRSTNAME,N381)&amp;" "&amp;INDEX(PERSON_LASTNAME,N381)&amp;" ("&amp;INDEX(PERSON_ID,N381)&amp;")"),"",INDEX(PERSON_FIRSTNAME,N381)&amp;" "&amp;INDEX(PERSON_LASTNAME,N381)&amp;" ("&amp;INDEX(PERSON_ID,N381)&amp;")")</f>
        <v/>
      </c>
      <c r="P381" t="str" cm="1">
        <f t="array" ref="P381">IF(ISERROR(INDEX(PERSON_LINKEDINURL,N381)),"",INDEX(PERSON_LINKEDINURL,N381))</f>
        <v/>
      </c>
      <c r="Q381" t="str" cm="1">
        <f t="array" ref="Q381">IF(ISERROR(INDEX(PERSON_EMAIL_ADDRESS,N381)),"",INDEX(PERSON_EMAIL_ADDRESS,N381))</f>
        <v/>
      </c>
      <c r="R381" t="str" cm="1">
        <f t="array" ref="R381">IF(ISERROR(INDEX(PERSON_ID,N381)),"",INDEX(PERSON_ID,N381))</f>
        <v/>
      </c>
      <c r="S381" t="str" cm="1">
        <f t="array" ref="S381">IF(ISERROR(INDEX(PERSON_JOBTITLE,N381)),"",INDEX(PERSON_JOBTITLE,N381))</f>
        <v/>
      </c>
      <c r="T381" t="str" cm="1">
        <f t="array" ref="T381">IF(ISERROR(INDEX(PERSON_JOB_TYPE,N381)),"",INDEX(PERSON_JOB_TYPE,N381))</f>
        <v/>
      </c>
      <c r="U381" t="str" cm="1">
        <f t="array" ref="U381">IF(ISERROR(INDEX(PERSON_DEPARTMENT,N381)),"",INDEX(PERSON_DEPARTMENT,N381))</f>
        <v/>
      </c>
      <c r="V381" t="str" cm="1">
        <f t="array" ref="V381">IF(ISERROR(INDEX(PERSON_SENIORITY,N381)),"",INDEX(PERSON_SENIORITY,N381))</f>
        <v/>
      </c>
      <c r="W381" t="str" cm="1">
        <f t="array" ref="W381">IF(ISERROR(INDEX(PERSON_SUB_DEPARTMENT,N381)),"",INDEX(PERSON_SUB_DEPARTMENT,N381))</f>
        <v/>
      </c>
      <c r="Y381" t="str">
        <f t="shared" si="12"/>
        <v/>
      </c>
    </row>
    <row r="382" spans="14:25" x14ac:dyDescent="0.35">
      <c r="N382" t="str">
        <f t="shared" si="13"/>
        <v/>
      </c>
      <c r="O382" t="str" cm="1">
        <f t="array" ref="O382">IF(ISERROR(INDEX(PERSON_FIRSTNAME,N382)&amp;" "&amp;INDEX(PERSON_LASTNAME,N382)&amp;" ("&amp;INDEX(PERSON_ID,N382)&amp;")"),"",INDEX(PERSON_FIRSTNAME,N382)&amp;" "&amp;INDEX(PERSON_LASTNAME,N382)&amp;" ("&amp;INDEX(PERSON_ID,N382)&amp;")")</f>
        <v/>
      </c>
      <c r="P382" t="str" cm="1">
        <f t="array" ref="P382">IF(ISERROR(INDEX(PERSON_LINKEDINURL,N382)),"",INDEX(PERSON_LINKEDINURL,N382))</f>
        <v/>
      </c>
      <c r="Q382" t="str" cm="1">
        <f t="array" ref="Q382">IF(ISERROR(INDEX(PERSON_EMAIL_ADDRESS,N382)),"",INDEX(PERSON_EMAIL_ADDRESS,N382))</f>
        <v/>
      </c>
      <c r="R382" t="str" cm="1">
        <f t="array" ref="R382">IF(ISERROR(INDEX(PERSON_ID,N382)),"",INDEX(PERSON_ID,N382))</f>
        <v/>
      </c>
      <c r="S382" t="str" cm="1">
        <f t="array" ref="S382">IF(ISERROR(INDEX(PERSON_JOBTITLE,N382)),"",INDEX(PERSON_JOBTITLE,N382))</f>
        <v/>
      </c>
      <c r="T382" t="str" cm="1">
        <f t="array" ref="T382">IF(ISERROR(INDEX(PERSON_JOB_TYPE,N382)),"",INDEX(PERSON_JOB_TYPE,N382))</f>
        <v/>
      </c>
      <c r="U382" t="str" cm="1">
        <f t="array" ref="U382">IF(ISERROR(INDEX(PERSON_DEPARTMENT,N382)),"",INDEX(PERSON_DEPARTMENT,N382))</f>
        <v/>
      </c>
      <c r="V382" t="str" cm="1">
        <f t="array" ref="V382">IF(ISERROR(INDEX(PERSON_SENIORITY,N382)),"",INDEX(PERSON_SENIORITY,N382))</f>
        <v/>
      </c>
      <c r="W382" t="str" cm="1">
        <f t="array" ref="W382">IF(ISERROR(INDEX(PERSON_SUB_DEPARTMENT,N382)),"",INDEX(PERSON_SUB_DEPARTMENT,N382))</f>
        <v/>
      </c>
      <c r="Y382" t="str">
        <f t="shared" si="12"/>
        <v/>
      </c>
    </row>
    <row r="383" spans="14:25" x14ac:dyDescent="0.35">
      <c r="N383" t="str">
        <f t="shared" si="13"/>
        <v/>
      </c>
      <c r="O383" t="str" cm="1">
        <f t="array" ref="O383">IF(ISERROR(INDEX(PERSON_FIRSTNAME,N383)&amp;" "&amp;INDEX(PERSON_LASTNAME,N383)&amp;" ("&amp;INDEX(PERSON_ID,N383)&amp;")"),"",INDEX(PERSON_FIRSTNAME,N383)&amp;" "&amp;INDEX(PERSON_LASTNAME,N383)&amp;" ("&amp;INDEX(PERSON_ID,N383)&amp;")")</f>
        <v/>
      </c>
      <c r="P383" t="str" cm="1">
        <f t="array" ref="P383">IF(ISERROR(INDEX(PERSON_LINKEDINURL,N383)),"",INDEX(PERSON_LINKEDINURL,N383))</f>
        <v/>
      </c>
      <c r="Q383" t="str" cm="1">
        <f t="array" ref="Q383">IF(ISERROR(INDEX(PERSON_EMAIL_ADDRESS,N383)),"",INDEX(PERSON_EMAIL_ADDRESS,N383))</f>
        <v/>
      </c>
      <c r="R383" t="str" cm="1">
        <f t="array" ref="R383">IF(ISERROR(INDEX(PERSON_ID,N383)),"",INDEX(PERSON_ID,N383))</f>
        <v/>
      </c>
      <c r="S383" t="str" cm="1">
        <f t="array" ref="S383">IF(ISERROR(INDEX(PERSON_JOBTITLE,N383)),"",INDEX(PERSON_JOBTITLE,N383))</f>
        <v/>
      </c>
      <c r="T383" t="str" cm="1">
        <f t="array" ref="T383">IF(ISERROR(INDEX(PERSON_JOB_TYPE,N383)),"",INDEX(PERSON_JOB_TYPE,N383))</f>
        <v/>
      </c>
      <c r="U383" t="str" cm="1">
        <f t="array" ref="U383">IF(ISERROR(INDEX(PERSON_DEPARTMENT,N383)),"",INDEX(PERSON_DEPARTMENT,N383))</f>
        <v/>
      </c>
      <c r="V383" t="str" cm="1">
        <f t="array" ref="V383">IF(ISERROR(INDEX(PERSON_SENIORITY,N383)),"",INDEX(PERSON_SENIORITY,N383))</f>
        <v/>
      </c>
      <c r="W383" t="str" cm="1">
        <f t="array" ref="W383">IF(ISERROR(INDEX(PERSON_SUB_DEPARTMENT,N383)),"",INDEX(PERSON_SUB_DEPARTMENT,N383))</f>
        <v/>
      </c>
      <c r="Y383" t="str">
        <f t="shared" si="12"/>
        <v/>
      </c>
    </row>
    <row r="384" spans="14:25" x14ac:dyDescent="0.35">
      <c r="N384" t="str">
        <f t="shared" si="13"/>
        <v/>
      </c>
      <c r="O384" t="str" cm="1">
        <f t="array" ref="O384">IF(ISERROR(INDEX(PERSON_FIRSTNAME,N384)&amp;" "&amp;INDEX(PERSON_LASTNAME,N384)&amp;" ("&amp;INDEX(PERSON_ID,N384)&amp;")"),"",INDEX(PERSON_FIRSTNAME,N384)&amp;" "&amp;INDEX(PERSON_LASTNAME,N384)&amp;" ("&amp;INDEX(PERSON_ID,N384)&amp;")")</f>
        <v/>
      </c>
      <c r="P384" t="str" cm="1">
        <f t="array" ref="P384">IF(ISERROR(INDEX(PERSON_LINKEDINURL,N384)),"",INDEX(PERSON_LINKEDINURL,N384))</f>
        <v/>
      </c>
      <c r="Q384" t="str" cm="1">
        <f t="array" ref="Q384">IF(ISERROR(INDEX(PERSON_EMAIL_ADDRESS,N384)),"",INDEX(PERSON_EMAIL_ADDRESS,N384))</f>
        <v/>
      </c>
      <c r="R384" t="str" cm="1">
        <f t="array" ref="R384">IF(ISERROR(INDEX(PERSON_ID,N384)),"",INDEX(PERSON_ID,N384))</f>
        <v/>
      </c>
      <c r="S384" t="str" cm="1">
        <f t="array" ref="S384">IF(ISERROR(INDEX(PERSON_JOBTITLE,N384)),"",INDEX(PERSON_JOBTITLE,N384))</f>
        <v/>
      </c>
      <c r="T384" t="str" cm="1">
        <f t="array" ref="T384">IF(ISERROR(INDEX(PERSON_JOB_TYPE,N384)),"",INDEX(PERSON_JOB_TYPE,N384))</f>
        <v/>
      </c>
      <c r="U384" t="str" cm="1">
        <f t="array" ref="U384">IF(ISERROR(INDEX(PERSON_DEPARTMENT,N384)),"",INDEX(PERSON_DEPARTMENT,N384))</f>
        <v/>
      </c>
      <c r="V384" t="str" cm="1">
        <f t="array" ref="V384">IF(ISERROR(INDEX(PERSON_SENIORITY,N384)),"",INDEX(PERSON_SENIORITY,N384))</f>
        <v/>
      </c>
      <c r="W384" t="str" cm="1">
        <f t="array" ref="W384">IF(ISERROR(INDEX(PERSON_SUB_DEPARTMENT,N384)),"",INDEX(PERSON_SUB_DEPARTMENT,N384))</f>
        <v/>
      </c>
      <c r="Y384" t="str">
        <f t="shared" si="12"/>
        <v/>
      </c>
    </row>
    <row r="385" spans="14:25" x14ac:dyDescent="0.35">
      <c r="N385" t="str">
        <f t="shared" si="13"/>
        <v/>
      </c>
      <c r="O385" t="str" cm="1">
        <f t="array" ref="O385">IF(ISERROR(INDEX(PERSON_FIRSTNAME,N385)&amp;" "&amp;INDEX(PERSON_LASTNAME,N385)&amp;" ("&amp;INDEX(PERSON_ID,N385)&amp;")"),"",INDEX(PERSON_FIRSTNAME,N385)&amp;" "&amp;INDEX(PERSON_LASTNAME,N385)&amp;" ("&amp;INDEX(PERSON_ID,N385)&amp;")")</f>
        <v/>
      </c>
      <c r="P385" t="str" cm="1">
        <f t="array" ref="P385">IF(ISERROR(INDEX(PERSON_LINKEDINURL,N385)),"",INDEX(PERSON_LINKEDINURL,N385))</f>
        <v/>
      </c>
      <c r="Q385" t="str" cm="1">
        <f t="array" ref="Q385">IF(ISERROR(INDEX(PERSON_EMAIL_ADDRESS,N385)),"",INDEX(PERSON_EMAIL_ADDRESS,N385))</f>
        <v/>
      </c>
      <c r="R385" t="str" cm="1">
        <f t="array" ref="R385">IF(ISERROR(INDEX(PERSON_ID,N385)),"",INDEX(PERSON_ID,N385))</f>
        <v/>
      </c>
      <c r="S385" t="str" cm="1">
        <f t="array" ref="S385">IF(ISERROR(INDEX(PERSON_JOBTITLE,N385)),"",INDEX(PERSON_JOBTITLE,N385))</f>
        <v/>
      </c>
      <c r="T385" t="str" cm="1">
        <f t="array" ref="T385">IF(ISERROR(INDEX(PERSON_JOB_TYPE,N385)),"",INDEX(PERSON_JOB_TYPE,N385))</f>
        <v/>
      </c>
      <c r="U385" t="str" cm="1">
        <f t="array" ref="U385">IF(ISERROR(INDEX(PERSON_DEPARTMENT,N385)),"",INDEX(PERSON_DEPARTMENT,N385))</f>
        <v/>
      </c>
      <c r="V385" t="str" cm="1">
        <f t="array" ref="V385">IF(ISERROR(INDEX(PERSON_SENIORITY,N385)),"",INDEX(PERSON_SENIORITY,N385))</f>
        <v/>
      </c>
      <c r="W385" t="str" cm="1">
        <f t="array" ref="W385">IF(ISERROR(INDEX(PERSON_SUB_DEPARTMENT,N385)),"",INDEX(PERSON_SUB_DEPARTMENT,N385))</f>
        <v/>
      </c>
      <c r="Y385" t="str">
        <f t="shared" si="12"/>
        <v/>
      </c>
    </row>
    <row r="386" spans="14:25" x14ac:dyDescent="0.35">
      <c r="N386" t="str">
        <f t="shared" si="13"/>
        <v/>
      </c>
      <c r="O386" t="str" cm="1">
        <f t="array" ref="O386">IF(ISERROR(INDEX(PERSON_FIRSTNAME,N386)&amp;" "&amp;INDEX(PERSON_LASTNAME,N386)&amp;" ("&amp;INDEX(PERSON_ID,N386)&amp;")"),"",INDEX(PERSON_FIRSTNAME,N386)&amp;" "&amp;INDEX(PERSON_LASTNAME,N386)&amp;" ("&amp;INDEX(PERSON_ID,N386)&amp;")")</f>
        <v/>
      </c>
      <c r="P386" t="str" cm="1">
        <f t="array" ref="P386">IF(ISERROR(INDEX(PERSON_LINKEDINURL,N386)),"",INDEX(PERSON_LINKEDINURL,N386))</f>
        <v/>
      </c>
      <c r="Q386" t="str" cm="1">
        <f t="array" ref="Q386">IF(ISERROR(INDEX(PERSON_EMAIL_ADDRESS,N386)),"",INDEX(PERSON_EMAIL_ADDRESS,N386))</f>
        <v/>
      </c>
      <c r="R386" t="str" cm="1">
        <f t="array" ref="R386">IF(ISERROR(INDEX(PERSON_ID,N386)),"",INDEX(PERSON_ID,N386))</f>
        <v/>
      </c>
      <c r="S386" t="str" cm="1">
        <f t="array" ref="S386">IF(ISERROR(INDEX(PERSON_JOBTITLE,N386)),"",INDEX(PERSON_JOBTITLE,N386))</f>
        <v/>
      </c>
      <c r="T386" t="str" cm="1">
        <f t="array" ref="T386">IF(ISERROR(INDEX(PERSON_JOB_TYPE,N386)),"",INDEX(PERSON_JOB_TYPE,N386))</f>
        <v/>
      </c>
      <c r="U386" t="str" cm="1">
        <f t="array" ref="U386">IF(ISERROR(INDEX(PERSON_DEPARTMENT,N386)),"",INDEX(PERSON_DEPARTMENT,N386))</f>
        <v/>
      </c>
      <c r="V386" t="str" cm="1">
        <f t="array" ref="V386">IF(ISERROR(INDEX(PERSON_SENIORITY,N386)),"",INDEX(PERSON_SENIORITY,N386))</f>
        <v/>
      </c>
      <c r="W386" t="str" cm="1">
        <f t="array" ref="W386">IF(ISERROR(INDEX(PERSON_SUB_DEPARTMENT,N386)),"",INDEX(PERSON_SUB_DEPARTMENT,N386))</f>
        <v/>
      </c>
      <c r="Y386" t="str">
        <f t="shared" ref="Y386:Y449" si="14">IF(ISERROR(INDEX(MEETING_MINUTES_FILENAME,MATCH(X386,MEETING_MINUTES_MINUTES_DISPLAY_NAME,0))),"",INDEX(MEETING_MINUTES_FILENAME,MATCH(X386,MEETING_MINUTES_MINUTES_DISPLAY_NAME,0)))</f>
        <v/>
      </c>
    </row>
    <row r="387" spans="14:25" x14ac:dyDescent="0.35">
      <c r="N387" t="str">
        <f t="shared" si="13"/>
        <v/>
      </c>
      <c r="O387" t="str" cm="1">
        <f t="array" ref="O387">IF(ISERROR(INDEX(PERSON_FIRSTNAME,N387)&amp;" "&amp;INDEX(PERSON_LASTNAME,N387)&amp;" ("&amp;INDEX(PERSON_ID,N387)&amp;")"),"",INDEX(PERSON_FIRSTNAME,N387)&amp;" "&amp;INDEX(PERSON_LASTNAME,N387)&amp;" ("&amp;INDEX(PERSON_ID,N387)&amp;")")</f>
        <v/>
      </c>
      <c r="P387" t="str" cm="1">
        <f t="array" ref="P387">IF(ISERROR(INDEX(PERSON_LINKEDINURL,N387)),"",INDEX(PERSON_LINKEDINURL,N387))</f>
        <v/>
      </c>
      <c r="Q387" t="str" cm="1">
        <f t="array" ref="Q387">IF(ISERROR(INDEX(PERSON_EMAIL_ADDRESS,N387)),"",INDEX(PERSON_EMAIL_ADDRESS,N387))</f>
        <v/>
      </c>
      <c r="R387" t="str" cm="1">
        <f t="array" ref="R387">IF(ISERROR(INDEX(PERSON_ID,N387)),"",INDEX(PERSON_ID,N387))</f>
        <v/>
      </c>
      <c r="S387" t="str" cm="1">
        <f t="array" ref="S387">IF(ISERROR(INDEX(PERSON_JOBTITLE,N387)),"",INDEX(PERSON_JOBTITLE,N387))</f>
        <v/>
      </c>
      <c r="T387" t="str" cm="1">
        <f t="array" ref="T387">IF(ISERROR(INDEX(PERSON_JOB_TYPE,N387)),"",INDEX(PERSON_JOB_TYPE,N387))</f>
        <v/>
      </c>
      <c r="U387" t="str" cm="1">
        <f t="array" ref="U387">IF(ISERROR(INDEX(PERSON_DEPARTMENT,N387)),"",INDEX(PERSON_DEPARTMENT,N387))</f>
        <v/>
      </c>
      <c r="V387" t="str" cm="1">
        <f t="array" ref="V387">IF(ISERROR(INDEX(PERSON_SENIORITY,N387)),"",INDEX(PERSON_SENIORITY,N387))</f>
        <v/>
      </c>
      <c r="W387" t="str" cm="1">
        <f t="array" ref="W387">IF(ISERROR(INDEX(PERSON_SUB_DEPARTMENT,N387)),"",INDEX(PERSON_SUB_DEPARTMENT,N387))</f>
        <v/>
      </c>
      <c r="Y387" t="str">
        <f t="shared" si="14"/>
        <v/>
      </c>
    </row>
    <row r="388" spans="14:25" x14ac:dyDescent="0.35">
      <c r="N388" t="str">
        <f t="shared" si="13"/>
        <v/>
      </c>
      <c r="O388" t="str" cm="1">
        <f t="array" ref="O388">IF(ISERROR(INDEX(PERSON_FIRSTNAME,N388)&amp;" "&amp;INDEX(PERSON_LASTNAME,N388)&amp;" ("&amp;INDEX(PERSON_ID,N388)&amp;")"),"",INDEX(PERSON_FIRSTNAME,N388)&amp;" "&amp;INDEX(PERSON_LASTNAME,N388)&amp;" ("&amp;INDEX(PERSON_ID,N388)&amp;")")</f>
        <v/>
      </c>
      <c r="P388" t="str" cm="1">
        <f t="array" ref="P388">IF(ISERROR(INDEX(PERSON_LINKEDINURL,N388)),"",INDEX(PERSON_LINKEDINURL,N388))</f>
        <v/>
      </c>
      <c r="Q388" t="str" cm="1">
        <f t="array" ref="Q388">IF(ISERROR(INDEX(PERSON_EMAIL_ADDRESS,N388)),"",INDEX(PERSON_EMAIL_ADDRESS,N388))</f>
        <v/>
      </c>
      <c r="R388" t="str" cm="1">
        <f t="array" ref="R388">IF(ISERROR(INDEX(PERSON_ID,N388)),"",INDEX(PERSON_ID,N388))</f>
        <v/>
      </c>
      <c r="S388" t="str" cm="1">
        <f t="array" ref="S388">IF(ISERROR(INDEX(PERSON_JOBTITLE,N388)),"",INDEX(PERSON_JOBTITLE,N388))</f>
        <v/>
      </c>
      <c r="T388" t="str" cm="1">
        <f t="array" ref="T388">IF(ISERROR(INDEX(PERSON_JOB_TYPE,N388)),"",INDEX(PERSON_JOB_TYPE,N388))</f>
        <v/>
      </c>
      <c r="U388" t="str" cm="1">
        <f t="array" ref="U388">IF(ISERROR(INDEX(PERSON_DEPARTMENT,N388)),"",INDEX(PERSON_DEPARTMENT,N388))</f>
        <v/>
      </c>
      <c r="V388" t="str" cm="1">
        <f t="array" ref="V388">IF(ISERROR(INDEX(PERSON_SENIORITY,N388)),"",INDEX(PERSON_SENIORITY,N388))</f>
        <v/>
      </c>
      <c r="W388" t="str" cm="1">
        <f t="array" ref="W388">IF(ISERROR(INDEX(PERSON_SUB_DEPARTMENT,N388)),"",INDEX(PERSON_SUB_DEPARTMENT,N388))</f>
        <v/>
      </c>
      <c r="Y388" t="str">
        <f t="shared" si="14"/>
        <v/>
      </c>
    </row>
    <row r="389" spans="14:25" x14ac:dyDescent="0.35">
      <c r="N389" t="str">
        <f t="shared" si="13"/>
        <v/>
      </c>
      <c r="O389" t="str" cm="1">
        <f t="array" ref="O389">IF(ISERROR(INDEX(PERSON_FIRSTNAME,N389)&amp;" "&amp;INDEX(PERSON_LASTNAME,N389)&amp;" ("&amp;INDEX(PERSON_ID,N389)&amp;")"),"",INDEX(PERSON_FIRSTNAME,N389)&amp;" "&amp;INDEX(PERSON_LASTNAME,N389)&amp;" ("&amp;INDEX(PERSON_ID,N389)&amp;")")</f>
        <v/>
      </c>
      <c r="P389" t="str" cm="1">
        <f t="array" ref="P389">IF(ISERROR(INDEX(PERSON_LINKEDINURL,N389)),"",INDEX(PERSON_LINKEDINURL,N389))</f>
        <v/>
      </c>
      <c r="Q389" t="str" cm="1">
        <f t="array" ref="Q389">IF(ISERROR(INDEX(PERSON_EMAIL_ADDRESS,N389)),"",INDEX(PERSON_EMAIL_ADDRESS,N389))</f>
        <v/>
      </c>
      <c r="R389" t="str" cm="1">
        <f t="array" ref="R389">IF(ISERROR(INDEX(PERSON_ID,N389)),"",INDEX(PERSON_ID,N389))</f>
        <v/>
      </c>
      <c r="S389" t="str" cm="1">
        <f t="array" ref="S389">IF(ISERROR(INDEX(PERSON_JOBTITLE,N389)),"",INDEX(PERSON_JOBTITLE,N389))</f>
        <v/>
      </c>
      <c r="T389" t="str" cm="1">
        <f t="array" ref="T389">IF(ISERROR(INDEX(PERSON_JOB_TYPE,N389)),"",INDEX(PERSON_JOB_TYPE,N389))</f>
        <v/>
      </c>
      <c r="U389" t="str" cm="1">
        <f t="array" ref="U389">IF(ISERROR(INDEX(PERSON_DEPARTMENT,N389)),"",INDEX(PERSON_DEPARTMENT,N389))</f>
        <v/>
      </c>
      <c r="V389" t="str" cm="1">
        <f t="array" ref="V389">IF(ISERROR(INDEX(PERSON_SENIORITY,N389)),"",INDEX(PERSON_SENIORITY,N389))</f>
        <v/>
      </c>
      <c r="W389" t="str" cm="1">
        <f t="array" ref="W389">IF(ISERROR(INDEX(PERSON_SUB_DEPARTMENT,N389)),"",INDEX(PERSON_SUB_DEPARTMENT,N389))</f>
        <v/>
      </c>
      <c r="Y389" t="str">
        <f t="shared" si="14"/>
        <v/>
      </c>
    </row>
    <row r="390" spans="14:25" x14ac:dyDescent="0.35">
      <c r="N390" t="str">
        <f t="shared" si="13"/>
        <v/>
      </c>
      <c r="O390" t="str" cm="1">
        <f t="array" ref="O390">IF(ISERROR(INDEX(PERSON_FIRSTNAME,N390)&amp;" "&amp;INDEX(PERSON_LASTNAME,N390)&amp;" ("&amp;INDEX(PERSON_ID,N390)&amp;")"),"",INDEX(PERSON_FIRSTNAME,N390)&amp;" "&amp;INDEX(PERSON_LASTNAME,N390)&amp;" ("&amp;INDEX(PERSON_ID,N390)&amp;")")</f>
        <v/>
      </c>
      <c r="P390" t="str" cm="1">
        <f t="array" ref="P390">IF(ISERROR(INDEX(PERSON_LINKEDINURL,N390)),"",INDEX(PERSON_LINKEDINURL,N390))</f>
        <v/>
      </c>
      <c r="Q390" t="str" cm="1">
        <f t="array" ref="Q390">IF(ISERROR(INDEX(PERSON_EMAIL_ADDRESS,N390)),"",INDEX(PERSON_EMAIL_ADDRESS,N390))</f>
        <v/>
      </c>
      <c r="R390" t="str" cm="1">
        <f t="array" ref="R390">IF(ISERROR(INDEX(PERSON_ID,N390)),"",INDEX(PERSON_ID,N390))</f>
        <v/>
      </c>
      <c r="S390" t="str" cm="1">
        <f t="array" ref="S390">IF(ISERROR(INDEX(PERSON_JOBTITLE,N390)),"",INDEX(PERSON_JOBTITLE,N390))</f>
        <v/>
      </c>
      <c r="T390" t="str" cm="1">
        <f t="array" ref="T390">IF(ISERROR(INDEX(PERSON_JOB_TYPE,N390)),"",INDEX(PERSON_JOB_TYPE,N390))</f>
        <v/>
      </c>
      <c r="U390" t="str" cm="1">
        <f t="array" ref="U390">IF(ISERROR(INDEX(PERSON_DEPARTMENT,N390)),"",INDEX(PERSON_DEPARTMENT,N390))</f>
        <v/>
      </c>
      <c r="V390" t="str" cm="1">
        <f t="array" ref="V390">IF(ISERROR(INDEX(PERSON_SENIORITY,N390)),"",INDEX(PERSON_SENIORITY,N390))</f>
        <v/>
      </c>
      <c r="W390" t="str" cm="1">
        <f t="array" ref="W390">IF(ISERROR(INDEX(PERSON_SUB_DEPARTMENT,N390)),"",INDEX(PERSON_SUB_DEPARTMENT,N390))</f>
        <v/>
      </c>
      <c r="Y390" t="str">
        <f t="shared" si="14"/>
        <v/>
      </c>
    </row>
    <row r="391" spans="14:25" x14ac:dyDescent="0.35">
      <c r="N391" t="str">
        <f t="shared" si="13"/>
        <v/>
      </c>
      <c r="O391" t="str" cm="1">
        <f t="array" ref="O391">IF(ISERROR(INDEX(PERSON_FIRSTNAME,N391)&amp;" "&amp;INDEX(PERSON_LASTNAME,N391)&amp;" ("&amp;INDEX(PERSON_ID,N391)&amp;")"),"",INDEX(PERSON_FIRSTNAME,N391)&amp;" "&amp;INDEX(PERSON_LASTNAME,N391)&amp;" ("&amp;INDEX(PERSON_ID,N391)&amp;")")</f>
        <v/>
      </c>
      <c r="P391" t="str" cm="1">
        <f t="array" ref="P391">IF(ISERROR(INDEX(PERSON_LINKEDINURL,N391)),"",INDEX(PERSON_LINKEDINURL,N391))</f>
        <v/>
      </c>
      <c r="Q391" t="str" cm="1">
        <f t="array" ref="Q391">IF(ISERROR(INDEX(PERSON_EMAIL_ADDRESS,N391)),"",INDEX(PERSON_EMAIL_ADDRESS,N391))</f>
        <v/>
      </c>
      <c r="R391" t="str" cm="1">
        <f t="array" ref="R391">IF(ISERROR(INDEX(PERSON_ID,N391)),"",INDEX(PERSON_ID,N391))</f>
        <v/>
      </c>
      <c r="S391" t="str" cm="1">
        <f t="array" ref="S391">IF(ISERROR(INDEX(PERSON_JOBTITLE,N391)),"",INDEX(PERSON_JOBTITLE,N391))</f>
        <v/>
      </c>
      <c r="T391" t="str" cm="1">
        <f t="array" ref="T391">IF(ISERROR(INDEX(PERSON_JOB_TYPE,N391)),"",INDEX(PERSON_JOB_TYPE,N391))</f>
        <v/>
      </c>
      <c r="U391" t="str" cm="1">
        <f t="array" ref="U391">IF(ISERROR(INDEX(PERSON_DEPARTMENT,N391)),"",INDEX(PERSON_DEPARTMENT,N391))</f>
        <v/>
      </c>
      <c r="V391" t="str" cm="1">
        <f t="array" ref="V391">IF(ISERROR(INDEX(PERSON_SENIORITY,N391)),"",INDEX(PERSON_SENIORITY,N391))</f>
        <v/>
      </c>
      <c r="W391" t="str" cm="1">
        <f t="array" ref="W391">IF(ISERROR(INDEX(PERSON_SUB_DEPARTMENT,N391)),"",INDEX(PERSON_SUB_DEPARTMENT,N391))</f>
        <v/>
      </c>
      <c r="Y391" t="str">
        <f t="shared" si="14"/>
        <v/>
      </c>
    </row>
    <row r="392" spans="14:25" x14ac:dyDescent="0.35">
      <c r="N392" t="str">
        <f t="shared" si="13"/>
        <v/>
      </c>
      <c r="O392" t="str" cm="1">
        <f t="array" ref="O392">IF(ISERROR(INDEX(PERSON_FIRSTNAME,N392)&amp;" "&amp;INDEX(PERSON_LASTNAME,N392)&amp;" ("&amp;INDEX(PERSON_ID,N392)&amp;")"),"",INDEX(PERSON_FIRSTNAME,N392)&amp;" "&amp;INDEX(PERSON_LASTNAME,N392)&amp;" ("&amp;INDEX(PERSON_ID,N392)&amp;")")</f>
        <v/>
      </c>
      <c r="P392" t="str" cm="1">
        <f t="array" ref="P392">IF(ISERROR(INDEX(PERSON_LINKEDINURL,N392)),"",INDEX(PERSON_LINKEDINURL,N392))</f>
        <v/>
      </c>
      <c r="Q392" t="str" cm="1">
        <f t="array" ref="Q392">IF(ISERROR(INDEX(PERSON_EMAIL_ADDRESS,N392)),"",INDEX(PERSON_EMAIL_ADDRESS,N392))</f>
        <v/>
      </c>
      <c r="R392" t="str" cm="1">
        <f t="array" ref="R392">IF(ISERROR(INDEX(PERSON_ID,N392)),"",INDEX(PERSON_ID,N392))</f>
        <v/>
      </c>
      <c r="S392" t="str" cm="1">
        <f t="array" ref="S392">IF(ISERROR(INDEX(PERSON_JOBTITLE,N392)),"",INDEX(PERSON_JOBTITLE,N392))</f>
        <v/>
      </c>
      <c r="T392" t="str" cm="1">
        <f t="array" ref="T392">IF(ISERROR(INDEX(PERSON_JOB_TYPE,N392)),"",INDEX(PERSON_JOB_TYPE,N392))</f>
        <v/>
      </c>
      <c r="U392" t="str" cm="1">
        <f t="array" ref="U392">IF(ISERROR(INDEX(PERSON_DEPARTMENT,N392)),"",INDEX(PERSON_DEPARTMENT,N392))</f>
        <v/>
      </c>
      <c r="V392" t="str" cm="1">
        <f t="array" ref="V392">IF(ISERROR(INDEX(PERSON_SENIORITY,N392)),"",INDEX(PERSON_SENIORITY,N392))</f>
        <v/>
      </c>
      <c r="W392" t="str" cm="1">
        <f t="array" ref="W392">IF(ISERROR(INDEX(PERSON_SUB_DEPARTMENT,N392)),"",INDEX(PERSON_SUB_DEPARTMENT,N392))</f>
        <v/>
      </c>
      <c r="Y392" t="str">
        <f t="shared" si="14"/>
        <v/>
      </c>
    </row>
    <row r="393" spans="14:25" x14ac:dyDescent="0.35">
      <c r="N393" t="str">
        <f t="shared" si="13"/>
        <v/>
      </c>
      <c r="O393" t="str" cm="1">
        <f t="array" ref="O393">IF(ISERROR(INDEX(PERSON_FIRSTNAME,N393)&amp;" "&amp;INDEX(PERSON_LASTNAME,N393)&amp;" ("&amp;INDEX(PERSON_ID,N393)&amp;")"),"",INDEX(PERSON_FIRSTNAME,N393)&amp;" "&amp;INDEX(PERSON_LASTNAME,N393)&amp;" ("&amp;INDEX(PERSON_ID,N393)&amp;")")</f>
        <v/>
      </c>
      <c r="P393" t="str" cm="1">
        <f t="array" ref="P393">IF(ISERROR(INDEX(PERSON_LINKEDINURL,N393)),"",INDEX(PERSON_LINKEDINURL,N393))</f>
        <v/>
      </c>
      <c r="Q393" t="str" cm="1">
        <f t="array" ref="Q393">IF(ISERROR(INDEX(PERSON_EMAIL_ADDRESS,N393)),"",INDEX(PERSON_EMAIL_ADDRESS,N393))</f>
        <v/>
      </c>
      <c r="R393" t="str" cm="1">
        <f t="array" ref="R393">IF(ISERROR(INDEX(PERSON_ID,N393)),"",INDEX(PERSON_ID,N393))</f>
        <v/>
      </c>
      <c r="S393" t="str" cm="1">
        <f t="array" ref="S393">IF(ISERROR(INDEX(PERSON_JOBTITLE,N393)),"",INDEX(PERSON_JOBTITLE,N393))</f>
        <v/>
      </c>
      <c r="T393" t="str" cm="1">
        <f t="array" ref="T393">IF(ISERROR(INDEX(PERSON_JOB_TYPE,N393)),"",INDEX(PERSON_JOB_TYPE,N393))</f>
        <v/>
      </c>
      <c r="U393" t="str" cm="1">
        <f t="array" ref="U393">IF(ISERROR(INDEX(PERSON_DEPARTMENT,N393)),"",INDEX(PERSON_DEPARTMENT,N393))</f>
        <v/>
      </c>
      <c r="V393" t="str" cm="1">
        <f t="array" ref="V393">IF(ISERROR(INDEX(PERSON_SENIORITY,N393)),"",INDEX(PERSON_SENIORITY,N393))</f>
        <v/>
      </c>
      <c r="W393" t="str" cm="1">
        <f t="array" ref="W393">IF(ISERROR(INDEX(PERSON_SUB_DEPARTMENT,N393)),"",INDEX(PERSON_SUB_DEPARTMENT,N393))</f>
        <v/>
      </c>
      <c r="Y393" t="str">
        <f t="shared" si="14"/>
        <v/>
      </c>
    </row>
    <row r="394" spans="14:25" x14ac:dyDescent="0.35">
      <c r="N394" t="str">
        <f t="shared" si="13"/>
        <v/>
      </c>
      <c r="O394" t="str" cm="1">
        <f t="array" ref="O394">IF(ISERROR(INDEX(PERSON_FIRSTNAME,N394)&amp;" "&amp;INDEX(PERSON_LASTNAME,N394)&amp;" ("&amp;INDEX(PERSON_ID,N394)&amp;")"),"",INDEX(PERSON_FIRSTNAME,N394)&amp;" "&amp;INDEX(PERSON_LASTNAME,N394)&amp;" ("&amp;INDEX(PERSON_ID,N394)&amp;")")</f>
        <v/>
      </c>
      <c r="P394" t="str" cm="1">
        <f t="array" ref="P394">IF(ISERROR(INDEX(PERSON_LINKEDINURL,N394)),"",INDEX(PERSON_LINKEDINURL,N394))</f>
        <v/>
      </c>
      <c r="Q394" t="str" cm="1">
        <f t="array" ref="Q394">IF(ISERROR(INDEX(PERSON_EMAIL_ADDRESS,N394)),"",INDEX(PERSON_EMAIL_ADDRESS,N394))</f>
        <v/>
      </c>
      <c r="R394" t="str" cm="1">
        <f t="array" ref="R394">IF(ISERROR(INDEX(PERSON_ID,N394)),"",INDEX(PERSON_ID,N394))</f>
        <v/>
      </c>
      <c r="S394" t="str" cm="1">
        <f t="array" ref="S394">IF(ISERROR(INDEX(PERSON_JOBTITLE,N394)),"",INDEX(PERSON_JOBTITLE,N394))</f>
        <v/>
      </c>
      <c r="T394" t="str" cm="1">
        <f t="array" ref="T394">IF(ISERROR(INDEX(PERSON_JOB_TYPE,N394)),"",INDEX(PERSON_JOB_TYPE,N394))</f>
        <v/>
      </c>
      <c r="U394" t="str" cm="1">
        <f t="array" ref="U394">IF(ISERROR(INDEX(PERSON_DEPARTMENT,N394)),"",INDEX(PERSON_DEPARTMENT,N394))</f>
        <v/>
      </c>
      <c r="V394" t="str" cm="1">
        <f t="array" ref="V394">IF(ISERROR(INDEX(PERSON_SENIORITY,N394)),"",INDEX(PERSON_SENIORITY,N394))</f>
        <v/>
      </c>
      <c r="W394" t="str" cm="1">
        <f t="array" ref="W394">IF(ISERROR(INDEX(PERSON_SUB_DEPARTMENT,N394)),"",INDEX(PERSON_SUB_DEPARTMENT,N394))</f>
        <v/>
      </c>
      <c r="Y394" t="str">
        <f t="shared" si="14"/>
        <v/>
      </c>
    </row>
    <row r="395" spans="14:25" x14ac:dyDescent="0.35">
      <c r="N395" t="str">
        <f t="shared" si="13"/>
        <v/>
      </c>
      <c r="O395" t="str" cm="1">
        <f t="array" ref="O395">IF(ISERROR(INDEX(PERSON_FIRSTNAME,N395)&amp;" "&amp;INDEX(PERSON_LASTNAME,N395)&amp;" ("&amp;INDEX(PERSON_ID,N395)&amp;")"),"",INDEX(PERSON_FIRSTNAME,N395)&amp;" "&amp;INDEX(PERSON_LASTNAME,N395)&amp;" ("&amp;INDEX(PERSON_ID,N395)&amp;")")</f>
        <v/>
      </c>
      <c r="P395" t="str" cm="1">
        <f t="array" ref="P395">IF(ISERROR(INDEX(PERSON_LINKEDINURL,N395)),"",INDEX(PERSON_LINKEDINURL,N395))</f>
        <v/>
      </c>
      <c r="Q395" t="str" cm="1">
        <f t="array" ref="Q395">IF(ISERROR(INDEX(PERSON_EMAIL_ADDRESS,N395)),"",INDEX(PERSON_EMAIL_ADDRESS,N395))</f>
        <v/>
      </c>
      <c r="R395" t="str" cm="1">
        <f t="array" ref="R395">IF(ISERROR(INDEX(PERSON_ID,N395)),"",INDEX(PERSON_ID,N395))</f>
        <v/>
      </c>
      <c r="S395" t="str" cm="1">
        <f t="array" ref="S395">IF(ISERROR(INDEX(PERSON_JOBTITLE,N395)),"",INDEX(PERSON_JOBTITLE,N395))</f>
        <v/>
      </c>
      <c r="T395" t="str" cm="1">
        <f t="array" ref="T395">IF(ISERROR(INDEX(PERSON_JOB_TYPE,N395)),"",INDEX(PERSON_JOB_TYPE,N395))</f>
        <v/>
      </c>
      <c r="U395" t="str" cm="1">
        <f t="array" ref="U395">IF(ISERROR(INDEX(PERSON_DEPARTMENT,N395)),"",INDEX(PERSON_DEPARTMENT,N395))</f>
        <v/>
      </c>
      <c r="V395" t="str" cm="1">
        <f t="array" ref="V395">IF(ISERROR(INDEX(PERSON_SENIORITY,N395)),"",INDEX(PERSON_SENIORITY,N395))</f>
        <v/>
      </c>
      <c r="W395" t="str" cm="1">
        <f t="array" ref="W395">IF(ISERROR(INDEX(PERSON_SUB_DEPARTMENT,N395)),"",INDEX(PERSON_SUB_DEPARTMENT,N395))</f>
        <v/>
      </c>
      <c r="Y395" t="str">
        <f t="shared" si="14"/>
        <v/>
      </c>
    </row>
    <row r="396" spans="14:25" x14ac:dyDescent="0.35">
      <c r="N396" t="str">
        <f t="shared" si="13"/>
        <v/>
      </c>
      <c r="O396" t="str" cm="1">
        <f t="array" ref="O396">IF(ISERROR(INDEX(PERSON_FIRSTNAME,N396)&amp;" "&amp;INDEX(PERSON_LASTNAME,N396)&amp;" ("&amp;INDEX(PERSON_ID,N396)&amp;")"),"",INDEX(PERSON_FIRSTNAME,N396)&amp;" "&amp;INDEX(PERSON_LASTNAME,N396)&amp;" ("&amp;INDEX(PERSON_ID,N396)&amp;")")</f>
        <v/>
      </c>
      <c r="P396" t="str" cm="1">
        <f t="array" ref="P396">IF(ISERROR(INDEX(PERSON_LINKEDINURL,N396)),"",INDEX(PERSON_LINKEDINURL,N396))</f>
        <v/>
      </c>
      <c r="Q396" t="str" cm="1">
        <f t="array" ref="Q396">IF(ISERROR(INDEX(PERSON_EMAIL_ADDRESS,N396)),"",INDEX(PERSON_EMAIL_ADDRESS,N396))</f>
        <v/>
      </c>
      <c r="R396" t="str" cm="1">
        <f t="array" ref="R396">IF(ISERROR(INDEX(PERSON_ID,N396)),"",INDEX(PERSON_ID,N396))</f>
        <v/>
      </c>
      <c r="S396" t="str" cm="1">
        <f t="array" ref="S396">IF(ISERROR(INDEX(PERSON_JOBTITLE,N396)),"",INDEX(PERSON_JOBTITLE,N396))</f>
        <v/>
      </c>
      <c r="T396" t="str" cm="1">
        <f t="array" ref="T396">IF(ISERROR(INDEX(PERSON_JOB_TYPE,N396)),"",INDEX(PERSON_JOB_TYPE,N396))</f>
        <v/>
      </c>
      <c r="U396" t="str" cm="1">
        <f t="array" ref="U396">IF(ISERROR(INDEX(PERSON_DEPARTMENT,N396)),"",INDEX(PERSON_DEPARTMENT,N396))</f>
        <v/>
      </c>
      <c r="V396" t="str" cm="1">
        <f t="array" ref="V396">IF(ISERROR(INDEX(PERSON_SENIORITY,N396)),"",INDEX(PERSON_SENIORITY,N396))</f>
        <v/>
      </c>
      <c r="W396" t="str" cm="1">
        <f t="array" ref="W396">IF(ISERROR(INDEX(PERSON_SUB_DEPARTMENT,N396)),"",INDEX(PERSON_SUB_DEPARTMENT,N396))</f>
        <v/>
      </c>
      <c r="Y396" t="str">
        <f t="shared" si="14"/>
        <v/>
      </c>
    </row>
    <row r="397" spans="14:25" x14ac:dyDescent="0.35">
      <c r="N397" t="str">
        <f t="shared" si="13"/>
        <v/>
      </c>
      <c r="O397" t="str" cm="1">
        <f t="array" ref="O397">IF(ISERROR(INDEX(PERSON_FIRSTNAME,N397)&amp;" "&amp;INDEX(PERSON_LASTNAME,N397)&amp;" ("&amp;INDEX(PERSON_ID,N397)&amp;")"),"",INDEX(PERSON_FIRSTNAME,N397)&amp;" "&amp;INDEX(PERSON_LASTNAME,N397)&amp;" ("&amp;INDEX(PERSON_ID,N397)&amp;")")</f>
        <v/>
      </c>
      <c r="P397" t="str" cm="1">
        <f t="array" ref="P397">IF(ISERROR(INDEX(PERSON_LINKEDINURL,N397)),"",INDEX(PERSON_LINKEDINURL,N397))</f>
        <v/>
      </c>
      <c r="Q397" t="str" cm="1">
        <f t="array" ref="Q397">IF(ISERROR(INDEX(PERSON_EMAIL_ADDRESS,N397)),"",INDEX(PERSON_EMAIL_ADDRESS,N397))</f>
        <v/>
      </c>
      <c r="R397" t="str" cm="1">
        <f t="array" ref="R397">IF(ISERROR(INDEX(PERSON_ID,N397)),"",INDEX(PERSON_ID,N397))</f>
        <v/>
      </c>
      <c r="S397" t="str" cm="1">
        <f t="array" ref="S397">IF(ISERROR(INDEX(PERSON_JOBTITLE,N397)),"",INDEX(PERSON_JOBTITLE,N397))</f>
        <v/>
      </c>
      <c r="T397" t="str" cm="1">
        <f t="array" ref="T397">IF(ISERROR(INDEX(PERSON_JOB_TYPE,N397)),"",INDEX(PERSON_JOB_TYPE,N397))</f>
        <v/>
      </c>
      <c r="U397" t="str" cm="1">
        <f t="array" ref="U397">IF(ISERROR(INDEX(PERSON_DEPARTMENT,N397)),"",INDEX(PERSON_DEPARTMENT,N397))</f>
        <v/>
      </c>
      <c r="V397" t="str" cm="1">
        <f t="array" ref="V397">IF(ISERROR(INDEX(PERSON_SENIORITY,N397)),"",INDEX(PERSON_SENIORITY,N397))</f>
        <v/>
      </c>
      <c r="W397" t="str" cm="1">
        <f t="array" ref="W397">IF(ISERROR(INDEX(PERSON_SUB_DEPARTMENT,N397)),"",INDEX(PERSON_SUB_DEPARTMENT,N397))</f>
        <v/>
      </c>
      <c r="Y397" t="str">
        <f t="shared" si="14"/>
        <v/>
      </c>
    </row>
    <row r="398" spans="14:25" x14ac:dyDescent="0.35">
      <c r="N398" t="str">
        <f t="shared" si="13"/>
        <v/>
      </c>
      <c r="O398" t="str" cm="1">
        <f t="array" ref="O398">IF(ISERROR(INDEX(PERSON_FIRSTNAME,N398)&amp;" "&amp;INDEX(PERSON_LASTNAME,N398)&amp;" ("&amp;INDEX(PERSON_ID,N398)&amp;")"),"",INDEX(PERSON_FIRSTNAME,N398)&amp;" "&amp;INDEX(PERSON_LASTNAME,N398)&amp;" ("&amp;INDEX(PERSON_ID,N398)&amp;")")</f>
        <v/>
      </c>
      <c r="P398" t="str" cm="1">
        <f t="array" ref="P398">IF(ISERROR(INDEX(PERSON_LINKEDINURL,N398)),"",INDEX(PERSON_LINKEDINURL,N398))</f>
        <v/>
      </c>
      <c r="Q398" t="str" cm="1">
        <f t="array" ref="Q398">IF(ISERROR(INDEX(PERSON_EMAIL_ADDRESS,N398)),"",INDEX(PERSON_EMAIL_ADDRESS,N398))</f>
        <v/>
      </c>
      <c r="R398" t="str" cm="1">
        <f t="array" ref="R398">IF(ISERROR(INDEX(PERSON_ID,N398)),"",INDEX(PERSON_ID,N398))</f>
        <v/>
      </c>
      <c r="S398" t="str" cm="1">
        <f t="array" ref="S398">IF(ISERROR(INDEX(PERSON_JOBTITLE,N398)),"",INDEX(PERSON_JOBTITLE,N398))</f>
        <v/>
      </c>
      <c r="T398" t="str" cm="1">
        <f t="array" ref="T398">IF(ISERROR(INDEX(PERSON_JOB_TYPE,N398)),"",INDEX(PERSON_JOB_TYPE,N398))</f>
        <v/>
      </c>
      <c r="U398" t="str" cm="1">
        <f t="array" ref="U398">IF(ISERROR(INDEX(PERSON_DEPARTMENT,N398)),"",INDEX(PERSON_DEPARTMENT,N398))</f>
        <v/>
      </c>
      <c r="V398" t="str" cm="1">
        <f t="array" ref="V398">IF(ISERROR(INDEX(PERSON_SENIORITY,N398)),"",INDEX(PERSON_SENIORITY,N398))</f>
        <v/>
      </c>
      <c r="W398" t="str" cm="1">
        <f t="array" ref="W398">IF(ISERROR(INDEX(PERSON_SUB_DEPARTMENT,N398)),"",INDEX(PERSON_SUB_DEPARTMENT,N398))</f>
        <v/>
      </c>
      <c r="Y398" t="str">
        <f t="shared" si="14"/>
        <v/>
      </c>
    </row>
    <row r="399" spans="14:25" x14ac:dyDescent="0.35">
      <c r="N399" t="str">
        <f t="shared" si="13"/>
        <v/>
      </c>
      <c r="O399" t="str" cm="1">
        <f t="array" ref="O399">IF(ISERROR(INDEX(PERSON_FIRSTNAME,N399)&amp;" "&amp;INDEX(PERSON_LASTNAME,N399)&amp;" ("&amp;INDEX(PERSON_ID,N399)&amp;")"),"",INDEX(PERSON_FIRSTNAME,N399)&amp;" "&amp;INDEX(PERSON_LASTNAME,N399)&amp;" ("&amp;INDEX(PERSON_ID,N399)&amp;")")</f>
        <v/>
      </c>
      <c r="P399" t="str" cm="1">
        <f t="array" ref="P399">IF(ISERROR(INDEX(PERSON_LINKEDINURL,N399)),"",INDEX(PERSON_LINKEDINURL,N399))</f>
        <v/>
      </c>
      <c r="Q399" t="str" cm="1">
        <f t="array" ref="Q399">IF(ISERROR(INDEX(PERSON_EMAIL_ADDRESS,N399)),"",INDEX(PERSON_EMAIL_ADDRESS,N399))</f>
        <v/>
      </c>
      <c r="R399" t="str" cm="1">
        <f t="array" ref="R399">IF(ISERROR(INDEX(PERSON_ID,N399)),"",INDEX(PERSON_ID,N399))</f>
        <v/>
      </c>
      <c r="S399" t="str" cm="1">
        <f t="array" ref="S399">IF(ISERROR(INDEX(PERSON_JOBTITLE,N399)),"",INDEX(PERSON_JOBTITLE,N399))</f>
        <v/>
      </c>
      <c r="T399" t="str" cm="1">
        <f t="array" ref="T399">IF(ISERROR(INDEX(PERSON_JOB_TYPE,N399)),"",INDEX(PERSON_JOB_TYPE,N399))</f>
        <v/>
      </c>
      <c r="U399" t="str" cm="1">
        <f t="array" ref="U399">IF(ISERROR(INDEX(PERSON_DEPARTMENT,N399)),"",INDEX(PERSON_DEPARTMENT,N399))</f>
        <v/>
      </c>
      <c r="V399" t="str" cm="1">
        <f t="array" ref="V399">IF(ISERROR(INDEX(PERSON_SENIORITY,N399)),"",INDEX(PERSON_SENIORITY,N399))</f>
        <v/>
      </c>
      <c r="W399" t="str" cm="1">
        <f t="array" ref="W399">IF(ISERROR(INDEX(PERSON_SUB_DEPARTMENT,N399)),"",INDEX(PERSON_SUB_DEPARTMENT,N399))</f>
        <v/>
      </c>
      <c r="Y399" t="str">
        <f t="shared" si="14"/>
        <v/>
      </c>
    </row>
    <row r="400" spans="14:25" x14ac:dyDescent="0.35">
      <c r="N400" t="str">
        <f t="shared" si="13"/>
        <v/>
      </c>
      <c r="O400" t="str" cm="1">
        <f t="array" ref="O400">IF(ISERROR(INDEX(PERSON_FIRSTNAME,N400)&amp;" "&amp;INDEX(PERSON_LASTNAME,N400)&amp;" ("&amp;INDEX(PERSON_ID,N400)&amp;")"),"",INDEX(PERSON_FIRSTNAME,N400)&amp;" "&amp;INDEX(PERSON_LASTNAME,N400)&amp;" ("&amp;INDEX(PERSON_ID,N400)&amp;")")</f>
        <v/>
      </c>
      <c r="P400" t="str" cm="1">
        <f t="array" ref="P400">IF(ISERROR(INDEX(PERSON_LINKEDINURL,N400)),"",INDEX(PERSON_LINKEDINURL,N400))</f>
        <v/>
      </c>
      <c r="Q400" t="str" cm="1">
        <f t="array" ref="Q400">IF(ISERROR(INDEX(PERSON_EMAIL_ADDRESS,N400)),"",INDEX(PERSON_EMAIL_ADDRESS,N400))</f>
        <v/>
      </c>
      <c r="R400" t="str" cm="1">
        <f t="array" ref="R400">IF(ISERROR(INDEX(PERSON_ID,N400)),"",INDEX(PERSON_ID,N400))</f>
        <v/>
      </c>
      <c r="S400" t="str" cm="1">
        <f t="array" ref="S400">IF(ISERROR(INDEX(PERSON_JOBTITLE,N400)),"",INDEX(PERSON_JOBTITLE,N400))</f>
        <v/>
      </c>
      <c r="T400" t="str" cm="1">
        <f t="array" ref="T400">IF(ISERROR(INDEX(PERSON_JOB_TYPE,N400)),"",INDEX(PERSON_JOB_TYPE,N400))</f>
        <v/>
      </c>
      <c r="U400" t="str" cm="1">
        <f t="array" ref="U400">IF(ISERROR(INDEX(PERSON_DEPARTMENT,N400)),"",INDEX(PERSON_DEPARTMENT,N400))</f>
        <v/>
      </c>
      <c r="V400" t="str" cm="1">
        <f t="array" ref="V400">IF(ISERROR(INDEX(PERSON_SENIORITY,N400)),"",INDEX(PERSON_SENIORITY,N400))</f>
        <v/>
      </c>
      <c r="W400" t="str" cm="1">
        <f t="array" ref="W400">IF(ISERROR(INDEX(PERSON_SUB_DEPARTMENT,N400)),"",INDEX(PERSON_SUB_DEPARTMENT,N400))</f>
        <v/>
      </c>
      <c r="Y400" t="str">
        <f t="shared" si="14"/>
        <v/>
      </c>
    </row>
    <row r="401" spans="14:25" x14ac:dyDescent="0.35">
      <c r="N401" t="str">
        <f t="shared" si="13"/>
        <v/>
      </c>
      <c r="O401" t="str" cm="1">
        <f t="array" ref="O401">IF(ISERROR(INDEX(PERSON_FIRSTNAME,N401)&amp;" "&amp;INDEX(PERSON_LASTNAME,N401)&amp;" ("&amp;INDEX(PERSON_ID,N401)&amp;")"),"",INDEX(PERSON_FIRSTNAME,N401)&amp;" "&amp;INDEX(PERSON_LASTNAME,N401)&amp;" ("&amp;INDEX(PERSON_ID,N401)&amp;")")</f>
        <v/>
      </c>
      <c r="P401" t="str" cm="1">
        <f t="array" ref="P401">IF(ISERROR(INDEX(PERSON_LINKEDINURL,N401)),"",INDEX(PERSON_LINKEDINURL,N401))</f>
        <v/>
      </c>
      <c r="Q401" t="str" cm="1">
        <f t="array" ref="Q401">IF(ISERROR(INDEX(PERSON_EMAIL_ADDRESS,N401)),"",INDEX(PERSON_EMAIL_ADDRESS,N401))</f>
        <v/>
      </c>
      <c r="R401" t="str" cm="1">
        <f t="array" ref="R401">IF(ISERROR(INDEX(PERSON_ID,N401)),"",INDEX(PERSON_ID,N401))</f>
        <v/>
      </c>
      <c r="S401" t="str" cm="1">
        <f t="array" ref="S401">IF(ISERROR(INDEX(PERSON_JOBTITLE,N401)),"",INDEX(PERSON_JOBTITLE,N401))</f>
        <v/>
      </c>
      <c r="T401" t="str" cm="1">
        <f t="array" ref="T401">IF(ISERROR(INDEX(PERSON_JOB_TYPE,N401)),"",INDEX(PERSON_JOB_TYPE,N401))</f>
        <v/>
      </c>
      <c r="U401" t="str" cm="1">
        <f t="array" ref="U401">IF(ISERROR(INDEX(PERSON_DEPARTMENT,N401)),"",INDEX(PERSON_DEPARTMENT,N401))</f>
        <v/>
      </c>
      <c r="V401" t="str" cm="1">
        <f t="array" ref="V401">IF(ISERROR(INDEX(PERSON_SENIORITY,N401)),"",INDEX(PERSON_SENIORITY,N401))</f>
        <v/>
      </c>
      <c r="W401" t="str" cm="1">
        <f t="array" ref="W401">IF(ISERROR(INDEX(PERSON_SUB_DEPARTMENT,N401)),"",INDEX(PERSON_SUB_DEPARTMENT,N401))</f>
        <v/>
      </c>
      <c r="Y401" t="str">
        <f t="shared" si="14"/>
        <v/>
      </c>
    </row>
    <row r="402" spans="14:25" x14ac:dyDescent="0.35">
      <c r="N402" t="str">
        <f t="shared" si="13"/>
        <v/>
      </c>
      <c r="O402" t="str" cm="1">
        <f t="array" ref="O402">IF(ISERROR(INDEX(PERSON_FIRSTNAME,N402)&amp;" "&amp;INDEX(PERSON_LASTNAME,N402)&amp;" ("&amp;INDEX(PERSON_ID,N402)&amp;")"),"",INDEX(PERSON_FIRSTNAME,N402)&amp;" "&amp;INDEX(PERSON_LASTNAME,N402)&amp;" ("&amp;INDEX(PERSON_ID,N402)&amp;")")</f>
        <v/>
      </c>
      <c r="P402" t="str" cm="1">
        <f t="array" ref="P402">IF(ISERROR(INDEX(PERSON_LINKEDINURL,N402)),"",INDEX(PERSON_LINKEDINURL,N402))</f>
        <v/>
      </c>
      <c r="Q402" t="str" cm="1">
        <f t="array" ref="Q402">IF(ISERROR(INDEX(PERSON_EMAIL_ADDRESS,N402)),"",INDEX(PERSON_EMAIL_ADDRESS,N402))</f>
        <v/>
      </c>
      <c r="R402" t="str" cm="1">
        <f t="array" ref="R402">IF(ISERROR(INDEX(PERSON_ID,N402)),"",INDEX(PERSON_ID,N402))</f>
        <v/>
      </c>
      <c r="S402" t="str" cm="1">
        <f t="array" ref="S402">IF(ISERROR(INDEX(PERSON_JOBTITLE,N402)),"",INDEX(PERSON_JOBTITLE,N402))</f>
        <v/>
      </c>
      <c r="T402" t="str" cm="1">
        <f t="array" ref="T402">IF(ISERROR(INDEX(PERSON_JOB_TYPE,N402)),"",INDEX(PERSON_JOB_TYPE,N402))</f>
        <v/>
      </c>
      <c r="U402" t="str" cm="1">
        <f t="array" ref="U402">IF(ISERROR(INDEX(PERSON_DEPARTMENT,N402)),"",INDEX(PERSON_DEPARTMENT,N402))</f>
        <v/>
      </c>
      <c r="V402" t="str" cm="1">
        <f t="array" ref="V402">IF(ISERROR(INDEX(PERSON_SENIORITY,N402)),"",INDEX(PERSON_SENIORITY,N402))</f>
        <v/>
      </c>
      <c r="W402" t="str" cm="1">
        <f t="array" ref="W402">IF(ISERROR(INDEX(PERSON_SUB_DEPARTMENT,N402)),"",INDEX(PERSON_SUB_DEPARTMENT,N402))</f>
        <v/>
      </c>
      <c r="Y402" t="str">
        <f t="shared" si="14"/>
        <v/>
      </c>
    </row>
    <row r="403" spans="14:25" x14ac:dyDescent="0.35">
      <c r="N403" t="str">
        <f t="shared" si="13"/>
        <v/>
      </c>
      <c r="O403" t="str" cm="1">
        <f t="array" ref="O403">IF(ISERROR(INDEX(PERSON_FIRSTNAME,N403)&amp;" "&amp;INDEX(PERSON_LASTNAME,N403)&amp;" ("&amp;INDEX(PERSON_ID,N403)&amp;")"),"",INDEX(PERSON_FIRSTNAME,N403)&amp;" "&amp;INDEX(PERSON_LASTNAME,N403)&amp;" ("&amp;INDEX(PERSON_ID,N403)&amp;")")</f>
        <v/>
      </c>
      <c r="P403" t="str" cm="1">
        <f t="array" ref="P403">IF(ISERROR(INDEX(PERSON_LINKEDINURL,N403)),"",INDEX(PERSON_LINKEDINURL,N403))</f>
        <v/>
      </c>
      <c r="Q403" t="str" cm="1">
        <f t="array" ref="Q403">IF(ISERROR(INDEX(PERSON_EMAIL_ADDRESS,N403)),"",INDEX(PERSON_EMAIL_ADDRESS,N403))</f>
        <v/>
      </c>
      <c r="R403" t="str" cm="1">
        <f t="array" ref="R403">IF(ISERROR(INDEX(PERSON_ID,N403)),"",INDEX(PERSON_ID,N403))</f>
        <v/>
      </c>
      <c r="S403" t="str" cm="1">
        <f t="array" ref="S403">IF(ISERROR(INDEX(PERSON_JOBTITLE,N403)),"",INDEX(PERSON_JOBTITLE,N403))</f>
        <v/>
      </c>
      <c r="T403" t="str" cm="1">
        <f t="array" ref="T403">IF(ISERROR(INDEX(PERSON_JOB_TYPE,N403)),"",INDEX(PERSON_JOB_TYPE,N403))</f>
        <v/>
      </c>
      <c r="U403" t="str" cm="1">
        <f t="array" ref="U403">IF(ISERROR(INDEX(PERSON_DEPARTMENT,N403)),"",INDEX(PERSON_DEPARTMENT,N403))</f>
        <v/>
      </c>
      <c r="V403" t="str" cm="1">
        <f t="array" ref="V403">IF(ISERROR(INDEX(PERSON_SENIORITY,N403)),"",INDEX(PERSON_SENIORITY,N403))</f>
        <v/>
      </c>
      <c r="W403" t="str" cm="1">
        <f t="array" ref="W403">IF(ISERROR(INDEX(PERSON_SUB_DEPARTMENT,N403)),"",INDEX(PERSON_SUB_DEPARTMENT,N403))</f>
        <v/>
      </c>
      <c r="Y403" t="str">
        <f t="shared" si="14"/>
        <v/>
      </c>
    </row>
    <row r="404" spans="14:25" x14ac:dyDescent="0.35">
      <c r="N404" t="str">
        <f t="shared" si="13"/>
        <v/>
      </c>
      <c r="O404" t="str" cm="1">
        <f t="array" ref="O404">IF(ISERROR(INDEX(PERSON_FIRSTNAME,N404)&amp;" "&amp;INDEX(PERSON_LASTNAME,N404)&amp;" ("&amp;INDEX(PERSON_ID,N404)&amp;")"),"",INDEX(PERSON_FIRSTNAME,N404)&amp;" "&amp;INDEX(PERSON_LASTNAME,N404)&amp;" ("&amp;INDEX(PERSON_ID,N404)&amp;")")</f>
        <v/>
      </c>
      <c r="P404" t="str" cm="1">
        <f t="array" ref="P404">IF(ISERROR(INDEX(PERSON_LINKEDINURL,N404)),"",INDEX(PERSON_LINKEDINURL,N404))</f>
        <v/>
      </c>
      <c r="Q404" t="str" cm="1">
        <f t="array" ref="Q404">IF(ISERROR(INDEX(PERSON_EMAIL_ADDRESS,N404)),"",INDEX(PERSON_EMAIL_ADDRESS,N404))</f>
        <v/>
      </c>
      <c r="R404" t="str" cm="1">
        <f t="array" ref="R404">IF(ISERROR(INDEX(PERSON_ID,N404)),"",INDEX(PERSON_ID,N404))</f>
        <v/>
      </c>
      <c r="S404" t="str" cm="1">
        <f t="array" ref="S404">IF(ISERROR(INDEX(PERSON_JOBTITLE,N404)),"",INDEX(PERSON_JOBTITLE,N404))</f>
        <v/>
      </c>
      <c r="T404" t="str" cm="1">
        <f t="array" ref="T404">IF(ISERROR(INDEX(PERSON_JOB_TYPE,N404)),"",INDEX(PERSON_JOB_TYPE,N404))</f>
        <v/>
      </c>
      <c r="U404" t="str" cm="1">
        <f t="array" ref="U404">IF(ISERROR(INDEX(PERSON_DEPARTMENT,N404)),"",INDEX(PERSON_DEPARTMENT,N404))</f>
        <v/>
      </c>
      <c r="V404" t="str" cm="1">
        <f t="array" ref="V404">IF(ISERROR(INDEX(PERSON_SENIORITY,N404)),"",INDEX(PERSON_SENIORITY,N404))</f>
        <v/>
      </c>
      <c r="W404" t="str" cm="1">
        <f t="array" ref="W404">IF(ISERROR(INDEX(PERSON_SUB_DEPARTMENT,N404)),"",INDEX(PERSON_SUB_DEPARTMENT,N404))</f>
        <v/>
      </c>
      <c r="Y404" t="str">
        <f t="shared" si="14"/>
        <v/>
      </c>
    </row>
    <row r="405" spans="14:25" x14ac:dyDescent="0.35">
      <c r="N405" t="str">
        <f t="shared" si="13"/>
        <v/>
      </c>
      <c r="O405" t="str" cm="1">
        <f t="array" ref="O405">IF(ISERROR(INDEX(PERSON_FIRSTNAME,N405)&amp;" "&amp;INDEX(PERSON_LASTNAME,N405)&amp;" ("&amp;INDEX(PERSON_ID,N405)&amp;")"),"",INDEX(PERSON_FIRSTNAME,N405)&amp;" "&amp;INDEX(PERSON_LASTNAME,N405)&amp;" ("&amp;INDEX(PERSON_ID,N405)&amp;")")</f>
        <v/>
      </c>
      <c r="P405" t="str" cm="1">
        <f t="array" ref="P405">IF(ISERROR(INDEX(PERSON_LINKEDINURL,N405)),"",INDEX(PERSON_LINKEDINURL,N405))</f>
        <v/>
      </c>
      <c r="Q405" t="str" cm="1">
        <f t="array" ref="Q405">IF(ISERROR(INDEX(PERSON_EMAIL_ADDRESS,N405)),"",INDEX(PERSON_EMAIL_ADDRESS,N405))</f>
        <v/>
      </c>
      <c r="R405" t="str" cm="1">
        <f t="array" ref="R405">IF(ISERROR(INDEX(PERSON_ID,N405)),"",INDEX(PERSON_ID,N405))</f>
        <v/>
      </c>
      <c r="S405" t="str" cm="1">
        <f t="array" ref="S405">IF(ISERROR(INDEX(PERSON_JOBTITLE,N405)),"",INDEX(PERSON_JOBTITLE,N405))</f>
        <v/>
      </c>
      <c r="T405" t="str" cm="1">
        <f t="array" ref="T405">IF(ISERROR(INDEX(PERSON_JOB_TYPE,N405)),"",INDEX(PERSON_JOB_TYPE,N405))</f>
        <v/>
      </c>
      <c r="U405" t="str" cm="1">
        <f t="array" ref="U405">IF(ISERROR(INDEX(PERSON_DEPARTMENT,N405)),"",INDEX(PERSON_DEPARTMENT,N405))</f>
        <v/>
      </c>
      <c r="V405" t="str" cm="1">
        <f t="array" ref="V405">IF(ISERROR(INDEX(PERSON_SENIORITY,N405)),"",INDEX(PERSON_SENIORITY,N405))</f>
        <v/>
      </c>
      <c r="W405" t="str" cm="1">
        <f t="array" ref="W405">IF(ISERROR(INDEX(PERSON_SUB_DEPARTMENT,N405)),"",INDEX(PERSON_SUB_DEPARTMENT,N405))</f>
        <v/>
      </c>
      <c r="Y405" t="str">
        <f t="shared" si="14"/>
        <v/>
      </c>
    </row>
    <row r="406" spans="14:25" x14ac:dyDescent="0.35">
      <c r="N406" t="str">
        <f t="shared" si="13"/>
        <v/>
      </c>
      <c r="O406" t="str" cm="1">
        <f t="array" ref="O406">IF(ISERROR(INDEX(PERSON_FIRSTNAME,N406)&amp;" "&amp;INDEX(PERSON_LASTNAME,N406)&amp;" ("&amp;INDEX(PERSON_ID,N406)&amp;")"),"",INDEX(PERSON_FIRSTNAME,N406)&amp;" "&amp;INDEX(PERSON_LASTNAME,N406)&amp;" ("&amp;INDEX(PERSON_ID,N406)&amp;")")</f>
        <v/>
      </c>
      <c r="P406" t="str" cm="1">
        <f t="array" ref="P406">IF(ISERROR(INDEX(PERSON_LINKEDINURL,N406)),"",INDEX(PERSON_LINKEDINURL,N406))</f>
        <v/>
      </c>
      <c r="Q406" t="str" cm="1">
        <f t="array" ref="Q406">IF(ISERROR(INDEX(PERSON_EMAIL_ADDRESS,N406)),"",INDEX(PERSON_EMAIL_ADDRESS,N406))</f>
        <v/>
      </c>
      <c r="R406" t="str" cm="1">
        <f t="array" ref="R406">IF(ISERROR(INDEX(PERSON_ID,N406)),"",INDEX(PERSON_ID,N406))</f>
        <v/>
      </c>
      <c r="S406" t="str" cm="1">
        <f t="array" ref="S406">IF(ISERROR(INDEX(PERSON_JOBTITLE,N406)),"",INDEX(PERSON_JOBTITLE,N406))</f>
        <v/>
      </c>
      <c r="T406" t="str" cm="1">
        <f t="array" ref="T406">IF(ISERROR(INDEX(PERSON_JOB_TYPE,N406)),"",INDEX(PERSON_JOB_TYPE,N406))</f>
        <v/>
      </c>
      <c r="U406" t="str" cm="1">
        <f t="array" ref="U406">IF(ISERROR(INDEX(PERSON_DEPARTMENT,N406)),"",INDEX(PERSON_DEPARTMENT,N406))</f>
        <v/>
      </c>
      <c r="V406" t="str" cm="1">
        <f t="array" ref="V406">IF(ISERROR(INDEX(PERSON_SENIORITY,N406)),"",INDEX(PERSON_SENIORITY,N406))</f>
        <v/>
      </c>
      <c r="W406" t="str" cm="1">
        <f t="array" ref="W406">IF(ISERROR(INDEX(PERSON_SUB_DEPARTMENT,N406)),"",INDEX(PERSON_SUB_DEPARTMENT,N406))</f>
        <v/>
      </c>
      <c r="Y406" t="str">
        <f t="shared" si="14"/>
        <v/>
      </c>
    </row>
    <row r="407" spans="14:25" x14ac:dyDescent="0.35">
      <c r="N407" t="str">
        <f t="shared" si="13"/>
        <v/>
      </c>
      <c r="O407" t="str" cm="1">
        <f t="array" ref="O407">IF(ISERROR(INDEX(PERSON_FIRSTNAME,N407)&amp;" "&amp;INDEX(PERSON_LASTNAME,N407)&amp;" ("&amp;INDEX(PERSON_ID,N407)&amp;")"),"",INDEX(PERSON_FIRSTNAME,N407)&amp;" "&amp;INDEX(PERSON_LASTNAME,N407)&amp;" ("&amp;INDEX(PERSON_ID,N407)&amp;")")</f>
        <v/>
      </c>
      <c r="P407" t="str" cm="1">
        <f t="array" ref="P407">IF(ISERROR(INDEX(PERSON_LINKEDINURL,N407)),"",INDEX(PERSON_LINKEDINURL,N407))</f>
        <v/>
      </c>
      <c r="Q407" t="str" cm="1">
        <f t="array" ref="Q407">IF(ISERROR(INDEX(PERSON_EMAIL_ADDRESS,N407)),"",INDEX(PERSON_EMAIL_ADDRESS,N407))</f>
        <v/>
      </c>
      <c r="R407" t="str" cm="1">
        <f t="array" ref="R407">IF(ISERROR(INDEX(PERSON_ID,N407)),"",INDEX(PERSON_ID,N407))</f>
        <v/>
      </c>
      <c r="S407" t="str" cm="1">
        <f t="array" ref="S407">IF(ISERROR(INDEX(PERSON_JOBTITLE,N407)),"",INDEX(PERSON_JOBTITLE,N407))</f>
        <v/>
      </c>
      <c r="T407" t="str" cm="1">
        <f t="array" ref="T407">IF(ISERROR(INDEX(PERSON_JOB_TYPE,N407)),"",INDEX(PERSON_JOB_TYPE,N407))</f>
        <v/>
      </c>
      <c r="U407" t="str" cm="1">
        <f t="array" ref="U407">IF(ISERROR(INDEX(PERSON_DEPARTMENT,N407)),"",INDEX(PERSON_DEPARTMENT,N407))</f>
        <v/>
      </c>
      <c r="V407" t="str" cm="1">
        <f t="array" ref="V407">IF(ISERROR(INDEX(PERSON_SENIORITY,N407)),"",INDEX(PERSON_SENIORITY,N407))</f>
        <v/>
      </c>
      <c r="W407" t="str" cm="1">
        <f t="array" ref="W407">IF(ISERROR(INDEX(PERSON_SUB_DEPARTMENT,N407)),"",INDEX(PERSON_SUB_DEPARTMENT,N407))</f>
        <v/>
      </c>
      <c r="Y407" t="str">
        <f t="shared" si="14"/>
        <v/>
      </c>
    </row>
    <row r="408" spans="14:25" x14ac:dyDescent="0.35">
      <c r="N408" t="str">
        <f t="shared" si="13"/>
        <v/>
      </c>
      <c r="O408" t="str" cm="1">
        <f t="array" ref="O408">IF(ISERROR(INDEX(PERSON_FIRSTNAME,N408)&amp;" "&amp;INDEX(PERSON_LASTNAME,N408)&amp;" ("&amp;INDEX(PERSON_ID,N408)&amp;")"),"",INDEX(PERSON_FIRSTNAME,N408)&amp;" "&amp;INDEX(PERSON_LASTNAME,N408)&amp;" ("&amp;INDEX(PERSON_ID,N408)&amp;")")</f>
        <v/>
      </c>
      <c r="P408" t="str" cm="1">
        <f t="array" ref="P408">IF(ISERROR(INDEX(PERSON_LINKEDINURL,N408)),"",INDEX(PERSON_LINKEDINURL,N408))</f>
        <v/>
      </c>
      <c r="Q408" t="str" cm="1">
        <f t="array" ref="Q408">IF(ISERROR(INDEX(PERSON_EMAIL_ADDRESS,N408)),"",INDEX(PERSON_EMAIL_ADDRESS,N408))</f>
        <v/>
      </c>
      <c r="R408" t="str" cm="1">
        <f t="array" ref="R408">IF(ISERROR(INDEX(PERSON_ID,N408)),"",INDEX(PERSON_ID,N408))</f>
        <v/>
      </c>
      <c r="S408" t="str" cm="1">
        <f t="array" ref="S408">IF(ISERROR(INDEX(PERSON_JOBTITLE,N408)),"",INDEX(PERSON_JOBTITLE,N408))</f>
        <v/>
      </c>
      <c r="T408" t="str" cm="1">
        <f t="array" ref="T408">IF(ISERROR(INDEX(PERSON_JOB_TYPE,N408)),"",INDEX(PERSON_JOB_TYPE,N408))</f>
        <v/>
      </c>
      <c r="U408" t="str" cm="1">
        <f t="array" ref="U408">IF(ISERROR(INDEX(PERSON_DEPARTMENT,N408)),"",INDEX(PERSON_DEPARTMENT,N408))</f>
        <v/>
      </c>
      <c r="V408" t="str" cm="1">
        <f t="array" ref="V408">IF(ISERROR(INDEX(PERSON_SENIORITY,N408)),"",INDEX(PERSON_SENIORITY,N408))</f>
        <v/>
      </c>
      <c r="W408" t="str" cm="1">
        <f t="array" ref="W408">IF(ISERROR(INDEX(PERSON_SUB_DEPARTMENT,N408)),"",INDEX(PERSON_SUB_DEPARTMENT,N408))</f>
        <v/>
      </c>
      <c r="Y408" t="str">
        <f t="shared" si="14"/>
        <v/>
      </c>
    </row>
    <row r="409" spans="14:25" x14ac:dyDescent="0.35">
      <c r="N409" t="str">
        <f t="shared" si="13"/>
        <v/>
      </c>
      <c r="O409" t="str" cm="1">
        <f t="array" ref="O409">IF(ISERROR(INDEX(PERSON_FIRSTNAME,N409)&amp;" "&amp;INDEX(PERSON_LASTNAME,N409)&amp;" ("&amp;INDEX(PERSON_ID,N409)&amp;")"),"",INDEX(PERSON_FIRSTNAME,N409)&amp;" "&amp;INDEX(PERSON_LASTNAME,N409)&amp;" ("&amp;INDEX(PERSON_ID,N409)&amp;")")</f>
        <v/>
      </c>
      <c r="P409" t="str" cm="1">
        <f t="array" ref="P409">IF(ISERROR(INDEX(PERSON_LINKEDINURL,N409)),"",INDEX(PERSON_LINKEDINURL,N409))</f>
        <v/>
      </c>
      <c r="Q409" t="str" cm="1">
        <f t="array" ref="Q409">IF(ISERROR(INDEX(PERSON_EMAIL_ADDRESS,N409)),"",INDEX(PERSON_EMAIL_ADDRESS,N409))</f>
        <v/>
      </c>
      <c r="R409" t="str" cm="1">
        <f t="array" ref="R409">IF(ISERROR(INDEX(PERSON_ID,N409)),"",INDEX(PERSON_ID,N409))</f>
        <v/>
      </c>
      <c r="S409" t="str" cm="1">
        <f t="array" ref="S409">IF(ISERROR(INDEX(PERSON_JOBTITLE,N409)),"",INDEX(PERSON_JOBTITLE,N409))</f>
        <v/>
      </c>
      <c r="T409" t="str" cm="1">
        <f t="array" ref="T409">IF(ISERROR(INDEX(PERSON_JOB_TYPE,N409)),"",INDEX(PERSON_JOB_TYPE,N409))</f>
        <v/>
      </c>
      <c r="U409" t="str" cm="1">
        <f t="array" ref="U409">IF(ISERROR(INDEX(PERSON_DEPARTMENT,N409)),"",INDEX(PERSON_DEPARTMENT,N409))</f>
        <v/>
      </c>
      <c r="V409" t="str" cm="1">
        <f t="array" ref="V409">IF(ISERROR(INDEX(PERSON_SENIORITY,N409)),"",INDEX(PERSON_SENIORITY,N409))</f>
        <v/>
      </c>
      <c r="W409" t="str" cm="1">
        <f t="array" ref="W409">IF(ISERROR(INDEX(PERSON_SUB_DEPARTMENT,N409)),"",INDEX(PERSON_SUB_DEPARTMENT,N409))</f>
        <v/>
      </c>
      <c r="Y409" t="str">
        <f t="shared" si="14"/>
        <v/>
      </c>
    </row>
    <row r="410" spans="14:25" x14ac:dyDescent="0.35">
      <c r="N410" t="str">
        <f t="shared" si="13"/>
        <v/>
      </c>
      <c r="O410" t="str" cm="1">
        <f t="array" ref="O410">IF(ISERROR(INDEX(PERSON_FIRSTNAME,N410)&amp;" "&amp;INDEX(PERSON_LASTNAME,N410)&amp;" ("&amp;INDEX(PERSON_ID,N410)&amp;")"),"",INDEX(PERSON_FIRSTNAME,N410)&amp;" "&amp;INDEX(PERSON_LASTNAME,N410)&amp;" ("&amp;INDEX(PERSON_ID,N410)&amp;")")</f>
        <v/>
      </c>
      <c r="P410" t="str" cm="1">
        <f t="array" ref="P410">IF(ISERROR(INDEX(PERSON_LINKEDINURL,N410)),"",INDEX(PERSON_LINKEDINURL,N410))</f>
        <v/>
      </c>
      <c r="Q410" t="str" cm="1">
        <f t="array" ref="Q410">IF(ISERROR(INDEX(PERSON_EMAIL_ADDRESS,N410)),"",INDEX(PERSON_EMAIL_ADDRESS,N410))</f>
        <v/>
      </c>
      <c r="R410" t="str" cm="1">
        <f t="array" ref="R410">IF(ISERROR(INDEX(PERSON_ID,N410)),"",INDEX(PERSON_ID,N410))</f>
        <v/>
      </c>
      <c r="S410" t="str" cm="1">
        <f t="array" ref="S410">IF(ISERROR(INDEX(PERSON_JOBTITLE,N410)),"",INDEX(PERSON_JOBTITLE,N410))</f>
        <v/>
      </c>
      <c r="T410" t="str" cm="1">
        <f t="array" ref="T410">IF(ISERROR(INDEX(PERSON_JOB_TYPE,N410)),"",INDEX(PERSON_JOB_TYPE,N410))</f>
        <v/>
      </c>
      <c r="U410" t="str" cm="1">
        <f t="array" ref="U410">IF(ISERROR(INDEX(PERSON_DEPARTMENT,N410)),"",INDEX(PERSON_DEPARTMENT,N410))</f>
        <v/>
      </c>
      <c r="V410" t="str" cm="1">
        <f t="array" ref="V410">IF(ISERROR(INDEX(PERSON_SENIORITY,N410)),"",INDEX(PERSON_SENIORITY,N410))</f>
        <v/>
      </c>
      <c r="W410" t="str" cm="1">
        <f t="array" ref="W410">IF(ISERROR(INDEX(PERSON_SUB_DEPARTMENT,N410)),"",INDEX(PERSON_SUB_DEPARTMENT,N410))</f>
        <v/>
      </c>
      <c r="Y410" t="str">
        <f t="shared" si="14"/>
        <v/>
      </c>
    </row>
    <row r="411" spans="14:25" x14ac:dyDescent="0.35">
      <c r="N411" t="str">
        <f t="shared" si="13"/>
        <v/>
      </c>
      <c r="O411" t="str" cm="1">
        <f t="array" ref="O411">IF(ISERROR(INDEX(PERSON_FIRSTNAME,N411)&amp;" "&amp;INDEX(PERSON_LASTNAME,N411)&amp;" ("&amp;INDEX(PERSON_ID,N411)&amp;")"),"",INDEX(PERSON_FIRSTNAME,N411)&amp;" "&amp;INDEX(PERSON_LASTNAME,N411)&amp;" ("&amp;INDEX(PERSON_ID,N411)&amp;")")</f>
        <v/>
      </c>
      <c r="P411" t="str" cm="1">
        <f t="array" ref="P411">IF(ISERROR(INDEX(PERSON_LINKEDINURL,N411)),"",INDEX(PERSON_LINKEDINURL,N411))</f>
        <v/>
      </c>
      <c r="Q411" t="str" cm="1">
        <f t="array" ref="Q411">IF(ISERROR(INDEX(PERSON_EMAIL_ADDRESS,N411)),"",INDEX(PERSON_EMAIL_ADDRESS,N411))</f>
        <v/>
      </c>
      <c r="R411" t="str" cm="1">
        <f t="array" ref="R411">IF(ISERROR(INDEX(PERSON_ID,N411)),"",INDEX(PERSON_ID,N411))</f>
        <v/>
      </c>
      <c r="S411" t="str" cm="1">
        <f t="array" ref="S411">IF(ISERROR(INDEX(PERSON_JOBTITLE,N411)),"",INDEX(PERSON_JOBTITLE,N411))</f>
        <v/>
      </c>
      <c r="T411" t="str" cm="1">
        <f t="array" ref="T411">IF(ISERROR(INDEX(PERSON_JOB_TYPE,N411)),"",INDEX(PERSON_JOB_TYPE,N411))</f>
        <v/>
      </c>
      <c r="U411" t="str" cm="1">
        <f t="array" ref="U411">IF(ISERROR(INDEX(PERSON_DEPARTMENT,N411)),"",INDEX(PERSON_DEPARTMENT,N411))</f>
        <v/>
      </c>
      <c r="V411" t="str" cm="1">
        <f t="array" ref="V411">IF(ISERROR(INDEX(PERSON_SENIORITY,N411)),"",INDEX(PERSON_SENIORITY,N411))</f>
        <v/>
      </c>
      <c r="W411" t="str" cm="1">
        <f t="array" ref="W411">IF(ISERROR(INDEX(PERSON_SUB_DEPARTMENT,N411)),"",INDEX(PERSON_SUB_DEPARTMENT,N411))</f>
        <v/>
      </c>
      <c r="Y411" t="str">
        <f t="shared" si="14"/>
        <v/>
      </c>
    </row>
    <row r="412" spans="14:25" x14ac:dyDescent="0.35">
      <c r="N412" t="str">
        <f t="shared" ref="N412:N475" si="15">IF(ISERROR(MATCH(M412,PERSON_ID,0)),"",MATCH(M412,PERSON_ID,0))</f>
        <v/>
      </c>
      <c r="O412" t="str" cm="1">
        <f t="array" ref="O412">IF(ISERROR(INDEX(PERSON_FIRSTNAME,N412)&amp;" "&amp;INDEX(PERSON_LASTNAME,N412)&amp;" ("&amp;INDEX(PERSON_ID,N412)&amp;")"),"",INDEX(PERSON_FIRSTNAME,N412)&amp;" "&amp;INDEX(PERSON_LASTNAME,N412)&amp;" ("&amp;INDEX(PERSON_ID,N412)&amp;")")</f>
        <v/>
      </c>
      <c r="P412" t="str" cm="1">
        <f t="array" ref="P412">IF(ISERROR(INDEX(PERSON_LINKEDINURL,N412)),"",INDEX(PERSON_LINKEDINURL,N412))</f>
        <v/>
      </c>
      <c r="Q412" t="str" cm="1">
        <f t="array" ref="Q412">IF(ISERROR(INDEX(PERSON_EMAIL_ADDRESS,N412)),"",INDEX(PERSON_EMAIL_ADDRESS,N412))</f>
        <v/>
      </c>
      <c r="R412" t="str" cm="1">
        <f t="array" ref="R412">IF(ISERROR(INDEX(PERSON_ID,N412)),"",INDEX(PERSON_ID,N412))</f>
        <v/>
      </c>
      <c r="S412" t="str" cm="1">
        <f t="array" ref="S412">IF(ISERROR(INDEX(PERSON_JOBTITLE,N412)),"",INDEX(PERSON_JOBTITLE,N412))</f>
        <v/>
      </c>
      <c r="T412" t="str" cm="1">
        <f t="array" ref="T412">IF(ISERROR(INDEX(PERSON_JOB_TYPE,N412)),"",INDEX(PERSON_JOB_TYPE,N412))</f>
        <v/>
      </c>
      <c r="U412" t="str" cm="1">
        <f t="array" ref="U412">IF(ISERROR(INDEX(PERSON_DEPARTMENT,N412)),"",INDEX(PERSON_DEPARTMENT,N412))</f>
        <v/>
      </c>
      <c r="V412" t="str" cm="1">
        <f t="array" ref="V412">IF(ISERROR(INDEX(PERSON_SENIORITY,N412)),"",INDEX(PERSON_SENIORITY,N412))</f>
        <v/>
      </c>
      <c r="W412" t="str" cm="1">
        <f t="array" ref="W412">IF(ISERROR(INDEX(PERSON_SUB_DEPARTMENT,N412)),"",INDEX(PERSON_SUB_DEPARTMENT,N412))</f>
        <v/>
      </c>
      <c r="Y412" t="str">
        <f t="shared" si="14"/>
        <v/>
      </c>
    </row>
    <row r="413" spans="14:25" x14ac:dyDescent="0.35">
      <c r="N413" t="str">
        <f t="shared" si="15"/>
        <v/>
      </c>
      <c r="O413" t="str" cm="1">
        <f t="array" ref="O413">IF(ISERROR(INDEX(PERSON_FIRSTNAME,N413)&amp;" "&amp;INDEX(PERSON_LASTNAME,N413)&amp;" ("&amp;INDEX(PERSON_ID,N413)&amp;")"),"",INDEX(PERSON_FIRSTNAME,N413)&amp;" "&amp;INDEX(PERSON_LASTNAME,N413)&amp;" ("&amp;INDEX(PERSON_ID,N413)&amp;")")</f>
        <v/>
      </c>
      <c r="P413" t="str" cm="1">
        <f t="array" ref="P413">IF(ISERROR(INDEX(PERSON_LINKEDINURL,N413)),"",INDEX(PERSON_LINKEDINURL,N413))</f>
        <v/>
      </c>
      <c r="Q413" t="str" cm="1">
        <f t="array" ref="Q413">IF(ISERROR(INDEX(PERSON_EMAIL_ADDRESS,N413)),"",INDEX(PERSON_EMAIL_ADDRESS,N413))</f>
        <v/>
      </c>
      <c r="R413" t="str" cm="1">
        <f t="array" ref="R413">IF(ISERROR(INDEX(PERSON_ID,N413)),"",INDEX(PERSON_ID,N413))</f>
        <v/>
      </c>
      <c r="S413" t="str" cm="1">
        <f t="array" ref="S413">IF(ISERROR(INDEX(PERSON_JOBTITLE,N413)),"",INDEX(PERSON_JOBTITLE,N413))</f>
        <v/>
      </c>
      <c r="T413" t="str" cm="1">
        <f t="array" ref="T413">IF(ISERROR(INDEX(PERSON_JOB_TYPE,N413)),"",INDEX(PERSON_JOB_TYPE,N413))</f>
        <v/>
      </c>
      <c r="U413" t="str" cm="1">
        <f t="array" ref="U413">IF(ISERROR(INDEX(PERSON_DEPARTMENT,N413)),"",INDEX(PERSON_DEPARTMENT,N413))</f>
        <v/>
      </c>
      <c r="V413" t="str" cm="1">
        <f t="array" ref="V413">IF(ISERROR(INDEX(PERSON_SENIORITY,N413)),"",INDEX(PERSON_SENIORITY,N413))</f>
        <v/>
      </c>
      <c r="W413" t="str" cm="1">
        <f t="array" ref="W413">IF(ISERROR(INDEX(PERSON_SUB_DEPARTMENT,N413)),"",INDEX(PERSON_SUB_DEPARTMENT,N413))</f>
        <v/>
      </c>
      <c r="Y413" t="str">
        <f t="shared" si="14"/>
        <v/>
      </c>
    </row>
    <row r="414" spans="14:25" x14ac:dyDescent="0.35">
      <c r="N414" t="str">
        <f t="shared" si="15"/>
        <v/>
      </c>
      <c r="O414" t="str" cm="1">
        <f t="array" ref="O414">IF(ISERROR(INDEX(PERSON_FIRSTNAME,N414)&amp;" "&amp;INDEX(PERSON_LASTNAME,N414)&amp;" ("&amp;INDEX(PERSON_ID,N414)&amp;")"),"",INDEX(PERSON_FIRSTNAME,N414)&amp;" "&amp;INDEX(PERSON_LASTNAME,N414)&amp;" ("&amp;INDEX(PERSON_ID,N414)&amp;")")</f>
        <v/>
      </c>
      <c r="P414" t="str" cm="1">
        <f t="array" ref="P414">IF(ISERROR(INDEX(PERSON_LINKEDINURL,N414)),"",INDEX(PERSON_LINKEDINURL,N414))</f>
        <v/>
      </c>
      <c r="Q414" t="str" cm="1">
        <f t="array" ref="Q414">IF(ISERROR(INDEX(PERSON_EMAIL_ADDRESS,N414)),"",INDEX(PERSON_EMAIL_ADDRESS,N414))</f>
        <v/>
      </c>
      <c r="R414" t="str" cm="1">
        <f t="array" ref="R414">IF(ISERROR(INDEX(PERSON_ID,N414)),"",INDEX(PERSON_ID,N414))</f>
        <v/>
      </c>
      <c r="S414" t="str" cm="1">
        <f t="array" ref="S414">IF(ISERROR(INDEX(PERSON_JOBTITLE,N414)),"",INDEX(PERSON_JOBTITLE,N414))</f>
        <v/>
      </c>
      <c r="T414" t="str" cm="1">
        <f t="array" ref="T414">IF(ISERROR(INDEX(PERSON_JOB_TYPE,N414)),"",INDEX(PERSON_JOB_TYPE,N414))</f>
        <v/>
      </c>
      <c r="U414" t="str" cm="1">
        <f t="array" ref="U414">IF(ISERROR(INDEX(PERSON_DEPARTMENT,N414)),"",INDEX(PERSON_DEPARTMENT,N414))</f>
        <v/>
      </c>
      <c r="V414" t="str" cm="1">
        <f t="array" ref="V414">IF(ISERROR(INDEX(PERSON_SENIORITY,N414)),"",INDEX(PERSON_SENIORITY,N414))</f>
        <v/>
      </c>
      <c r="W414" t="str" cm="1">
        <f t="array" ref="W414">IF(ISERROR(INDEX(PERSON_SUB_DEPARTMENT,N414)),"",INDEX(PERSON_SUB_DEPARTMENT,N414))</f>
        <v/>
      </c>
      <c r="Y414" t="str">
        <f t="shared" si="14"/>
        <v/>
      </c>
    </row>
    <row r="415" spans="14:25" x14ac:dyDescent="0.35">
      <c r="N415" t="str">
        <f t="shared" si="15"/>
        <v/>
      </c>
      <c r="O415" t="str" cm="1">
        <f t="array" ref="O415">IF(ISERROR(INDEX(PERSON_FIRSTNAME,N415)&amp;" "&amp;INDEX(PERSON_LASTNAME,N415)&amp;" ("&amp;INDEX(PERSON_ID,N415)&amp;")"),"",INDEX(PERSON_FIRSTNAME,N415)&amp;" "&amp;INDEX(PERSON_LASTNAME,N415)&amp;" ("&amp;INDEX(PERSON_ID,N415)&amp;")")</f>
        <v/>
      </c>
      <c r="P415" t="str" cm="1">
        <f t="array" ref="P415">IF(ISERROR(INDEX(PERSON_LINKEDINURL,N415)),"",INDEX(PERSON_LINKEDINURL,N415))</f>
        <v/>
      </c>
      <c r="Q415" t="str" cm="1">
        <f t="array" ref="Q415">IF(ISERROR(INDEX(PERSON_EMAIL_ADDRESS,N415)),"",INDEX(PERSON_EMAIL_ADDRESS,N415))</f>
        <v/>
      </c>
      <c r="R415" t="str" cm="1">
        <f t="array" ref="R415">IF(ISERROR(INDEX(PERSON_ID,N415)),"",INDEX(PERSON_ID,N415))</f>
        <v/>
      </c>
      <c r="S415" t="str" cm="1">
        <f t="array" ref="S415">IF(ISERROR(INDEX(PERSON_JOBTITLE,N415)),"",INDEX(PERSON_JOBTITLE,N415))</f>
        <v/>
      </c>
      <c r="T415" t="str" cm="1">
        <f t="array" ref="T415">IF(ISERROR(INDEX(PERSON_JOB_TYPE,N415)),"",INDEX(PERSON_JOB_TYPE,N415))</f>
        <v/>
      </c>
      <c r="U415" t="str" cm="1">
        <f t="array" ref="U415">IF(ISERROR(INDEX(PERSON_DEPARTMENT,N415)),"",INDEX(PERSON_DEPARTMENT,N415))</f>
        <v/>
      </c>
      <c r="V415" t="str" cm="1">
        <f t="array" ref="V415">IF(ISERROR(INDEX(PERSON_SENIORITY,N415)),"",INDEX(PERSON_SENIORITY,N415))</f>
        <v/>
      </c>
      <c r="W415" t="str" cm="1">
        <f t="array" ref="W415">IF(ISERROR(INDEX(PERSON_SUB_DEPARTMENT,N415)),"",INDEX(PERSON_SUB_DEPARTMENT,N415))</f>
        <v/>
      </c>
      <c r="Y415" t="str">
        <f t="shared" si="14"/>
        <v/>
      </c>
    </row>
    <row r="416" spans="14:25" x14ac:dyDescent="0.35">
      <c r="N416" t="str">
        <f t="shared" si="15"/>
        <v/>
      </c>
      <c r="O416" t="str" cm="1">
        <f t="array" ref="O416">IF(ISERROR(INDEX(PERSON_FIRSTNAME,N416)&amp;" "&amp;INDEX(PERSON_LASTNAME,N416)&amp;" ("&amp;INDEX(PERSON_ID,N416)&amp;")"),"",INDEX(PERSON_FIRSTNAME,N416)&amp;" "&amp;INDEX(PERSON_LASTNAME,N416)&amp;" ("&amp;INDEX(PERSON_ID,N416)&amp;")")</f>
        <v/>
      </c>
      <c r="P416" t="str" cm="1">
        <f t="array" ref="P416">IF(ISERROR(INDEX(PERSON_LINKEDINURL,N416)),"",INDEX(PERSON_LINKEDINURL,N416))</f>
        <v/>
      </c>
      <c r="Q416" t="str" cm="1">
        <f t="array" ref="Q416">IF(ISERROR(INDEX(PERSON_EMAIL_ADDRESS,N416)),"",INDEX(PERSON_EMAIL_ADDRESS,N416))</f>
        <v/>
      </c>
      <c r="R416" t="str" cm="1">
        <f t="array" ref="R416">IF(ISERROR(INDEX(PERSON_ID,N416)),"",INDEX(PERSON_ID,N416))</f>
        <v/>
      </c>
      <c r="S416" t="str" cm="1">
        <f t="array" ref="S416">IF(ISERROR(INDEX(PERSON_JOBTITLE,N416)),"",INDEX(PERSON_JOBTITLE,N416))</f>
        <v/>
      </c>
      <c r="T416" t="str" cm="1">
        <f t="array" ref="T416">IF(ISERROR(INDEX(PERSON_JOB_TYPE,N416)),"",INDEX(PERSON_JOB_TYPE,N416))</f>
        <v/>
      </c>
      <c r="U416" t="str" cm="1">
        <f t="array" ref="U416">IF(ISERROR(INDEX(PERSON_DEPARTMENT,N416)),"",INDEX(PERSON_DEPARTMENT,N416))</f>
        <v/>
      </c>
      <c r="V416" t="str" cm="1">
        <f t="array" ref="V416">IF(ISERROR(INDEX(PERSON_SENIORITY,N416)),"",INDEX(PERSON_SENIORITY,N416))</f>
        <v/>
      </c>
      <c r="W416" t="str" cm="1">
        <f t="array" ref="W416">IF(ISERROR(INDEX(PERSON_SUB_DEPARTMENT,N416)),"",INDEX(PERSON_SUB_DEPARTMENT,N416))</f>
        <v/>
      </c>
      <c r="Y416" t="str">
        <f t="shared" si="14"/>
        <v/>
      </c>
    </row>
    <row r="417" spans="14:25" x14ac:dyDescent="0.35">
      <c r="N417" t="str">
        <f t="shared" si="15"/>
        <v/>
      </c>
      <c r="O417" t="str" cm="1">
        <f t="array" ref="O417">IF(ISERROR(INDEX(PERSON_FIRSTNAME,N417)&amp;" "&amp;INDEX(PERSON_LASTNAME,N417)&amp;" ("&amp;INDEX(PERSON_ID,N417)&amp;")"),"",INDEX(PERSON_FIRSTNAME,N417)&amp;" "&amp;INDEX(PERSON_LASTNAME,N417)&amp;" ("&amp;INDEX(PERSON_ID,N417)&amp;")")</f>
        <v/>
      </c>
      <c r="P417" t="str" cm="1">
        <f t="array" ref="P417">IF(ISERROR(INDEX(PERSON_LINKEDINURL,N417)),"",INDEX(PERSON_LINKEDINURL,N417))</f>
        <v/>
      </c>
      <c r="Q417" t="str" cm="1">
        <f t="array" ref="Q417">IF(ISERROR(INDEX(PERSON_EMAIL_ADDRESS,N417)),"",INDEX(PERSON_EMAIL_ADDRESS,N417))</f>
        <v/>
      </c>
      <c r="R417" t="str" cm="1">
        <f t="array" ref="R417">IF(ISERROR(INDEX(PERSON_ID,N417)),"",INDEX(PERSON_ID,N417))</f>
        <v/>
      </c>
      <c r="S417" t="str" cm="1">
        <f t="array" ref="S417">IF(ISERROR(INDEX(PERSON_JOBTITLE,N417)),"",INDEX(PERSON_JOBTITLE,N417))</f>
        <v/>
      </c>
      <c r="T417" t="str" cm="1">
        <f t="array" ref="T417">IF(ISERROR(INDEX(PERSON_JOB_TYPE,N417)),"",INDEX(PERSON_JOB_TYPE,N417))</f>
        <v/>
      </c>
      <c r="U417" t="str" cm="1">
        <f t="array" ref="U417">IF(ISERROR(INDEX(PERSON_DEPARTMENT,N417)),"",INDEX(PERSON_DEPARTMENT,N417))</f>
        <v/>
      </c>
      <c r="V417" t="str" cm="1">
        <f t="array" ref="V417">IF(ISERROR(INDEX(PERSON_SENIORITY,N417)),"",INDEX(PERSON_SENIORITY,N417))</f>
        <v/>
      </c>
      <c r="W417" t="str" cm="1">
        <f t="array" ref="W417">IF(ISERROR(INDEX(PERSON_SUB_DEPARTMENT,N417)),"",INDEX(PERSON_SUB_DEPARTMENT,N417))</f>
        <v/>
      </c>
      <c r="Y417" t="str">
        <f t="shared" si="14"/>
        <v/>
      </c>
    </row>
    <row r="418" spans="14:25" x14ac:dyDescent="0.35">
      <c r="N418" t="str">
        <f t="shared" si="15"/>
        <v/>
      </c>
      <c r="O418" t="str" cm="1">
        <f t="array" ref="O418">IF(ISERROR(INDEX(PERSON_FIRSTNAME,N418)&amp;" "&amp;INDEX(PERSON_LASTNAME,N418)&amp;" ("&amp;INDEX(PERSON_ID,N418)&amp;")"),"",INDEX(PERSON_FIRSTNAME,N418)&amp;" "&amp;INDEX(PERSON_LASTNAME,N418)&amp;" ("&amp;INDEX(PERSON_ID,N418)&amp;")")</f>
        <v/>
      </c>
      <c r="P418" t="str" cm="1">
        <f t="array" ref="P418">IF(ISERROR(INDEX(PERSON_LINKEDINURL,N418)),"",INDEX(PERSON_LINKEDINURL,N418))</f>
        <v/>
      </c>
      <c r="Q418" t="str" cm="1">
        <f t="array" ref="Q418">IF(ISERROR(INDEX(PERSON_EMAIL_ADDRESS,N418)),"",INDEX(PERSON_EMAIL_ADDRESS,N418))</f>
        <v/>
      </c>
      <c r="R418" t="str" cm="1">
        <f t="array" ref="R418">IF(ISERROR(INDEX(PERSON_ID,N418)),"",INDEX(PERSON_ID,N418))</f>
        <v/>
      </c>
      <c r="S418" t="str" cm="1">
        <f t="array" ref="S418">IF(ISERROR(INDEX(PERSON_JOBTITLE,N418)),"",INDEX(PERSON_JOBTITLE,N418))</f>
        <v/>
      </c>
      <c r="T418" t="str" cm="1">
        <f t="array" ref="T418">IF(ISERROR(INDEX(PERSON_JOB_TYPE,N418)),"",INDEX(PERSON_JOB_TYPE,N418))</f>
        <v/>
      </c>
      <c r="U418" t="str" cm="1">
        <f t="array" ref="U418">IF(ISERROR(INDEX(PERSON_DEPARTMENT,N418)),"",INDEX(PERSON_DEPARTMENT,N418))</f>
        <v/>
      </c>
      <c r="V418" t="str" cm="1">
        <f t="array" ref="V418">IF(ISERROR(INDEX(PERSON_SENIORITY,N418)),"",INDEX(PERSON_SENIORITY,N418))</f>
        <v/>
      </c>
      <c r="W418" t="str" cm="1">
        <f t="array" ref="W418">IF(ISERROR(INDEX(PERSON_SUB_DEPARTMENT,N418)),"",INDEX(PERSON_SUB_DEPARTMENT,N418))</f>
        <v/>
      </c>
      <c r="Y418" t="str">
        <f t="shared" si="14"/>
        <v/>
      </c>
    </row>
    <row r="419" spans="14:25" x14ac:dyDescent="0.35">
      <c r="N419" t="str">
        <f t="shared" si="15"/>
        <v/>
      </c>
      <c r="O419" t="str" cm="1">
        <f t="array" ref="O419">IF(ISERROR(INDEX(PERSON_FIRSTNAME,N419)&amp;" "&amp;INDEX(PERSON_LASTNAME,N419)&amp;" ("&amp;INDEX(PERSON_ID,N419)&amp;")"),"",INDEX(PERSON_FIRSTNAME,N419)&amp;" "&amp;INDEX(PERSON_LASTNAME,N419)&amp;" ("&amp;INDEX(PERSON_ID,N419)&amp;")")</f>
        <v/>
      </c>
      <c r="P419" t="str" cm="1">
        <f t="array" ref="P419">IF(ISERROR(INDEX(PERSON_LINKEDINURL,N419)),"",INDEX(PERSON_LINKEDINURL,N419))</f>
        <v/>
      </c>
      <c r="Q419" t="str" cm="1">
        <f t="array" ref="Q419">IF(ISERROR(INDEX(PERSON_EMAIL_ADDRESS,N419)),"",INDEX(PERSON_EMAIL_ADDRESS,N419))</f>
        <v/>
      </c>
      <c r="R419" t="str" cm="1">
        <f t="array" ref="R419">IF(ISERROR(INDEX(PERSON_ID,N419)),"",INDEX(PERSON_ID,N419))</f>
        <v/>
      </c>
      <c r="S419" t="str" cm="1">
        <f t="array" ref="S419">IF(ISERROR(INDEX(PERSON_JOBTITLE,N419)),"",INDEX(PERSON_JOBTITLE,N419))</f>
        <v/>
      </c>
      <c r="T419" t="str" cm="1">
        <f t="array" ref="T419">IF(ISERROR(INDEX(PERSON_JOB_TYPE,N419)),"",INDEX(PERSON_JOB_TYPE,N419))</f>
        <v/>
      </c>
      <c r="U419" t="str" cm="1">
        <f t="array" ref="U419">IF(ISERROR(INDEX(PERSON_DEPARTMENT,N419)),"",INDEX(PERSON_DEPARTMENT,N419))</f>
        <v/>
      </c>
      <c r="V419" t="str" cm="1">
        <f t="array" ref="V419">IF(ISERROR(INDEX(PERSON_SENIORITY,N419)),"",INDEX(PERSON_SENIORITY,N419))</f>
        <v/>
      </c>
      <c r="W419" t="str" cm="1">
        <f t="array" ref="W419">IF(ISERROR(INDEX(PERSON_SUB_DEPARTMENT,N419)),"",INDEX(PERSON_SUB_DEPARTMENT,N419))</f>
        <v/>
      </c>
      <c r="Y419" t="str">
        <f t="shared" si="14"/>
        <v/>
      </c>
    </row>
    <row r="420" spans="14:25" x14ac:dyDescent="0.35">
      <c r="N420" t="str">
        <f t="shared" si="15"/>
        <v/>
      </c>
      <c r="O420" t="str" cm="1">
        <f t="array" ref="O420">IF(ISERROR(INDEX(PERSON_FIRSTNAME,N420)&amp;" "&amp;INDEX(PERSON_LASTNAME,N420)&amp;" ("&amp;INDEX(PERSON_ID,N420)&amp;")"),"",INDEX(PERSON_FIRSTNAME,N420)&amp;" "&amp;INDEX(PERSON_LASTNAME,N420)&amp;" ("&amp;INDEX(PERSON_ID,N420)&amp;")")</f>
        <v/>
      </c>
      <c r="P420" t="str" cm="1">
        <f t="array" ref="P420">IF(ISERROR(INDEX(PERSON_LINKEDINURL,N420)),"",INDEX(PERSON_LINKEDINURL,N420))</f>
        <v/>
      </c>
      <c r="Q420" t="str" cm="1">
        <f t="array" ref="Q420">IF(ISERROR(INDEX(PERSON_EMAIL_ADDRESS,N420)),"",INDEX(PERSON_EMAIL_ADDRESS,N420))</f>
        <v/>
      </c>
      <c r="R420" t="str" cm="1">
        <f t="array" ref="R420">IF(ISERROR(INDEX(PERSON_ID,N420)),"",INDEX(PERSON_ID,N420))</f>
        <v/>
      </c>
      <c r="S420" t="str" cm="1">
        <f t="array" ref="S420">IF(ISERROR(INDEX(PERSON_JOBTITLE,N420)),"",INDEX(PERSON_JOBTITLE,N420))</f>
        <v/>
      </c>
      <c r="T420" t="str" cm="1">
        <f t="array" ref="T420">IF(ISERROR(INDEX(PERSON_JOB_TYPE,N420)),"",INDEX(PERSON_JOB_TYPE,N420))</f>
        <v/>
      </c>
      <c r="U420" t="str" cm="1">
        <f t="array" ref="U420">IF(ISERROR(INDEX(PERSON_DEPARTMENT,N420)),"",INDEX(PERSON_DEPARTMENT,N420))</f>
        <v/>
      </c>
      <c r="V420" t="str" cm="1">
        <f t="array" ref="V420">IF(ISERROR(INDEX(PERSON_SENIORITY,N420)),"",INDEX(PERSON_SENIORITY,N420))</f>
        <v/>
      </c>
      <c r="W420" t="str" cm="1">
        <f t="array" ref="W420">IF(ISERROR(INDEX(PERSON_SUB_DEPARTMENT,N420)),"",INDEX(PERSON_SUB_DEPARTMENT,N420))</f>
        <v/>
      </c>
      <c r="Y420" t="str">
        <f t="shared" si="14"/>
        <v/>
      </c>
    </row>
    <row r="421" spans="14:25" x14ac:dyDescent="0.35">
      <c r="N421" t="str">
        <f t="shared" si="15"/>
        <v/>
      </c>
      <c r="O421" t="str" cm="1">
        <f t="array" ref="O421">IF(ISERROR(INDEX(PERSON_FIRSTNAME,N421)&amp;" "&amp;INDEX(PERSON_LASTNAME,N421)&amp;" ("&amp;INDEX(PERSON_ID,N421)&amp;")"),"",INDEX(PERSON_FIRSTNAME,N421)&amp;" "&amp;INDEX(PERSON_LASTNAME,N421)&amp;" ("&amp;INDEX(PERSON_ID,N421)&amp;")")</f>
        <v/>
      </c>
      <c r="P421" t="str" cm="1">
        <f t="array" ref="P421">IF(ISERROR(INDEX(PERSON_LINKEDINURL,N421)),"",INDEX(PERSON_LINKEDINURL,N421))</f>
        <v/>
      </c>
      <c r="Q421" t="str" cm="1">
        <f t="array" ref="Q421">IF(ISERROR(INDEX(PERSON_EMAIL_ADDRESS,N421)),"",INDEX(PERSON_EMAIL_ADDRESS,N421))</f>
        <v/>
      </c>
      <c r="R421" t="str" cm="1">
        <f t="array" ref="R421">IF(ISERROR(INDEX(PERSON_ID,N421)),"",INDEX(PERSON_ID,N421))</f>
        <v/>
      </c>
      <c r="S421" t="str" cm="1">
        <f t="array" ref="S421">IF(ISERROR(INDEX(PERSON_JOBTITLE,N421)),"",INDEX(PERSON_JOBTITLE,N421))</f>
        <v/>
      </c>
      <c r="T421" t="str" cm="1">
        <f t="array" ref="T421">IF(ISERROR(INDEX(PERSON_JOB_TYPE,N421)),"",INDEX(PERSON_JOB_TYPE,N421))</f>
        <v/>
      </c>
      <c r="U421" t="str" cm="1">
        <f t="array" ref="U421">IF(ISERROR(INDEX(PERSON_DEPARTMENT,N421)),"",INDEX(PERSON_DEPARTMENT,N421))</f>
        <v/>
      </c>
      <c r="V421" t="str" cm="1">
        <f t="array" ref="V421">IF(ISERROR(INDEX(PERSON_SENIORITY,N421)),"",INDEX(PERSON_SENIORITY,N421))</f>
        <v/>
      </c>
      <c r="W421" t="str" cm="1">
        <f t="array" ref="W421">IF(ISERROR(INDEX(PERSON_SUB_DEPARTMENT,N421)),"",INDEX(PERSON_SUB_DEPARTMENT,N421))</f>
        <v/>
      </c>
      <c r="Y421" t="str">
        <f t="shared" si="14"/>
        <v/>
      </c>
    </row>
    <row r="422" spans="14:25" x14ac:dyDescent="0.35">
      <c r="N422" t="str">
        <f t="shared" si="15"/>
        <v/>
      </c>
      <c r="O422" t="str" cm="1">
        <f t="array" ref="O422">IF(ISERROR(INDEX(PERSON_FIRSTNAME,N422)&amp;" "&amp;INDEX(PERSON_LASTNAME,N422)&amp;" ("&amp;INDEX(PERSON_ID,N422)&amp;")"),"",INDEX(PERSON_FIRSTNAME,N422)&amp;" "&amp;INDEX(PERSON_LASTNAME,N422)&amp;" ("&amp;INDEX(PERSON_ID,N422)&amp;")")</f>
        <v/>
      </c>
      <c r="P422" t="str" cm="1">
        <f t="array" ref="P422">IF(ISERROR(INDEX(PERSON_LINKEDINURL,N422)),"",INDEX(PERSON_LINKEDINURL,N422))</f>
        <v/>
      </c>
      <c r="Q422" t="str" cm="1">
        <f t="array" ref="Q422">IF(ISERROR(INDEX(PERSON_EMAIL_ADDRESS,N422)),"",INDEX(PERSON_EMAIL_ADDRESS,N422))</f>
        <v/>
      </c>
      <c r="R422" t="str" cm="1">
        <f t="array" ref="R422">IF(ISERROR(INDEX(PERSON_ID,N422)),"",INDEX(PERSON_ID,N422))</f>
        <v/>
      </c>
      <c r="S422" t="str" cm="1">
        <f t="array" ref="S422">IF(ISERROR(INDEX(PERSON_JOBTITLE,N422)),"",INDEX(PERSON_JOBTITLE,N422))</f>
        <v/>
      </c>
      <c r="T422" t="str" cm="1">
        <f t="array" ref="T422">IF(ISERROR(INDEX(PERSON_JOB_TYPE,N422)),"",INDEX(PERSON_JOB_TYPE,N422))</f>
        <v/>
      </c>
      <c r="U422" t="str" cm="1">
        <f t="array" ref="U422">IF(ISERROR(INDEX(PERSON_DEPARTMENT,N422)),"",INDEX(PERSON_DEPARTMENT,N422))</f>
        <v/>
      </c>
      <c r="V422" t="str" cm="1">
        <f t="array" ref="V422">IF(ISERROR(INDEX(PERSON_SENIORITY,N422)),"",INDEX(PERSON_SENIORITY,N422))</f>
        <v/>
      </c>
      <c r="W422" t="str" cm="1">
        <f t="array" ref="W422">IF(ISERROR(INDEX(PERSON_SUB_DEPARTMENT,N422)),"",INDEX(PERSON_SUB_DEPARTMENT,N422))</f>
        <v/>
      </c>
      <c r="Y422" t="str">
        <f t="shared" si="14"/>
        <v/>
      </c>
    </row>
    <row r="423" spans="14:25" x14ac:dyDescent="0.35">
      <c r="N423" t="str">
        <f t="shared" si="15"/>
        <v/>
      </c>
      <c r="O423" t="str" cm="1">
        <f t="array" ref="O423">IF(ISERROR(INDEX(PERSON_FIRSTNAME,N423)&amp;" "&amp;INDEX(PERSON_LASTNAME,N423)&amp;" ("&amp;INDEX(PERSON_ID,N423)&amp;")"),"",INDEX(PERSON_FIRSTNAME,N423)&amp;" "&amp;INDEX(PERSON_LASTNAME,N423)&amp;" ("&amp;INDEX(PERSON_ID,N423)&amp;")")</f>
        <v/>
      </c>
      <c r="P423" t="str" cm="1">
        <f t="array" ref="P423">IF(ISERROR(INDEX(PERSON_LINKEDINURL,N423)),"",INDEX(PERSON_LINKEDINURL,N423))</f>
        <v/>
      </c>
      <c r="Q423" t="str" cm="1">
        <f t="array" ref="Q423">IF(ISERROR(INDEX(PERSON_EMAIL_ADDRESS,N423)),"",INDEX(PERSON_EMAIL_ADDRESS,N423))</f>
        <v/>
      </c>
      <c r="R423" t="str" cm="1">
        <f t="array" ref="R423">IF(ISERROR(INDEX(PERSON_ID,N423)),"",INDEX(PERSON_ID,N423))</f>
        <v/>
      </c>
      <c r="S423" t="str" cm="1">
        <f t="array" ref="S423">IF(ISERROR(INDEX(PERSON_JOBTITLE,N423)),"",INDEX(PERSON_JOBTITLE,N423))</f>
        <v/>
      </c>
      <c r="T423" t="str" cm="1">
        <f t="array" ref="T423">IF(ISERROR(INDEX(PERSON_JOB_TYPE,N423)),"",INDEX(PERSON_JOB_TYPE,N423))</f>
        <v/>
      </c>
      <c r="U423" t="str" cm="1">
        <f t="array" ref="U423">IF(ISERROR(INDEX(PERSON_DEPARTMENT,N423)),"",INDEX(PERSON_DEPARTMENT,N423))</f>
        <v/>
      </c>
      <c r="V423" t="str" cm="1">
        <f t="array" ref="V423">IF(ISERROR(INDEX(PERSON_SENIORITY,N423)),"",INDEX(PERSON_SENIORITY,N423))</f>
        <v/>
      </c>
      <c r="W423" t="str" cm="1">
        <f t="array" ref="W423">IF(ISERROR(INDEX(PERSON_SUB_DEPARTMENT,N423)),"",INDEX(PERSON_SUB_DEPARTMENT,N423))</f>
        <v/>
      </c>
      <c r="Y423" t="str">
        <f t="shared" si="14"/>
        <v/>
      </c>
    </row>
    <row r="424" spans="14:25" x14ac:dyDescent="0.35">
      <c r="N424" t="str">
        <f t="shared" si="15"/>
        <v/>
      </c>
      <c r="O424" t="str" cm="1">
        <f t="array" ref="O424">IF(ISERROR(INDEX(PERSON_FIRSTNAME,N424)&amp;" "&amp;INDEX(PERSON_LASTNAME,N424)&amp;" ("&amp;INDEX(PERSON_ID,N424)&amp;")"),"",INDEX(PERSON_FIRSTNAME,N424)&amp;" "&amp;INDEX(PERSON_LASTNAME,N424)&amp;" ("&amp;INDEX(PERSON_ID,N424)&amp;")")</f>
        <v/>
      </c>
      <c r="P424" t="str" cm="1">
        <f t="array" ref="P424">IF(ISERROR(INDEX(PERSON_LINKEDINURL,N424)),"",INDEX(PERSON_LINKEDINURL,N424))</f>
        <v/>
      </c>
      <c r="Q424" t="str" cm="1">
        <f t="array" ref="Q424">IF(ISERROR(INDEX(PERSON_EMAIL_ADDRESS,N424)),"",INDEX(PERSON_EMAIL_ADDRESS,N424))</f>
        <v/>
      </c>
      <c r="R424" t="str" cm="1">
        <f t="array" ref="R424">IF(ISERROR(INDEX(PERSON_ID,N424)),"",INDEX(PERSON_ID,N424))</f>
        <v/>
      </c>
      <c r="S424" t="str" cm="1">
        <f t="array" ref="S424">IF(ISERROR(INDEX(PERSON_JOBTITLE,N424)),"",INDEX(PERSON_JOBTITLE,N424))</f>
        <v/>
      </c>
      <c r="T424" t="str" cm="1">
        <f t="array" ref="T424">IF(ISERROR(INDEX(PERSON_JOB_TYPE,N424)),"",INDEX(PERSON_JOB_TYPE,N424))</f>
        <v/>
      </c>
      <c r="U424" t="str" cm="1">
        <f t="array" ref="U424">IF(ISERROR(INDEX(PERSON_DEPARTMENT,N424)),"",INDEX(PERSON_DEPARTMENT,N424))</f>
        <v/>
      </c>
      <c r="V424" t="str" cm="1">
        <f t="array" ref="V424">IF(ISERROR(INDEX(PERSON_SENIORITY,N424)),"",INDEX(PERSON_SENIORITY,N424))</f>
        <v/>
      </c>
      <c r="W424" t="str" cm="1">
        <f t="array" ref="W424">IF(ISERROR(INDEX(PERSON_SUB_DEPARTMENT,N424)),"",INDEX(PERSON_SUB_DEPARTMENT,N424))</f>
        <v/>
      </c>
      <c r="Y424" t="str">
        <f t="shared" si="14"/>
        <v/>
      </c>
    </row>
    <row r="425" spans="14:25" x14ac:dyDescent="0.35">
      <c r="N425" t="str">
        <f t="shared" si="15"/>
        <v/>
      </c>
      <c r="O425" t="str" cm="1">
        <f t="array" ref="O425">IF(ISERROR(INDEX(PERSON_FIRSTNAME,N425)&amp;" "&amp;INDEX(PERSON_LASTNAME,N425)&amp;" ("&amp;INDEX(PERSON_ID,N425)&amp;")"),"",INDEX(PERSON_FIRSTNAME,N425)&amp;" "&amp;INDEX(PERSON_LASTNAME,N425)&amp;" ("&amp;INDEX(PERSON_ID,N425)&amp;")")</f>
        <v/>
      </c>
      <c r="P425" t="str" cm="1">
        <f t="array" ref="P425">IF(ISERROR(INDEX(PERSON_LINKEDINURL,N425)),"",INDEX(PERSON_LINKEDINURL,N425))</f>
        <v/>
      </c>
      <c r="Q425" t="str" cm="1">
        <f t="array" ref="Q425">IF(ISERROR(INDEX(PERSON_EMAIL_ADDRESS,N425)),"",INDEX(PERSON_EMAIL_ADDRESS,N425))</f>
        <v/>
      </c>
      <c r="R425" t="str" cm="1">
        <f t="array" ref="R425">IF(ISERROR(INDEX(PERSON_ID,N425)),"",INDEX(PERSON_ID,N425))</f>
        <v/>
      </c>
      <c r="S425" t="str" cm="1">
        <f t="array" ref="S425">IF(ISERROR(INDEX(PERSON_JOBTITLE,N425)),"",INDEX(PERSON_JOBTITLE,N425))</f>
        <v/>
      </c>
      <c r="T425" t="str" cm="1">
        <f t="array" ref="T425">IF(ISERROR(INDEX(PERSON_JOB_TYPE,N425)),"",INDEX(PERSON_JOB_TYPE,N425))</f>
        <v/>
      </c>
      <c r="U425" t="str" cm="1">
        <f t="array" ref="U425">IF(ISERROR(INDEX(PERSON_DEPARTMENT,N425)),"",INDEX(PERSON_DEPARTMENT,N425))</f>
        <v/>
      </c>
      <c r="V425" t="str" cm="1">
        <f t="array" ref="V425">IF(ISERROR(INDEX(PERSON_SENIORITY,N425)),"",INDEX(PERSON_SENIORITY,N425))</f>
        <v/>
      </c>
      <c r="W425" t="str" cm="1">
        <f t="array" ref="W425">IF(ISERROR(INDEX(PERSON_SUB_DEPARTMENT,N425)),"",INDEX(PERSON_SUB_DEPARTMENT,N425))</f>
        <v/>
      </c>
      <c r="Y425" t="str">
        <f t="shared" si="14"/>
        <v/>
      </c>
    </row>
    <row r="426" spans="14:25" x14ac:dyDescent="0.35">
      <c r="N426" t="str">
        <f t="shared" si="15"/>
        <v/>
      </c>
      <c r="O426" t="str" cm="1">
        <f t="array" ref="O426">IF(ISERROR(INDEX(PERSON_FIRSTNAME,N426)&amp;" "&amp;INDEX(PERSON_LASTNAME,N426)&amp;" ("&amp;INDEX(PERSON_ID,N426)&amp;")"),"",INDEX(PERSON_FIRSTNAME,N426)&amp;" "&amp;INDEX(PERSON_LASTNAME,N426)&amp;" ("&amp;INDEX(PERSON_ID,N426)&amp;")")</f>
        <v/>
      </c>
      <c r="P426" t="str" cm="1">
        <f t="array" ref="P426">IF(ISERROR(INDEX(PERSON_LINKEDINURL,N426)),"",INDEX(PERSON_LINKEDINURL,N426))</f>
        <v/>
      </c>
      <c r="Q426" t="str" cm="1">
        <f t="array" ref="Q426">IF(ISERROR(INDEX(PERSON_EMAIL_ADDRESS,N426)),"",INDEX(PERSON_EMAIL_ADDRESS,N426))</f>
        <v/>
      </c>
      <c r="R426" t="str" cm="1">
        <f t="array" ref="R426">IF(ISERROR(INDEX(PERSON_ID,N426)),"",INDEX(PERSON_ID,N426))</f>
        <v/>
      </c>
      <c r="S426" t="str" cm="1">
        <f t="array" ref="S426">IF(ISERROR(INDEX(PERSON_JOBTITLE,N426)),"",INDEX(PERSON_JOBTITLE,N426))</f>
        <v/>
      </c>
      <c r="T426" t="str" cm="1">
        <f t="array" ref="T426">IF(ISERROR(INDEX(PERSON_JOB_TYPE,N426)),"",INDEX(PERSON_JOB_TYPE,N426))</f>
        <v/>
      </c>
      <c r="U426" t="str" cm="1">
        <f t="array" ref="U426">IF(ISERROR(INDEX(PERSON_DEPARTMENT,N426)),"",INDEX(PERSON_DEPARTMENT,N426))</f>
        <v/>
      </c>
      <c r="V426" t="str" cm="1">
        <f t="array" ref="V426">IF(ISERROR(INDEX(PERSON_SENIORITY,N426)),"",INDEX(PERSON_SENIORITY,N426))</f>
        <v/>
      </c>
      <c r="W426" t="str" cm="1">
        <f t="array" ref="W426">IF(ISERROR(INDEX(PERSON_SUB_DEPARTMENT,N426)),"",INDEX(PERSON_SUB_DEPARTMENT,N426))</f>
        <v/>
      </c>
      <c r="Y426" t="str">
        <f t="shared" si="14"/>
        <v/>
      </c>
    </row>
    <row r="427" spans="14:25" x14ac:dyDescent="0.35">
      <c r="N427" t="str">
        <f t="shared" si="15"/>
        <v/>
      </c>
      <c r="O427" t="str" cm="1">
        <f t="array" ref="O427">IF(ISERROR(INDEX(PERSON_FIRSTNAME,N427)&amp;" "&amp;INDEX(PERSON_LASTNAME,N427)&amp;" ("&amp;INDEX(PERSON_ID,N427)&amp;")"),"",INDEX(PERSON_FIRSTNAME,N427)&amp;" "&amp;INDEX(PERSON_LASTNAME,N427)&amp;" ("&amp;INDEX(PERSON_ID,N427)&amp;")")</f>
        <v/>
      </c>
      <c r="P427" t="str" cm="1">
        <f t="array" ref="P427">IF(ISERROR(INDEX(PERSON_LINKEDINURL,N427)),"",INDEX(PERSON_LINKEDINURL,N427))</f>
        <v/>
      </c>
      <c r="Q427" t="str" cm="1">
        <f t="array" ref="Q427">IF(ISERROR(INDEX(PERSON_EMAIL_ADDRESS,N427)),"",INDEX(PERSON_EMAIL_ADDRESS,N427))</f>
        <v/>
      </c>
      <c r="R427" t="str" cm="1">
        <f t="array" ref="R427">IF(ISERROR(INDEX(PERSON_ID,N427)),"",INDEX(PERSON_ID,N427))</f>
        <v/>
      </c>
      <c r="S427" t="str" cm="1">
        <f t="array" ref="S427">IF(ISERROR(INDEX(PERSON_JOBTITLE,N427)),"",INDEX(PERSON_JOBTITLE,N427))</f>
        <v/>
      </c>
      <c r="T427" t="str" cm="1">
        <f t="array" ref="T427">IF(ISERROR(INDEX(PERSON_JOB_TYPE,N427)),"",INDEX(PERSON_JOB_TYPE,N427))</f>
        <v/>
      </c>
      <c r="U427" t="str" cm="1">
        <f t="array" ref="U427">IF(ISERROR(INDEX(PERSON_DEPARTMENT,N427)),"",INDEX(PERSON_DEPARTMENT,N427))</f>
        <v/>
      </c>
      <c r="V427" t="str" cm="1">
        <f t="array" ref="V427">IF(ISERROR(INDEX(PERSON_SENIORITY,N427)),"",INDEX(PERSON_SENIORITY,N427))</f>
        <v/>
      </c>
      <c r="W427" t="str" cm="1">
        <f t="array" ref="W427">IF(ISERROR(INDEX(PERSON_SUB_DEPARTMENT,N427)),"",INDEX(PERSON_SUB_DEPARTMENT,N427))</f>
        <v/>
      </c>
      <c r="Y427" t="str">
        <f t="shared" si="14"/>
        <v/>
      </c>
    </row>
    <row r="428" spans="14:25" x14ac:dyDescent="0.35">
      <c r="N428" t="str">
        <f t="shared" si="15"/>
        <v/>
      </c>
      <c r="O428" t="str" cm="1">
        <f t="array" ref="O428">IF(ISERROR(INDEX(PERSON_FIRSTNAME,N428)&amp;" "&amp;INDEX(PERSON_LASTNAME,N428)&amp;" ("&amp;INDEX(PERSON_ID,N428)&amp;")"),"",INDEX(PERSON_FIRSTNAME,N428)&amp;" "&amp;INDEX(PERSON_LASTNAME,N428)&amp;" ("&amp;INDEX(PERSON_ID,N428)&amp;")")</f>
        <v/>
      </c>
      <c r="P428" t="str" cm="1">
        <f t="array" ref="P428">IF(ISERROR(INDEX(PERSON_LINKEDINURL,N428)),"",INDEX(PERSON_LINKEDINURL,N428))</f>
        <v/>
      </c>
      <c r="Q428" t="str" cm="1">
        <f t="array" ref="Q428">IF(ISERROR(INDEX(PERSON_EMAIL_ADDRESS,N428)),"",INDEX(PERSON_EMAIL_ADDRESS,N428))</f>
        <v/>
      </c>
      <c r="R428" t="str" cm="1">
        <f t="array" ref="R428">IF(ISERROR(INDEX(PERSON_ID,N428)),"",INDEX(PERSON_ID,N428))</f>
        <v/>
      </c>
      <c r="S428" t="str" cm="1">
        <f t="array" ref="S428">IF(ISERROR(INDEX(PERSON_JOBTITLE,N428)),"",INDEX(PERSON_JOBTITLE,N428))</f>
        <v/>
      </c>
      <c r="T428" t="str" cm="1">
        <f t="array" ref="T428">IF(ISERROR(INDEX(PERSON_JOB_TYPE,N428)),"",INDEX(PERSON_JOB_TYPE,N428))</f>
        <v/>
      </c>
      <c r="U428" t="str" cm="1">
        <f t="array" ref="U428">IF(ISERROR(INDEX(PERSON_DEPARTMENT,N428)),"",INDEX(PERSON_DEPARTMENT,N428))</f>
        <v/>
      </c>
      <c r="V428" t="str" cm="1">
        <f t="array" ref="V428">IF(ISERROR(INDEX(PERSON_SENIORITY,N428)),"",INDEX(PERSON_SENIORITY,N428))</f>
        <v/>
      </c>
      <c r="W428" t="str" cm="1">
        <f t="array" ref="W428">IF(ISERROR(INDEX(PERSON_SUB_DEPARTMENT,N428)),"",INDEX(PERSON_SUB_DEPARTMENT,N428))</f>
        <v/>
      </c>
      <c r="Y428" t="str">
        <f t="shared" si="14"/>
        <v/>
      </c>
    </row>
    <row r="429" spans="14:25" x14ac:dyDescent="0.35">
      <c r="N429" t="str">
        <f t="shared" si="15"/>
        <v/>
      </c>
      <c r="O429" t="str" cm="1">
        <f t="array" ref="O429">IF(ISERROR(INDEX(PERSON_FIRSTNAME,N429)&amp;" "&amp;INDEX(PERSON_LASTNAME,N429)&amp;" ("&amp;INDEX(PERSON_ID,N429)&amp;")"),"",INDEX(PERSON_FIRSTNAME,N429)&amp;" "&amp;INDEX(PERSON_LASTNAME,N429)&amp;" ("&amp;INDEX(PERSON_ID,N429)&amp;")")</f>
        <v/>
      </c>
      <c r="P429" t="str" cm="1">
        <f t="array" ref="P429">IF(ISERROR(INDEX(PERSON_LINKEDINURL,N429)),"",INDEX(PERSON_LINKEDINURL,N429))</f>
        <v/>
      </c>
      <c r="Q429" t="str" cm="1">
        <f t="array" ref="Q429">IF(ISERROR(INDEX(PERSON_EMAIL_ADDRESS,N429)),"",INDEX(PERSON_EMAIL_ADDRESS,N429))</f>
        <v/>
      </c>
      <c r="R429" t="str" cm="1">
        <f t="array" ref="R429">IF(ISERROR(INDEX(PERSON_ID,N429)),"",INDEX(PERSON_ID,N429))</f>
        <v/>
      </c>
      <c r="S429" t="str" cm="1">
        <f t="array" ref="S429">IF(ISERROR(INDEX(PERSON_JOBTITLE,N429)),"",INDEX(PERSON_JOBTITLE,N429))</f>
        <v/>
      </c>
      <c r="T429" t="str" cm="1">
        <f t="array" ref="T429">IF(ISERROR(INDEX(PERSON_JOB_TYPE,N429)),"",INDEX(PERSON_JOB_TYPE,N429))</f>
        <v/>
      </c>
      <c r="U429" t="str" cm="1">
        <f t="array" ref="U429">IF(ISERROR(INDEX(PERSON_DEPARTMENT,N429)),"",INDEX(PERSON_DEPARTMENT,N429))</f>
        <v/>
      </c>
      <c r="V429" t="str" cm="1">
        <f t="array" ref="V429">IF(ISERROR(INDEX(PERSON_SENIORITY,N429)),"",INDEX(PERSON_SENIORITY,N429))</f>
        <v/>
      </c>
      <c r="W429" t="str" cm="1">
        <f t="array" ref="W429">IF(ISERROR(INDEX(PERSON_SUB_DEPARTMENT,N429)),"",INDEX(PERSON_SUB_DEPARTMENT,N429))</f>
        <v/>
      </c>
      <c r="Y429" t="str">
        <f t="shared" si="14"/>
        <v/>
      </c>
    </row>
    <row r="430" spans="14:25" x14ac:dyDescent="0.35">
      <c r="N430" t="str">
        <f t="shared" si="15"/>
        <v/>
      </c>
      <c r="O430" t="str" cm="1">
        <f t="array" ref="O430">IF(ISERROR(INDEX(PERSON_FIRSTNAME,N430)&amp;" "&amp;INDEX(PERSON_LASTNAME,N430)&amp;" ("&amp;INDEX(PERSON_ID,N430)&amp;")"),"",INDEX(PERSON_FIRSTNAME,N430)&amp;" "&amp;INDEX(PERSON_LASTNAME,N430)&amp;" ("&amp;INDEX(PERSON_ID,N430)&amp;")")</f>
        <v/>
      </c>
      <c r="P430" t="str" cm="1">
        <f t="array" ref="P430">IF(ISERROR(INDEX(PERSON_LINKEDINURL,N430)),"",INDEX(PERSON_LINKEDINURL,N430))</f>
        <v/>
      </c>
      <c r="Q430" t="str" cm="1">
        <f t="array" ref="Q430">IF(ISERROR(INDEX(PERSON_EMAIL_ADDRESS,N430)),"",INDEX(PERSON_EMAIL_ADDRESS,N430))</f>
        <v/>
      </c>
      <c r="R430" t="str" cm="1">
        <f t="array" ref="R430">IF(ISERROR(INDEX(PERSON_ID,N430)),"",INDEX(PERSON_ID,N430))</f>
        <v/>
      </c>
      <c r="S430" t="str" cm="1">
        <f t="array" ref="S430">IF(ISERROR(INDEX(PERSON_JOBTITLE,N430)),"",INDEX(PERSON_JOBTITLE,N430))</f>
        <v/>
      </c>
      <c r="T430" t="str" cm="1">
        <f t="array" ref="T430">IF(ISERROR(INDEX(PERSON_JOB_TYPE,N430)),"",INDEX(PERSON_JOB_TYPE,N430))</f>
        <v/>
      </c>
      <c r="U430" t="str" cm="1">
        <f t="array" ref="U430">IF(ISERROR(INDEX(PERSON_DEPARTMENT,N430)),"",INDEX(PERSON_DEPARTMENT,N430))</f>
        <v/>
      </c>
      <c r="V430" t="str" cm="1">
        <f t="array" ref="V430">IF(ISERROR(INDEX(PERSON_SENIORITY,N430)),"",INDEX(PERSON_SENIORITY,N430))</f>
        <v/>
      </c>
      <c r="W430" t="str" cm="1">
        <f t="array" ref="W430">IF(ISERROR(INDEX(PERSON_SUB_DEPARTMENT,N430)),"",INDEX(PERSON_SUB_DEPARTMENT,N430))</f>
        <v/>
      </c>
      <c r="Y430" t="str">
        <f t="shared" si="14"/>
        <v/>
      </c>
    </row>
    <row r="431" spans="14:25" x14ac:dyDescent="0.35">
      <c r="N431" t="str">
        <f t="shared" si="15"/>
        <v/>
      </c>
      <c r="O431" t="str" cm="1">
        <f t="array" ref="O431">IF(ISERROR(INDEX(PERSON_FIRSTNAME,N431)&amp;" "&amp;INDEX(PERSON_LASTNAME,N431)&amp;" ("&amp;INDEX(PERSON_ID,N431)&amp;")"),"",INDEX(PERSON_FIRSTNAME,N431)&amp;" "&amp;INDEX(PERSON_LASTNAME,N431)&amp;" ("&amp;INDEX(PERSON_ID,N431)&amp;")")</f>
        <v/>
      </c>
      <c r="P431" t="str" cm="1">
        <f t="array" ref="P431">IF(ISERROR(INDEX(PERSON_LINKEDINURL,N431)),"",INDEX(PERSON_LINKEDINURL,N431))</f>
        <v/>
      </c>
      <c r="Q431" t="str" cm="1">
        <f t="array" ref="Q431">IF(ISERROR(INDEX(PERSON_EMAIL_ADDRESS,N431)),"",INDEX(PERSON_EMAIL_ADDRESS,N431))</f>
        <v/>
      </c>
      <c r="R431" t="str" cm="1">
        <f t="array" ref="R431">IF(ISERROR(INDEX(PERSON_ID,N431)),"",INDEX(PERSON_ID,N431))</f>
        <v/>
      </c>
      <c r="S431" t="str" cm="1">
        <f t="array" ref="S431">IF(ISERROR(INDEX(PERSON_JOBTITLE,N431)),"",INDEX(PERSON_JOBTITLE,N431))</f>
        <v/>
      </c>
      <c r="T431" t="str" cm="1">
        <f t="array" ref="T431">IF(ISERROR(INDEX(PERSON_JOB_TYPE,N431)),"",INDEX(PERSON_JOB_TYPE,N431))</f>
        <v/>
      </c>
      <c r="U431" t="str" cm="1">
        <f t="array" ref="U431">IF(ISERROR(INDEX(PERSON_DEPARTMENT,N431)),"",INDEX(PERSON_DEPARTMENT,N431))</f>
        <v/>
      </c>
      <c r="V431" t="str" cm="1">
        <f t="array" ref="V431">IF(ISERROR(INDEX(PERSON_SENIORITY,N431)),"",INDEX(PERSON_SENIORITY,N431))</f>
        <v/>
      </c>
      <c r="W431" t="str" cm="1">
        <f t="array" ref="W431">IF(ISERROR(INDEX(PERSON_SUB_DEPARTMENT,N431)),"",INDEX(PERSON_SUB_DEPARTMENT,N431))</f>
        <v/>
      </c>
      <c r="Y431" t="str">
        <f t="shared" si="14"/>
        <v/>
      </c>
    </row>
    <row r="432" spans="14:25" x14ac:dyDescent="0.35">
      <c r="N432" t="str">
        <f t="shared" si="15"/>
        <v/>
      </c>
      <c r="O432" t="str" cm="1">
        <f t="array" ref="O432">IF(ISERROR(INDEX(PERSON_FIRSTNAME,N432)&amp;" "&amp;INDEX(PERSON_LASTNAME,N432)&amp;" ("&amp;INDEX(PERSON_ID,N432)&amp;")"),"",INDEX(PERSON_FIRSTNAME,N432)&amp;" "&amp;INDEX(PERSON_LASTNAME,N432)&amp;" ("&amp;INDEX(PERSON_ID,N432)&amp;")")</f>
        <v/>
      </c>
      <c r="P432" t="str" cm="1">
        <f t="array" ref="P432">IF(ISERROR(INDEX(PERSON_LINKEDINURL,N432)),"",INDEX(PERSON_LINKEDINURL,N432))</f>
        <v/>
      </c>
      <c r="Q432" t="str" cm="1">
        <f t="array" ref="Q432">IF(ISERROR(INDEX(PERSON_EMAIL_ADDRESS,N432)),"",INDEX(PERSON_EMAIL_ADDRESS,N432))</f>
        <v/>
      </c>
      <c r="R432" t="str" cm="1">
        <f t="array" ref="R432">IF(ISERROR(INDEX(PERSON_ID,N432)),"",INDEX(PERSON_ID,N432))</f>
        <v/>
      </c>
      <c r="S432" t="str" cm="1">
        <f t="array" ref="S432">IF(ISERROR(INDEX(PERSON_JOBTITLE,N432)),"",INDEX(PERSON_JOBTITLE,N432))</f>
        <v/>
      </c>
      <c r="T432" t="str" cm="1">
        <f t="array" ref="T432">IF(ISERROR(INDEX(PERSON_JOB_TYPE,N432)),"",INDEX(PERSON_JOB_TYPE,N432))</f>
        <v/>
      </c>
      <c r="U432" t="str" cm="1">
        <f t="array" ref="U432">IF(ISERROR(INDEX(PERSON_DEPARTMENT,N432)),"",INDEX(PERSON_DEPARTMENT,N432))</f>
        <v/>
      </c>
      <c r="V432" t="str" cm="1">
        <f t="array" ref="V432">IF(ISERROR(INDEX(PERSON_SENIORITY,N432)),"",INDEX(PERSON_SENIORITY,N432))</f>
        <v/>
      </c>
      <c r="W432" t="str" cm="1">
        <f t="array" ref="W432">IF(ISERROR(INDEX(PERSON_SUB_DEPARTMENT,N432)),"",INDEX(PERSON_SUB_DEPARTMENT,N432))</f>
        <v/>
      </c>
      <c r="Y432" t="str">
        <f t="shared" si="14"/>
        <v/>
      </c>
    </row>
    <row r="433" spans="14:25" x14ac:dyDescent="0.35">
      <c r="N433" t="str">
        <f t="shared" si="15"/>
        <v/>
      </c>
      <c r="O433" t="str" cm="1">
        <f t="array" ref="O433">IF(ISERROR(INDEX(PERSON_FIRSTNAME,N433)&amp;" "&amp;INDEX(PERSON_LASTNAME,N433)&amp;" ("&amp;INDEX(PERSON_ID,N433)&amp;")"),"",INDEX(PERSON_FIRSTNAME,N433)&amp;" "&amp;INDEX(PERSON_LASTNAME,N433)&amp;" ("&amp;INDEX(PERSON_ID,N433)&amp;")")</f>
        <v/>
      </c>
      <c r="P433" t="str" cm="1">
        <f t="array" ref="P433">IF(ISERROR(INDEX(PERSON_LINKEDINURL,N433)),"",INDEX(PERSON_LINKEDINURL,N433))</f>
        <v/>
      </c>
      <c r="Q433" t="str" cm="1">
        <f t="array" ref="Q433">IF(ISERROR(INDEX(PERSON_EMAIL_ADDRESS,N433)),"",INDEX(PERSON_EMAIL_ADDRESS,N433))</f>
        <v/>
      </c>
      <c r="R433" t="str" cm="1">
        <f t="array" ref="R433">IF(ISERROR(INDEX(PERSON_ID,N433)),"",INDEX(PERSON_ID,N433))</f>
        <v/>
      </c>
      <c r="S433" t="str" cm="1">
        <f t="array" ref="S433">IF(ISERROR(INDEX(PERSON_JOBTITLE,N433)),"",INDEX(PERSON_JOBTITLE,N433))</f>
        <v/>
      </c>
      <c r="T433" t="str" cm="1">
        <f t="array" ref="T433">IF(ISERROR(INDEX(PERSON_JOB_TYPE,N433)),"",INDEX(PERSON_JOB_TYPE,N433))</f>
        <v/>
      </c>
      <c r="U433" t="str" cm="1">
        <f t="array" ref="U433">IF(ISERROR(INDEX(PERSON_DEPARTMENT,N433)),"",INDEX(PERSON_DEPARTMENT,N433))</f>
        <v/>
      </c>
      <c r="V433" t="str" cm="1">
        <f t="array" ref="V433">IF(ISERROR(INDEX(PERSON_SENIORITY,N433)),"",INDEX(PERSON_SENIORITY,N433))</f>
        <v/>
      </c>
      <c r="W433" t="str" cm="1">
        <f t="array" ref="W433">IF(ISERROR(INDEX(PERSON_SUB_DEPARTMENT,N433)),"",INDEX(PERSON_SUB_DEPARTMENT,N433))</f>
        <v/>
      </c>
      <c r="Y433" t="str">
        <f t="shared" si="14"/>
        <v/>
      </c>
    </row>
    <row r="434" spans="14:25" x14ac:dyDescent="0.35">
      <c r="N434" t="str">
        <f t="shared" si="15"/>
        <v/>
      </c>
      <c r="O434" t="str" cm="1">
        <f t="array" ref="O434">IF(ISERROR(INDEX(PERSON_FIRSTNAME,N434)&amp;" "&amp;INDEX(PERSON_LASTNAME,N434)&amp;" ("&amp;INDEX(PERSON_ID,N434)&amp;")"),"",INDEX(PERSON_FIRSTNAME,N434)&amp;" "&amp;INDEX(PERSON_LASTNAME,N434)&amp;" ("&amp;INDEX(PERSON_ID,N434)&amp;")")</f>
        <v/>
      </c>
      <c r="P434" t="str" cm="1">
        <f t="array" ref="P434">IF(ISERROR(INDEX(PERSON_LINKEDINURL,N434)),"",INDEX(PERSON_LINKEDINURL,N434))</f>
        <v/>
      </c>
      <c r="Q434" t="str" cm="1">
        <f t="array" ref="Q434">IF(ISERROR(INDEX(PERSON_EMAIL_ADDRESS,N434)),"",INDEX(PERSON_EMAIL_ADDRESS,N434))</f>
        <v/>
      </c>
      <c r="R434" t="str" cm="1">
        <f t="array" ref="R434">IF(ISERROR(INDEX(PERSON_ID,N434)),"",INDEX(PERSON_ID,N434))</f>
        <v/>
      </c>
      <c r="S434" t="str" cm="1">
        <f t="array" ref="S434">IF(ISERROR(INDEX(PERSON_JOBTITLE,N434)),"",INDEX(PERSON_JOBTITLE,N434))</f>
        <v/>
      </c>
      <c r="T434" t="str" cm="1">
        <f t="array" ref="T434">IF(ISERROR(INDEX(PERSON_JOB_TYPE,N434)),"",INDEX(PERSON_JOB_TYPE,N434))</f>
        <v/>
      </c>
      <c r="U434" t="str" cm="1">
        <f t="array" ref="U434">IF(ISERROR(INDEX(PERSON_DEPARTMENT,N434)),"",INDEX(PERSON_DEPARTMENT,N434))</f>
        <v/>
      </c>
      <c r="V434" t="str" cm="1">
        <f t="array" ref="V434">IF(ISERROR(INDEX(PERSON_SENIORITY,N434)),"",INDEX(PERSON_SENIORITY,N434))</f>
        <v/>
      </c>
      <c r="W434" t="str" cm="1">
        <f t="array" ref="W434">IF(ISERROR(INDEX(PERSON_SUB_DEPARTMENT,N434)),"",INDEX(PERSON_SUB_DEPARTMENT,N434))</f>
        <v/>
      </c>
      <c r="Y434" t="str">
        <f t="shared" si="14"/>
        <v/>
      </c>
    </row>
    <row r="435" spans="14:25" x14ac:dyDescent="0.35">
      <c r="N435" t="str">
        <f t="shared" si="15"/>
        <v/>
      </c>
      <c r="O435" t="str" cm="1">
        <f t="array" ref="O435">IF(ISERROR(INDEX(PERSON_FIRSTNAME,N435)&amp;" "&amp;INDEX(PERSON_LASTNAME,N435)&amp;" ("&amp;INDEX(PERSON_ID,N435)&amp;")"),"",INDEX(PERSON_FIRSTNAME,N435)&amp;" "&amp;INDEX(PERSON_LASTNAME,N435)&amp;" ("&amp;INDEX(PERSON_ID,N435)&amp;")")</f>
        <v/>
      </c>
      <c r="P435" t="str" cm="1">
        <f t="array" ref="P435">IF(ISERROR(INDEX(PERSON_LINKEDINURL,N435)),"",INDEX(PERSON_LINKEDINURL,N435))</f>
        <v/>
      </c>
      <c r="Q435" t="str" cm="1">
        <f t="array" ref="Q435">IF(ISERROR(INDEX(PERSON_EMAIL_ADDRESS,N435)),"",INDEX(PERSON_EMAIL_ADDRESS,N435))</f>
        <v/>
      </c>
      <c r="R435" t="str" cm="1">
        <f t="array" ref="R435">IF(ISERROR(INDEX(PERSON_ID,N435)),"",INDEX(PERSON_ID,N435))</f>
        <v/>
      </c>
      <c r="S435" t="str" cm="1">
        <f t="array" ref="S435">IF(ISERROR(INDEX(PERSON_JOBTITLE,N435)),"",INDEX(PERSON_JOBTITLE,N435))</f>
        <v/>
      </c>
      <c r="T435" t="str" cm="1">
        <f t="array" ref="T435">IF(ISERROR(INDEX(PERSON_JOB_TYPE,N435)),"",INDEX(PERSON_JOB_TYPE,N435))</f>
        <v/>
      </c>
      <c r="U435" t="str" cm="1">
        <f t="array" ref="U435">IF(ISERROR(INDEX(PERSON_DEPARTMENT,N435)),"",INDEX(PERSON_DEPARTMENT,N435))</f>
        <v/>
      </c>
      <c r="V435" t="str" cm="1">
        <f t="array" ref="V435">IF(ISERROR(INDEX(PERSON_SENIORITY,N435)),"",INDEX(PERSON_SENIORITY,N435))</f>
        <v/>
      </c>
      <c r="W435" t="str" cm="1">
        <f t="array" ref="W435">IF(ISERROR(INDEX(PERSON_SUB_DEPARTMENT,N435)),"",INDEX(PERSON_SUB_DEPARTMENT,N435))</f>
        <v/>
      </c>
      <c r="Y435" t="str">
        <f t="shared" si="14"/>
        <v/>
      </c>
    </row>
    <row r="436" spans="14:25" x14ac:dyDescent="0.35">
      <c r="N436" t="str">
        <f t="shared" si="15"/>
        <v/>
      </c>
      <c r="O436" t="str" cm="1">
        <f t="array" ref="O436">IF(ISERROR(INDEX(PERSON_FIRSTNAME,N436)&amp;" "&amp;INDEX(PERSON_LASTNAME,N436)&amp;" ("&amp;INDEX(PERSON_ID,N436)&amp;")"),"",INDEX(PERSON_FIRSTNAME,N436)&amp;" "&amp;INDEX(PERSON_LASTNAME,N436)&amp;" ("&amp;INDEX(PERSON_ID,N436)&amp;")")</f>
        <v/>
      </c>
      <c r="P436" t="str" cm="1">
        <f t="array" ref="P436">IF(ISERROR(INDEX(PERSON_LINKEDINURL,N436)),"",INDEX(PERSON_LINKEDINURL,N436))</f>
        <v/>
      </c>
      <c r="Q436" t="str" cm="1">
        <f t="array" ref="Q436">IF(ISERROR(INDEX(PERSON_EMAIL_ADDRESS,N436)),"",INDEX(PERSON_EMAIL_ADDRESS,N436))</f>
        <v/>
      </c>
      <c r="R436" t="str" cm="1">
        <f t="array" ref="R436">IF(ISERROR(INDEX(PERSON_ID,N436)),"",INDEX(PERSON_ID,N436))</f>
        <v/>
      </c>
      <c r="S436" t="str" cm="1">
        <f t="array" ref="S436">IF(ISERROR(INDEX(PERSON_JOBTITLE,N436)),"",INDEX(PERSON_JOBTITLE,N436))</f>
        <v/>
      </c>
      <c r="T436" t="str" cm="1">
        <f t="array" ref="T436">IF(ISERROR(INDEX(PERSON_JOB_TYPE,N436)),"",INDEX(PERSON_JOB_TYPE,N436))</f>
        <v/>
      </c>
      <c r="U436" t="str" cm="1">
        <f t="array" ref="U436">IF(ISERROR(INDEX(PERSON_DEPARTMENT,N436)),"",INDEX(PERSON_DEPARTMENT,N436))</f>
        <v/>
      </c>
      <c r="V436" t="str" cm="1">
        <f t="array" ref="V436">IF(ISERROR(INDEX(PERSON_SENIORITY,N436)),"",INDEX(PERSON_SENIORITY,N436))</f>
        <v/>
      </c>
      <c r="W436" t="str" cm="1">
        <f t="array" ref="W436">IF(ISERROR(INDEX(PERSON_SUB_DEPARTMENT,N436)),"",INDEX(PERSON_SUB_DEPARTMENT,N436))</f>
        <v/>
      </c>
      <c r="Y436" t="str">
        <f t="shared" si="14"/>
        <v/>
      </c>
    </row>
    <row r="437" spans="14:25" x14ac:dyDescent="0.35">
      <c r="N437" t="str">
        <f t="shared" si="15"/>
        <v/>
      </c>
      <c r="O437" t="str" cm="1">
        <f t="array" ref="O437">IF(ISERROR(INDEX(PERSON_FIRSTNAME,N437)&amp;" "&amp;INDEX(PERSON_LASTNAME,N437)&amp;" ("&amp;INDEX(PERSON_ID,N437)&amp;")"),"",INDEX(PERSON_FIRSTNAME,N437)&amp;" "&amp;INDEX(PERSON_LASTNAME,N437)&amp;" ("&amp;INDEX(PERSON_ID,N437)&amp;")")</f>
        <v/>
      </c>
      <c r="P437" t="str" cm="1">
        <f t="array" ref="P437">IF(ISERROR(INDEX(PERSON_LINKEDINURL,N437)),"",INDEX(PERSON_LINKEDINURL,N437))</f>
        <v/>
      </c>
      <c r="Q437" t="str" cm="1">
        <f t="array" ref="Q437">IF(ISERROR(INDEX(PERSON_EMAIL_ADDRESS,N437)),"",INDEX(PERSON_EMAIL_ADDRESS,N437))</f>
        <v/>
      </c>
      <c r="R437" t="str" cm="1">
        <f t="array" ref="R437">IF(ISERROR(INDEX(PERSON_ID,N437)),"",INDEX(PERSON_ID,N437))</f>
        <v/>
      </c>
      <c r="S437" t="str" cm="1">
        <f t="array" ref="S437">IF(ISERROR(INDEX(PERSON_JOBTITLE,N437)),"",INDEX(PERSON_JOBTITLE,N437))</f>
        <v/>
      </c>
      <c r="T437" t="str" cm="1">
        <f t="array" ref="T437">IF(ISERROR(INDEX(PERSON_JOB_TYPE,N437)),"",INDEX(PERSON_JOB_TYPE,N437))</f>
        <v/>
      </c>
      <c r="U437" t="str" cm="1">
        <f t="array" ref="U437">IF(ISERROR(INDEX(PERSON_DEPARTMENT,N437)),"",INDEX(PERSON_DEPARTMENT,N437))</f>
        <v/>
      </c>
      <c r="V437" t="str" cm="1">
        <f t="array" ref="V437">IF(ISERROR(INDEX(PERSON_SENIORITY,N437)),"",INDEX(PERSON_SENIORITY,N437))</f>
        <v/>
      </c>
      <c r="W437" t="str" cm="1">
        <f t="array" ref="W437">IF(ISERROR(INDEX(PERSON_SUB_DEPARTMENT,N437)),"",INDEX(PERSON_SUB_DEPARTMENT,N437))</f>
        <v/>
      </c>
      <c r="Y437" t="str">
        <f t="shared" si="14"/>
        <v/>
      </c>
    </row>
    <row r="438" spans="14:25" x14ac:dyDescent="0.35">
      <c r="N438" t="str">
        <f t="shared" si="15"/>
        <v/>
      </c>
      <c r="O438" t="str" cm="1">
        <f t="array" ref="O438">IF(ISERROR(INDEX(PERSON_FIRSTNAME,N438)&amp;" "&amp;INDEX(PERSON_LASTNAME,N438)&amp;" ("&amp;INDEX(PERSON_ID,N438)&amp;")"),"",INDEX(PERSON_FIRSTNAME,N438)&amp;" "&amp;INDEX(PERSON_LASTNAME,N438)&amp;" ("&amp;INDEX(PERSON_ID,N438)&amp;")")</f>
        <v/>
      </c>
      <c r="P438" t="str" cm="1">
        <f t="array" ref="P438">IF(ISERROR(INDEX(PERSON_LINKEDINURL,N438)),"",INDEX(PERSON_LINKEDINURL,N438))</f>
        <v/>
      </c>
      <c r="Q438" t="str" cm="1">
        <f t="array" ref="Q438">IF(ISERROR(INDEX(PERSON_EMAIL_ADDRESS,N438)),"",INDEX(PERSON_EMAIL_ADDRESS,N438))</f>
        <v/>
      </c>
      <c r="R438" t="str" cm="1">
        <f t="array" ref="R438">IF(ISERROR(INDEX(PERSON_ID,N438)),"",INDEX(PERSON_ID,N438))</f>
        <v/>
      </c>
      <c r="S438" t="str" cm="1">
        <f t="array" ref="S438">IF(ISERROR(INDEX(PERSON_JOBTITLE,N438)),"",INDEX(PERSON_JOBTITLE,N438))</f>
        <v/>
      </c>
      <c r="T438" t="str" cm="1">
        <f t="array" ref="T438">IF(ISERROR(INDEX(PERSON_JOB_TYPE,N438)),"",INDEX(PERSON_JOB_TYPE,N438))</f>
        <v/>
      </c>
      <c r="U438" t="str" cm="1">
        <f t="array" ref="U438">IF(ISERROR(INDEX(PERSON_DEPARTMENT,N438)),"",INDEX(PERSON_DEPARTMENT,N438))</f>
        <v/>
      </c>
      <c r="V438" t="str" cm="1">
        <f t="array" ref="V438">IF(ISERROR(INDEX(PERSON_SENIORITY,N438)),"",INDEX(PERSON_SENIORITY,N438))</f>
        <v/>
      </c>
      <c r="W438" t="str" cm="1">
        <f t="array" ref="W438">IF(ISERROR(INDEX(PERSON_SUB_DEPARTMENT,N438)),"",INDEX(PERSON_SUB_DEPARTMENT,N438))</f>
        <v/>
      </c>
      <c r="Y438" t="str">
        <f t="shared" si="14"/>
        <v/>
      </c>
    </row>
    <row r="439" spans="14:25" x14ac:dyDescent="0.35">
      <c r="N439" t="str">
        <f t="shared" si="15"/>
        <v/>
      </c>
      <c r="O439" t="str" cm="1">
        <f t="array" ref="O439">IF(ISERROR(INDEX(PERSON_FIRSTNAME,N439)&amp;" "&amp;INDEX(PERSON_LASTNAME,N439)&amp;" ("&amp;INDEX(PERSON_ID,N439)&amp;")"),"",INDEX(PERSON_FIRSTNAME,N439)&amp;" "&amp;INDEX(PERSON_LASTNAME,N439)&amp;" ("&amp;INDEX(PERSON_ID,N439)&amp;")")</f>
        <v/>
      </c>
      <c r="P439" t="str" cm="1">
        <f t="array" ref="P439">IF(ISERROR(INDEX(PERSON_LINKEDINURL,N439)),"",INDEX(PERSON_LINKEDINURL,N439))</f>
        <v/>
      </c>
      <c r="Q439" t="str" cm="1">
        <f t="array" ref="Q439">IF(ISERROR(INDEX(PERSON_EMAIL_ADDRESS,N439)),"",INDEX(PERSON_EMAIL_ADDRESS,N439))</f>
        <v/>
      </c>
      <c r="R439" t="str" cm="1">
        <f t="array" ref="R439">IF(ISERROR(INDEX(PERSON_ID,N439)),"",INDEX(PERSON_ID,N439))</f>
        <v/>
      </c>
      <c r="S439" t="str" cm="1">
        <f t="array" ref="S439">IF(ISERROR(INDEX(PERSON_JOBTITLE,N439)),"",INDEX(PERSON_JOBTITLE,N439))</f>
        <v/>
      </c>
      <c r="T439" t="str" cm="1">
        <f t="array" ref="T439">IF(ISERROR(INDEX(PERSON_JOB_TYPE,N439)),"",INDEX(PERSON_JOB_TYPE,N439))</f>
        <v/>
      </c>
      <c r="U439" t="str" cm="1">
        <f t="array" ref="U439">IF(ISERROR(INDEX(PERSON_DEPARTMENT,N439)),"",INDEX(PERSON_DEPARTMENT,N439))</f>
        <v/>
      </c>
      <c r="V439" t="str" cm="1">
        <f t="array" ref="V439">IF(ISERROR(INDEX(PERSON_SENIORITY,N439)),"",INDEX(PERSON_SENIORITY,N439))</f>
        <v/>
      </c>
      <c r="W439" t="str" cm="1">
        <f t="array" ref="W439">IF(ISERROR(INDEX(PERSON_SUB_DEPARTMENT,N439)),"",INDEX(PERSON_SUB_DEPARTMENT,N439))</f>
        <v/>
      </c>
      <c r="Y439" t="str">
        <f t="shared" si="14"/>
        <v/>
      </c>
    </row>
    <row r="440" spans="14:25" x14ac:dyDescent="0.35">
      <c r="N440" t="str">
        <f t="shared" si="15"/>
        <v/>
      </c>
      <c r="O440" t="str" cm="1">
        <f t="array" ref="O440">IF(ISERROR(INDEX(PERSON_FIRSTNAME,N440)&amp;" "&amp;INDEX(PERSON_LASTNAME,N440)&amp;" ("&amp;INDEX(PERSON_ID,N440)&amp;")"),"",INDEX(PERSON_FIRSTNAME,N440)&amp;" "&amp;INDEX(PERSON_LASTNAME,N440)&amp;" ("&amp;INDEX(PERSON_ID,N440)&amp;")")</f>
        <v/>
      </c>
      <c r="P440" t="str" cm="1">
        <f t="array" ref="P440">IF(ISERROR(INDEX(PERSON_LINKEDINURL,N440)),"",INDEX(PERSON_LINKEDINURL,N440))</f>
        <v/>
      </c>
      <c r="Q440" t="str" cm="1">
        <f t="array" ref="Q440">IF(ISERROR(INDEX(PERSON_EMAIL_ADDRESS,N440)),"",INDEX(PERSON_EMAIL_ADDRESS,N440))</f>
        <v/>
      </c>
      <c r="R440" t="str" cm="1">
        <f t="array" ref="R440">IF(ISERROR(INDEX(PERSON_ID,N440)),"",INDEX(PERSON_ID,N440))</f>
        <v/>
      </c>
      <c r="S440" t="str" cm="1">
        <f t="array" ref="S440">IF(ISERROR(INDEX(PERSON_JOBTITLE,N440)),"",INDEX(PERSON_JOBTITLE,N440))</f>
        <v/>
      </c>
      <c r="T440" t="str" cm="1">
        <f t="array" ref="T440">IF(ISERROR(INDEX(PERSON_JOB_TYPE,N440)),"",INDEX(PERSON_JOB_TYPE,N440))</f>
        <v/>
      </c>
      <c r="U440" t="str" cm="1">
        <f t="array" ref="U440">IF(ISERROR(INDEX(PERSON_DEPARTMENT,N440)),"",INDEX(PERSON_DEPARTMENT,N440))</f>
        <v/>
      </c>
      <c r="V440" t="str" cm="1">
        <f t="array" ref="V440">IF(ISERROR(INDEX(PERSON_SENIORITY,N440)),"",INDEX(PERSON_SENIORITY,N440))</f>
        <v/>
      </c>
      <c r="W440" t="str" cm="1">
        <f t="array" ref="W440">IF(ISERROR(INDEX(PERSON_SUB_DEPARTMENT,N440)),"",INDEX(PERSON_SUB_DEPARTMENT,N440))</f>
        <v/>
      </c>
      <c r="Y440" t="str">
        <f t="shared" si="14"/>
        <v/>
      </c>
    </row>
    <row r="441" spans="14:25" x14ac:dyDescent="0.35">
      <c r="N441" t="str">
        <f t="shared" si="15"/>
        <v/>
      </c>
      <c r="O441" t="str" cm="1">
        <f t="array" ref="O441">IF(ISERROR(INDEX(PERSON_FIRSTNAME,N441)&amp;" "&amp;INDEX(PERSON_LASTNAME,N441)&amp;" ("&amp;INDEX(PERSON_ID,N441)&amp;")"),"",INDEX(PERSON_FIRSTNAME,N441)&amp;" "&amp;INDEX(PERSON_LASTNAME,N441)&amp;" ("&amp;INDEX(PERSON_ID,N441)&amp;")")</f>
        <v/>
      </c>
      <c r="P441" t="str" cm="1">
        <f t="array" ref="P441">IF(ISERROR(INDEX(PERSON_LINKEDINURL,N441)),"",INDEX(PERSON_LINKEDINURL,N441))</f>
        <v/>
      </c>
      <c r="Q441" t="str" cm="1">
        <f t="array" ref="Q441">IF(ISERROR(INDEX(PERSON_EMAIL_ADDRESS,N441)),"",INDEX(PERSON_EMAIL_ADDRESS,N441))</f>
        <v/>
      </c>
      <c r="R441" t="str" cm="1">
        <f t="array" ref="R441">IF(ISERROR(INDEX(PERSON_ID,N441)),"",INDEX(PERSON_ID,N441))</f>
        <v/>
      </c>
      <c r="S441" t="str" cm="1">
        <f t="array" ref="S441">IF(ISERROR(INDEX(PERSON_JOBTITLE,N441)),"",INDEX(PERSON_JOBTITLE,N441))</f>
        <v/>
      </c>
      <c r="T441" t="str" cm="1">
        <f t="array" ref="T441">IF(ISERROR(INDEX(PERSON_JOB_TYPE,N441)),"",INDEX(PERSON_JOB_TYPE,N441))</f>
        <v/>
      </c>
      <c r="U441" t="str" cm="1">
        <f t="array" ref="U441">IF(ISERROR(INDEX(PERSON_DEPARTMENT,N441)),"",INDEX(PERSON_DEPARTMENT,N441))</f>
        <v/>
      </c>
      <c r="V441" t="str" cm="1">
        <f t="array" ref="V441">IF(ISERROR(INDEX(PERSON_SENIORITY,N441)),"",INDEX(PERSON_SENIORITY,N441))</f>
        <v/>
      </c>
      <c r="W441" t="str" cm="1">
        <f t="array" ref="W441">IF(ISERROR(INDEX(PERSON_SUB_DEPARTMENT,N441)),"",INDEX(PERSON_SUB_DEPARTMENT,N441))</f>
        <v/>
      </c>
      <c r="Y441" t="str">
        <f t="shared" si="14"/>
        <v/>
      </c>
    </row>
    <row r="442" spans="14:25" x14ac:dyDescent="0.35">
      <c r="N442" t="str">
        <f t="shared" si="15"/>
        <v/>
      </c>
      <c r="O442" t="str" cm="1">
        <f t="array" ref="O442">IF(ISERROR(INDEX(PERSON_FIRSTNAME,N442)&amp;" "&amp;INDEX(PERSON_LASTNAME,N442)&amp;" ("&amp;INDEX(PERSON_ID,N442)&amp;")"),"",INDEX(PERSON_FIRSTNAME,N442)&amp;" "&amp;INDEX(PERSON_LASTNAME,N442)&amp;" ("&amp;INDEX(PERSON_ID,N442)&amp;")")</f>
        <v/>
      </c>
      <c r="P442" t="str" cm="1">
        <f t="array" ref="P442">IF(ISERROR(INDEX(PERSON_LINKEDINURL,N442)),"",INDEX(PERSON_LINKEDINURL,N442))</f>
        <v/>
      </c>
      <c r="Q442" t="str" cm="1">
        <f t="array" ref="Q442">IF(ISERROR(INDEX(PERSON_EMAIL_ADDRESS,N442)),"",INDEX(PERSON_EMAIL_ADDRESS,N442))</f>
        <v/>
      </c>
      <c r="R442" t="str" cm="1">
        <f t="array" ref="R442">IF(ISERROR(INDEX(PERSON_ID,N442)),"",INDEX(PERSON_ID,N442))</f>
        <v/>
      </c>
      <c r="S442" t="str" cm="1">
        <f t="array" ref="S442">IF(ISERROR(INDEX(PERSON_JOBTITLE,N442)),"",INDEX(PERSON_JOBTITLE,N442))</f>
        <v/>
      </c>
      <c r="T442" t="str" cm="1">
        <f t="array" ref="T442">IF(ISERROR(INDEX(PERSON_JOB_TYPE,N442)),"",INDEX(PERSON_JOB_TYPE,N442))</f>
        <v/>
      </c>
      <c r="U442" t="str" cm="1">
        <f t="array" ref="U442">IF(ISERROR(INDEX(PERSON_DEPARTMENT,N442)),"",INDEX(PERSON_DEPARTMENT,N442))</f>
        <v/>
      </c>
      <c r="V442" t="str" cm="1">
        <f t="array" ref="V442">IF(ISERROR(INDEX(PERSON_SENIORITY,N442)),"",INDEX(PERSON_SENIORITY,N442))</f>
        <v/>
      </c>
      <c r="W442" t="str" cm="1">
        <f t="array" ref="W442">IF(ISERROR(INDEX(PERSON_SUB_DEPARTMENT,N442)),"",INDEX(PERSON_SUB_DEPARTMENT,N442))</f>
        <v/>
      </c>
      <c r="Y442" t="str">
        <f t="shared" si="14"/>
        <v/>
      </c>
    </row>
    <row r="443" spans="14:25" x14ac:dyDescent="0.35">
      <c r="N443" t="str">
        <f t="shared" si="15"/>
        <v/>
      </c>
      <c r="O443" t="str" cm="1">
        <f t="array" ref="O443">IF(ISERROR(INDEX(PERSON_FIRSTNAME,N443)&amp;" "&amp;INDEX(PERSON_LASTNAME,N443)&amp;" ("&amp;INDEX(PERSON_ID,N443)&amp;")"),"",INDEX(PERSON_FIRSTNAME,N443)&amp;" "&amp;INDEX(PERSON_LASTNAME,N443)&amp;" ("&amp;INDEX(PERSON_ID,N443)&amp;")")</f>
        <v/>
      </c>
      <c r="P443" t="str" cm="1">
        <f t="array" ref="P443">IF(ISERROR(INDEX(PERSON_LINKEDINURL,N443)),"",INDEX(PERSON_LINKEDINURL,N443))</f>
        <v/>
      </c>
      <c r="Q443" t="str" cm="1">
        <f t="array" ref="Q443">IF(ISERROR(INDEX(PERSON_EMAIL_ADDRESS,N443)),"",INDEX(PERSON_EMAIL_ADDRESS,N443))</f>
        <v/>
      </c>
      <c r="R443" t="str" cm="1">
        <f t="array" ref="R443">IF(ISERROR(INDEX(PERSON_ID,N443)),"",INDEX(PERSON_ID,N443))</f>
        <v/>
      </c>
      <c r="S443" t="str" cm="1">
        <f t="array" ref="S443">IF(ISERROR(INDEX(PERSON_JOBTITLE,N443)),"",INDEX(PERSON_JOBTITLE,N443))</f>
        <v/>
      </c>
      <c r="T443" t="str" cm="1">
        <f t="array" ref="T443">IF(ISERROR(INDEX(PERSON_JOB_TYPE,N443)),"",INDEX(PERSON_JOB_TYPE,N443))</f>
        <v/>
      </c>
      <c r="U443" t="str" cm="1">
        <f t="array" ref="U443">IF(ISERROR(INDEX(PERSON_DEPARTMENT,N443)),"",INDEX(PERSON_DEPARTMENT,N443))</f>
        <v/>
      </c>
      <c r="V443" t="str" cm="1">
        <f t="array" ref="V443">IF(ISERROR(INDEX(PERSON_SENIORITY,N443)),"",INDEX(PERSON_SENIORITY,N443))</f>
        <v/>
      </c>
      <c r="W443" t="str" cm="1">
        <f t="array" ref="W443">IF(ISERROR(INDEX(PERSON_SUB_DEPARTMENT,N443)),"",INDEX(PERSON_SUB_DEPARTMENT,N443))</f>
        <v/>
      </c>
      <c r="Y443" t="str">
        <f t="shared" si="14"/>
        <v/>
      </c>
    </row>
    <row r="444" spans="14:25" x14ac:dyDescent="0.35">
      <c r="N444" t="str">
        <f t="shared" si="15"/>
        <v/>
      </c>
      <c r="O444" t="str" cm="1">
        <f t="array" ref="O444">IF(ISERROR(INDEX(PERSON_FIRSTNAME,N444)&amp;" "&amp;INDEX(PERSON_LASTNAME,N444)&amp;" ("&amp;INDEX(PERSON_ID,N444)&amp;")"),"",INDEX(PERSON_FIRSTNAME,N444)&amp;" "&amp;INDEX(PERSON_LASTNAME,N444)&amp;" ("&amp;INDEX(PERSON_ID,N444)&amp;")")</f>
        <v/>
      </c>
      <c r="P444" t="str" cm="1">
        <f t="array" ref="P444">IF(ISERROR(INDEX(PERSON_LINKEDINURL,N444)),"",INDEX(PERSON_LINKEDINURL,N444))</f>
        <v/>
      </c>
      <c r="Q444" t="str" cm="1">
        <f t="array" ref="Q444">IF(ISERROR(INDEX(PERSON_EMAIL_ADDRESS,N444)),"",INDEX(PERSON_EMAIL_ADDRESS,N444))</f>
        <v/>
      </c>
      <c r="R444" t="str" cm="1">
        <f t="array" ref="R444">IF(ISERROR(INDEX(PERSON_ID,N444)),"",INDEX(PERSON_ID,N444))</f>
        <v/>
      </c>
      <c r="S444" t="str" cm="1">
        <f t="array" ref="S444">IF(ISERROR(INDEX(PERSON_JOBTITLE,N444)),"",INDEX(PERSON_JOBTITLE,N444))</f>
        <v/>
      </c>
      <c r="T444" t="str" cm="1">
        <f t="array" ref="T444">IF(ISERROR(INDEX(PERSON_JOB_TYPE,N444)),"",INDEX(PERSON_JOB_TYPE,N444))</f>
        <v/>
      </c>
      <c r="U444" t="str" cm="1">
        <f t="array" ref="U444">IF(ISERROR(INDEX(PERSON_DEPARTMENT,N444)),"",INDEX(PERSON_DEPARTMENT,N444))</f>
        <v/>
      </c>
      <c r="V444" t="str" cm="1">
        <f t="array" ref="V444">IF(ISERROR(INDEX(PERSON_SENIORITY,N444)),"",INDEX(PERSON_SENIORITY,N444))</f>
        <v/>
      </c>
      <c r="W444" t="str" cm="1">
        <f t="array" ref="W444">IF(ISERROR(INDEX(PERSON_SUB_DEPARTMENT,N444)),"",INDEX(PERSON_SUB_DEPARTMENT,N444))</f>
        <v/>
      </c>
      <c r="Y444" t="str">
        <f t="shared" si="14"/>
        <v/>
      </c>
    </row>
    <row r="445" spans="14:25" x14ac:dyDescent="0.35">
      <c r="N445" t="str">
        <f t="shared" si="15"/>
        <v/>
      </c>
      <c r="O445" t="str" cm="1">
        <f t="array" ref="O445">IF(ISERROR(INDEX(PERSON_FIRSTNAME,N445)&amp;" "&amp;INDEX(PERSON_LASTNAME,N445)&amp;" ("&amp;INDEX(PERSON_ID,N445)&amp;")"),"",INDEX(PERSON_FIRSTNAME,N445)&amp;" "&amp;INDEX(PERSON_LASTNAME,N445)&amp;" ("&amp;INDEX(PERSON_ID,N445)&amp;")")</f>
        <v/>
      </c>
      <c r="P445" t="str" cm="1">
        <f t="array" ref="P445">IF(ISERROR(INDEX(PERSON_LINKEDINURL,N445)),"",INDEX(PERSON_LINKEDINURL,N445))</f>
        <v/>
      </c>
      <c r="Q445" t="str" cm="1">
        <f t="array" ref="Q445">IF(ISERROR(INDEX(PERSON_EMAIL_ADDRESS,N445)),"",INDEX(PERSON_EMAIL_ADDRESS,N445))</f>
        <v/>
      </c>
      <c r="R445" t="str" cm="1">
        <f t="array" ref="R445">IF(ISERROR(INDEX(PERSON_ID,N445)),"",INDEX(PERSON_ID,N445))</f>
        <v/>
      </c>
      <c r="S445" t="str" cm="1">
        <f t="array" ref="S445">IF(ISERROR(INDEX(PERSON_JOBTITLE,N445)),"",INDEX(PERSON_JOBTITLE,N445))</f>
        <v/>
      </c>
      <c r="T445" t="str" cm="1">
        <f t="array" ref="T445">IF(ISERROR(INDEX(PERSON_JOB_TYPE,N445)),"",INDEX(PERSON_JOB_TYPE,N445))</f>
        <v/>
      </c>
      <c r="U445" t="str" cm="1">
        <f t="array" ref="U445">IF(ISERROR(INDEX(PERSON_DEPARTMENT,N445)),"",INDEX(PERSON_DEPARTMENT,N445))</f>
        <v/>
      </c>
      <c r="V445" t="str" cm="1">
        <f t="array" ref="V445">IF(ISERROR(INDEX(PERSON_SENIORITY,N445)),"",INDEX(PERSON_SENIORITY,N445))</f>
        <v/>
      </c>
      <c r="W445" t="str" cm="1">
        <f t="array" ref="W445">IF(ISERROR(INDEX(PERSON_SUB_DEPARTMENT,N445)),"",INDEX(PERSON_SUB_DEPARTMENT,N445))</f>
        <v/>
      </c>
      <c r="Y445" t="str">
        <f t="shared" si="14"/>
        <v/>
      </c>
    </row>
    <row r="446" spans="14:25" x14ac:dyDescent="0.35">
      <c r="N446" t="str">
        <f t="shared" si="15"/>
        <v/>
      </c>
      <c r="O446" t="str" cm="1">
        <f t="array" ref="O446">IF(ISERROR(INDEX(PERSON_FIRSTNAME,N446)&amp;" "&amp;INDEX(PERSON_LASTNAME,N446)&amp;" ("&amp;INDEX(PERSON_ID,N446)&amp;")"),"",INDEX(PERSON_FIRSTNAME,N446)&amp;" "&amp;INDEX(PERSON_LASTNAME,N446)&amp;" ("&amp;INDEX(PERSON_ID,N446)&amp;")")</f>
        <v/>
      </c>
      <c r="P446" t="str" cm="1">
        <f t="array" ref="P446">IF(ISERROR(INDEX(PERSON_LINKEDINURL,N446)),"",INDEX(PERSON_LINKEDINURL,N446))</f>
        <v/>
      </c>
      <c r="Q446" t="str" cm="1">
        <f t="array" ref="Q446">IF(ISERROR(INDEX(PERSON_EMAIL_ADDRESS,N446)),"",INDEX(PERSON_EMAIL_ADDRESS,N446))</f>
        <v/>
      </c>
      <c r="R446" t="str" cm="1">
        <f t="array" ref="R446">IF(ISERROR(INDEX(PERSON_ID,N446)),"",INDEX(PERSON_ID,N446))</f>
        <v/>
      </c>
      <c r="S446" t="str" cm="1">
        <f t="array" ref="S446">IF(ISERROR(INDEX(PERSON_JOBTITLE,N446)),"",INDEX(PERSON_JOBTITLE,N446))</f>
        <v/>
      </c>
      <c r="T446" t="str" cm="1">
        <f t="array" ref="T446">IF(ISERROR(INDEX(PERSON_JOB_TYPE,N446)),"",INDEX(PERSON_JOB_TYPE,N446))</f>
        <v/>
      </c>
      <c r="U446" t="str" cm="1">
        <f t="array" ref="U446">IF(ISERROR(INDEX(PERSON_DEPARTMENT,N446)),"",INDEX(PERSON_DEPARTMENT,N446))</f>
        <v/>
      </c>
      <c r="V446" t="str" cm="1">
        <f t="array" ref="V446">IF(ISERROR(INDEX(PERSON_SENIORITY,N446)),"",INDEX(PERSON_SENIORITY,N446))</f>
        <v/>
      </c>
      <c r="W446" t="str" cm="1">
        <f t="array" ref="W446">IF(ISERROR(INDEX(PERSON_SUB_DEPARTMENT,N446)),"",INDEX(PERSON_SUB_DEPARTMENT,N446))</f>
        <v/>
      </c>
      <c r="Y446" t="str">
        <f t="shared" si="14"/>
        <v/>
      </c>
    </row>
    <row r="447" spans="14:25" x14ac:dyDescent="0.35">
      <c r="N447" t="str">
        <f t="shared" si="15"/>
        <v/>
      </c>
      <c r="O447" t="str" cm="1">
        <f t="array" ref="O447">IF(ISERROR(INDEX(PERSON_FIRSTNAME,N447)&amp;" "&amp;INDEX(PERSON_LASTNAME,N447)&amp;" ("&amp;INDEX(PERSON_ID,N447)&amp;")"),"",INDEX(PERSON_FIRSTNAME,N447)&amp;" "&amp;INDEX(PERSON_LASTNAME,N447)&amp;" ("&amp;INDEX(PERSON_ID,N447)&amp;")")</f>
        <v/>
      </c>
      <c r="P447" t="str" cm="1">
        <f t="array" ref="P447">IF(ISERROR(INDEX(PERSON_LINKEDINURL,N447)),"",INDEX(PERSON_LINKEDINURL,N447))</f>
        <v/>
      </c>
      <c r="Q447" t="str" cm="1">
        <f t="array" ref="Q447">IF(ISERROR(INDEX(PERSON_EMAIL_ADDRESS,N447)),"",INDEX(PERSON_EMAIL_ADDRESS,N447))</f>
        <v/>
      </c>
      <c r="R447" t="str" cm="1">
        <f t="array" ref="R447">IF(ISERROR(INDEX(PERSON_ID,N447)),"",INDEX(PERSON_ID,N447))</f>
        <v/>
      </c>
      <c r="S447" t="str" cm="1">
        <f t="array" ref="S447">IF(ISERROR(INDEX(PERSON_JOBTITLE,N447)),"",INDEX(PERSON_JOBTITLE,N447))</f>
        <v/>
      </c>
      <c r="T447" t="str" cm="1">
        <f t="array" ref="T447">IF(ISERROR(INDEX(PERSON_JOB_TYPE,N447)),"",INDEX(PERSON_JOB_TYPE,N447))</f>
        <v/>
      </c>
      <c r="U447" t="str" cm="1">
        <f t="array" ref="U447">IF(ISERROR(INDEX(PERSON_DEPARTMENT,N447)),"",INDEX(PERSON_DEPARTMENT,N447))</f>
        <v/>
      </c>
      <c r="V447" t="str" cm="1">
        <f t="array" ref="V447">IF(ISERROR(INDEX(PERSON_SENIORITY,N447)),"",INDEX(PERSON_SENIORITY,N447))</f>
        <v/>
      </c>
      <c r="W447" t="str" cm="1">
        <f t="array" ref="W447">IF(ISERROR(INDEX(PERSON_SUB_DEPARTMENT,N447)),"",INDEX(PERSON_SUB_DEPARTMENT,N447))</f>
        <v/>
      </c>
      <c r="Y447" t="str">
        <f t="shared" si="14"/>
        <v/>
      </c>
    </row>
    <row r="448" spans="14:25" x14ac:dyDescent="0.35">
      <c r="N448" t="str">
        <f t="shared" si="15"/>
        <v/>
      </c>
      <c r="O448" t="str" cm="1">
        <f t="array" ref="O448">IF(ISERROR(INDEX(PERSON_FIRSTNAME,N448)&amp;" "&amp;INDEX(PERSON_LASTNAME,N448)&amp;" ("&amp;INDEX(PERSON_ID,N448)&amp;")"),"",INDEX(PERSON_FIRSTNAME,N448)&amp;" "&amp;INDEX(PERSON_LASTNAME,N448)&amp;" ("&amp;INDEX(PERSON_ID,N448)&amp;")")</f>
        <v/>
      </c>
      <c r="P448" t="str" cm="1">
        <f t="array" ref="P448">IF(ISERROR(INDEX(PERSON_LINKEDINURL,N448)),"",INDEX(PERSON_LINKEDINURL,N448))</f>
        <v/>
      </c>
      <c r="Q448" t="str" cm="1">
        <f t="array" ref="Q448">IF(ISERROR(INDEX(PERSON_EMAIL_ADDRESS,N448)),"",INDEX(PERSON_EMAIL_ADDRESS,N448))</f>
        <v/>
      </c>
      <c r="R448" t="str" cm="1">
        <f t="array" ref="R448">IF(ISERROR(INDEX(PERSON_ID,N448)),"",INDEX(PERSON_ID,N448))</f>
        <v/>
      </c>
      <c r="S448" t="str" cm="1">
        <f t="array" ref="S448">IF(ISERROR(INDEX(PERSON_JOBTITLE,N448)),"",INDEX(PERSON_JOBTITLE,N448))</f>
        <v/>
      </c>
      <c r="T448" t="str" cm="1">
        <f t="array" ref="T448">IF(ISERROR(INDEX(PERSON_JOB_TYPE,N448)),"",INDEX(PERSON_JOB_TYPE,N448))</f>
        <v/>
      </c>
      <c r="U448" t="str" cm="1">
        <f t="array" ref="U448">IF(ISERROR(INDEX(PERSON_DEPARTMENT,N448)),"",INDEX(PERSON_DEPARTMENT,N448))</f>
        <v/>
      </c>
      <c r="V448" t="str" cm="1">
        <f t="array" ref="V448">IF(ISERROR(INDEX(PERSON_SENIORITY,N448)),"",INDEX(PERSON_SENIORITY,N448))</f>
        <v/>
      </c>
      <c r="W448" t="str" cm="1">
        <f t="array" ref="W448">IF(ISERROR(INDEX(PERSON_SUB_DEPARTMENT,N448)),"",INDEX(PERSON_SUB_DEPARTMENT,N448))</f>
        <v/>
      </c>
      <c r="Y448" t="str">
        <f t="shared" si="14"/>
        <v/>
      </c>
    </row>
    <row r="449" spans="14:25" x14ac:dyDescent="0.35">
      <c r="N449" t="str">
        <f t="shared" si="15"/>
        <v/>
      </c>
      <c r="O449" t="str" cm="1">
        <f t="array" ref="O449">IF(ISERROR(INDEX(PERSON_FIRSTNAME,N449)&amp;" "&amp;INDEX(PERSON_LASTNAME,N449)&amp;" ("&amp;INDEX(PERSON_ID,N449)&amp;")"),"",INDEX(PERSON_FIRSTNAME,N449)&amp;" "&amp;INDEX(PERSON_LASTNAME,N449)&amp;" ("&amp;INDEX(PERSON_ID,N449)&amp;")")</f>
        <v/>
      </c>
      <c r="P449" t="str" cm="1">
        <f t="array" ref="P449">IF(ISERROR(INDEX(PERSON_LINKEDINURL,N449)),"",INDEX(PERSON_LINKEDINURL,N449))</f>
        <v/>
      </c>
      <c r="Q449" t="str" cm="1">
        <f t="array" ref="Q449">IF(ISERROR(INDEX(PERSON_EMAIL_ADDRESS,N449)),"",INDEX(PERSON_EMAIL_ADDRESS,N449))</f>
        <v/>
      </c>
      <c r="R449" t="str" cm="1">
        <f t="array" ref="R449">IF(ISERROR(INDEX(PERSON_ID,N449)),"",INDEX(PERSON_ID,N449))</f>
        <v/>
      </c>
      <c r="S449" t="str" cm="1">
        <f t="array" ref="S449">IF(ISERROR(INDEX(PERSON_JOBTITLE,N449)),"",INDEX(PERSON_JOBTITLE,N449))</f>
        <v/>
      </c>
      <c r="T449" t="str" cm="1">
        <f t="array" ref="T449">IF(ISERROR(INDEX(PERSON_JOB_TYPE,N449)),"",INDEX(PERSON_JOB_TYPE,N449))</f>
        <v/>
      </c>
      <c r="U449" t="str" cm="1">
        <f t="array" ref="U449">IF(ISERROR(INDEX(PERSON_DEPARTMENT,N449)),"",INDEX(PERSON_DEPARTMENT,N449))</f>
        <v/>
      </c>
      <c r="V449" t="str" cm="1">
        <f t="array" ref="V449">IF(ISERROR(INDEX(PERSON_SENIORITY,N449)),"",INDEX(PERSON_SENIORITY,N449))</f>
        <v/>
      </c>
      <c r="W449" t="str" cm="1">
        <f t="array" ref="W449">IF(ISERROR(INDEX(PERSON_SUB_DEPARTMENT,N449)),"",INDEX(PERSON_SUB_DEPARTMENT,N449))</f>
        <v/>
      </c>
      <c r="Y449" t="str">
        <f t="shared" si="14"/>
        <v/>
      </c>
    </row>
    <row r="450" spans="14:25" x14ac:dyDescent="0.35">
      <c r="N450" t="str">
        <f t="shared" si="15"/>
        <v/>
      </c>
      <c r="O450" t="str" cm="1">
        <f t="array" ref="O450">IF(ISERROR(INDEX(PERSON_FIRSTNAME,N450)&amp;" "&amp;INDEX(PERSON_LASTNAME,N450)&amp;" ("&amp;INDEX(PERSON_ID,N450)&amp;")"),"",INDEX(PERSON_FIRSTNAME,N450)&amp;" "&amp;INDEX(PERSON_LASTNAME,N450)&amp;" ("&amp;INDEX(PERSON_ID,N450)&amp;")")</f>
        <v/>
      </c>
      <c r="P450" t="str" cm="1">
        <f t="array" ref="P450">IF(ISERROR(INDEX(PERSON_LINKEDINURL,N450)),"",INDEX(PERSON_LINKEDINURL,N450))</f>
        <v/>
      </c>
      <c r="Q450" t="str" cm="1">
        <f t="array" ref="Q450">IF(ISERROR(INDEX(PERSON_EMAIL_ADDRESS,N450)),"",INDEX(PERSON_EMAIL_ADDRESS,N450))</f>
        <v/>
      </c>
      <c r="R450" t="str" cm="1">
        <f t="array" ref="R450">IF(ISERROR(INDEX(PERSON_ID,N450)),"",INDEX(PERSON_ID,N450))</f>
        <v/>
      </c>
      <c r="S450" t="str" cm="1">
        <f t="array" ref="S450">IF(ISERROR(INDEX(PERSON_JOBTITLE,N450)),"",INDEX(PERSON_JOBTITLE,N450))</f>
        <v/>
      </c>
      <c r="T450" t="str" cm="1">
        <f t="array" ref="T450">IF(ISERROR(INDEX(PERSON_JOB_TYPE,N450)),"",INDEX(PERSON_JOB_TYPE,N450))</f>
        <v/>
      </c>
      <c r="U450" t="str" cm="1">
        <f t="array" ref="U450">IF(ISERROR(INDEX(PERSON_DEPARTMENT,N450)),"",INDEX(PERSON_DEPARTMENT,N450))</f>
        <v/>
      </c>
      <c r="V450" t="str" cm="1">
        <f t="array" ref="V450">IF(ISERROR(INDEX(PERSON_SENIORITY,N450)),"",INDEX(PERSON_SENIORITY,N450))</f>
        <v/>
      </c>
      <c r="W450" t="str" cm="1">
        <f t="array" ref="W450">IF(ISERROR(INDEX(PERSON_SUB_DEPARTMENT,N450)),"",INDEX(PERSON_SUB_DEPARTMENT,N450))</f>
        <v/>
      </c>
      <c r="Y450" t="str">
        <f t="shared" ref="Y450:Y513" si="16">IF(ISERROR(INDEX(MEETING_MINUTES_FILENAME,MATCH(X450,MEETING_MINUTES_MINUTES_DISPLAY_NAME,0))),"",INDEX(MEETING_MINUTES_FILENAME,MATCH(X450,MEETING_MINUTES_MINUTES_DISPLAY_NAME,0)))</f>
        <v/>
      </c>
    </row>
    <row r="451" spans="14:25" x14ac:dyDescent="0.35">
      <c r="N451" t="str">
        <f t="shared" si="15"/>
        <v/>
      </c>
      <c r="O451" t="str" cm="1">
        <f t="array" ref="O451">IF(ISERROR(INDEX(PERSON_FIRSTNAME,N451)&amp;" "&amp;INDEX(PERSON_LASTNAME,N451)&amp;" ("&amp;INDEX(PERSON_ID,N451)&amp;")"),"",INDEX(PERSON_FIRSTNAME,N451)&amp;" "&amp;INDEX(PERSON_LASTNAME,N451)&amp;" ("&amp;INDEX(PERSON_ID,N451)&amp;")")</f>
        <v/>
      </c>
      <c r="P451" t="str" cm="1">
        <f t="array" ref="P451">IF(ISERROR(INDEX(PERSON_LINKEDINURL,N451)),"",INDEX(PERSON_LINKEDINURL,N451))</f>
        <v/>
      </c>
      <c r="Q451" t="str" cm="1">
        <f t="array" ref="Q451">IF(ISERROR(INDEX(PERSON_EMAIL_ADDRESS,N451)),"",INDEX(PERSON_EMAIL_ADDRESS,N451))</f>
        <v/>
      </c>
      <c r="R451" t="str" cm="1">
        <f t="array" ref="R451">IF(ISERROR(INDEX(PERSON_ID,N451)),"",INDEX(PERSON_ID,N451))</f>
        <v/>
      </c>
      <c r="S451" t="str" cm="1">
        <f t="array" ref="S451">IF(ISERROR(INDEX(PERSON_JOBTITLE,N451)),"",INDEX(PERSON_JOBTITLE,N451))</f>
        <v/>
      </c>
      <c r="T451" t="str" cm="1">
        <f t="array" ref="T451">IF(ISERROR(INDEX(PERSON_JOB_TYPE,N451)),"",INDEX(PERSON_JOB_TYPE,N451))</f>
        <v/>
      </c>
      <c r="U451" t="str" cm="1">
        <f t="array" ref="U451">IF(ISERROR(INDEX(PERSON_DEPARTMENT,N451)),"",INDEX(PERSON_DEPARTMENT,N451))</f>
        <v/>
      </c>
      <c r="V451" t="str" cm="1">
        <f t="array" ref="V451">IF(ISERROR(INDEX(PERSON_SENIORITY,N451)),"",INDEX(PERSON_SENIORITY,N451))</f>
        <v/>
      </c>
      <c r="W451" t="str" cm="1">
        <f t="array" ref="W451">IF(ISERROR(INDEX(PERSON_SUB_DEPARTMENT,N451)),"",INDEX(PERSON_SUB_DEPARTMENT,N451))</f>
        <v/>
      </c>
      <c r="Y451" t="str">
        <f t="shared" si="16"/>
        <v/>
      </c>
    </row>
    <row r="452" spans="14:25" x14ac:dyDescent="0.35">
      <c r="N452" t="str">
        <f t="shared" si="15"/>
        <v/>
      </c>
      <c r="O452" t="str" cm="1">
        <f t="array" ref="O452">IF(ISERROR(INDEX(PERSON_FIRSTNAME,N452)&amp;" "&amp;INDEX(PERSON_LASTNAME,N452)&amp;" ("&amp;INDEX(PERSON_ID,N452)&amp;")"),"",INDEX(PERSON_FIRSTNAME,N452)&amp;" "&amp;INDEX(PERSON_LASTNAME,N452)&amp;" ("&amp;INDEX(PERSON_ID,N452)&amp;")")</f>
        <v/>
      </c>
      <c r="P452" t="str" cm="1">
        <f t="array" ref="P452">IF(ISERROR(INDEX(PERSON_LINKEDINURL,N452)),"",INDEX(PERSON_LINKEDINURL,N452))</f>
        <v/>
      </c>
      <c r="Q452" t="str" cm="1">
        <f t="array" ref="Q452">IF(ISERROR(INDEX(PERSON_EMAIL_ADDRESS,N452)),"",INDEX(PERSON_EMAIL_ADDRESS,N452))</f>
        <v/>
      </c>
      <c r="R452" t="str" cm="1">
        <f t="array" ref="R452">IF(ISERROR(INDEX(PERSON_ID,N452)),"",INDEX(PERSON_ID,N452))</f>
        <v/>
      </c>
      <c r="S452" t="str" cm="1">
        <f t="array" ref="S452">IF(ISERROR(INDEX(PERSON_JOBTITLE,N452)),"",INDEX(PERSON_JOBTITLE,N452))</f>
        <v/>
      </c>
      <c r="T452" t="str" cm="1">
        <f t="array" ref="T452">IF(ISERROR(INDEX(PERSON_JOB_TYPE,N452)),"",INDEX(PERSON_JOB_TYPE,N452))</f>
        <v/>
      </c>
      <c r="U452" t="str" cm="1">
        <f t="array" ref="U452">IF(ISERROR(INDEX(PERSON_DEPARTMENT,N452)),"",INDEX(PERSON_DEPARTMENT,N452))</f>
        <v/>
      </c>
      <c r="V452" t="str" cm="1">
        <f t="array" ref="V452">IF(ISERROR(INDEX(PERSON_SENIORITY,N452)),"",INDEX(PERSON_SENIORITY,N452))</f>
        <v/>
      </c>
      <c r="W452" t="str" cm="1">
        <f t="array" ref="W452">IF(ISERROR(INDEX(PERSON_SUB_DEPARTMENT,N452)),"",INDEX(PERSON_SUB_DEPARTMENT,N452))</f>
        <v/>
      </c>
      <c r="Y452" t="str">
        <f t="shared" si="16"/>
        <v/>
      </c>
    </row>
    <row r="453" spans="14:25" x14ac:dyDescent="0.35">
      <c r="N453" t="str">
        <f t="shared" si="15"/>
        <v/>
      </c>
      <c r="O453" t="str" cm="1">
        <f t="array" ref="O453">IF(ISERROR(INDEX(PERSON_FIRSTNAME,N453)&amp;" "&amp;INDEX(PERSON_LASTNAME,N453)&amp;" ("&amp;INDEX(PERSON_ID,N453)&amp;")"),"",INDEX(PERSON_FIRSTNAME,N453)&amp;" "&amp;INDEX(PERSON_LASTNAME,N453)&amp;" ("&amp;INDEX(PERSON_ID,N453)&amp;")")</f>
        <v/>
      </c>
      <c r="P453" t="str" cm="1">
        <f t="array" ref="P453">IF(ISERROR(INDEX(PERSON_LINKEDINURL,N453)),"",INDEX(PERSON_LINKEDINURL,N453))</f>
        <v/>
      </c>
      <c r="Q453" t="str" cm="1">
        <f t="array" ref="Q453">IF(ISERROR(INDEX(PERSON_EMAIL_ADDRESS,N453)),"",INDEX(PERSON_EMAIL_ADDRESS,N453))</f>
        <v/>
      </c>
      <c r="R453" t="str" cm="1">
        <f t="array" ref="R453">IF(ISERROR(INDEX(PERSON_ID,N453)),"",INDEX(PERSON_ID,N453))</f>
        <v/>
      </c>
      <c r="S453" t="str" cm="1">
        <f t="array" ref="S453">IF(ISERROR(INDEX(PERSON_JOBTITLE,N453)),"",INDEX(PERSON_JOBTITLE,N453))</f>
        <v/>
      </c>
      <c r="T453" t="str" cm="1">
        <f t="array" ref="T453">IF(ISERROR(INDEX(PERSON_JOB_TYPE,N453)),"",INDEX(PERSON_JOB_TYPE,N453))</f>
        <v/>
      </c>
      <c r="U453" t="str" cm="1">
        <f t="array" ref="U453">IF(ISERROR(INDEX(PERSON_DEPARTMENT,N453)),"",INDEX(PERSON_DEPARTMENT,N453))</f>
        <v/>
      </c>
      <c r="V453" t="str" cm="1">
        <f t="array" ref="V453">IF(ISERROR(INDEX(PERSON_SENIORITY,N453)),"",INDEX(PERSON_SENIORITY,N453))</f>
        <v/>
      </c>
      <c r="W453" t="str" cm="1">
        <f t="array" ref="W453">IF(ISERROR(INDEX(PERSON_SUB_DEPARTMENT,N453)),"",INDEX(PERSON_SUB_DEPARTMENT,N453))</f>
        <v/>
      </c>
      <c r="Y453" t="str">
        <f t="shared" si="16"/>
        <v/>
      </c>
    </row>
    <row r="454" spans="14:25" x14ac:dyDescent="0.35">
      <c r="N454" t="str">
        <f t="shared" si="15"/>
        <v/>
      </c>
      <c r="O454" t="str" cm="1">
        <f t="array" ref="O454">IF(ISERROR(INDEX(PERSON_FIRSTNAME,N454)&amp;" "&amp;INDEX(PERSON_LASTNAME,N454)&amp;" ("&amp;INDEX(PERSON_ID,N454)&amp;")"),"",INDEX(PERSON_FIRSTNAME,N454)&amp;" "&amp;INDEX(PERSON_LASTNAME,N454)&amp;" ("&amp;INDEX(PERSON_ID,N454)&amp;")")</f>
        <v/>
      </c>
      <c r="P454" t="str" cm="1">
        <f t="array" ref="P454">IF(ISERROR(INDEX(PERSON_LINKEDINURL,N454)),"",INDEX(PERSON_LINKEDINURL,N454))</f>
        <v/>
      </c>
      <c r="Q454" t="str" cm="1">
        <f t="array" ref="Q454">IF(ISERROR(INDEX(PERSON_EMAIL_ADDRESS,N454)),"",INDEX(PERSON_EMAIL_ADDRESS,N454))</f>
        <v/>
      </c>
      <c r="R454" t="str" cm="1">
        <f t="array" ref="R454">IF(ISERROR(INDEX(PERSON_ID,N454)),"",INDEX(PERSON_ID,N454))</f>
        <v/>
      </c>
      <c r="S454" t="str" cm="1">
        <f t="array" ref="S454">IF(ISERROR(INDEX(PERSON_JOBTITLE,N454)),"",INDEX(PERSON_JOBTITLE,N454))</f>
        <v/>
      </c>
      <c r="T454" t="str" cm="1">
        <f t="array" ref="T454">IF(ISERROR(INDEX(PERSON_JOB_TYPE,N454)),"",INDEX(PERSON_JOB_TYPE,N454))</f>
        <v/>
      </c>
      <c r="U454" t="str" cm="1">
        <f t="array" ref="U454">IF(ISERROR(INDEX(PERSON_DEPARTMENT,N454)),"",INDEX(PERSON_DEPARTMENT,N454))</f>
        <v/>
      </c>
      <c r="V454" t="str" cm="1">
        <f t="array" ref="V454">IF(ISERROR(INDEX(PERSON_SENIORITY,N454)),"",INDEX(PERSON_SENIORITY,N454))</f>
        <v/>
      </c>
      <c r="W454" t="str" cm="1">
        <f t="array" ref="W454">IF(ISERROR(INDEX(PERSON_SUB_DEPARTMENT,N454)),"",INDEX(PERSON_SUB_DEPARTMENT,N454))</f>
        <v/>
      </c>
      <c r="Y454" t="str">
        <f t="shared" si="16"/>
        <v/>
      </c>
    </row>
    <row r="455" spans="14:25" x14ac:dyDescent="0.35">
      <c r="N455" t="str">
        <f t="shared" si="15"/>
        <v/>
      </c>
      <c r="O455" t="str" cm="1">
        <f t="array" ref="O455">IF(ISERROR(INDEX(PERSON_FIRSTNAME,N455)&amp;" "&amp;INDEX(PERSON_LASTNAME,N455)&amp;" ("&amp;INDEX(PERSON_ID,N455)&amp;")"),"",INDEX(PERSON_FIRSTNAME,N455)&amp;" "&amp;INDEX(PERSON_LASTNAME,N455)&amp;" ("&amp;INDEX(PERSON_ID,N455)&amp;")")</f>
        <v/>
      </c>
      <c r="P455" t="str" cm="1">
        <f t="array" ref="P455">IF(ISERROR(INDEX(PERSON_LINKEDINURL,N455)),"",INDEX(PERSON_LINKEDINURL,N455))</f>
        <v/>
      </c>
      <c r="Q455" t="str" cm="1">
        <f t="array" ref="Q455">IF(ISERROR(INDEX(PERSON_EMAIL_ADDRESS,N455)),"",INDEX(PERSON_EMAIL_ADDRESS,N455))</f>
        <v/>
      </c>
      <c r="R455" t="str" cm="1">
        <f t="array" ref="R455">IF(ISERROR(INDEX(PERSON_ID,N455)),"",INDEX(PERSON_ID,N455))</f>
        <v/>
      </c>
      <c r="S455" t="str" cm="1">
        <f t="array" ref="S455">IF(ISERROR(INDEX(PERSON_JOBTITLE,N455)),"",INDEX(PERSON_JOBTITLE,N455))</f>
        <v/>
      </c>
      <c r="T455" t="str" cm="1">
        <f t="array" ref="T455">IF(ISERROR(INDEX(PERSON_JOB_TYPE,N455)),"",INDEX(PERSON_JOB_TYPE,N455))</f>
        <v/>
      </c>
      <c r="U455" t="str" cm="1">
        <f t="array" ref="U455">IF(ISERROR(INDEX(PERSON_DEPARTMENT,N455)),"",INDEX(PERSON_DEPARTMENT,N455))</f>
        <v/>
      </c>
      <c r="V455" t="str" cm="1">
        <f t="array" ref="V455">IF(ISERROR(INDEX(PERSON_SENIORITY,N455)),"",INDEX(PERSON_SENIORITY,N455))</f>
        <v/>
      </c>
      <c r="W455" t="str" cm="1">
        <f t="array" ref="W455">IF(ISERROR(INDEX(PERSON_SUB_DEPARTMENT,N455)),"",INDEX(PERSON_SUB_DEPARTMENT,N455))</f>
        <v/>
      </c>
      <c r="Y455" t="str">
        <f t="shared" si="16"/>
        <v/>
      </c>
    </row>
    <row r="456" spans="14:25" x14ac:dyDescent="0.35">
      <c r="N456" t="str">
        <f t="shared" si="15"/>
        <v/>
      </c>
      <c r="O456" t="str" cm="1">
        <f t="array" ref="O456">IF(ISERROR(INDEX(PERSON_FIRSTNAME,N456)&amp;" "&amp;INDEX(PERSON_LASTNAME,N456)&amp;" ("&amp;INDEX(PERSON_ID,N456)&amp;")"),"",INDEX(PERSON_FIRSTNAME,N456)&amp;" "&amp;INDEX(PERSON_LASTNAME,N456)&amp;" ("&amp;INDEX(PERSON_ID,N456)&amp;")")</f>
        <v/>
      </c>
      <c r="P456" t="str" cm="1">
        <f t="array" ref="P456">IF(ISERROR(INDEX(PERSON_LINKEDINURL,N456)),"",INDEX(PERSON_LINKEDINURL,N456))</f>
        <v/>
      </c>
      <c r="Q456" t="str" cm="1">
        <f t="array" ref="Q456">IF(ISERROR(INDEX(PERSON_EMAIL_ADDRESS,N456)),"",INDEX(PERSON_EMAIL_ADDRESS,N456))</f>
        <v/>
      </c>
      <c r="R456" t="str" cm="1">
        <f t="array" ref="R456">IF(ISERROR(INDEX(PERSON_ID,N456)),"",INDEX(PERSON_ID,N456))</f>
        <v/>
      </c>
      <c r="S456" t="str" cm="1">
        <f t="array" ref="S456">IF(ISERROR(INDEX(PERSON_JOBTITLE,N456)),"",INDEX(PERSON_JOBTITLE,N456))</f>
        <v/>
      </c>
      <c r="T456" t="str" cm="1">
        <f t="array" ref="T456">IF(ISERROR(INDEX(PERSON_JOB_TYPE,N456)),"",INDEX(PERSON_JOB_TYPE,N456))</f>
        <v/>
      </c>
      <c r="U456" t="str" cm="1">
        <f t="array" ref="U456">IF(ISERROR(INDEX(PERSON_DEPARTMENT,N456)),"",INDEX(PERSON_DEPARTMENT,N456))</f>
        <v/>
      </c>
      <c r="V456" t="str" cm="1">
        <f t="array" ref="V456">IF(ISERROR(INDEX(PERSON_SENIORITY,N456)),"",INDEX(PERSON_SENIORITY,N456))</f>
        <v/>
      </c>
      <c r="W456" t="str" cm="1">
        <f t="array" ref="W456">IF(ISERROR(INDEX(PERSON_SUB_DEPARTMENT,N456)),"",INDEX(PERSON_SUB_DEPARTMENT,N456))</f>
        <v/>
      </c>
      <c r="Y456" t="str">
        <f t="shared" si="16"/>
        <v/>
      </c>
    </row>
    <row r="457" spans="14:25" x14ac:dyDescent="0.35">
      <c r="N457" t="str">
        <f t="shared" si="15"/>
        <v/>
      </c>
      <c r="O457" t="str" cm="1">
        <f t="array" ref="O457">IF(ISERROR(INDEX(PERSON_FIRSTNAME,N457)&amp;" "&amp;INDEX(PERSON_LASTNAME,N457)&amp;" ("&amp;INDEX(PERSON_ID,N457)&amp;")"),"",INDEX(PERSON_FIRSTNAME,N457)&amp;" "&amp;INDEX(PERSON_LASTNAME,N457)&amp;" ("&amp;INDEX(PERSON_ID,N457)&amp;")")</f>
        <v/>
      </c>
      <c r="P457" t="str" cm="1">
        <f t="array" ref="P457">IF(ISERROR(INDEX(PERSON_LINKEDINURL,N457)),"",INDEX(PERSON_LINKEDINURL,N457))</f>
        <v/>
      </c>
      <c r="Q457" t="str" cm="1">
        <f t="array" ref="Q457">IF(ISERROR(INDEX(PERSON_EMAIL_ADDRESS,N457)),"",INDEX(PERSON_EMAIL_ADDRESS,N457))</f>
        <v/>
      </c>
      <c r="R457" t="str" cm="1">
        <f t="array" ref="R457">IF(ISERROR(INDEX(PERSON_ID,N457)),"",INDEX(PERSON_ID,N457))</f>
        <v/>
      </c>
      <c r="S457" t="str" cm="1">
        <f t="array" ref="S457">IF(ISERROR(INDEX(PERSON_JOBTITLE,N457)),"",INDEX(PERSON_JOBTITLE,N457))</f>
        <v/>
      </c>
      <c r="T457" t="str" cm="1">
        <f t="array" ref="T457">IF(ISERROR(INDEX(PERSON_JOB_TYPE,N457)),"",INDEX(PERSON_JOB_TYPE,N457))</f>
        <v/>
      </c>
      <c r="U457" t="str" cm="1">
        <f t="array" ref="U457">IF(ISERROR(INDEX(PERSON_DEPARTMENT,N457)),"",INDEX(PERSON_DEPARTMENT,N457))</f>
        <v/>
      </c>
      <c r="V457" t="str" cm="1">
        <f t="array" ref="V457">IF(ISERROR(INDEX(PERSON_SENIORITY,N457)),"",INDEX(PERSON_SENIORITY,N457))</f>
        <v/>
      </c>
      <c r="W457" t="str" cm="1">
        <f t="array" ref="W457">IF(ISERROR(INDEX(PERSON_SUB_DEPARTMENT,N457)),"",INDEX(PERSON_SUB_DEPARTMENT,N457))</f>
        <v/>
      </c>
      <c r="Y457" t="str">
        <f t="shared" si="16"/>
        <v/>
      </c>
    </row>
    <row r="458" spans="14:25" x14ac:dyDescent="0.35">
      <c r="N458" t="str">
        <f t="shared" si="15"/>
        <v/>
      </c>
      <c r="O458" t="str" cm="1">
        <f t="array" ref="O458">IF(ISERROR(INDEX(PERSON_FIRSTNAME,N458)&amp;" "&amp;INDEX(PERSON_LASTNAME,N458)&amp;" ("&amp;INDEX(PERSON_ID,N458)&amp;")"),"",INDEX(PERSON_FIRSTNAME,N458)&amp;" "&amp;INDEX(PERSON_LASTNAME,N458)&amp;" ("&amp;INDEX(PERSON_ID,N458)&amp;")")</f>
        <v/>
      </c>
      <c r="P458" t="str" cm="1">
        <f t="array" ref="P458">IF(ISERROR(INDEX(PERSON_LINKEDINURL,N458)),"",INDEX(PERSON_LINKEDINURL,N458))</f>
        <v/>
      </c>
      <c r="Q458" t="str" cm="1">
        <f t="array" ref="Q458">IF(ISERROR(INDEX(PERSON_EMAIL_ADDRESS,N458)),"",INDEX(PERSON_EMAIL_ADDRESS,N458))</f>
        <v/>
      </c>
      <c r="R458" t="str" cm="1">
        <f t="array" ref="R458">IF(ISERROR(INDEX(PERSON_ID,N458)),"",INDEX(PERSON_ID,N458))</f>
        <v/>
      </c>
      <c r="S458" t="str" cm="1">
        <f t="array" ref="S458">IF(ISERROR(INDEX(PERSON_JOBTITLE,N458)),"",INDEX(PERSON_JOBTITLE,N458))</f>
        <v/>
      </c>
      <c r="T458" t="str" cm="1">
        <f t="array" ref="T458">IF(ISERROR(INDEX(PERSON_JOB_TYPE,N458)),"",INDEX(PERSON_JOB_TYPE,N458))</f>
        <v/>
      </c>
      <c r="U458" t="str" cm="1">
        <f t="array" ref="U458">IF(ISERROR(INDEX(PERSON_DEPARTMENT,N458)),"",INDEX(PERSON_DEPARTMENT,N458))</f>
        <v/>
      </c>
      <c r="V458" t="str" cm="1">
        <f t="array" ref="V458">IF(ISERROR(INDEX(PERSON_SENIORITY,N458)),"",INDEX(PERSON_SENIORITY,N458))</f>
        <v/>
      </c>
      <c r="W458" t="str" cm="1">
        <f t="array" ref="W458">IF(ISERROR(INDEX(PERSON_SUB_DEPARTMENT,N458)),"",INDEX(PERSON_SUB_DEPARTMENT,N458))</f>
        <v/>
      </c>
      <c r="Y458" t="str">
        <f t="shared" si="16"/>
        <v/>
      </c>
    </row>
    <row r="459" spans="14:25" x14ac:dyDescent="0.35">
      <c r="N459" t="str">
        <f t="shared" si="15"/>
        <v/>
      </c>
      <c r="O459" t="str" cm="1">
        <f t="array" ref="O459">IF(ISERROR(INDEX(PERSON_FIRSTNAME,N459)&amp;" "&amp;INDEX(PERSON_LASTNAME,N459)&amp;" ("&amp;INDEX(PERSON_ID,N459)&amp;")"),"",INDEX(PERSON_FIRSTNAME,N459)&amp;" "&amp;INDEX(PERSON_LASTNAME,N459)&amp;" ("&amp;INDEX(PERSON_ID,N459)&amp;")")</f>
        <v/>
      </c>
      <c r="P459" t="str" cm="1">
        <f t="array" ref="P459">IF(ISERROR(INDEX(PERSON_LINKEDINURL,N459)),"",INDEX(PERSON_LINKEDINURL,N459))</f>
        <v/>
      </c>
      <c r="Q459" t="str" cm="1">
        <f t="array" ref="Q459">IF(ISERROR(INDEX(PERSON_EMAIL_ADDRESS,N459)),"",INDEX(PERSON_EMAIL_ADDRESS,N459))</f>
        <v/>
      </c>
      <c r="R459" t="str" cm="1">
        <f t="array" ref="R459">IF(ISERROR(INDEX(PERSON_ID,N459)),"",INDEX(PERSON_ID,N459))</f>
        <v/>
      </c>
      <c r="S459" t="str" cm="1">
        <f t="array" ref="S459">IF(ISERROR(INDEX(PERSON_JOBTITLE,N459)),"",INDEX(PERSON_JOBTITLE,N459))</f>
        <v/>
      </c>
      <c r="T459" t="str" cm="1">
        <f t="array" ref="T459">IF(ISERROR(INDEX(PERSON_JOB_TYPE,N459)),"",INDEX(PERSON_JOB_TYPE,N459))</f>
        <v/>
      </c>
      <c r="U459" t="str" cm="1">
        <f t="array" ref="U459">IF(ISERROR(INDEX(PERSON_DEPARTMENT,N459)),"",INDEX(PERSON_DEPARTMENT,N459))</f>
        <v/>
      </c>
      <c r="V459" t="str" cm="1">
        <f t="array" ref="V459">IF(ISERROR(INDEX(PERSON_SENIORITY,N459)),"",INDEX(PERSON_SENIORITY,N459))</f>
        <v/>
      </c>
      <c r="W459" t="str" cm="1">
        <f t="array" ref="W459">IF(ISERROR(INDEX(PERSON_SUB_DEPARTMENT,N459)),"",INDEX(PERSON_SUB_DEPARTMENT,N459))</f>
        <v/>
      </c>
      <c r="Y459" t="str">
        <f t="shared" si="16"/>
        <v/>
      </c>
    </row>
    <row r="460" spans="14:25" x14ac:dyDescent="0.35">
      <c r="N460" t="str">
        <f t="shared" si="15"/>
        <v/>
      </c>
      <c r="O460" t="str" cm="1">
        <f t="array" ref="O460">IF(ISERROR(INDEX(PERSON_FIRSTNAME,N460)&amp;" "&amp;INDEX(PERSON_LASTNAME,N460)&amp;" ("&amp;INDEX(PERSON_ID,N460)&amp;")"),"",INDEX(PERSON_FIRSTNAME,N460)&amp;" "&amp;INDEX(PERSON_LASTNAME,N460)&amp;" ("&amp;INDEX(PERSON_ID,N460)&amp;")")</f>
        <v/>
      </c>
      <c r="P460" t="str" cm="1">
        <f t="array" ref="P460">IF(ISERROR(INDEX(PERSON_LINKEDINURL,N460)),"",INDEX(PERSON_LINKEDINURL,N460))</f>
        <v/>
      </c>
      <c r="Q460" t="str" cm="1">
        <f t="array" ref="Q460">IF(ISERROR(INDEX(PERSON_EMAIL_ADDRESS,N460)),"",INDEX(PERSON_EMAIL_ADDRESS,N460))</f>
        <v/>
      </c>
      <c r="R460" t="str" cm="1">
        <f t="array" ref="R460">IF(ISERROR(INDEX(PERSON_ID,N460)),"",INDEX(PERSON_ID,N460))</f>
        <v/>
      </c>
      <c r="S460" t="str" cm="1">
        <f t="array" ref="S460">IF(ISERROR(INDEX(PERSON_JOBTITLE,N460)),"",INDEX(PERSON_JOBTITLE,N460))</f>
        <v/>
      </c>
      <c r="T460" t="str" cm="1">
        <f t="array" ref="T460">IF(ISERROR(INDEX(PERSON_JOB_TYPE,N460)),"",INDEX(PERSON_JOB_TYPE,N460))</f>
        <v/>
      </c>
      <c r="U460" t="str" cm="1">
        <f t="array" ref="U460">IF(ISERROR(INDEX(PERSON_DEPARTMENT,N460)),"",INDEX(PERSON_DEPARTMENT,N460))</f>
        <v/>
      </c>
      <c r="V460" t="str" cm="1">
        <f t="array" ref="V460">IF(ISERROR(INDEX(PERSON_SENIORITY,N460)),"",INDEX(PERSON_SENIORITY,N460))</f>
        <v/>
      </c>
      <c r="W460" t="str" cm="1">
        <f t="array" ref="W460">IF(ISERROR(INDEX(PERSON_SUB_DEPARTMENT,N460)),"",INDEX(PERSON_SUB_DEPARTMENT,N460))</f>
        <v/>
      </c>
      <c r="Y460" t="str">
        <f t="shared" si="16"/>
        <v/>
      </c>
    </row>
    <row r="461" spans="14:25" x14ac:dyDescent="0.35">
      <c r="N461" t="str">
        <f t="shared" si="15"/>
        <v/>
      </c>
      <c r="O461" t="str" cm="1">
        <f t="array" ref="O461">IF(ISERROR(INDEX(PERSON_FIRSTNAME,N461)&amp;" "&amp;INDEX(PERSON_LASTNAME,N461)&amp;" ("&amp;INDEX(PERSON_ID,N461)&amp;")"),"",INDEX(PERSON_FIRSTNAME,N461)&amp;" "&amp;INDEX(PERSON_LASTNAME,N461)&amp;" ("&amp;INDEX(PERSON_ID,N461)&amp;")")</f>
        <v/>
      </c>
      <c r="P461" t="str" cm="1">
        <f t="array" ref="P461">IF(ISERROR(INDEX(PERSON_LINKEDINURL,N461)),"",INDEX(PERSON_LINKEDINURL,N461))</f>
        <v/>
      </c>
      <c r="Q461" t="str" cm="1">
        <f t="array" ref="Q461">IF(ISERROR(INDEX(PERSON_EMAIL_ADDRESS,N461)),"",INDEX(PERSON_EMAIL_ADDRESS,N461))</f>
        <v/>
      </c>
      <c r="R461" t="str" cm="1">
        <f t="array" ref="R461">IF(ISERROR(INDEX(PERSON_ID,N461)),"",INDEX(PERSON_ID,N461))</f>
        <v/>
      </c>
      <c r="S461" t="str" cm="1">
        <f t="array" ref="S461">IF(ISERROR(INDEX(PERSON_JOBTITLE,N461)),"",INDEX(PERSON_JOBTITLE,N461))</f>
        <v/>
      </c>
      <c r="T461" t="str" cm="1">
        <f t="array" ref="T461">IF(ISERROR(INDEX(PERSON_JOB_TYPE,N461)),"",INDEX(PERSON_JOB_TYPE,N461))</f>
        <v/>
      </c>
      <c r="U461" t="str" cm="1">
        <f t="array" ref="U461">IF(ISERROR(INDEX(PERSON_DEPARTMENT,N461)),"",INDEX(PERSON_DEPARTMENT,N461))</f>
        <v/>
      </c>
      <c r="V461" t="str" cm="1">
        <f t="array" ref="V461">IF(ISERROR(INDEX(PERSON_SENIORITY,N461)),"",INDEX(PERSON_SENIORITY,N461))</f>
        <v/>
      </c>
      <c r="W461" t="str" cm="1">
        <f t="array" ref="W461">IF(ISERROR(INDEX(PERSON_SUB_DEPARTMENT,N461)),"",INDEX(PERSON_SUB_DEPARTMENT,N461))</f>
        <v/>
      </c>
      <c r="Y461" t="str">
        <f t="shared" si="16"/>
        <v/>
      </c>
    </row>
    <row r="462" spans="14:25" x14ac:dyDescent="0.35">
      <c r="N462" t="str">
        <f t="shared" si="15"/>
        <v/>
      </c>
      <c r="O462" t="str" cm="1">
        <f t="array" ref="O462">IF(ISERROR(INDEX(PERSON_FIRSTNAME,N462)&amp;" "&amp;INDEX(PERSON_LASTNAME,N462)&amp;" ("&amp;INDEX(PERSON_ID,N462)&amp;")"),"",INDEX(PERSON_FIRSTNAME,N462)&amp;" "&amp;INDEX(PERSON_LASTNAME,N462)&amp;" ("&amp;INDEX(PERSON_ID,N462)&amp;")")</f>
        <v/>
      </c>
      <c r="P462" t="str" cm="1">
        <f t="array" ref="P462">IF(ISERROR(INDEX(PERSON_LINKEDINURL,N462)),"",INDEX(PERSON_LINKEDINURL,N462))</f>
        <v/>
      </c>
      <c r="Q462" t="str" cm="1">
        <f t="array" ref="Q462">IF(ISERROR(INDEX(PERSON_EMAIL_ADDRESS,N462)),"",INDEX(PERSON_EMAIL_ADDRESS,N462))</f>
        <v/>
      </c>
      <c r="R462" t="str" cm="1">
        <f t="array" ref="R462">IF(ISERROR(INDEX(PERSON_ID,N462)),"",INDEX(PERSON_ID,N462))</f>
        <v/>
      </c>
      <c r="S462" t="str" cm="1">
        <f t="array" ref="S462">IF(ISERROR(INDEX(PERSON_JOBTITLE,N462)),"",INDEX(PERSON_JOBTITLE,N462))</f>
        <v/>
      </c>
      <c r="T462" t="str" cm="1">
        <f t="array" ref="T462">IF(ISERROR(INDEX(PERSON_JOB_TYPE,N462)),"",INDEX(PERSON_JOB_TYPE,N462))</f>
        <v/>
      </c>
      <c r="U462" t="str" cm="1">
        <f t="array" ref="U462">IF(ISERROR(INDEX(PERSON_DEPARTMENT,N462)),"",INDEX(PERSON_DEPARTMENT,N462))</f>
        <v/>
      </c>
      <c r="V462" t="str" cm="1">
        <f t="array" ref="V462">IF(ISERROR(INDEX(PERSON_SENIORITY,N462)),"",INDEX(PERSON_SENIORITY,N462))</f>
        <v/>
      </c>
      <c r="W462" t="str" cm="1">
        <f t="array" ref="W462">IF(ISERROR(INDEX(PERSON_SUB_DEPARTMENT,N462)),"",INDEX(PERSON_SUB_DEPARTMENT,N462))</f>
        <v/>
      </c>
      <c r="Y462" t="str">
        <f t="shared" si="16"/>
        <v/>
      </c>
    </row>
    <row r="463" spans="14:25" x14ac:dyDescent="0.35">
      <c r="N463" t="str">
        <f t="shared" si="15"/>
        <v/>
      </c>
      <c r="O463" t="str" cm="1">
        <f t="array" ref="O463">IF(ISERROR(INDEX(PERSON_FIRSTNAME,N463)&amp;" "&amp;INDEX(PERSON_LASTNAME,N463)&amp;" ("&amp;INDEX(PERSON_ID,N463)&amp;")"),"",INDEX(PERSON_FIRSTNAME,N463)&amp;" "&amp;INDEX(PERSON_LASTNAME,N463)&amp;" ("&amp;INDEX(PERSON_ID,N463)&amp;")")</f>
        <v/>
      </c>
      <c r="P463" t="str" cm="1">
        <f t="array" ref="P463">IF(ISERROR(INDEX(PERSON_LINKEDINURL,N463)),"",INDEX(PERSON_LINKEDINURL,N463))</f>
        <v/>
      </c>
      <c r="Q463" t="str" cm="1">
        <f t="array" ref="Q463">IF(ISERROR(INDEX(PERSON_EMAIL_ADDRESS,N463)),"",INDEX(PERSON_EMAIL_ADDRESS,N463))</f>
        <v/>
      </c>
      <c r="R463" t="str" cm="1">
        <f t="array" ref="R463">IF(ISERROR(INDEX(PERSON_ID,N463)),"",INDEX(PERSON_ID,N463))</f>
        <v/>
      </c>
      <c r="S463" t="str" cm="1">
        <f t="array" ref="S463">IF(ISERROR(INDEX(PERSON_JOBTITLE,N463)),"",INDEX(PERSON_JOBTITLE,N463))</f>
        <v/>
      </c>
      <c r="T463" t="str" cm="1">
        <f t="array" ref="T463">IF(ISERROR(INDEX(PERSON_JOB_TYPE,N463)),"",INDEX(PERSON_JOB_TYPE,N463))</f>
        <v/>
      </c>
      <c r="U463" t="str" cm="1">
        <f t="array" ref="U463">IF(ISERROR(INDEX(PERSON_DEPARTMENT,N463)),"",INDEX(PERSON_DEPARTMENT,N463))</f>
        <v/>
      </c>
      <c r="V463" t="str" cm="1">
        <f t="array" ref="V463">IF(ISERROR(INDEX(PERSON_SENIORITY,N463)),"",INDEX(PERSON_SENIORITY,N463))</f>
        <v/>
      </c>
      <c r="W463" t="str" cm="1">
        <f t="array" ref="W463">IF(ISERROR(INDEX(PERSON_SUB_DEPARTMENT,N463)),"",INDEX(PERSON_SUB_DEPARTMENT,N463))</f>
        <v/>
      </c>
      <c r="Y463" t="str">
        <f t="shared" si="16"/>
        <v/>
      </c>
    </row>
    <row r="464" spans="14:25" x14ac:dyDescent="0.35">
      <c r="N464" t="str">
        <f t="shared" si="15"/>
        <v/>
      </c>
      <c r="O464" t="str" cm="1">
        <f t="array" ref="O464">IF(ISERROR(INDEX(PERSON_FIRSTNAME,N464)&amp;" "&amp;INDEX(PERSON_LASTNAME,N464)&amp;" ("&amp;INDEX(PERSON_ID,N464)&amp;")"),"",INDEX(PERSON_FIRSTNAME,N464)&amp;" "&amp;INDEX(PERSON_LASTNAME,N464)&amp;" ("&amp;INDEX(PERSON_ID,N464)&amp;")")</f>
        <v/>
      </c>
      <c r="P464" t="str" cm="1">
        <f t="array" ref="P464">IF(ISERROR(INDEX(PERSON_LINKEDINURL,N464)),"",INDEX(PERSON_LINKEDINURL,N464))</f>
        <v/>
      </c>
      <c r="Q464" t="str" cm="1">
        <f t="array" ref="Q464">IF(ISERROR(INDEX(PERSON_EMAIL_ADDRESS,N464)),"",INDEX(PERSON_EMAIL_ADDRESS,N464))</f>
        <v/>
      </c>
      <c r="R464" t="str" cm="1">
        <f t="array" ref="R464">IF(ISERROR(INDEX(PERSON_ID,N464)),"",INDEX(PERSON_ID,N464))</f>
        <v/>
      </c>
      <c r="S464" t="str" cm="1">
        <f t="array" ref="S464">IF(ISERROR(INDEX(PERSON_JOBTITLE,N464)),"",INDEX(PERSON_JOBTITLE,N464))</f>
        <v/>
      </c>
      <c r="T464" t="str" cm="1">
        <f t="array" ref="T464">IF(ISERROR(INDEX(PERSON_JOB_TYPE,N464)),"",INDEX(PERSON_JOB_TYPE,N464))</f>
        <v/>
      </c>
      <c r="U464" t="str" cm="1">
        <f t="array" ref="U464">IF(ISERROR(INDEX(PERSON_DEPARTMENT,N464)),"",INDEX(PERSON_DEPARTMENT,N464))</f>
        <v/>
      </c>
      <c r="V464" t="str" cm="1">
        <f t="array" ref="V464">IF(ISERROR(INDEX(PERSON_SENIORITY,N464)),"",INDEX(PERSON_SENIORITY,N464))</f>
        <v/>
      </c>
      <c r="W464" t="str" cm="1">
        <f t="array" ref="W464">IF(ISERROR(INDEX(PERSON_SUB_DEPARTMENT,N464)),"",INDEX(PERSON_SUB_DEPARTMENT,N464))</f>
        <v/>
      </c>
      <c r="Y464" t="str">
        <f t="shared" si="16"/>
        <v/>
      </c>
    </row>
    <row r="465" spans="14:25" x14ac:dyDescent="0.35">
      <c r="N465" t="str">
        <f t="shared" si="15"/>
        <v/>
      </c>
      <c r="O465" t="str" cm="1">
        <f t="array" ref="O465">IF(ISERROR(INDEX(PERSON_FIRSTNAME,N465)&amp;" "&amp;INDEX(PERSON_LASTNAME,N465)&amp;" ("&amp;INDEX(PERSON_ID,N465)&amp;")"),"",INDEX(PERSON_FIRSTNAME,N465)&amp;" "&amp;INDEX(PERSON_LASTNAME,N465)&amp;" ("&amp;INDEX(PERSON_ID,N465)&amp;")")</f>
        <v/>
      </c>
      <c r="P465" t="str" cm="1">
        <f t="array" ref="P465">IF(ISERROR(INDEX(PERSON_LINKEDINURL,N465)),"",INDEX(PERSON_LINKEDINURL,N465))</f>
        <v/>
      </c>
      <c r="Q465" t="str" cm="1">
        <f t="array" ref="Q465">IF(ISERROR(INDEX(PERSON_EMAIL_ADDRESS,N465)),"",INDEX(PERSON_EMAIL_ADDRESS,N465))</f>
        <v/>
      </c>
      <c r="R465" t="str" cm="1">
        <f t="array" ref="R465">IF(ISERROR(INDEX(PERSON_ID,N465)),"",INDEX(PERSON_ID,N465))</f>
        <v/>
      </c>
      <c r="S465" t="str" cm="1">
        <f t="array" ref="S465">IF(ISERROR(INDEX(PERSON_JOBTITLE,N465)),"",INDEX(PERSON_JOBTITLE,N465))</f>
        <v/>
      </c>
      <c r="T465" t="str" cm="1">
        <f t="array" ref="T465">IF(ISERROR(INDEX(PERSON_JOB_TYPE,N465)),"",INDEX(PERSON_JOB_TYPE,N465))</f>
        <v/>
      </c>
      <c r="U465" t="str" cm="1">
        <f t="array" ref="U465">IF(ISERROR(INDEX(PERSON_DEPARTMENT,N465)),"",INDEX(PERSON_DEPARTMENT,N465))</f>
        <v/>
      </c>
      <c r="V465" t="str" cm="1">
        <f t="array" ref="V465">IF(ISERROR(INDEX(PERSON_SENIORITY,N465)),"",INDEX(PERSON_SENIORITY,N465))</f>
        <v/>
      </c>
      <c r="W465" t="str" cm="1">
        <f t="array" ref="W465">IF(ISERROR(INDEX(PERSON_SUB_DEPARTMENT,N465)),"",INDEX(PERSON_SUB_DEPARTMENT,N465))</f>
        <v/>
      </c>
      <c r="Y465" t="str">
        <f t="shared" si="16"/>
        <v/>
      </c>
    </row>
    <row r="466" spans="14:25" x14ac:dyDescent="0.35">
      <c r="N466" t="str">
        <f t="shared" si="15"/>
        <v/>
      </c>
      <c r="O466" t="str" cm="1">
        <f t="array" ref="O466">IF(ISERROR(INDEX(PERSON_FIRSTNAME,N466)&amp;" "&amp;INDEX(PERSON_LASTNAME,N466)&amp;" ("&amp;INDEX(PERSON_ID,N466)&amp;")"),"",INDEX(PERSON_FIRSTNAME,N466)&amp;" "&amp;INDEX(PERSON_LASTNAME,N466)&amp;" ("&amp;INDEX(PERSON_ID,N466)&amp;")")</f>
        <v/>
      </c>
      <c r="P466" t="str" cm="1">
        <f t="array" ref="P466">IF(ISERROR(INDEX(PERSON_LINKEDINURL,N466)),"",INDEX(PERSON_LINKEDINURL,N466))</f>
        <v/>
      </c>
      <c r="Q466" t="str" cm="1">
        <f t="array" ref="Q466">IF(ISERROR(INDEX(PERSON_EMAIL_ADDRESS,N466)),"",INDEX(PERSON_EMAIL_ADDRESS,N466))</f>
        <v/>
      </c>
      <c r="R466" t="str" cm="1">
        <f t="array" ref="R466">IF(ISERROR(INDEX(PERSON_ID,N466)),"",INDEX(PERSON_ID,N466))</f>
        <v/>
      </c>
      <c r="S466" t="str" cm="1">
        <f t="array" ref="S466">IF(ISERROR(INDEX(PERSON_JOBTITLE,N466)),"",INDEX(PERSON_JOBTITLE,N466))</f>
        <v/>
      </c>
      <c r="T466" t="str" cm="1">
        <f t="array" ref="T466">IF(ISERROR(INDEX(PERSON_JOB_TYPE,N466)),"",INDEX(PERSON_JOB_TYPE,N466))</f>
        <v/>
      </c>
      <c r="U466" t="str" cm="1">
        <f t="array" ref="U466">IF(ISERROR(INDEX(PERSON_DEPARTMENT,N466)),"",INDEX(PERSON_DEPARTMENT,N466))</f>
        <v/>
      </c>
      <c r="V466" t="str" cm="1">
        <f t="array" ref="V466">IF(ISERROR(INDEX(PERSON_SENIORITY,N466)),"",INDEX(PERSON_SENIORITY,N466))</f>
        <v/>
      </c>
      <c r="W466" t="str" cm="1">
        <f t="array" ref="W466">IF(ISERROR(INDEX(PERSON_SUB_DEPARTMENT,N466)),"",INDEX(PERSON_SUB_DEPARTMENT,N466))</f>
        <v/>
      </c>
      <c r="Y466" t="str">
        <f t="shared" si="16"/>
        <v/>
      </c>
    </row>
    <row r="467" spans="14:25" x14ac:dyDescent="0.35">
      <c r="N467" t="str">
        <f t="shared" si="15"/>
        <v/>
      </c>
      <c r="O467" t="str" cm="1">
        <f t="array" ref="O467">IF(ISERROR(INDEX(PERSON_FIRSTNAME,N467)&amp;" "&amp;INDEX(PERSON_LASTNAME,N467)&amp;" ("&amp;INDEX(PERSON_ID,N467)&amp;")"),"",INDEX(PERSON_FIRSTNAME,N467)&amp;" "&amp;INDEX(PERSON_LASTNAME,N467)&amp;" ("&amp;INDEX(PERSON_ID,N467)&amp;")")</f>
        <v/>
      </c>
      <c r="P467" t="str" cm="1">
        <f t="array" ref="P467">IF(ISERROR(INDEX(PERSON_LINKEDINURL,N467)),"",INDEX(PERSON_LINKEDINURL,N467))</f>
        <v/>
      </c>
      <c r="Q467" t="str" cm="1">
        <f t="array" ref="Q467">IF(ISERROR(INDEX(PERSON_EMAIL_ADDRESS,N467)),"",INDEX(PERSON_EMAIL_ADDRESS,N467))</f>
        <v/>
      </c>
      <c r="R467" t="str" cm="1">
        <f t="array" ref="R467">IF(ISERROR(INDEX(PERSON_ID,N467)),"",INDEX(PERSON_ID,N467))</f>
        <v/>
      </c>
      <c r="S467" t="str" cm="1">
        <f t="array" ref="S467">IF(ISERROR(INDEX(PERSON_JOBTITLE,N467)),"",INDEX(PERSON_JOBTITLE,N467))</f>
        <v/>
      </c>
      <c r="T467" t="str" cm="1">
        <f t="array" ref="T467">IF(ISERROR(INDEX(PERSON_JOB_TYPE,N467)),"",INDEX(PERSON_JOB_TYPE,N467))</f>
        <v/>
      </c>
      <c r="U467" t="str" cm="1">
        <f t="array" ref="U467">IF(ISERROR(INDEX(PERSON_DEPARTMENT,N467)),"",INDEX(PERSON_DEPARTMENT,N467))</f>
        <v/>
      </c>
      <c r="V467" t="str" cm="1">
        <f t="array" ref="V467">IF(ISERROR(INDEX(PERSON_SENIORITY,N467)),"",INDEX(PERSON_SENIORITY,N467))</f>
        <v/>
      </c>
      <c r="W467" t="str" cm="1">
        <f t="array" ref="W467">IF(ISERROR(INDEX(PERSON_SUB_DEPARTMENT,N467)),"",INDEX(PERSON_SUB_DEPARTMENT,N467))</f>
        <v/>
      </c>
      <c r="Y467" t="str">
        <f t="shared" si="16"/>
        <v/>
      </c>
    </row>
    <row r="468" spans="14:25" x14ac:dyDescent="0.35">
      <c r="N468" t="str">
        <f t="shared" si="15"/>
        <v/>
      </c>
      <c r="O468" t="str" cm="1">
        <f t="array" ref="O468">IF(ISERROR(INDEX(PERSON_FIRSTNAME,N468)&amp;" "&amp;INDEX(PERSON_LASTNAME,N468)&amp;" ("&amp;INDEX(PERSON_ID,N468)&amp;")"),"",INDEX(PERSON_FIRSTNAME,N468)&amp;" "&amp;INDEX(PERSON_LASTNAME,N468)&amp;" ("&amp;INDEX(PERSON_ID,N468)&amp;")")</f>
        <v/>
      </c>
      <c r="P468" t="str" cm="1">
        <f t="array" ref="P468">IF(ISERROR(INDEX(PERSON_LINKEDINURL,N468)),"",INDEX(PERSON_LINKEDINURL,N468))</f>
        <v/>
      </c>
      <c r="Q468" t="str" cm="1">
        <f t="array" ref="Q468">IF(ISERROR(INDEX(PERSON_EMAIL_ADDRESS,N468)),"",INDEX(PERSON_EMAIL_ADDRESS,N468))</f>
        <v/>
      </c>
      <c r="R468" t="str" cm="1">
        <f t="array" ref="R468">IF(ISERROR(INDEX(PERSON_ID,N468)),"",INDEX(PERSON_ID,N468))</f>
        <v/>
      </c>
      <c r="S468" t="str" cm="1">
        <f t="array" ref="S468">IF(ISERROR(INDEX(PERSON_JOBTITLE,N468)),"",INDEX(PERSON_JOBTITLE,N468))</f>
        <v/>
      </c>
      <c r="T468" t="str" cm="1">
        <f t="array" ref="T468">IF(ISERROR(INDEX(PERSON_JOB_TYPE,N468)),"",INDEX(PERSON_JOB_TYPE,N468))</f>
        <v/>
      </c>
      <c r="U468" t="str" cm="1">
        <f t="array" ref="U468">IF(ISERROR(INDEX(PERSON_DEPARTMENT,N468)),"",INDEX(PERSON_DEPARTMENT,N468))</f>
        <v/>
      </c>
      <c r="V468" t="str" cm="1">
        <f t="array" ref="V468">IF(ISERROR(INDEX(PERSON_SENIORITY,N468)),"",INDEX(PERSON_SENIORITY,N468))</f>
        <v/>
      </c>
      <c r="W468" t="str" cm="1">
        <f t="array" ref="W468">IF(ISERROR(INDEX(PERSON_SUB_DEPARTMENT,N468)),"",INDEX(PERSON_SUB_DEPARTMENT,N468))</f>
        <v/>
      </c>
      <c r="Y468" t="str">
        <f t="shared" si="16"/>
        <v/>
      </c>
    </row>
    <row r="469" spans="14:25" x14ac:dyDescent="0.35">
      <c r="N469" t="str">
        <f t="shared" si="15"/>
        <v/>
      </c>
      <c r="O469" t="str" cm="1">
        <f t="array" ref="O469">IF(ISERROR(INDEX(PERSON_FIRSTNAME,N469)&amp;" "&amp;INDEX(PERSON_LASTNAME,N469)&amp;" ("&amp;INDEX(PERSON_ID,N469)&amp;")"),"",INDEX(PERSON_FIRSTNAME,N469)&amp;" "&amp;INDEX(PERSON_LASTNAME,N469)&amp;" ("&amp;INDEX(PERSON_ID,N469)&amp;")")</f>
        <v/>
      </c>
      <c r="P469" t="str" cm="1">
        <f t="array" ref="P469">IF(ISERROR(INDEX(PERSON_LINKEDINURL,N469)),"",INDEX(PERSON_LINKEDINURL,N469))</f>
        <v/>
      </c>
      <c r="Q469" t="str" cm="1">
        <f t="array" ref="Q469">IF(ISERROR(INDEX(PERSON_EMAIL_ADDRESS,N469)),"",INDEX(PERSON_EMAIL_ADDRESS,N469))</f>
        <v/>
      </c>
      <c r="R469" t="str" cm="1">
        <f t="array" ref="R469">IF(ISERROR(INDEX(PERSON_ID,N469)),"",INDEX(PERSON_ID,N469))</f>
        <v/>
      </c>
      <c r="S469" t="str" cm="1">
        <f t="array" ref="S469">IF(ISERROR(INDEX(PERSON_JOBTITLE,N469)),"",INDEX(PERSON_JOBTITLE,N469))</f>
        <v/>
      </c>
      <c r="T469" t="str" cm="1">
        <f t="array" ref="T469">IF(ISERROR(INDEX(PERSON_JOB_TYPE,N469)),"",INDEX(PERSON_JOB_TYPE,N469))</f>
        <v/>
      </c>
      <c r="U469" t="str" cm="1">
        <f t="array" ref="U469">IF(ISERROR(INDEX(PERSON_DEPARTMENT,N469)),"",INDEX(PERSON_DEPARTMENT,N469))</f>
        <v/>
      </c>
      <c r="V469" t="str" cm="1">
        <f t="array" ref="V469">IF(ISERROR(INDEX(PERSON_SENIORITY,N469)),"",INDEX(PERSON_SENIORITY,N469))</f>
        <v/>
      </c>
      <c r="W469" t="str" cm="1">
        <f t="array" ref="W469">IF(ISERROR(INDEX(PERSON_SUB_DEPARTMENT,N469)),"",INDEX(PERSON_SUB_DEPARTMENT,N469))</f>
        <v/>
      </c>
      <c r="Y469" t="str">
        <f t="shared" si="16"/>
        <v/>
      </c>
    </row>
    <row r="470" spans="14:25" x14ac:dyDescent="0.35">
      <c r="N470" t="str">
        <f t="shared" si="15"/>
        <v/>
      </c>
      <c r="O470" t="str" cm="1">
        <f t="array" ref="O470">IF(ISERROR(INDEX(PERSON_FIRSTNAME,N470)&amp;" "&amp;INDEX(PERSON_LASTNAME,N470)&amp;" ("&amp;INDEX(PERSON_ID,N470)&amp;")"),"",INDEX(PERSON_FIRSTNAME,N470)&amp;" "&amp;INDEX(PERSON_LASTNAME,N470)&amp;" ("&amp;INDEX(PERSON_ID,N470)&amp;")")</f>
        <v/>
      </c>
      <c r="P470" t="str" cm="1">
        <f t="array" ref="P470">IF(ISERROR(INDEX(PERSON_LINKEDINURL,N470)),"",INDEX(PERSON_LINKEDINURL,N470))</f>
        <v/>
      </c>
      <c r="Q470" t="str" cm="1">
        <f t="array" ref="Q470">IF(ISERROR(INDEX(PERSON_EMAIL_ADDRESS,N470)),"",INDEX(PERSON_EMAIL_ADDRESS,N470))</f>
        <v/>
      </c>
      <c r="R470" t="str" cm="1">
        <f t="array" ref="R470">IF(ISERROR(INDEX(PERSON_ID,N470)),"",INDEX(PERSON_ID,N470))</f>
        <v/>
      </c>
      <c r="S470" t="str" cm="1">
        <f t="array" ref="S470">IF(ISERROR(INDEX(PERSON_JOBTITLE,N470)),"",INDEX(PERSON_JOBTITLE,N470))</f>
        <v/>
      </c>
      <c r="T470" t="str" cm="1">
        <f t="array" ref="T470">IF(ISERROR(INDEX(PERSON_JOB_TYPE,N470)),"",INDEX(PERSON_JOB_TYPE,N470))</f>
        <v/>
      </c>
      <c r="U470" t="str" cm="1">
        <f t="array" ref="U470">IF(ISERROR(INDEX(PERSON_DEPARTMENT,N470)),"",INDEX(PERSON_DEPARTMENT,N470))</f>
        <v/>
      </c>
      <c r="V470" t="str" cm="1">
        <f t="array" ref="V470">IF(ISERROR(INDEX(PERSON_SENIORITY,N470)),"",INDEX(PERSON_SENIORITY,N470))</f>
        <v/>
      </c>
      <c r="W470" t="str" cm="1">
        <f t="array" ref="W470">IF(ISERROR(INDEX(PERSON_SUB_DEPARTMENT,N470)),"",INDEX(PERSON_SUB_DEPARTMENT,N470))</f>
        <v/>
      </c>
      <c r="Y470" t="str">
        <f t="shared" si="16"/>
        <v/>
      </c>
    </row>
    <row r="471" spans="14:25" x14ac:dyDescent="0.35">
      <c r="N471" t="str">
        <f t="shared" si="15"/>
        <v/>
      </c>
      <c r="O471" t="str" cm="1">
        <f t="array" ref="O471">IF(ISERROR(INDEX(PERSON_FIRSTNAME,N471)&amp;" "&amp;INDEX(PERSON_LASTNAME,N471)&amp;" ("&amp;INDEX(PERSON_ID,N471)&amp;")"),"",INDEX(PERSON_FIRSTNAME,N471)&amp;" "&amp;INDEX(PERSON_LASTNAME,N471)&amp;" ("&amp;INDEX(PERSON_ID,N471)&amp;")")</f>
        <v/>
      </c>
      <c r="P471" t="str" cm="1">
        <f t="array" ref="P471">IF(ISERROR(INDEX(PERSON_LINKEDINURL,N471)),"",INDEX(PERSON_LINKEDINURL,N471))</f>
        <v/>
      </c>
      <c r="Q471" t="str" cm="1">
        <f t="array" ref="Q471">IF(ISERROR(INDEX(PERSON_EMAIL_ADDRESS,N471)),"",INDEX(PERSON_EMAIL_ADDRESS,N471))</f>
        <v/>
      </c>
      <c r="R471" t="str" cm="1">
        <f t="array" ref="R471">IF(ISERROR(INDEX(PERSON_ID,N471)),"",INDEX(PERSON_ID,N471))</f>
        <v/>
      </c>
      <c r="S471" t="str" cm="1">
        <f t="array" ref="S471">IF(ISERROR(INDEX(PERSON_JOBTITLE,N471)),"",INDEX(PERSON_JOBTITLE,N471))</f>
        <v/>
      </c>
      <c r="T471" t="str" cm="1">
        <f t="array" ref="T471">IF(ISERROR(INDEX(PERSON_JOB_TYPE,N471)),"",INDEX(PERSON_JOB_TYPE,N471))</f>
        <v/>
      </c>
      <c r="U471" t="str" cm="1">
        <f t="array" ref="U471">IF(ISERROR(INDEX(PERSON_DEPARTMENT,N471)),"",INDEX(PERSON_DEPARTMENT,N471))</f>
        <v/>
      </c>
      <c r="V471" t="str" cm="1">
        <f t="array" ref="V471">IF(ISERROR(INDEX(PERSON_SENIORITY,N471)),"",INDEX(PERSON_SENIORITY,N471))</f>
        <v/>
      </c>
      <c r="W471" t="str" cm="1">
        <f t="array" ref="W471">IF(ISERROR(INDEX(PERSON_SUB_DEPARTMENT,N471)),"",INDEX(PERSON_SUB_DEPARTMENT,N471))</f>
        <v/>
      </c>
      <c r="Y471" t="str">
        <f t="shared" si="16"/>
        <v/>
      </c>
    </row>
    <row r="472" spans="14:25" x14ac:dyDescent="0.35">
      <c r="N472" t="str">
        <f t="shared" si="15"/>
        <v/>
      </c>
      <c r="O472" t="str" cm="1">
        <f t="array" ref="O472">IF(ISERROR(INDEX(PERSON_FIRSTNAME,N472)&amp;" "&amp;INDEX(PERSON_LASTNAME,N472)&amp;" ("&amp;INDEX(PERSON_ID,N472)&amp;")"),"",INDEX(PERSON_FIRSTNAME,N472)&amp;" "&amp;INDEX(PERSON_LASTNAME,N472)&amp;" ("&amp;INDEX(PERSON_ID,N472)&amp;")")</f>
        <v/>
      </c>
      <c r="P472" t="str" cm="1">
        <f t="array" ref="P472">IF(ISERROR(INDEX(PERSON_LINKEDINURL,N472)),"",INDEX(PERSON_LINKEDINURL,N472))</f>
        <v/>
      </c>
      <c r="Q472" t="str" cm="1">
        <f t="array" ref="Q472">IF(ISERROR(INDEX(PERSON_EMAIL_ADDRESS,N472)),"",INDEX(PERSON_EMAIL_ADDRESS,N472))</f>
        <v/>
      </c>
      <c r="R472" t="str" cm="1">
        <f t="array" ref="R472">IF(ISERROR(INDEX(PERSON_ID,N472)),"",INDEX(PERSON_ID,N472))</f>
        <v/>
      </c>
      <c r="S472" t="str" cm="1">
        <f t="array" ref="S472">IF(ISERROR(INDEX(PERSON_JOBTITLE,N472)),"",INDEX(PERSON_JOBTITLE,N472))</f>
        <v/>
      </c>
      <c r="T472" t="str" cm="1">
        <f t="array" ref="T472">IF(ISERROR(INDEX(PERSON_JOB_TYPE,N472)),"",INDEX(PERSON_JOB_TYPE,N472))</f>
        <v/>
      </c>
      <c r="U472" t="str" cm="1">
        <f t="array" ref="U472">IF(ISERROR(INDEX(PERSON_DEPARTMENT,N472)),"",INDEX(PERSON_DEPARTMENT,N472))</f>
        <v/>
      </c>
      <c r="V472" t="str" cm="1">
        <f t="array" ref="V472">IF(ISERROR(INDEX(PERSON_SENIORITY,N472)),"",INDEX(PERSON_SENIORITY,N472))</f>
        <v/>
      </c>
      <c r="W472" t="str" cm="1">
        <f t="array" ref="W472">IF(ISERROR(INDEX(PERSON_SUB_DEPARTMENT,N472)),"",INDEX(PERSON_SUB_DEPARTMENT,N472))</f>
        <v/>
      </c>
      <c r="Y472" t="str">
        <f t="shared" si="16"/>
        <v/>
      </c>
    </row>
    <row r="473" spans="14:25" x14ac:dyDescent="0.35">
      <c r="N473" t="str">
        <f t="shared" si="15"/>
        <v/>
      </c>
      <c r="O473" t="str" cm="1">
        <f t="array" ref="O473">IF(ISERROR(INDEX(PERSON_FIRSTNAME,N473)&amp;" "&amp;INDEX(PERSON_LASTNAME,N473)&amp;" ("&amp;INDEX(PERSON_ID,N473)&amp;")"),"",INDEX(PERSON_FIRSTNAME,N473)&amp;" "&amp;INDEX(PERSON_LASTNAME,N473)&amp;" ("&amp;INDEX(PERSON_ID,N473)&amp;")")</f>
        <v/>
      </c>
      <c r="P473" t="str" cm="1">
        <f t="array" ref="P473">IF(ISERROR(INDEX(PERSON_LINKEDINURL,N473)),"",INDEX(PERSON_LINKEDINURL,N473))</f>
        <v/>
      </c>
      <c r="Q473" t="str" cm="1">
        <f t="array" ref="Q473">IF(ISERROR(INDEX(PERSON_EMAIL_ADDRESS,N473)),"",INDEX(PERSON_EMAIL_ADDRESS,N473))</f>
        <v/>
      </c>
      <c r="R473" t="str" cm="1">
        <f t="array" ref="R473">IF(ISERROR(INDEX(PERSON_ID,N473)),"",INDEX(PERSON_ID,N473))</f>
        <v/>
      </c>
      <c r="S473" t="str" cm="1">
        <f t="array" ref="S473">IF(ISERROR(INDEX(PERSON_JOBTITLE,N473)),"",INDEX(PERSON_JOBTITLE,N473))</f>
        <v/>
      </c>
      <c r="T473" t="str" cm="1">
        <f t="array" ref="T473">IF(ISERROR(INDEX(PERSON_JOB_TYPE,N473)),"",INDEX(PERSON_JOB_TYPE,N473))</f>
        <v/>
      </c>
      <c r="U473" t="str" cm="1">
        <f t="array" ref="U473">IF(ISERROR(INDEX(PERSON_DEPARTMENT,N473)),"",INDEX(PERSON_DEPARTMENT,N473))</f>
        <v/>
      </c>
      <c r="V473" t="str" cm="1">
        <f t="array" ref="V473">IF(ISERROR(INDEX(PERSON_SENIORITY,N473)),"",INDEX(PERSON_SENIORITY,N473))</f>
        <v/>
      </c>
      <c r="W473" t="str" cm="1">
        <f t="array" ref="W473">IF(ISERROR(INDEX(PERSON_SUB_DEPARTMENT,N473)),"",INDEX(PERSON_SUB_DEPARTMENT,N473))</f>
        <v/>
      </c>
      <c r="Y473" t="str">
        <f t="shared" si="16"/>
        <v/>
      </c>
    </row>
    <row r="474" spans="14:25" x14ac:dyDescent="0.35">
      <c r="N474" t="str">
        <f t="shared" si="15"/>
        <v/>
      </c>
      <c r="O474" t="str" cm="1">
        <f t="array" ref="O474">IF(ISERROR(INDEX(PERSON_FIRSTNAME,N474)&amp;" "&amp;INDEX(PERSON_LASTNAME,N474)&amp;" ("&amp;INDEX(PERSON_ID,N474)&amp;")"),"",INDEX(PERSON_FIRSTNAME,N474)&amp;" "&amp;INDEX(PERSON_LASTNAME,N474)&amp;" ("&amp;INDEX(PERSON_ID,N474)&amp;")")</f>
        <v/>
      </c>
      <c r="P474" t="str" cm="1">
        <f t="array" ref="P474">IF(ISERROR(INDEX(PERSON_LINKEDINURL,N474)),"",INDEX(PERSON_LINKEDINURL,N474))</f>
        <v/>
      </c>
      <c r="Q474" t="str" cm="1">
        <f t="array" ref="Q474">IF(ISERROR(INDEX(PERSON_EMAIL_ADDRESS,N474)),"",INDEX(PERSON_EMAIL_ADDRESS,N474))</f>
        <v/>
      </c>
      <c r="R474" t="str" cm="1">
        <f t="array" ref="R474">IF(ISERROR(INDEX(PERSON_ID,N474)),"",INDEX(PERSON_ID,N474))</f>
        <v/>
      </c>
      <c r="S474" t="str" cm="1">
        <f t="array" ref="S474">IF(ISERROR(INDEX(PERSON_JOBTITLE,N474)),"",INDEX(PERSON_JOBTITLE,N474))</f>
        <v/>
      </c>
      <c r="T474" t="str" cm="1">
        <f t="array" ref="T474">IF(ISERROR(INDEX(PERSON_JOB_TYPE,N474)),"",INDEX(PERSON_JOB_TYPE,N474))</f>
        <v/>
      </c>
      <c r="U474" t="str" cm="1">
        <f t="array" ref="U474">IF(ISERROR(INDEX(PERSON_DEPARTMENT,N474)),"",INDEX(PERSON_DEPARTMENT,N474))</f>
        <v/>
      </c>
      <c r="V474" t="str" cm="1">
        <f t="array" ref="V474">IF(ISERROR(INDEX(PERSON_SENIORITY,N474)),"",INDEX(PERSON_SENIORITY,N474))</f>
        <v/>
      </c>
      <c r="W474" t="str" cm="1">
        <f t="array" ref="W474">IF(ISERROR(INDEX(PERSON_SUB_DEPARTMENT,N474)),"",INDEX(PERSON_SUB_DEPARTMENT,N474))</f>
        <v/>
      </c>
      <c r="Y474" t="str">
        <f t="shared" si="16"/>
        <v/>
      </c>
    </row>
    <row r="475" spans="14:25" x14ac:dyDescent="0.35">
      <c r="N475" t="str">
        <f t="shared" si="15"/>
        <v/>
      </c>
      <c r="O475" t="str" cm="1">
        <f t="array" ref="O475">IF(ISERROR(INDEX(PERSON_FIRSTNAME,N475)&amp;" "&amp;INDEX(PERSON_LASTNAME,N475)&amp;" ("&amp;INDEX(PERSON_ID,N475)&amp;")"),"",INDEX(PERSON_FIRSTNAME,N475)&amp;" "&amp;INDEX(PERSON_LASTNAME,N475)&amp;" ("&amp;INDEX(PERSON_ID,N475)&amp;")")</f>
        <v/>
      </c>
      <c r="P475" t="str" cm="1">
        <f t="array" ref="P475">IF(ISERROR(INDEX(PERSON_LINKEDINURL,N475)),"",INDEX(PERSON_LINKEDINURL,N475))</f>
        <v/>
      </c>
      <c r="Q475" t="str" cm="1">
        <f t="array" ref="Q475">IF(ISERROR(INDEX(PERSON_EMAIL_ADDRESS,N475)),"",INDEX(PERSON_EMAIL_ADDRESS,N475))</f>
        <v/>
      </c>
      <c r="R475" t="str" cm="1">
        <f t="array" ref="R475">IF(ISERROR(INDEX(PERSON_ID,N475)),"",INDEX(PERSON_ID,N475))</f>
        <v/>
      </c>
      <c r="S475" t="str" cm="1">
        <f t="array" ref="S475">IF(ISERROR(INDEX(PERSON_JOBTITLE,N475)),"",INDEX(PERSON_JOBTITLE,N475))</f>
        <v/>
      </c>
      <c r="T475" t="str" cm="1">
        <f t="array" ref="T475">IF(ISERROR(INDEX(PERSON_JOB_TYPE,N475)),"",INDEX(PERSON_JOB_TYPE,N475))</f>
        <v/>
      </c>
      <c r="U475" t="str" cm="1">
        <f t="array" ref="U475">IF(ISERROR(INDEX(PERSON_DEPARTMENT,N475)),"",INDEX(PERSON_DEPARTMENT,N475))</f>
        <v/>
      </c>
      <c r="V475" t="str" cm="1">
        <f t="array" ref="V475">IF(ISERROR(INDEX(PERSON_SENIORITY,N475)),"",INDEX(PERSON_SENIORITY,N475))</f>
        <v/>
      </c>
      <c r="W475" t="str" cm="1">
        <f t="array" ref="W475">IF(ISERROR(INDEX(PERSON_SUB_DEPARTMENT,N475)),"",INDEX(PERSON_SUB_DEPARTMENT,N475))</f>
        <v/>
      </c>
      <c r="Y475" t="str">
        <f t="shared" si="16"/>
        <v/>
      </c>
    </row>
    <row r="476" spans="14:25" x14ac:dyDescent="0.35">
      <c r="N476" t="str">
        <f t="shared" ref="N476:N539" si="17">IF(ISERROR(MATCH(M476,PERSON_ID,0)),"",MATCH(M476,PERSON_ID,0))</f>
        <v/>
      </c>
      <c r="O476" t="str" cm="1">
        <f t="array" ref="O476">IF(ISERROR(INDEX(PERSON_FIRSTNAME,N476)&amp;" "&amp;INDEX(PERSON_LASTNAME,N476)&amp;" ("&amp;INDEX(PERSON_ID,N476)&amp;")"),"",INDEX(PERSON_FIRSTNAME,N476)&amp;" "&amp;INDEX(PERSON_LASTNAME,N476)&amp;" ("&amp;INDEX(PERSON_ID,N476)&amp;")")</f>
        <v/>
      </c>
      <c r="P476" t="str" cm="1">
        <f t="array" ref="P476">IF(ISERROR(INDEX(PERSON_LINKEDINURL,N476)),"",INDEX(PERSON_LINKEDINURL,N476))</f>
        <v/>
      </c>
      <c r="Q476" t="str" cm="1">
        <f t="array" ref="Q476">IF(ISERROR(INDEX(PERSON_EMAIL_ADDRESS,N476)),"",INDEX(PERSON_EMAIL_ADDRESS,N476))</f>
        <v/>
      </c>
      <c r="R476" t="str" cm="1">
        <f t="array" ref="R476">IF(ISERROR(INDEX(PERSON_ID,N476)),"",INDEX(PERSON_ID,N476))</f>
        <v/>
      </c>
      <c r="S476" t="str" cm="1">
        <f t="array" ref="S476">IF(ISERROR(INDEX(PERSON_JOBTITLE,N476)),"",INDEX(PERSON_JOBTITLE,N476))</f>
        <v/>
      </c>
      <c r="T476" t="str" cm="1">
        <f t="array" ref="T476">IF(ISERROR(INDEX(PERSON_JOB_TYPE,N476)),"",INDEX(PERSON_JOB_TYPE,N476))</f>
        <v/>
      </c>
      <c r="U476" t="str" cm="1">
        <f t="array" ref="U476">IF(ISERROR(INDEX(PERSON_DEPARTMENT,N476)),"",INDEX(PERSON_DEPARTMENT,N476))</f>
        <v/>
      </c>
      <c r="V476" t="str" cm="1">
        <f t="array" ref="V476">IF(ISERROR(INDEX(PERSON_SENIORITY,N476)),"",INDEX(PERSON_SENIORITY,N476))</f>
        <v/>
      </c>
      <c r="W476" t="str" cm="1">
        <f t="array" ref="W476">IF(ISERROR(INDEX(PERSON_SUB_DEPARTMENT,N476)),"",INDEX(PERSON_SUB_DEPARTMENT,N476))</f>
        <v/>
      </c>
      <c r="Y476" t="str">
        <f t="shared" si="16"/>
        <v/>
      </c>
    </row>
    <row r="477" spans="14:25" x14ac:dyDescent="0.35">
      <c r="N477" t="str">
        <f t="shared" si="17"/>
        <v/>
      </c>
      <c r="O477" t="str" cm="1">
        <f t="array" ref="O477">IF(ISERROR(INDEX(PERSON_FIRSTNAME,N477)&amp;" "&amp;INDEX(PERSON_LASTNAME,N477)&amp;" ("&amp;INDEX(PERSON_ID,N477)&amp;")"),"",INDEX(PERSON_FIRSTNAME,N477)&amp;" "&amp;INDEX(PERSON_LASTNAME,N477)&amp;" ("&amp;INDEX(PERSON_ID,N477)&amp;")")</f>
        <v/>
      </c>
      <c r="P477" t="str" cm="1">
        <f t="array" ref="P477">IF(ISERROR(INDEX(PERSON_LINKEDINURL,N477)),"",INDEX(PERSON_LINKEDINURL,N477))</f>
        <v/>
      </c>
      <c r="Q477" t="str" cm="1">
        <f t="array" ref="Q477">IF(ISERROR(INDEX(PERSON_EMAIL_ADDRESS,N477)),"",INDEX(PERSON_EMAIL_ADDRESS,N477))</f>
        <v/>
      </c>
      <c r="R477" t="str" cm="1">
        <f t="array" ref="R477">IF(ISERROR(INDEX(PERSON_ID,N477)),"",INDEX(PERSON_ID,N477))</f>
        <v/>
      </c>
      <c r="S477" t="str" cm="1">
        <f t="array" ref="S477">IF(ISERROR(INDEX(PERSON_JOBTITLE,N477)),"",INDEX(PERSON_JOBTITLE,N477))</f>
        <v/>
      </c>
      <c r="T477" t="str" cm="1">
        <f t="array" ref="T477">IF(ISERROR(INDEX(PERSON_JOB_TYPE,N477)),"",INDEX(PERSON_JOB_TYPE,N477))</f>
        <v/>
      </c>
      <c r="U477" t="str" cm="1">
        <f t="array" ref="U477">IF(ISERROR(INDEX(PERSON_DEPARTMENT,N477)),"",INDEX(PERSON_DEPARTMENT,N477))</f>
        <v/>
      </c>
      <c r="V477" t="str" cm="1">
        <f t="array" ref="V477">IF(ISERROR(INDEX(PERSON_SENIORITY,N477)),"",INDEX(PERSON_SENIORITY,N477))</f>
        <v/>
      </c>
      <c r="W477" t="str" cm="1">
        <f t="array" ref="W477">IF(ISERROR(INDEX(PERSON_SUB_DEPARTMENT,N477)),"",INDEX(PERSON_SUB_DEPARTMENT,N477))</f>
        <v/>
      </c>
      <c r="Y477" t="str">
        <f t="shared" si="16"/>
        <v/>
      </c>
    </row>
    <row r="478" spans="14:25" x14ac:dyDescent="0.35">
      <c r="N478" t="str">
        <f t="shared" si="17"/>
        <v/>
      </c>
      <c r="O478" t="str" cm="1">
        <f t="array" ref="O478">IF(ISERROR(INDEX(PERSON_FIRSTNAME,N478)&amp;" "&amp;INDEX(PERSON_LASTNAME,N478)&amp;" ("&amp;INDEX(PERSON_ID,N478)&amp;")"),"",INDEX(PERSON_FIRSTNAME,N478)&amp;" "&amp;INDEX(PERSON_LASTNAME,N478)&amp;" ("&amp;INDEX(PERSON_ID,N478)&amp;")")</f>
        <v/>
      </c>
      <c r="P478" t="str" cm="1">
        <f t="array" ref="P478">IF(ISERROR(INDEX(PERSON_LINKEDINURL,N478)),"",INDEX(PERSON_LINKEDINURL,N478))</f>
        <v/>
      </c>
      <c r="Q478" t="str" cm="1">
        <f t="array" ref="Q478">IF(ISERROR(INDEX(PERSON_EMAIL_ADDRESS,N478)),"",INDEX(PERSON_EMAIL_ADDRESS,N478))</f>
        <v/>
      </c>
      <c r="R478" t="str" cm="1">
        <f t="array" ref="R478">IF(ISERROR(INDEX(PERSON_ID,N478)),"",INDEX(PERSON_ID,N478))</f>
        <v/>
      </c>
      <c r="S478" t="str" cm="1">
        <f t="array" ref="S478">IF(ISERROR(INDEX(PERSON_JOBTITLE,N478)),"",INDEX(PERSON_JOBTITLE,N478))</f>
        <v/>
      </c>
      <c r="T478" t="str" cm="1">
        <f t="array" ref="T478">IF(ISERROR(INDEX(PERSON_JOB_TYPE,N478)),"",INDEX(PERSON_JOB_TYPE,N478))</f>
        <v/>
      </c>
      <c r="U478" t="str" cm="1">
        <f t="array" ref="U478">IF(ISERROR(INDEX(PERSON_DEPARTMENT,N478)),"",INDEX(PERSON_DEPARTMENT,N478))</f>
        <v/>
      </c>
      <c r="V478" t="str" cm="1">
        <f t="array" ref="V478">IF(ISERROR(INDEX(PERSON_SENIORITY,N478)),"",INDEX(PERSON_SENIORITY,N478))</f>
        <v/>
      </c>
      <c r="W478" t="str" cm="1">
        <f t="array" ref="W478">IF(ISERROR(INDEX(PERSON_SUB_DEPARTMENT,N478)),"",INDEX(PERSON_SUB_DEPARTMENT,N478))</f>
        <v/>
      </c>
      <c r="Y478" t="str">
        <f t="shared" si="16"/>
        <v/>
      </c>
    </row>
    <row r="479" spans="14:25" x14ac:dyDescent="0.35">
      <c r="N479" t="str">
        <f t="shared" si="17"/>
        <v/>
      </c>
      <c r="O479" t="str" cm="1">
        <f t="array" ref="O479">IF(ISERROR(INDEX(PERSON_FIRSTNAME,N479)&amp;" "&amp;INDEX(PERSON_LASTNAME,N479)&amp;" ("&amp;INDEX(PERSON_ID,N479)&amp;")"),"",INDEX(PERSON_FIRSTNAME,N479)&amp;" "&amp;INDEX(PERSON_LASTNAME,N479)&amp;" ("&amp;INDEX(PERSON_ID,N479)&amp;")")</f>
        <v/>
      </c>
      <c r="P479" t="str" cm="1">
        <f t="array" ref="P479">IF(ISERROR(INDEX(PERSON_LINKEDINURL,N479)),"",INDEX(PERSON_LINKEDINURL,N479))</f>
        <v/>
      </c>
      <c r="Q479" t="str" cm="1">
        <f t="array" ref="Q479">IF(ISERROR(INDEX(PERSON_EMAIL_ADDRESS,N479)),"",INDEX(PERSON_EMAIL_ADDRESS,N479))</f>
        <v/>
      </c>
      <c r="R479" t="str" cm="1">
        <f t="array" ref="R479">IF(ISERROR(INDEX(PERSON_ID,N479)),"",INDEX(PERSON_ID,N479))</f>
        <v/>
      </c>
      <c r="S479" t="str" cm="1">
        <f t="array" ref="S479">IF(ISERROR(INDEX(PERSON_JOBTITLE,N479)),"",INDEX(PERSON_JOBTITLE,N479))</f>
        <v/>
      </c>
      <c r="T479" t="str" cm="1">
        <f t="array" ref="T479">IF(ISERROR(INDEX(PERSON_JOB_TYPE,N479)),"",INDEX(PERSON_JOB_TYPE,N479))</f>
        <v/>
      </c>
      <c r="U479" t="str" cm="1">
        <f t="array" ref="U479">IF(ISERROR(INDEX(PERSON_DEPARTMENT,N479)),"",INDEX(PERSON_DEPARTMENT,N479))</f>
        <v/>
      </c>
      <c r="V479" t="str" cm="1">
        <f t="array" ref="V479">IF(ISERROR(INDEX(PERSON_SENIORITY,N479)),"",INDEX(PERSON_SENIORITY,N479))</f>
        <v/>
      </c>
      <c r="W479" t="str" cm="1">
        <f t="array" ref="W479">IF(ISERROR(INDEX(PERSON_SUB_DEPARTMENT,N479)),"",INDEX(PERSON_SUB_DEPARTMENT,N479))</f>
        <v/>
      </c>
      <c r="Y479" t="str">
        <f t="shared" si="16"/>
        <v/>
      </c>
    </row>
    <row r="480" spans="14:25" x14ac:dyDescent="0.35">
      <c r="N480" t="str">
        <f t="shared" si="17"/>
        <v/>
      </c>
      <c r="O480" t="str" cm="1">
        <f t="array" ref="O480">IF(ISERROR(INDEX(PERSON_FIRSTNAME,N480)&amp;" "&amp;INDEX(PERSON_LASTNAME,N480)&amp;" ("&amp;INDEX(PERSON_ID,N480)&amp;")"),"",INDEX(PERSON_FIRSTNAME,N480)&amp;" "&amp;INDEX(PERSON_LASTNAME,N480)&amp;" ("&amp;INDEX(PERSON_ID,N480)&amp;")")</f>
        <v/>
      </c>
      <c r="P480" t="str" cm="1">
        <f t="array" ref="P480">IF(ISERROR(INDEX(PERSON_LINKEDINURL,N480)),"",INDEX(PERSON_LINKEDINURL,N480))</f>
        <v/>
      </c>
      <c r="Q480" t="str" cm="1">
        <f t="array" ref="Q480">IF(ISERROR(INDEX(PERSON_EMAIL_ADDRESS,N480)),"",INDEX(PERSON_EMAIL_ADDRESS,N480))</f>
        <v/>
      </c>
      <c r="R480" t="str" cm="1">
        <f t="array" ref="R480">IF(ISERROR(INDEX(PERSON_ID,N480)),"",INDEX(PERSON_ID,N480))</f>
        <v/>
      </c>
      <c r="S480" t="str" cm="1">
        <f t="array" ref="S480">IF(ISERROR(INDEX(PERSON_JOBTITLE,N480)),"",INDEX(PERSON_JOBTITLE,N480))</f>
        <v/>
      </c>
      <c r="T480" t="str" cm="1">
        <f t="array" ref="T480">IF(ISERROR(INDEX(PERSON_JOB_TYPE,N480)),"",INDEX(PERSON_JOB_TYPE,N480))</f>
        <v/>
      </c>
      <c r="U480" t="str" cm="1">
        <f t="array" ref="U480">IF(ISERROR(INDEX(PERSON_DEPARTMENT,N480)),"",INDEX(PERSON_DEPARTMENT,N480))</f>
        <v/>
      </c>
      <c r="V480" t="str" cm="1">
        <f t="array" ref="V480">IF(ISERROR(INDEX(PERSON_SENIORITY,N480)),"",INDEX(PERSON_SENIORITY,N480))</f>
        <v/>
      </c>
      <c r="W480" t="str" cm="1">
        <f t="array" ref="W480">IF(ISERROR(INDEX(PERSON_SUB_DEPARTMENT,N480)),"",INDEX(PERSON_SUB_DEPARTMENT,N480))</f>
        <v/>
      </c>
      <c r="Y480" t="str">
        <f t="shared" si="16"/>
        <v/>
      </c>
    </row>
    <row r="481" spans="14:25" x14ac:dyDescent="0.35">
      <c r="N481" t="str">
        <f t="shared" si="17"/>
        <v/>
      </c>
      <c r="O481" t="str" cm="1">
        <f t="array" ref="O481">IF(ISERROR(INDEX(PERSON_FIRSTNAME,N481)&amp;" "&amp;INDEX(PERSON_LASTNAME,N481)&amp;" ("&amp;INDEX(PERSON_ID,N481)&amp;")"),"",INDEX(PERSON_FIRSTNAME,N481)&amp;" "&amp;INDEX(PERSON_LASTNAME,N481)&amp;" ("&amp;INDEX(PERSON_ID,N481)&amp;")")</f>
        <v/>
      </c>
      <c r="P481" t="str" cm="1">
        <f t="array" ref="P481">IF(ISERROR(INDEX(PERSON_LINKEDINURL,N481)),"",INDEX(PERSON_LINKEDINURL,N481))</f>
        <v/>
      </c>
      <c r="Q481" t="str" cm="1">
        <f t="array" ref="Q481">IF(ISERROR(INDEX(PERSON_EMAIL_ADDRESS,N481)),"",INDEX(PERSON_EMAIL_ADDRESS,N481))</f>
        <v/>
      </c>
      <c r="R481" t="str" cm="1">
        <f t="array" ref="R481">IF(ISERROR(INDEX(PERSON_ID,N481)),"",INDEX(PERSON_ID,N481))</f>
        <v/>
      </c>
      <c r="S481" t="str" cm="1">
        <f t="array" ref="S481">IF(ISERROR(INDEX(PERSON_JOBTITLE,N481)),"",INDEX(PERSON_JOBTITLE,N481))</f>
        <v/>
      </c>
      <c r="T481" t="str" cm="1">
        <f t="array" ref="T481">IF(ISERROR(INDEX(PERSON_JOB_TYPE,N481)),"",INDEX(PERSON_JOB_TYPE,N481))</f>
        <v/>
      </c>
      <c r="U481" t="str" cm="1">
        <f t="array" ref="U481">IF(ISERROR(INDEX(PERSON_DEPARTMENT,N481)),"",INDEX(PERSON_DEPARTMENT,N481))</f>
        <v/>
      </c>
      <c r="V481" t="str" cm="1">
        <f t="array" ref="V481">IF(ISERROR(INDEX(PERSON_SENIORITY,N481)),"",INDEX(PERSON_SENIORITY,N481))</f>
        <v/>
      </c>
      <c r="W481" t="str" cm="1">
        <f t="array" ref="W481">IF(ISERROR(INDEX(PERSON_SUB_DEPARTMENT,N481)),"",INDEX(PERSON_SUB_DEPARTMENT,N481))</f>
        <v/>
      </c>
      <c r="Y481" t="str">
        <f t="shared" si="16"/>
        <v/>
      </c>
    </row>
    <row r="482" spans="14:25" x14ac:dyDescent="0.35">
      <c r="N482" t="str">
        <f t="shared" si="17"/>
        <v/>
      </c>
      <c r="O482" t="str" cm="1">
        <f t="array" ref="O482">IF(ISERROR(INDEX(PERSON_FIRSTNAME,N482)&amp;" "&amp;INDEX(PERSON_LASTNAME,N482)&amp;" ("&amp;INDEX(PERSON_ID,N482)&amp;")"),"",INDEX(PERSON_FIRSTNAME,N482)&amp;" "&amp;INDEX(PERSON_LASTNAME,N482)&amp;" ("&amp;INDEX(PERSON_ID,N482)&amp;")")</f>
        <v/>
      </c>
      <c r="P482" t="str" cm="1">
        <f t="array" ref="P482">IF(ISERROR(INDEX(PERSON_LINKEDINURL,N482)),"",INDEX(PERSON_LINKEDINURL,N482))</f>
        <v/>
      </c>
      <c r="Q482" t="str" cm="1">
        <f t="array" ref="Q482">IF(ISERROR(INDEX(PERSON_EMAIL_ADDRESS,N482)),"",INDEX(PERSON_EMAIL_ADDRESS,N482))</f>
        <v/>
      </c>
      <c r="R482" t="str" cm="1">
        <f t="array" ref="R482">IF(ISERROR(INDEX(PERSON_ID,N482)),"",INDEX(PERSON_ID,N482))</f>
        <v/>
      </c>
      <c r="S482" t="str" cm="1">
        <f t="array" ref="S482">IF(ISERROR(INDEX(PERSON_JOBTITLE,N482)),"",INDEX(PERSON_JOBTITLE,N482))</f>
        <v/>
      </c>
      <c r="T482" t="str" cm="1">
        <f t="array" ref="T482">IF(ISERROR(INDEX(PERSON_JOB_TYPE,N482)),"",INDEX(PERSON_JOB_TYPE,N482))</f>
        <v/>
      </c>
      <c r="U482" t="str" cm="1">
        <f t="array" ref="U482">IF(ISERROR(INDEX(PERSON_DEPARTMENT,N482)),"",INDEX(PERSON_DEPARTMENT,N482))</f>
        <v/>
      </c>
      <c r="V482" t="str" cm="1">
        <f t="array" ref="V482">IF(ISERROR(INDEX(PERSON_SENIORITY,N482)),"",INDEX(PERSON_SENIORITY,N482))</f>
        <v/>
      </c>
      <c r="W482" t="str" cm="1">
        <f t="array" ref="W482">IF(ISERROR(INDEX(PERSON_SUB_DEPARTMENT,N482)),"",INDEX(PERSON_SUB_DEPARTMENT,N482))</f>
        <v/>
      </c>
      <c r="Y482" t="str">
        <f t="shared" si="16"/>
        <v/>
      </c>
    </row>
    <row r="483" spans="14:25" x14ac:dyDescent="0.35">
      <c r="N483" t="str">
        <f t="shared" si="17"/>
        <v/>
      </c>
      <c r="O483" t="str" cm="1">
        <f t="array" ref="O483">IF(ISERROR(INDEX(PERSON_FIRSTNAME,N483)&amp;" "&amp;INDEX(PERSON_LASTNAME,N483)&amp;" ("&amp;INDEX(PERSON_ID,N483)&amp;")"),"",INDEX(PERSON_FIRSTNAME,N483)&amp;" "&amp;INDEX(PERSON_LASTNAME,N483)&amp;" ("&amp;INDEX(PERSON_ID,N483)&amp;")")</f>
        <v/>
      </c>
      <c r="P483" t="str" cm="1">
        <f t="array" ref="P483">IF(ISERROR(INDEX(PERSON_LINKEDINURL,N483)),"",INDEX(PERSON_LINKEDINURL,N483))</f>
        <v/>
      </c>
      <c r="Q483" t="str" cm="1">
        <f t="array" ref="Q483">IF(ISERROR(INDEX(PERSON_EMAIL_ADDRESS,N483)),"",INDEX(PERSON_EMAIL_ADDRESS,N483))</f>
        <v/>
      </c>
      <c r="R483" t="str" cm="1">
        <f t="array" ref="R483">IF(ISERROR(INDEX(PERSON_ID,N483)),"",INDEX(PERSON_ID,N483))</f>
        <v/>
      </c>
      <c r="S483" t="str" cm="1">
        <f t="array" ref="S483">IF(ISERROR(INDEX(PERSON_JOBTITLE,N483)),"",INDEX(PERSON_JOBTITLE,N483))</f>
        <v/>
      </c>
      <c r="T483" t="str" cm="1">
        <f t="array" ref="T483">IF(ISERROR(INDEX(PERSON_JOB_TYPE,N483)),"",INDEX(PERSON_JOB_TYPE,N483))</f>
        <v/>
      </c>
      <c r="U483" t="str" cm="1">
        <f t="array" ref="U483">IF(ISERROR(INDEX(PERSON_DEPARTMENT,N483)),"",INDEX(PERSON_DEPARTMENT,N483))</f>
        <v/>
      </c>
      <c r="V483" t="str" cm="1">
        <f t="array" ref="V483">IF(ISERROR(INDEX(PERSON_SENIORITY,N483)),"",INDEX(PERSON_SENIORITY,N483))</f>
        <v/>
      </c>
      <c r="W483" t="str" cm="1">
        <f t="array" ref="W483">IF(ISERROR(INDEX(PERSON_SUB_DEPARTMENT,N483)),"",INDEX(PERSON_SUB_DEPARTMENT,N483))</f>
        <v/>
      </c>
      <c r="Y483" t="str">
        <f t="shared" si="16"/>
        <v/>
      </c>
    </row>
    <row r="484" spans="14:25" x14ac:dyDescent="0.35">
      <c r="N484" t="str">
        <f t="shared" si="17"/>
        <v/>
      </c>
      <c r="O484" t="str" cm="1">
        <f t="array" ref="O484">IF(ISERROR(INDEX(PERSON_FIRSTNAME,N484)&amp;" "&amp;INDEX(PERSON_LASTNAME,N484)&amp;" ("&amp;INDEX(PERSON_ID,N484)&amp;")"),"",INDEX(PERSON_FIRSTNAME,N484)&amp;" "&amp;INDEX(PERSON_LASTNAME,N484)&amp;" ("&amp;INDEX(PERSON_ID,N484)&amp;")")</f>
        <v/>
      </c>
      <c r="P484" t="str" cm="1">
        <f t="array" ref="P484">IF(ISERROR(INDEX(PERSON_LINKEDINURL,N484)),"",INDEX(PERSON_LINKEDINURL,N484))</f>
        <v/>
      </c>
      <c r="Q484" t="str" cm="1">
        <f t="array" ref="Q484">IF(ISERROR(INDEX(PERSON_EMAIL_ADDRESS,N484)),"",INDEX(PERSON_EMAIL_ADDRESS,N484))</f>
        <v/>
      </c>
      <c r="R484" t="str" cm="1">
        <f t="array" ref="R484">IF(ISERROR(INDEX(PERSON_ID,N484)),"",INDEX(PERSON_ID,N484))</f>
        <v/>
      </c>
      <c r="S484" t="str" cm="1">
        <f t="array" ref="S484">IF(ISERROR(INDEX(PERSON_JOBTITLE,N484)),"",INDEX(PERSON_JOBTITLE,N484))</f>
        <v/>
      </c>
      <c r="T484" t="str" cm="1">
        <f t="array" ref="T484">IF(ISERROR(INDEX(PERSON_JOB_TYPE,N484)),"",INDEX(PERSON_JOB_TYPE,N484))</f>
        <v/>
      </c>
      <c r="U484" t="str" cm="1">
        <f t="array" ref="U484">IF(ISERROR(INDEX(PERSON_DEPARTMENT,N484)),"",INDEX(PERSON_DEPARTMENT,N484))</f>
        <v/>
      </c>
      <c r="V484" t="str" cm="1">
        <f t="array" ref="V484">IF(ISERROR(INDEX(PERSON_SENIORITY,N484)),"",INDEX(PERSON_SENIORITY,N484))</f>
        <v/>
      </c>
      <c r="W484" t="str" cm="1">
        <f t="array" ref="W484">IF(ISERROR(INDEX(PERSON_SUB_DEPARTMENT,N484)),"",INDEX(PERSON_SUB_DEPARTMENT,N484))</f>
        <v/>
      </c>
      <c r="Y484" t="str">
        <f t="shared" si="16"/>
        <v/>
      </c>
    </row>
    <row r="485" spans="14:25" x14ac:dyDescent="0.35">
      <c r="N485" t="str">
        <f t="shared" si="17"/>
        <v/>
      </c>
      <c r="O485" t="str" cm="1">
        <f t="array" ref="O485">IF(ISERROR(INDEX(PERSON_FIRSTNAME,N485)&amp;" "&amp;INDEX(PERSON_LASTNAME,N485)&amp;" ("&amp;INDEX(PERSON_ID,N485)&amp;")"),"",INDEX(PERSON_FIRSTNAME,N485)&amp;" "&amp;INDEX(PERSON_LASTNAME,N485)&amp;" ("&amp;INDEX(PERSON_ID,N485)&amp;")")</f>
        <v/>
      </c>
      <c r="P485" t="str" cm="1">
        <f t="array" ref="P485">IF(ISERROR(INDEX(PERSON_LINKEDINURL,N485)),"",INDEX(PERSON_LINKEDINURL,N485))</f>
        <v/>
      </c>
      <c r="Q485" t="str" cm="1">
        <f t="array" ref="Q485">IF(ISERROR(INDEX(PERSON_EMAIL_ADDRESS,N485)),"",INDEX(PERSON_EMAIL_ADDRESS,N485))</f>
        <v/>
      </c>
      <c r="R485" t="str" cm="1">
        <f t="array" ref="R485">IF(ISERROR(INDEX(PERSON_ID,N485)),"",INDEX(PERSON_ID,N485))</f>
        <v/>
      </c>
      <c r="S485" t="str" cm="1">
        <f t="array" ref="S485">IF(ISERROR(INDEX(PERSON_JOBTITLE,N485)),"",INDEX(PERSON_JOBTITLE,N485))</f>
        <v/>
      </c>
      <c r="T485" t="str" cm="1">
        <f t="array" ref="T485">IF(ISERROR(INDEX(PERSON_JOB_TYPE,N485)),"",INDEX(PERSON_JOB_TYPE,N485))</f>
        <v/>
      </c>
      <c r="U485" t="str" cm="1">
        <f t="array" ref="U485">IF(ISERROR(INDEX(PERSON_DEPARTMENT,N485)),"",INDEX(PERSON_DEPARTMENT,N485))</f>
        <v/>
      </c>
      <c r="V485" t="str" cm="1">
        <f t="array" ref="V485">IF(ISERROR(INDEX(PERSON_SENIORITY,N485)),"",INDEX(PERSON_SENIORITY,N485))</f>
        <v/>
      </c>
      <c r="W485" t="str" cm="1">
        <f t="array" ref="W485">IF(ISERROR(INDEX(PERSON_SUB_DEPARTMENT,N485)),"",INDEX(PERSON_SUB_DEPARTMENT,N485))</f>
        <v/>
      </c>
      <c r="Y485" t="str">
        <f t="shared" si="16"/>
        <v/>
      </c>
    </row>
    <row r="486" spans="14:25" x14ac:dyDescent="0.35">
      <c r="N486" t="str">
        <f t="shared" si="17"/>
        <v/>
      </c>
      <c r="O486" t="str" cm="1">
        <f t="array" ref="O486">IF(ISERROR(INDEX(PERSON_FIRSTNAME,N486)&amp;" "&amp;INDEX(PERSON_LASTNAME,N486)&amp;" ("&amp;INDEX(PERSON_ID,N486)&amp;")"),"",INDEX(PERSON_FIRSTNAME,N486)&amp;" "&amp;INDEX(PERSON_LASTNAME,N486)&amp;" ("&amp;INDEX(PERSON_ID,N486)&amp;")")</f>
        <v/>
      </c>
      <c r="P486" t="str" cm="1">
        <f t="array" ref="P486">IF(ISERROR(INDEX(PERSON_LINKEDINURL,N486)),"",INDEX(PERSON_LINKEDINURL,N486))</f>
        <v/>
      </c>
      <c r="Q486" t="str" cm="1">
        <f t="array" ref="Q486">IF(ISERROR(INDEX(PERSON_EMAIL_ADDRESS,N486)),"",INDEX(PERSON_EMAIL_ADDRESS,N486))</f>
        <v/>
      </c>
      <c r="R486" t="str" cm="1">
        <f t="array" ref="R486">IF(ISERROR(INDEX(PERSON_ID,N486)),"",INDEX(PERSON_ID,N486))</f>
        <v/>
      </c>
      <c r="S486" t="str" cm="1">
        <f t="array" ref="S486">IF(ISERROR(INDEX(PERSON_JOBTITLE,N486)),"",INDEX(PERSON_JOBTITLE,N486))</f>
        <v/>
      </c>
      <c r="T486" t="str" cm="1">
        <f t="array" ref="T486">IF(ISERROR(INDEX(PERSON_JOB_TYPE,N486)),"",INDEX(PERSON_JOB_TYPE,N486))</f>
        <v/>
      </c>
      <c r="U486" t="str" cm="1">
        <f t="array" ref="U486">IF(ISERROR(INDEX(PERSON_DEPARTMENT,N486)),"",INDEX(PERSON_DEPARTMENT,N486))</f>
        <v/>
      </c>
      <c r="V486" t="str" cm="1">
        <f t="array" ref="V486">IF(ISERROR(INDEX(PERSON_SENIORITY,N486)),"",INDEX(PERSON_SENIORITY,N486))</f>
        <v/>
      </c>
      <c r="W486" t="str" cm="1">
        <f t="array" ref="W486">IF(ISERROR(INDEX(PERSON_SUB_DEPARTMENT,N486)),"",INDEX(PERSON_SUB_DEPARTMENT,N486))</f>
        <v/>
      </c>
      <c r="Y486" t="str">
        <f t="shared" si="16"/>
        <v/>
      </c>
    </row>
    <row r="487" spans="14:25" x14ac:dyDescent="0.35">
      <c r="N487" t="str">
        <f t="shared" si="17"/>
        <v/>
      </c>
      <c r="O487" t="str" cm="1">
        <f t="array" ref="O487">IF(ISERROR(INDEX(PERSON_FIRSTNAME,N487)&amp;" "&amp;INDEX(PERSON_LASTNAME,N487)&amp;" ("&amp;INDEX(PERSON_ID,N487)&amp;")"),"",INDEX(PERSON_FIRSTNAME,N487)&amp;" "&amp;INDEX(PERSON_LASTNAME,N487)&amp;" ("&amp;INDEX(PERSON_ID,N487)&amp;")")</f>
        <v/>
      </c>
      <c r="P487" t="str" cm="1">
        <f t="array" ref="P487">IF(ISERROR(INDEX(PERSON_LINKEDINURL,N487)),"",INDEX(PERSON_LINKEDINURL,N487))</f>
        <v/>
      </c>
      <c r="Q487" t="str" cm="1">
        <f t="array" ref="Q487">IF(ISERROR(INDEX(PERSON_EMAIL_ADDRESS,N487)),"",INDEX(PERSON_EMAIL_ADDRESS,N487))</f>
        <v/>
      </c>
      <c r="R487" t="str" cm="1">
        <f t="array" ref="R487">IF(ISERROR(INDEX(PERSON_ID,N487)),"",INDEX(PERSON_ID,N487))</f>
        <v/>
      </c>
      <c r="S487" t="str" cm="1">
        <f t="array" ref="S487">IF(ISERROR(INDEX(PERSON_JOBTITLE,N487)),"",INDEX(PERSON_JOBTITLE,N487))</f>
        <v/>
      </c>
      <c r="T487" t="str" cm="1">
        <f t="array" ref="T487">IF(ISERROR(INDEX(PERSON_JOB_TYPE,N487)),"",INDEX(PERSON_JOB_TYPE,N487))</f>
        <v/>
      </c>
      <c r="U487" t="str" cm="1">
        <f t="array" ref="U487">IF(ISERROR(INDEX(PERSON_DEPARTMENT,N487)),"",INDEX(PERSON_DEPARTMENT,N487))</f>
        <v/>
      </c>
      <c r="V487" t="str" cm="1">
        <f t="array" ref="V487">IF(ISERROR(INDEX(PERSON_SENIORITY,N487)),"",INDEX(PERSON_SENIORITY,N487))</f>
        <v/>
      </c>
      <c r="W487" t="str" cm="1">
        <f t="array" ref="W487">IF(ISERROR(INDEX(PERSON_SUB_DEPARTMENT,N487)),"",INDEX(PERSON_SUB_DEPARTMENT,N487))</f>
        <v/>
      </c>
      <c r="Y487" t="str">
        <f t="shared" si="16"/>
        <v/>
      </c>
    </row>
    <row r="488" spans="14:25" x14ac:dyDescent="0.35">
      <c r="N488" t="str">
        <f t="shared" si="17"/>
        <v/>
      </c>
      <c r="O488" t="str" cm="1">
        <f t="array" ref="O488">IF(ISERROR(INDEX(PERSON_FIRSTNAME,N488)&amp;" "&amp;INDEX(PERSON_LASTNAME,N488)&amp;" ("&amp;INDEX(PERSON_ID,N488)&amp;")"),"",INDEX(PERSON_FIRSTNAME,N488)&amp;" "&amp;INDEX(PERSON_LASTNAME,N488)&amp;" ("&amp;INDEX(PERSON_ID,N488)&amp;")")</f>
        <v/>
      </c>
      <c r="P488" t="str" cm="1">
        <f t="array" ref="P488">IF(ISERROR(INDEX(PERSON_LINKEDINURL,N488)),"",INDEX(PERSON_LINKEDINURL,N488))</f>
        <v/>
      </c>
      <c r="Q488" t="str" cm="1">
        <f t="array" ref="Q488">IF(ISERROR(INDEX(PERSON_EMAIL_ADDRESS,N488)),"",INDEX(PERSON_EMAIL_ADDRESS,N488))</f>
        <v/>
      </c>
      <c r="R488" t="str" cm="1">
        <f t="array" ref="R488">IF(ISERROR(INDEX(PERSON_ID,N488)),"",INDEX(PERSON_ID,N488))</f>
        <v/>
      </c>
      <c r="S488" t="str" cm="1">
        <f t="array" ref="S488">IF(ISERROR(INDEX(PERSON_JOBTITLE,N488)),"",INDEX(PERSON_JOBTITLE,N488))</f>
        <v/>
      </c>
      <c r="T488" t="str" cm="1">
        <f t="array" ref="T488">IF(ISERROR(INDEX(PERSON_JOB_TYPE,N488)),"",INDEX(PERSON_JOB_TYPE,N488))</f>
        <v/>
      </c>
      <c r="U488" t="str" cm="1">
        <f t="array" ref="U488">IF(ISERROR(INDEX(PERSON_DEPARTMENT,N488)),"",INDEX(PERSON_DEPARTMENT,N488))</f>
        <v/>
      </c>
      <c r="V488" t="str" cm="1">
        <f t="array" ref="V488">IF(ISERROR(INDEX(PERSON_SENIORITY,N488)),"",INDEX(PERSON_SENIORITY,N488))</f>
        <v/>
      </c>
      <c r="W488" t="str" cm="1">
        <f t="array" ref="W488">IF(ISERROR(INDEX(PERSON_SUB_DEPARTMENT,N488)),"",INDEX(PERSON_SUB_DEPARTMENT,N488))</f>
        <v/>
      </c>
      <c r="Y488" t="str">
        <f t="shared" si="16"/>
        <v/>
      </c>
    </row>
    <row r="489" spans="14:25" x14ac:dyDescent="0.35">
      <c r="N489" t="str">
        <f t="shared" si="17"/>
        <v/>
      </c>
      <c r="O489" t="str" cm="1">
        <f t="array" ref="O489">IF(ISERROR(INDEX(PERSON_FIRSTNAME,N489)&amp;" "&amp;INDEX(PERSON_LASTNAME,N489)&amp;" ("&amp;INDEX(PERSON_ID,N489)&amp;")"),"",INDEX(PERSON_FIRSTNAME,N489)&amp;" "&amp;INDEX(PERSON_LASTNAME,N489)&amp;" ("&amp;INDEX(PERSON_ID,N489)&amp;")")</f>
        <v/>
      </c>
      <c r="P489" t="str" cm="1">
        <f t="array" ref="P489">IF(ISERROR(INDEX(PERSON_LINKEDINURL,N489)),"",INDEX(PERSON_LINKEDINURL,N489))</f>
        <v/>
      </c>
      <c r="Q489" t="str" cm="1">
        <f t="array" ref="Q489">IF(ISERROR(INDEX(PERSON_EMAIL_ADDRESS,N489)),"",INDEX(PERSON_EMAIL_ADDRESS,N489))</f>
        <v/>
      </c>
      <c r="R489" t="str" cm="1">
        <f t="array" ref="R489">IF(ISERROR(INDEX(PERSON_ID,N489)),"",INDEX(PERSON_ID,N489))</f>
        <v/>
      </c>
      <c r="S489" t="str" cm="1">
        <f t="array" ref="S489">IF(ISERROR(INDEX(PERSON_JOBTITLE,N489)),"",INDEX(PERSON_JOBTITLE,N489))</f>
        <v/>
      </c>
      <c r="T489" t="str" cm="1">
        <f t="array" ref="T489">IF(ISERROR(INDEX(PERSON_JOB_TYPE,N489)),"",INDEX(PERSON_JOB_TYPE,N489))</f>
        <v/>
      </c>
      <c r="U489" t="str" cm="1">
        <f t="array" ref="U489">IF(ISERROR(INDEX(PERSON_DEPARTMENT,N489)),"",INDEX(PERSON_DEPARTMENT,N489))</f>
        <v/>
      </c>
      <c r="V489" t="str" cm="1">
        <f t="array" ref="V489">IF(ISERROR(INDEX(PERSON_SENIORITY,N489)),"",INDEX(PERSON_SENIORITY,N489))</f>
        <v/>
      </c>
      <c r="W489" t="str" cm="1">
        <f t="array" ref="W489">IF(ISERROR(INDEX(PERSON_SUB_DEPARTMENT,N489)),"",INDEX(PERSON_SUB_DEPARTMENT,N489))</f>
        <v/>
      </c>
      <c r="Y489" t="str">
        <f t="shared" si="16"/>
        <v/>
      </c>
    </row>
    <row r="490" spans="14:25" x14ac:dyDescent="0.35">
      <c r="N490" t="str">
        <f t="shared" si="17"/>
        <v/>
      </c>
      <c r="O490" t="str" cm="1">
        <f t="array" ref="O490">IF(ISERROR(INDEX(PERSON_FIRSTNAME,N490)&amp;" "&amp;INDEX(PERSON_LASTNAME,N490)&amp;" ("&amp;INDEX(PERSON_ID,N490)&amp;")"),"",INDEX(PERSON_FIRSTNAME,N490)&amp;" "&amp;INDEX(PERSON_LASTNAME,N490)&amp;" ("&amp;INDEX(PERSON_ID,N490)&amp;")")</f>
        <v/>
      </c>
      <c r="P490" t="str" cm="1">
        <f t="array" ref="P490">IF(ISERROR(INDEX(PERSON_LINKEDINURL,N490)),"",INDEX(PERSON_LINKEDINURL,N490))</f>
        <v/>
      </c>
      <c r="Q490" t="str" cm="1">
        <f t="array" ref="Q490">IF(ISERROR(INDEX(PERSON_EMAIL_ADDRESS,N490)),"",INDEX(PERSON_EMAIL_ADDRESS,N490))</f>
        <v/>
      </c>
      <c r="R490" t="str" cm="1">
        <f t="array" ref="R490">IF(ISERROR(INDEX(PERSON_ID,N490)),"",INDEX(PERSON_ID,N490))</f>
        <v/>
      </c>
      <c r="S490" t="str" cm="1">
        <f t="array" ref="S490">IF(ISERROR(INDEX(PERSON_JOBTITLE,N490)),"",INDEX(PERSON_JOBTITLE,N490))</f>
        <v/>
      </c>
      <c r="T490" t="str" cm="1">
        <f t="array" ref="T490">IF(ISERROR(INDEX(PERSON_JOB_TYPE,N490)),"",INDEX(PERSON_JOB_TYPE,N490))</f>
        <v/>
      </c>
      <c r="U490" t="str" cm="1">
        <f t="array" ref="U490">IF(ISERROR(INDEX(PERSON_DEPARTMENT,N490)),"",INDEX(PERSON_DEPARTMENT,N490))</f>
        <v/>
      </c>
      <c r="V490" t="str" cm="1">
        <f t="array" ref="V490">IF(ISERROR(INDEX(PERSON_SENIORITY,N490)),"",INDEX(PERSON_SENIORITY,N490))</f>
        <v/>
      </c>
      <c r="W490" t="str" cm="1">
        <f t="array" ref="W490">IF(ISERROR(INDEX(PERSON_SUB_DEPARTMENT,N490)),"",INDEX(PERSON_SUB_DEPARTMENT,N490))</f>
        <v/>
      </c>
      <c r="Y490" t="str">
        <f t="shared" si="16"/>
        <v/>
      </c>
    </row>
    <row r="491" spans="14:25" x14ac:dyDescent="0.35">
      <c r="N491" t="str">
        <f t="shared" si="17"/>
        <v/>
      </c>
      <c r="O491" t="str" cm="1">
        <f t="array" ref="O491">IF(ISERROR(INDEX(PERSON_FIRSTNAME,N491)&amp;" "&amp;INDEX(PERSON_LASTNAME,N491)&amp;" ("&amp;INDEX(PERSON_ID,N491)&amp;")"),"",INDEX(PERSON_FIRSTNAME,N491)&amp;" "&amp;INDEX(PERSON_LASTNAME,N491)&amp;" ("&amp;INDEX(PERSON_ID,N491)&amp;")")</f>
        <v/>
      </c>
      <c r="P491" t="str" cm="1">
        <f t="array" ref="P491">IF(ISERROR(INDEX(PERSON_LINKEDINURL,N491)),"",INDEX(PERSON_LINKEDINURL,N491))</f>
        <v/>
      </c>
      <c r="Q491" t="str" cm="1">
        <f t="array" ref="Q491">IF(ISERROR(INDEX(PERSON_EMAIL_ADDRESS,N491)),"",INDEX(PERSON_EMAIL_ADDRESS,N491))</f>
        <v/>
      </c>
      <c r="R491" t="str" cm="1">
        <f t="array" ref="R491">IF(ISERROR(INDEX(PERSON_ID,N491)),"",INDEX(PERSON_ID,N491))</f>
        <v/>
      </c>
      <c r="S491" t="str" cm="1">
        <f t="array" ref="S491">IF(ISERROR(INDEX(PERSON_JOBTITLE,N491)),"",INDEX(PERSON_JOBTITLE,N491))</f>
        <v/>
      </c>
      <c r="T491" t="str" cm="1">
        <f t="array" ref="T491">IF(ISERROR(INDEX(PERSON_JOB_TYPE,N491)),"",INDEX(PERSON_JOB_TYPE,N491))</f>
        <v/>
      </c>
      <c r="U491" t="str" cm="1">
        <f t="array" ref="U491">IF(ISERROR(INDEX(PERSON_DEPARTMENT,N491)),"",INDEX(PERSON_DEPARTMENT,N491))</f>
        <v/>
      </c>
      <c r="V491" t="str" cm="1">
        <f t="array" ref="V491">IF(ISERROR(INDEX(PERSON_SENIORITY,N491)),"",INDEX(PERSON_SENIORITY,N491))</f>
        <v/>
      </c>
      <c r="W491" t="str" cm="1">
        <f t="array" ref="W491">IF(ISERROR(INDEX(PERSON_SUB_DEPARTMENT,N491)),"",INDEX(PERSON_SUB_DEPARTMENT,N491))</f>
        <v/>
      </c>
      <c r="Y491" t="str">
        <f t="shared" si="16"/>
        <v/>
      </c>
    </row>
    <row r="492" spans="14:25" x14ac:dyDescent="0.35">
      <c r="N492" t="str">
        <f t="shared" si="17"/>
        <v/>
      </c>
      <c r="O492" t="str" cm="1">
        <f t="array" ref="O492">IF(ISERROR(INDEX(PERSON_FIRSTNAME,N492)&amp;" "&amp;INDEX(PERSON_LASTNAME,N492)&amp;" ("&amp;INDEX(PERSON_ID,N492)&amp;")"),"",INDEX(PERSON_FIRSTNAME,N492)&amp;" "&amp;INDEX(PERSON_LASTNAME,N492)&amp;" ("&amp;INDEX(PERSON_ID,N492)&amp;")")</f>
        <v/>
      </c>
      <c r="P492" t="str" cm="1">
        <f t="array" ref="P492">IF(ISERROR(INDEX(PERSON_LINKEDINURL,N492)),"",INDEX(PERSON_LINKEDINURL,N492))</f>
        <v/>
      </c>
      <c r="Q492" t="str" cm="1">
        <f t="array" ref="Q492">IF(ISERROR(INDEX(PERSON_EMAIL_ADDRESS,N492)),"",INDEX(PERSON_EMAIL_ADDRESS,N492))</f>
        <v/>
      </c>
      <c r="R492" t="str" cm="1">
        <f t="array" ref="R492">IF(ISERROR(INDEX(PERSON_ID,N492)),"",INDEX(PERSON_ID,N492))</f>
        <v/>
      </c>
      <c r="S492" t="str" cm="1">
        <f t="array" ref="S492">IF(ISERROR(INDEX(PERSON_JOBTITLE,N492)),"",INDEX(PERSON_JOBTITLE,N492))</f>
        <v/>
      </c>
      <c r="T492" t="str" cm="1">
        <f t="array" ref="T492">IF(ISERROR(INDEX(PERSON_JOB_TYPE,N492)),"",INDEX(PERSON_JOB_TYPE,N492))</f>
        <v/>
      </c>
      <c r="U492" t="str" cm="1">
        <f t="array" ref="U492">IF(ISERROR(INDEX(PERSON_DEPARTMENT,N492)),"",INDEX(PERSON_DEPARTMENT,N492))</f>
        <v/>
      </c>
      <c r="V492" t="str" cm="1">
        <f t="array" ref="V492">IF(ISERROR(INDEX(PERSON_SENIORITY,N492)),"",INDEX(PERSON_SENIORITY,N492))</f>
        <v/>
      </c>
      <c r="W492" t="str" cm="1">
        <f t="array" ref="W492">IF(ISERROR(INDEX(PERSON_SUB_DEPARTMENT,N492)),"",INDEX(PERSON_SUB_DEPARTMENT,N492))</f>
        <v/>
      </c>
      <c r="Y492" t="str">
        <f t="shared" si="16"/>
        <v/>
      </c>
    </row>
    <row r="493" spans="14:25" x14ac:dyDescent="0.35">
      <c r="N493" t="str">
        <f t="shared" si="17"/>
        <v/>
      </c>
      <c r="O493" t="str" cm="1">
        <f t="array" ref="O493">IF(ISERROR(INDEX(PERSON_FIRSTNAME,N493)&amp;" "&amp;INDEX(PERSON_LASTNAME,N493)&amp;" ("&amp;INDEX(PERSON_ID,N493)&amp;")"),"",INDEX(PERSON_FIRSTNAME,N493)&amp;" "&amp;INDEX(PERSON_LASTNAME,N493)&amp;" ("&amp;INDEX(PERSON_ID,N493)&amp;")")</f>
        <v/>
      </c>
      <c r="P493" t="str" cm="1">
        <f t="array" ref="P493">IF(ISERROR(INDEX(PERSON_LINKEDINURL,N493)),"",INDEX(PERSON_LINKEDINURL,N493))</f>
        <v/>
      </c>
      <c r="Q493" t="str" cm="1">
        <f t="array" ref="Q493">IF(ISERROR(INDEX(PERSON_EMAIL_ADDRESS,N493)),"",INDEX(PERSON_EMAIL_ADDRESS,N493))</f>
        <v/>
      </c>
      <c r="R493" t="str" cm="1">
        <f t="array" ref="R493">IF(ISERROR(INDEX(PERSON_ID,N493)),"",INDEX(PERSON_ID,N493))</f>
        <v/>
      </c>
      <c r="S493" t="str" cm="1">
        <f t="array" ref="S493">IF(ISERROR(INDEX(PERSON_JOBTITLE,N493)),"",INDEX(PERSON_JOBTITLE,N493))</f>
        <v/>
      </c>
      <c r="T493" t="str" cm="1">
        <f t="array" ref="T493">IF(ISERROR(INDEX(PERSON_JOB_TYPE,N493)),"",INDEX(PERSON_JOB_TYPE,N493))</f>
        <v/>
      </c>
      <c r="U493" t="str" cm="1">
        <f t="array" ref="U493">IF(ISERROR(INDEX(PERSON_DEPARTMENT,N493)),"",INDEX(PERSON_DEPARTMENT,N493))</f>
        <v/>
      </c>
      <c r="V493" t="str" cm="1">
        <f t="array" ref="V493">IF(ISERROR(INDEX(PERSON_SENIORITY,N493)),"",INDEX(PERSON_SENIORITY,N493))</f>
        <v/>
      </c>
      <c r="W493" t="str" cm="1">
        <f t="array" ref="W493">IF(ISERROR(INDEX(PERSON_SUB_DEPARTMENT,N493)),"",INDEX(PERSON_SUB_DEPARTMENT,N493))</f>
        <v/>
      </c>
      <c r="Y493" t="str">
        <f t="shared" si="16"/>
        <v/>
      </c>
    </row>
    <row r="494" spans="14:25" x14ac:dyDescent="0.35">
      <c r="N494" t="str">
        <f t="shared" si="17"/>
        <v/>
      </c>
      <c r="O494" t="str" cm="1">
        <f t="array" ref="O494">IF(ISERROR(INDEX(PERSON_FIRSTNAME,N494)&amp;" "&amp;INDEX(PERSON_LASTNAME,N494)&amp;" ("&amp;INDEX(PERSON_ID,N494)&amp;")"),"",INDEX(PERSON_FIRSTNAME,N494)&amp;" "&amp;INDEX(PERSON_LASTNAME,N494)&amp;" ("&amp;INDEX(PERSON_ID,N494)&amp;")")</f>
        <v/>
      </c>
      <c r="P494" t="str" cm="1">
        <f t="array" ref="P494">IF(ISERROR(INDEX(PERSON_LINKEDINURL,N494)),"",INDEX(PERSON_LINKEDINURL,N494))</f>
        <v/>
      </c>
      <c r="Q494" t="str" cm="1">
        <f t="array" ref="Q494">IF(ISERROR(INDEX(PERSON_EMAIL_ADDRESS,N494)),"",INDEX(PERSON_EMAIL_ADDRESS,N494))</f>
        <v/>
      </c>
      <c r="R494" t="str" cm="1">
        <f t="array" ref="R494">IF(ISERROR(INDEX(PERSON_ID,N494)),"",INDEX(PERSON_ID,N494))</f>
        <v/>
      </c>
      <c r="S494" t="str" cm="1">
        <f t="array" ref="S494">IF(ISERROR(INDEX(PERSON_JOBTITLE,N494)),"",INDEX(PERSON_JOBTITLE,N494))</f>
        <v/>
      </c>
      <c r="T494" t="str" cm="1">
        <f t="array" ref="T494">IF(ISERROR(INDEX(PERSON_JOB_TYPE,N494)),"",INDEX(PERSON_JOB_TYPE,N494))</f>
        <v/>
      </c>
      <c r="U494" t="str" cm="1">
        <f t="array" ref="U494">IF(ISERROR(INDEX(PERSON_DEPARTMENT,N494)),"",INDEX(PERSON_DEPARTMENT,N494))</f>
        <v/>
      </c>
      <c r="V494" t="str" cm="1">
        <f t="array" ref="V494">IF(ISERROR(INDEX(PERSON_SENIORITY,N494)),"",INDEX(PERSON_SENIORITY,N494))</f>
        <v/>
      </c>
      <c r="W494" t="str" cm="1">
        <f t="array" ref="W494">IF(ISERROR(INDEX(PERSON_SUB_DEPARTMENT,N494)),"",INDEX(PERSON_SUB_DEPARTMENT,N494))</f>
        <v/>
      </c>
      <c r="Y494" t="str">
        <f t="shared" si="16"/>
        <v/>
      </c>
    </row>
    <row r="495" spans="14:25" x14ac:dyDescent="0.35">
      <c r="N495" t="str">
        <f t="shared" si="17"/>
        <v/>
      </c>
      <c r="O495" t="str" cm="1">
        <f t="array" ref="O495">IF(ISERROR(INDEX(PERSON_FIRSTNAME,N495)&amp;" "&amp;INDEX(PERSON_LASTNAME,N495)&amp;" ("&amp;INDEX(PERSON_ID,N495)&amp;")"),"",INDEX(PERSON_FIRSTNAME,N495)&amp;" "&amp;INDEX(PERSON_LASTNAME,N495)&amp;" ("&amp;INDEX(PERSON_ID,N495)&amp;")")</f>
        <v/>
      </c>
      <c r="P495" t="str" cm="1">
        <f t="array" ref="P495">IF(ISERROR(INDEX(PERSON_LINKEDINURL,N495)),"",INDEX(PERSON_LINKEDINURL,N495))</f>
        <v/>
      </c>
      <c r="Q495" t="str" cm="1">
        <f t="array" ref="Q495">IF(ISERROR(INDEX(PERSON_EMAIL_ADDRESS,N495)),"",INDEX(PERSON_EMAIL_ADDRESS,N495))</f>
        <v/>
      </c>
      <c r="R495" t="str" cm="1">
        <f t="array" ref="R495">IF(ISERROR(INDEX(PERSON_ID,N495)),"",INDEX(PERSON_ID,N495))</f>
        <v/>
      </c>
      <c r="S495" t="str" cm="1">
        <f t="array" ref="S495">IF(ISERROR(INDEX(PERSON_JOBTITLE,N495)),"",INDEX(PERSON_JOBTITLE,N495))</f>
        <v/>
      </c>
      <c r="T495" t="str" cm="1">
        <f t="array" ref="T495">IF(ISERROR(INDEX(PERSON_JOB_TYPE,N495)),"",INDEX(PERSON_JOB_TYPE,N495))</f>
        <v/>
      </c>
      <c r="U495" t="str" cm="1">
        <f t="array" ref="U495">IF(ISERROR(INDEX(PERSON_DEPARTMENT,N495)),"",INDEX(PERSON_DEPARTMENT,N495))</f>
        <v/>
      </c>
      <c r="V495" t="str" cm="1">
        <f t="array" ref="V495">IF(ISERROR(INDEX(PERSON_SENIORITY,N495)),"",INDEX(PERSON_SENIORITY,N495))</f>
        <v/>
      </c>
      <c r="W495" t="str" cm="1">
        <f t="array" ref="W495">IF(ISERROR(INDEX(PERSON_SUB_DEPARTMENT,N495)),"",INDEX(PERSON_SUB_DEPARTMENT,N495))</f>
        <v/>
      </c>
      <c r="Y495" t="str">
        <f t="shared" si="16"/>
        <v/>
      </c>
    </row>
    <row r="496" spans="14:25" x14ac:dyDescent="0.35">
      <c r="N496" t="str">
        <f t="shared" si="17"/>
        <v/>
      </c>
      <c r="O496" t="str" cm="1">
        <f t="array" ref="O496">IF(ISERROR(INDEX(PERSON_FIRSTNAME,N496)&amp;" "&amp;INDEX(PERSON_LASTNAME,N496)&amp;" ("&amp;INDEX(PERSON_ID,N496)&amp;")"),"",INDEX(PERSON_FIRSTNAME,N496)&amp;" "&amp;INDEX(PERSON_LASTNAME,N496)&amp;" ("&amp;INDEX(PERSON_ID,N496)&amp;")")</f>
        <v/>
      </c>
      <c r="P496" t="str" cm="1">
        <f t="array" ref="P496">IF(ISERROR(INDEX(PERSON_LINKEDINURL,N496)),"",INDEX(PERSON_LINKEDINURL,N496))</f>
        <v/>
      </c>
      <c r="Q496" t="str" cm="1">
        <f t="array" ref="Q496">IF(ISERROR(INDEX(PERSON_EMAIL_ADDRESS,N496)),"",INDEX(PERSON_EMAIL_ADDRESS,N496))</f>
        <v/>
      </c>
      <c r="R496" t="str" cm="1">
        <f t="array" ref="R496">IF(ISERROR(INDEX(PERSON_ID,N496)),"",INDEX(PERSON_ID,N496))</f>
        <v/>
      </c>
      <c r="S496" t="str" cm="1">
        <f t="array" ref="S496">IF(ISERROR(INDEX(PERSON_JOBTITLE,N496)),"",INDEX(PERSON_JOBTITLE,N496))</f>
        <v/>
      </c>
      <c r="T496" t="str" cm="1">
        <f t="array" ref="T496">IF(ISERROR(INDEX(PERSON_JOB_TYPE,N496)),"",INDEX(PERSON_JOB_TYPE,N496))</f>
        <v/>
      </c>
      <c r="U496" t="str" cm="1">
        <f t="array" ref="U496">IF(ISERROR(INDEX(PERSON_DEPARTMENT,N496)),"",INDEX(PERSON_DEPARTMENT,N496))</f>
        <v/>
      </c>
      <c r="V496" t="str" cm="1">
        <f t="array" ref="V496">IF(ISERROR(INDEX(PERSON_SENIORITY,N496)),"",INDEX(PERSON_SENIORITY,N496))</f>
        <v/>
      </c>
      <c r="W496" t="str" cm="1">
        <f t="array" ref="W496">IF(ISERROR(INDEX(PERSON_SUB_DEPARTMENT,N496)),"",INDEX(PERSON_SUB_DEPARTMENT,N496))</f>
        <v/>
      </c>
      <c r="Y496" t="str">
        <f t="shared" si="16"/>
        <v/>
      </c>
    </row>
    <row r="497" spans="14:25" x14ac:dyDescent="0.35">
      <c r="N497" t="str">
        <f t="shared" si="17"/>
        <v/>
      </c>
      <c r="O497" t="str" cm="1">
        <f t="array" ref="O497">IF(ISERROR(INDEX(PERSON_FIRSTNAME,N497)&amp;" "&amp;INDEX(PERSON_LASTNAME,N497)&amp;" ("&amp;INDEX(PERSON_ID,N497)&amp;")"),"",INDEX(PERSON_FIRSTNAME,N497)&amp;" "&amp;INDEX(PERSON_LASTNAME,N497)&amp;" ("&amp;INDEX(PERSON_ID,N497)&amp;")")</f>
        <v/>
      </c>
      <c r="P497" t="str" cm="1">
        <f t="array" ref="P497">IF(ISERROR(INDEX(PERSON_LINKEDINURL,N497)),"",INDEX(PERSON_LINKEDINURL,N497))</f>
        <v/>
      </c>
      <c r="Q497" t="str" cm="1">
        <f t="array" ref="Q497">IF(ISERROR(INDEX(PERSON_EMAIL_ADDRESS,N497)),"",INDEX(PERSON_EMAIL_ADDRESS,N497))</f>
        <v/>
      </c>
      <c r="R497" t="str" cm="1">
        <f t="array" ref="R497">IF(ISERROR(INDEX(PERSON_ID,N497)),"",INDEX(PERSON_ID,N497))</f>
        <v/>
      </c>
      <c r="S497" t="str" cm="1">
        <f t="array" ref="S497">IF(ISERROR(INDEX(PERSON_JOBTITLE,N497)),"",INDEX(PERSON_JOBTITLE,N497))</f>
        <v/>
      </c>
      <c r="T497" t="str" cm="1">
        <f t="array" ref="T497">IF(ISERROR(INDEX(PERSON_JOB_TYPE,N497)),"",INDEX(PERSON_JOB_TYPE,N497))</f>
        <v/>
      </c>
      <c r="U497" t="str" cm="1">
        <f t="array" ref="U497">IF(ISERROR(INDEX(PERSON_DEPARTMENT,N497)),"",INDEX(PERSON_DEPARTMENT,N497))</f>
        <v/>
      </c>
      <c r="V497" t="str" cm="1">
        <f t="array" ref="V497">IF(ISERROR(INDEX(PERSON_SENIORITY,N497)),"",INDEX(PERSON_SENIORITY,N497))</f>
        <v/>
      </c>
      <c r="W497" t="str" cm="1">
        <f t="array" ref="W497">IF(ISERROR(INDEX(PERSON_SUB_DEPARTMENT,N497)),"",INDEX(PERSON_SUB_DEPARTMENT,N497))</f>
        <v/>
      </c>
      <c r="Y497" t="str">
        <f t="shared" si="16"/>
        <v/>
      </c>
    </row>
    <row r="498" spans="14:25" x14ac:dyDescent="0.35">
      <c r="N498" t="str">
        <f t="shared" si="17"/>
        <v/>
      </c>
      <c r="O498" t="str" cm="1">
        <f t="array" ref="O498">IF(ISERROR(INDEX(PERSON_FIRSTNAME,N498)&amp;" "&amp;INDEX(PERSON_LASTNAME,N498)&amp;" ("&amp;INDEX(PERSON_ID,N498)&amp;")"),"",INDEX(PERSON_FIRSTNAME,N498)&amp;" "&amp;INDEX(PERSON_LASTNAME,N498)&amp;" ("&amp;INDEX(PERSON_ID,N498)&amp;")")</f>
        <v/>
      </c>
      <c r="P498" t="str" cm="1">
        <f t="array" ref="P498">IF(ISERROR(INDEX(PERSON_LINKEDINURL,N498)),"",INDEX(PERSON_LINKEDINURL,N498))</f>
        <v/>
      </c>
      <c r="Q498" t="str" cm="1">
        <f t="array" ref="Q498">IF(ISERROR(INDEX(PERSON_EMAIL_ADDRESS,N498)),"",INDEX(PERSON_EMAIL_ADDRESS,N498))</f>
        <v/>
      </c>
      <c r="R498" t="str" cm="1">
        <f t="array" ref="R498">IF(ISERROR(INDEX(PERSON_ID,N498)),"",INDEX(PERSON_ID,N498))</f>
        <v/>
      </c>
      <c r="S498" t="str" cm="1">
        <f t="array" ref="S498">IF(ISERROR(INDEX(PERSON_JOBTITLE,N498)),"",INDEX(PERSON_JOBTITLE,N498))</f>
        <v/>
      </c>
      <c r="T498" t="str" cm="1">
        <f t="array" ref="T498">IF(ISERROR(INDEX(PERSON_JOB_TYPE,N498)),"",INDEX(PERSON_JOB_TYPE,N498))</f>
        <v/>
      </c>
      <c r="U498" t="str" cm="1">
        <f t="array" ref="U498">IF(ISERROR(INDEX(PERSON_DEPARTMENT,N498)),"",INDEX(PERSON_DEPARTMENT,N498))</f>
        <v/>
      </c>
      <c r="V498" t="str" cm="1">
        <f t="array" ref="V498">IF(ISERROR(INDEX(PERSON_SENIORITY,N498)),"",INDEX(PERSON_SENIORITY,N498))</f>
        <v/>
      </c>
      <c r="W498" t="str" cm="1">
        <f t="array" ref="W498">IF(ISERROR(INDEX(PERSON_SUB_DEPARTMENT,N498)),"",INDEX(PERSON_SUB_DEPARTMENT,N498))</f>
        <v/>
      </c>
      <c r="Y498" t="str">
        <f t="shared" si="16"/>
        <v/>
      </c>
    </row>
    <row r="499" spans="14:25" x14ac:dyDescent="0.35">
      <c r="N499" t="str">
        <f t="shared" si="17"/>
        <v/>
      </c>
      <c r="O499" t="str" cm="1">
        <f t="array" ref="O499">IF(ISERROR(INDEX(PERSON_FIRSTNAME,N499)&amp;" "&amp;INDEX(PERSON_LASTNAME,N499)&amp;" ("&amp;INDEX(PERSON_ID,N499)&amp;")"),"",INDEX(PERSON_FIRSTNAME,N499)&amp;" "&amp;INDEX(PERSON_LASTNAME,N499)&amp;" ("&amp;INDEX(PERSON_ID,N499)&amp;")")</f>
        <v/>
      </c>
      <c r="P499" t="str" cm="1">
        <f t="array" ref="P499">IF(ISERROR(INDEX(PERSON_LINKEDINURL,N499)),"",INDEX(PERSON_LINKEDINURL,N499))</f>
        <v/>
      </c>
      <c r="Q499" t="str" cm="1">
        <f t="array" ref="Q499">IF(ISERROR(INDEX(PERSON_EMAIL_ADDRESS,N499)),"",INDEX(PERSON_EMAIL_ADDRESS,N499))</f>
        <v/>
      </c>
      <c r="R499" t="str" cm="1">
        <f t="array" ref="R499">IF(ISERROR(INDEX(PERSON_ID,N499)),"",INDEX(PERSON_ID,N499))</f>
        <v/>
      </c>
      <c r="S499" t="str" cm="1">
        <f t="array" ref="S499">IF(ISERROR(INDEX(PERSON_JOBTITLE,N499)),"",INDEX(PERSON_JOBTITLE,N499))</f>
        <v/>
      </c>
      <c r="T499" t="str" cm="1">
        <f t="array" ref="T499">IF(ISERROR(INDEX(PERSON_JOB_TYPE,N499)),"",INDEX(PERSON_JOB_TYPE,N499))</f>
        <v/>
      </c>
      <c r="U499" t="str" cm="1">
        <f t="array" ref="U499">IF(ISERROR(INDEX(PERSON_DEPARTMENT,N499)),"",INDEX(PERSON_DEPARTMENT,N499))</f>
        <v/>
      </c>
      <c r="V499" t="str" cm="1">
        <f t="array" ref="V499">IF(ISERROR(INDEX(PERSON_SENIORITY,N499)),"",INDEX(PERSON_SENIORITY,N499))</f>
        <v/>
      </c>
      <c r="W499" t="str" cm="1">
        <f t="array" ref="W499">IF(ISERROR(INDEX(PERSON_SUB_DEPARTMENT,N499)),"",INDEX(PERSON_SUB_DEPARTMENT,N499))</f>
        <v/>
      </c>
      <c r="Y499" t="str">
        <f t="shared" si="16"/>
        <v/>
      </c>
    </row>
    <row r="500" spans="14:25" x14ac:dyDescent="0.35">
      <c r="N500" t="str">
        <f t="shared" si="17"/>
        <v/>
      </c>
      <c r="O500" t="str" cm="1">
        <f t="array" ref="O500">IF(ISERROR(INDEX(PERSON_FIRSTNAME,N500)&amp;" "&amp;INDEX(PERSON_LASTNAME,N500)&amp;" ("&amp;INDEX(PERSON_ID,N500)&amp;")"),"",INDEX(PERSON_FIRSTNAME,N500)&amp;" "&amp;INDEX(PERSON_LASTNAME,N500)&amp;" ("&amp;INDEX(PERSON_ID,N500)&amp;")")</f>
        <v/>
      </c>
      <c r="P500" t="str" cm="1">
        <f t="array" ref="P500">IF(ISERROR(INDEX(PERSON_LINKEDINURL,N500)),"",INDEX(PERSON_LINKEDINURL,N500))</f>
        <v/>
      </c>
      <c r="Q500" t="str" cm="1">
        <f t="array" ref="Q500">IF(ISERROR(INDEX(PERSON_EMAIL_ADDRESS,N500)),"",INDEX(PERSON_EMAIL_ADDRESS,N500))</f>
        <v/>
      </c>
      <c r="R500" t="str" cm="1">
        <f t="array" ref="R500">IF(ISERROR(INDEX(PERSON_ID,N500)),"",INDEX(PERSON_ID,N500))</f>
        <v/>
      </c>
      <c r="S500" t="str" cm="1">
        <f t="array" ref="S500">IF(ISERROR(INDEX(PERSON_JOBTITLE,N500)),"",INDEX(PERSON_JOBTITLE,N500))</f>
        <v/>
      </c>
      <c r="T500" t="str" cm="1">
        <f t="array" ref="T500">IF(ISERROR(INDEX(PERSON_JOB_TYPE,N500)),"",INDEX(PERSON_JOB_TYPE,N500))</f>
        <v/>
      </c>
      <c r="U500" t="str" cm="1">
        <f t="array" ref="U500">IF(ISERROR(INDEX(PERSON_DEPARTMENT,N500)),"",INDEX(PERSON_DEPARTMENT,N500))</f>
        <v/>
      </c>
      <c r="V500" t="str" cm="1">
        <f t="array" ref="V500">IF(ISERROR(INDEX(PERSON_SENIORITY,N500)),"",INDEX(PERSON_SENIORITY,N500))</f>
        <v/>
      </c>
      <c r="W500" t="str" cm="1">
        <f t="array" ref="W500">IF(ISERROR(INDEX(PERSON_SUB_DEPARTMENT,N500)),"",INDEX(PERSON_SUB_DEPARTMENT,N500))</f>
        <v/>
      </c>
      <c r="Y500" t="str">
        <f t="shared" si="16"/>
        <v/>
      </c>
    </row>
    <row r="501" spans="14:25" x14ac:dyDescent="0.35">
      <c r="N501" t="str">
        <f t="shared" si="17"/>
        <v/>
      </c>
      <c r="O501" t="str" cm="1">
        <f t="array" ref="O501">IF(ISERROR(INDEX(PERSON_FIRSTNAME,N501)&amp;" "&amp;INDEX(PERSON_LASTNAME,N501)&amp;" ("&amp;INDEX(PERSON_ID,N501)&amp;")"),"",INDEX(PERSON_FIRSTNAME,N501)&amp;" "&amp;INDEX(PERSON_LASTNAME,N501)&amp;" ("&amp;INDEX(PERSON_ID,N501)&amp;")")</f>
        <v/>
      </c>
      <c r="P501" t="str" cm="1">
        <f t="array" ref="P501">IF(ISERROR(INDEX(PERSON_LINKEDINURL,N501)),"",INDEX(PERSON_LINKEDINURL,N501))</f>
        <v/>
      </c>
      <c r="Q501" t="str" cm="1">
        <f t="array" ref="Q501">IF(ISERROR(INDEX(PERSON_EMAIL_ADDRESS,N501)),"",INDEX(PERSON_EMAIL_ADDRESS,N501))</f>
        <v/>
      </c>
      <c r="R501" t="str" cm="1">
        <f t="array" ref="R501">IF(ISERROR(INDEX(PERSON_ID,N501)),"",INDEX(PERSON_ID,N501))</f>
        <v/>
      </c>
      <c r="S501" t="str" cm="1">
        <f t="array" ref="S501">IF(ISERROR(INDEX(PERSON_JOBTITLE,N501)),"",INDEX(PERSON_JOBTITLE,N501))</f>
        <v/>
      </c>
      <c r="T501" t="str" cm="1">
        <f t="array" ref="T501">IF(ISERROR(INDEX(PERSON_JOB_TYPE,N501)),"",INDEX(PERSON_JOB_TYPE,N501))</f>
        <v/>
      </c>
      <c r="U501" t="str" cm="1">
        <f t="array" ref="U501">IF(ISERROR(INDEX(PERSON_DEPARTMENT,N501)),"",INDEX(PERSON_DEPARTMENT,N501))</f>
        <v/>
      </c>
      <c r="V501" t="str" cm="1">
        <f t="array" ref="V501">IF(ISERROR(INDEX(PERSON_SENIORITY,N501)),"",INDEX(PERSON_SENIORITY,N501))</f>
        <v/>
      </c>
      <c r="W501" t="str" cm="1">
        <f t="array" ref="W501">IF(ISERROR(INDEX(PERSON_SUB_DEPARTMENT,N501)),"",INDEX(PERSON_SUB_DEPARTMENT,N501))</f>
        <v/>
      </c>
      <c r="Y501" t="str">
        <f t="shared" si="16"/>
        <v/>
      </c>
    </row>
    <row r="502" spans="14:25" x14ac:dyDescent="0.35">
      <c r="N502" t="str">
        <f t="shared" si="17"/>
        <v/>
      </c>
      <c r="O502" t="str" cm="1">
        <f t="array" ref="O502">IF(ISERROR(INDEX(PERSON_FIRSTNAME,N502)&amp;" "&amp;INDEX(PERSON_LASTNAME,N502)&amp;" ("&amp;INDEX(PERSON_ID,N502)&amp;")"),"",INDEX(PERSON_FIRSTNAME,N502)&amp;" "&amp;INDEX(PERSON_LASTNAME,N502)&amp;" ("&amp;INDEX(PERSON_ID,N502)&amp;")")</f>
        <v/>
      </c>
      <c r="P502" t="str" cm="1">
        <f t="array" ref="P502">IF(ISERROR(INDEX(PERSON_LINKEDINURL,N502)),"",INDEX(PERSON_LINKEDINURL,N502))</f>
        <v/>
      </c>
      <c r="Q502" t="str" cm="1">
        <f t="array" ref="Q502">IF(ISERROR(INDEX(PERSON_EMAIL_ADDRESS,N502)),"",INDEX(PERSON_EMAIL_ADDRESS,N502))</f>
        <v/>
      </c>
      <c r="R502" t="str" cm="1">
        <f t="array" ref="R502">IF(ISERROR(INDEX(PERSON_ID,N502)),"",INDEX(PERSON_ID,N502))</f>
        <v/>
      </c>
      <c r="S502" t="str" cm="1">
        <f t="array" ref="S502">IF(ISERROR(INDEX(PERSON_JOBTITLE,N502)),"",INDEX(PERSON_JOBTITLE,N502))</f>
        <v/>
      </c>
      <c r="T502" t="str" cm="1">
        <f t="array" ref="T502">IF(ISERROR(INDEX(PERSON_JOB_TYPE,N502)),"",INDEX(PERSON_JOB_TYPE,N502))</f>
        <v/>
      </c>
      <c r="U502" t="str" cm="1">
        <f t="array" ref="U502">IF(ISERROR(INDEX(PERSON_DEPARTMENT,N502)),"",INDEX(PERSON_DEPARTMENT,N502))</f>
        <v/>
      </c>
      <c r="V502" t="str" cm="1">
        <f t="array" ref="V502">IF(ISERROR(INDEX(PERSON_SENIORITY,N502)),"",INDEX(PERSON_SENIORITY,N502))</f>
        <v/>
      </c>
      <c r="W502" t="str" cm="1">
        <f t="array" ref="W502">IF(ISERROR(INDEX(PERSON_SUB_DEPARTMENT,N502)),"",INDEX(PERSON_SUB_DEPARTMENT,N502))</f>
        <v/>
      </c>
      <c r="Y502" t="str">
        <f t="shared" si="16"/>
        <v/>
      </c>
    </row>
    <row r="503" spans="14:25" x14ac:dyDescent="0.35">
      <c r="N503" t="str">
        <f t="shared" si="17"/>
        <v/>
      </c>
      <c r="O503" t="str" cm="1">
        <f t="array" ref="O503">IF(ISERROR(INDEX(PERSON_FIRSTNAME,N503)&amp;" "&amp;INDEX(PERSON_LASTNAME,N503)&amp;" ("&amp;INDEX(PERSON_ID,N503)&amp;")"),"",INDEX(PERSON_FIRSTNAME,N503)&amp;" "&amp;INDEX(PERSON_LASTNAME,N503)&amp;" ("&amp;INDEX(PERSON_ID,N503)&amp;")")</f>
        <v/>
      </c>
      <c r="P503" t="str" cm="1">
        <f t="array" ref="P503">IF(ISERROR(INDEX(PERSON_LINKEDINURL,N503)),"",INDEX(PERSON_LINKEDINURL,N503))</f>
        <v/>
      </c>
      <c r="Q503" t="str" cm="1">
        <f t="array" ref="Q503">IF(ISERROR(INDEX(PERSON_EMAIL_ADDRESS,N503)),"",INDEX(PERSON_EMAIL_ADDRESS,N503))</f>
        <v/>
      </c>
      <c r="R503" t="str" cm="1">
        <f t="array" ref="R503">IF(ISERROR(INDEX(PERSON_ID,N503)),"",INDEX(PERSON_ID,N503))</f>
        <v/>
      </c>
      <c r="S503" t="str" cm="1">
        <f t="array" ref="S503">IF(ISERROR(INDEX(PERSON_JOBTITLE,N503)),"",INDEX(PERSON_JOBTITLE,N503))</f>
        <v/>
      </c>
      <c r="T503" t="str" cm="1">
        <f t="array" ref="T503">IF(ISERROR(INDEX(PERSON_JOB_TYPE,N503)),"",INDEX(PERSON_JOB_TYPE,N503))</f>
        <v/>
      </c>
      <c r="U503" t="str" cm="1">
        <f t="array" ref="U503">IF(ISERROR(INDEX(PERSON_DEPARTMENT,N503)),"",INDEX(PERSON_DEPARTMENT,N503))</f>
        <v/>
      </c>
      <c r="V503" t="str" cm="1">
        <f t="array" ref="V503">IF(ISERROR(INDEX(PERSON_SENIORITY,N503)),"",INDEX(PERSON_SENIORITY,N503))</f>
        <v/>
      </c>
      <c r="W503" t="str" cm="1">
        <f t="array" ref="W503">IF(ISERROR(INDEX(PERSON_SUB_DEPARTMENT,N503)),"",INDEX(PERSON_SUB_DEPARTMENT,N503))</f>
        <v/>
      </c>
      <c r="Y503" t="str">
        <f t="shared" si="16"/>
        <v/>
      </c>
    </row>
    <row r="504" spans="14:25" x14ac:dyDescent="0.35">
      <c r="N504" t="str">
        <f t="shared" si="17"/>
        <v/>
      </c>
      <c r="O504" t="str" cm="1">
        <f t="array" ref="O504">IF(ISERROR(INDEX(PERSON_FIRSTNAME,N504)&amp;" "&amp;INDEX(PERSON_LASTNAME,N504)&amp;" ("&amp;INDEX(PERSON_ID,N504)&amp;")"),"",INDEX(PERSON_FIRSTNAME,N504)&amp;" "&amp;INDEX(PERSON_LASTNAME,N504)&amp;" ("&amp;INDEX(PERSON_ID,N504)&amp;")")</f>
        <v/>
      </c>
      <c r="P504" t="str" cm="1">
        <f t="array" ref="P504">IF(ISERROR(INDEX(PERSON_LINKEDINURL,N504)),"",INDEX(PERSON_LINKEDINURL,N504))</f>
        <v/>
      </c>
      <c r="Q504" t="str" cm="1">
        <f t="array" ref="Q504">IF(ISERROR(INDEX(PERSON_EMAIL_ADDRESS,N504)),"",INDEX(PERSON_EMAIL_ADDRESS,N504))</f>
        <v/>
      </c>
      <c r="R504" t="str" cm="1">
        <f t="array" ref="R504">IF(ISERROR(INDEX(PERSON_ID,N504)),"",INDEX(PERSON_ID,N504))</f>
        <v/>
      </c>
      <c r="S504" t="str" cm="1">
        <f t="array" ref="S504">IF(ISERROR(INDEX(PERSON_JOBTITLE,N504)),"",INDEX(PERSON_JOBTITLE,N504))</f>
        <v/>
      </c>
      <c r="T504" t="str" cm="1">
        <f t="array" ref="T504">IF(ISERROR(INDEX(PERSON_JOB_TYPE,N504)),"",INDEX(PERSON_JOB_TYPE,N504))</f>
        <v/>
      </c>
      <c r="U504" t="str" cm="1">
        <f t="array" ref="U504">IF(ISERROR(INDEX(PERSON_DEPARTMENT,N504)),"",INDEX(PERSON_DEPARTMENT,N504))</f>
        <v/>
      </c>
      <c r="V504" t="str" cm="1">
        <f t="array" ref="V504">IF(ISERROR(INDEX(PERSON_SENIORITY,N504)),"",INDEX(PERSON_SENIORITY,N504))</f>
        <v/>
      </c>
      <c r="W504" t="str" cm="1">
        <f t="array" ref="W504">IF(ISERROR(INDEX(PERSON_SUB_DEPARTMENT,N504)),"",INDEX(PERSON_SUB_DEPARTMENT,N504))</f>
        <v/>
      </c>
      <c r="Y504" t="str">
        <f t="shared" si="16"/>
        <v/>
      </c>
    </row>
    <row r="505" spans="14:25" x14ac:dyDescent="0.35">
      <c r="N505" t="str">
        <f t="shared" si="17"/>
        <v/>
      </c>
      <c r="O505" t="str" cm="1">
        <f t="array" ref="O505">IF(ISERROR(INDEX(PERSON_FIRSTNAME,N505)&amp;" "&amp;INDEX(PERSON_LASTNAME,N505)&amp;" ("&amp;INDEX(PERSON_ID,N505)&amp;")"),"",INDEX(PERSON_FIRSTNAME,N505)&amp;" "&amp;INDEX(PERSON_LASTNAME,N505)&amp;" ("&amp;INDEX(PERSON_ID,N505)&amp;")")</f>
        <v/>
      </c>
      <c r="P505" t="str" cm="1">
        <f t="array" ref="P505">IF(ISERROR(INDEX(PERSON_LINKEDINURL,N505)),"",INDEX(PERSON_LINKEDINURL,N505))</f>
        <v/>
      </c>
      <c r="Q505" t="str" cm="1">
        <f t="array" ref="Q505">IF(ISERROR(INDEX(PERSON_EMAIL_ADDRESS,N505)),"",INDEX(PERSON_EMAIL_ADDRESS,N505))</f>
        <v/>
      </c>
      <c r="R505" t="str" cm="1">
        <f t="array" ref="R505">IF(ISERROR(INDEX(PERSON_ID,N505)),"",INDEX(PERSON_ID,N505))</f>
        <v/>
      </c>
      <c r="S505" t="str" cm="1">
        <f t="array" ref="S505">IF(ISERROR(INDEX(PERSON_JOBTITLE,N505)),"",INDEX(PERSON_JOBTITLE,N505))</f>
        <v/>
      </c>
      <c r="T505" t="str" cm="1">
        <f t="array" ref="T505">IF(ISERROR(INDEX(PERSON_JOB_TYPE,N505)),"",INDEX(PERSON_JOB_TYPE,N505))</f>
        <v/>
      </c>
      <c r="U505" t="str" cm="1">
        <f t="array" ref="U505">IF(ISERROR(INDEX(PERSON_DEPARTMENT,N505)),"",INDEX(PERSON_DEPARTMENT,N505))</f>
        <v/>
      </c>
      <c r="V505" t="str" cm="1">
        <f t="array" ref="V505">IF(ISERROR(INDEX(PERSON_SENIORITY,N505)),"",INDEX(PERSON_SENIORITY,N505))</f>
        <v/>
      </c>
      <c r="W505" t="str" cm="1">
        <f t="array" ref="W505">IF(ISERROR(INDEX(PERSON_SUB_DEPARTMENT,N505)),"",INDEX(PERSON_SUB_DEPARTMENT,N505))</f>
        <v/>
      </c>
      <c r="Y505" t="str">
        <f t="shared" si="16"/>
        <v/>
      </c>
    </row>
    <row r="506" spans="14:25" x14ac:dyDescent="0.35">
      <c r="N506" t="str">
        <f t="shared" si="17"/>
        <v/>
      </c>
      <c r="O506" t="str" cm="1">
        <f t="array" ref="O506">IF(ISERROR(INDEX(PERSON_FIRSTNAME,N506)&amp;" "&amp;INDEX(PERSON_LASTNAME,N506)&amp;" ("&amp;INDEX(PERSON_ID,N506)&amp;")"),"",INDEX(PERSON_FIRSTNAME,N506)&amp;" "&amp;INDEX(PERSON_LASTNAME,N506)&amp;" ("&amp;INDEX(PERSON_ID,N506)&amp;")")</f>
        <v/>
      </c>
      <c r="P506" t="str" cm="1">
        <f t="array" ref="P506">IF(ISERROR(INDEX(PERSON_LINKEDINURL,N506)),"",INDEX(PERSON_LINKEDINURL,N506))</f>
        <v/>
      </c>
      <c r="Q506" t="str" cm="1">
        <f t="array" ref="Q506">IF(ISERROR(INDEX(PERSON_EMAIL_ADDRESS,N506)),"",INDEX(PERSON_EMAIL_ADDRESS,N506))</f>
        <v/>
      </c>
      <c r="R506" t="str" cm="1">
        <f t="array" ref="R506">IF(ISERROR(INDEX(PERSON_ID,N506)),"",INDEX(PERSON_ID,N506))</f>
        <v/>
      </c>
      <c r="S506" t="str" cm="1">
        <f t="array" ref="S506">IF(ISERROR(INDEX(PERSON_JOBTITLE,N506)),"",INDEX(PERSON_JOBTITLE,N506))</f>
        <v/>
      </c>
      <c r="T506" t="str" cm="1">
        <f t="array" ref="T506">IF(ISERROR(INDEX(PERSON_JOB_TYPE,N506)),"",INDEX(PERSON_JOB_TYPE,N506))</f>
        <v/>
      </c>
      <c r="U506" t="str" cm="1">
        <f t="array" ref="U506">IF(ISERROR(INDEX(PERSON_DEPARTMENT,N506)),"",INDEX(PERSON_DEPARTMENT,N506))</f>
        <v/>
      </c>
      <c r="V506" t="str" cm="1">
        <f t="array" ref="V506">IF(ISERROR(INDEX(PERSON_SENIORITY,N506)),"",INDEX(PERSON_SENIORITY,N506))</f>
        <v/>
      </c>
      <c r="W506" t="str" cm="1">
        <f t="array" ref="W506">IF(ISERROR(INDEX(PERSON_SUB_DEPARTMENT,N506)),"",INDEX(PERSON_SUB_DEPARTMENT,N506))</f>
        <v/>
      </c>
      <c r="Y506" t="str">
        <f t="shared" si="16"/>
        <v/>
      </c>
    </row>
    <row r="507" spans="14:25" x14ac:dyDescent="0.35">
      <c r="N507" t="str">
        <f t="shared" si="17"/>
        <v/>
      </c>
      <c r="O507" t="str" cm="1">
        <f t="array" ref="O507">IF(ISERROR(INDEX(PERSON_FIRSTNAME,N507)&amp;" "&amp;INDEX(PERSON_LASTNAME,N507)&amp;" ("&amp;INDEX(PERSON_ID,N507)&amp;")"),"",INDEX(PERSON_FIRSTNAME,N507)&amp;" "&amp;INDEX(PERSON_LASTNAME,N507)&amp;" ("&amp;INDEX(PERSON_ID,N507)&amp;")")</f>
        <v/>
      </c>
      <c r="P507" t="str" cm="1">
        <f t="array" ref="P507">IF(ISERROR(INDEX(PERSON_LINKEDINURL,N507)),"",INDEX(PERSON_LINKEDINURL,N507))</f>
        <v/>
      </c>
      <c r="Q507" t="str" cm="1">
        <f t="array" ref="Q507">IF(ISERROR(INDEX(PERSON_EMAIL_ADDRESS,N507)),"",INDEX(PERSON_EMAIL_ADDRESS,N507))</f>
        <v/>
      </c>
      <c r="R507" t="str" cm="1">
        <f t="array" ref="R507">IF(ISERROR(INDEX(PERSON_ID,N507)),"",INDEX(PERSON_ID,N507))</f>
        <v/>
      </c>
      <c r="S507" t="str" cm="1">
        <f t="array" ref="S507">IF(ISERROR(INDEX(PERSON_JOBTITLE,N507)),"",INDEX(PERSON_JOBTITLE,N507))</f>
        <v/>
      </c>
      <c r="T507" t="str" cm="1">
        <f t="array" ref="T507">IF(ISERROR(INDEX(PERSON_JOB_TYPE,N507)),"",INDEX(PERSON_JOB_TYPE,N507))</f>
        <v/>
      </c>
      <c r="U507" t="str" cm="1">
        <f t="array" ref="U507">IF(ISERROR(INDEX(PERSON_DEPARTMENT,N507)),"",INDEX(PERSON_DEPARTMENT,N507))</f>
        <v/>
      </c>
      <c r="V507" t="str" cm="1">
        <f t="array" ref="V507">IF(ISERROR(INDEX(PERSON_SENIORITY,N507)),"",INDEX(PERSON_SENIORITY,N507))</f>
        <v/>
      </c>
      <c r="W507" t="str" cm="1">
        <f t="array" ref="W507">IF(ISERROR(INDEX(PERSON_SUB_DEPARTMENT,N507)),"",INDEX(PERSON_SUB_DEPARTMENT,N507))</f>
        <v/>
      </c>
      <c r="Y507" t="str">
        <f t="shared" si="16"/>
        <v/>
      </c>
    </row>
    <row r="508" spans="14:25" x14ac:dyDescent="0.35">
      <c r="N508" t="str">
        <f t="shared" si="17"/>
        <v/>
      </c>
      <c r="O508" t="str" cm="1">
        <f t="array" ref="O508">IF(ISERROR(INDEX(PERSON_FIRSTNAME,N508)&amp;" "&amp;INDEX(PERSON_LASTNAME,N508)&amp;" ("&amp;INDEX(PERSON_ID,N508)&amp;")"),"",INDEX(PERSON_FIRSTNAME,N508)&amp;" "&amp;INDEX(PERSON_LASTNAME,N508)&amp;" ("&amp;INDEX(PERSON_ID,N508)&amp;")")</f>
        <v/>
      </c>
      <c r="P508" t="str" cm="1">
        <f t="array" ref="P508">IF(ISERROR(INDEX(PERSON_LINKEDINURL,N508)),"",INDEX(PERSON_LINKEDINURL,N508))</f>
        <v/>
      </c>
      <c r="Q508" t="str" cm="1">
        <f t="array" ref="Q508">IF(ISERROR(INDEX(PERSON_EMAIL_ADDRESS,N508)),"",INDEX(PERSON_EMAIL_ADDRESS,N508))</f>
        <v/>
      </c>
      <c r="R508" t="str" cm="1">
        <f t="array" ref="R508">IF(ISERROR(INDEX(PERSON_ID,N508)),"",INDEX(PERSON_ID,N508))</f>
        <v/>
      </c>
      <c r="S508" t="str" cm="1">
        <f t="array" ref="S508">IF(ISERROR(INDEX(PERSON_JOBTITLE,N508)),"",INDEX(PERSON_JOBTITLE,N508))</f>
        <v/>
      </c>
      <c r="T508" t="str" cm="1">
        <f t="array" ref="T508">IF(ISERROR(INDEX(PERSON_JOB_TYPE,N508)),"",INDEX(PERSON_JOB_TYPE,N508))</f>
        <v/>
      </c>
      <c r="U508" t="str" cm="1">
        <f t="array" ref="U508">IF(ISERROR(INDEX(PERSON_DEPARTMENT,N508)),"",INDEX(PERSON_DEPARTMENT,N508))</f>
        <v/>
      </c>
      <c r="V508" t="str" cm="1">
        <f t="array" ref="V508">IF(ISERROR(INDEX(PERSON_SENIORITY,N508)),"",INDEX(PERSON_SENIORITY,N508))</f>
        <v/>
      </c>
      <c r="W508" t="str" cm="1">
        <f t="array" ref="W508">IF(ISERROR(INDEX(PERSON_SUB_DEPARTMENT,N508)),"",INDEX(PERSON_SUB_DEPARTMENT,N508))</f>
        <v/>
      </c>
      <c r="Y508" t="str">
        <f t="shared" si="16"/>
        <v/>
      </c>
    </row>
    <row r="509" spans="14:25" x14ac:dyDescent="0.35">
      <c r="N509" t="str">
        <f t="shared" si="17"/>
        <v/>
      </c>
      <c r="O509" t="str" cm="1">
        <f t="array" ref="O509">IF(ISERROR(INDEX(PERSON_FIRSTNAME,N509)&amp;" "&amp;INDEX(PERSON_LASTNAME,N509)&amp;" ("&amp;INDEX(PERSON_ID,N509)&amp;")"),"",INDEX(PERSON_FIRSTNAME,N509)&amp;" "&amp;INDEX(PERSON_LASTNAME,N509)&amp;" ("&amp;INDEX(PERSON_ID,N509)&amp;")")</f>
        <v/>
      </c>
      <c r="P509" t="str" cm="1">
        <f t="array" ref="P509">IF(ISERROR(INDEX(PERSON_LINKEDINURL,N509)),"",INDEX(PERSON_LINKEDINURL,N509))</f>
        <v/>
      </c>
      <c r="Q509" t="str" cm="1">
        <f t="array" ref="Q509">IF(ISERROR(INDEX(PERSON_EMAIL_ADDRESS,N509)),"",INDEX(PERSON_EMAIL_ADDRESS,N509))</f>
        <v/>
      </c>
      <c r="R509" t="str" cm="1">
        <f t="array" ref="R509">IF(ISERROR(INDEX(PERSON_ID,N509)),"",INDEX(PERSON_ID,N509))</f>
        <v/>
      </c>
      <c r="S509" t="str" cm="1">
        <f t="array" ref="S509">IF(ISERROR(INDEX(PERSON_JOBTITLE,N509)),"",INDEX(PERSON_JOBTITLE,N509))</f>
        <v/>
      </c>
      <c r="T509" t="str" cm="1">
        <f t="array" ref="T509">IF(ISERROR(INDEX(PERSON_JOB_TYPE,N509)),"",INDEX(PERSON_JOB_TYPE,N509))</f>
        <v/>
      </c>
      <c r="U509" t="str" cm="1">
        <f t="array" ref="U509">IF(ISERROR(INDEX(PERSON_DEPARTMENT,N509)),"",INDEX(PERSON_DEPARTMENT,N509))</f>
        <v/>
      </c>
      <c r="V509" t="str" cm="1">
        <f t="array" ref="V509">IF(ISERROR(INDEX(PERSON_SENIORITY,N509)),"",INDEX(PERSON_SENIORITY,N509))</f>
        <v/>
      </c>
      <c r="W509" t="str" cm="1">
        <f t="array" ref="W509">IF(ISERROR(INDEX(PERSON_SUB_DEPARTMENT,N509)),"",INDEX(PERSON_SUB_DEPARTMENT,N509))</f>
        <v/>
      </c>
      <c r="Y509" t="str">
        <f t="shared" si="16"/>
        <v/>
      </c>
    </row>
    <row r="510" spans="14:25" x14ac:dyDescent="0.35">
      <c r="N510" t="str">
        <f t="shared" si="17"/>
        <v/>
      </c>
      <c r="O510" t="str" cm="1">
        <f t="array" ref="O510">IF(ISERROR(INDEX(PERSON_FIRSTNAME,N510)&amp;" "&amp;INDEX(PERSON_LASTNAME,N510)&amp;" ("&amp;INDEX(PERSON_ID,N510)&amp;")"),"",INDEX(PERSON_FIRSTNAME,N510)&amp;" "&amp;INDEX(PERSON_LASTNAME,N510)&amp;" ("&amp;INDEX(PERSON_ID,N510)&amp;")")</f>
        <v/>
      </c>
      <c r="P510" t="str" cm="1">
        <f t="array" ref="P510">IF(ISERROR(INDEX(PERSON_LINKEDINURL,N510)),"",INDEX(PERSON_LINKEDINURL,N510))</f>
        <v/>
      </c>
      <c r="Q510" t="str" cm="1">
        <f t="array" ref="Q510">IF(ISERROR(INDEX(PERSON_EMAIL_ADDRESS,N510)),"",INDEX(PERSON_EMAIL_ADDRESS,N510))</f>
        <v/>
      </c>
      <c r="R510" t="str" cm="1">
        <f t="array" ref="R510">IF(ISERROR(INDEX(PERSON_ID,N510)),"",INDEX(PERSON_ID,N510))</f>
        <v/>
      </c>
      <c r="S510" t="str" cm="1">
        <f t="array" ref="S510">IF(ISERROR(INDEX(PERSON_JOBTITLE,N510)),"",INDEX(PERSON_JOBTITLE,N510))</f>
        <v/>
      </c>
      <c r="T510" t="str" cm="1">
        <f t="array" ref="T510">IF(ISERROR(INDEX(PERSON_JOB_TYPE,N510)),"",INDEX(PERSON_JOB_TYPE,N510))</f>
        <v/>
      </c>
      <c r="U510" t="str" cm="1">
        <f t="array" ref="U510">IF(ISERROR(INDEX(PERSON_DEPARTMENT,N510)),"",INDEX(PERSON_DEPARTMENT,N510))</f>
        <v/>
      </c>
      <c r="V510" t="str" cm="1">
        <f t="array" ref="V510">IF(ISERROR(INDEX(PERSON_SENIORITY,N510)),"",INDEX(PERSON_SENIORITY,N510))</f>
        <v/>
      </c>
      <c r="W510" t="str" cm="1">
        <f t="array" ref="W510">IF(ISERROR(INDEX(PERSON_SUB_DEPARTMENT,N510)),"",INDEX(PERSON_SUB_DEPARTMENT,N510))</f>
        <v/>
      </c>
      <c r="Y510" t="str">
        <f t="shared" si="16"/>
        <v/>
      </c>
    </row>
    <row r="511" spans="14:25" x14ac:dyDescent="0.35">
      <c r="N511" t="str">
        <f t="shared" si="17"/>
        <v/>
      </c>
      <c r="O511" t="str" cm="1">
        <f t="array" ref="O511">IF(ISERROR(INDEX(PERSON_FIRSTNAME,N511)&amp;" "&amp;INDEX(PERSON_LASTNAME,N511)&amp;" ("&amp;INDEX(PERSON_ID,N511)&amp;")"),"",INDEX(PERSON_FIRSTNAME,N511)&amp;" "&amp;INDEX(PERSON_LASTNAME,N511)&amp;" ("&amp;INDEX(PERSON_ID,N511)&amp;")")</f>
        <v/>
      </c>
      <c r="P511" t="str" cm="1">
        <f t="array" ref="P511">IF(ISERROR(INDEX(PERSON_LINKEDINURL,N511)),"",INDEX(PERSON_LINKEDINURL,N511))</f>
        <v/>
      </c>
      <c r="Q511" t="str" cm="1">
        <f t="array" ref="Q511">IF(ISERROR(INDEX(PERSON_EMAIL_ADDRESS,N511)),"",INDEX(PERSON_EMAIL_ADDRESS,N511))</f>
        <v/>
      </c>
      <c r="R511" t="str" cm="1">
        <f t="array" ref="R511">IF(ISERROR(INDEX(PERSON_ID,N511)),"",INDEX(PERSON_ID,N511))</f>
        <v/>
      </c>
      <c r="S511" t="str" cm="1">
        <f t="array" ref="S511">IF(ISERROR(INDEX(PERSON_JOBTITLE,N511)),"",INDEX(PERSON_JOBTITLE,N511))</f>
        <v/>
      </c>
      <c r="T511" t="str" cm="1">
        <f t="array" ref="T511">IF(ISERROR(INDEX(PERSON_JOB_TYPE,N511)),"",INDEX(PERSON_JOB_TYPE,N511))</f>
        <v/>
      </c>
      <c r="U511" t="str" cm="1">
        <f t="array" ref="U511">IF(ISERROR(INDEX(PERSON_DEPARTMENT,N511)),"",INDEX(PERSON_DEPARTMENT,N511))</f>
        <v/>
      </c>
      <c r="V511" t="str" cm="1">
        <f t="array" ref="V511">IF(ISERROR(INDEX(PERSON_SENIORITY,N511)),"",INDEX(PERSON_SENIORITY,N511))</f>
        <v/>
      </c>
      <c r="W511" t="str" cm="1">
        <f t="array" ref="W511">IF(ISERROR(INDEX(PERSON_SUB_DEPARTMENT,N511)),"",INDEX(PERSON_SUB_DEPARTMENT,N511))</f>
        <v/>
      </c>
      <c r="Y511" t="str">
        <f t="shared" si="16"/>
        <v/>
      </c>
    </row>
    <row r="512" spans="14:25" x14ac:dyDescent="0.35">
      <c r="N512" t="str">
        <f t="shared" si="17"/>
        <v/>
      </c>
      <c r="O512" t="str" cm="1">
        <f t="array" ref="O512">IF(ISERROR(INDEX(PERSON_FIRSTNAME,N512)&amp;" "&amp;INDEX(PERSON_LASTNAME,N512)&amp;" ("&amp;INDEX(PERSON_ID,N512)&amp;")"),"",INDEX(PERSON_FIRSTNAME,N512)&amp;" "&amp;INDEX(PERSON_LASTNAME,N512)&amp;" ("&amp;INDEX(PERSON_ID,N512)&amp;")")</f>
        <v/>
      </c>
      <c r="P512" t="str" cm="1">
        <f t="array" ref="P512">IF(ISERROR(INDEX(PERSON_LINKEDINURL,N512)),"",INDEX(PERSON_LINKEDINURL,N512))</f>
        <v/>
      </c>
      <c r="Q512" t="str" cm="1">
        <f t="array" ref="Q512">IF(ISERROR(INDEX(PERSON_EMAIL_ADDRESS,N512)),"",INDEX(PERSON_EMAIL_ADDRESS,N512))</f>
        <v/>
      </c>
      <c r="R512" t="str" cm="1">
        <f t="array" ref="R512">IF(ISERROR(INDEX(PERSON_ID,N512)),"",INDEX(PERSON_ID,N512))</f>
        <v/>
      </c>
      <c r="S512" t="str" cm="1">
        <f t="array" ref="S512">IF(ISERROR(INDEX(PERSON_JOBTITLE,N512)),"",INDEX(PERSON_JOBTITLE,N512))</f>
        <v/>
      </c>
      <c r="T512" t="str" cm="1">
        <f t="array" ref="T512">IF(ISERROR(INDEX(PERSON_JOB_TYPE,N512)),"",INDEX(PERSON_JOB_TYPE,N512))</f>
        <v/>
      </c>
      <c r="U512" t="str" cm="1">
        <f t="array" ref="U512">IF(ISERROR(INDEX(PERSON_DEPARTMENT,N512)),"",INDEX(PERSON_DEPARTMENT,N512))</f>
        <v/>
      </c>
      <c r="V512" t="str" cm="1">
        <f t="array" ref="V512">IF(ISERROR(INDEX(PERSON_SENIORITY,N512)),"",INDEX(PERSON_SENIORITY,N512))</f>
        <v/>
      </c>
      <c r="W512" t="str" cm="1">
        <f t="array" ref="W512">IF(ISERROR(INDEX(PERSON_SUB_DEPARTMENT,N512)),"",INDEX(PERSON_SUB_DEPARTMENT,N512))</f>
        <v/>
      </c>
      <c r="Y512" t="str">
        <f t="shared" si="16"/>
        <v/>
      </c>
    </row>
    <row r="513" spans="14:25" x14ac:dyDescent="0.35">
      <c r="N513" t="str">
        <f t="shared" si="17"/>
        <v/>
      </c>
      <c r="O513" t="str" cm="1">
        <f t="array" ref="O513">IF(ISERROR(INDEX(PERSON_FIRSTNAME,N513)&amp;" "&amp;INDEX(PERSON_LASTNAME,N513)&amp;" ("&amp;INDEX(PERSON_ID,N513)&amp;")"),"",INDEX(PERSON_FIRSTNAME,N513)&amp;" "&amp;INDEX(PERSON_LASTNAME,N513)&amp;" ("&amp;INDEX(PERSON_ID,N513)&amp;")")</f>
        <v/>
      </c>
      <c r="P513" t="str" cm="1">
        <f t="array" ref="P513">IF(ISERROR(INDEX(PERSON_LINKEDINURL,N513)),"",INDEX(PERSON_LINKEDINURL,N513))</f>
        <v/>
      </c>
      <c r="Q513" t="str" cm="1">
        <f t="array" ref="Q513">IF(ISERROR(INDEX(PERSON_EMAIL_ADDRESS,N513)),"",INDEX(PERSON_EMAIL_ADDRESS,N513))</f>
        <v/>
      </c>
      <c r="R513" t="str" cm="1">
        <f t="array" ref="R513">IF(ISERROR(INDEX(PERSON_ID,N513)),"",INDEX(PERSON_ID,N513))</f>
        <v/>
      </c>
      <c r="S513" t="str" cm="1">
        <f t="array" ref="S513">IF(ISERROR(INDEX(PERSON_JOBTITLE,N513)),"",INDEX(PERSON_JOBTITLE,N513))</f>
        <v/>
      </c>
      <c r="T513" t="str" cm="1">
        <f t="array" ref="T513">IF(ISERROR(INDEX(PERSON_JOB_TYPE,N513)),"",INDEX(PERSON_JOB_TYPE,N513))</f>
        <v/>
      </c>
      <c r="U513" t="str" cm="1">
        <f t="array" ref="U513">IF(ISERROR(INDEX(PERSON_DEPARTMENT,N513)),"",INDEX(PERSON_DEPARTMENT,N513))</f>
        <v/>
      </c>
      <c r="V513" t="str" cm="1">
        <f t="array" ref="V513">IF(ISERROR(INDEX(PERSON_SENIORITY,N513)),"",INDEX(PERSON_SENIORITY,N513))</f>
        <v/>
      </c>
      <c r="W513" t="str" cm="1">
        <f t="array" ref="W513">IF(ISERROR(INDEX(PERSON_SUB_DEPARTMENT,N513)),"",INDEX(PERSON_SUB_DEPARTMENT,N513))</f>
        <v/>
      </c>
      <c r="Y513" t="str">
        <f t="shared" si="16"/>
        <v/>
      </c>
    </row>
    <row r="514" spans="14:25" x14ac:dyDescent="0.35">
      <c r="N514" t="str">
        <f t="shared" si="17"/>
        <v/>
      </c>
      <c r="O514" t="str" cm="1">
        <f t="array" ref="O514">IF(ISERROR(INDEX(PERSON_FIRSTNAME,N514)&amp;" "&amp;INDEX(PERSON_LASTNAME,N514)&amp;" ("&amp;INDEX(PERSON_ID,N514)&amp;")"),"",INDEX(PERSON_FIRSTNAME,N514)&amp;" "&amp;INDEX(PERSON_LASTNAME,N514)&amp;" ("&amp;INDEX(PERSON_ID,N514)&amp;")")</f>
        <v/>
      </c>
      <c r="P514" t="str" cm="1">
        <f t="array" ref="P514">IF(ISERROR(INDEX(PERSON_LINKEDINURL,N514)),"",INDEX(PERSON_LINKEDINURL,N514))</f>
        <v/>
      </c>
      <c r="Q514" t="str" cm="1">
        <f t="array" ref="Q514">IF(ISERROR(INDEX(PERSON_EMAIL_ADDRESS,N514)),"",INDEX(PERSON_EMAIL_ADDRESS,N514))</f>
        <v/>
      </c>
      <c r="R514" t="str" cm="1">
        <f t="array" ref="R514">IF(ISERROR(INDEX(PERSON_ID,N514)),"",INDEX(PERSON_ID,N514))</f>
        <v/>
      </c>
      <c r="S514" t="str" cm="1">
        <f t="array" ref="S514">IF(ISERROR(INDEX(PERSON_JOBTITLE,N514)),"",INDEX(PERSON_JOBTITLE,N514))</f>
        <v/>
      </c>
      <c r="T514" t="str" cm="1">
        <f t="array" ref="T514">IF(ISERROR(INDEX(PERSON_JOB_TYPE,N514)),"",INDEX(PERSON_JOB_TYPE,N514))</f>
        <v/>
      </c>
      <c r="U514" t="str" cm="1">
        <f t="array" ref="U514">IF(ISERROR(INDEX(PERSON_DEPARTMENT,N514)),"",INDEX(PERSON_DEPARTMENT,N514))</f>
        <v/>
      </c>
      <c r="V514" t="str" cm="1">
        <f t="array" ref="V514">IF(ISERROR(INDEX(PERSON_SENIORITY,N514)),"",INDEX(PERSON_SENIORITY,N514))</f>
        <v/>
      </c>
      <c r="W514" t="str" cm="1">
        <f t="array" ref="W514">IF(ISERROR(INDEX(PERSON_SUB_DEPARTMENT,N514)),"",INDEX(PERSON_SUB_DEPARTMENT,N514))</f>
        <v/>
      </c>
      <c r="Y514" t="str">
        <f t="shared" ref="Y514:Y574" si="18">IF(ISERROR(INDEX(MEETING_MINUTES_FILENAME,MATCH(X514,MEETING_MINUTES_MINUTES_DISPLAY_NAME,0))),"",INDEX(MEETING_MINUTES_FILENAME,MATCH(X514,MEETING_MINUTES_MINUTES_DISPLAY_NAME,0)))</f>
        <v/>
      </c>
    </row>
    <row r="515" spans="14:25" x14ac:dyDescent="0.35">
      <c r="N515" t="str">
        <f t="shared" si="17"/>
        <v/>
      </c>
      <c r="O515" t="str" cm="1">
        <f t="array" ref="O515">IF(ISERROR(INDEX(PERSON_FIRSTNAME,N515)&amp;" "&amp;INDEX(PERSON_LASTNAME,N515)&amp;" ("&amp;INDEX(PERSON_ID,N515)&amp;")"),"",INDEX(PERSON_FIRSTNAME,N515)&amp;" "&amp;INDEX(PERSON_LASTNAME,N515)&amp;" ("&amp;INDEX(PERSON_ID,N515)&amp;")")</f>
        <v/>
      </c>
      <c r="P515" t="str" cm="1">
        <f t="array" ref="P515">IF(ISERROR(INDEX(PERSON_LINKEDINURL,N515)),"",INDEX(PERSON_LINKEDINURL,N515))</f>
        <v/>
      </c>
      <c r="Q515" t="str" cm="1">
        <f t="array" ref="Q515">IF(ISERROR(INDEX(PERSON_EMAIL_ADDRESS,N515)),"",INDEX(PERSON_EMAIL_ADDRESS,N515))</f>
        <v/>
      </c>
      <c r="R515" t="str" cm="1">
        <f t="array" ref="R515">IF(ISERROR(INDEX(PERSON_ID,N515)),"",INDEX(PERSON_ID,N515))</f>
        <v/>
      </c>
      <c r="S515" t="str" cm="1">
        <f t="array" ref="S515">IF(ISERROR(INDEX(PERSON_JOBTITLE,N515)),"",INDEX(PERSON_JOBTITLE,N515))</f>
        <v/>
      </c>
      <c r="T515" t="str" cm="1">
        <f t="array" ref="T515">IF(ISERROR(INDEX(PERSON_JOB_TYPE,N515)),"",INDEX(PERSON_JOB_TYPE,N515))</f>
        <v/>
      </c>
      <c r="U515" t="str" cm="1">
        <f t="array" ref="U515">IF(ISERROR(INDEX(PERSON_DEPARTMENT,N515)),"",INDEX(PERSON_DEPARTMENT,N515))</f>
        <v/>
      </c>
      <c r="V515" t="str" cm="1">
        <f t="array" ref="V515">IF(ISERROR(INDEX(PERSON_SENIORITY,N515)),"",INDEX(PERSON_SENIORITY,N515))</f>
        <v/>
      </c>
      <c r="W515" t="str" cm="1">
        <f t="array" ref="W515">IF(ISERROR(INDEX(PERSON_SUB_DEPARTMENT,N515)),"",INDEX(PERSON_SUB_DEPARTMENT,N515))</f>
        <v/>
      </c>
      <c r="Y515" t="str">
        <f t="shared" si="18"/>
        <v/>
      </c>
    </row>
    <row r="516" spans="14:25" x14ac:dyDescent="0.35">
      <c r="N516" t="str">
        <f t="shared" si="17"/>
        <v/>
      </c>
      <c r="O516" t="str" cm="1">
        <f t="array" ref="O516">IF(ISERROR(INDEX(PERSON_FIRSTNAME,N516)&amp;" "&amp;INDEX(PERSON_LASTNAME,N516)&amp;" ("&amp;INDEX(PERSON_ID,N516)&amp;")"),"",INDEX(PERSON_FIRSTNAME,N516)&amp;" "&amp;INDEX(PERSON_LASTNAME,N516)&amp;" ("&amp;INDEX(PERSON_ID,N516)&amp;")")</f>
        <v/>
      </c>
      <c r="P516" t="str" cm="1">
        <f t="array" ref="P516">IF(ISERROR(INDEX(PERSON_LINKEDINURL,N516)),"",INDEX(PERSON_LINKEDINURL,N516))</f>
        <v/>
      </c>
      <c r="Q516" t="str" cm="1">
        <f t="array" ref="Q516">IF(ISERROR(INDEX(PERSON_EMAIL_ADDRESS,N516)),"",INDEX(PERSON_EMAIL_ADDRESS,N516))</f>
        <v/>
      </c>
      <c r="R516" t="str" cm="1">
        <f t="array" ref="R516">IF(ISERROR(INDEX(PERSON_ID,N516)),"",INDEX(PERSON_ID,N516))</f>
        <v/>
      </c>
      <c r="S516" t="str" cm="1">
        <f t="array" ref="S516">IF(ISERROR(INDEX(PERSON_JOBTITLE,N516)),"",INDEX(PERSON_JOBTITLE,N516))</f>
        <v/>
      </c>
      <c r="T516" t="str" cm="1">
        <f t="array" ref="T516">IF(ISERROR(INDEX(PERSON_JOB_TYPE,N516)),"",INDEX(PERSON_JOB_TYPE,N516))</f>
        <v/>
      </c>
      <c r="U516" t="str" cm="1">
        <f t="array" ref="U516">IF(ISERROR(INDEX(PERSON_DEPARTMENT,N516)),"",INDEX(PERSON_DEPARTMENT,N516))</f>
        <v/>
      </c>
      <c r="V516" t="str" cm="1">
        <f t="array" ref="V516">IF(ISERROR(INDEX(PERSON_SENIORITY,N516)),"",INDEX(PERSON_SENIORITY,N516))</f>
        <v/>
      </c>
      <c r="W516" t="str" cm="1">
        <f t="array" ref="W516">IF(ISERROR(INDEX(PERSON_SUB_DEPARTMENT,N516)),"",INDEX(PERSON_SUB_DEPARTMENT,N516))</f>
        <v/>
      </c>
      <c r="Y516" t="str">
        <f t="shared" si="18"/>
        <v/>
      </c>
    </row>
    <row r="517" spans="14:25" x14ac:dyDescent="0.35">
      <c r="N517" t="str">
        <f t="shared" si="17"/>
        <v/>
      </c>
      <c r="O517" t="str" cm="1">
        <f t="array" ref="O517">IF(ISERROR(INDEX(PERSON_FIRSTNAME,N517)&amp;" "&amp;INDEX(PERSON_LASTNAME,N517)&amp;" ("&amp;INDEX(PERSON_ID,N517)&amp;")"),"",INDEX(PERSON_FIRSTNAME,N517)&amp;" "&amp;INDEX(PERSON_LASTNAME,N517)&amp;" ("&amp;INDEX(PERSON_ID,N517)&amp;")")</f>
        <v/>
      </c>
      <c r="P517" t="str" cm="1">
        <f t="array" ref="P517">IF(ISERROR(INDEX(PERSON_LINKEDINURL,N517)),"",INDEX(PERSON_LINKEDINURL,N517))</f>
        <v/>
      </c>
      <c r="Q517" t="str" cm="1">
        <f t="array" ref="Q517">IF(ISERROR(INDEX(PERSON_EMAIL_ADDRESS,N517)),"",INDEX(PERSON_EMAIL_ADDRESS,N517))</f>
        <v/>
      </c>
      <c r="R517" t="str" cm="1">
        <f t="array" ref="R517">IF(ISERROR(INDEX(PERSON_ID,N517)),"",INDEX(PERSON_ID,N517))</f>
        <v/>
      </c>
      <c r="S517" t="str" cm="1">
        <f t="array" ref="S517">IF(ISERROR(INDEX(PERSON_JOBTITLE,N517)),"",INDEX(PERSON_JOBTITLE,N517))</f>
        <v/>
      </c>
      <c r="T517" t="str" cm="1">
        <f t="array" ref="T517">IF(ISERROR(INDEX(PERSON_JOB_TYPE,N517)),"",INDEX(PERSON_JOB_TYPE,N517))</f>
        <v/>
      </c>
      <c r="U517" t="str" cm="1">
        <f t="array" ref="U517">IF(ISERROR(INDEX(PERSON_DEPARTMENT,N517)),"",INDEX(PERSON_DEPARTMENT,N517))</f>
        <v/>
      </c>
      <c r="V517" t="str" cm="1">
        <f t="array" ref="V517">IF(ISERROR(INDEX(PERSON_SENIORITY,N517)),"",INDEX(PERSON_SENIORITY,N517))</f>
        <v/>
      </c>
      <c r="W517" t="str" cm="1">
        <f t="array" ref="W517">IF(ISERROR(INDEX(PERSON_SUB_DEPARTMENT,N517)),"",INDEX(PERSON_SUB_DEPARTMENT,N517))</f>
        <v/>
      </c>
      <c r="Y517" t="str">
        <f t="shared" si="18"/>
        <v/>
      </c>
    </row>
    <row r="518" spans="14:25" x14ac:dyDescent="0.35">
      <c r="N518" t="str">
        <f t="shared" si="17"/>
        <v/>
      </c>
      <c r="O518" t="str" cm="1">
        <f t="array" ref="O518">IF(ISERROR(INDEX(PERSON_FIRSTNAME,N518)&amp;" "&amp;INDEX(PERSON_LASTNAME,N518)&amp;" ("&amp;INDEX(PERSON_ID,N518)&amp;")"),"",INDEX(PERSON_FIRSTNAME,N518)&amp;" "&amp;INDEX(PERSON_LASTNAME,N518)&amp;" ("&amp;INDEX(PERSON_ID,N518)&amp;")")</f>
        <v/>
      </c>
      <c r="P518" t="str" cm="1">
        <f t="array" ref="P518">IF(ISERROR(INDEX(PERSON_LINKEDINURL,N518)),"",INDEX(PERSON_LINKEDINURL,N518))</f>
        <v/>
      </c>
      <c r="Q518" t="str" cm="1">
        <f t="array" ref="Q518">IF(ISERROR(INDEX(PERSON_EMAIL_ADDRESS,N518)),"",INDEX(PERSON_EMAIL_ADDRESS,N518))</f>
        <v/>
      </c>
      <c r="R518" t="str" cm="1">
        <f t="array" ref="R518">IF(ISERROR(INDEX(PERSON_ID,N518)),"",INDEX(PERSON_ID,N518))</f>
        <v/>
      </c>
      <c r="S518" t="str" cm="1">
        <f t="array" ref="S518">IF(ISERROR(INDEX(PERSON_JOBTITLE,N518)),"",INDEX(PERSON_JOBTITLE,N518))</f>
        <v/>
      </c>
      <c r="T518" t="str" cm="1">
        <f t="array" ref="T518">IF(ISERROR(INDEX(PERSON_JOB_TYPE,N518)),"",INDEX(PERSON_JOB_TYPE,N518))</f>
        <v/>
      </c>
      <c r="U518" t="str" cm="1">
        <f t="array" ref="U518">IF(ISERROR(INDEX(PERSON_DEPARTMENT,N518)),"",INDEX(PERSON_DEPARTMENT,N518))</f>
        <v/>
      </c>
      <c r="V518" t="str" cm="1">
        <f t="array" ref="V518">IF(ISERROR(INDEX(PERSON_SENIORITY,N518)),"",INDEX(PERSON_SENIORITY,N518))</f>
        <v/>
      </c>
      <c r="W518" t="str" cm="1">
        <f t="array" ref="W518">IF(ISERROR(INDEX(PERSON_SUB_DEPARTMENT,N518)),"",INDEX(PERSON_SUB_DEPARTMENT,N518))</f>
        <v/>
      </c>
      <c r="Y518" t="str">
        <f t="shared" si="18"/>
        <v/>
      </c>
    </row>
    <row r="519" spans="14:25" x14ac:dyDescent="0.35">
      <c r="N519" t="str">
        <f t="shared" si="17"/>
        <v/>
      </c>
      <c r="O519" t="str" cm="1">
        <f t="array" ref="O519">IF(ISERROR(INDEX(PERSON_FIRSTNAME,N519)&amp;" "&amp;INDEX(PERSON_LASTNAME,N519)&amp;" ("&amp;INDEX(PERSON_ID,N519)&amp;")"),"",INDEX(PERSON_FIRSTNAME,N519)&amp;" "&amp;INDEX(PERSON_LASTNAME,N519)&amp;" ("&amp;INDEX(PERSON_ID,N519)&amp;")")</f>
        <v/>
      </c>
      <c r="P519" t="str" cm="1">
        <f t="array" ref="P519">IF(ISERROR(INDEX(PERSON_LINKEDINURL,N519)),"",INDEX(PERSON_LINKEDINURL,N519))</f>
        <v/>
      </c>
      <c r="Q519" t="str" cm="1">
        <f t="array" ref="Q519">IF(ISERROR(INDEX(PERSON_EMAIL_ADDRESS,N519)),"",INDEX(PERSON_EMAIL_ADDRESS,N519))</f>
        <v/>
      </c>
      <c r="R519" t="str" cm="1">
        <f t="array" ref="R519">IF(ISERROR(INDEX(PERSON_ID,N519)),"",INDEX(PERSON_ID,N519))</f>
        <v/>
      </c>
      <c r="S519" t="str" cm="1">
        <f t="array" ref="S519">IF(ISERROR(INDEX(PERSON_JOBTITLE,N519)),"",INDEX(PERSON_JOBTITLE,N519))</f>
        <v/>
      </c>
      <c r="T519" t="str" cm="1">
        <f t="array" ref="T519">IF(ISERROR(INDEX(PERSON_JOB_TYPE,N519)),"",INDEX(PERSON_JOB_TYPE,N519))</f>
        <v/>
      </c>
      <c r="U519" t="str" cm="1">
        <f t="array" ref="U519">IF(ISERROR(INDEX(PERSON_DEPARTMENT,N519)),"",INDEX(PERSON_DEPARTMENT,N519))</f>
        <v/>
      </c>
      <c r="V519" t="str" cm="1">
        <f t="array" ref="V519">IF(ISERROR(INDEX(PERSON_SENIORITY,N519)),"",INDEX(PERSON_SENIORITY,N519))</f>
        <v/>
      </c>
      <c r="W519" t="str" cm="1">
        <f t="array" ref="W519">IF(ISERROR(INDEX(PERSON_SUB_DEPARTMENT,N519)),"",INDEX(PERSON_SUB_DEPARTMENT,N519))</f>
        <v/>
      </c>
      <c r="Y519" t="str">
        <f t="shared" si="18"/>
        <v/>
      </c>
    </row>
    <row r="520" spans="14:25" x14ac:dyDescent="0.35">
      <c r="N520" t="str">
        <f t="shared" si="17"/>
        <v/>
      </c>
      <c r="O520" t="str" cm="1">
        <f t="array" ref="O520">IF(ISERROR(INDEX(PERSON_FIRSTNAME,N520)&amp;" "&amp;INDEX(PERSON_LASTNAME,N520)&amp;" ("&amp;INDEX(PERSON_ID,N520)&amp;")"),"",INDEX(PERSON_FIRSTNAME,N520)&amp;" "&amp;INDEX(PERSON_LASTNAME,N520)&amp;" ("&amp;INDEX(PERSON_ID,N520)&amp;")")</f>
        <v/>
      </c>
      <c r="P520" t="str" cm="1">
        <f t="array" ref="P520">IF(ISERROR(INDEX(PERSON_LINKEDINURL,N520)),"",INDEX(PERSON_LINKEDINURL,N520))</f>
        <v/>
      </c>
      <c r="Q520" t="str" cm="1">
        <f t="array" ref="Q520">IF(ISERROR(INDEX(PERSON_EMAIL_ADDRESS,N520)),"",INDEX(PERSON_EMAIL_ADDRESS,N520))</f>
        <v/>
      </c>
      <c r="R520" t="str" cm="1">
        <f t="array" ref="R520">IF(ISERROR(INDEX(PERSON_ID,N520)),"",INDEX(PERSON_ID,N520))</f>
        <v/>
      </c>
      <c r="S520" t="str" cm="1">
        <f t="array" ref="S520">IF(ISERROR(INDEX(PERSON_JOBTITLE,N520)),"",INDEX(PERSON_JOBTITLE,N520))</f>
        <v/>
      </c>
      <c r="T520" t="str" cm="1">
        <f t="array" ref="T520">IF(ISERROR(INDEX(PERSON_JOB_TYPE,N520)),"",INDEX(PERSON_JOB_TYPE,N520))</f>
        <v/>
      </c>
      <c r="U520" t="str" cm="1">
        <f t="array" ref="U520">IF(ISERROR(INDEX(PERSON_DEPARTMENT,N520)),"",INDEX(PERSON_DEPARTMENT,N520))</f>
        <v/>
      </c>
      <c r="V520" t="str" cm="1">
        <f t="array" ref="V520">IF(ISERROR(INDEX(PERSON_SENIORITY,N520)),"",INDEX(PERSON_SENIORITY,N520))</f>
        <v/>
      </c>
      <c r="W520" t="str" cm="1">
        <f t="array" ref="W520">IF(ISERROR(INDEX(PERSON_SUB_DEPARTMENT,N520)),"",INDEX(PERSON_SUB_DEPARTMENT,N520))</f>
        <v/>
      </c>
      <c r="Y520" t="str">
        <f t="shared" si="18"/>
        <v/>
      </c>
    </row>
    <row r="521" spans="14:25" x14ac:dyDescent="0.35">
      <c r="N521" t="str">
        <f t="shared" si="17"/>
        <v/>
      </c>
      <c r="O521" t="str" cm="1">
        <f t="array" ref="O521">IF(ISERROR(INDEX(PERSON_FIRSTNAME,N521)&amp;" "&amp;INDEX(PERSON_LASTNAME,N521)&amp;" ("&amp;INDEX(PERSON_ID,N521)&amp;")"),"",INDEX(PERSON_FIRSTNAME,N521)&amp;" "&amp;INDEX(PERSON_LASTNAME,N521)&amp;" ("&amp;INDEX(PERSON_ID,N521)&amp;")")</f>
        <v/>
      </c>
      <c r="P521" t="str" cm="1">
        <f t="array" ref="P521">IF(ISERROR(INDEX(PERSON_LINKEDINURL,N521)),"",INDEX(PERSON_LINKEDINURL,N521))</f>
        <v/>
      </c>
      <c r="Q521" t="str" cm="1">
        <f t="array" ref="Q521">IF(ISERROR(INDEX(PERSON_EMAIL_ADDRESS,N521)),"",INDEX(PERSON_EMAIL_ADDRESS,N521))</f>
        <v/>
      </c>
      <c r="R521" t="str" cm="1">
        <f t="array" ref="R521">IF(ISERROR(INDEX(PERSON_ID,N521)),"",INDEX(PERSON_ID,N521))</f>
        <v/>
      </c>
      <c r="S521" t="str" cm="1">
        <f t="array" ref="S521">IF(ISERROR(INDEX(PERSON_JOBTITLE,N521)),"",INDEX(PERSON_JOBTITLE,N521))</f>
        <v/>
      </c>
      <c r="T521" t="str" cm="1">
        <f t="array" ref="T521">IF(ISERROR(INDEX(PERSON_JOB_TYPE,N521)),"",INDEX(PERSON_JOB_TYPE,N521))</f>
        <v/>
      </c>
      <c r="U521" t="str" cm="1">
        <f t="array" ref="U521">IF(ISERROR(INDEX(PERSON_DEPARTMENT,N521)),"",INDEX(PERSON_DEPARTMENT,N521))</f>
        <v/>
      </c>
      <c r="V521" t="str" cm="1">
        <f t="array" ref="V521">IF(ISERROR(INDEX(PERSON_SENIORITY,N521)),"",INDEX(PERSON_SENIORITY,N521))</f>
        <v/>
      </c>
      <c r="W521" t="str" cm="1">
        <f t="array" ref="W521">IF(ISERROR(INDEX(PERSON_SUB_DEPARTMENT,N521)),"",INDEX(PERSON_SUB_DEPARTMENT,N521))</f>
        <v/>
      </c>
      <c r="Y521" t="str">
        <f t="shared" si="18"/>
        <v/>
      </c>
    </row>
    <row r="522" spans="14:25" x14ac:dyDescent="0.35">
      <c r="N522" t="str">
        <f t="shared" si="17"/>
        <v/>
      </c>
      <c r="O522" t="str" cm="1">
        <f t="array" ref="O522">IF(ISERROR(INDEX(PERSON_FIRSTNAME,N522)&amp;" "&amp;INDEX(PERSON_LASTNAME,N522)&amp;" ("&amp;INDEX(PERSON_ID,N522)&amp;")"),"",INDEX(PERSON_FIRSTNAME,N522)&amp;" "&amp;INDEX(PERSON_LASTNAME,N522)&amp;" ("&amp;INDEX(PERSON_ID,N522)&amp;")")</f>
        <v/>
      </c>
      <c r="P522" t="str" cm="1">
        <f t="array" ref="P522">IF(ISERROR(INDEX(PERSON_LINKEDINURL,N522)),"",INDEX(PERSON_LINKEDINURL,N522))</f>
        <v/>
      </c>
      <c r="Q522" t="str" cm="1">
        <f t="array" ref="Q522">IF(ISERROR(INDEX(PERSON_EMAIL_ADDRESS,N522)),"",INDEX(PERSON_EMAIL_ADDRESS,N522))</f>
        <v/>
      </c>
      <c r="R522" t="str" cm="1">
        <f t="array" ref="R522">IF(ISERROR(INDEX(PERSON_ID,N522)),"",INDEX(PERSON_ID,N522))</f>
        <v/>
      </c>
      <c r="S522" t="str" cm="1">
        <f t="array" ref="S522">IF(ISERROR(INDEX(PERSON_JOBTITLE,N522)),"",INDEX(PERSON_JOBTITLE,N522))</f>
        <v/>
      </c>
      <c r="T522" t="str" cm="1">
        <f t="array" ref="T522">IF(ISERROR(INDEX(PERSON_JOB_TYPE,N522)),"",INDEX(PERSON_JOB_TYPE,N522))</f>
        <v/>
      </c>
      <c r="U522" t="str" cm="1">
        <f t="array" ref="U522">IF(ISERROR(INDEX(PERSON_DEPARTMENT,N522)),"",INDEX(PERSON_DEPARTMENT,N522))</f>
        <v/>
      </c>
      <c r="V522" t="str" cm="1">
        <f t="array" ref="V522">IF(ISERROR(INDEX(PERSON_SENIORITY,N522)),"",INDEX(PERSON_SENIORITY,N522))</f>
        <v/>
      </c>
      <c r="W522" t="str" cm="1">
        <f t="array" ref="W522">IF(ISERROR(INDEX(PERSON_SUB_DEPARTMENT,N522)),"",INDEX(PERSON_SUB_DEPARTMENT,N522))</f>
        <v/>
      </c>
      <c r="Y522" t="str">
        <f t="shared" si="18"/>
        <v/>
      </c>
    </row>
    <row r="523" spans="14:25" x14ac:dyDescent="0.35">
      <c r="N523" t="str">
        <f t="shared" si="17"/>
        <v/>
      </c>
      <c r="O523" t="str" cm="1">
        <f t="array" ref="O523">IF(ISERROR(INDEX(PERSON_FIRSTNAME,N523)&amp;" "&amp;INDEX(PERSON_LASTNAME,N523)&amp;" ("&amp;INDEX(PERSON_ID,N523)&amp;")"),"",INDEX(PERSON_FIRSTNAME,N523)&amp;" "&amp;INDEX(PERSON_LASTNAME,N523)&amp;" ("&amp;INDEX(PERSON_ID,N523)&amp;")")</f>
        <v/>
      </c>
      <c r="P523" t="str" cm="1">
        <f t="array" ref="P523">IF(ISERROR(INDEX(PERSON_LINKEDINURL,N523)),"",INDEX(PERSON_LINKEDINURL,N523))</f>
        <v/>
      </c>
      <c r="Q523" t="str" cm="1">
        <f t="array" ref="Q523">IF(ISERROR(INDEX(PERSON_EMAIL_ADDRESS,N523)),"",INDEX(PERSON_EMAIL_ADDRESS,N523))</f>
        <v/>
      </c>
      <c r="R523" t="str" cm="1">
        <f t="array" ref="R523">IF(ISERROR(INDEX(PERSON_ID,N523)),"",INDEX(PERSON_ID,N523))</f>
        <v/>
      </c>
      <c r="S523" t="str" cm="1">
        <f t="array" ref="S523">IF(ISERROR(INDEX(PERSON_JOBTITLE,N523)),"",INDEX(PERSON_JOBTITLE,N523))</f>
        <v/>
      </c>
      <c r="T523" t="str" cm="1">
        <f t="array" ref="T523">IF(ISERROR(INDEX(PERSON_JOB_TYPE,N523)),"",INDEX(PERSON_JOB_TYPE,N523))</f>
        <v/>
      </c>
      <c r="U523" t="str" cm="1">
        <f t="array" ref="U523">IF(ISERROR(INDEX(PERSON_DEPARTMENT,N523)),"",INDEX(PERSON_DEPARTMENT,N523))</f>
        <v/>
      </c>
      <c r="V523" t="str" cm="1">
        <f t="array" ref="V523">IF(ISERROR(INDEX(PERSON_SENIORITY,N523)),"",INDEX(PERSON_SENIORITY,N523))</f>
        <v/>
      </c>
      <c r="W523" t="str" cm="1">
        <f t="array" ref="W523">IF(ISERROR(INDEX(PERSON_SUB_DEPARTMENT,N523)),"",INDEX(PERSON_SUB_DEPARTMENT,N523))</f>
        <v/>
      </c>
      <c r="Y523" t="str">
        <f t="shared" si="18"/>
        <v/>
      </c>
    </row>
    <row r="524" spans="14:25" x14ac:dyDescent="0.35">
      <c r="N524" t="str">
        <f t="shared" si="17"/>
        <v/>
      </c>
      <c r="O524" t="str" cm="1">
        <f t="array" ref="O524">IF(ISERROR(INDEX(PERSON_FIRSTNAME,N524)&amp;" "&amp;INDEX(PERSON_LASTNAME,N524)&amp;" ("&amp;INDEX(PERSON_ID,N524)&amp;")"),"",INDEX(PERSON_FIRSTNAME,N524)&amp;" "&amp;INDEX(PERSON_LASTNAME,N524)&amp;" ("&amp;INDEX(PERSON_ID,N524)&amp;")")</f>
        <v/>
      </c>
      <c r="P524" t="str" cm="1">
        <f t="array" ref="P524">IF(ISERROR(INDEX(PERSON_LINKEDINURL,N524)),"",INDEX(PERSON_LINKEDINURL,N524))</f>
        <v/>
      </c>
      <c r="Q524" t="str" cm="1">
        <f t="array" ref="Q524">IF(ISERROR(INDEX(PERSON_EMAIL_ADDRESS,N524)),"",INDEX(PERSON_EMAIL_ADDRESS,N524))</f>
        <v/>
      </c>
      <c r="R524" t="str" cm="1">
        <f t="array" ref="R524">IF(ISERROR(INDEX(PERSON_ID,N524)),"",INDEX(PERSON_ID,N524))</f>
        <v/>
      </c>
      <c r="S524" t="str" cm="1">
        <f t="array" ref="S524">IF(ISERROR(INDEX(PERSON_JOBTITLE,N524)),"",INDEX(PERSON_JOBTITLE,N524))</f>
        <v/>
      </c>
      <c r="T524" t="str" cm="1">
        <f t="array" ref="T524">IF(ISERROR(INDEX(PERSON_JOB_TYPE,N524)),"",INDEX(PERSON_JOB_TYPE,N524))</f>
        <v/>
      </c>
      <c r="U524" t="str" cm="1">
        <f t="array" ref="U524">IF(ISERROR(INDEX(PERSON_DEPARTMENT,N524)),"",INDEX(PERSON_DEPARTMENT,N524))</f>
        <v/>
      </c>
      <c r="V524" t="str" cm="1">
        <f t="array" ref="V524">IF(ISERROR(INDEX(PERSON_SENIORITY,N524)),"",INDEX(PERSON_SENIORITY,N524))</f>
        <v/>
      </c>
      <c r="W524" t="str" cm="1">
        <f t="array" ref="W524">IF(ISERROR(INDEX(PERSON_SUB_DEPARTMENT,N524)),"",INDEX(PERSON_SUB_DEPARTMENT,N524))</f>
        <v/>
      </c>
      <c r="Y524" t="str">
        <f t="shared" si="18"/>
        <v/>
      </c>
    </row>
    <row r="525" spans="14:25" x14ac:dyDescent="0.35">
      <c r="N525" t="str">
        <f t="shared" si="17"/>
        <v/>
      </c>
      <c r="O525" t="str" cm="1">
        <f t="array" ref="O525">IF(ISERROR(INDEX(PERSON_FIRSTNAME,N525)&amp;" "&amp;INDEX(PERSON_LASTNAME,N525)&amp;" ("&amp;INDEX(PERSON_ID,N525)&amp;")"),"",INDEX(PERSON_FIRSTNAME,N525)&amp;" "&amp;INDEX(PERSON_LASTNAME,N525)&amp;" ("&amp;INDEX(PERSON_ID,N525)&amp;")")</f>
        <v/>
      </c>
      <c r="P525" t="str" cm="1">
        <f t="array" ref="P525">IF(ISERROR(INDEX(PERSON_LINKEDINURL,N525)),"",INDEX(PERSON_LINKEDINURL,N525))</f>
        <v/>
      </c>
      <c r="Q525" t="str" cm="1">
        <f t="array" ref="Q525">IF(ISERROR(INDEX(PERSON_EMAIL_ADDRESS,N525)),"",INDEX(PERSON_EMAIL_ADDRESS,N525))</f>
        <v/>
      </c>
      <c r="R525" t="str" cm="1">
        <f t="array" ref="R525">IF(ISERROR(INDEX(PERSON_ID,N525)),"",INDEX(PERSON_ID,N525))</f>
        <v/>
      </c>
      <c r="S525" t="str" cm="1">
        <f t="array" ref="S525">IF(ISERROR(INDEX(PERSON_JOBTITLE,N525)),"",INDEX(PERSON_JOBTITLE,N525))</f>
        <v/>
      </c>
      <c r="T525" t="str" cm="1">
        <f t="array" ref="T525">IF(ISERROR(INDEX(PERSON_JOB_TYPE,N525)),"",INDEX(PERSON_JOB_TYPE,N525))</f>
        <v/>
      </c>
      <c r="U525" t="str" cm="1">
        <f t="array" ref="U525">IF(ISERROR(INDEX(PERSON_DEPARTMENT,N525)),"",INDEX(PERSON_DEPARTMENT,N525))</f>
        <v/>
      </c>
      <c r="V525" t="str" cm="1">
        <f t="array" ref="V525">IF(ISERROR(INDEX(PERSON_SENIORITY,N525)),"",INDEX(PERSON_SENIORITY,N525))</f>
        <v/>
      </c>
      <c r="W525" t="str" cm="1">
        <f t="array" ref="W525">IF(ISERROR(INDEX(PERSON_SUB_DEPARTMENT,N525)),"",INDEX(PERSON_SUB_DEPARTMENT,N525))</f>
        <v/>
      </c>
      <c r="Y525" t="str">
        <f t="shared" si="18"/>
        <v/>
      </c>
    </row>
    <row r="526" spans="14:25" x14ac:dyDescent="0.35">
      <c r="N526" t="str">
        <f t="shared" si="17"/>
        <v/>
      </c>
      <c r="O526" t="str" cm="1">
        <f t="array" ref="O526">IF(ISERROR(INDEX(PERSON_FIRSTNAME,N526)&amp;" "&amp;INDEX(PERSON_LASTNAME,N526)&amp;" ("&amp;INDEX(PERSON_ID,N526)&amp;")"),"",INDEX(PERSON_FIRSTNAME,N526)&amp;" "&amp;INDEX(PERSON_LASTNAME,N526)&amp;" ("&amp;INDEX(PERSON_ID,N526)&amp;")")</f>
        <v/>
      </c>
      <c r="P526" t="str" cm="1">
        <f t="array" ref="P526">IF(ISERROR(INDEX(PERSON_LINKEDINURL,N526)),"",INDEX(PERSON_LINKEDINURL,N526))</f>
        <v/>
      </c>
      <c r="Q526" t="str" cm="1">
        <f t="array" ref="Q526">IF(ISERROR(INDEX(PERSON_EMAIL_ADDRESS,N526)),"",INDEX(PERSON_EMAIL_ADDRESS,N526))</f>
        <v/>
      </c>
      <c r="R526" t="str" cm="1">
        <f t="array" ref="R526">IF(ISERROR(INDEX(PERSON_ID,N526)),"",INDEX(PERSON_ID,N526))</f>
        <v/>
      </c>
      <c r="S526" t="str" cm="1">
        <f t="array" ref="S526">IF(ISERROR(INDEX(PERSON_JOBTITLE,N526)),"",INDEX(PERSON_JOBTITLE,N526))</f>
        <v/>
      </c>
      <c r="T526" t="str" cm="1">
        <f t="array" ref="T526">IF(ISERROR(INDEX(PERSON_JOB_TYPE,N526)),"",INDEX(PERSON_JOB_TYPE,N526))</f>
        <v/>
      </c>
      <c r="U526" t="str" cm="1">
        <f t="array" ref="U526">IF(ISERROR(INDEX(PERSON_DEPARTMENT,N526)),"",INDEX(PERSON_DEPARTMENT,N526))</f>
        <v/>
      </c>
      <c r="V526" t="str" cm="1">
        <f t="array" ref="V526">IF(ISERROR(INDEX(PERSON_SENIORITY,N526)),"",INDEX(PERSON_SENIORITY,N526))</f>
        <v/>
      </c>
      <c r="W526" t="str" cm="1">
        <f t="array" ref="W526">IF(ISERROR(INDEX(PERSON_SUB_DEPARTMENT,N526)),"",INDEX(PERSON_SUB_DEPARTMENT,N526))</f>
        <v/>
      </c>
      <c r="Y526" t="str">
        <f t="shared" si="18"/>
        <v/>
      </c>
    </row>
    <row r="527" spans="14:25" x14ac:dyDescent="0.35">
      <c r="N527" t="str">
        <f t="shared" si="17"/>
        <v/>
      </c>
      <c r="O527" t="str" cm="1">
        <f t="array" ref="O527">IF(ISERROR(INDEX(PERSON_FIRSTNAME,N527)&amp;" "&amp;INDEX(PERSON_LASTNAME,N527)&amp;" ("&amp;INDEX(PERSON_ID,N527)&amp;")"),"",INDEX(PERSON_FIRSTNAME,N527)&amp;" "&amp;INDEX(PERSON_LASTNAME,N527)&amp;" ("&amp;INDEX(PERSON_ID,N527)&amp;")")</f>
        <v/>
      </c>
      <c r="P527" t="str" cm="1">
        <f t="array" ref="P527">IF(ISERROR(INDEX(PERSON_LINKEDINURL,N527)),"",INDEX(PERSON_LINKEDINURL,N527))</f>
        <v/>
      </c>
      <c r="Q527" t="str" cm="1">
        <f t="array" ref="Q527">IF(ISERROR(INDEX(PERSON_EMAIL_ADDRESS,N527)),"",INDEX(PERSON_EMAIL_ADDRESS,N527))</f>
        <v/>
      </c>
      <c r="R527" t="str" cm="1">
        <f t="array" ref="R527">IF(ISERROR(INDEX(PERSON_ID,N527)),"",INDEX(PERSON_ID,N527))</f>
        <v/>
      </c>
      <c r="S527" t="str" cm="1">
        <f t="array" ref="S527">IF(ISERROR(INDEX(PERSON_JOBTITLE,N527)),"",INDEX(PERSON_JOBTITLE,N527))</f>
        <v/>
      </c>
      <c r="T527" t="str" cm="1">
        <f t="array" ref="T527">IF(ISERROR(INDEX(PERSON_JOB_TYPE,N527)),"",INDEX(PERSON_JOB_TYPE,N527))</f>
        <v/>
      </c>
      <c r="U527" t="str" cm="1">
        <f t="array" ref="U527">IF(ISERROR(INDEX(PERSON_DEPARTMENT,N527)),"",INDEX(PERSON_DEPARTMENT,N527))</f>
        <v/>
      </c>
      <c r="V527" t="str" cm="1">
        <f t="array" ref="V527">IF(ISERROR(INDEX(PERSON_SENIORITY,N527)),"",INDEX(PERSON_SENIORITY,N527))</f>
        <v/>
      </c>
      <c r="W527" t="str" cm="1">
        <f t="array" ref="W527">IF(ISERROR(INDEX(PERSON_SUB_DEPARTMENT,N527)),"",INDEX(PERSON_SUB_DEPARTMENT,N527))</f>
        <v/>
      </c>
      <c r="Y527" t="str">
        <f t="shared" si="18"/>
        <v/>
      </c>
    </row>
    <row r="528" spans="14:25" x14ac:dyDescent="0.35">
      <c r="N528" t="str">
        <f t="shared" si="17"/>
        <v/>
      </c>
      <c r="O528" t="str" cm="1">
        <f t="array" ref="O528">IF(ISERROR(INDEX(PERSON_FIRSTNAME,N528)&amp;" "&amp;INDEX(PERSON_LASTNAME,N528)&amp;" ("&amp;INDEX(PERSON_ID,N528)&amp;")"),"",INDEX(PERSON_FIRSTNAME,N528)&amp;" "&amp;INDEX(PERSON_LASTNAME,N528)&amp;" ("&amp;INDEX(PERSON_ID,N528)&amp;")")</f>
        <v/>
      </c>
      <c r="P528" t="str" cm="1">
        <f t="array" ref="P528">IF(ISERROR(INDEX(PERSON_LINKEDINURL,N528)),"",INDEX(PERSON_LINKEDINURL,N528))</f>
        <v/>
      </c>
      <c r="Q528" t="str" cm="1">
        <f t="array" ref="Q528">IF(ISERROR(INDEX(PERSON_EMAIL_ADDRESS,N528)),"",INDEX(PERSON_EMAIL_ADDRESS,N528))</f>
        <v/>
      </c>
      <c r="R528" t="str" cm="1">
        <f t="array" ref="R528">IF(ISERROR(INDEX(PERSON_ID,N528)),"",INDEX(PERSON_ID,N528))</f>
        <v/>
      </c>
      <c r="S528" t="str" cm="1">
        <f t="array" ref="S528">IF(ISERROR(INDEX(PERSON_JOBTITLE,N528)),"",INDEX(PERSON_JOBTITLE,N528))</f>
        <v/>
      </c>
      <c r="T528" t="str" cm="1">
        <f t="array" ref="T528">IF(ISERROR(INDEX(PERSON_JOB_TYPE,N528)),"",INDEX(PERSON_JOB_TYPE,N528))</f>
        <v/>
      </c>
      <c r="U528" t="str" cm="1">
        <f t="array" ref="U528">IF(ISERROR(INDEX(PERSON_DEPARTMENT,N528)),"",INDEX(PERSON_DEPARTMENT,N528))</f>
        <v/>
      </c>
      <c r="V528" t="str" cm="1">
        <f t="array" ref="V528">IF(ISERROR(INDEX(PERSON_SENIORITY,N528)),"",INDEX(PERSON_SENIORITY,N528))</f>
        <v/>
      </c>
      <c r="W528" t="str" cm="1">
        <f t="array" ref="W528">IF(ISERROR(INDEX(PERSON_SUB_DEPARTMENT,N528)),"",INDEX(PERSON_SUB_DEPARTMENT,N528))</f>
        <v/>
      </c>
      <c r="Y528" t="str">
        <f t="shared" si="18"/>
        <v/>
      </c>
    </row>
    <row r="529" spans="14:25" x14ac:dyDescent="0.35">
      <c r="N529" t="str">
        <f t="shared" si="17"/>
        <v/>
      </c>
      <c r="O529" t="str" cm="1">
        <f t="array" ref="O529">IF(ISERROR(INDEX(PERSON_FIRSTNAME,N529)&amp;" "&amp;INDEX(PERSON_LASTNAME,N529)&amp;" ("&amp;INDEX(PERSON_ID,N529)&amp;")"),"",INDEX(PERSON_FIRSTNAME,N529)&amp;" "&amp;INDEX(PERSON_LASTNAME,N529)&amp;" ("&amp;INDEX(PERSON_ID,N529)&amp;")")</f>
        <v/>
      </c>
      <c r="P529" t="str" cm="1">
        <f t="array" ref="P529">IF(ISERROR(INDEX(PERSON_LINKEDINURL,N529)),"",INDEX(PERSON_LINKEDINURL,N529))</f>
        <v/>
      </c>
      <c r="Q529" t="str" cm="1">
        <f t="array" ref="Q529">IF(ISERROR(INDEX(PERSON_EMAIL_ADDRESS,N529)),"",INDEX(PERSON_EMAIL_ADDRESS,N529))</f>
        <v/>
      </c>
      <c r="R529" t="str" cm="1">
        <f t="array" ref="R529">IF(ISERROR(INDEX(PERSON_ID,N529)),"",INDEX(PERSON_ID,N529))</f>
        <v/>
      </c>
      <c r="S529" t="str" cm="1">
        <f t="array" ref="S529">IF(ISERROR(INDEX(PERSON_JOBTITLE,N529)),"",INDEX(PERSON_JOBTITLE,N529))</f>
        <v/>
      </c>
      <c r="T529" t="str" cm="1">
        <f t="array" ref="T529">IF(ISERROR(INDEX(PERSON_JOB_TYPE,N529)),"",INDEX(PERSON_JOB_TYPE,N529))</f>
        <v/>
      </c>
      <c r="U529" t="str" cm="1">
        <f t="array" ref="U529">IF(ISERROR(INDEX(PERSON_DEPARTMENT,N529)),"",INDEX(PERSON_DEPARTMENT,N529))</f>
        <v/>
      </c>
      <c r="V529" t="str" cm="1">
        <f t="array" ref="V529">IF(ISERROR(INDEX(PERSON_SENIORITY,N529)),"",INDEX(PERSON_SENIORITY,N529))</f>
        <v/>
      </c>
      <c r="W529" t="str" cm="1">
        <f t="array" ref="W529">IF(ISERROR(INDEX(PERSON_SUB_DEPARTMENT,N529)),"",INDEX(PERSON_SUB_DEPARTMENT,N529))</f>
        <v/>
      </c>
      <c r="Y529" t="str">
        <f t="shared" si="18"/>
        <v/>
      </c>
    </row>
    <row r="530" spans="14:25" x14ac:dyDescent="0.35">
      <c r="N530" t="str">
        <f t="shared" si="17"/>
        <v/>
      </c>
      <c r="O530" t="str" cm="1">
        <f t="array" ref="O530">IF(ISERROR(INDEX(PERSON_FIRSTNAME,N530)&amp;" "&amp;INDEX(PERSON_LASTNAME,N530)&amp;" ("&amp;INDEX(PERSON_ID,N530)&amp;")"),"",INDEX(PERSON_FIRSTNAME,N530)&amp;" "&amp;INDEX(PERSON_LASTNAME,N530)&amp;" ("&amp;INDEX(PERSON_ID,N530)&amp;")")</f>
        <v/>
      </c>
      <c r="P530" t="str" cm="1">
        <f t="array" ref="P530">IF(ISERROR(INDEX(PERSON_LINKEDINURL,N530)),"",INDEX(PERSON_LINKEDINURL,N530))</f>
        <v/>
      </c>
      <c r="Q530" t="str" cm="1">
        <f t="array" ref="Q530">IF(ISERROR(INDEX(PERSON_EMAIL_ADDRESS,N530)),"",INDEX(PERSON_EMAIL_ADDRESS,N530))</f>
        <v/>
      </c>
      <c r="R530" t="str" cm="1">
        <f t="array" ref="R530">IF(ISERROR(INDEX(PERSON_ID,N530)),"",INDEX(PERSON_ID,N530))</f>
        <v/>
      </c>
      <c r="S530" t="str" cm="1">
        <f t="array" ref="S530">IF(ISERROR(INDEX(PERSON_JOBTITLE,N530)),"",INDEX(PERSON_JOBTITLE,N530))</f>
        <v/>
      </c>
      <c r="T530" t="str" cm="1">
        <f t="array" ref="T530">IF(ISERROR(INDEX(PERSON_JOB_TYPE,N530)),"",INDEX(PERSON_JOB_TYPE,N530))</f>
        <v/>
      </c>
      <c r="U530" t="str" cm="1">
        <f t="array" ref="U530">IF(ISERROR(INDEX(PERSON_DEPARTMENT,N530)),"",INDEX(PERSON_DEPARTMENT,N530))</f>
        <v/>
      </c>
      <c r="V530" t="str" cm="1">
        <f t="array" ref="V530">IF(ISERROR(INDEX(PERSON_SENIORITY,N530)),"",INDEX(PERSON_SENIORITY,N530))</f>
        <v/>
      </c>
      <c r="W530" t="str" cm="1">
        <f t="array" ref="W530">IF(ISERROR(INDEX(PERSON_SUB_DEPARTMENT,N530)),"",INDEX(PERSON_SUB_DEPARTMENT,N530))</f>
        <v/>
      </c>
      <c r="Y530" t="str">
        <f t="shared" si="18"/>
        <v/>
      </c>
    </row>
    <row r="531" spans="14:25" x14ac:dyDescent="0.35">
      <c r="N531" t="str">
        <f t="shared" si="17"/>
        <v/>
      </c>
      <c r="O531" t="str" cm="1">
        <f t="array" ref="O531">IF(ISERROR(INDEX(PERSON_FIRSTNAME,N531)&amp;" "&amp;INDEX(PERSON_LASTNAME,N531)&amp;" ("&amp;INDEX(PERSON_ID,N531)&amp;")"),"",INDEX(PERSON_FIRSTNAME,N531)&amp;" "&amp;INDEX(PERSON_LASTNAME,N531)&amp;" ("&amp;INDEX(PERSON_ID,N531)&amp;")")</f>
        <v/>
      </c>
      <c r="P531" t="str" cm="1">
        <f t="array" ref="P531">IF(ISERROR(INDEX(PERSON_LINKEDINURL,N531)),"",INDEX(PERSON_LINKEDINURL,N531))</f>
        <v/>
      </c>
      <c r="Q531" t="str" cm="1">
        <f t="array" ref="Q531">IF(ISERROR(INDEX(PERSON_EMAIL_ADDRESS,N531)),"",INDEX(PERSON_EMAIL_ADDRESS,N531))</f>
        <v/>
      </c>
      <c r="R531" t="str" cm="1">
        <f t="array" ref="R531">IF(ISERROR(INDEX(PERSON_ID,N531)),"",INDEX(PERSON_ID,N531))</f>
        <v/>
      </c>
      <c r="S531" t="str" cm="1">
        <f t="array" ref="S531">IF(ISERROR(INDEX(PERSON_JOBTITLE,N531)),"",INDEX(PERSON_JOBTITLE,N531))</f>
        <v/>
      </c>
      <c r="T531" t="str" cm="1">
        <f t="array" ref="T531">IF(ISERROR(INDEX(PERSON_JOB_TYPE,N531)),"",INDEX(PERSON_JOB_TYPE,N531))</f>
        <v/>
      </c>
      <c r="U531" t="str" cm="1">
        <f t="array" ref="U531">IF(ISERROR(INDEX(PERSON_DEPARTMENT,N531)),"",INDEX(PERSON_DEPARTMENT,N531))</f>
        <v/>
      </c>
      <c r="V531" t="str" cm="1">
        <f t="array" ref="V531">IF(ISERROR(INDEX(PERSON_SENIORITY,N531)),"",INDEX(PERSON_SENIORITY,N531))</f>
        <v/>
      </c>
      <c r="W531" t="str" cm="1">
        <f t="array" ref="W531">IF(ISERROR(INDEX(PERSON_SUB_DEPARTMENT,N531)),"",INDEX(PERSON_SUB_DEPARTMENT,N531))</f>
        <v/>
      </c>
      <c r="Y531" t="str">
        <f t="shared" si="18"/>
        <v/>
      </c>
    </row>
    <row r="532" spans="14:25" x14ac:dyDescent="0.35">
      <c r="N532" t="str">
        <f t="shared" si="17"/>
        <v/>
      </c>
      <c r="O532" t="str" cm="1">
        <f t="array" ref="O532">IF(ISERROR(INDEX(PERSON_FIRSTNAME,N532)&amp;" "&amp;INDEX(PERSON_LASTNAME,N532)&amp;" ("&amp;INDEX(PERSON_ID,N532)&amp;")"),"",INDEX(PERSON_FIRSTNAME,N532)&amp;" "&amp;INDEX(PERSON_LASTNAME,N532)&amp;" ("&amp;INDEX(PERSON_ID,N532)&amp;")")</f>
        <v/>
      </c>
      <c r="P532" t="str" cm="1">
        <f t="array" ref="P532">IF(ISERROR(INDEX(PERSON_LINKEDINURL,N532)),"",INDEX(PERSON_LINKEDINURL,N532))</f>
        <v/>
      </c>
      <c r="Q532" t="str" cm="1">
        <f t="array" ref="Q532">IF(ISERROR(INDEX(PERSON_EMAIL_ADDRESS,N532)),"",INDEX(PERSON_EMAIL_ADDRESS,N532))</f>
        <v/>
      </c>
      <c r="R532" t="str" cm="1">
        <f t="array" ref="R532">IF(ISERROR(INDEX(PERSON_ID,N532)),"",INDEX(PERSON_ID,N532))</f>
        <v/>
      </c>
      <c r="S532" t="str" cm="1">
        <f t="array" ref="S532">IF(ISERROR(INDEX(PERSON_JOBTITLE,N532)),"",INDEX(PERSON_JOBTITLE,N532))</f>
        <v/>
      </c>
      <c r="T532" t="str" cm="1">
        <f t="array" ref="T532">IF(ISERROR(INDEX(PERSON_JOB_TYPE,N532)),"",INDEX(PERSON_JOB_TYPE,N532))</f>
        <v/>
      </c>
      <c r="U532" t="str" cm="1">
        <f t="array" ref="U532">IF(ISERROR(INDEX(PERSON_DEPARTMENT,N532)),"",INDEX(PERSON_DEPARTMENT,N532))</f>
        <v/>
      </c>
      <c r="V532" t="str" cm="1">
        <f t="array" ref="V532">IF(ISERROR(INDEX(PERSON_SENIORITY,N532)),"",INDEX(PERSON_SENIORITY,N532))</f>
        <v/>
      </c>
      <c r="W532" t="str" cm="1">
        <f t="array" ref="W532">IF(ISERROR(INDEX(PERSON_SUB_DEPARTMENT,N532)),"",INDEX(PERSON_SUB_DEPARTMENT,N532))</f>
        <v/>
      </c>
      <c r="Y532" t="str">
        <f t="shared" si="18"/>
        <v/>
      </c>
    </row>
    <row r="533" spans="14:25" x14ac:dyDescent="0.35">
      <c r="N533" t="str">
        <f t="shared" si="17"/>
        <v/>
      </c>
      <c r="O533" t="str" cm="1">
        <f t="array" ref="O533">IF(ISERROR(INDEX(PERSON_FIRSTNAME,N533)&amp;" "&amp;INDEX(PERSON_LASTNAME,N533)&amp;" ("&amp;INDEX(PERSON_ID,N533)&amp;")"),"",INDEX(PERSON_FIRSTNAME,N533)&amp;" "&amp;INDEX(PERSON_LASTNAME,N533)&amp;" ("&amp;INDEX(PERSON_ID,N533)&amp;")")</f>
        <v/>
      </c>
      <c r="P533" t="str" cm="1">
        <f t="array" ref="P533">IF(ISERROR(INDEX(PERSON_LINKEDINURL,N533)),"",INDEX(PERSON_LINKEDINURL,N533))</f>
        <v/>
      </c>
      <c r="Q533" t="str" cm="1">
        <f t="array" ref="Q533">IF(ISERROR(INDEX(PERSON_EMAIL_ADDRESS,N533)),"",INDEX(PERSON_EMAIL_ADDRESS,N533))</f>
        <v/>
      </c>
      <c r="R533" t="str" cm="1">
        <f t="array" ref="R533">IF(ISERROR(INDEX(PERSON_ID,N533)),"",INDEX(PERSON_ID,N533))</f>
        <v/>
      </c>
      <c r="S533" t="str" cm="1">
        <f t="array" ref="S533">IF(ISERROR(INDEX(PERSON_JOBTITLE,N533)),"",INDEX(PERSON_JOBTITLE,N533))</f>
        <v/>
      </c>
      <c r="T533" t="str" cm="1">
        <f t="array" ref="T533">IF(ISERROR(INDEX(PERSON_JOB_TYPE,N533)),"",INDEX(PERSON_JOB_TYPE,N533))</f>
        <v/>
      </c>
      <c r="U533" t="str" cm="1">
        <f t="array" ref="U533">IF(ISERROR(INDEX(PERSON_DEPARTMENT,N533)),"",INDEX(PERSON_DEPARTMENT,N533))</f>
        <v/>
      </c>
      <c r="V533" t="str" cm="1">
        <f t="array" ref="V533">IF(ISERROR(INDEX(PERSON_SENIORITY,N533)),"",INDEX(PERSON_SENIORITY,N533))</f>
        <v/>
      </c>
      <c r="W533" t="str" cm="1">
        <f t="array" ref="W533">IF(ISERROR(INDEX(PERSON_SUB_DEPARTMENT,N533)),"",INDEX(PERSON_SUB_DEPARTMENT,N533))</f>
        <v/>
      </c>
      <c r="Y533" t="str">
        <f t="shared" si="18"/>
        <v/>
      </c>
    </row>
    <row r="534" spans="14:25" x14ac:dyDescent="0.35">
      <c r="N534" t="str">
        <f t="shared" si="17"/>
        <v/>
      </c>
      <c r="O534" t="str" cm="1">
        <f t="array" ref="O534">IF(ISERROR(INDEX(PERSON_FIRSTNAME,N534)&amp;" "&amp;INDEX(PERSON_LASTNAME,N534)&amp;" ("&amp;INDEX(PERSON_ID,N534)&amp;")"),"",INDEX(PERSON_FIRSTNAME,N534)&amp;" "&amp;INDEX(PERSON_LASTNAME,N534)&amp;" ("&amp;INDEX(PERSON_ID,N534)&amp;")")</f>
        <v/>
      </c>
      <c r="P534" t="str" cm="1">
        <f t="array" ref="P534">IF(ISERROR(INDEX(PERSON_LINKEDINURL,N534)),"",INDEX(PERSON_LINKEDINURL,N534))</f>
        <v/>
      </c>
      <c r="Q534" t="str" cm="1">
        <f t="array" ref="Q534">IF(ISERROR(INDEX(PERSON_EMAIL_ADDRESS,N534)),"",INDEX(PERSON_EMAIL_ADDRESS,N534))</f>
        <v/>
      </c>
      <c r="R534" t="str" cm="1">
        <f t="array" ref="R534">IF(ISERROR(INDEX(PERSON_ID,N534)),"",INDEX(PERSON_ID,N534))</f>
        <v/>
      </c>
      <c r="S534" t="str" cm="1">
        <f t="array" ref="S534">IF(ISERROR(INDEX(PERSON_JOBTITLE,N534)),"",INDEX(PERSON_JOBTITLE,N534))</f>
        <v/>
      </c>
      <c r="T534" t="str" cm="1">
        <f t="array" ref="T534">IF(ISERROR(INDEX(PERSON_JOB_TYPE,N534)),"",INDEX(PERSON_JOB_TYPE,N534))</f>
        <v/>
      </c>
      <c r="U534" t="str" cm="1">
        <f t="array" ref="U534">IF(ISERROR(INDEX(PERSON_DEPARTMENT,N534)),"",INDEX(PERSON_DEPARTMENT,N534))</f>
        <v/>
      </c>
      <c r="V534" t="str" cm="1">
        <f t="array" ref="V534">IF(ISERROR(INDEX(PERSON_SENIORITY,N534)),"",INDEX(PERSON_SENIORITY,N534))</f>
        <v/>
      </c>
      <c r="W534" t="str" cm="1">
        <f t="array" ref="W534">IF(ISERROR(INDEX(PERSON_SUB_DEPARTMENT,N534)),"",INDEX(PERSON_SUB_DEPARTMENT,N534))</f>
        <v/>
      </c>
      <c r="Y534" t="str">
        <f t="shared" si="18"/>
        <v/>
      </c>
    </row>
    <row r="535" spans="14:25" x14ac:dyDescent="0.35">
      <c r="N535" t="str">
        <f t="shared" si="17"/>
        <v/>
      </c>
      <c r="O535" t="str" cm="1">
        <f t="array" ref="O535">IF(ISERROR(INDEX(PERSON_FIRSTNAME,N535)&amp;" "&amp;INDEX(PERSON_LASTNAME,N535)&amp;" ("&amp;INDEX(PERSON_ID,N535)&amp;")"),"",INDEX(PERSON_FIRSTNAME,N535)&amp;" "&amp;INDEX(PERSON_LASTNAME,N535)&amp;" ("&amp;INDEX(PERSON_ID,N535)&amp;")")</f>
        <v/>
      </c>
      <c r="P535" t="str" cm="1">
        <f t="array" ref="P535">IF(ISERROR(INDEX(PERSON_LINKEDINURL,N535)),"",INDEX(PERSON_LINKEDINURL,N535))</f>
        <v/>
      </c>
      <c r="Q535" t="str" cm="1">
        <f t="array" ref="Q535">IF(ISERROR(INDEX(PERSON_EMAIL_ADDRESS,N535)),"",INDEX(PERSON_EMAIL_ADDRESS,N535))</f>
        <v/>
      </c>
      <c r="R535" t="str" cm="1">
        <f t="array" ref="R535">IF(ISERROR(INDEX(PERSON_ID,N535)),"",INDEX(PERSON_ID,N535))</f>
        <v/>
      </c>
      <c r="S535" t="str" cm="1">
        <f t="array" ref="S535">IF(ISERROR(INDEX(PERSON_JOBTITLE,N535)),"",INDEX(PERSON_JOBTITLE,N535))</f>
        <v/>
      </c>
      <c r="T535" t="str" cm="1">
        <f t="array" ref="T535">IF(ISERROR(INDEX(PERSON_JOB_TYPE,N535)),"",INDEX(PERSON_JOB_TYPE,N535))</f>
        <v/>
      </c>
      <c r="U535" t="str" cm="1">
        <f t="array" ref="U535">IF(ISERROR(INDEX(PERSON_DEPARTMENT,N535)),"",INDEX(PERSON_DEPARTMENT,N535))</f>
        <v/>
      </c>
      <c r="V535" t="str" cm="1">
        <f t="array" ref="V535">IF(ISERROR(INDEX(PERSON_SENIORITY,N535)),"",INDEX(PERSON_SENIORITY,N535))</f>
        <v/>
      </c>
      <c r="W535" t="str" cm="1">
        <f t="array" ref="W535">IF(ISERROR(INDEX(PERSON_SUB_DEPARTMENT,N535)),"",INDEX(PERSON_SUB_DEPARTMENT,N535))</f>
        <v/>
      </c>
      <c r="Y535" t="str">
        <f t="shared" si="18"/>
        <v/>
      </c>
    </row>
    <row r="536" spans="14:25" x14ac:dyDescent="0.35">
      <c r="N536" t="str">
        <f t="shared" si="17"/>
        <v/>
      </c>
      <c r="O536" t="str" cm="1">
        <f t="array" ref="O536">IF(ISERROR(INDEX(PERSON_FIRSTNAME,N536)&amp;" "&amp;INDEX(PERSON_LASTNAME,N536)&amp;" ("&amp;INDEX(PERSON_ID,N536)&amp;")"),"",INDEX(PERSON_FIRSTNAME,N536)&amp;" "&amp;INDEX(PERSON_LASTNAME,N536)&amp;" ("&amp;INDEX(PERSON_ID,N536)&amp;")")</f>
        <v/>
      </c>
      <c r="P536" t="str" cm="1">
        <f t="array" ref="P536">IF(ISERROR(INDEX(PERSON_LINKEDINURL,N536)),"",INDEX(PERSON_LINKEDINURL,N536))</f>
        <v/>
      </c>
      <c r="Q536" t="str" cm="1">
        <f t="array" ref="Q536">IF(ISERROR(INDEX(PERSON_EMAIL_ADDRESS,N536)),"",INDEX(PERSON_EMAIL_ADDRESS,N536))</f>
        <v/>
      </c>
      <c r="R536" t="str" cm="1">
        <f t="array" ref="R536">IF(ISERROR(INDEX(PERSON_ID,N536)),"",INDEX(PERSON_ID,N536))</f>
        <v/>
      </c>
      <c r="S536" t="str" cm="1">
        <f t="array" ref="S536">IF(ISERROR(INDEX(PERSON_JOBTITLE,N536)),"",INDEX(PERSON_JOBTITLE,N536))</f>
        <v/>
      </c>
      <c r="T536" t="str" cm="1">
        <f t="array" ref="T536">IF(ISERROR(INDEX(PERSON_JOB_TYPE,N536)),"",INDEX(PERSON_JOB_TYPE,N536))</f>
        <v/>
      </c>
      <c r="U536" t="str" cm="1">
        <f t="array" ref="U536">IF(ISERROR(INDEX(PERSON_DEPARTMENT,N536)),"",INDEX(PERSON_DEPARTMENT,N536))</f>
        <v/>
      </c>
      <c r="V536" t="str" cm="1">
        <f t="array" ref="V536">IF(ISERROR(INDEX(PERSON_SENIORITY,N536)),"",INDEX(PERSON_SENIORITY,N536))</f>
        <v/>
      </c>
      <c r="W536" t="str" cm="1">
        <f t="array" ref="W536">IF(ISERROR(INDEX(PERSON_SUB_DEPARTMENT,N536)),"",INDEX(PERSON_SUB_DEPARTMENT,N536))</f>
        <v/>
      </c>
      <c r="Y536" t="str">
        <f t="shared" si="18"/>
        <v/>
      </c>
    </row>
    <row r="537" spans="14:25" x14ac:dyDescent="0.35">
      <c r="N537" t="str">
        <f t="shared" si="17"/>
        <v/>
      </c>
      <c r="O537" t="str" cm="1">
        <f t="array" ref="O537">IF(ISERROR(INDEX(PERSON_FIRSTNAME,N537)&amp;" "&amp;INDEX(PERSON_LASTNAME,N537)&amp;" ("&amp;INDEX(PERSON_ID,N537)&amp;")"),"",INDEX(PERSON_FIRSTNAME,N537)&amp;" "&amp;INDEX(PERSON_LASTNAME,N537)&amp;" ("&amp;INDEX(PERSON_ID,N537)&amp;")")</f>
        <v/>
      </c>
      <c r="P537" t="str" cm="1">
        <f t="array" ref="P537">IF(ISERROR(INDEX(PERSON_LINKEDINURL,N537)),"",INDEX(PERSON_LINKEDINURL,N537))</f>
        <v/>
      </c>
      <c r="Q537" t="str" cm="1">
        <f t="array" ref="Q537">IF(ISERROR(INDEX(PERSON_EMAIL_ADDRESS,N537)),"",INDEX(PERSON_EMAIL_ADDRESS,N537))</f>
        <v/>
      </c>
      <c r="R537" t="str" cm="1">
        <f t="array" ref="R537">IF(ISERROR(INDEX(PERSON_ID,N537)),"",INDEX(PERSON_ID,N537))</f>
        <v/>
      </c>
      <c r="S537" t="str" cm="1">
        <f t="array" ref="S537">IF(ISERROR(INDEX(PERSON_JOBTITLE,N537)),"",INDEX(PERSON_JOBTITLE,N537))</f>
        <v/>
      </c>
      <c r="T537" t="str" cm="1">
        <f t="array" ref="T537">IF(ISERROR(INDEX(PERSON_JOB_TYPE,N537)),"",INDEX(PERSON_JOB_TYPE,N537))</f>
        <v/>
      </c>
      <c r="U537" t="str" cm="1">
        <f t="array" ref="U537">IF(ISERROR(INDEX(PERSON_DEPARTMENT,N537)),"",INDEX(PERSON_DEPARTMENT,N537))</f>
        <v/>
      </c>
      <c r="V537" t="str" cm="1">
        <f t="array" ref="V537">IF(ISERROR(INDEX(PERSON_SENIORITY,N537)),"",INDEX(PERSON_SENIORITY,N537))</f>
        <v/>
      </c>
      <c r="W537" t="str" cm="1">
        <f t="array" ref="W537">IF(ISERROR(INDEX(PERSON_SUB_DEPARTMENT,N537)),"",INDEX(PERSON_SUB_DEPARTMENT,N537))</f>
        <v/>
      </c>
      <c r="Y537" t="str">
        <f t="shared" si="18"/>
        <v/>
      </c>
    </row>
    <row r="538" spans="14:25" x14ac:dyDescent="0.35">
      <c r="N538" t="str">
        <f t="shared" si="17"/>
        <v/>
      </c>
      <c r="O538" t="str" cm="1">
        <f t="array" ref="O538">IF(ISERROR(INDEX(PERSON_FIRSTNAME,N538)&amp;" "&amp;INDEX(PERSON_LASTNAME,N538)&amp;" ("&amp;INDEX(PERSON_ID,N538)&amp;")"),"",INDEX(PERSON_FIRSTNAME,N538)&amp;" "&amp;INDEX(PERSON_LASTNAME,N538)&amp;" ("&amp;INDEX(PERSON_ID,N538)&amp;")")</f>
        <v/>
      </c>
      <c r="P538" t="str" cm="1">
        <f t="array" ref="P538">IF(ISERROR(INDEX(PERSON_LINKEDINURL,N538)),"",INDEX(PERSON_LINKEDINURL,N538))</f>
        <v/>
      </c>
      <c r="Q538" t="str" cm="1">
        <f t="array" ref="Q538">IF(ISERROR(INDEX(PERSON_EMAIL_ADDRESS,N538)),"",INDEX(PERSON_EMAIL_ADDRESS,N538))</f>
        <v/>
      </c>
      <c r="R538" t="str" cm="1">
        <f t="array" ref="R538">IF(ISERROR(INDEX(PERSON_ID,N538)),"",INDEX(PERSON_ID,N538))</f>
        <v/>
      </c>
      <c r="S538" t="str" cm="1">
        <f t="array" ref="S538">IF(ISERROR(INDEX(PERSON_JOBTITLE,N538)),"",INDEX(PERSON_JOBTITLE,N538))</f>
        <v/>
      </c>
      <c r="T538" t="str" cm="1">
        <f t="array" ref="T538">IF(ISERROR(INDEX(PERSON_JOB_TYPE,N538)),"",INDEX(PERSON_JOB_TYPE,N538))</f>
        <v/>
      </c>
      <c r="U538" t="str" cm="1">
        <f t="array" ref="U538">IF(ISERROR(INDEX(PERSON_DEPARTMENT,N538)),"",INDEX(PERSON_DEPARTMENT,N538))</f>
        <v/>
      </c>
      <c r="V538" t="str" cm="1">
        <f t="array" ref="V538">IF(ISERROR(INDEX(PERSON_SENIORITY,N538)),"",INDEX(PERSON_SENIORITY,N538))</f>
        <v/>
      </c>
      <c r="W538" t="str" cm="1">
        <f t="array" ref="W538">IF(ISERROR(INDEX(PERSON_SUB_DEPARTMENT,N538)),"",INDEX(PERSON_SUB_DEPARTMENT,N538))</f>
        <v/>
      </c>
      <c r="Y538" t="str">
        <f t="shared" si="18"/>
        <v/>
      </c>
    </row>
    <row r="539" spans="14:25" x14ac:dyDescent="0.35">
      <c r="N539" t="str">
        <f t="shared" si="17"/>
        <v/>
      </c>
      <c r="O539" t="str" cm="1">
        <f t="array" ref="O539">IF(ISERROR(INDEX(PERSON_FIRSTNAME,N539)&amp;" "&amp;INDEX(PERSON_LASTNAME,N539)&amp;" ("&amp;INDEX(PERSON_ID,N539)&amp;")"),"",INDEX(PERSON_FIRSTNAME,N539)&amp;" "&amp;INDEX(PERSON_LASTNAME,N539)&amp;" ("&amp;INDEX(PERSON_ID,N539)&amp;")")</f>
        <v/>
      </c>
      <c r="P539" t="str" cm="1">
        <f t="array" ref="P539">IF(ISERROR(INDEX(PERSON_LINKEDINURL,N539)),"",INDEX(PERSON_LINKEDINURL,N539))</f>
        <v/>
      </c>
      <c r="Q539" t="str" cm="1">
        <f t="array" ref="Q539">IF(ISERROR(INDEX(PERSON_EMAIL_ADDRESS,N539)),"",INDEX(PERSON_EMAIL_ADDRESS,N539))</f>
        <v/>
      </c>
      <c r="R539" t="str" cm="1">
        <f t="array" ref="R539">IF(ISERROR(INDEX(PERSON_ID,N539)),"",INDEX(PERSON_ID,N539))</f>
        <v/>
      </c>
      <c r="S539" t="str" cm="1">
        <f t="array" ref="S539">IF(ISERROR(INDEX(PERSON_JOBTITLE,N539)),"",INDEX(PERSON_JOBTITLE,N539))</f>
        <v/>
      </c>
      <c r="T539" t="str" cm="1">
        <f t="array" ref="T539">IF(ISERROR(INDEX(PERSON_JOB_TYPE,N539)),"",INDEX(PERSON_JOB_TYPE,N539))</f>
        <v/>
      </c>
      <c r="U539" t="str" cm="1">
        <f t="array" ref="U539">IF(ISERROR(INDEX(PERSON_DEPARTMENT,N539)),"",INDEX(PERSON_DEPARTMENT,N539))</f>
        <v/>
      </c>
      <c r="V539" t="str" cm="1">
        <f t="array" ref="V539">IF(ISERROR(INDEX(PERSON_SENIORITY,N539)),"",INDEX(PERSON_SENIORITY,N539))</f>
        <v/>
      </c>
      <c r="W539" t="str" cm="1">
        <f t="array" ref="W539">IF(ISERROR(INDEX(PERSON_SUB_DEPARTMENT,N539)),"",INDEX(PERSON_SUB_DEPARTMENT,N539))</f>
        <v/>
      </c>
      <c r="Y539" t="str">
        <f t="shared" si="18"/>
        <v/>
      </c>
    </row>
    <row r="540" spans="14:25" x14ac:dyDescent="0.35">
      <c r="N540" t="str">
        <f t="shared" ref="N540:N574" si="19">IF(ISERROR(MATCH(M540,PERSON_ID,0)),"",MATCH(M540,PERSON_ID,0))</f>
        <v/>
      </c>
      <c r="O540" t="str" cm="1">
        <f t="array" ref="O540">IF(ISERROR(INDEX(PERSON_FIRSTNAME,N540)&amp;" "&amp;INDEX(PERSON_LASTNAME,N540)&amp;" ("&amp;INDEX(PERSON_ID,N540)&amp;")"),"",INDEX(PERSON_FIRSTNAME,N540)&amp;" "&amp;INDEX(PERSON_LASTNAME,N540)&amp;" ("&amp;INDEX(PERSON_ID,N540)&amp;")")</f>
        <v/>
      </c>
      <c r="P540" t="str" cm="1">
        <f t="array" ref="P540">IF(ISERROR(INDEX(PERSON_LINKEDINURL,N540)),"",INDEX(PERSON_LINKEDINURL,N540))</f>
        <v/>
      </c>
      <c r="Q540" t="str" cm="1">
        <f t="array" ref="Q540">IF(ISERROR(INDEX(PERSON_EMAIL_ADDRESS,N540)),"",INDEX(PERSON_EMAIL_ADDRESS,N540))</f>
        <v/>
      </c>
      <c r="R540" t="str" cm="1">
        <f t="array" ref="R540">IF(ISERROR(INDEX(PERSON_ID,N540)),"",INDEX(PERSON_ID,N540))</f>
        <v/>
      </c>
      <c r="S540" t="str" cm="1">
        <f t="array" ref="S540">IF(ISERROR(INDEX(PERSON_JOBTITLE,N540)),"",INDEX(PERSON_JOBTITLE,N540))</f>
        <v/>
      </c>
      <c r="T540" t="str" cm="1">
        <f t="array" ref="T540">IF(ISERROR(INDEX(PERSON_JOB_TYPE,N540)),"",INDEX(PERSON_JOB_TYPE,N540))</f>
        <v/>
      </c>
      <c r="U540" t="str" cm="1">
        <f t="array" ref="U540">IF(ISERROR(INDEX(PERSON_DEPARTMENT,N540)),"",INDEX(PERSON_DEPARTMENT,N540))</f>
        <v/>
      </c>
      <c r="V540" t="str" cm="1">
        <f t="array" ref="V540">IF(ISERROR(INDEX(PERSON_SENIORITY,N540)),"",INDEX(PERSON_SENIORITY,N540))</f>
        <v/>
      </c>
      <c r="W540" t="str" cm="1">
        <f t="array" ref="W540">IF(ISERROR(INDEX(PERSON_SUB_DEPARTMENT,N540)),"",INDEX(PERSON_SUB_DEPARTMENT,N540))</f>
        <v/>
      </c>
      <c r="Y540" t="str">
        <f t="shared" si="18"/>
        <v/>
      </c>
    </row>
    <row r="541" spans="14:25" x14ac:dyDescent="0.35">
      <c r="N541" t="str">
        <f t="shared" si="19"/>
        <v/>
      </c>
      <c r="O541" t="str" cm="1">
        <f t="array" ref="O541">IF(ISERROR(INDEX(PERSON_FIRSTNAME,N541)&amp;" "&amp;INDEX(PERSON_LASTNAME,N541)&amp;" ("&amp;INDEX(PERSON_ID,N541)&amp;")"),"",INDEX(PERSON_FIRSTNAME,N541)&amp;" "&amp;INDEX(PERSON_LASTNAME,N541)&amp;" ("&amp;INDEX(PERSON_ID,N541)&amp;")")</f>
        <v/>
      </c>
      <c r="P541" t="str" cm="1">
        <f t="array" ref="P541">IF(ISERROR(INDEX(PERSON_LINKEDINURL,N541)),"",INDEX(PERSON_LINKEDINURL,N541))</f>
        <v/>
      </c>
      <c r="Q541" t="str" cm="1">
        <f t="array" ref="Q541">IF(ISERROR(INDEX(PERSON_EMAIL_ADDRESS,N541)),"",INDEX(PERSON_EMAIL_ADDRESS,N541))</f>
        <v/>
      </c>
      <c r="R541" t="str" cm="1">
        <f t="array" ref="R541">IF(ISERROR(INDEX(PERSON_ID,N541)),"",INDEX(PERSON_ID,N541))</f>
        <v/>
      </c>
      <c r="S541" t="str" cm="1">
        <f t="array" ref="S541">IF(ISERROR(INDEX(PERSON_JOBTITLE,N541)),"",INDEX(PERSON_JOBTITLE,N541))</f>
        <v/>
      </c>
      <c r="T541" t="str" cm="1">
        <f t="array" ref="T541">IF(ISERROR(INDEX(PERSON_JOB_TYPE,N541)),"",INDEX(PERSON_JOB_TYPE,N541))</f>
        <v/>
      </c>
      <c r="U541" t="str" cm="1">
        <f t="array" ref="U541">IF(ISERROR(INDEX(PERSON_DEPARTMENT,N541)),"",INDEX(PERSON_DEPARTMENT,N541))</f>
        <v/>
      </c>
      <c r="V541" t="str" cm="1">
        <f t="array" ref="V541">IF(ISERROR(INDEX(PERSON_SENIORITY,N541)),"",INDEX(PERSON_SENIORITY,N541))</f>
        <v/>
      </c>
      <c r="W541" t="str" cm="1">
        <f t="array" ref="W541">IF(ISERROR(INDEX(PERSON_SUB_DEPARTMENT,N541)),"",INDEX(PERSON_SUB_DEPARTMENT,N541))</f>
        <v/>
      </c>
      <c r="Y541" t="str">
        <f t="shared" si="18"/>
        <v/>
      </c>
    </row>
    <row r="542" spans="14:25" x14ac:dyDescent="0.35">
      <c r="N542" t="str">
        <f t="shared" si="19"/>
        <v/>
      </c>
      <c r="O542" t="str" cm="1">
        <f t="array" ref="O542">IF(ISERROR(INDEX(PERSON_FIRSTNAME,N542)&amp;" "&amp;INDEX(PERSON_LASTNAME,N542)&amp;" ("&amp;INDEX(PERSON_ID,N542)&amp;")"),"",INDEX(PERSON_FIRSTNAME,N542)&amp;" "&amp;INDEX(PERSON_LASTNAME,N542)&amp;" ("&amp;INDEX(PERSON_ID,N542)&amp;")")</f>
        <v/>
      </c>
      <c r="P542" t="str" cm="1">
        <f t="array" ref="P542">IF(ISERROR(INDEX(PERSON_LINKEDINURL,N542)),"",INDEX(PERSON_LINKEDINURL,N542))</f>
        <v/>
      </c>
      <c r="Q542" t="str" cm="1">
        <f t="array" ref="Q542">IF(ISERROR(INDEX(PERSON_EMAIL_ADDRESS,N542)),"",INDEX(PERSON_EMAIL_ADDRESS,N542))</f>
        <v/>
      </c>
      <c r="R542" t="str" cm="1">
        <f t="array" ref="R542">IF(ISERROR(INDEX(PERSON_ID,N542)),"",INDEX(PERSON_ID,N542))</f>
        <v/>
      </c>
      <c r="S542" t="str" cm="1">
        <f t="array" ref="S542">IF(ISERROR(INDEX(PERSON_JOBTITLE,N542)),"",INDEX(PERSON_JOBTITLE,N542))</f>
        <v/>
      </c>
      <c r="T542" t="str" cm="1">
        <f t="array" ref="T542">IF(ISERROR(INDEX(PERSON_JOB_TYPE,N542)),"",INDEX(PERSON_JOB_TYPE,N542))</f>
        <v/>
      </c>
      <c r="U542" t="str" cm="1">
        <f t="array" ref="U542">IF(ISERROR(INDEX(PERSON_DEPARTMENT,N542)),"",INDEX(PERSON_DEPARTMENT,N542))</f>
        <v/>
      </c>
      <c r="V542" t="str" cm="1">
        <f t="array" ref="V542">IF(ISERROR(INDEX(PERSON_SENIORITY,N542)),"",INDEX(PERSON_SENIORITY,N542))</f>
        <v/>
      </c>
      <c r="W542" t="str" cm="1">
        <f t="array" ref="W542">IF(ISERROR(INDEX(PERSON_SUB_DEPARTMENT,N542)),"",INDEX(PERSON_SUB_DEPARTMENT,N542))</f>
        <v/>
      </c>
      <c r="Y542" t="str">
        <f t="shared" si="18"/>
        <v/>
      </c>
    </row>
    <row r="543" spans="14:25" x14ac:dyDescent="0.35">
      <c r="N543" t="str">
        <f t="shared" si="19"/>
        <v/>
      </c>
      <c r="O543" t="str" cm="1">
        <f t="array" ref="O543">IF(ISERROR(INDEX(PERSON_FIRSTNAME,N543)&amp;" "&amp;INDEX(PERSON_LASTNAME,N543)&amp;" ("&amp;INDEX(PERSON_ID,N543)&amp;")"),"",INDEX(PERSON_FIRSTNAME,N543)&amp;" "&amp;INDEX(PERSON_LASTNAME,N543)&amp;" ("&amp;INDEX(PERSON_ID,N543)&amp;")")</f>
        <v/>
      </c>
      <c r="P543" t="str" cm="1">
        <f t="array" ref="P543">IF(ISERROR(INDEX(PERSON_LINKEDINURL,N543)),"",INDEX(PERSON_LINKEDINURL,N543))</f>
        <v/>
      </c>
      <c r="Q543" t="str" cm="1">
        <f t="array" ref="Q543">IF(ISERROR(INDEX(PERSON_EMAIL_ADDRESS,N543)),"",INDEX(PERSON_EMAIL_ADDRESS,N543))</f>
        <v/>
      </c>
      <c r="R543" t="str" cm="1">
        <f t="array" ref="R543">IF(ISERROR(INDEX(PERSON_ID,N543)),"",INDEX(PERSON_ID,N543))</f>
        <v/>
      </c>
      <c r="S543" t="str" cm="1">
        <f t="array" ref="S543">IF(ISERROR(INDEX(PERSON_JOBTITLE,N543)),"",INDEX(PERSON_JOBTITLE,N543))</f>
        <v/>
      </c>
      <c r="T543" t="str" cm="1">
        <f t="array" ref="T543">IF(ISERROR(INDEX(PERSON_JOB_TYPE,N543)),"",INDEX(PERSON_JOB_TYPE,N543))</f>
        <v/>
      </c>
      <c r="U543" t="str" cm="1">
        <f t="array" ref="U543">IF(ISERROR(INDEX(PERSON_DEPARTMENT,N543)),"",INDEX(PERSON_DEPARTMENT,N543))</f>
        <v/>
      </c>
      <c r="V543" t="str" cm="1">
        <f t="array" ref="V543">IF(ISERROR(INDEX(PERSON_SENIORITY,N543)),"",INDEX(PERSON_SENIORITY,N543))</f>
        <v/>
      </c>
      <c r="W543" t="str" cm="1">
        <f t="array" ref="W543">IF(ISERROR(INDEX(PERSON_SUB_DEPARTMENT,N543)),"",INDEX(PERSON_SUB_DEPARTMENT,N543))</f>
        <v/>
      </c>
      <c r="Y543" t="str">
        <f t="shared" si="18"/>
        <v/>
      </c>
    </row>
    <row r="544" spans="14:25" x14ac:dyDescent="0.35">
      <c r="N544" t="str">
        <f t="shared" si="19"/>
        <v/>
      </c>
      <c r="O544" t="str" cm="1">
        <f t="array" ref="O544">IF(ISERROR(INDEX(PERSON_FIRSTNAME,N544)&amp;" "&amp;INDEX(PERSON_LASTNAME,N544)&amp;" ("&amp;INDEX(PERSON_ID,N544)&amp;")"),"",INDEX(PERSON_FIRSTNAME,N544)&amp;" "&amp;INDEX(PERSON_LASTNAME,N544)&amp;" ("&amp;INDEX(PERSON_ID,N544)&amp;")")</f>
        <v/>
      </c>
      <c r="P544" t="str" cm="1">
        <f t="array" ref="P544">IF(ISERROR(INDEX(PERSON_LINKEDINURL,N544)),"",INDEX(PERSON_LINKEDINURL,N544))</f>
        <v/>
      </c>
      <c r="Q544" t="str" cm="1">
        <f t="array" ref="Q544">IF(ISERROR(INDEX(PERSON_EMAIL_ADDRESS,N544)),"",INDEX(PERSON_EMAIL_ADDRESS,N544))</f>
        <v/>
      </c>
      <c r="R544" t="str" cm="1">
        <f t="array" ref="R544">IF(ISERROR(INDEX(PERSON_ID,N544)),"",INDEX(PERSON_ID,N544))</f>
        <v/>
      </c>
      <c r="S544" t="str" cm="1">
        <f t="array" ref="S544">IF(ISERROR(INDEX(PERSON_JOBTITLE,N544)),"",INDEX(PERSON_JOBTITLE,N544))</f>
        <v/>
      </c>
      <c r="T544" t="str" cm="1">
        <f t="array" ref="T544">IF(ISERROR(INDEX(PERSON_JOB_TYPE,N544)),"",INDEX(PERSON_JOB_TYPE,N544))</f>
        <v/>
      </c>
      <c r="U544" t="str" cm="1">
        <f t="array" ref="U544">IF(ISERROR(INDEX(PERSON_DEPARTMENT,N544)),"",INDEX(PERSON_DEPARTMENT,N544))</f>
        <v/>
      </c>
      <c r="V544" t="str" cm="1">
        <f t="array" ref="V544">IF(ISERROR(INDEX(PERSON_SENIORITY,N544)),"",INDEX(PERSON_SENIORITY,N544))</f>
        <v/>
      </c>
      <c r="W544" t="str" cm="1">
        <f t="array" ref="W544">IF(ISERROR(INDEX(PERSON_SUB_DEPARTMENT,N544)),"",INDEX(PERSON_SUB_DEPARTMENT,N544))</f>
        <v/>
      </c>
      <c r="Y544" t="str">
        <f t="shared" si="18"/>
        <v/>
      </c>
    </row>
    <row r="545" spans="14:25" x14ac:dyDescent="0.35">
      <c r="N545" t="str">
        <f t="shared" si="19"/>
        <v/>
      </c>
      <c r="O545" t="str" cm="1">
        <f t="array" ref="O545">IF(ISERROR(INDEX(PERSON_FIRSTNAME,N545)&amp;" "&amp;INDEX(PERSON_LASTNAME,N545)&amp;" ("&amp;INDEX(PERSON_ID,N545)&amp;")"),"",INDEX(PERSON_FIRSTNAME,N545)&amp;" "&amp;INDEX(PERSON_LASTNAME,N545)&amp;" ("&amp;INDEX(PERSON_ID,N545)&amp;")")</f>
        <v/>
      </c>
      <c r="P545" t="str" cm="1">
        <f t="array" ref="P545">IF(ISERROR(INDEX(PERSON_LINKEDINURL,N545)),"",INDEX(PERSON_LINKEDINURL,N545))</f>
        <v/>
      </c>
      <c r="Q545" t="str" cm="1">
        <f t="array" ref="Q545">IF(ISERROR(INDEX(PERSON_EMAIL_ADDRESS,N545)),"",INDEX(PERSON_EMAIL_ADDRESS,N545))</f>
        <v/>
      </c>
      <c r="R545" t="str" cm="1">
        <f t="array" ref="R545">IF(ISERROR(INDEX(PERSON_ID,N545)),"",INDEX(PERSON_ID,N545))</f>
        <v/>
      </c>
      <c r="S545" t="str" cm="1">
        <f t="array" ref="S545">IF(ISERROR(INDEX(PERSON_JOBTITLE,N545)),"",INDEX(PERSON_JOBTITLE,N545))</f>
        <v/>
      </c>
      <c r="T545" t="str" cm="1">
        <f t="array" ref="T545">IF(ISERROR(INDEX(PERSON_JOB_TYPE,N545)),"",INDEX(PERSON_JOB_TYPE,N545))</f>
        <v/>
      </c>
      <c r="U545" t="str" cm="1">
        <f t="array" ref="U545">IF(ISERROR(INDEX(PERSON_DEPARTMENT,N545)),"",INDEX(PERSON_DEPARTMENT,N545))</f>
        <v/>
      </c>
      <c r="V545" t="str" cm="1">
        <f t="array" ref="V545">IF(ISERROR(INDEX(PERSON_SENIORITY,N545)),"",INDEX(PERSON_SENIORITY,N545))</f>
        <v/>
      </c>
      <c r="W545" t="str" cm="1">
        <f t="array" ref="W545">IF(ISERROR(INDEX(PERSON_SUB_DEPARTMENT,N545)),"",INDEX(PERSON_SUB_DEPARTMENT,N545))</f>
        <v/>
      </c>
      <c r="Y545" t="str">
        <f t="shared" si="18"/>
        <v/>
      </c>
    </row>
    <row r="546" spans="14:25" x14ac:dyDescent="0.35">
      <c r="N546" t="str">
        <f t="shared" si="19"/>
        <v/>
      </c>
      <c r="O546" t="str" cm="1">
        <f t="array" ref="O546">IF(ISERROR(INDEX(PERSON_FIRSTNAME,N546)&amp;" "&amp;INDEX(PERSON_LASTNAME,N546)&amp;" ("&amp;INDEX(PERSON_ID,N546)&amp;")"),"",INDEX(PERSON_FIRSTNAME,N546)&amp;" "&amp;INDEX(PERSON_LASTNAME,N546)&amp;" ("&amp;INDEX(PERSON_ID,N546)&amp;")")</f>
        <v/>
      </c>
      <c r="P546" t="str" cm="1">
        <f t="array" ref="P546">IF(ISERROR(INDEX(PERSON_LINKEDINURL,N546)),"",INDEX(PERSON_LINKEDINURL,N546))</f>
        <v/>
      </c>
      <c r="Q546" t="str" cm="1">
        <f t="array" ref="Q546">IF(ISERROR(INDEX(PERSON_EMAIL_ADDRESS,N546)),"",INDEX(PERSON_EMAIL_ADDRESS,N546))</f>
        <v/>
      </c>
      <c r="R546" t="str" cm="1">
        <f t="array" ref="R546">IF(ISERROR(INDEX(PERSON_ID,N546)),"",INDEX(PERSON_ID,N546))</f>
        <v/>
      </c>
      <c r="S546" t="str" cm="1">
        <f t="array" ref="S546">IF(ISERROR(INDEX(PERSON_JOBTITLE,N546)),"",INDEX(PERSON_JOBTITLE,N546))</f>
        <v/>
      </c>
      <c r="T546" t="str" cm="1">
        <f t="array" ref="T546">IF(ISERROR(INDEX(PERSON_JOB_TYPE,N546)),"",INDEX(PERSON_JOB_TYPE,N546))</f>
        <v/>
      </c>
      <c r="U546" t="str" cm="1">
        <f t="array" ref="U546">IF(ISERROR(INDEX(PERSON_DEPARTMENT,N546)),"",INDEX(PERSON_DEPARTMENT,N546))</f>
        <v/>
      </c>
      <c r="V546" t="str" cm="1">
        <f t="array" ref="V546">IF(ISERROR(INDEX(PERSON_SENIORITY,N546)),"",INDEX(PERSON_SENIORITY,N546))</f>
        <v/>
      </c>
      <c r="W546" t="str" cm="1">
        <f t="array" ref="W546">IF(ISERROR(INDEX(PERSON_SUB_DEPARTMENT,N546)),"",INDEX(PERSON_SUB_DEPARTMENT,N546))</f>
        <v/>
      </c>
      <c r="Y546" t="str">
        <f t="shared" si="18"/>
        <v/>
      </c>
    </row>
    <row r="547" spans="14:25" x14ac:dyDescent="0.35">
      <c r="N547" t="str">
        <f t="shared" si="19"/>
        <v/>
      </c>
      <c r="O547" t="str" cm="1">
        <f t="array" ref="O547">IF(ISERROR(INDEX(PERSON_FIRSTNAME,N547)&amp;" "&amp;INDEX(PERSON_LASTNAME,N547)&amp;" ("&amp;INDEX(PERSON_ID,N547)&amp;")"),"",INDEX(PERSON_FIRSTNAME,N547)&amp;" "&amp;INDEX(PERSON_LASTNAME,N547)&amp;" ("&amp;INDEX(PERSON_ID,N547)&amp;")")</f>
        <v/>
      </c>
      <c r="P547" t="str" cm="1">
        <f t="array" ref="P547">IF(ISERROR(INDEX(PERSON_LINKEDINURL,N547)),"",INDEX(PERSON_LINKEDINURL,N547))</f>
        <v/>
      </c>
      <c r="Q547" t="str" cm="1">
        <f t="array" ref="Q547">IF(ISERROR(INDEX(PERSON_EMAIL_ADDRESS,N547)),"",INDEX(PERSON_EMAIL_ADDRESS,N547))</f>
        <v/>
      </c>
      <c r="R547" t="str" cm="1">
        <f t="array" ref="R547">IF(ISERROR(INDEX(PERSON_ID,N547)),"",INDEX(PERSON_ID,N547))</f>
        <v/>
      </c>
      <c r="S547" t="str" cm="1">
        <f t="array" ref="S547">IF(ISERROR(INDEX(PERSON_JOBTITLE,N547)),"",INDEX(PERSON_JOBTITLE,N547))</f>
        <v/>
      </c>
      <c r="T547" t="str" cm="1">
        <f t="array" ref="T547">IF(ISERROR(INDEX(PERSON_JOB_TYPE,N547)),"",INDEX(PERSON_JOB_TYPE,N547))</f>
        <v/>
      </c>
      <c r="U547" t="str" cm="1">
        <f t="array" ref="U547">IF(ISERROR(INDEX(PERSON_DEPARTMENT,N547)),"",INDEX(PERSON_DEPARTMENT,N547))</f>
        <v/>
      </c>
      <c r="V547" t="str" cm="1">
        <f t="array" ref="V547">IF(ISERROR(INDEX(PERSON_SENIORITY,N547)),"",INDEX(PERSON_SENIORITY,N547))</f>
        <v/>
      </c>
      <c r="W547" t="str" cm="1">
        <f t="array" ref="W547">IF(ISERROR(INDEX(PERSON_SUB_DEPARTMENT,N547)),"",INDEX(PERSON_SUB_DEPARTMENT,N547))</f>
        <v/>
      </c>
      <c r="Y547" t="str">
        <f t="shared" si="18"/>
        <v/>
      </c>
    </row>
    <row r="548" spans="14:25" x14ac:dyDescent="0.35">
      <c r="N548" t="str">
        <f t="shared" si="19"/>
        <v/>
      </c>
      <c r="O548" t="str" cm="1">
        <f t="array" ref="O548">IF(ISERROR(INDEX(PERSON_FIRSTNAME,N548)&amp;" "&amp;INDEX(PERSON_LASTNAME,N548)&amp;" ("&amp;INDEX(PERSON_ID,N548)&amp;")"),"",INDEX(PERSON_FIRSTNAME,N548)&amp;" "&amp;INDEX(PERSON_LASTNAME,N548)&amp;" ("&amp;INDEX(PERSON_ID,N548)&amp;")")</f>
        <v/>
      </c>
      <c r="P548" t="str" cm="1">
        <f t="array" ref="P548">IF(ISERROR(INDEX(PERSON_LINKEDINURL,N548)),"",INDEX(PERSON_LINKEDINURL,N548))</f>
        <v/>
      </c>
      <c r="Q548" t="str" cm="1">
        <f t="array" ref="Q548">IF(ISERROR(INDEX(PERSON_EMAIL_ADDRESS,N548)),"",INDEX(PERSON_EMAIL_ADDRESS,N548))</f>
        <v/>
      </c>
      <c r="R548" t="str" cm="1">
        <f t="array" ref="R548">IF(ISERROR(INDEX(PERSON_ID,N548)),"",INDEX(PERSON_ID,N548))</f>
        <v/>
      </c>
      <c r="S548" t="str" cm="1">
        <f t="array" ref="S548">IF(ISERROR(INDEX(PERSON_JOBTITLE,N548)),"",INDEX(PERSON_JOBTITLE,N548))</f>
        <v/>
      </c>
      <c r="T548" t="str" cm="1">
        <f t="array" ref="T548">IF(ISERROR(INDEX(PERSON_JOB_TYPE,N548)),"",INDEX(PERSON_JOB_TYPE,N548))</f>
        <v/>
      </c>
      <c r="U548" t="str" cm="1">
        <f t="array" ref="U548">IF(ISERROR(INDEX(PERSON_DEPARTMENT,N548)),"",INDEX(PERSON_DEPARTMENT,N548))</f>
        <v/>
      </c>
      <c r="V548" t="str" cm="1">
        <f t="array" ref="V548">IF(ISERROR(INDEX(PERSON_SENIORITY,N548)),"",INDEX(PERSON_SENIORITY,N548))</f>
        <v/>
      </c>
      <c r="W548" t="str" cm="1">
        <f t="array" ref="W548">IF(ISERROR(INDEX(PERSON_SUB_DEPARTMENT,N548)),"",INDEX(PERSON_SUB_DEPARTMENT,N548))</f>
        <v/>
      </c>
      <c r="Y548" t="str">
        <f t="shared" si="18"/>
        <v/>
      </c>
    </row>
    <row r="549" spans="14:25" x14ac:dyDescent="0.35">
      <c r="N549" t="str">
        <f t="shared" si="19"/>
        <v/>
      </c>
      <c r="O549" t="str" cm="1">
        <f t="array" ref="O549">IF(ISERROR(INDEX(PERSON_FIRSTNAME,N549)&amp;" "&amp;INDEX(PERSON_LASTNAME,N549)&amp;" ("&amp;INDEX(PERSON_ID,N549)&amp;")"),"",INDEX(PERSON_FIRSTNAME,N549)&amp;" "&amp;INDEX(PERSON_LASTNAME,N549)&amp;" ("&amp;INDEX(PERSON_ID,N549)&amp;")")</f>
        <v/>
      </c>
      <c r="P549" t="str" cm="1">
        <f t="array" ref="P549">IF(ISERROR(INDEX(PERSON_LINKEDINURL,N549)),"",INDEX(PERSON_LINKEDINURL,N549))</f>
        <v/>
      </c>
      <c r="Q549" t="str" cm="1">
        <f t="array" ref="Q549">IF(ISERROR(INDEX(PERSON_EMAIL_ADDRESS,N549)),"",INDEX(PERSON_EMAIL_ADDRESS,N549))</f>
        <v/>
      </c>
      <c r="R549" t="str" cm="1">
        <f t="array" ref="R549">IF(ISERROR(INDEX(PERSON_ID,N549)),"",INDEX(PERSON_ID,N549))</f>
        <v/>
      </c>
      <c r="S549" t="str" cm="1">
        <f t="array" ref="S549">IF(ISERROR(INDEX(PERSON_JOBTITLE,N549)),"",INDEX(PERSON_JOBTITLE,N549))</f>
        <v/>
      </c>
      <c r="T549" t="str" cm="1">
        <f t="array" ref="T549">IF(ISERROR(INDEX(PERSON_JOB_TYPE,N549)),"",INDEX(PERSON_JOB_TYPE,N549))</f>
        <v/>
      </c>
      <c r="U549" t="str" cm="1">
        <f t="array" ref="U549">IF(ISERROR(INDEX(PERSON_DEPARTMENT,N549)),"",INDEX(PERSON_DEPARTMENT,N549))</f>
        <v/>
      </c>
      <c r="V549" t="str" cm="1">
        <f t="array" ref="V549">IF(ISERROR(INDEX(PERSON_SENIORITY,N549)),"",INDEX(PERSON_SENIORITY,N549))</f>
        <v/>
      </c>
      <c r="W549" t="str" cm="1">
        <f t="array" ref="W549">IF(ISERROR(INDEX(PERSON_SUB_DEPARTMENT,N549)),"",INDEX(PERSON_SUB_DEPARTMENT,N549))</f>
        <v/>
      </c>
      <c r="Y549" t="str">
        <f t="shared" si="18"/>
        <v/>
      </c>
    </row>
    <row r="550" spans="14:25" x14ac:dyDescent="0.35">
      <c r="N550" t="str">
        <f t="shared" si="19"/>
        <v/>
      </c>
      <c r="O550" t="str" cm="1">
        <f t="array" ref="O550">IF(ISERROR(INDEX(PERSON_FIRSTNAME,N550)&amp;" "&amp;INDEX(PERSON_LASTNAME,N550)&amp;" ("&amp;INDEX(PERSON_ID,N550)&amp;")"),"",INDEX(PERSON_FIRSTNAME,N550)&amp;" "&amp;INDEX(PERSON_LASTNAME,N550)&amp;" ("&amp;INDEX(PERSON_ID,N550)&amp;")")</f>
        <v/>
      </c>
      <c r="P550" t="str" cm="1">
        <f t="array" ref="P550">IF(ISERROR(INDEX(PERSON_LINKEDINURL,N550)),"",INDEX(PERSON_LINKEDINURL,N550))</f>
        <v/>
      </c>
      <c r="Q550" t="str" cm="1">
        <f t="array" ref="Q550">IF(ISERROR(INDEX(PERSON_EMAIL_ADDRESS,N550)),"",INDEX(PERSON_EMAIL_ADDRESS,N550))</f>
        <v/>
      </c>
      <c r="R550" t="str" cm="1">
        <f t="array" ref="R550">IF(ISERROR(INDEX(PERSON_ID,N550)),"",INDEX(PERSON_ID,N550))</f>
        <v/>
      </c>
      <c r="S550" t="str" cm="1">
        <f t="array" ref="S550">IF(ISERROR(INDEX(PERSON_JOBTITLE,N550)),"",INDEX(PERSON_JOBTITLE,N550))</f>
        <v/>
      </c>
      <c r="T550" t="str" cm="1">
        <f t="array" ref="T550">IF(ISERROR(INDEX(PERSON_JOB_TYPE,N550)),"",INDEX(PERSON_JOB_TYPE,N550))</f>
        <v/>
      </c>
      <c r="U550" t="str" cm="1">
        <f t="array" ref="U550">IF(ISERROR(INDEX(PERSON_DEPARTMENT,N550)),"",INDEX(PERSON_DEPARTMENT,N550))</f>
        <v/>
      </c>
      <c r="V550" t="str" cm="1">
        <f t="array" ref="V550">IF(ISERROR(INDEX(PERSON_SENIORITY,N550)),"",INDEX(PERSON_SENIORITY,N550))</f>
        <v/>
      </c>
      <c r="W550" t="str" cm="1">
        <f t="array" ref="W550">IF(ISERROR(INDEX(PERSON_SUB_DEPARTMENT,N550)),"",INDEX(PERSON_SUB_DEPARTMENT,N550))</f>
        <v/>
      </c>
      <c r="Y550" t="str">
        <f t="shared" si="18"/>
        <v/>
      </c>
    </row>
    <row r="551" spans="14:25" x14ac:dyDescent="0.35">
      <c r="N551" t="str">
        <f t="shared" si="19"/>
        <v/>
      </c>
      <c r="O551" t="str" cm="1">
        <f t="array" ref="O551">IF(ISERROR(INDEX(PERSON_FIRSTNAME,N551)&amp;" "&amp;INDEX(PERSON_LASTNAME,N551)&amp;" ("&amp;INDEX(PERSON_ID,N551)&amp;")"),"",INDEX(PERSON_FIRSTNAME,N551)&amp;" "&amp;INDEX(PERSON_LASTNAME,N551)&amp;" ("&amp;INDEX(PERSON_ID,N551)&amp;")")</f>
        <v/>
      </c>
      <c r="P551" t="str" cm="1">
        <f t="array" ref="P551">IF(ISERROR(INDEX(PERSON_LINKEDINURL,N551)),"",INDEX(PERSON_LINKEDINURL,N551))</f>
        <v/>
      </c>
      <c r="Q551" t="str" cm="1">
        <f t="array" ref="Q551">IF(ISERROR(INDEX(PERSON_EMAIL_ADDRESS,N551)),"",INDEX(PERSON_EMAIL_ADDRESS,N551))</f>
        <v/>
      </c>
      <c r="R551" t="str" cm="1">
        <f t="array" ref="R551">IF(ISERROR(INDEX(PERSON_ID,N551)),"",INDEX(PERSON_ID,N551))</f>
        <v/>
      </c>
      <c r="S551" t="str" cm="1">
        <f t="array" ref="S551">IF(ISERROR(INDEX(PERSON_JOBTITLE,N551)),"",INDEX(PERSON_JOBTITLE,N551))</f>
        <v/>
      </c>
      <c r="T551" t="str" cm="1">
        <f t="array" ref="T551">IF(ISERROR(INDEX(PERSON_JOB_TYPE,N551)),"",INDEX(PERSON_JOB_TYPE,N551))</f>
        <v/>
      </c>
      <c r="U551" t="str" cm="1">
        <f t="array" ref="U551">IF(ISERROR(INDEX(PERSON_DEPARTMENT,N551)),"",INDEX(PERSON_DEPARTMENT,N551))</f>
        <v/>
      </c>
      <c r="V551" t="str" cm="1">
        <f t="array" ref="V551">IF(ISERROR(INDEX(PERSON_SENIORITY,N551)),"",INDEX(PERSON_SENIORITY,N551))</f>
        <v/>
      </c>
      <c r="W551" t="str" cm="1">
        <f t="array" ref="W551">IF(ISERROR(INDEX(PERSON_SUB_DEPARTMENT,N551)),"",INDEX(PERSON_SUB_DEPARTMENT,N551))</f>
        <v/>
      </c>
      <c r="Y551" t="str">
        <f t="shared" si="18"/>
        <v/>
      </c>
    </row>
    <row r="552" spans="14:25" x14ac:dyDescent="0.35">
      <c r="N552" t="str">
        <f t="shared" si="19"/>
        <v/>
      </c>
      <c r="O552" t="str" cm="1">
        <f t="array" ref="O552">IF(ISERROR(INDEX(PERSON_FIRSTNAME,N552)&amp;" "&amp;INDEX(PERSON_LASTNAME,N552)&amp;" ("&amp;INDEX(PERSON_ID,N552)&amp;")"),"",INDEX(PERSON_FIRSTNAME,N552)&amp;" "&amp;INDEX(PERSON_LASTNAME,N552)&amp;" ("&amp;INDEX(PERSON_ID,N552)&amp;")")</f>
        <v/>
      </c>
      <c r="P552" t="str" cm="1">
        <f t="array" ref="P552">IF(ISERROR(INDEX(PERSON_LINKEDINURL,N552)),"",INDEX(PERSON_LINKEDINURL,N552))</f>
        <v/>
      </c>
      <c r="Q552" t="str" cm="1">
        <f t="array" ref="Q552">IF(ISERROR(INDEX(PERSON_EMAIL_ADDRESS,N552)),"",INDEX(PERSON_EMAIL_ADDRESS,N552))</f>
        <v/>
      </c>
      <c r="R552" t="str" cm="1">
        <f t="array" ref="R552">IF(ISERROR(INDEX(PERSON_ID,N552)),"",INDEX(PERSON_ID,N552))</f>
        <v/>
      </c>
      <c r="S552" t="str" cm="1">
        <f t="array" ref="S552">IF(ISERROR(INDEX(PERSON_JOBTITLE,N552)),"",INDEX(PERSON_JOBTITLE,N552))</f>
        <v/>
      </c>
      <c r="T552" t="str" cm="1">
        <f t="array" ref="T552">IF(ISERROR(INDEX(PERSON_JOB_TYPE,N552)),"",INDEX(PERSON_JOB_TYPE,N552))</f>
        <v/>
      </c>
      <c r="U552" t="str" cm="1">
        <f t="array" ref="U552">IF(ISERROR(INDEX(PERSON_DEPARTMENT,N552)),"",INDEX(PERSON_DEPARTMENT,N552))</f>
        <v/>
      </c>
      <c r="V552" t="str" cm="1">
        <f t="array" ref="V552">IF(ISERROR(INDEX(PERSON_SENIORITY,N552)),"",INDEX(PERSON_SENIORITY,N552))</f>
        <v/>
      </c>
      <c r="W552" t="str" cm="1">
        <f t="array" ref="W552">IF(ISERROR(INDEX(PERSON_SUB_DEPARTMENT,N552)),"",INDEX(PERSON_SUB_DEPARTMENT,N552))</f>
        <v/>
      </c>
      <c r="Y552" t="str">
        <f t="shared" si="18"/>
        <v/>
      </c>
    </row>
    <row r="553" spans="14:25" x14ac:dyDescent="0.35">
      <c r="N553" t="str">
        <f t="shared" si="19"/>
        <v/>
      </c>
      <c r="O553" t="str" cm="1">
        <f t="array" ref="O553">IF(ISERROR(INDEX(PERSON_FIRSTNAME,N553)&amp;" "&amp;INDEX(PERSON_LASTNAME,N553)&amp;" ("&amp;INDEX(PERSON_ID,N553)&amp;")"),"",INDEX(PERSON_FIRSTNAME,N553)&amp;" "&amp;INDEX(PERSON_LASTNAME,N553)&amp;" ("&amp;INDEX(PERSON_ID,N553)&amp;")")</f>
        <v/>
      </c>
      <c r="P553" t="str" cm="1">
        <f t="array" ref="P553">IF(ISERROR(INDEX(PERSON_LINKEDINURL,N553)),"",INDEX(PERSON_LINKEDINURL,N553))</f>
        <v/>
      </c>
      <c r="Q553" t="str" cm="1">
        <f t="array" ref="Q553">IF(ISERROR(INDEX(PERSON_EMAIL_ADDRESS,N553)),"",INDEX(PERSON_EMAIL_ADDRESS,N553))</f>
        <v/>
      </c>
      <c r="R553" t="str" cm="1">
        <f t="array" ref="R553">IF(ISERROR(INDEX(PERSON_ID,N553)),"",INDEX(PERSON_ID,N553))</f>
        <v/>
      </c>
      <c r="S553" t="str" cm="1">
        <f t="array" ref="S553">IF(ISERROR(INDEX(PERSON_JOBTITLE,N553)),"",INDEX(PERSON_JOBTITLE,N553))</f>
        <v/>
      </c>
      <c r="T553" t="str" cm="1">
        <f t="array" ref="T553">IF(ISERROR(INDEX(PERSON_JOB_TYPE,N553)),"",INDEX(PERSON_JOB_TYPE,N553))</f>
        <v/>
      </c>
      <c r="U553" t="str" cm="1">
        <f t="array" ref="U553">IF(ISERROR(INDEX(PERSON_DEPARTMENT,N553)),"",INDEX(PERSON_DEPARTMENT,N553))</f>
        <v/>
      </c>
      <c r="V553" t="str" cm="1">
        <f t="array" ref="V553">IF(ISERROR(INDEX(PERSON_SENIORITY,N553)),"",INDEX(PERSON_SENIORITY,N553))</f>
        <v/>
      </c>
      <c r="W553" t="str" cm="1">
        <f t="array" ref="W553">IF(ISERROR(INDEX(PERSON_SUB_DEPARTMENT,N553)),"",INDEX(PERSON_SUB_DEPARTMENT,N553))</f>
        <v/>
      </c>
      <c r="Y553" t="str">
        <f t="shared" si="18"/>
        <v/>
      </c>
    </row>
    <row r="554" spans="14:25" x14ac:dyDescent="0.35">
      <c r="N554" t="str">
        <f t="shared" si="19"/>
        <v/>
      </c>
      <c r="O554" t="str" cm="1">
        <f t="array" ref="O554">IF(ISERROR(INDEX(PERSON_FIRSTNAME,N554)&amp;" "&amp;INDEX(PERSON_LASTNAME,N554)&amp;" ("&amp;INDEX(PERSON_ID,N554)&amp;")"),"",INDEX(PERSON_FIRSTNAME,N554)&amp;" "&amp;INDEX(PERSON_LASTNAME,N554)&amp;" ("&amp;INDEX(PERSON_ID,N554)&amp;")")</f>
        <v/>
      </c>
      <c r="P554" t="str" cm="1">
        <f t="array" ref="P554">IF(ISERROR(INDEX(PERSON_LINKEDINURL,N554)),"",INDEX(PERSON_LINKEDINURL,N554))</f>
        <v/>
      </c>
      <c r="Q554" t="str" cm="1">
        <f t="array" ref="Q554">IF(ISERROR(INDEX(PERSON_EMAIL_ADDRESS,N554)),"",INDEX(PERSON_EMAIL_ADDRESS,N554))</f>
        <v/>
      </c>
      <c r="R554" t="str" cm="1">
        <f t="array" ref="R554">IF(ISERROR(INDEX(PERSON_ID,N554)),"",INDEX(PERSON_ID,N554))</f>
        <v/>
      </c>
      <c r="S554" t="str" cm="1">
        <f t="array" ref="S554">IF(ISERROR(INDEX(PERSON_JOBTITLE,N554)),"",INDEX(PERSON_JOBTITLE,N554))</f>
        <v/>
      </c>
      <c r="T554" t="str" cm="1">
        <f t="array" ref="T554">IF(ISERROR(INDEX(PERSON_JOB_TYPE,N554)),"",INDEX(PERSON_JOB_TYPE,N554))</f>
        <v/>
      </c>
      <c r="U554" t="str" cm="1">
        <f t="array" ref="U554">IF(ISERROR(INDEX(PERSON_DEPARTMENT,N554)),"",INDEX(PERSON_DEPARTMENT,N554))</f>
        <v/>
      </c>
      <c r="V554" t="str" cm="1">
        <f t="array" ref="V554">IF(ISERROR(INDEX(PERSON_SENIORITY,N554)),"",INDEX(PERSON_SENIORITY,N554))</f>
        <v/>
      </c>
      <c r="W554" t="str" cm="1">
        <f t="array" ref="W554">IF(ISERROR(INDEX(PERSON_SUB_DEPARTMENT,N554)),"",INDEX(PERSON_SUB_DEPARTMENT,N554))</f>
        <v/>
      </c>
      <c r="Y554" t="str">
        <f t="shared" si="18"/>
        <v/>
      </c>
    </row>
    <row r="555" spans="14:25" x14ac:dyDescent="0.35">
      <c r="N555" t="str">
        <f t="shared" si="19"/>
        <v/>
      </c>
      <c r="O555" t="str" cm="1">
        <f t="array" ref="O555">IF(ISERROR(INDEX(PERSON_FIRSTNAME,N555)&amp;" "&amp;INDEX(PERSON_LASTNAME,N555)&amp;" ("&amp;INDEX(PERSON_ID,N555)&amp;")"),"",INDEX(PERSON_FIRSTNAME,N555)&amp;" "&amp;INDEX(PERSON_LASTNAME,N555)&amp;" ("&amp;INDEX(PERSON_ID,N555)&amp;")")</f>
        <v/>
      </c>
      <c r="P555" t="str" cm="1">
        <f t="array" ref="P555">IF(ISERROR(INDEX(PERSON_LINKEDINURL,N555)),"",INDEX(PERSON_LINKEDINURL,N555))</f>
        <v/>
      </c>
      <c r="Q555" t="str" cm="1">
        <f t="array" ref="Q555">IF(ISERROR(INDEX(PERSON_EMAIL_ADDRESS,N555)),"",INDEX(PERSON_EMAIL_ADDRESS,N555))</f>
        <v/>
      </c>
      <c r="R555" t="str" cm="1">
        <f t="array" ref="R555">IF(ISERROR(INDEX(PERSON_ID,N555)),"",INDEX(PERSON_ID,N555))</f>
        <v/>
      </c>
      <c r="S555" t="str" cm="1">
        <f t="array" ref="S555">IF(ISERROR(INDEX(PERSON_JOBTITLE,N555)),"",INDEX(PERSON_JOBTITLE,N555))</f>
        <v/>
      </c>
      <c r="T555" t="str" cm="1">
        <f t="array" ref="T555">IF(ISERROR(INDEX(PERSON_JOB_TYPE,N555)),"",INDEX(PERSON_JOB_TYPE,N555))</f>
        <v/>
      </c>
      <c r="U555" t="str" cm="1">
        <f t="array" ref="U555">IF(ISERROR(INDEX(PERSON_DEPARTMENT,N555)),"",INDEX(PERSON_DEPARTMENT,N555))</f>
        <v/>
      </c>
      <c r="V555" t="str" cm="1">
        <f t="array" ref="V555">IF(ISERROR(INDEX(PERSON_SENIORITY,N555)),"",INDEX(PERSON_SENIORITY,N555))</f>
        <v/>
      </c>
      <c r="W555" t="str" cm="1">
        <f t="array" ref="W555">IF(ISERROR(INDEX(PERSON_SUB_DEPARTMENT,N555)),"",INDEX(PERSON_SUB_DEPARTMENT,N555))</f>
        <v/>
      </c>
      <c r="Y555" t="str">
        <f t="shared" si="18"/>
        <v/>
      </c>
    </row>
    <row r="556" spans="14:25" x14ac:dyDescent="0.35">
      <c r="N556" t="str">
        <f t="shared" si="19"/>
        <v/>
      </c>
      <c r="O556" t="str" cm="1">
        <f t="array" ref="O556">IF(ISERROR(INDEX(PERSON_FIRSTNAME,N556)&amp;" "&amp;INDEX(PERSON_LASTNAME,N556)&amp;" ("&amp;INDEX(PERSON_ID,N556)&amp;")"),"",INDEX(PERSON_FIRSTNAME,N556)&amp;" "&amp;INDEX(PERSON_LASTNAME,N556)&amp;" ("&amp;INDEX(PERSON_ID,N556)&amp;")")</f>
        <v/>
      </c>
      <c r="P556" t="str" cm="1">
        <f t="array" ref="P556">IF(ISERROR(INDEX(PERSON_LINKEDINURL,N556)),"",INDEX(PERSON_LINKEDINURL,N556))</f>
        <v/>
      </c>
      <c r="Q556" t="str" cm="1">
        <f t="array" ref="Q556">IF(ISERROR(INDEX(PERSON_EMAIL_ADDRESS,N556)),"",INDEX(PERSON_EMAIL_ADDRESS,N556))</f>
        <v/>
      </c>
      <c r="R556" t="str" cm="1">
        <f t="array" ref="R556">IF(ISERROR(INDEX(PERSON_ID,N556)),"",INDEX(PERSON_ID,N556))</f>
        <v/>
      </c>
      <c r="S556" t="str" cm="1">
        <f t="array" ref="S556">IF(ISERROR(INDEX(PERSON_JOBTITLE,N556)),"",INDEX(PERSON_JOBTITLE,N556))</f>
        <v/>
      </c>
      <c r="T556" t="str" cm="1">
        <f t="array" ref="T556">IF(ISERROR(INDEX(PERSON_JOB_TYPE,N556)),"",INDEX(PERSON_JOB_TYPE,N556))</f>
        <v/>
      </c>
      <c r="U556" t="str" cm="1">
        <f t="array" ref="U556">IF(ISERROR(INDEX(PERSON_DEPARTMENT,N556)),"",INDEX(PERSON_DEPARTMENT,N556))</f>
        <v/>
      </c>
      <c r="V556" t="str" cm="1">
        <f t="array" ref="V556">IF(ISERROR(INDEX(PERSON_SENIORITY,N556)),"",INDEX(PERSON_SENIORITY,N556))</f>
        <v/>
      </c>
      <c r="W556" t="str" cm="1">
        <f t="array" ref="W556">IF(ISERROR(INDEX(PERSON_SUB_DEPARTMENT,N556)),"",INDEX(PERSON_SUB_DEPARTMENT,N556))</f>
        <v/>
      </c>
      <c r="Y556" t="str">
        <f t="shared" si="18"/>
        <v/>
      </c>
    </row>
    <row r="557" spans="14:25" x14ac:dyDescent="0.35">
      <c r="N557" t="str">
        <f t="shared" si="19"/>
        <v/>
      </c>
      <c r="O557" t="str" cm="1">
        <f t="array" ref="O557">IF(ISERROR(INDEX(PERSON_FIRSTNAME,N557)&amp;" "&amp;INDEX(PERSON_LASTNAME,N557)&amp;" ("&amp;INDEX(PERSON_ID,N557)&amp;")"),"",INDEX(PERSON_FIRSTNAME,N557)&amp;" "&amp;INDEX(PERSON_LASTNAME,N557)&amp;" ("&amp;INDEX(PERSON_ID,N557)&amp;")")</f>
        <v/>
      </c>
      <c r="P557" t="str" cm="1">
        <f t="array" ref="P557">IF(ISERROR(INDEX(PERSON_LINKEDINURL,N557)),"",INDEX(PERSON_LINKEDINURL,N557))</f>
        <v/>
      </c>
      <c r="Q557" t="str" cm="1">
        <f t="array" ref="Q557">IF(ISERROR(INDEX(PERSON_EMAIL_ADDRESS,N557)),"",INDEX(PERSON_EMAIL_ADDRESS,N557))</f>
        <v/>
      </c>
      <c r="R557" t="str" cm="1">
        <f t="array" ref="R557">IF(ISERROR(INDEX(PERSON_ID,N557)),"",INDEX(PERSON_ID,N557))</f>
        <v/>
      </c>
      <c r="S557" t="str" cm="1">
        <f t="array" ref="S557">IF(ISERROR(INDEX(PERSON_JOBTITLE,N557)),"",INDEX(PERSON_JOBTITLE,N557))</f>
        <v/>
      </c>
      <c r="T557" t="str" cm="1">
        <f t="array" ref="T557">IF(ISERROR(INDEX(PERSON_JOB_TYPE,N557)),"",INDEX(PERSON_JOB_TYPE,N557))</f>
        <v/>
      </c>
      <c r="U557" t="str" cm="1">
        <f t="array" ref="U557">IF(ISERROR(INDEX(PERSON_DEPARTMENT,N557)),"",INDEX(PERSON_DEPARTMENT,N557))</f>
        <v/>
      </c>
      <c r="V557" t="str" cm="1">
        <f t="array" ref="V557">IF(ISERROR(INDEX(PERSON_SENIORITY,N557)),"",INDEX(PERSON_SENIORITY,N557))</f>
        <v/>
      </c>
      <c r="W557" t="str" cm="1">
        <f t="array" ref="W557">IF(ISERROR(INDEX(PERSON_SUB_DEPARTMENT,N557)),"",INDEX(PERSON_SUB_DEPARTMENT,N557))</f>
        <v/>
      </c>
      <c r="Y557" t="str">
        <f t="shared" si="18"/>
        <v/>
      </c>
    </row>
    <row r="558" spans="14:25" x14ac:dyDescent="0.35">
      <c r="N558" t="str">
        <f t="shared" si="19"/>
        <v/>
      </c>
      <c r="O558" t="str" cm="1">
        <f t="array" ref="O558">IF(ISERROR(INDEX(PERSON_FIRSTNAME,N558)&amp;" "&amp;INDEX(PERSON_LASTNAME,N558)&amp;" ("&amp;INDEX(PERSON_ID,N558)&amp;")"),"",INDEX(PERSON_FIRSTNAME,N558)&amp;" "&amp;INDEX(PERSON_LASTNAME,N558)&amp;" ("&amp;INDEX(PERSON_ID,N558)&amp;")")</f>
        <v/>
      </c>
      <c r="P558" t="str" cm="1">
        <f t="array" ref="P558">IF(ISERROR(INDEX(PERSON_LINKEDINURL,N558)),"",INDEX(PERSON_LINKEDINURL,N558))</f>
        <v/>
      </c>
      <c r="Q558" t="str" cm="1">
        <f t="array" ref="Q558">IF(ISERROR(INDEX(PERSON_EMAIL_ADDRESS,N558)),"",INDEX(PERSON_EMAIL_ADDRESS,N558))</f>
        <v/>
      </c>
      <c r="R558" t="str" cm="1">
        <f t="array" ref="R558">IF(ISERROR(INDEX(PERSON_ID,N558)),"",INDEX(PERSON_ID,N558))</f>
        <v/>
      </c>
      <c r="S558" t="str" cm="1">
        <f t="array" ref="S558">IF(ISERROR(INDEX(PERSON_JOBTITLE,N558)),"",INDEX(PERSON_JOBTITLE,N558))</f>
        <v/>
      </c>
      <c r="T558" t="str" cm="1">
        <f t="array" ref="T558">IF(ISERROR(INDEX(PERSON_JOB_TYPE,N558)),"",INDEX(PERSON_JOB_TYPE,N558))</f>
        <v/>
      </c>
      <c r="U558" t="str" cm="1">
        <f t="array" ref="U558">IF(ISERROR(INDEX(PERSON_DEPARTMENT,N558)),"",INDEX(PERSON_DEPARTMENT,N558))</f>
        <v/>
      </c>
      <c r="V558" t="str" cm="1">
        <f t="array" ref="V558">IF(ISERROR(INDEX(PERSON_SENIORITY,N558)),"",INDEX(PERSON_SENIORITY,N558))</f>
        <v/>
      </c>
      <c r="W558" t="str" cm="1">
        <f t="array" ref="W558">IF(ISERROR(INDEX(PERSON_SUB_DEPARTMENT,N558)),"",INDEX(PERSON_SUB_DEPARTMENT,N558))</f>
        <v/>
      </c>
      <c r="Y558" t="str">
        <f t="shared" si="18"/>
        <v/>
      </c>
    </row>
    <row r="559" spans="14:25" x14ac:dyDescent="0.35">
      <c r="N559" t="str">
        <f t="shared" si="19"/>
        <v/>
      </c>
      <c r="O559" t="str" cm="1">
        <f t="array" ref="O559">IF(ISERROR(INDEX(PERSON_FIRSTNAME,N559)&amp;" "&amp;INDEX(PERSON_LASTNAME,N559)&amp;" ("&amp;INDEX(PERSON_ID,N559)&amp;")"),"",INDEX(PERSON_FIRSTNAME,N559)&amp;" "&amp;INDEX(PERSON_LASTNAME,N559)&amp;" ("&amp;INDEX(PERSON_ID,N559)&amp;")")</f>
        <v/>
      </c>
      <c r="P559" t="str" cm="1">
        <f t="array" ref="P559">IF(ISERROR(INDEX(PERSON_LINKEDINURL,N559)),"",INDEX(PERSON_LINKEDINURL,N559))</f>
        <v/>
      </c>
      <c r="Q559" t="str" cm="1">
        <f t="array" ref="Q559">IF(ISERROR(INDEX(PERSON_EMAIL_ADDRESS,N559)),"",INDEX(PERSON_EMAIL_ADDRESS,N559))</f>
        <v/>
      </c>
      <c r="R559" t="str" cm="1">
        <f t="array" ref="R559">IF(ISERROR(INDEX(PERSON_ID,N559)),"",INDEX(PERSON_ID,N559))</f>
        <v/>
      </c>
      <c r="S559" t="str" cm="1">
        <f t="array" ref="S559">IF(ISERROR(INDEX(PERSON_JOBTITLE,N559)),"",INDEX(PERSON_JOBTITLE,N559))</f>
        <v/>
      </c>
      <c r="T559" t="str" cm="1">
        <f t="array" ref="T559">IF(ISERROR(INDEX(PERSON_JOB_TYPE,N559)),"",INDEX(PERSON_JOB_TYPE,N559))</f>
        <v/>
      </c>
      <c r="U559" t="str" cm="1">
        <f t="array" ref="U559">IF(ISERROR(INDEX(PERSON_DEPARTMENT,N559)),"",INDEX(PERSON_DEPARTMENT,N559))</f>
        <v/>
      </c>
      <c r="V559" t="str" cm="1">
        <f t="array" ref="V559">IF(ISERROR(INDEX(PERSON_SENIORITY,N559)),"",INDEX(PERSON_SENIORITY,N559))</f>
        <v/>
      </c>
      <c r="W559" t="str" cm="1">
        <f t="array" ref="W559">IF(ISERROR(INDEX(PERSON_SUB_DEPARTMENT,N559)),"",INDEX(PERSON_SUB_DEPARTMENT,N559))</f>
        <v/>
      </c>
      <c r="Y559" t="str">
        <f t="shared" si="18"/>
        <v/>
      </c>
    </row>
    <row r="560" spans="14:25" x14ac:dyDescent="0.35">
      <c r="N560" t="str">
        <f t="shared" si="19"/>
        <v/>
      </c>
      <c r="O560" t="str" cm="1">
        <f t="array" ref="O560">IF(ISERROR(INDEX(PERSON_FIRSTNAME,N560)&amp;" "&amp;INDEX(PERSON_LASTNAME,N560)&amp;" ("&amp;INDEX(PERSON_ID,N560)&amp;")"),"",INDEX(PERSON_FIRSTNAME,N560)&amp;" "&amp;INDEX(PERSON_LASTNAME,N560)&amp;" ("&amp;INDEX(PERSON_ID,N560)&amp;")")</f>
        <v/>
      </c>
      <c r="P560" t="str" cm="1">
        <f t="array" ref="P560">IF(ISERROR(INDEX(PERSON_LINKEDINURL,N560)),"",INDEX(PERSON_LINKEDINURL,N560))</f>
        <v/>
      </c>
      <c r="Q560" t="str" cm="1">
        <f t="array" ref="Q560">IF(ISERROR(INDEX(PERSON_EMAIL_ADDRESS,N560)),"",INDEX(PERSON_EMAIL_ADDRESS,N560))</f>
        <v/>
      </c>
      <c r="R560" t="str" cm="1">
        <f t="array" ref="R560">IF(ISERROR(INDEX(PERSON_ID,N560)),"",INDEX(PERSON_ID,N560))</f>
        <v/>
      </c>
      <c r="S560" t="str" cm="1">
        <f t="array" ref="S560">IF(ISERROR(INDEX(PERSON_JOBTITLE,N560)),"",INDEX(PERSON_JOBTITLE,N560))</f>
        <v/>
      </c>
      <c r="T560" t="str" cm="1">
        <f t="array" ref="T560">IF(ISERROR(INDEX(PERSON_JOB_TYPE,N560)),"",INDEX(PERSON_JOB_TYPE,N560))</f>
        <v/>
      </c>
      <c r="U560" t="str" cm="1">
        <f t="array" ref="U560">IF(ISERROR(INDEX(PERSON_DEPARTMENT,N560)),"",INDEX(PERSON_DEPARTMENT,N560))</f>
        <v/>
      </c>
      <c r="V560" t="str" cm="1">
        <f t="array" ref="V560">IF(ISERROR(INDEX(PERSON_SENIORITY,N560)),"",INDEX(PERSON_SENIORITY,N560))</f>
        <v/>
      </c>
      <c r="W560" t="str" cm="1">
        <f t="array" ref="W560">IF(ISERROR(INDEX(PERSON_SUB_DEPARTMENT,N560)),"",INDEX(PERSON_SUB_DEPARTMENT,N560))</f>
        <v/>
      </c>
      <c r="Y560" t="str">
        <f t="shared" si="18"/>
        <v/>
      </c>
    </row>
    <row r="561" spans="14:25" x14ac:dyDescent="0.35">
      <c r="N561" t="str">
        <f t="shared" si="19"/>
        <v/>
      </c>
      <c r="O561" t="str" cm="1">
        <f t="array" ref="O561">IF(ISERROR(INDEX(PERSON_FIRSTNAME,N561)&amp;" "&amp;INDEX(PERSON_LASTNAME,N561)&amp;" ("&amp;INDEX(PERSON_ID,N561)&amp;")"),"",INDEX(PERSON_FIRSTNAME,N561)&amp;" "&amp;INDEX(PERSON_LASTNAME,N561)&amp;" ("&amp;INDEX(PERSON_ID,N561)&amp;")")</f>
        <v/>
      </c>
      <c r="P561" t="str" cm="1">
        <f t="array" ref="P561">IF(ISERROR(INDEX(PERSON_LINKEDINURL,N561)),"",INDEX(PERSON_LINKEDINURL,N561))</f>
        <v/>
      </c>
      <c r="Q561" t="str" cm="1">
        <f t="array" ref="Q561">IF(ISERROR(INDEX(PERSON_EMAIL_ADDRESS,N561)),"",INDEX(PERSON_EMAIL_ADDRESS,N561))</f>
        <v/>
      </c>
      <c r="R561" t="str" cm="1">
        <f t="array" ref="R561">IF(ISERROR(INDEX(PERSON_ID,N561)),"",INDEX(PERSON_ID,N561))</f>
        <v/>
      </c>
      <c r="S561" t="str" cm="1">
        <f t="array" ref="S561">IF(ISERROR(INDEX(PERSON_JOBTITLE,N561)),"",INDEX(PERSON_JOBTITLE,N561))</f>
        <v/>
      </c>
      <c r="T561" t="str" cm="1">
        <f t="array" ref="T561">IF(ISERROR(INDEX(PERSON_JOB_TYPE,N561)),"",INDEX(PERSON_JOB_TYPE,N561))</f>
        <v/>
      </c>
      <c r="U561" t="str" cm="1">
        <f t="array" ref="U561">IF(ISERROR(INDEX(PERSON_DEPARTMENT,N561)),"",INDEX(PERSON_DEPARTMENT,N561))</f>
        <v/>
      </c>
      <c r="V561" t="str" cm="1">
        <f t="array" ref="V561">IF(ISERROR(INDEX(PERSON_SENIORITY,N561)),"",INDEX(PERSON_SENIORITY,N561))</f>
        <v/>
      </c>
      <c r="W561" t="str" cm="1">
        <f t="array" ref="W561">IF(ISERROR(INDEX(PERSON_SUB_DEPARTMENT,N561)),"",INDEX(PERSON_SUB_DEPARTMENT,N561))</f>
        <v/>
      </c>
      <c r="Y561" t="str">
        <f t="shared" si="18"/>
        <v/>
      </c>
    </row>
    <row r="562" spans="14:25" x14ac:dyDescent="0.35">
      <c r="N562" t="str">
        <f t="shared" si="19"/>
        <v/>
      </c>
      <c r="O562" t="str" cm="1">
        <f t="array" ref="O562">IF(ISERROR(INDEX(PERSON_FIRSTNAME,N562)&amp;" "&amp;INDEX(PERSON_LASTNAME,N562)&amp;" ("&amp;INDEX(PERSON_ID,N562)&amp;")"),"",INDEX(PERSON_FIRSTNAME,N562)&amp;" "&amp;INDEX(PERSON_LASTNAME,N562)&amp;" ("&amp;INDEX(PERSON_ID,N562)&amp;")")</f>
        <v/>
      </c>
      <c r="P562" t="str" cm="1">
        <f t="array" ref="P562">IF(ISERROR(INDEX(PERSON_LINKEDINURL,N562)),"",INDEX(PERSON_LINKEDINURL,N562))</f>
        <v/>
      </c>
      <c r="Q562" t="str" cm="1">
        <f t="array" ref="Q562">IF(ISERROR(INDEX(PERSON_EMAIL_ADDRESS,N562)),"",INDEX(PERSON_EMAIL_ADDRESS,N562))</f>
        <v/>
      </c>
      <c r="R562" t="str" cm="1">
        <f t="array" ref="R562">IF(ISERROR(INDEX(PERSON_ID,N562)),"",INDEX(PERSON_ID,N562))</f>
        <v/>
      </c>
      <c r="S562" t="str" cm="1">
        <f t="array" ref="S562">IF(ISERROR(INDEX(PERSON_JOBTITLE,N562)),"",INDEX(PERSON_JOBTITLE,N562))</f>
        <v/>
      </c>
      <c r="T562" t="str" cm="1">
        <f t="array" ref="T562">IF(ISERROR(INDEX(PERSON_JOB_TYPE,N562)),"",INDEX(PERSON_JOB_TYPE,N562))</f>
        <v/>
      </c>
      <c r="U562" t="str" cm="1">
        <f t="array" ref="U562">IF(ISERROR(INDEX(PERSON_DEPARTMENT,N562)),"",INDEX(PERSON_DEPARTMENT,N562))</f>
        <v/>
      </c>
      <c r="V562" t="str" cm="1">
        <f t="array" ref="V562">IF(ISERROR(INDEX(PERSON_SENIORITY,N562)),"",INDEX(PERSON_SENIORITY,N562))</f>
        <v/>
      </c>
      <c r="W562" t="str" cm="1">
        <f t="array" ref="W562">IF(ISERROR(INDEX(PERSON_SUB_DEPARTMENT,N562)),"",INDEX(PERSON_SUB_DEPARTMENT,N562))</f>
        <v/>
      </c>
      <c r="Y562" t="str">
        <f t="shared" si="18"/>
        <v/>
      </c>
    </row>
    <row r="563" spans="14:25" x14ac:dyDescent="0.35">
      <c r="N563" t="str">
        <f t="shared" si="19"/>
        <v/>
      </c>
      <c r="O563" t="str" cm="1">
        <f t="array" ref="O563">IF(ISERROR(INDEX(PERSON_FIRSTNAME,N563)&amp;" "&amp;INDEX(PERSON_LASTNAME,N563)&amp;" ("&amp;INDEX(PERSON_ID,N563)&amp;")"),"",INDEX(PERSON_FIRSTNAME,N563)&amp;" "&amp;INDEX(PERSON_LASTNAME,N563)&amp;" ("&amp;INDEX(PERSON_ID,N563)&amp;")")</f>
        <v/>
      </c>
      <c r="P563" t="str" cm="1">
        <f t="array" ref="P563">IF(ISERROR(INDEX(PERSON_LINKEDINURL,N563)),"",INDEX(PERSON_LINKEDINURL,N563))</f>
        <v/>
      </c>
      <c r="Q563" t="str" cm="1">
        <f t="array" ref="Q563">IF(ISERROR(INDEX(PERSON_EMAIL_ADDRESS,N563)),"",INDEX(PERSON_EMAIL_ADDRESS,N563))</f>
        <v/>
      </c>
      <c r="R563" t="str" cm="1">
        <f t="array" ref="R563">IF(ISERROR(INDEX(PERSON_ID,N563)),"",INDEX(PERSON_ID,N563))</f>
        <v/>
      </c>
      <c r="S563" t="str" cm="1">
        <f t="array" ref="S563">IF(ISERROR(INDEX(PERSON_JOBTITLE,N563)),"",INDEX(PERSON_JOBTITLE,N563))</f>
        <v/>
      </c>
      <c r="T563" t="str" cm="1">
        <f t="array" ref="T563">IF(ISERROR(INDEX(PERSON_JOB_TYPE,N563)),"",INDEX(PERSON_JOB_TYPE,N563))</f>
        <v/>
      </c>
      <c r="U563" t="str" cm="1">
        <f t="array" ref="U563">IF(ISERROR(INDEX(PERSON_DEPARTMENT,N563)),"",INDEX(PERSON_DEPARTMENT,N563))</f>
        <v/>
      </c>
      <c r="V563" t="str" cm="1">
        <f t="array" ref="V563">IF(ISERROR(INDEX(PERSON_SENIORITY,N563)),"",INDEX(PERSON_SENIORITY,N563))</f>
        <v/>
      </c>
      <c r="W563" t="str" cm="1">
        <f t="array" ref="W563">IF(ISERROR(INDEX(PERSON_SUB_DEPARTMENT,N563)),"",INDEX(PERSON_SUB_DEPARTMENT,N563))</f>
        <v/>
      </c>
      <c r="Y563" t="str">
        <f t="shared" si="18"/>
        <v/>
      </c>
    </row>
    <row r="564" spans="14:25" x14ac:dyDescent="0.35">
      <c r="N564" t="str">
        <f t="shared" si="19"/>
        <v/>
      </c>
      <c r="O564" t="str" cm="1">
        <f t="array" ref="O564">IF(ISERROR(INDEX(PERSON_FIRSTNAME,N564)&amp;" "&amp;INDEX(PERSON_LASTNAME,N564)&amp;" ("&amp;INDEX(PERSON_ID,N564)&amp;")"),"",INDEX(PERSON_FIRSTNAME,N564)&amp;" "&amp;INDEX(PERSON_LASTNAME,N564)&amp;" ("&amp;INDEX(PERSON_ID,N564)&amp;")")</f>
        <v/>
      </c>
      <c r="P564" t="str" cm="1">
        <f t="array" ref="P564">IF(ISERROR(INDEX(PERSON_LINKEDINURL,N564)),"",INDEX(PERSON_LINKEDINURL,N564))</f>
        <v/>
      </c>
      <c r="Q564" t="str" cm="1">
        <f t="array" ref="Q564">IF(ISERROR(INDEX(PERSON_EMAIL_ADDRESS,N564)),"",INDEX(PERSON_EMAIL_ADDRESS,N564))</f>
        <v/>
      </c>
      <c r="R564" t="str" cm="1">
        <f t="array" ref="R564">IF(ISERROR(INDEX(PERSON_ID,N564)),"",INDEX(PERSON_ID,N564))</f>
        <v/>
      </c>
      <c r="S564" t="str" cm="1">
        <f t="array" ref="S564">IF(ISERROR(INDEX(PERSON_JOBTITLE,N564)),"",INDEX(PERSON_JOBTITLE,N564))</f>
        <v/>
      </c>
      <c r="T564" t="str" cm="1">
        <f t="array" ref="T564">IF(ISERROR(INDEX(PERSON_JOB_TYPE,N564)),"",INDEX(PERSON_JOB_TYPE,N564))</f>
        <v/>
      </c>
      <c r="U564" t="str" cm="1">
        <f t="array" ref="U564">IF(ISERROR(INDEX(PERSON_DEPARTMENT,N564)),"",INDEX(PERSON_DEPARTMENT,N564))</f>
        <v/>
      </c>
      <c r="V564" t="str" cm="1">
        <f t="array" ref="V564">IF(ISERROR(INDEX(PERSON_SENIORITY,N564)),"",INDEX(PERSON_SENIORITY,N564))</f>
        <v/>
      </c>
      <c r="W564" t="str" cm="1">
        <f t="array" ref="W564">IF(ISERROR(INDEX(PERSON_SUB_DEPARTMENT,N564)),"",INDEX(PERSON_SUB_DEPARTMENT,N564))</f>
        <v/>
      </c>
      <c r="Y564" t="str">
        <f t="shared" si="18"/>
        <v/>
      </c>
    </row>
    <row r="565" spans="14:25" x14ac:dyDescent="0.35">
      <c r="N565" t="str">
        <f t="shared" si="19"/>
        <v/>
      </c>
      <c r="O565" t="str" cm="1">
        <f t="array" ref="O565">IF(ISERROR(INDEX(PERSON_FIRSTNAME,N565)&amp;" "&amp;INDEX(PERSON_LASTNAME,N565)&amp;" ("&amp;INDEX(PERSON_ID,N565)&amp;")"),"",INDEX(PERSON_FIRSTNAME,N565)&amp;" "&amp;INDEX(PERSON_LASTNAME,N565)&amp;" ("&amp;INDEX(PERSON_ID,N565)&amp;")")</f>
        <v/>
      </c>
      <c r="P565" t="str" cm="1">
        <f t="array" ref="P565">IF(ISERROR(INDEX(PERSON_LINKEDINURL,N565)),"",INDEX(PERSON_LINKEDINURL,N565))</f>
        <v/>
      </c>
      <c r="Q565" t="str" cm="1">
        <f t="array" ref="Q565">IF(ISERROR(INDEX(PERSON_EMAIL_ADDRESS,N565)),"",INDEX(PERSON_EMAIL_ADDRESS,N565))</f>
        <v/>
      </c>
      <c r="R565" t="str" cm="1">
        <f t="array" ref="R565">IF(ISERROR(INDEX(PERSON_ID,N565)),"",INDEX(PERSON_ID,N565))</f>
        <v/>
      </c>
      <c r="S565" t="str" cm="1">
        <f t="array" ref="S565">IF(ISERROR(INDEX(PERSON_JOBTITLE,N565)),"",INDEX(PERSON_JOBTITLE,N565))</f>
        <v/>
      </c>
      <c r="T565" t="str" cm="1">
        <f t="array" ref="T565">IF(ISERROR(INDEX(PERSON_JOB_TYPE,N565)),"",INDEX(PERSON_JOB_TYPE,N565))</f>
        <v/>
      </c>
      <c r="U565" t="str" cm="1">
        <f t="array" ref="U565">IF(ISERROR(INDEX(PERSON_DEPARTMENT,N565)),"",INDEX(PERSON_DEPARTMENT,N565))</f>
        <v/>
      </c>
      <c r="V565" t="str" cm="1">
        <f t="array" ref="V565">IF(ISERROR(INDEX(PERSON_SENIORITY,N565)),"",INDEX(PERSON_SENIORITY,N565))</f>
        <v/>
      </c>
      <c r="W565" t="str" cm="1">
        <f t="array" ref="W565">IF(ISERROR(INDEX(PERSON_SUB_DEPARTMENT,N565)),"",INDEX(PERSON_SUB_DEPARTMENT,N565))</f>
        <v/>
      </c>
      <c r="Y565" t="str">
        <f t="shared" si="18"/>
        <v/>
      </c>
    </row>
    <row r="566" spans="14:25" x14ac:dyDescent="0.35">
      <c r="N566" t="str">
        <f t="shared" si="19"/>
        <v/>
      </c>
      <c r="O566" t="str" cm="1">
        <f t="array" ref="O566">IF(ISERROR(INDEX(PERSON_FIRSTNAME,N566)&amp;" "&amp;INDEX(PERSON_LASTNAME,N566)&amp;" ("&amp;INDEX(PERSON_ID,N566)&amp;")"),"",INDEX(PERSON_FIRSTNAME,N566)&amp;" "&amp;INDEX(PERSON_LASTNAME,N566)&amp;" ("&amp;INDEX(PERSON_ID,N566)&amp;")")</f>
        <v/>
      </c>
      <c r="P566" t="str" cm="1">
        <f t="array" ref="P566">IF(ISERROR(INDEX(PERSON_LINKEDINURL,N566)),"",INDEX(PERSON_LINKEDINURL,N566))</f>
        <v/>
      </c>
      <c r="Q566" t="str" cm="1">
        <f t="array" ref="Q566">IF(ISERROR(INDEX(PERSON_EMAIL_ADDRESS,N566)),"",INDEX(PERSON_EMAIL_ADDRESS,N566))</f>
        <v/>
      </c>
      <c r="R566" t="str" cm="1">
        <f t="array" ref="R566">IF(ISERROR(INDEX(PERSON_ID,N566)),"",INDEX(PERSON_ID,N566))</f>
        <v/>
      </c>
      <c r="S566" t="str" cm="1">
        <f t="array" ref="S566">IF(ISERROR(INDEX(PERSON_JOBTITLE,N566)),"",INDEX(PERSON_JOBTITLE,N566))</f>
        <v/>
      </c>
      <c r="T566" t="str" cm="1">
        <f t="array" ref="T566">IF(ISERROR(INDEX(PERSON_JOB_TYPE,N566)),"",INDEX(PERSON_JOB_TYPE,N566))</f>
        <v/>
      </c>
      <c r="U566" t="str" cm="1">
        <f t="array" ref="U566">IF(ISERROR(INDEX(PERSON_DEPARTMENT,N566)),"",INDEX(PERSON_DEPARTMENT,N566))</f>
        <v/>
      </c>
      <c r="V566" t="str" cm="1">
        <f t="array" ref="V566">IF(ISERROR(INDEX(PERSON_SENIORITY,N566)),"",INDEX(PERSON_SENIORITY,N566))</f>
        <v/>
      </c>
      <c r="W566" t="str" cm="1">
        <f t="array" ref="W566">IF(ISERROR(INDEX(PERSON_SUB_DEPARTMENT,N566)),"",INDEX(PERSON_SUB_DEPARTMENT,N566))</f>
        <v/>
      </c>
      <c r="Y566" t="str">
        <f t="shared" si="18"/>
        <v/>
      </c>
    </row>
    <row r="567" spans="14:25" x14ac:dyDescent="0.35">
      <c r="N567" t="str">
        <f t="shared" si="19"/>
        <v/>
      </c>
      <c r="O567" t="str" cm="1">
        <f t="array" ref="O567">IF(ISERROR(INDEX(PERSON_FIRSTNAME,N567)&amp;" "&amp;INDEX(PERSON_LASTNAME,N567)&amp;" ("&amp;INDEX(PERSON_ID,N567)&amp;")"),"",INDEX(PERSON_FIRSTNAME,N567)&amp;" "&amp;INDEX(PERSON_LASTNAME,N567)&amp;" ("&amp;INDEX(PERSON_ID,N567)&amp;")")</f>
        <v/>
      </c>
      <c r="P567" t="str" cm="1">
        <f t="array" ref="P567">IF(ISERROR(INDEX(PERSON_LINKEDINURL,N567)),"",INDEX(PERSON_LINKEDINURL,N567))</f>
        <v/>
      </c>
      <c r="Q567" t="str" cm="1">
        <f t="array" ref="Q567">IF(ISERROR(INDEX(PERSON_EMAIL_ADDRESS,N567)),"",INDEX(PERSON_EMAIL_ADDRESS,N567))</f>
        <v/>
      </c>
      <c r="R567" t="str" cm="1">
        <f t="array" ref="R567">IF(ISERROR(INDEX(PERSON_ID,N567)),"",INDEX(PERSON_ID,N567))</f>
        <v/>
      </c>
      <c r="S567" t="str" cm="1">
        <f t="array" ref="S567">IF(ISERROR(INDEX(PERSON_JOBTITLE,N567)),"",INDEX(PERSON_JOBTITLE,N567))</f>
        <v/>
      </c>
      <c r="T567" t="str" cm="1">
        <f t="array" ref="T567">IF(ISERROR(INDEX(PERSON_JOB_TYPE,N567)),"",INDEX(PERSON_JOB_TYPE,N567))</f>
        <v/>
      </c>
      <c r="U567" t="str" cm="1">
        <f t="array" ref="U567">IF(ISERROR(INDEX(PERSON_DEPARTMENT,N567)),"",INDEX(PERSON_DEPARTMENT,N567))</f>
        <v/>
      </c>
      <c r="V567" t="str" cm="1">
        <f t="array" ref="V567">IF(ISERROR(INDEX(PERSON_SENIORITY,N567)),"",INDEX(PERSON_SENIORITY,N567))</f>
        <v/>
      </c>
      <c r="W567" t="str" cm="1">
        <f t="array" ref="W567">IF(ISERROR(INDEX(PERSON_SUB_DEPARTMENT,N567)),"",INDEX(PERSON_SUB_DEPARTMENT,N567))</f>
        <v/>
      </c>
      <c r="Y567" t="str">
        <f t="shared" si="18"/>
        <v/>
      </c>
    </row>
    <row r="568" spans="14:25" x14ac:dyDescent="0.35">
      <c r="N568" t="str">
        <f t="shared" si="19"/>
        <v/>
      </c>
      <c r="O568" t="str" cm="1">
        <f t="array" ref="O568">IF(ISERROR(INDEX(PERSON_FIRSTNAME,N568)&amp;" "&amp;INDEX(PERSON_LASTNAME,N568)&amp;" ("&amp;INDEX(PERSON_ID,N568)&amp;")"),"",INDEX(PERSON_FIRSTNAME,N568)&amp;" "&amp;INDEX(PERSON_LASTNAME,N568)&amp;" ("&amp;INDEX(PERSON_ID,N568)&amp;")")</f>
        <v/>
      </c>
      <c r="P568" t="str" cm="1">
        <f t="array" ref="P568">IF(ISERROR(INDEX(PERSON_LINKEDINURL,N568)),"",INDEX(PERSON_LINKEDINURL,N568))</f>
        <v/>
      </c>
      <c r="Q568" t="str" cm="1">
        <f t="array" ref="Q568">IF(ISERROR(INDEX(PERSON_EMAIL_ADDRESS,N568)),"",INDEX(PERSON_EMAIL_ADDRESS,N568))</f>
        <v/>
      </c>
      <c r="R568" t="str" cm="1">
        <f t="array" ref="R568">IF(ISERROR(INDEX(PERSON_ID,N568)),"",INDEX(PERSON_ID,N568))</f>
        <v/>
      </c>
      <c r="S568" t="str" cm="1">
        <f t="array" ref="S568">IF(ISERROR(INDEX(PERSON_JOBTITLE,N568)),"",INDEX(PERSON_JOBTITLE,N568))</f>
        <v/>
      </c>
      <c r="T568" t="str" cm="1">
        <f t="array" ref="T568">IF(ISERROR(INDEX(PERSON_JOB_TYPE,N568)),"",INDEX(PERSON_JOB_TYPE,N568))</f>
        <v/>
      </c>
      <c r="U568" t="str" cm="1">
        <f t="array" ref="U568">IF(ISERROR(INDEX(PERSON_DEPARTMENT,N568)),"",INDEX(PERSON_DEPARTMENT,N568))</f>
        <v/>
      </c>
      <c r="V568" t="str" cm="1">
        <f t="array" ref="V568">IF(ISERROR(INDEX(PERSON_SENIORITY,N568)),"",INDEX(PERSON_SENIORITY,N568))</f>
        <v/>
      </c>
      <c r="W568" t="str" cm="1">
        <f t="array" ref="W568">IF(ISERROR(INDEX(PERSON_SUB_DEPARTMENT,N568)),"",INDEX(PERSON_SUB_DEPARTMENT,N568))</f>
        <v/>
      </c>
      <c r="Y568" t="str">
        <f t="shared" si="18"/>
        <v/>
      </c>
    </row>
    <row r="569" spans="14:25" x14ac:dyDescent="0.35">
      <c r="N569" t="str">
        <f t="shared" si="19"/>
        <v/>
      </c>
      <c r="O569" t="str" cm="1">
        <f t="array" ref="O569">IF(ISERROR(INDEX(PERSON_FIRSTNAME,N569)&amp;" "&amp;INDEX(PERSON_LASTNAME,N569)&amp;" ("&amp;INDEX(PERSON_ID,N569)&amp;")"),"",INDEX(PERSON_FIRSTNAME,N569)&amp;" "&amp;INDEX(PERSON_LASTNAME,N569)&amp;" ("&amp;INDEX(PERSON_ID,N569)&amp;")")</f>
        <v/>
      </c>
      <c r="P569" t="str" cm="1">
        <f t="array" ref="P569">IF(ISERROR(INDEX(PERSON_LINKEDINURL,N569)),"",INDEX(PERSON_LINKEDINURL,N569))</f>
        <v/>
      </c>
      <c r="Q569" t="str" cm="1">
        <f t="array" ref="Q569">IF(ISERROR(INDEX(PERSON_EMAIL_ADDRESS,N569)),"",INDEX(PERSON_EMAIL_ADDRESS,N569))</f>
        <v/>
      </c>
      <c r="R569" t="str" cm="1">
        <f t="array" ref="R569">IF(ISERROR(INDEX(PERSON_ID,N569)),"",INDEX(PERSON_ID,N569))</f>
        <v/>
      </c>
      <c r="S569" t="str" cm="1">
        <f t="array" ref="S569">IF(ISERROR(INDEX(PERSON_JOBTITLE,N569)),"",INDEX(PERSON_JOBTITLE,N569))</f>
        <v/>
      </c>
      <c r="T569" t="str" cm="1">
        <f t="array" ref="T569">IF(ISERROR(INDEX(PERSON_JOB_TYPE,N569)),"",INDEX(PERSON_JOB_TYPE,N569))</f>
        <v/>
      </c>
      <c r="U569" t="str" cm="1">
        <f t="array" ref="U569">IF(ISERROR(INDEX(PERSON_DEPARTMENT,N569)),"",INDEX(PERSON_DEPARTMENT,N569))</f>
        <v/>
      </c>
      <c r="V569" t="str" cm="1">
        <f t="array" ref="V569">IF(ISERROR(INDEX(PERSON_SENIORITY,N569)),"",INDEX(PERSON_SENIORITY,N569))</f>
        <v/>
      </c>
      <c r="W569" t="str" cm="1">
        <f t="array" ref="W569">IF(ISERROR(INDEX(PERSON_SUB_DEPARTMENT,N569)),"",INDEX(PERSON_SUB_DEPARTMENT,N569))</f>
        <v/>
      </c>
      <c r="Y569" t="str">
        <f t="shared" si="18"/>
        <v/>
      </c>
    </row>
    <row r="570" spans="14:25" x14ac:dyDescent="0.35">
      <c r="N570" t="str">
        <f t="shared" si="19"/>
        <v/>
      </c>
      <c r="O570" t="str" cm="1">
        <f t="array" ref="O570">IF(ISERROR(INDEX(PERSON_FIRSTNAME,N570)&amp;" "&amp;INDEX(PERSON_LASTNAME,N570)&amp;" ("&amp;INDEX(PERSON_ID,N570)&amp;")"),"",INDEX(PERSON_FIRSTNAME,N570)&amp;" "&amp;INDEX(PERSON_LASTNAME,N570)&amp;" ("&amp;INDEX(PERSON_ID,N570)&amp;")")</f>
        <v/>
      </c>
      <c r="P570" t="str" cm="1">
        <f t="array" ref="P570">IF(ISERROR(INDEX(PERSON_LINKEDINURL,N570)),"",INDEX(PERSON_LINKEDINURL,N570))</f>
        <v/>
      </c>
      <c r="Q570" t="str" cm="1">
        <f t="array" ref="Q570">IF(ISERROR(INDEX(PERSON_EMAIL_ADDRESS,N570)),"",INDEX(PERSON_EMAIL_ADDRESS,N570))</f>
        <v/>
      </c>
      <c r="R570" t="str" cm="1">
        <f t="array" ref="R570">IF(ISERROR(INDEX(PERSON_ID,N570)),"",INDEX(PERSON_ID,N570))</f>
        <v/>
      </c>
      <c r="S570" t="str" cm="1">
        <f t="array" ref="S570">IF(ISERROR(INDEX(PERSON_JOBTITLE,N570)),"",INDEX(PERSON_JOBTITLE,N570))</f>
        <v/>
      </c>
      <c r="T570" t="str" cm="1">
        <f t="array" ref="T570">IF(ISERROR(INDEX(PERSON_JOB_TYPE,N570)),"",INDEX(PERSON_JOB_TYPE,N570))</f>
        <v/>
      </c>
      <c r="U570" t="str" cm="1">
        <f t="array" ref="U570">IF(ISERROR(INDEX(PERSON_DEPARTMENT,N570)),"",INDEX(PERSON_DEPARTMENT,N570))</f>
        <v/>
      </c>
      <c r="V570" t="str" cm="1">
        <f t="array" ref="V570">IF(ISERROR(INDEX(PERSON_SENIORITY,N570)),"",INDEX(PERSON_SENIORITY,N570))</f>
        <v/>
      </c>
      <c r="W570" t="str" cm="1">
        <f t="array" ref="W570">IF(ISERROR(INDEX(PERSON_SUB_DEPARTMENT,N570)),"",INDEX(PERSON_SUB_DEPARTMENT,N570))</f>
        <v/>
      </c>
      <c r="Y570" t="str">
        <f t="shared" si="18"/>
        <v/>
      </c>
    </row>
    <row r="571" spans="14:25" x14ac:dyDescent="0.35">
      <c r="N571" t="str">
        <f t="shared" si="19"/>
        <v/>
      </c>
      <c r="O571" t="str" cm="1">
        <f t="array" ref="O571">IF(ISERROR(INDEX(PERSON_FIRSTNAME,N571)&amp;" "&amp;INDEX(PERSON_LASTNAME,N571)&amp;" ("&amp;INDEX(PERSON_ID,N571)&amp;")"),"",INDEX(PERSON_FIRSTNAME,N571)&amp;" "&amp;INDEX(PERSON_LASTNAME,N571)&amp;" ("&amp;INDEX(PERSON_ID,N571)&amp;")")</f>
        <v/>
      </c>
      <c r="P571" t="str" cm="1">
        <f t="array" ref="P571">IF(ISERROR(INDEX(PERSON_LINKEDINURL,N571)),"",INDEX(PERSON_LINKEDINURL,N571))</f>
        <v/>
      </c>
      <c r="Q571" t="str" cm="1">
        <f t="array" ref="Q571">IF(ISERROR(INDEX(PERSON_EMAIL_ADDRESS,N571)),"",INDEX(PERSON_EMAIL_ADDRESS,N571))</f>
        <v/>
      </c>
      <c r="R571" t="str" cm="1">
        <f t="array" ref="R571">IF(ISERROR(INDEX(PERSON_ID,N571)),"",INDEX(PERSON_ID,N571))</f>
        <v/>
      </c>
      <c r="S571" t="str" cm="1">
        <f t="array" ref="S571">IF(ISERROR(INDEX(PERSON_JOBTITLE,N571)),"",INDEX(PERSON_JOBTITLE,N571))</f>
        <v/>
      </c>
      <c r="T571" t="str" cm="1">
        <f t="array" ref="T571">IF(ISERROR(INDEX(PERSON_JOB_TYPE,N571)),"",INDEX(PERSON_JOB_TYPE,N571))</f>
        <v/>
      </c>
      <c r="U571" t="str" cm="1">
        <f t="array" ref="U571">IF(ISERROR(INDEX(PERSON_DEPARTMENT,N571)),"",INDEX(PERSON_DEPARTMENT,N571))</f>
        <v/>
      </c>
      <c r="V571" t="str" cm="1">
        <f t="array" ref="V571">IF(ISERROR(INDEX(PERSON_SENIORITY,N571)),"",INDEX(PERSON_SENIORITY,N571))</f>
        <v/>
      </c>
      <c r="W571" t="str" cm="1">
        <f t="array" ref="W571">IF(ISERROR(INDEX(PERSON_SUB_DEPARTMENT,N571)),"",INDEX(PERSON_SUB_DEPARTMENT,N571))</f>
        <v/>
      </c>
      <c r="Y571" t="str">
        <f t="shared" si="18"/>
        <v/>
      </c>
    </row>
    <row r="572" spans="14:25" x14ac:dyDescent="0.35">
      <c r="N572" t="str">
        <f t="shared" si="19"/>
        <v/>
      </c>
      <c r="O572" t="str" cm="1">
        <f t="array" ref="O572">IF(ISERROR(INDEX(PERSON_FIRSTNAME,N572)&amp;" "&amp;INDEX(PERSON_LASTNAME,N572)&amp;" ("&amp;INDEX(PERSON_ID,N572)&amp;")"),"",INDEX(PERSON_FIRSTNAME,N572)&amp;" "&amp;INDEX(PERSON_LASTNAME,N572)&amp;" ("&amp;INDEX(PERSON_ID,N572)&amp;")")</f>
        <v/>
      </c>
      <c r="P572" t="str" cm="1">
        <f t="array" ref="P572">IF(ISERROR(INDEX(PERSON_LINKEDINURL,N572)),"",INDEX(PERSON_LINKEDINURL,N572))</f>
        <v/>
      </c>
      <c r="Q572" t="str" cm="1">
        <f t="array" ref="Q572">IF(ISERROR(INDEX(PERSON_EMAIL_ADDRESS,N572)),"",INDEX(PERSON_EMAIL_ADDRESS,N572))</f>
        <v/>
      </c>
      <c r="R572" t="str" cm="1">
        <f t="array" ref="R572">IF(ISERROR(INDEX(PERSON_ID,N572)),"",INDEX(PERSON_ID,N572))</f>
        <v/>
      </c>
      <c r="S572" t="str" cm="1">
        <f t="array" ref="S572">IF(ISERROR(INDEX(PERSON_JOBTITLE,N572)),"",INDEX(PERSON_JOBTITLE,N572))</f>
        <v/>
      </c>
      <c r="T572" t="str" cm="1">
        <f t="array" ref="T572">IF(ISERROR(INDEX(PERSON_JOB_TYPE,N572)),"",INDEX(PERSON_JOB_TYPE,N572))</f>
        <v/>
      </c>
      <c r="U572" t="str" cm="1">
        <f t="array" ref="U572">IF(ISERROR(INDEX(PERSON_DEPARTMENT,N572)),"",INDEX(PERSON_DEPARTMENT,N572))</f>
        <v/>
      </c>
      <c r="V572" t="str" cm="1">
        <f t="array" ref="V572">IF(ISERROR(INDEX(PERSON_SENIORITY,N572)),"",INDEX(PERSON_SENIORITY,N572))</f>
        <v/>
      </c>
      <c r="W572" t="str" cm="1">
        <f t="array" ref="W572">IF(ISERROR(INDEX(PERSON_SUB_DEPARTMENT,N572)),"",INDEX(PERSON_SUB_DEPARTMENT,N572))</f>
        <v/>
      </c>
      <c r="Y572" t="str">
        <f t="shared" si="18"/>
        <v/>
      </c>
    </row>
    <row r="573" spans="14:25" x14ac:dyDescent="0.35">
      <c r="N573" t="str">
        <f t="shared" si="19"/>
        <v/>
      </c>
      <c r="O573" t="str" cm="1">
        <f t="array" ref="O573">IF(ISERROR(INDEX(PERSON_FIRSTNAME,N573)&amp;" "&amp;INDEX(PERSON_LASTNAME,N573)&amp;" ("&amp;INDEX(PERSON_ID,N573)&amp;")"),"",INDEX(PERSON_FIRSTNAME,N573)&amp;" "&amp;INDEX(PERSON_LASTNAME,N573)&amp;" ("&amp;INDEX(PERSON_ID,N573)&amp;")")</f>
        <v/>
      </c>
      <c r="P573" t="str" cm="1">
        <f t="array" ref="P573">IF(ISERROR(INDEX(PERSON_LINKEDINURL,N573)),"",INDEX(PERSON_LINKEDINURL,N573))</f>
        <v/>
      </c>
      <c r="Q573" t="str" cm="1">
        <f t="array" ref="Q573">IF(ISERROR(INDEX(PERSON_EMAIL_ADDRESS,N573)),"",INDEX(PERSON_EMAIL_ADDRESS,N573))</f>
        <v/>
      </c>
      <c r="R573" t="str" cm="1">
        <f t="array" ref="R573">IF(ISERROR(INDEX(PERSON_ID,N573)),"",INDEX(PERSON_ID,N573))</f>
        <v/>
      </c>
      <c r="S573" t="str" cm="1">
        <f t="array" ref="S573">IF(ISERROR(INDEX(PERSON_JOBTITLE,N573)),"",INDEX(PERSON_JOBTITLE,N573))</f>
        <v/>
      </c>
      <c r="T573" t="str" cm="1">
        <f t="array" ref="T573">IF(ISERROR(INDEX(PERSON_JOB_TYPE,N573)),"",INDEX(PERSON_JOB_TYPE,N573))</f>
        <v/>
      </c>
      <c r="U573" t="str" cm="1">
        <f t="array" ref="U573">IF(ISERROR(INDEX(PERSON_DEPARTMENT,N573)),"",INDEX(PERSON_DEPARTMENT,N573))</f>
        <v/>
      </c>
      <c r="V573" t="str" cm="1">
        <f t="array" ref="V573">IF(ISERROR(INDEX(PERSON_SENIORITY,N573)),"",INDEX(PERSON_SENIORITY,N573))</f>
        <v/>
      </c>
      <c r="W573" t="str" cm="1">
        <f t="array" ref="W573">IF(ISERROR(INDEX(PERSON_SUB_DEPARTMENT,N573)),"",INDEX(PERSON_SUB_DEPARTMENT,N573))</f>
        <v/>
      </c>
      <c r="Y573" t="str">
        <f t="shared" si="18"/>
        <v/>
      </c>
    </row>
    <row r="574" spans="14:25" x14ac:dyDescent="0.35">
      <c r="N574" t="str">
        <f t="shared" si="19"/>
        <v/>
      </c>
      <c r="O574" t="str" cm="1">
        <f t="array" ref="O574">IF(ISERROR(INDEX(PERSON_FIRSTNAME,N574)&amp;" "&amp;INDEX(PERSON_LASTNAME,N574)&amp;" ("&amp;INDEX(PERSON_ID,N574)&amp;")"),"",INDEX(PERSON_FIRSTNAME,N574)&amp;" "&amp;INDEX(PERSON_LASTNAME,N574)&amp;" ("&amp;INDEX(PERSON_ID,N574)&amp;")")</f>
        <v/>
      </c>
      <c r="P574" t="str" cm="1">
        <f t="array" ref="P574">IF(ISERROR(INDEX(PERSON_LINKEDINURL,N574)),"",INDEX(PERSON_LINKEDINURL,N574))</f>
        <v/>
      </c>
      <c r="Q574" t="str" cm="1">
        <f t="array" ref="Q574">IF(ISERROR(INDEX(PERSON_EMAIL_ADDRESS,N574)),"",INDEX(PERSON_EMAIL_ADDRESS,N574))</f>
        <v/>
      </c>
      <c r="R574" t="str" cm="1">
        <f t="array" ref="R574">IF(ISERROR(INDEX(PERSON_ID,N574)),"",INDEX(PERSON_ID,N574))</f>
        <v/>
      </c>
      <c r="S574" t="str" cm="1">
        <f t="array" ref="S574">IF(ISERROR(INDEX(PERSON_JOBTITLE,N574)),"",INDEX(PERSON_JOBTITLE,N574))</f>
        <v/>
      </c>
      <c r="T574" t="str" cm="1">
        <f t="array" ref="T574">IF(ISERROR(INDEX(PERSON_JOB_TYPE,N574)),"",INDEX(PERSON_JOB_TYPE,N574))</f>
        <v/>
      </c>
      <c r="U574" t="str" cm="1">
        <f t="array" ref="U574">IF(ISERROR(INDEX(PERSON_DEPARTMENT,N574)),"",INDEX(PERSON_DEPARTMENT,N574))</f>
        <v/>
      </c>
      <c r="V574" t="str" cm="1">
        <f t="array" ref="V574">IF(ISERROR(INDEX(PERSON_SENIORITY,N574)),"",INDEX(PERSON_SENIORITY,N574))</f>
        <v/>
      </c>
      <c r="W574" t="str" cm="1">
        <f t="array" ref="W574">IF(ISERROR(INDEX(PERSON_SUB_DEPARTMENT,N574)),"",INDEX(PERSON_SUB_DEPARTMENT,N574))</f>
        <v/>
      </c>
      <c r="Y574" t="str">
        <f t="shared" si="18"/>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62163-0FF6-4BBA-869C-0E9036C71E55}">
  <sheetPr codeName="Sheet8"/>
  <dimension ref="A1:P83"/>
  <sheetViews>
    <sheetView workbookViewId="0">
      <selection activeCell="B14" sqref="B14"/>
    </sheetView>
  </sheetViews>
  <sheetFormatPr defaultRowHeight="14.5" x14ac:dyDescent="0.35"/>
  <cols>
    <col min="1" max="1" width="20.1796875" bestFit="1" customWidth="1"/>
    <col min="2" max="2" width="32.54296875" customWidth="1"/>
    <col min="3" max="3" width="4" bestFit="1" customWidth="1"/>
    <col min="4" max="4" width="11.6328125" customWidth="1"/>
    <col min="8" max="8" width="32.81640625" customWidth="1"/>
  </cols>
  <sheetData>
    <row r="1" spans="1:16" x14ac:dyDescent="0.35">
      <c r="A1" t="s">
        <v>472</v>
      </c>
      <c r="B1" t="s">
        <v>1</v>
      </c>
      <c r="C1">
        <v>-1</v>
      </c>
    </row>
    <row r="2" spans="1:16" x14ac:dyDescent="0.35">
      <c r="A2" t="s">
        <v>472</v>
      </c>
      <c r="B2" t="s">
        <v>2</v>
      </c>
      <c r="C2">
        <v>-1</v>
      </c>
    </row>
    <row r="3" spans="1:16" x14ac:dyDescent="0.35">
      <c r="A3" t="s">
        <v>472</v>
      </c>
      <c r="B3" t="s">
        <v>3</v>
      </c>
      <c r="C3">
        <v>-1</v>
      </c>
    </row>
    <row r="4" spans="1:16" x14ac:dyDescent="0.35">
      <c r="A4" t="s">
        <v>472</v>
      </c>
      <c r="B4" t="s">
        <v>8286</v>
      </c>
      <c r="C4">
        <v>-1</v>
      </c>
    </row>
    <row r="5" spans="1:16" x14ac:dyDescent="0.35">
      <c r="A5" t="s">
        <v>472</v>
      </c>
      <c r="B5" t="s">
        <v>8287</v>
      </c>
      <c r="C5">
        <v>-1</v>
      </c>
    </row>
    <row r="6" spans="1:16" x14ac:dyDescent="0.35">
      <c r="A6" t="s">
        <v>472</v>
      </c>
      <c r="B6" t="s">
        <v>4</v>
      </c>
      <c r="C6">
        <v>-1</v>
      </c>
    </row>
    <row r="7" spans="1:16" x14ac:dyDescent="0.35">
      <c r="A7" t="s">
        <v>472</v>
      </c>
      <c r="B7" t="s">
        <v>5</v>
      </c>
      <c r="C7">
        <v>-1</v>
      </c>
    </row>
    <row r="8" spans="1:16" x14ac:dyDescent="0.35">
      <c r="A8" t="s">
        <v>472</v>
      </c>
      <c r="B8" t="s">
        <v>6</v>
      </c>
      <c r="C8">
        <v>-1</v>
      </c>
    </row>
    <row r="9" spans="1:16" x14ac:dyDescent="0.35">
      <c r="A9" t="s">
        <v>472</v>
      </c>
      <c r="B9" t="s">
        <v>7</v>
      </c>
      <c r="C9">
        <v>-1</v>
      </c>
    </row>
    <row r="10" spans="1:16" x14ac:dyDescent="0.35">
      <c r="A10" t="s">
        <v>472</v>
      </c>
      <c r="B10" t="s">
        <v>8</v>
      </c>
      <c r="C10">
        <v>-1</v>
      </c>
      <c r="H10" s="3"/>
      <c r="I10" s="3"/>
      <c r="J10" s="3"/>
      <c r="K10" s="3"/>
      <c r="L10" s="3"/>
      <c r="M10" s="3"/>
      <c r="N10" s="3"/>
      <c r="O10" s="3"/>
      <c r="P10" s="3"/>
    </row>
    <row r="11" spans="1:16" x14ac:dyDescent="0.35">
      <c r="A11" t="s">
        <v>472</v>
      </c>
      <c r="B11" t="s">
        <v>10</v>
      </c>
      <c r="C11">
        <v>-1</v>
      </c>
      <c r="H11" s="3"/>
      <c r="I11" s="3"/>
      <c r="J11" s="3"/>
      <c r="K11" s="3"/>
      <c r="L11" s="3"/>
      <c r="M11" s="3"/>
      <c r="N11" s="3"/>
      <c r="O11" s="3"/>
      <c r="P11" s="3"/>
    </row>
    <row r="12" spans="1:16" x14ac:dyDescent="0.35">
      <c r="A12" t="s">
        <v>472</v>
      </c>
      <c r="B12" t="s">
        <v>11</v>
      </c>
      <c r="C12">
        <v>-1</v>
      </c>
    </row>
    <row r="13" spans="1:16" x14ac:dyDescent="0.35">
      <c r="A13" t="s">
        <v>472</v>
      </c>
      <c r="B13" t="s">
        <v>1</v>
      </c>
      <c r="C13">
        <v>-1</v>
      </c>
    </row>
    <row r="14" spans="1:16" x14ac:dyDescent="0.35">
      <c r="A14" t="s">
        <v>1708</v>
      </c>
      <c r="B14" t="s">
        <v>6479</v>
      </c>
      <c r="C14">
        <v>-1</v>
      </c>
    </row>
    <row r="15" spans="1:16" x14ac:dyDescent="0.35">
      <c r="A15" t="s">
        <v>1708</v>
      </c>
      <c r="B15" t="s">
        <v>7</v>
      </c>
      <c r="C15">
        <v>-1</v>
      </c>
    </row>
    <row r="16" spans="1:16" x14ac:dyDescent="0.35">
      <c r="A16" t="s">
        <v>1708</v>
      </c>
      <c r="B16" t="s">
        <v>6480</v>
      </c>
      <c r="C16">
        <v>-1</v>
      </c>
    </row>
    <row r="17" spans="1:10" x14ac:dyDescent="0.35">
      <c r="A17" t="s">
        <v>1708</v>
      </c>
      <c r="B17" t="s">
        <v>6481</v>
      </c>
      <c r="C17">
        <v>-1</v>
      </c>
    </row>
    <row r="18" spans="1:10" x14ac:dyDescent="0.35">
      <c r="A18" t="s">
        <v>1708</v>
      </c>
      <c r="B18" t="s">
        <v>6482</v>
      </c>
      <c r="C18">
        <v>-1</v>
      </c>
    </row>
    <row r="19" spans="1:10" x14ac:dyDescent="0.35">
      <c r="A19" t="s">
        <v>36255</v>
      </c>
      <c r="B19" t="s">
        <v>36256</v>
      </c>
      <c r="C19">
        <v>-1</v>
      </c>
    </row>
    <row r="20" spans="1:10" x14ac:dyDescent="0.35">
      <c r="A20" t="s">
        <v>36255</v>
      </c>
      <c r="B20" t="s">
        <v>7</v>
      </c>
      <c r="C20">
        <v>-1</v>
      </c>
    </row>
    <row r="21" spans="1:10" x14ac:dyDescent="0.35">
      <c r="A21" t="s">
        <v>36255</v>
      </c>
      <c r="B21" t="s">
        <v>36257</v>
      </c>
      <c r="C21">
        <v>-1</v>
      </c>
    </row>
    <row r="22" spans="1:10" x14ac:dyDescent="0.35">
      <c r="A22" t="s">
        <v>36255</v>
      </c>
      <c r="B22" t="s">
        <v>36258</v>
      </c>
      <c r="C22">
        <v>-1</v>
      </c>
    </row>
    <row r="23" spans="1:10" x14ac:dyDescent="0.35">
      <c r="A23" t="s">
        <v>36255</v>
      </c>
      <c r="B23" t="s">
        <v>36259</v>
      </c>
      <c r="C23">
        <v>-1</v>
      </c>
    </row>
    <row r="24" spans="1:10" x14ac:dyDescent="0.35">
      <c r="A24" t="s">
        <v>36255</v>
      </c>
      <c r="B24" t="s">
        <v>6860</v>
      </c>
      <c r="C24">
        <v>-1</v>
      </c>
    </row>
    <row r="25" spans="1:10" x14ac:dyDescent="0.35">
      <c r="A25" t="s">
        <v>36255</v>
      </c>
      <c r="B25" t="s">
        <v>0</v>
      </c>
      <c r="C25">
        <v>-1</v>
      </c>
    </row>
    <row r="26" spans="1:10" x14ac:dyDescent="0.35">
      <c r="A26" t="s">
        <v>7473</v>
      </c>
      <c r="B26" t="s">
        <v>6479</v>
      </c>
      <c r="C26">
        <v>-1</v>
      </c>
    </row>
    <row r="27" spans="1:10" x14ac:dyDescent="0.35">
      <c r="A27" t="s">
        <v>7473</v>
      </c>
      <c r="B27" t="s">
        <v>7</v>
      </c>
      <c r="C27">
        <v>-1</v>
      </c>
    </row>
    <row r="28" spans="1:10" x14ac:dyDescent="0.35">
      <c r="A28" t="s">
        <v>7473</v>
      </c>
      <c r="B28" t="s">
        <v>6860</v>
      </c>
      <c r="C28">
        <v>-1</v>
      </c>
    </row>
    <row r="29" spans="1:10" x14ac:dyDescent="0.35">
      <c r="A29" t="s">
        <v>7473</v>
      </c>
      <c r="B29" t="s">
        <v>0</v>
      </c>
      <c r="C29">
        <v>-1</v>
      </c>
    </row>
    <row r="30" spans="1:10" x14ac:dyDescent="0.35">
      <c r="A30" t="s">
        <v>7473</v>
      </c>
      <c r="B30" t="s">
        <v>12</v>
      </c>
      <c r="C30">
        <v>-1</v>
      </c>
      <c r="H30" s="3"/>
    </row>
    <row r="31" spans="1:10" x14ac:dyDescent="0.35">
      <c r="A31" t="s">
        <v>7473</v>
      </c>
      <c r="B31" t="s">
        <v>6855</v>
      </c>
      <c r="C31">
        <v>-1</v>
      </c>
    </row>
    <row r="32" spans="1:10" x14ac:dyDescent="0.35">
      <c r="A32" t="s">
        <v>7482</v>
      </c>
      <c r="B32" s="3" t="s">
        <v>7623</v>
      </c>
      <c r="C32">
        <v>1</v>
      </c>
      <c r="I32" s="3"/>
      <c r="J32" s="3"/>
    </row>
    <row r="33" spans="1:3" x14ac:dyDescent="0.35">
      <c r="A33" t="s">
        <v>7482</v>
      </c>
      <c r="B33" s="3" t="s">
        <v>7624</v>
      </c>
      <c r="C33">
        <v>1</v>
      </c>
    </row>
    <row r="34" spans="1:3" x14ac:dyDescent="0.35">
      <c r="A34" t="s">
        <v>7482</v>
      </c>
      <c r="B34" s="3" t="s">
        <v>7625</v>
      </c>
      <c r="C34">
        <v>1</v>
      </c>
    </row>
    <row r="35" spans="1:3" x14ac:dyDescent="0.35">
      <c r="A35" t="s">
        <v>7482</v>
      </c>
      <c r="B35" s="3" t="s">
        <v>7626</v>
      </c>
      <c r="C35">
        <v>1</v>
      </c>
    </row>
    <row r="36" spans="1:3" x14ac:dyDescent="0.35">
      <c r="A36" t="s">
        <v>7482</v>
      </c>
      <c r="B36" s="3" t="s">
        <v>7522</v>
      </c>
      <c r="C36">
        <v>1</v>
      </c>
    </row>
    <row r="37" spans="1:3" x14ac:dyDescent="0.35">
      <c r="A37" t="s">
        <v>7482</v>
      </c>
      <c r="B37" s="3" t="s">
        <v>7474</v>
      </c>
      <c r="C37">
        <v>1</v>
      </c>
    </row>
    <row r="38" spans="1:3" x14ac:dyDescent="0.35">
      <c r="A38" t="s">
        <v>7482</v>
      </c>
      <c r="B38" s="3" t="s">
        <v>7475</v>
      </c>
      <c r="C38">
        <v>20</v>
      </c>
    </row>
    <row r="39" spans="1:3" x14ac:dyDescent="0.35">
      <c r="A39" t="s">
        <v>7482</v>
      </c>
      <c r="B39" s="3" t="s">
        <v>7621</v>
      </c>
      <c r="C39">
        <v>1</v>
      </c>
    </row>
    <row r="40" spans="1:3" x14ac:dyDescent="0.35">
      <c r="A40" t="s">
        <v>7482</v>
      </c>
      <c r="B40" s="3" t="s">
        <v>7618</v>
      </c>
      <c r="C40">
        <v>1</v>
      </c>
    </row>
    <row r="41" spans="1:3" x14ac:dyDescent="0.35">
      <c r="A41" t="s">
        <v>7482</v>
      </c>
      <c r="B41" s="3" t="s">
        <v>7619</v>
      </c>
      <c r="C41">
        <v>1</v>
      </c>
    </row>
    <row r="42" spans="1:3" x14ac:dyDescent="0.35">
      <c r="A42" t="s">
        <v>7482</v>
      </c>
      <c r="B42" s="3" t="s">
        <v>7476</v>
      </c>
      <c r="C42">
        <v>100</v>
      </c>
    </row>
    <row r="43" spans="1:3" x14ac:dyDescent="0.35">
      <c r="A43" t="s">
        <v>7482</v>
      </c>
      <c r="B43" s="3" t="s">
        <v>7477</v>
      </c>
      <c r="C43">
        <v>100</v>
      </c>
    </row>
    <row r="44" spans="1:3" x14ac:dyDescent="0.35">
      <c r="A44" t="s">
        <v>7482</v>
      </c>
      <c r="B44" s="3" t="s">
        <v>7478</v>
      </c>
      <c r="C44">
        <v>500</v>
      </c>
    </row>
    <row r="45" spans="1:3" x14ac:dyDescent="0.35">
      <c r="A45" t="s">
        <v>7482</v>
      </c>
      <c r="B45" s="3" t="s">
        <v>7479</v>
      </c>
      <c r="C45">
        <v>100</v>
      </c>
    </row>
    <row r="46" spans="1:3" x14ac:dyDescent="0.35">
      <c r="A46" t="s">
        <v>7482</v>
      </c>
      <c r="B46" s="3" t="s">
        <v>17885</v>
      </c>
      <c r="C46">
        <v>100</v>
      </c>
    </row>
    <row r="47" spans="1:3" x14ac:dyDescent="0.35">
      <c r="A47" t="s">
        <v>7482</v>
      </c>
      <c r="B47" s="3" t="s">
        <v>17886</v>
      </c>
      <c r="C47">
        <v>100</v>
      </c>
    </row>
    <row r="48" spans="1:3" x14ac:dyDescent="0.35">
      <c r="A48" t="s">
        <v>7482</v>
      </c>
      <c r="B48" s="3" t="s">
        <v>17888</v>
      </c>
      <c r="C48">
        <v>100</v>
      </c>
    </row>
    <row r="49" spans="1:4" x14ac:dyDescent="0.35">
      <c r="A49" t="s">
        <v>7482</v>
      </c>
      <c r="B49" s="3" t="s">
        <v>17887</v>
      </c>
      <c r="C49">
        <v>100</v>
      </c>
    </row>
    <row r="50" spans="1:4" x14ac:dyDescent="0.35">
      <c r="A50" t="s">
        <v>7482</v>
      </c>
      <c r="B50" s="3" t="s">
        <v>7480</v>
      </c>
      <c r="C50">
        <v>100</v>
      </c>
    </row>
    <row r="51" spans="1:4" x14ac:dyDescent="0.35">
      <c r="A51" t="s">
        <v>7482</v>
      </c>
      <c r="B51" s="3" t="s">
        <v>7476</v>
      </c>
      <c r="C51">
        <v>100</v>
      </c>
      <c r="D51" s="2"/>
    </row>
    <row r="52" spans="1:4" x14ac:dyDescent="0.35">
      <c r="A52" t="s">
        <v>7482</v>
      </c>
      <c r="B52" s="3" t="s">
        <v>7481</v>
      </c>
      <c r="C52">
        <v>100</v>
      </c>
    </row>
    <row r="53" spans="1:4" x14ac:dyDescent="0.35">
      <c r="A53" t="s">
        <v>7482</v>
      </c>
      <c r="B53" s="3" t="s">
        <v>30442</v>
      </c>
      <c r="C53">
        <v>100</v>
      </c>
    </row>
    <row r="54" spans="1:4" x14ac:dyDescent="0.35">
      <c r="A54" t="s">
        <v>7482</v>
      </c>
      <c r="B54" s="3" t="s">
        <v>30443</v>
      </c>
      <c r="C54">
        <v>100</v>
      </c>
    </row>
    <row r="55" spans="1:4" x14ac:dyDescent="0.35">
      <c r="A55" t="s">
        <v>7614</v>
      </c>
      <c r="B55" t="s">
        <v>7613</v>
      </c>
      <c r="C55">
        <v>-1</v>
      </c>
    </row>
    <row r="56" spans="1:4" x14ac:dyDescent="0.35">
      <c r="A56" t="s">
        <v>7614</v>
      </c>
      <c r="B56" s="2" t="s">
        <v>7601</v>
      </c>
      <c r="C56">
        <v>-1</v>
      </c>
    </row>
    <row r="57" spans="1:4" x14ac:dyDescent="0.35">
      <c r="A57" t="s">
        <v>7614</v>
      </c>
      <c r="B57" s="2" t="s">
        <v>7602</v>
      </c>
      <c r="C57">
        <v>-1</v>
      </c>
    </row>
    <row r="58" spans="1:4" x14ac:dyDescent="0.35">
      <c r="A58" t="s">
        <v>7614</v>
      </c>
      <c r="B58" s="8" t="s">
        <v>7603</v>
      </c>
      <c r="C58">
        <v>-1</v>
      </c>
    </row>
    <row r="59" spans="1:4" x14ac:dyDescent="0.35">
      <c r="A59" t="s">
        <v>7614</v>
      </c>
      <c r="B59" s="2" t="s">
        <v>7604</v>
      </c>
      <c r="C59">
        <v>-1</v>
      </c>
    </row>
    <row r="60" spans="1:4" x14ac:dyDescent="0.35">
      <c r="A60" t="s">
        <v>7614</v>
      </c>
      <c r="B60" s="2" t="s">
        <v>7605</v>
      </c>
      <c r="C60">
        <v>-1</v>
      </c>
    </row>
    <row r="61" spans="1:4" x14ac:dyDescent="0.35">
      <c r="A61" t="s">
        <v>7614</v>
      </c>
      <c r="B61" s="2" t="s">
        <v>7606</v>
      </c>
      <c r="C61">
        <v>-1</v>
      </c>
    </row>
    <row r="62" spans="1:4" x14ac:dyDescent="0.35">
      <c r="A62" t="s">
        <v>7614</v>
      </c>
      <c r="B62" s="2" t="s">
        <v>7607</v>
      </c>
      <c r="C62">
        <v>-1</v>
      </c>
    </row>
    <row r="63" spans="1:4" x14ac:dyDescent="0.35">
      <c r="A63" t="s">
        <v>7614</v>
      </c>
      <c r="B63" s="2" t="s">
        <v>7608</v>
      </c>
      <c r="C63">
        <v>-1</v>
      </c>
    </row>
    <row r="64" spans="1:4" x14ac:dyDescent="0.35">
      <c r="A64" t="s">
        <v>7614</v>
      </c>
      <c r="B64" s="2" t="s">
        <v>7616</v>
      </c>
      <c r="C64">
        <v>-1</v>
      </c>
    </row>
    <row r="65" spans="1:3" x14ac:dyDescent="0.35">
      <c r="A65" t="s">
        <v>7614</v>
      </c>
      <c r="B65" s="2" t="s">
        <v>7617</v>
      </c>
      <c r="C65">
        <v>-1</v>
      </c>
    </row>
    <row r="66" spans="1:3" x14ac:dyDescent="0.35">
      <c r="A66" t="s">
        <v>7614</v>
      </c>
      <c r="B66" s="2" t="s">
        <v>7612</v>
      </c>
      <c r="C66">
        <v>-1</v>
      </c>
    </row>
    <row r="67" spans="1:3" x14ac:dyDescent="0.35">
      <c r="A67" t="s">
        <v>7614</v>
      </c>
      <c r="B67" s="2" t="s">
        <v>7609</v>
      </c>
      <c r="C67">
        <v>-1</v>
      </c>
    </row>
    <row r="68" spans="1:3" ht="15" customHeight="1" x14ac:dyDescent="0.35">
      <c r="A68" t="s">
        <v>7614</v>
      </c>
      <c r="B68" s="2" t="s">
        <v>7610</v>
      </c>
      <c r="C68">
        <v>-1</v>
      </c>
    </row>
    <row r="69" spans="1:3" x14ac:dyDescent="0.35">
      <c r="A69" t="s">
        <v>7614</v>
      </c>
      <c r="B69" s="2" t="s">
        <v>7611</v>
      </c>
      <c r="C69">
        <v>-1</v>
      </c>
    </row>
    <row r="70" spans="1:3" x14ac:dyDescent="0.35">
      <c r="A70" t="s">
        <v>30379</v>
      </c>
      <c r="B70" t="s">
        <v>30316</v>
      </c>
      <c r="C70">
        <v>-1</v>
      </c>
    </row>
    <row r="71" spans="1:3" x14ac:dyDescent="0.35">
      <c r="A71" t="s">
        <v>30379</v>
      </c>
      <c r="B71" t="s">
        <v>30189</v>
      </c>
      <c r="C71">
        <v>-1</v>
      </c>
    </row>
    <row r="72" spans="1:3" x14ac:dyDescent="0.35">
      <c r="A72" t="s">
        <v>30379</v>
      </c>
      <c r="B72" t="s">
        <v>30317</v>
      </c>
      <c r="C72">
        <v>-1</v>
      </c>
    </row>
    <row r="73" spans="1:3" x14ac:dyDescent="0.35">
      <c r="A73" t="s">
        <v>30379</v>
      </c>
      <c r="B73" t="s">
        <v>30318</v>
      </c>
      <c r="C73">
        <v>-1</v>
      </c>
    </row>
    <row r="74" spans="1:3" x14ac:dyDescent="0.35">
      <c r="A74" t="s">
        <v>30379</v>
      </c>
      <c r="B74" t="s">
        <v>7475</v>
      </c>
      <c r="C74">
        <v>-1</v>
      </c>
    </row>
    <row r="75" spans="1:3" x14ac:dyDescent="0.35">
      <c r="A75" t="s">
        <v>30379</v>
      </c>
      <c r="B75" t="s">
        <v>7522</v>
      </c>
      <c r="C75">
        <v>-1</v>
      </c>
    </row>
    <row r="76" spans="1:3" x14ac:dyDescent="0.35">
      <c r="A76" t="s">
        <v>30379</v>
      </c>
      <c r="B76" t="s">
        <v>30380</v>
      </c>
      <c r="C76">
        <v>-1</v>
      </c>
    </row>
    <row r="77" spans="1:3" x14ac:dyDescent="0.35">
      <c r="A77" t="s">
        <v>30193</v>
      </c>
      <c r="B77" s="2" t="s">
        <v>7666</v>
      </c>
      <c r="C77">
        <v>-1</v>
      </c>
    </row>
    <row r="78" spans="1:3" x14ac:dyDescent="0.35">
      <c r="A78" t="s">
        <v>30193</v>
      </c>
      <c r="B78" s="2" t="s">
        <v>508</v>
      </c>
      <c r="C78">
        <v>-1</v>
      </c>
    </row>
    <row r="79" spans="1:3" x14ac:dyDescent="0.35">
      <c r="A79" t="s">
        <v>30193</v>
      </c>
      <c r="B79" s="2" t="s">
        <v>30190</v>
      </c>
      <c r="C79">
        <v>-1</v>
      </c>
    </row>
    <row r="80" spans="1:3" x14ac:dyDescent="0.35">
      <c r="A80" t="s">
        <v>7615</v>
      </c>
      <c r="B80" t="s">
        <v>7572</v>
      </c>
      <c r="C80">
        <v>-1</v>
      </c>
    </row>
    <row r="81" spans="1:3" x14ac:dyDescent="0.35">
      <c r="A81" t="s">
        <v>7615</v>
      </c>
      <c r="B81" s="12" t="s">
        <v>5587</v>
      </c>
      <c r="C81">
        <v>-1</v>
      </c>
    </row>
    <row r="82" spans="1:3" x14ac:dyDescent="0.35">
      <c r="A82" t="s">
        <v>7615</v>
      </c>
      <c r="B82" t="s">
        <v>7573</v>
      </c>
      <c r="C82">
        <v>-1</v>
      </c>
    </row>
    <row r="83" spans="1:3" x14ac:dyDescent="0.35">
      <c r="A83" t="s">
        <v>7615</v>
      </c>
      <c r="B83" t="s">
        <v>7600</v>
      </c>
      <c r="C83">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4DDD-D47F-46A3-84BA-AFAED35F45BA}">
  <sheetPr codeName="Sheet6"/>
  <dimension ref="A1:O44"/>
  <sheetViews>
    <sheetView workbookViewId="0">
      <selection activeCell="D39" sqref="D39"/>
    </sheetView>
  </sheetViews>
  <sheetFormatPr defaultRowHeight="14.5" x14ac:dyDescent="0.35"/>
  <cols>
    <col min="1" max="1" width="15.6328125" customWidth="1"/>
    <col min="2" max="15" width="22.1796875" customWidth="1"/>
  </cols>
  <sheetData>
    <row r="1" spans="1:15" x14ac:dyDescent="0.35">
      <c r="A1" t="s">
        <v>7613</v>
      </c>
      <c r="B1" s="2" t="s">
        <v>7601</v>
      </c>
      <c r="C1" s="2" t="s">
        <v>7602</v>
      </c>
      <c r="D1" s="8" t="s">
        <v>7603</v>
      </c>
      <c r="E1" s="2" t="s">
        <v>7604</v>
      </c>
      <c r="F1" s="2" t="s">
        <v>7605</v>
      </c>
      <c r="G1" s="2" t="s">
        <v>7606</v>
      </c>
      <c r="H1" s="2" t="s">
        <v>7607</v>
      </c>
      <c r="I1" s="2" t="s">
        <v>7608</v>
      </c>
      <c r="J1" s="2" t="s">
        <v>7616</v>
      </c>
      <c r="K1" s="2" t="s">
        <v>7617</v>
      </c>
      <c r="L1" s="2" t="s">
        <v>7612</v>
      </c>
      <c r="M1" s="2" t="s">
        <v>7609</v>
      </c>
      <c r="N1" s="2" t="s">
        <v>7610</v>
      </c>
      <c r="O1" s="2" t="s">
        <v>7611</v>
      </c>
    </row>
    <row r="2" spans="1:15" x14ac:dyDescent="0.35">
      <c r="A2" s="8" t="s">
        <v>7115</v>
      </c>
      <c r="B2" s="9">
        <v>1000000</v>
      </c>
      <c r="C2" s="10">
        <f t="shared" ref="C2:C38" si="0">B2*G2*I2*K2*M2*O2</f>
        <v>60000</v>
      </c>
      <c r="D2" s="8" t="s">
        <v>7523</v>
      </c>
      <c r="E2" s="8" t="s">
        <v>7524</v>
      </c>
      <c r="F2" s="8" t="s">
        <v>7525</v>
      </c>
      <c r="G2" s="11">
        <f t="shared" ref="G2:G9" si="1">INDEX(OPPMETA_VALUE,MATCH(F2,OPPMETA_KEY,0))</f>
        <v>0.75</v>
      </c>
      <c r="H2" s="8" t="s">
        <v>7526</v>
      </c>
      <c r="I2" s="11">
        <f t="shared" ref="I2:I9" si="2">INDEX(OPPMETA_VALUE,MATCH(H2,OPPMETA_KEY,0))</f>
        <v>0.5</v>
      </c>
      <c r="J2" s="8" t="s">
        <v>7527</v>
      </c>
      <c r="K2" s="11">
        <f t="shared" ref="K2:K13" si="3">INDEX(OPPMETA_VALUE,MATCH(J2,OPPMETA_KEY,0))</f>
        <v>1</v>
      </c>
      <c r="L2" s="8" t="s">
        <v>7528</v>
      </c>
      <c r="M2" s="11">
        <f t="shared" ref="M2:M9" si="4">INDEX(OPPMETA_VALUE,MATCH(L2,OPPMETA_KEY,0))</f>
        <v>0.2</v>
      </c>
      <c r="N2" s="8" t="s">
        <v>7529</v>
      </c>
      <c r="O2" s="11">
        <f t="shared" ref="O2:O11" si="5">INDEX(OPPMETA_VALUE,MATCH(N2,OPPMETA_KEY,0))</f>
        <v>0.8</v>
      </c>
    </row>
    <row r="3" spans="1:15" x14ac:dyDescent="0.35">
      <c r="A3" t="s">
        <v>7272</v>
      </c>
      <c r="B3" s="10">
        <v>150000</v>
      </c>
      <c r="C3" s="10">
        <f t="shared" si="0"/>
        <v>7500</v>
      </c>
      <c r="D3" t="s">
        <v>7530</v>
      </c>
      <c r="E3" t="s">
        <v>19</v>
      </c>
      <c r="F3" s="12" t="s">
        <v>7531</v>
      </c>
      <c r="G3" s="11">
        <f t="shared" si="1"/>
        <v>1</v>
      </c>
      <c r="H3" s="12" t="s">
        <v>7532</v>
      </c>
      <c r="I3" s="11">
        <f t="shared" si="2"/>
        <v>1</v>
      </c>
      <c r="J3" s="8" t="s">
        <v>7527</v>
      </c>
      <c r="K3" s="11">
        <f t="shared" si="3"/>
        <v>1</v>
      </c>
      <c r="L3" s="8" t="s">
        <v>7533</v>
      </c>
      <c r="M3" s="11">
        <f t="shared" si="4"/>
        <v>0.05</v>
      </c>
      <c r="N3" s="12" t="s">
        <v>7534</v>
      </c>
      <c r="O3" s="11">
        <f t="shared" si="5"/>
        <v>1</v>
      </c>
    </row>
    <row r="4" spans="1:15" x14ac:dyDescent="0.35">
      <c r="A4" t="s">
        <v>7267</v>
      </c>
      <c r="B4">
        <v>200000</v>
      </c>
      <c r="C4" s="10">
        <f t="shared" si="0"/>
        <v>30000</v>
      </c>
      <c r="D4" t="s">
        <v>7535</v>
      </c>
      <c r="E4" t="s">
        <v>19</v>
      </c>
      <c r="F4" t="s">
        <v>7525</v>
      </c>
      <c r="G4" s="11">
        <f t="shared" si="1"/>
        <v>0.75</v>
      </c>
      <c r="H4" s="12" t="s">
        <v>7532</v>
      </c>
      <c r="I4" s="11">
        <f t="shared" si="2"/>
        <v>1</v>
      </c>
      <c r="J4" s="12" t="s">
        <v>7536</v>
      </c>
      <c r="K4" s="11">
        <f t="shared" si="3"/>
        <v>1</v>
      </c>
      <c r="L4" t="s">
        <v>7528</v>
      </c>
      <c r="M4" s="11">
        <f t="shared" si="4"/>
        <v>0.2</v>
      </c>
      <c r="N4" s="12" t="s">
        <v>7534</v>
      </c>
      <c r="O4" s="11">
        <f t="shared" si="5"/>
        <v>1</v>
      </c>
    </row>
    <row r="5" spans="1:15" x14ac:dyDescent="0.35">
      <c r="A5" t="s">
        <v>7274</v>
      </c>
      <c r="B5">
        <v>400000</v>
      </c>
      <c r="C5" s="10">
        <f t="shared" si="0"/>
        <v>7500</v>
      </c>
      <c r="D5" s="8" t="s">
        <v>7537</v>
      </c>
      <c r="E5" t="s">
        <v>3432</v>
      </c>
      <c r="F5" t="s">
        <v>7525</v>
      </c>
      <c r="G5" s="11">
        <f t="shared" si="1"/>
        <v>0.75</v>
      </c>
      <c r="H5" s="12" t="s">
        <v>7538</v>
      </c>
      <c r="I5" s="11">
        <f t="shared" si="2"/>
        <v>1</v>
      </c>
      <c r="J5" s="12" t="s">
        <v>6904</v>
      </c>
      <c r="K5" s="11">
        <f t="shared" si="3"/>
        <v>0.5</v>
      </c>
      <c r="L5" t="s">
        <v>7533</v>
      </c>
      <c r="M5" s="11">
        <f t="shared" si="4"/>
        <v>0.05</v>
      </c>
      <c r="N5" s="12" t="s">
        <v>7534</v>
      </c>
      <c r="O5" s="11">
        <f t="shared" si="5"/>
        <v>1</v>
      </c>
    </row>
    <row r="6" spans="1:15" x14ac:dyDescent="0.35">
      <c r="A6" t="s">
        <v>7270</v>
      </c>
      <c r="B6">
        <v>400000</v>
      </c>
      <c r="C6" s="10">
        <f t="shared" si="0"/>
        <v>937.5</v>
      </c>
      <c r="D6" s="8" t="s">
        <v>7539</v>
      </c>
      <c r="E6" t="s">
        <v>5846</v>
      </c>
      <c r="F6" t="s">
        <v>7525</v>
      </c>
      <c r="G6" s="11">
        <f t="shared" si="1"/>
        <v>0.75</v>
      </c>
      <c r="H6" s="12" t="s">
        <v>7540</v>
      </c>
      <c r="I6" s="11">
        <f t="shared" si="2"/>
        <v>0.5</v>
      </c>
      <c r="J6" s="12" t="s">
        <v>6904</v>
      </c>
      <c r="K6" s="11">
        <f t="shared" si="3"/>
        <v>0.5</v>
      </c>
      <c r="L6" t="s">
        <v>7533</v>
      </c>
      <c r="M6" s="11">
        <f t="shared" si="4"/>
        <v>0.05</v>
      </c>
      <c r="N6" s="12" t="s">
        <v>7541</v>
      </c>
      <c r="O6" s="11">
        <f t="shared" si="5"/>
        <v>0.25</v>
      </c>
    </row>
    <row r="7" spans="1:15" x14ac:dyDescent="0.35">
      <c r="A7" t="s">
        <v>7443</v>
      </c>
      <c r="B7">
        <v>50000</v>
      </c>
      <c r="C7" s="10">
        <f t="shared" si="0"/>
        <v>3125</v>
      </c>
      <c r="D7" s="8" t="s">
        <v>7542</v>
      </c>
      <c r="E7" t="s">
        <v>7543</v>
      </c>
      <c r="F7" s="12" t="s">
        <v>7531</v>
      </c>
      <c r="G7" s="11">
        <f t="shared" si="1"/>
        <v>1</v>
      </c>
      <c r="H7" t="s">
        <v>7544</v>
      </c>
      <c r="I7" s="11">
        <f t="shared" si="2"/>
        <v>0.5</v>
      </c>
      <c r="J7" s="12" t="s">
        <v>7536</v>
      </c>
      <c r="K7" s="11">
        <f t="shared" si="3"/>
        <v>1</v>
      </c>
      <c r="L7" t="s">
        <v>7545</v>
      </c>
      <c r="M7" s="11">
        <f t="shared" si="4"/>
        <v>0.5</v>
      </c>
      <c r="N7" s="12" t="s">
        <v>7546</v>
      </c>
      <c r="O7" s="11">
        <f t="shared" si="5"/>
        <v>0.25</v>
      </c>
    </row>
    <row r="8" spans="1:15" x14ac:dyDescent="0.35">
      <c r="A8" s="13" t="s">
        <v>7444</v>
      </c>
      <c r="B8">
        <v>300000</v>
      </c>
      <c r="C8" s="10">
        <f t="shared" si="0"/>
        <v>4687.5</v>
      </c>
      <c r="D8" s="8" t="s">
        <v>7547</v>
      </c>
      <c r="E8" t="s">
        <v>19</v>
      </c>
      <c r="F8" s="12" t="s">
        <v>7541</v>
      </c>
      <c r="G8" s="11">
        <f t="shared" si="1"/>
        <v>0.25</v>
      </c>
      <c r="H8" s="12" t="s">
        <v>7540</v>
      </c>
      <c r="I8" s="11">
        <f t="shared" si="2"/>
        <v>0.5</v>
      </c>
      <c r="J8" s="12" t="s">
        <v>7536</v>
      </c>
      <c r="K8" s="11">
        <f t="shared" si="3"/>
        <v>1</v>
      </c>
      <c r="L8" t="s">
        <v>7545</v>
      </c>
      <c r="M8" s="11">
        <f t="shared" si="4"/>
        <v>0.5</v>
      </c>
      <c r="N8" s="12" t="s">
        <v>7541</v>
      </c>
      <c r="O8" s="11">
        <f t="shared" si="5"/>
        <v>0.25</v>
      </c>
    </row>
    <row r="9" spans="1:15" x14ac:dyDescent="0.35">
      <c r="A9" t="s">
        <v>6889</v>
      </c>
      <c r="B9">
        <v>500000</v>
      </c>
      <c r="C9" s="10">
        <f t="shared" si="0"/>
        <v>100000</v>
      </c>
      <c r="D9" s="8" t="s">
        <v>7548</v>
      </c>
      <c r="E9" t="s">
        <v>7549</v>
      </c>
      <c r="F9" s="12" t="s">
        <v>7531</v>
      </c>
      <c r="G9" s="11">
        <f t="shared" si="1"/>
        <v>1</v>
      </c>
      <c r="H9" s="8" t="s">
        <v>7526</v>
      </c>
      <c r="I9" s="11">
        <f t="shared" si="2"/>
        <v>0.5</v>
      </c>
      <c r="J9" s="8" t="s">
        <v>7527</v>
      </c>
      <c r="K9" s="11">
        <f t="shared" si="3"/>
        <v>1</v>
      </c>
      <c r="L9" t="s">
        <v>7545</v>
      </c>
      <c r="M9" s="11">
        <f t="shared" si="4"/>
        <v>0.5</v>
      </c>
      <c r="N9" s="8" t="s">
        <v>7529</v>
      </c>
      <c r="O9" s="11">
        <f t="shared" si="5"/>
        <v>0.8</v>
      </c>
    </row>
    <row r="10" spans="1:15" x14ac:dyDescent="0.35">
      <c r="A10" s="14" t="s">
        <v>7550</v>
      </c>
      <c r="B10" s="14">
        <v>400000</v>
      </c>
      <c r="C10" s="9">
        <f t="shared" si="0"/>
        <v>24000</v>
      </c>
      <c r="D10" s="8" t="s">
        <v>7169</v>
      </c>
      <c r="E10" s="14" t="s">
        <v>19</v>
      </c>
      <c r="F10" s="14" t="s">
        <v>7525</v>
      </c>
      <c r="G10" s="11">
        <f t="shared" ref="G10:G17" si="6">INDEX(OPPMETA_VALUE,MATCH(F10,OPPMETA_KEY,0))</f>
        <v>0.75</v>
      </c>
      <c r="H10" s="8" t="s">
        <v>7538</v>
      </c>
      <c r="I10" s="11">
        <f t="shared" ref="I10:I17" si="7">INDEX(OPPMETA_VALUE,MATCH(H10,OPPMETA_KEY,0))</f>
        <v>1</v>
      </c>
      <c r="J10" s="8" t="s">
        <v>6904</v>
      </c>
      <c r="K10" s="11">
        <f>INDEX(OPPMETA_VALUE,MATCH(J10,OPPMETA_KEY,0))</f>
        <v>0.5</v>
      </c>
      <c r="L10" s="14" t="s">
        <v>7528</v>
      </c>
      <c r="M10" s="11">
        <f t="shared" ref="M10:M40" si="8">INDEX(OPPMETA_VALUE,MATCH(L10,OPPMETA_KEY,0))</f>
        <v>0.2</v>
      </c>
      <c r="N10" s="8" t="s">
        <v>7529</v>
      </c>
      <c r="O10" s="11">
        <f>INDEX(OPPMETA_VALUE,MATCH(N10,OPPMETA_KEY,0))</f>
        <v>0.8</v>
      </c>
    </row>
    <row r="11" spans="1:15" x14ac:dyDescent="0.35">
      <c r="A11" s="14" t="s">
        <v>7452</v>
      </c>
      <c r="B11" s="14">
        <v>400000</v>
      </c>
      <c r="C11" s="9">
        <f t="shared" si="0"/>
        <v>20000</v>
      </c>
      <c r="D11" s="8" t="s">
        <v>7551</v>
      </c>
      <c r="E11" s="14" t="s">
        <v>1706</v>
      </c>
      <c r="F11" s="8" t="s">
        <v>7531</v>
      </c>
      <c r="G11" s="11">
        <f t="shared" si="6"/>
        <v>1</v>
      </c>
      <c r="H11" s="8" t="s">
        <v>7538</v>
      </c>
      <c r="I11" s="11">
        <f t="shared" si="7"/>
        <v>1</v>
      </c>
      <c r="J11" s="8" t="s">
        <v>7527</v>
      </c>
      <c r="K11" s="11">
        <f t="shared" si="3"/>
        <v>1</v>
      </c>
      <c r="L11" s="14" t="s">
        <v>7528</v>
      </c>
      <c r="M11" s="11">
        <f t="shared" si="8"/>
        <v>0.2</v>
      </c>
      <c r="N11" s="8" t="s">
        <v>7546</v>
      </c>
      <c r="O11" s="11">
        <f t="shared" si="5"/>
        <v>0.25</v>
      </c>
    </row>
    <row r="12" spans="1:15" x14ac:dyDescent="0.35">
      <c r="A12" s="14" t="s">
        <v>7464</v>
      </c>
      <c r="B12" s="14">
        <v>400000</v>
      </c>
      <c r="C12" s="9">
        <f t="shared" si="0"/>
        <v>3750</v>
      </c>
      <c r="D12" s="8" t="s">
        <v>7552</v>
      </c>
      <c r="E12" s="14" t="s">
        <v>19</v>
      </c>
      <c r="F12" s="14" t="s">
        <v>7525</v>
      </c>
      <c r="G12" s="11">
        <f t="shared" si="6"/>
        <v>0.75</v>
      </c>
      <c r="H12" s="8" t="s">
        <v>7553</v>
      </c>
      <c r="I12" s="11">
        <f t="shared" si="7"/>
        <v>1</v>
      </c>
      <c r="J12" s="8" t="s">
        <v>7536</v>
      </c>
      <c r="K12" s="11">
        <f t="shared" si="3"/>
        <v>1</v>
      </c>
      <c r="L12" s="14" t="s">
        <v>7533</v>
      </c>
      <c r="M12" s="11">
        <f t="shared" si="8"/>
        <v>0.05</v>
      </c>
      <c r="N12" s="8" t="s">
        <v>7546</v>
      </c>
      <c r="O12" s="11">
        <f t="shared" ref="O12:O40" si="9">INDEX(OPPMETA_VALUE,MATCH(N12,OPPMETA_KEY,0))</f>
        <v>0.25</v>
      </c>
    </row>
    <row r="13" spans="1:15" x14ac:dyDescent="0.35">
      <c r="A13" s="14" t="s">
        <v>7269</v>
      </c>
      <c r="B13" s="14">
        <v>400000</v>
      </c>
      <c r="C13" s="9">
        <f t="shared" si="0"/>
        <v>937.5</v>
      </c>
      <c r="D13" s="8" t="s">
        <v>7554</v>
      </c>
      <c r="E13" s="14" t="s">
        <v>257</v>
      </c>
      <c r="F13" s="14" t="s">
        <v>7525</v>
      </c>
      <c r="G13" s="11">
        <f t="shared" si="6"/>
        <v>0.75</v>
      </c>
      <c r="H13" s="8" t="s">
        <v>7540</v>
      </c>
      <c r="I13" s="11">
        <f t="shared" si="7"/>
        <v>0.5</v>
      </c>
      <c r="J13" s="8" t="s">
        <v>6904</v>
      </c>
      <c r="K13" s="11">
        <f t="shared" si="3"/>
        <v>0.5</v>
      </c>
      <c r="L13" s="14" t="s">
        <v>7533</v>
      </c>
      <c r="M13" s="11">
        <f t="shared" si="8"/>
        <v>0.05</v>
      </c>
      <c r="N13" s="8" t="s">
        <v>7541</v>
      </c>
      <c r="O13" s="11">
        <f t="shared" si="9"/>
        <v>0.25</v>
      </c>
    </row>
    <row r="14" spans="1:15" x14ac:dyDescent="0.35">
      <c r="A14" s="8" t="s">
        <v>7163</v>
      </c>
      <c r="B14" s="14">
        <v>400000</v>
      </c>
      <c r="C14" s="9">
        <f t="shared" si="0"/>
        <v>3750</v>
      </c>
      <c r="D14" s="8" t="s">
        <v>7555</v>
      </c>
      <c r="E14" s="14" t="s">
        <v>7556</v>
      </c>
      <c r="F14" s="14" t="s">
        <v>7525</v>
      </c>
      <c r="G14" s="11">
        <f t="shared" si="6"/>
        <v>0.75</v>
      </c>
      <c r="H14" s="8" t="s">
        <v>7540</v>
      </c>
      <c r="I14" s="11">
        <f t="shared" si="7"/>
        <v>0.5</v>
      </c>
      <c r="J14" s="8" t="s">
        <v>6904</v>
      </c>
      <c r="K14" s="11">
        <f t="shared" ref="K14:K40" si="10">INDEX(OPPMETA_VALUE,MATCH(J14,OPPMETA_KEY,0))</f>
        <v>0.5</v>
      </c>
      <c r="L14" s="14" t="s">
        <v>7528</v>
      </c>
      <c r="M14" s="11">
        <f t="shared" si="8"/>
        <v>0.2</v>
      </c>
      <c r="N14" s="8" t="s">
        <v>7541</v>
      </c>
      <c r="O14" s="11">
        <f t="shared" si="9"/>
        <v>0.25</v>
      </c>
    </row>
    <row r="15" spans="1:15" x14ac:dyDescent="0.35">
      <c r="A15" t="s">
        <v>7207</v>
      </c>
      <c r="B15" s="14">
        <v>400000</v>
      </c>
      <c r="C15" s="9">
        <f t="shared" si="0"/>
        <v>937.5</v>
      </c>
      <c r="D15" s="8" t="s">
        <v>7557</v>
      </c>
      <c r="E15" s="14" t="s">
        <v>257</v>
      </c>
      <c r="F15" s="14" t="s">
        <v>7525</v>
      </c>
      <c r="G15" s="11">
        <f t="shared" si="6"/>
        <v>0.75</v>
      </c>
      <c r="H15" s="8" t="s">
        <v>7540</v>
      </c>
      <c r="I15" s="11">
        <f t="shared" si="7"/>
        <v>0.5</v>
      </c>
      <c r="J15" s="8" t="s">
        <v>6904</v>
      </c>
      <c r="K15" s="11">
        <f t="shared" si="10"/>
        <v>0.5</v>
      </c>
      <c r="L15" s="14" t="s">
        <v>7533</v>
      </c>
      <c r="M15" s="11">
        <f t="shared" si="8"/>
        <v>0.05</v>
      </c>
      <c r="N15" s="8" t="s">
        <v>7541</v>
      </c>
      <c r="O15" s="11">
        <f t="shared" si="9"/>
        <v>0.25</v>
      </c>
    </row>
    <row r="16" spans="1:15" x14ac:dyDescent="0.35">
      <c r="A16" s="15" t="s">
        <v>7447</v>
      </c>
      <c r="B16" s="14">
        <v>400000</v>
      </c>
      <c r="C16" s="9">
        <f t="shared" si="0"/>
        <v>3750</v>
      </c>
      <c r="D16" s="8" t="s">
        <v>7558</v>
      </c>
      <c r="E16" s="14" t="s">
        <v>5844</v>
      </c>
      <c r="F16" s="14" t="s">
        <v>7525</v>
      </c>
      <c r="G16" s="11">
        <f t="shared" si="6"/>
        <v>0.75</v>
      </c>
      <c r="H16" s="8" t="s">
        <v>7538</v>
      </c>
      <c r="I16" s="11">
        <f t="shared" si="7"/>
        <v>1</v>
      </c>
      <c r="J16" s="8" t="s">
        <v>7527</v>
      </c>
      <c r="K16" s="11">
        <f t="shared" si="10"/>
        <v>1</v>
      </c>
      <c r="L16" s="14" t="s">
        <v>7533</v>
      </c>
      <c r="M16" s="11">
        <f t="shared" si="8"/>
        <v>0.05</v>
      </c>
      <c r="N16" s="8" t="s">
        <v>7546</v>
      </c>
      <c r="O16" s="11">
        <f t="shared" si="9"/>
        <v>0.25</v>
      </c>
    </row>
    <row r="17" spans="1:15" x14ac:dyDescent="0.35">
      <c r="A17" s="15" t="s">
        <v>7449</v>
      </c>
      <c r="B17" s="14">
        <v>400000</v>
      </c>
      <c r="C17" s="9">
        <f t="shared" si="0"/>
        <v>3750</v>
      </c>
      <c r="D17" s="15" t="s">
        <v>7559</v>
      </c>
      <c r="E17" s="14" t="s">
        <v>271</v>
      </c>
      <c r="F17" s="14" t="s">
        <v>7525</v>
      </c>
      <c r="G17" s="11">
        <f t="shared" si="6"/>
        <v>0.75</v>
      </c>
      <c r="H17" s="8" t="s">
        <v>7532</v>
      </c>
      <c r="I17" s="11">
        <f t="shared" si="7"/>
        <v>1</v>
      </c>
      <c r="J17" s="8" t="s">
        <v>7536</v>
      </c>
      <c r="K17" s="11">
        <f t="shared" si="10"/>
        <v>1</v>
      </c>
      <c r="L17" s="14" t="s">
        <v>7533</v>
      </c>
      <c r="M17" s="11">
        <f t="shared" si="8"/>
        <v>0.05</v>
      </c>
      <c r="N17" s="8" t="s">
        <v>7546</v>
      </c>
      <c r="O17" s="11">
        <f t="shared" si="9"/>
        <v>0.25</v>
      </c>
    </row>
    <row r="18" spans="1:15" x14ac:dyDescent="0.35">
      <c r="A18" s="8" t="s">
        <v>7336</v>
      </c>
      <c r="B18" s="14">
        <v>400000</v>
      </c>
      <c r="C18" s="9">
        <f t="shared" si="0"/>
        <v>3125</v>
      </c>
      <c r="D18" s="15" t="s">
        <v>7560</v>
      </c>
      <c r="E18" s="14" t="s">
        <v>6875</v>
      </c>
      <c r="F18" s="12" t="s">
        <v>7541</v>
      </c>
      <c r="G18" s="11">
        <f t="shared" ref="G18:G40" si="11">INDEX(OPPMETA_VALUE,MATCH(F18,OPPMETA_KEY,0))</f>
        <v>0.25</v>
      </c>
      <c r="H18" t="s">
        <v>7544</v>
      </c>
      <c r="I18" s="11">
        <f t="shared" ref="I18:I40" si="12">INDEX(OPPMETA_VALUE,MATCH(H18,OPPMETA_KEY,0))</f>
        <v>0.5</v>
      </c>
      <c r="J18" s="8" t="s">
        <v>6904</v>
      </c>
      <c r="K18" s="11">
        <f t="shared" si="10"/>
        <v>0.5</v>
      </c>
      <c r="L18" t="s">
        <v>7545</v>
      </c>
      <c r="M18" s="11">
        <f t="shared" si="8"/>
        <v>0.5</v>
      </c>
      <c r="N18" s="12" t="s">
        <v>7541</v>
      </c>
      <c r="O18" s="11">
        <f t="shared" si="9"/>
        <v>0.25</v>
      </c>
    </row>
    <row r="19" spans="1:15" x14ac:dyDescent="0.35">
      <c r="A19" s="15" t="s">
        <v>7273</v>
      </c>
      <c r="B19" s="14">
        <v>400000</v>
      </c>
      <c r="C19" s="9">
        <f t="shared" si="0"/>
        <v>312.5</v>
      </c>
      <c r="D19" s="8" t="s">
        <v>7561</v>
      </c>
      <c r="E19" s="14" t="s">
        <v>1097</v>
      </c>
      <c r="F19" s="12" t="s">
        <v>7541</v>
      </c>
      <c r="G19" s="11">
        <f t="shared" si="11"/>
        <v>0.25</v>
      </c>
      <c r="H19" s="12" t="s">
        <v>7284</v>
      </c>
      <c r="I19" s="11">
        <f t="shared" si="12"/>
        <v>0.5</v>
      </c>
      <c r="J19" s="8" t="s">
        <v>6904</v>
      </c>
      <c r="K19" s="11">
        <f t="shared" si="10"/>
        <v>0.5</v>
      </c>
      <c r="L19" s="14" t="s">
        <v>7533</v>
      </c>
      <c r="M19" s="11">
        <f t="shared" si="8"/>
        <v>0.05</v>
      </c>
      <c r="N19" s="8" t="s">
        <v>7541</v>
      </c>
      <c r="O19" s="11">
        <f t="shared" si="9"/>
        <v>0.25</v>
      </c>
    </row>
    <row r="20" spans="1:15" x14ac:dyDescent="0.35">
      <c r="A20" s="15" t="s">
        <v>7458</v>
      </c>
      <c r="B20" s="14">
        <v>400000</v>
      </c>
      <c r="C20" s="9">
        <f t="shared" si="0"/>
        <v>2500</v>
      </c>
      <c r="D20" s="8" t="s">
        <v>7562</v>
      </c>
      <c r="E20" s="14" t="s">
        <v>5833</v>
      </c>
      <c r="F20" s="8" t="s">
        <v>7531</v>
      </c>
      <c r="G20" s="11">
        <f t="shared" si="11"/>
        <v>1</v>
      </c>
      <c r="H20" s="8" t="s">
        <v>7538</v>
      </c>
      <c r="I20" s="11">
        <f t="shared" si="12"/>
        <v>1</v>
      </c>
      <c r="J20" s="8" t="s">
        <v>6904</v>
      </c>
      <c r="K20" s="11">
        <f t="shared" si="10"/>
        <v>0.5</v>
      </c>
      <c r="L20" s="14" t="s">
        <v>7533</v>
      </c>
      <c r="M20" s="11">
        <f t="shared" si="8"/>
        <v>0.05</v>
      </c>
      <c r="N20" s="8" t="s">
        <v>7546</v>
      </c>
      <c r="O20" s="11">
        <f t="shared" si="9"/>
        <v>0.25</v>
      </c>
    </row>
    <row r="21" spans="1:15" x14ac:dyDescent="0.35">
      <c r="A21" s="15" t="s">
        <v>7451</v>
      </c>
      <c r="B21" s="14">
        <v>400000</v>
      </c>
      <c r="C21" s="9">
        <f t="shared" si="0"/>
        <v>2500</v>
      </c>
      <c r="D21" s="8" t="s">
        <v>7563</v>
      </c>
      <c r="E21" s="14" t="s">
        <v>7564</v>
      </c>
      <c r="F21" s="8" t="s">
        <v>7531</v>
      </c>
      <c r="G21" s="11">
        <f t="shared" si="11"/>
        <v>1</v>
      </c>
      <c r="H21" s="8" t="s">
        <v>7538</v>
      </c>
      <c r="I21" s="11">
        <f t="shared" si="12"/>
        <v>1</v>
      </c>
      <c r="J21" s="8" t="s">
        <v>6904</v>
      </c>
      <c r="K21" s="11">
        <f t="shared" si="10"/>
        <v>0.5</v>
      </c>
      <c r="L21" s="14" t="s">
        <v>7533</v>
      </c>
      <c r="M21" s="11">
        <f t="shared" si="8"/>
        <v>0.05</v>
      </c>
      <c r="N21" s="8" t="s">
        <v>7546</v>
      </c>
      <c r="O21" s="11">
        <f t="shared" si="9"/>
        <v>0.25</v>
      </c>
    </row>
    <row r="22" spans="1:15" x14ac:dyDescent="0.35">
      <c r="A22" s="8" t="s">
        <v>7275</v>
      </c>
      <c r="B22" s="14">
        <v>400000</v>
      </c>
      <c r="C22" s="9">
        <f t="shared" si="0"/>
        <v>2500</v>
      </c>
      <c r="D22" s="8" t="s">
        <v>7565</v>
      </c>
      <c r="E22" s="14" t="s">
        <v>6886</v>
      </c>
      <c r="F22" s="8" t="s">
        <v>7531</v>
      </c>
      <c r="G22" s="11">
        <f t="shared" si="11"/>
        <v>1</v>
      </c>
      <c r="H22" s="12" t="s">
        <v>7284</v>
      </c>
      <c r="I22" s="11">
        <f t="shared" si="12"/>
        <v>0.5</v>
      </c>
      <c r="J22" s="8" t="s">
        <v>7536</v>
      </c>
      <c r="K22" s="11">
        <f t="shared" si="10"/>
        <v>1</v>
      </c>
      <c r="L22" s="14" t="s">
        <v>7533</v>
      </c>
      <c r="M22" s="11">
        <f t="shared" si="8"/>
        <v>0.05</v>
      </c>
      <c r="N22" s="8" t="s">
        <v>7546</v>
      </c>
      <c r="O22" s="11">
        <f t="shared" si="9"/>
        <v>0.25</v>
      </c>
    </row>
    <row r="23" spans="1:15" x14ac:dyDescent="0.35">
      <c r="A23" s="8" t="s">
        <v>6962</v>
      </c>
      <c r="B23" s="14">
        <v>2000000</v>
      </c>
      <c r="C23" s="9">
        <f t="shared" si="0"/>
        <v>400000</v>
      </c>
      <c r="D23" s="8" t="s">
        <v>7192</v>
      </c>
      <c r="E23" s="14" t="s">
        <v>19</v>
      </c>
      <c r="F23" s="12" t="s">
        <v>7566</v>
      </c>
      <c r="G23" s="11">
        <f t="shared" si="11"/>
        <v>1</v>
      </c>
      <c r="H23" s="12" t="s">
        <v>7553</v>
      </c>
      <c r="I23" s="11">
        <f t="shared" si="12"/>
        <v>1</v>
      </c>
      <c r="J23" s="8" t="s">
        <v>7536</v>
      </c>
      <c r="K23" s="11">
        <f t="shared" si="10"/>
        <v>1</v>
      </c>
      <c r="L23" s="14" t="s">
        <v>7528</v>
      </c>
      <c r="M23" s="11">
        <f t="shared" si="8"/>
        <v>0.2</v>
      </c>
      <c r="N23" s="12" t="s">
        <v>7566</v>
      </c>
      <c r="O23" s="11">
        <f t="shared" si="9"/>
        <v>1</v>
      </c>
    </row>
    <row r="24" spans="1:15" x14ac:dyDescent="0.35">
      <c r="A24" s="8" t="s">
        <v>7466</v>
      </c>
      <c r="B24" s="14">
        <v>400000</v>
      </c>
      <c r="C24" s="9">
        <f t="shared" si="0"/>
        <v>8000</v>
      </c>
      <c r="D24" s="8" t="s">
        <v>7567</v>
      </c>
      <c r="E24" s="14" t="s">
        <v>19</v>
      </c>
      <c r="F24" s="12" t="s">
        <v>7566</v>
      </c>
      <c r="G24" s="11">
        <f t="shared" si="11"/>
        <v>1</v>
      </c>
      <c r="H24" s="12" t="s">
        <v>7568</v>
      </c>
      <c r="I24" s="11">
        <f t="shared" si="12"/>
        <v>0.5</v>
      </c>
      <c r="J24" s="8" t="s">
        <v>7536</v>
      </c>
      <c r="K24" s="11">
        <f t="shared" si="10"/>
        <v>1</v>
      </c>
      <c r="L24" s="14" t="s">
        <v>7533</v>
      </c>
      <c r="M24" s="11">
        <f t="shared" si="8"/>
        <v>0.05</v>
      </c>
      <c r="N24" s="8" t="s">
        <v>7529</v>
      </c>
      <c r="O24" s="11">
        <f t="shared" si="9"/>
        <v>0.8</v>
      </c>
    </row>
    <row r="25" spans="1:15" x14ac:dyDescent="0.35">
      <c r="A25" s="8" t="s">
        <v>7470</v>
      </c>
      <c r="B25" s="14">
        <v>400000</v>
      </c>
      <c r="C25" s="9">
        <f t="shared" si="0"/>
        <v>12000</v>
      </c>
      <c r="D25" s="8" t="s">
        <v>7569</v>
      </c>
      <c r="E25" s="14" t="s">
        <v>4003</v>
      </c>
      <c r="F25" s="14" t="s">
        <v>7525</v>
      </c>
      <c r="G25" s="11">
        <f t="shared" si="11"/>
        <v>0.75</v>
      </c>
      <c r="H25" s="8" t="s">
        <v>7538</v>
      </c>
      <c r="I25" s="11">
        <f t="shared" si="12"/>
        <v>1</v>
      </c>
      <c r="J25" s="8" t="s">
        <v>7527</v>
      </c>
      <c r="K25" s="11">
        <f t="shared" si="10"/>
        <v>1</v>
      </c>
      <c r="L25" s="14" t="s">
        <v>7533</v>
      </c>
      <c r="M25" s="11">
        <f t="shared" si="8"/>
        <v>0.05</v>
      </c>
      <c r="N25" s="8" t="s">
        <v>7529</v>
      </c>
      <c r="O25" s="11">
        <f t="shared" si="9"/>
        <v>0.8</v>
      </c>
    </row>
    <row r="26" spans="1:15" x14ac:dyDescent="0.35">
      <c r="A26" s="8" t="s">
        <v>7276</v>
      </c>
      <c r="B26" s="14">
        <v>500000</v>
      </c>
      <c r="C26" s="9" t="e">
        <f t="shared" si="0"/>
        <v>#N/A</v>
      </c>
      <c r="D26" s="8" t="s">
        <v>4827</v>
      </c>
      <c r="E26" s="14" t="s">
        <v>4827</v>
      </c>
      <c r="F26" s="8" t="s">
        <v>7546</v>
      </c>
      <c r="G26" s="11">
        <f t="shared" si="11"/>
        <v>0.25</v>
      </c>
      <c r="H26" s="12" t="s">
        <v>7570</v>
      </c>
      <c r="I26" s="11" t="e">
        <f t="shared" si="12"/>
        <v>#N/A</v>
      </c>
      <c r="J26" s="8" t="s">
        <v>6904</v>
      </c>
      <c r="K26" s="11">
        <f t="shared" si="10"/>
        <v>0.5</v>
      </c>
      <c r="L26" s="14" t="s">
        <v>7528</v>
      </c>
      <c r="M26" s="11">
        <f t="shared" si="8"/>
        <v>0.2</v>
      </c>
      <c r="N26" s="8" t="s">
        <v>7546</v>
      </c>
      <c r="O26" s="11">
        <f t="shared" si="9"/>
        <v>0.25</v>
      </c>
    </row>
    <row r="27" spans="1:15" x14ac:dyDescent="0.35">
      <c r="A27" t="s">
        <v>8196</v>
      </c>
      <c r="B27" s="14">
        <v>400000</v>
      </c>
      <c r="C27" s="9">
        <f t="shared" si="0"/>
        <v>20000</v>
      </c>
      <c r="D27" s="8" t="s">
        <v>8323</v>
      </c>
      <c r="E27" s="14" t="s">
        <v>1113</v>
      </c>
      <c r="F27" s="12" t="s">
        <v>7531</v>
      </c>
      <c r="G27" s="11">
        <f t="shared" si="11"/>
        <v>1</v>
      </c>
      <c r="H27" s="8" t="s">
        <v>7538</v>
      </c>
      <c r="I27" s="11">
        <f t="shared" si="12"/>
        <v>1</v>
      </c>
      <c r="J27" s="8" t="s">
        <v>7527</v>
      </c>
      <c r="K27" s="11">
        <f t="shared" si="10"/>
        <v>1</v>
      </c>
      <c r="L27" s="14" t="s">
        <v>7533</v>
      </c>
      <c r="M27" s="11">
        <f t="shared" si="8"/>
        <v>0.05</v>
      </c>
      <c r="N27" s="12" t="s">
        <v>7534</v>
      </c>
      <c r="O27" s="11">
        <f t="shared" si="9"/>
        <v>1</v>
      </c>
    </row>
    <row r="28" spans="1:15" x14ac:dyDescent="0.35">
      <c r="A28" t="s">
        <v>7345</v>
      </c>
      <c r="B28" s="14">
        <v>400000</v>
      </c>
      <c r="C28" s="9">
        <v>7500</v>
      </c>
      <c r="D28" s="8" t="s">
        <v>30039</v>
      </c>
      <c r="E28" s="14" t="s">
        <v>8321</v>
      </c>
      <c r="F28" s="12" t="s">
        <v>7531</v>
      </c>
      <c r="G28" s="11">
        <f t="shared" si="11"/>
        <v>1</v>
      </c>
      <c r="H28" s="8" t="s">
        <v>7538</v>
      </c>
      <c r="I28" s="11">
        <v>0.75</v>
      </c>
      <c r="J28" s="12" t="s">
        <v>7527</v>
      </c>
      <c r="K28" s="11">
        <v>1</v>
      </c>
      <c r="L28" s="14" t="s">
        <v>7545</v>
      </c>
      <c r="M28" s="11">
        <f t="shared" si="8"/>
        <v>0.5</v>
      </c>
      <c r="N28" s="12" t="s">
        <v>7534</v>
      </c>
      <c r="O28" s="11">
        <v>1</v>
      </c>
    </row>
    <row r="29" spans="1:15" x14ac:dyDescent="0.35">
      <c r="A29" t="s">
        <v>7936</v>
      </c>
      <c r="B29" s="14">
        <v>400000</v>
      </c>
      <c r="C29" s="9">
        <f t="shared" ref="C29" si="13">B29*G29*I29*K29*M29*O29</f>
        <v>40000</v>
      </c>
      <c r="D29" s="8" t="s">
        <v>17900</v>
      </c>
      <c r="E29" s="14" t="s">
        <v>5857</v>
      </c>
      <c r="F29" s="12" t="s">
        <v>7531</v>
      </c>
      <c r="G29" s="11">
        <f t="shared" ref="G29:G32" si="14">INDEX(OPPMETA_VALUE,MATCH(F29,OPPMETA_KEY,0))</f>
        <v>1</v>
      </c>
      <c r="H29" s="8" t="s">
        <v>7538</v>
      </c>
      <c r="I29" s="11">
        <f t="shared" ref="I29" si="15">INDEX(OPPMETA_VALUE,MATCH(H29,OPPMETA_KEY,0))</f>
        <v>1</v>
      </c>
      <c r="J29" s="8" t="s">
        <v>6904</v>
      </c>
      <c r="K29" s="11">
        <f t="shared" ref="K29" si="16">INDEX(OPPMETA_VALUE,MATCH(J29,OPPMETA_KEY,0))</f>
        <v>0.5</v>
      </c>
      <c r="L29" s="14" t="s">
        <v>7528</v>
      </c>
      <c r="M29" s="11">
        <f t="shared" ref="M29" si="17">INDEX(OPPMETA_VALUE,MATCH(L29,OPPMETA_KEY,0))</f>
        <v>0.2</v>
      </c>
      <c r="N29" s="12" t="s">
        <v>7534</v>
      </c>
      <c r="O29" s="11">
        <f t="shared" ref="O29" si="18">INDEX(OPPMETA_VALUE,MATCH(N29,OPPMETA_KEY,0))</f>
        <v>1</v>
      </c>
    </row>
    <row r="30" spans="1:15" x14ac:dyDescent="0.35">
      <c r="A30" s="8" t="s">
        <v>17894</v>
      </c>
      <c r="B30" s="14">
        <v>400000</v>
      </c>
      <c r="C30" s="9">
        <f t="shared" ref="C30:C32" si="19">B30*G30*I30*K30*M30*O30</f>
        <v>2000</v>
      </c>
      <c r="D30" s="8" t="s">
        <v>17897</v>
      </c>
      <c r="E30" s="14" t="s">
        <v>444</v>
      </c>
      <c r="F30" s="14" t="s">
        <v>17899</v>
      </c>
      <c r="G30" s="11">
        <f t="shared" ref="G30" si="20">INDEX(OPPMETA_VALUE,MATCH(F30,OPPMETA_KEY,0))</f>
        <v>0.25</v>
      </c>
      <c r="H30" s="12" t="s">
        <v>7544</v>
      </c>
      <c r="I30" s="11">
        <f t="shared" ref="I30:I32" si="21">INDEX(OPPMETA_VALUE,MATCH(H30,OPPMETA_KEY,0))</f>
        <v>0.5</v>
      </c>
      <c r="J30" s="8" t="s">
        <v>7527</v>
      </c>
      <c r="K30" s="11">
        <f t="shared" ref="K30:K32" si="22">INDEX(OPPMETA_VALUE,MATCH(J30,OPPMETA_KEY,0))</f>
        <v>1</v>
      </c>
      <c r="L30" s="14" t="s">
        <v>7533</v>
      </c>
      <c r="M30" s="11">
        <f t="shared" ref="M30:M32" si="23">INDEX(OPPMETA_VALUE,MATCH(L30,OPPMETA_KEY,0))</f>
        <v>0.05</v>
      </c>
      <c r="N30" s="8" t="s">
        <v>7529</v>
      </c>
      <c r="O30" s="11">
        <f t="shared" ref="O30:O32" si="24">INDEX(OPPMETA_VALUE,MATCH(N30,OPPMETA_KEY,0))</f>
        <v>0.8</v>
      </c>
    </row>
    <row r="31" spans="1:15" x14ac:dyDescent="0.35">
      <c r="A31" s="8" t="s">
        <v>17902</v>
      </c>
      <c r="B31" s="14">
        <v>400000</v>
      </c>
      <c r="C31" s="9">
        <f t="shared" si="19"/>
        <v>5000</v>
      </c>
      <c r="D31" s="8" t="s">
        <v>17907</v>
      </c>
      <c r="E31" s="14" t="s">
        <v>5857</v>
      </c>
      <c r="F31" s="12" t="s">
        <v>7531</v>
      </c>
      <c r="G31" s="11">
        <f t="shared" si="14"/>
        <v>1</v>
      </c>
      <c r="H31" s="12" t="s">
        <v>7544</v>
      </c>
      <c r="I31" s="11">
        <f t="shared" si="21"/>
        <v>0.5</v>
      </c>
      <c r="J31" s="8" t="s">
        <v>6904</v>
      </c>
      <c r="K31" s="11">
        <f t="shared" si="22"/>
        <v>0.5</v>
      </c>
      <c r="L31" s="14" t="s">
        <v>7533</v>
      </c>
      <c r="M31" s="11">
        <f t="shared" si="23"/>
        <v>0.05</v>
      </c>
      <c r="N31" s="12" t="s">
        <v>7534</v>
      </c>
      <c r="O31" s="11">
        <f t="shared" si="24"/>
        <v>1</v>
      </c>
    </row>
    <row r="32" spans="1:15" x14ac:dyDescent="0.35">
      <c r="A32" s="8" t="s">
        <v>8200</v>
      </c>
      <c r="B32" s="14">
        <v>400000</v>
      </c>
      <c r="C32" s="9">
        <f t="shared" si="19"/>
        <v>2000</v>
      </c>
      <c r="D32" s="8" t="s">
        <v>17913</v>
      </c>
      <c r="E32" s="14" t="s">
        <v>1180</v>
      </c>
      <c r="F32" s="14" t="s">
        <v>7582</v>
      </c>
      <c r="G32" s="11">
        <f t="shared" si="14"/>
        <v>0.25</v>
      </c>
      <c r="H32" s="12" t="s">
        <v>7568</v>
      </c>
      <c r="I32" s="11">
        <f t="shared" si="21"/>
        <v>0.5</v>
      </c>
      <c r="J32" s="12" t="s">
        <v>7536</v>
      </c>
      <c r="K32" s="11">
        <f t="shared" si="22"/>
        <v>1</v>
      </c>
      <c r="L32" s="14" t="s">
        <v>7533</v>
      </c>
      <c r="M32" s="11">
        <f t="shared" si="23"/>
        <v>0.05</v>
      </c>
      <c r="N32" s="8" t="s">
        <v>7529</v>
      </c>
      <c r="O32" s="11">
        <f t="shared" si="24"/>
        <v>0.8</v>
      </c>
    </row>
    <row r="33" spans="1:15" x14ac:dyDescent="0.35">
      <c r="A33" s="8" t="s">
        <v>17938</v>
      </c>
      <c r="B33" s="14">
        <v>400000</v>
      </c>
      <c r="C33" s="9">
        <f t="shared" ref="C33:C34" si="25">B33*G33*I33*K33*M33*O33</f>
        <v>2000</v>
      </c>
      <c r="D33" s="8" t="s">
        <v>17940</v>
      </c>
      <c r="E33" s="14" t="s">
        <v>1056</v>
      </c>
      <c r="F33" s="14" t="s">
        <v>7582</v>
      </c>
      <c r="G33" s="11">
        <f t="shared" ref="G33:G34" si="26">INDEX(OPPMETA_VALUE,MATCH(F33,OPPMETA_KEY,0))</f>
        <v>0.25</v>
      </c>
      <c r="H33" s="8" t="s">
        <v>7538</v>
      </c>
      <c r="I33" s="11">
        <f t="shared" ref="I33:I34" si="27">INDEX(OPPMETA_VALUE,MATCH(H33,OPPMETA_KEY,0))</f>
        <v>1</v>
      </c>
      <c r="J33" s="8" t="s">
        <v>6904</v>
      </c>
      <c r="K33" s="11">
        <f t="shared" ref="K33:K34" si="28">INDEX(OPPMETA_VALUE,MATCH(J33,OPPMETA_KEY,0))</f>
        <v>0.5</v>
      </c>
      <c r="L33" s="14" t="s">
        <v>7533</v>
      </c>
      <c r="M33" s="11">
        <f t="shared" ref="M33:M34" si="29">INDEX(OPPMETA_VALUE,MATCH(L33,OPPMETA_KEY,0))</f>
        <v>0.05</v>
      </c>
      <c r="N33" s="8" t="s">
        <v>7529</v>
      </c>
      <c r="O33" s="11">
        <f t="shared" ref="O33:O34" si="30">INDEX(OPPMETA_VALUE,MATCH(N33,OPPMETA_KEY,0))</f>
        <v>0.8</v>
      </c>
    </row>
    <row r="34" spans="1:15" x14ac:dyDescent="0.35">
      <c r="A34" s="8" t="s">
        <v>17958</v>
      </c>
      <c r="B34" s="14">
        <v>400000</v>
      </c>
      <c r="C34" s="9">
        <f t="shared" si="25"/>
        <v>312.5</v>
      </c>
      <c r="D34" s="8" t="s">
        <v>17963</v>
      </c>
      <c r="E34" s="14" t="s">
        <v>257</v>
      </c>
      <c r="F34" s="14" t="s">
        <v>7541</v>
      </c>
      <c r="G34" s="11">
        <f t="shared" si="26"/>
        <v>0.25</v>
      </c>
      <c r="H34" s="8" t="s">
        <v>7540</v>
      </c>
      <c r="I34" s="11">
        <f t="shared" si="27"/>
        <v>0.5</v>
      </c>
      <c r="J34" s="8" t="s">
        <v>6904</v>
      </c>
      <c r="K34" s="11">
        <f t="shared" si="28"/>
        <v>0.5</v>
      </c>
      <c r="L34" s="14" t="s">
        <v>7533</v>
      </c>
      <c r="M34" s="11">
        <f t="shared" si="29"/>
        <v>0.05</v>
      </c>
      <c r="N34" s="8" t="s">
        <v>7541</v>
      </c>
      <c r="O34" s="11">
        <f t="shared" si="30"/>
        <v>0.25</v>
      </c>
    </row>
    <row r="35" spans="1:15" x14ac:dyDescent="0.35">
      <c r="A35" s="8" t="s">
        <v>17973</v>
      </c>
      <c r="B35" s="14">
        <v>400000</v>
      </c>
      <c r="C35" s="9">
        <f t="shared" ref="C35:C36" si="31">B35*G35*I35*K35*M35*O35</f>
        <v>312.5</v>
      </c>
      <c r="D35" s="8" t="s">
        <v>17975</v>
      </c>
      <c r="E35" s="14" t="s">
        <v>47</v>
      </c>
      <c r="F35" s="14" t="s">
        <v>7541</v>
      </c>
      <c r="G35" s="11">
        <f t="shared" ref="G35:G36" si="32">INDEX(OPPMETA_VALUE,MATCH(F35,OPPMETA_KEY,0))</f>
        <v>0.25</v>
      </c>
      <c r="H35" s="8" t="s">
        <v>7540</v>
      </c>
      <c r="I35" s="11">
        <f t="shared" ref="I35:I36" si="33">INDEX(OPPMETA_VALUE,MATCH(H35,OPPMETA_KEY,0))</f>
        <v>0.5</v>
      </c>
      <c r="J35" s="8" t="s">
        <v>6904</v>
      </c>
      <c r="K35" s="11">
        <f t="shared" ref="K35:K36" si="34">INDEX(OPPMETA_VALUE,MATCH(J35,OPPMETA_KEY,0))</f>
        <v>0.5</v>
      </c>
      <c r="L35" s="14" t="s">
        <v>7533</v>
      </c>
      <c r="M35" s="11">
        <f t="shared" ref="M35:M36" si="35">INDEX(OPPMETA_VALUE,MATCH(L35,OPPMETA_KEY,0))</f>
        <v>0.05</v>
      </c>
      <c r="N35" s="8" t="s">
        <v>7541</v>
      </c>
      <c r="O35" s="11">
        <f t="shared" ref="O35:O36" si="36">INDEX(OPPMETA_VALUE,MATCH(N35,OPPMETA_KEY,0))</f>
        <v>0.25</v>
      </c>
    </row>
    <row r="36" spans="1:15" x14ac:dyDescent="0.35">
      <c r="A36" s="8" t="s">
        <v>17980</v>
      </c>
      <c r="B36" s="14">
        <v>200000</v>
      </c>
      <c r="C36" s="9">
        <f t="shared" si="31"/>
        <v>2500</v>
      </c>
      <c r="D36" s="8" t="s">
        <v>17983</v>
      </c>
      <c r="E36" s="14" t="s">
        <v>271</v>
      </c>
      <c r="F36" s="12" t="s">
        <v>7531</v>
      </c>
      <c r="G36" s="11">
        <f t="shared" si="32"/>
        <v>1</v>
      </c>
      <c r="H36" s="12" t="s">
        <v>7568</v>
      </c>
      <c r="I36" s="11">
        <f t="shared" si="33"/>
        <v>0.5</v>
      </c>
      <c r="J36" s="8" t="s">
        <v>6904</v>
      </c>
      <c r="K36" s="11">
        <f t="shared" si="34"/>
        <v>0.5</v>
      </c>
      <c r="L36" s="14" t="s">
        <v>7533</v>
      </c>
      <c r="M36" s="11">
        <f t="shared" si="35"/>
        <v>0.05</v>
      </c>
      <c r="N36" s="12" t="s">
        <v>7534</v>
      </c>
      <c r="O36" s="11">
        <f t="shared" si="36"/>
        <v>1</v>
      </c>
    </row>
    <row r="37" spans="1:15" x14ac:dyDescent="0.35">
      <c r="A37" s="8" t="s">
        <v>29865</v>
      </c>
      <c r="B37" s="14">
        <v>400000</v>
      </c>
      <c r="C37" s="9"/>
      <c r="D37" s="8" t="s">
        <v>30035</v>
      </c>
      <c r="E37" s="14" t="s">
        <v>2735</v>
      </c>
      <c r="F37" s="12" t="s">
        <v>30037</v>
      </c>
      <c r="G37" s="11">
        <v>0.5</v>
      </c>
      <c r="H37" s="12" t="s">
        <v>30038</v>
      </c>
      <c r="I37" s="11">
        <v>0.75</v>
      </c>
      <c r="J37" s="8" t="s">
        <v>7527</v>
      </c>
      <c r="K37" s="11">
        <v>1</v>
      </c>
      <c r="L37" s="14" t="s">
        <v>7533</v>
      </c>
      <c r="M37" s="11">
        <v>0.05</v>
      </c>
      <c r="N37" s="12" t="s">
        <v>7534</v>
      </c>
      <c r="O37" s="11">
        <v>1</v>
      </c>
    </row>
    <row r="38" spans="1:15" x14ac:dyDescent="0.35">
      <c r="A38" s="8" t="s">
        <v>16320</v>
      </c>
      <c r="B38" s="14">
        <v>400000</v>
      </c>
      <c r="C38" s="9">
        <f t="shared" si="0"/>
        <v>160</v>
      </c>
      <c r="D38" s="8" t="s">
        <v>16321</v>
      </c>
      <c r="E38" s="14" t="s">
        <v>19</v>
      </c>
      <c r="F38" s="14" t="s">
        <v>17884</v>
      </c>
      <c r="G38" s="11">
        <f t="shared" si="11"/>
        <v>0.01</v>
      </c>
      <c r="H38" s="8" t="s">
        <v>7538</v>
      </c>
      <c r="I38" s="11">
        <f t="shared" si="12"/>
        <v>1</v>
      </c>
      <c r="J38" s="8" t="s">
        <v>7527</v>
      </c>
      <c r="K38" s="11">
        <f t="shared" si="10"/>
        <v>1</v>
      </c>
      <c r="L38" s="14" t="s">
        <v>7533</v>
      </c>
      <c r="M38" s="11">
        <f t="shared" si="8"/>
        <v>0.05</v>
      </c>
      <c r="N38" s="8" t="s">
        <v>7529</v>
      </c>
      <c r="O38" s="11">
        <f t="shared" si="9"/>
        <v>0.8</v>
      </c>
    </row>
    <row r="39" spans="1:15" x14ac:dyDescent="0.35">
      <c r="A39" s="8" t="s">
        <v>36242</v>
      </c>
      <c r="B39" s="14">
        <v>400000</v>
      </c>
      <c r="C39" s="9">
        <v>7500</v>
      </c>
      <c r="D39" s="8" t="s">
        <v>36254</v>
      </c>
      <c r="E39" s="14" t="s">
        <v>444</v>
      </c>
      <c r="F39" s="14" t="s">
        <v>30037</v>
      </c>
      <c r="G39" s="11">
        <v>0.5</v>
      </c>
      <c r="H39" s="8" t="s">
        <v>30038</v>
      </c>
      <c r="I39" s="11">
        <v>0.75</v>
      </c>
      <c r="J39" s="8" t="s">
        <v>7527</v>
      </c>
      <c r="K39" s="11">
        <v>1</v>
      </c>
      <c r="L39" s="14" t="s">
        <v>7533</v>
      </c>
      <c r="M39" s="11">
        <v>0.05</v>
      </c>
      <c r="N39" s="8" t="s">
        <v>7534</v>
      </c>
      <c r="O39" s="11">
        <v>1</v>
      </c>
    </row>
    <row r="40" spans="1:15" x14ac:dyDescent="0.35">
      <c r="A40" s="8" t="s">
        <v>7471</v>
      </c>
      <c r="B40" s="14">
        <v>400000</v>
      </c>
      <c r="C40" s="9">
        <f t="shared" ref="C40" si="37">B40*G40*I40*K40*M40*O40</f>
        <v>3000</v>
      </c>
      <c r="D40" s="8" t="s">
        <v>7571</v>
      </c>
      <c r="E40" s="14" t="s">
        <v>444</v>
      </c>
      <c r="F40" s="14" t="s">
        <v>7525</v>
      </c>
      <c r="G40" s="11">
        <f t="shared" si="11"/>
        <v>0.75</v>
      </c>
      <c r="H40" s="12" t="s">
        <v>7284</v>
      </c>
      <c r="I40" s="11">
        <f t="shared" si="12"/>
        <v>0.5</v>
      </c>
      <c r="J40" s="8" t="s">
        <v>6904</v>
      </c>
      <c r="K40" s="11">
        <f t="shared" si="10"/>
        <v>0.5</v>
      </c>
      <c r="L40" s="14" t="s">
        <v>7533</v>
      </c>
      <c r="M40" s="11">
        <f t="shared" si="8"/>
        <v>0.05</v>
      </c>
      <c r="N40" s="8" t="s">
        <v>7529</v>
      </c>
      <c r="O40" s="11">
        <f t="shared" si="9"/>
        <v>0.8</v>
      </c>
    </row>
    <row r="41" spans="1:15" x14ac:dyDescent="0.35">
      <c r="A41" s="8"/>
      <c r="B41" s="14"/>
      <c r="C41" s="9"/>
      <c r="D41" s="8"/>
      <c r="E41" s="14"/>
      <c r="F41" s="14"/>
      <c r="G41" s="11"/>
      <c r="H41" s="12"/>
      <c r="I41" s="11"/>
      <c r="J41" s="8"/>
      <c r="K41" s="11"/>
      <c r="L41" s="14"/>
      <c r="M41" s="11"/>
      <c r="N41" s="8"/>
      <c r="O41" s="11"/>
    </row>
    <row r="44" spans="1:15" x14ac:dyDescent="0.35">
      <c r="A44" s="42" t="str">
        <f>INDEX(INPUT_OPPORTUNITY_NAME,1)</f>
        <v>NEWDAY_TBD</v>
      </c>
      <c r="B44" s="42">
        <v>400000</v>
      </c>
      <c r="C44" s="43">
        <f t="shared" ref="C44" si="38">B44*G44*I44*K44*M44*O44</f>
        <v>7500</v>
      </c>
      <c r="D44" s="42" t="str">
        <f>INDEX(INPUT_ATTENDEES1,1)</f>
        <v>Sanjay Sharma (245846152)</v>
      </c>
      <c r="E44" s="42" t="str">
        <f>INDEX(INPUT_JOBTITLE_5,1)</f>
        <v>NONE</v>
      </c>
      <c r="F44" s="44" t="s">
        <v>30037</v>
      </c>
      <c r="G44" s="45">
        <f t="shared" ref="G44" si="39">INDEX(OPPMETA_VALUE,MATCH(F44,OPPMETA_KEY,0))</f>
        <v>0.5</v>
      </c>
      <c r="H44" s="44" t="s">
        <v>30038</v>
      </c>
      <c r="I44" s="45">
        <f t="shared" ref="I44" si="40">INDEX(OPPMETA_VALUE,MATCH(H44,OPPMETA_KEY,0))</f>
        <v>0.75</v>
      </c>
      <c r="J44" s="46" t="s">
        <v>7527</v>
      </c>
      <c r="K44" s="45">
        <f t="shared" ref="K44" si="41">INDEX(OPPMETA_VALUE,MATCH(J44,OPPMETA_KEY,0))</f>
        <v>1</v>
      </c>
      <c r="L44" s="47" t="s">
        <v>7533</v>
      </c>
      <c r="M44" s="45">
        <f t="shared" ref="M44" si="42">INDEX(OPPMETA_VALUE,MATCH(L44,OPPMETA_KEY,0))</f>
        <v>0.05</v>
      </c>
      <c r="N44" s="44" t="s">
        <v>7534</v>
      </c>
      <c r="O44" s="45">
        <f t="shared" ref="O44" si="43">INDEX(OPPMETA_VALUE,MATCH(N44,OPPMETA_KEY,0))</f>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F4BD0-6152-4194-9221-F9B3A9D0D666}">
  <sheetPr codeName="Sheet7"/>
  <dimension ref="A1:D55"/>
  <sheetViews>
    <sheetView workbookViewId="0">
      <selection activeCell="D2" sqref="D2:D11"/>
    </sheetView>
  </sheetViews>
  <sheetFormatPr defaultRowHeight="14.5" x14ac:dyDescent="0.35"/>
  <cols>
    <col min="1" max="1" width="17.36328125" customWidth="1"/>
    <col min="2" max="2" width="28.81640625" customWidth="1"/>
  </cols>
  <sheetData>
    <row r="1" spans="1:4" x14ac:dyDescent="0.35">
      <c r="A1" t="s">
        <v>7572</v>
      </c>
      <c r="B1" s="12" t="s">
        <v>5587</v>
      </c>
      <c r="C1" t="s">
        <v>7573</v>
      </c>
      <c r="D1" t="s">
        <v>7600</v>
      </c>
    </row>
    <row r="2" spans="1:4" x14ac:dyDescent="0.35">
      <c r="A2" t="s">
        <v>7574</v>
      </c>
      <c r="B2" s="12" t="s">
        <v>7538</v>
      </c>
      <c r="C2">
        <v>1</v>
      </c>
      <c r="D2">
        <v>1</v>
      </c>
    </row>
    <row r="3" spans="1:4" x14ac:dyDescent="0.35">
      <c r="A3" t="s">
        <v>7574</v>
      </c>
      <c r="B3" s="12" t="s">
        <v>7553</v>
      </c>
      <c r="C3">
        <v>1</v>
      </c>
      <c r="D3">
        <v>2</v>
      </c>
    </row>
    <row r="4" spans="1:4" x14ac:dyDescent="0.35">
      <c r="A4" t="s">
        <v>7574</v>
      </c>
      <c r="B4" s="12" t="s">
        <v>7575</v>
      </c>
      <c r="C4">
        <v>0.5</v>
      </c>
      <c r="D4">
        <v>3</v>
      </c>
    </row>
    <row r="5" spans="1:4" x14ac:dyDescent="0.35">
      <c r="A5" t="s">
        <v>7574</v>
      </c>
      <c r="B5" s="8" t="s">
        <v>7526</v>
      </c>
      <c r="C5">
        <v>0.5</v>
      </c>
      <c r="D5">
        <v>7</v>
      </c>
    </row>
    <row r="6" spans="1:4" x14ac:dyDescent="0.35">
      <c r="A6" t="s">
        <v>7574</v>
      </c>
      <c r="B6" s="12" t="s">
        <v>7532</v>
      </c>
      <c r="C6">
        <v>1</v>
      </c>
      <c r="D6">
        <v>4</v>
      </c>
    </row>
    <row r="7" spans="1:4" x14ac:dyDescent="0.35">
      <c r="A7" t="s">
        <v>7574</v>
      </c>
      <c r="B7" s="12" t="s">
        <v>30038</v>
      </c>
      <c r="C7">
        <v>0.75</v>
      </c>
      <c r="D7">
        <v>10</v>
      </c>
    </row>
    <row r="8" spans="1:4" x14ac:dyDescent="0.35">
      <c r="A8" t="s">
        <v>7574</v>
      </c>
      <c r="B8" s="12" t="s">
        <v>7544</v>
      </c>
      <c r="C8">
        <v>0.5</v>
      </c>
      <c r="D8">
        <v>5</v>
      </c>
    </row>
    <row r="9" spans="1:4" x14ac:dyDescent="0.35">
      <c r="A9" t="s">
        <v>7574</v>
      </c>
      <c r="B9" s="12" t="s">
        <v>7540</v>
      </c>
      <c r="C9">
        <v>0.5</v>
      </c>
      <c r="D9">
        <v>8</v>
      </c>
    </row>
    <row r="10" spans="1:4" x14ac:dyDescent="0.35">
      <c r="A10" t="s">
        <v>7574</v>
      </c>
      <c r="B10" s="12" t="s">
        <v>7284</v>
      </c>
      <c r="C10">
        <v>0.5</v>
      </c>
      <c r="D10">
        <v>9</v>
      </c>
    </row>
    <row r="11" spans="1:4" x14ac:dyDescent="0.35">
      <c r="A11" t="s">
        <v>7574</v>
      </c>
      <c r="B11" s="12" t="s">
        <v>7576</v>
      </c>
      <c r="C11">
        <v>0.5</v>
      </c>
      <c r="D11">
        <v>6</v>
      </c>
    </row>
    <row r="12" spans="1:4" x14ac:dyDescent="0.35">
      <c r="A12" t="s">
        <v>7574</v>
      </c>
      <c r="B12" s="12" t="s">
        <v>23</v>
      </c>
    </row>
    <row r="13" spans="1:4" x14ac:dyDescent="0.35">
      <c r="A13" t="s">
        <v>7577</v>
      </c>
      <c r="B13" s="12" t="s">
        <v>7578</v>
      </c>
      <c r="C13">
        <v>1</v>
      </c>
      <c r="D13">
        <v>1</v>
      </c>
    </row>
    <row r="14" spans="1:4" x14ac:dyDescent="0.35">
      <c r="A14" t="s">
        <v>7577</v>
      </c>
      <c r="B14" s="8" t="s">
        <v>7527</v>
      </c>
      <c r="C14">
        <v>1</v>
      </c>
      <c r="D14">
        <v>5</v>
      </c>
    </row>
    <row r="15" spans="1:4" x14ac:dyDescent="0.35">
      <c r="A15" t="s">
        <v>7577</v>
      </c>
      <c r="B15" s="12" t="s">
        <v>7536</v>
      </c>
      <c r="C15">
        <v>1</v>
      </c>
      <c r="D15">
        <v>2</v>
      </c>
    </row>
    <row r="16" spans="1:4" x14ac:dyDescent="0.35">
      <c r="A16" t="s">
        <v>7577</v>
      </c>
      <c r="B16" s="12" t="s">
        <v>7579</v>
      </c>
      <c r="C16">
        <v>1</v>
      </c>
      <c r="D16">
        <v>3</v>
      </c>
    </row>
    <row r="17" spans="1:4" x14ac:dyDescent="0.35">
      <c r="A17" t="s">
        <v>7577</v>
      </c>
      <c r="B17" s="12" t="s">
        <v>6904</v>
      </c>
      <c r="C17">
        <v>0.5</v>
      </c>
      <c r="D17">
        <v>4</v>
      </c>
    </row>
    <row r="18" spans="1:4" x14ac:dyDescent="0.35">
      <c r="A18" t="s">
        <v>7577</v>
      </c>
      <c r="B18" s="12" t="s">
        <v>23</v>
      </c>
      <c r="C18">
        <v>0</v>
      </c>
    </row>
    <row r="19" spans="1:4" x14ac:dyDescent="0.35">
      <c r="A19" t="s">
        <v>7580</v>
      </c>
      <c r="B19" s="12" t="s">
        <v>7534</v>
      </c>
      <c r="C19">
        <v>1</v>
      </c>
      <c r="D19">
        <v>1</v>
      </c>
    </row>
    <row r="20" spans="1:4" x14ac:dyDescent="0.35">
      <c r="A20" t="s">
        <v>7580</v>
      </c>
      <c r="B20" t="s">
        <v>7529</v>
      </c>
      <c r="C20">
        <v>0.8</v>
      </c>
      <c r="D20">
        <v>6</v>
      </c>
    </row>
    <row r="21" spans="1:4" x14ac:dyDescent="0.35">
      <c r="A21" t="s">
        <v>7580</v>
      </c>
      <c r="B21" s="12" t="s">
        <v>7581</v>
      </c>
      <c r="C21">
        <v>0.75</v>
      </c>
      <c r="D21">
        <v>2</v>
      </c>
    </row>
    <row r="22" spans="1:4" x14ac:dyDescent="0.35">
      <c r="A22" t="s">
        <v>7580</v>
      </c>
      <c r="B22" s="12" t="s">
        <v>7541</v>
      </c>
      <c r="C22">
        <v>0.25</v>
      </c>
      <c r="D22">
        <v>3</v>
      </c>
    </row>
    <row r="23" spans="1:4" x14ac:dyDescent="0.35">
      <c r="A23" t="s">
        <v>7580</v>
      </c>
      <c r="B23" s="12" t="s">
        <v>6795</v>
      </c>
      <c r="C23">
        <v>0.25</v>
      </c>
      <c r="D23">
        <v>4</v>
      </c>
    </row>
    <row r="24" spans="1:4" x14ac:dyDescent="0.35">
      <c r="A24" t="s">
        <v>7580</v>
      </c>
      <c r="B24" s="12" t="s">
        <v>7582</v>
      </c>
      <c r="C24">
        <v>0.25</v>
      </c>
      <c r="D24">
        <v>5</v>
      </c>
    </row>
    <row r="25" spans="1:4" x14ac:dyDescent="0.35">
      <c r="A25" t="s">
        <v>7580</v>
      </c>
      <c r="B25" s="12" t="s">
        <v>23</v>
      </c>
      <c r="C25">
        <v>0</v>
      </c>
    </row>
    <row r="26" spans="1:4" x14ac:dyDescent="0.35">
      <c r="A26" t="s">
        <v>7473</v>
      </c>
      <c r="B26" s="12" t="s">
        <v>7531</v>
      </c>
      <c r="C26">
        <v>1</v>
      </c>
      <c r="D26">
        <v>1</v>
      </c>
    </row>
    <row r="27" spans="1:4" x14ac:dyDescent="0.35">
      <c r="A27" t="s">
        <v>7473</v>
      </c>
      <c r="B27" s="12" t="s">
        <v>7583</v>
      </c>
      <c r="C27">
        <v>0.5</v>
      </c>
      <c r="D27">
        <v>1.1000000000000001</v>
      </c>
    </row>
    <row r="28" spans="1:4" x14ac:dyDescent="0.35">
      <c r="A28" t="s">
        <v>7473</v>
      </c>
      <c r="B28" s="12" t="s">
        <v>30037</v>
      </c>
      <c r="C28">
        <v>0.5</v>
      </c>
      <c r="D28">
        <v>1.1000000000000001</v>
      </c>
    </row>
    <row r="29" spans="1:4" x14ac:dyDescent="0.35">
      <c r="A29" t="s">
        <v>7473</v>
      </c>
      <c r="B29" s="12" t="s">
        <v>7584</v>
      </c>
      <c r="C29">
        <v>0.25</v>
      </c>
      <c r="D29">
        <v>1.2</v>
      </c>
    </row>
    <row r="30" spans="1:4" x14ac:dyDescent="0.35">
      <c r="A30" t="s">
        <v>7473</v>
      </c>
      <c r="B30" s="12" t="s">
        <v>17899</v>
      </c>
      <c r="C30">
        <v>0.25</v>
      </c>
      <c r="D30">
        <v>1.3</v>
      </c>
    </row>
    <row r="31" spans="1:4" x14ac:dyDescent="0.35">
      <c r="A31" t="s">
        <v>7473</v>
      </c>
      <c r="B31" s="12" t="s">
        <v>7525</v>
      </c>
      <c r="C31">
        <v>0.75</v>
      </c>
      <c r="D31">
        <v>2</v>
      </c>
    </row>
    <row r="32" spans="1:4" x14ac:dyDescent="0.35">
      <c r="A32" t="s">
        <v>7473</v>
      </c>
      <c r="B32" s="12" t="s">
        <v>7546</v>
      </c>
      <c r="C32">
        <v>0.25</v>
      </c>
      <c r="D32">
        <v>3</v>
      </c>
    </row>
    <row r="33" spans="1:4" x14ac:dyDescent="0.35">
      <c r="A33" t="s">
        <v>7473</v>
      </c>
      <c r="B33" s="12" t="s">
        <v>7566</v>
      </c>
      <c r="C33">
        <v>1</v>
      </c>
      <c r="D33">
        <v>4</v>
      </c>
    </row>
    <row r="34" spans="1:4" x14ac:dyDescent="0.35">
      <c r="A34" t="s">
        <v>7473</v>
      </c>
      <c r="B34" s="12" t="s">
        <v>7582</v>
      </c>
      <c r="C34">
        <v>0.1</v>
      </c>
      <c r="D34">
        <v>4</v>
      </c>
    </row>
    <row r="35" spans="1:4" x14ac:dyDescent="0.35">
      <c r="A35" t="s">
        <v>7473</v>
      </c>
      <c r="B35" s="12" t="s">
        <v>17883</v>
      </c>
      <c r="C35">
        <v>0.01</v>
      </c>
      <c r="D35">
        <v>6</v>
      </c>
    </row>
    <row r="36" spans="1:4" x14ac:dyDescent="0.35">
      <c r="A36" t="s">
        <v>7473</v>
      </c>
      <c r="B36" s="12" t="s">
        <v>7585</v>
      </c>
      <c r="C36">
        <v>2</v>
      </c>
      <c r="D36">
        <v>5</v>
      </c>
    </row>
    <row r="37" spans="1:4" x14ac:dyDescent="0.35">
      <c r="A37" t="s">
        <v>7473</v>
      </c>
      <c r="B37" s="12" t="s">
        <v>23</v>
      </c>
    </row>
    <row r="38" spans="1:4" x14ac:dyDescent="0.35">
      <c r="A38" t="s">
        <v>7586</v>
      </c>
      <c r="B38" s="12" t="s">
        <v>7533</v>
      </c>
      <c r="C38" s="16">
        <v>0.05</v>
      </c>
      <c r="D38">
        <v>3</v>
      </c>
    </row>
    <row r="39" spans="1:4" x14ac:dyDescent="0.35">
      <c r="A39" t="s">
        <v>7586</v>
      </c>
      <c r="B39" s="12" t="s">
        <v>7528</v>
      </c>
      <c r="C39" s="16">
        <v>0.2</v>
      </c>
      <c r="D39">
        <v>2</v>
      </c>
    </row>
    <row r="40" spans="1:4" x14ac:dyDescent="0.35">
      <c r="A40" t="s">
        <v>7586</v>
      </c>
      <c r="B40" s="12" t="s">
        <v>7545</v>
      </c>
      <c r="C40" s="16">
        <v>0.5</v>
      </c>
      <c r="D40">
        <v>1</v>
      </c>
    </row>
    <row r="41" spans="1:4" x14ac:dyDescent="0.35">
      <c r="A41" t="s">
        <v>7586</v>
      </c>
      <c r="B41" s="12" t="s">
        <v>7587</v>
      </c>
      <c r="C41" s="17">
        <v>0</v>
      </c>
      <c r="D41">
        <v>4</v>
      </c>
    </row>
    <row r="42" spans="1:4" x14ac:dyDescent="0.35">
      <c r="A42" t="s">
        <v>7586</v>
      </c>
      <c r="B42" s="12" t="s">
        <v>7588</v>
      </c>
      <c r="C42" s="17">
        <v>0</v>
      </c>
      <c r="D42">
        <v>5</v>
      </c>
    </row>
    <row r="43" spans="1:4" x14ac:dyDescent="0.35">
      <c r="A43" t="s">
        <v>7586</v>
      </c>
      <c r="B43" s="12" t="s">
        <v>7589</v>
      </c>
      <c r="C43" s="16">
        <v>1</v>
      </c>
      <c r="D43">
        <v>6</v>
      </c>
    </row>
    <row r="44" spans="1:4" x14ac:dyDescent="0.35">
      <c r="A44" t="s">
        <v>7586</v>
      </c>
      <c r="B44" s="12" t="s">
        <v>7590</v>
      </c>
      <c r="C44" s="16">
        <v>0.25</v>
      </c>
      <c r="D44">
        <v>7.1</v>
      </c>
    </row>
    <row r="45" spans="1:4" x14ac:dyDescent="0.35">
      <c r="A45" t="s">
        <v>7586</v>
      </c>
      <c r="B45" s="12" t="s">
        <v>7591</v>
      </c>
      <c r="C45" s="16">
        <v>0.5</v>
      </c>
      <c r="D45">
        <v>7.2</v>
      </c>
    </row>
    <row r="46" spans="1:4" x14ac:dyDescent="0.35">
      <c r="A46" t="s">
        <v>7586</v>
      </c>
      <c r="B46" s="12" t="s">
        <v>7592</v>
      </c>
      <c r="C46" s="16">
        <v>0.75</v>
      </c>
      <c r="D46">
        <v>7.3</v>
      </c>
    </row>
    <row r="47" spans="1:4" x14ac:dyDescent="0.35">
      <c r="A47" t="s">
        <v>7586</v>
      </c>
      <c r="B47" s="12" t="s">
        <v>7593</v>
      </c>
      <c r="C47" s="16">
        <v>1</v>
      </c>
      <c r="D47">
        <v>7.4</v>
      </c>
    </row>
    <row r="48" spans="1:4" x14ac:dyDescent="0.35">
      <c r="A48" t="s">
        <v>7586</v>
      </c>
      <c r="B48" s="12" t="s">
        <v>7594</v>
      </c>
      <c r="C48" s="16">
        <v>0.5</v>
      </c>
      <c r="D48">
        <v>1.5</v>
      </c>
    </row>
    <row r="49" spans="1:4" x14ac:dyDescent="0.35">
      <c r="A49" t="s">
        <v>7586</v>
      </c>
      <c r="B49" s="12" t="s">
        <v>21</v>
      </c>
      <c r="C49" s="17">
        <v>0</v>
      </c>
      <c r="D49">
        <v>0</v>
      </c>
    </row>
    <row r="50" spans="1:4" x14ac:dyDescent="0.35">
      <c r="A50" t="s">
        <v>7586</v>
      </c>
      <c r="B50" s="12" t="s">
        <v>23</v>
      </c>
      <c r="C50" s="17">
        <v>0</v>
      </c>
    </row>
    <row r="51" spans="1:4" x14ac:dyDescent="0.35">
      <c r="A51" t="s">
        <v>7595</v>
      </c>
      <c r="B51" s="12" t="s">
        <v>7596</v>
      </c>
      <c r="C51" s="17">
        <v>1</v>
      </c>
      <c r="D51">
        <v>1</v>
      </c>
    </row>
    <row r="52" spans="1:4" x14ac:dyDescent="0.35">
      <c r="A52" t="s">
        <v>7595</v>
      </c>
      <c r="B52" s="12" t="s">
        <v>7597</v>
      </c>
      <c r="C52" s="17">
        <v>0.5</v>
      </c>
      <c r="D52">
        <v>2</v>
      </c>
    </row>
    <row r="53" spans="1:4" x14ac:dyDescent="0.35">
      <c r="A53" t="s">
        <v>7595</v>
      </c>
      <c r="B53" s="12" t="s">
        <v>7598</v>
      </c>
      <c r="C53" s="17">
        <v>0.1</v>
      </c>
      <c r="D53">
        <v>3</v>
      </c>
    </row>
    <row r="54" spans="1:4" x14ac:dyDescent="0.35">
      <c r="A54" t="s">
        <v>7595</v>
      </c>
      <c r="B54" s="12" t="s">
        <v>7599</v>
      </c>
      <c r="C54" s="17">
        <v>0</v>
      </c>
      <c r="D54">
        <v>4</v>
      </c>
    </row>
    <row r="55" spans="1:4" x14ac:dyDescent="0.35">
      <c r="A55" t="s">
        <v>7595</v>
      </c>
      <c r="B55" s="12" t="s">
        <v>23</v>
      </c>
      <c r="C55">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15404-0E77-4AEF-8100-F26A12E1BBF1}">
  <sheetPr codeName="Sheet11"/>
  <dimension ref="A1:M38"/>
  <sheetViews>
    <sheetView workbookViewId="0">
      <selection activeCell="G2" sqref="G2:G38"/>
    </sheetView>
  </sheetViews>
  <sheetFormatPr defaultRowHeight="14.5" x14ac:dyDescent="0.35"/>
  <cols>
    <col min="1" max="11" width="12.08984375" customWidth="1"/>
  </cols>
  <sheetData>
    <row r="1" spans="1:13" x14ac:dyDescent="0.35">
      <c r="A1" t="s">
        <v>30186</v>
      </c>
      <c r="B1" t="s">
        <v>30187</v>
      </c>
      <c r="C1" t="s">
        <v>30188</v>
      </c>
      <c r="D1" t="s">
        <v>7666</v>
      </c>
      <c r="E1" t="s">
        <v>30185</v>
      </c>
      <c r="F1" t="s">
        <v>30189</v>
      </c>
      <c r="G1" t="s">
        <v>30190</v>
      </c>
      <c r="H1" t="s">
        <v>30191</v>
      </c>
      <c r="I1" t="s">
        <v>508</v>
      </c>
      <c r="J1" t="s">
        <v>30196</v>
      </c>
      <c r="K1" t="s">
        <v>30192</v>
      </c>
      <c r="L1" t="s">
        <v>29964</v>
      </c>
      <c r="M1" t="s">
        <v>30215</v>
      </c>
    </row>
    <row r="2" spans="1:13" x14ac:dyDescent="0.35">
      <c r="A2" t="s">
        <v>30049</v>
      </c>
      <c r="B2" t="s">
        <v>30055</v>
      </c>
      <c r="C2" t="s">
        <v>30062</v>
      </c>
      <c r="D2" t="s">
        <v>30081</v>
      </c>
      <c r="F2" t="s">
        <v>30082</v>
      </c>
      <c r="G2" t="s">
        <v>30083</v>
      </c>
      <c r="H2" t="s">
        <v>30084</v>
      </c>
      <c r="I2" t="s">
        <v>5810</v>
      </c>
      <c r="J2" t="s">
        <v>30052</v>
      </c>
      <c r="L2" t="str">
        <f>"https://veloxfintech.monday.com/boards/"&amp;B2&amp;"/pulses/"&amp;G2</f>
        <v>https://veloxfintech.monday.com/boards/4973959122/pulses/5020852440</v>
      </c>
      <c r="M2" t="str">
        <f>D2&amp;" ["&amp;A2&amp;"] (" &amp; F2 &amp; ")"</f>
        <v>HSBC_GROB [item] (2023-08-21 12:23)</v>
      </c>
    </row>
    <row r="3" spans="1:13" x14ac:dyDescent="0.35">
      <c r="A3" t="s">
        <v>30050</v>
      </c>
      <c r="B3" t="s">
        <v>30055</v>
      </c>
      <c r="C3" t="s">
        <v>30062</v>
      </c>
      <c r="D3" t="s">
        <v>30081</v>
      </c>
      <c r="E3" t="s">
        <v>30085</v>
      </c>
      <c r="F3" t="s">
        <v>30086</v>
      </c>
      <c r="G3" t="s">
        <v>30087</v>
      </c>
      <c r="H3" t="s">
        <v>30086</v>
      </c>
      <c r="I3" t="s">
        <v>5832</v>
      </c>
      <c r="J3" t="s">
        <v>30051</v>
      </c>
      <c r="L3" t="str">
        <f t="shared" ref="L3:L38" si="0">"https://veloxfintech.monday.com/boards/"&amp;B3&amp;"/pulses/"&amp;G3</f>
        <v>https://veloxfintech.monday.com/boards/4973959122/pulses/5045503837</v>
      </c>
      <c r="M3" t="str">
        <f t="shared" ref="M3:M38" si="1">D3&amp;" ["&amp;A3&amp;"] (" &amp; F3 &amp; ")"</f>
        <v>HSBC_GROB [subitem] (2023-08-24 15:21)</v>
      </c>
    </row>
    <row r="4" spans="1:13" x14ac:dyDescent="0.35">
      <c r="A4" t="s">
        <v>30049</v>
      </c>
      <c r="B4" t="s">
        <v>30055</v>
      </c>
      <c r="C4" t="s">
        <v>30056</v>
      </c>
      <c r="D4" t="s">
        <v>30057</v>
      </c>
      <c r="F4" t="s">
        <v>30058</v>
      </c>
      <c r="G4" t="s">
        <v>30059</v>
      </c>
      <c r="H4" t="s">
        <v>30058</v>
      </c>
      <c r="I4" t="s">
        <v>5810</v>
      </c>
      <c r="J4" t="s">
        <v>30052</v>
      </c>
      <c r="K4" t="s">
        <v>30060</v>
      </c>
      <c r="L4" t="str">
        <f t="shared" si="0"/>
        <v>https://veloxfintech.monday.com/boards/4973959122/pulses/5043856126</v>
      </c>
      <c r="M4" t="str">
        <f t="shared" si="1"/>
        <v>give Grob the total interop pitch [item] (2023-08-24 12:14)</v>
      </c>
    </row>
    <row r="5" spans="1:13" x14ac:dyDescent="0.35">
      <c r="A5" t="s">
        <v>30049</v>
      </c>
      <c r="B5" t="s">
        <v>30055</v>
      </c>
      <c r="C5" t="s">
        <v>30062</v>
      </c>
      <c r="D5" t="s">
        <v>30063</v>
      </c>
      <c r="F5" t="s">
        <v>30064</v>
      </c>
      <c r="G5" t="s">
        <v>30065</v>
      </c>
      <c r="H5" t="s">
        <v>30066</v>
      </c>
      <c r="I5" t="s">
        <v>30067</v>
      </c>
      <c r="J5" t="s">
        <v>30052</v>
      </c>
      <c r="K5" t="s">
        <v>30068</v>
      </c>
      <c r="L5" t="str">
        <f t="shared" si="0"/>
        <v>https://veloxfintech.monday.com/boards/4973959122/pulses/5040626094</v>
      </c>
      <c r="M5" t="str">
        <f t="shared" si="1"/>
        <v>prep for head of eq tech Nordea 8/24 [item] (2023-08-23 21:30)</v>
      </c>
    </row>
    <row r="6" spans="1:13" x14ac:dyDescent="0.35">
      <c r="A6" t="s">
        <v>30049</v>
      </c>
      <c r="B6" t="s">
        <v>30055</v>
      </c>
      <c r="C6" t="s">
        <v>30075</v>
      </c>
      <c r="D6" t="s">
        <v>30076</v>
      </c>
      <c r="F6" t="s">
        <v>30077</v>
      </c>
      <c r="G6" t="s">
        <v>30078</v>
      </c>
      <c r="H6" t="s">
        <v>30079</v>
      </c>
      <c r="I6" t="s">
        <v>30067</v>
      </c>
      <c r="J6" t="s">
        <v>30052</v>
      </c>
      <c r="K6" t="s">
        <v>30080</v>
      </c>
      <c r="L6" t="str">
        <f t="shared" si="0"/>
        <v>https://veloxfintech.monday.com/boards/4973959122/pulses/5039790538</v>
      </c>
      <c r="M6" t="str">
        <f t="shared" si="1"/>
        <v>prep for week on Aug 26th trip to Chicago [item] (2023-08-23 19:36)</v>
      </c>
    </row>
    <row r="7" spans="1:13" x14ac:dyDescent="0.35">
      <c r="A7" t="s">
        <v>30049</v>
      </c>
      <c r="B7" t="s">
        <v>30055</v>
      </c>
      <c r="C7" t="s">
        <v>30056</v>
      </c>
      <c r="D7" t="s">
        <v>30069</v>
      </c>
      <c r="F7" t="s">
        <v>30070</v>
      </c>
      <c r="G7" t="s">
        <v>30071</v>
      </c>
      <c r="H7" t="s">
        <v>30072</v>
      </c>
      <c r="I7" t="s">
        <v>5810</v>
      </c>
      <c r="J7" t="s">
        <v>30052</v>
      </c>
      <c r="K7" t="s">
        <v>30073</v>
      </c>
      <c r="L7" t="str">
        <f t="shared" si="0"/>
        <v>https://veloxfintech.monday.com/boards/4973959122/pulses/5039966553</v>
      </c>
      <c r="M7" t="str">
        <f t="shared" si="1"/>
        <v>find out from giles about BMO opportunity [item] (2023-08-23 19:56)</v>
      </c>
    </row>
    <row r="8" spans="1:13" x14ac:dyDescent="0.35">
      <c r="A8" t="s">
        <v>30050</v>
      </c>
      <c r="B8" t="s">
        <v>30055</v>
      </c>
      <c r="C8" t="s">
        <v>30062</v>
      </c>
      <c r="D8" t="s">
        <v>29936</v>
      </c>
      <c r="E8" t="s">
        <v>30106</v>
      </c>
      <c r="F8" t="s">
        <v>30105</v>
      </c>
      <c r="G8" t="s">
        <v>30107</v>
      </c>
      <c r="H8" t="s">
        <v>30105</v>
      </c>
      <c r="I8" t="s">
        <v>5810</v>
      </c>
      <c r="J8" t="s">
        <v>30051</v>
      </c>
      <c r="L8" t="str">
        <f t="shared" si="0"/>
        <v>https://veloxfintech.monday.com/boards/4973959122/pulses/5028500322</v>
      </c>
      <c r="M8" t="str">
        <f t="shared" si="1"/>
        <v>SANTANDER_JOSELUIS [subitem] (2023-08-22 12:08)</v>
      </c>
    </row>
    <row r="9" spans="1:13" x14ac:dyDescent="0.35">
      <c r="A9" t="s">
        <v>30049</v>
      </c>
      <c r="B9" t="s">
        <v>30055</v>
      </c>
      <c r="C9" t="s">
        <v>30061</v>
      </c>
      <c r="D9" t="s">
        <v>30096</v>
      </c>
      <c r="F9" t="s">
        <v>30097</v>
      </c>
      <c r="G9" t="s">
        <v>30098</v>
      </c>
      <c r="H9" t="s">
        <v>30099</v>
      </c>
      <c r="I9" t="s">
        <v>5810</v>
      </c>
      <c r="J9" t="s">
        <v>30052</v>
      </c>
      <c r="K9" t="s">
        <v>30074</v>
      </c>
      <c r="L9" t="str">
        <f t="shared" si="0"/>
        <v>https://veloxfintech.monday.com/boards/4973959122/pulses/4987403253</v>
      </c>
      <c r="M9" t="str">
        <f t="shared" si="1"/>
        <v>Send out meeting minutes from 08/14 [item] (2023-08-14 21:23)</v>
      </c>
    </row>
    <row r="10" spans="1:13" x14ac:dyDescent="0.35">
      <c r="A10" t="s">
        <v>30050</v>
      </c>
      <c r="B10" t="s">
        <v>30055</v>
      </c>
      <c r="C10" t="s">
        <v>30062</v>
      </c>
      <c r="D10" t="s">
        <v>6889</v>
      </c>
      <c r="E10" t="s">
        <v>30164</v>
      </c>
      <c r="F10" t="s">
        <v>30163</v>
      </c>
      <c r="G10" t="s">
        <v>30165</v>
      </c>
      <c r="H10" t="s">
        <v>30166</v>
      </c>
      <c r="I10" t="s">
        <v>8319</v>
      </c>
      <c r="J10" t="s">
        <v>30052</v>
      </c>
      <c r="K10" t="s">
        <v>30167</v>
      </c>
      <c r="L10" t="str">
        <f t="shared" si="0"/>
        <v>https://veloxfintech.monday.com/boards/4973959122/pulses/5012800426</v>
      </c>
      <c r="M10" t="str">
        <f t="shared" si="1"/>
        <v>BARCLAYS_CREDIT1 [subitem] (2023-08-18 14:52)</v>
      </c>
    </row>
    <row r="11" spans="1:13" x14ac:dyDescent="0.35">
      <c r="A11" t="s">
        <v>30049</v>
      </c>
      <c r="B11" t="s">
        <v>30055</v>
      </c>
      <c r="C11" t="s">
        <v>30062</v>
      </c>
      <c r="D11" t="s">
        <v>6889</v>
      </c>
      <c r="F11" t="s">
        <v>30161</v>
      </c>
      <c r="G11" t="s">
        <v>30162</v>
      </c>
      <c r="H11" t="s">
        <v>30163</v>
      </c>
      <c r="I11" t="s">
        <v>5810</v>
      </c>
      <c r="J11" t="s">
        <v>30052</v>
      </c>
      <c r="K11" t="s">
        <v>30074</v>
      </c>
      <c r="L11" t="str">
        <f t="shared" si="0"/>
        <v>https://veloxfintech.monday.com/boards/4973959122/pulses/3469387586</v>
      </c>
      <c r="M11" t="str">
        <f t="shared" si="1"/>
        <v>BARCLAYS_CREDIT1 [item] (2022-11-03 11:50)</v>
      </c>
    </row>
    <row r="12" spans="1:13" x14ac:dyDescent="0.35">
      <c r="A12" t="s">
        <v>30049</v>
      </c>
      <c r="B12" t="s">
        <v>30055</v>
      </c>
      <c r="C12" t="s">
        <v>30061</v>
      </c>
      <c r="D12" t="s">
        <v>30088</v>
      </c>
      <c r="F12" t="s">
        <v>30089</v>
      </c>
      <c r="G12" t="s">
        <v>30090</v>
      </c>
      <c r="H12" t="s">
        <v>30091</v>
      </c>
      <c r="I12" t="s">
        <v>5810</v>
      </c>
      <c r="J12" t="s">
        <v>30051</v>
      </c>
      <c r="K12" t="s">
        <v>30092</v>
      </c>
      <c r="L12" t="str">
        <f t="shared" si="0"/>
        <v>https://veloxfintech.monday.com/boards/4973959122/pulses/5009668176</v>
      </c>
      <c r="M12" t="str">
        <f t="shared" si="1"/>
        <v>Send out meeting minutes from FiServ [item] (2023-08-17 23:46)</v>
      </c>
    </row>
    <row r="13" spans="1:13" x14ac:dyDescent="0.35">
      <c r="A13" t="s">
        <v>30049</v>
      </c>
      <c r="B13" t="s">
        <v>30055</v>
      </c>
      <c r="C13" t="s">
        <v>30061</v>
      </c>
      <c r="D13" t="s">
        <v>30093</v>
      </c>
      <c r="F13" t="s">
        <v>30089</v>
      </c>
      <c r="G13" t="s">
        <v>30094</v>
      </c>
      <c r="H13" t="s">
        <v>30089</v>
      </c>
      <c r="I13" t="s">
        <v>5810</v>
      </c>
      <c r="J13" t="s">
        <v>30051</v>
      </c>
      <c r="K13" t="s">
        <v>30095</v>
      </c>
      <c r="L13" t="str">
        <f t="shared" si="0"/>
        <v>https://veloxfintech.monday.com/boards/4973959122/pulses/5009667315</v>
      </c>
      <c r="M13" t="str">
        <f t="shared" si="1"/>
        <v>Send out meeting minutes from 08/16 w/Marvin [item] (2023-08-17 23:46)</v>
      </c>
    </row>
    <row r="14" spans="1:13" x14ac:dyDescent="0.35">
      <c r="A14" t="s">
        <v>30050</v>
      </c>
      <c r="B14" t="s">
        <v>30055</v>
      </c>
      <c r="C14" t="s">
        <v>30062</v>
      </c>
      <c r="D14" t="s">
        <v>30121</v>
      </c>
      <c r="E14" t="s">
        <v>30125</v>
      </c>
      <c r="F14" t="s">
        <v>30124</v>
      </c>
      <c r="G14" t="s">
        <v>30126</v>
      </c>
      <c r="H14" t="s">
        <v>30127</v>
      </c>
      <c r="I14" t="s">
        <v>8319</v>
      </c>
      <c r="J14" t="s">
        <v>30052</v>
      </c>
      <c r="L14" t="str">
        <f t="shared" si="0"/>
        <v>https://veloxfintech.monday.com/boards/4973959122/pulses/5000342358</v>
      </c>
      <c r="M14" t="str">
        <f t="shared" si="1"/>
        <v>Hertschten Group [subitem] (2023-08-16 17:55)</v>
      </c>
    </row>
    <row r="15" spans="1:13" x14ac:dyDescent="0.35">
      <c r="A15" t="s">
        <v>30049</v>
      </c>
      <c r="B15" t="s">
        <v>30055</v>
      </c>
      <c r="C15" t="s">
        <v>30062</v>
      </c>
      <c r="D15" t="s">
        <v>30121</v>
      </c>
      <c r="F15" t="s">
        <v>30122</v>
      </c>
      <c r="G15" t="s">
        <v>30123</v>
      </c>
      <c r="H15" t="s">
        <v>30124</v>
      </c>
      <c r="I15" t="s">
        <v>5810</v>
      </c>
      <c r="J15" t="s">
        <v>30052</v>
      </c>
      <c r="L15" t="str">
        <f t="shared" si="0"/>
        <v>https://veloxfintech.monday.com/boards/4973959122/pulses/4574061084</v>
      </c>
      <c r="M15" t="str">
        <f t="shared" si="1"/>
        <v>Hertschten Group [item] (2023-06-01 17:39)</v>
      </c>
    </row>
    <row r="16" spans="1:13" x14ac:dyDescent="0.35">
      <c r="A16" t="s">
        <v>30049</v>
      </c>
      <c r="B16" t="s">
        <v>30055</v>
      </c>
      <c r="C16" t="s">
        <v>30062</v>
      </c>
      <c r="D16" t="s">
        <v>30174</v>
      </c>
      <c r="F16" t="s">
        <v>30175</v>
      </c>
      <c r="G16" t="s">
        <v>30176</v>
      </c>
      <c r="H16" t="s">
        <v>30177</v>
      </c>
      <c r="I16" t="s">
        <v>5810</v>
      </c>
      <c r="J16" t="s">
        <v>30052</v>
      </c>
      <c r="K16" t="s">
        <v>30053</v>
      </c>
      <c r="L16" t="str">
        <f t="shared" si="0"/>
        <v>https://veloxfintech.monday.com/boards/4973959122/pulses/3037602632</v>
      </c>
      <c r="M16" t="str">
        <f t="shared" si="1"/>
        <v>MLP_VELOX_2 [item] (2022-08-04 20:38)</v>
      </c>
    </row>
    <row r="17" spans="1:13" x14ac:dyDescent="0.35">
      <c r="A17" t="s">
        <v>30049</v>
      </c>
      <c r="B17" t="s">
        <v>30055</v>
      </c>
      <c r="C17" t="s">
        <v>30061</v>
      </c>
      <c r="D17" t="s">
        <v>30100</v>
      </c>
      <c r="F17" t="s">
        <v>30101</v>
      </c>
      <c r="G17" t="s">
        <v>30102</v>
      </c>
      <c r="H17" t="s">
        <v>30101</v>
      </c>
      <c r="I17" t="s">
        <v>5810</v>
      </c>
      <c r="J17" t="s">
        <v>30051</v>
      </c>
      <c r="K17" t="s">
        <v>30074</v>
      </c>
      <c r="L17" t="str">
        <f t="shared" si="0"/>
        <v>https://veloxfintech.monday.com/boards/4973959122/pulses/4987398781</v>
      </c>
      <c r="M17" t="str">
        <f t="shared" si="1"/>
        <v>Create video snippets of exellent Govind answers [item] (2023-08-14 21:22)</v>
      </c>
    </row>
    <row r="18" spans="1:13" x14ac:dyDescent="0.35">
      <c r="A18" t="s">
        <v>30049</v>
      </c>
      <c r="B18" t="s">
        <v>30055</v>
      </c>
      <c r="C18" t="s">
        <v>30061</v>
      </c>
      <c r="D18" t="s">
        <v>30103</v>
      </c>
      <c r="F18" t="s">
        <v>30101</v>
      </c>
      <c r="G18" t="s">
        <v>30104</v>
      </c>
      <c r="H18" t="s">
        <v>30101</v>
      </c>
      <c r="I18" t="s">
        <v>5810</v>
      </c>
      <c r="J18" t="s">
        <v>30051</v>
      </c>
      <c r="K18" t="s">
        <v>30074</v>
      </c>
      <c r="L18" t="str">
        <f t="shared" si="0"/>
        <v>https://veloxfintech.monday.com/boards/4973959122/pulses/4987395592</v>
      </c>
      <c r="M18" t="str">
        <f t="shared" si="1"/>
        <v>Upload video and deck to SalesCycle folder [item] (2023-08-14 21:22)</v>
      </c>
    </row>
    <row r="19" spans="1:13" x14ac:dyDescent="0.35">
      <c r="A19" t="s">
        <v>30049</v>
      </c>
      <c r="B19" t="s">
        <v>30055</v>
      </c>
      <c r="C19" t="s">
        <v>30062</v>
      </c>
      <c r="D19" t="s">
        <v>30181</v>
      </c>
      <c r="F19" t="s">
        <v>30182</v>
      </c>
      <c r="G19" t="s">
        <v>30183</v>
      </c>
      <c r="H19" t="s">
        <v>30184</v>
      </c>
      <c r="I19" t="s">
        <v>5810</v>
      </c>
      <c r="J19" t="s">
        <v>30052</v>
      </c>
      <c r="K19" t="s">
        <v>30053</v>
      </c>
      <c r="L19" t="str">
        <f t="shared" si="0"/>
        <v>https://veloxfintech.monday.com/boards/4973959122/pulses/2431410583</v>
      </c>
      <c r="M19" t="str">
        <f t="shared" si="1"/>
        <v>COGNIZANT_TBD_4 [item] (2022-03-17 14:35)</v>
      </c>
    </row>
    <row r="20" spans="1:13" x14ac:dyDescent="0.35">
      <c r="A20" t="s">
        <v>30049</v>
      </c>
      <c r="B20" t="s">
        <v>30055</v>
      </c>
      <c r="C20" t="s">
        <v>30062</v>
      </c>
      <c r="D20" t="s">
        <v>6847</v>
      </c>
      <c r="F20" t="s">
        <v>30145</v>
      </c>
      <c r="G20" t="s">
        <v>30146</v>
      </c>
      <c r="H20" t="s">
        <v>30147</v>
      </c>
      <c r="I20" t="s">
        <v>5810</v>
      </c>
      <c r="J20" t="s">
        <v>30052</v>
      </c>
      <c r="K20" t="s">
        <v>30053</v>
      </c>
      <c r="L20" t="str">
        <f t="shared" si="0"/>
        <v>https://veloxfintech.monday.com/boards/4973959122/pulses/4214947620</v>
      </c>
      <c r="M20" t="str">
        <f t="shared" si="1"/>
        <v>STEFAN_NEWCO [item] (2023-03-28 11:51)</v>
      </c>
    </row>
    <row r="21" spans="1:13" x14ac:dyDescent="0.35">
      <c r="A21" t="s">
        <v>30049</v>
      </c>
      <c r="B21" t="s">
        <v>30055</v>
      </c>
      <c r="C21" t="s">
        <v>30062</v>
      </c>
      <c r="D21" t="s">
        <v>30148</v>
      </c>
      <c r="F21" t="s">
        <v>30149</v>
      </c>
      <c r="G21" t="s">
        <v>30150</v>
      </c>
      <c r="H21" t="s">
        <v>30147</v>
      </c>
      <c r="I21" t="s">
        <v>5810</v>
      </c>
      <c r="J21" t="s">
        <v>30052</v>
      </c>
      <c r="K21" t="s">
        <v>30053</v>
      </c>
      <c r="L21" t="str">
        <f t="shared" si="0"/>
        <v>https://veloxfintech.monday.com/boards/4973959122/pulses/4171955838</v>
      </c>
      <c r="M21" t="str">
        <f t="shared" si="1"/>
        <v>EXEGY_MO [item] (2023-03-20 17:30)</v>
      </c>
    </row>
    <row r="22" spans="1:13" x14ac:dyDescent="0.35">
      <c r="A22" t="s">
        <v>30049</v>
      </c>
      <c r="B22" t="s">
        <v>30055</v>
      </c>
      <c r="C22" t="s">
        <v>30062</v>
      </c>
      <c r="D22" t="s">
        <v>5803</v>
      </c>
      <c r="F22" t="s">
        <v>30151</v>
      </c>
      <c r="G22" t="s">
        <v>30152</v>
      </c>
      <c r="H22" t="s">
        <v>30147</v>
      </c>
      <c r="I22" t="s">
        <v>5810</v>
      </c>
      <c r="J22" t="s">
        <v>30052</v>
      </c>
      <c r="K22" t="s">
        <v>30053</v>
      </c>
      <c r="L22" t="str">
        <f t="shared" si="0"/>
        <v>https://veloxfintech.monday.com/boards/4973959122/pulses/4137079638</v>
      </c>
      <c r="M22" t="str">
        <f t="shared" si="1"/>
        <v>WAMID [item] (2023-03-14 05:29)</v>
      </c>
    </row>
    <row r="23" spans="1:13" x14ac:dyDescent="0.35">
      <c r="A23" t="s">
        <v>30049</v>
      </c>
      <c r="B23" t="s">
        <v>30055</v>
      </c>
      <c r="C23" t="s">
        <v>30062</v>
      </c>
      <c r="D23" t="s">
        <v>30153</v>
      </c>
      <c r="F23" t="s">
        <v>30151</v>
      </c>
      <c r="G23" t="s">
        <v>30154</v>
      </c>
      <c r="H23" t="s">
        <v>30147</v>
      </c>
      <c r="I23" t="s">
        <v>5810</v>
      </c>
      <c r="J23" t="s">
        <v>30052</v>
      </c>
      <c r="L23" t="str">
        <f t="shared" si="0"/>
        <v>https://veloxfintech.monday.com/boards/4973959122/pulses/4137079580</v>
      </c>
      <c r="M23" t="str">
        <f t="shared" si="1"/>
        <v>JOSOOR [item] (2023-03-14 05:29)</v>
      </c>
    </row>
    <row r="24" spans="1:13" x14ac:dyDescent="0.35">
      <c r="A24" t="s">
        <v>30049</v>
      </c>
      <c r="B24" t="s">
        <v>30055</v>
      </c>
      <c r="C24" t="s">
        <v>30062</v>
      </c>
      <c r="D24" t="s">
        <v>30155</v>
      </c>
      <c r="F24" t="s">
        <v>30156</v>
      </c>
      <c r="G24" t="s">
        <v>30157</v>
      </c>
      <c r="H24" t="s">
        <v>30147</v>
      </c>
      <c r="I24" t="s">
        <v>5810</v>
      </c>
      <c r="J24" t="s">
        <v>30052</v>
      </c>
      <c r="K24" t="s">
        <v>30053</v>
      </c>
      <c r="L24" t="str">
        <f t="shared" si="0"/>
        <v>https://veloxfintech.monday.com/boards/4973959122/pulses/4063688230</v>
      </c>
      <c r="M24" t="str">
        <f t="shared" si="1"/>
        <v>TK INVEST [item] (2023-02-28 22:58)</v>
      </c>
    </row>
    <row r="25" spans="1:13" x14ac:dyDescent="0.35">
      <c r="A25" t="s">
        <v>30049</v>
      </c>
      <c r="B25" t="s">
        <v>30055</v>
      </c>
      <c r="C25" t="s">
        <v>30062</v>
      </c>
      <c r="D25" t="s">
        <v>30159</v>
      </c>
      <c r="F25" t="s">
        <v>30158</v>
      </c>
      <c r="G25" t="s">
        <v>30160</v>
      </c>
      <c r="H25" t="s">
        <v>30147</v>
      </c>
      <c r="I25" t="s">
        <v>5810</v>
      </c>
      <c r="J25" t="s">
        <v>30052</v>
      </c>
      <c r="K25" t="s">
        <v>30053</v>
      </c>
      <c r="L25" t="str">
        <f t="shared" si="0"/>
        <v>https://veloxfintech.monday.com/boards/4973959122/pulses/3984198417</v>
      </c>
      <c r="M25" t="str">
        <f t="shared" si="1"/>
        <v>DELOITTE [item] (2023-02-14 16:41)</v>
      </c>
    </row>
    <row r="26" spans="1:13" x14ac:dyDescent="0.35">
      <c r="A26" t="s">
        <v>30049</v>
      </c>
      <c r="B26" t="s">
        <v>30055</v>
      </c>
      <c r="C26" t="s">
        <v>30062</v>
      </c>
      <c r="D26" t="s">
        <v>30108</v>
      </c>
      <c r="F26" t="s">
        <v>30109</v>
      </c>
      <c r="G26" t="s">
        <v>30110</v>
      </c>
      <c r="H26" t="s">
        <v>30111</v>
      </c>
      <c r="I26" t="s">
        <v>5810</v>
      </c>
      <c r="J26" t="s">
        <v>30052</v>
      </c>
      <c r="L26" t="str">
        <f t="shared" si="0"/>
        <v>https://veloxfintech.monday.com/boards/4973959122/pulses/4732860797</v>
      </c>
      <c r="M26" t="str">
        <f t="shared" si="1"/>
        <v>PER_WIDSTROM [item] (2023-06-30 12:06)</v>
      </c>
    </row>
    <row r="27" spans="1:13" x14ac:dyDescent="0.35">
      <c r="A27" t="s">
        <v>30049</v>
      </c>
      <c r="B27" t="s">
        <v>30055</v>
      </c>
      <c r="C27" t="s">
        <v>30062</v>
      </c>
      <c r="D27" t="s">
        <v>30112</v>
      </c>
      <c r="F27" t="s">
        <v>30113</v>
      </c>
      <c r="G27" t="s">
        <v>30114</v>
      </c>
      <c r="H27" t="s">
        <v>30111</v>
      </c>
      <c r="I27" t="s">
        <v>5810</v>
      </c>
      <c r="J27" t="s">
        <v>30052</v>
      </c>
      <c r="L27" t="str">
        <f t="shared" si="0"/>
        <v>https://veloxfintech.monday.com/boards/4973959122/pulses/4698023434</v>
      </c>
      <c r="M27" t="str">
        <f t="shared" si="1"/>
        <v>LSEG_VICKY [item] (2023-06-23 22:21)</v>
      </c>
    </row>
    <row r="28" spans="1:13" x14ac:dyDescent="0.35">
      <c r="A28" t="s">
        <v>30049</v>
      </c>
      <c r="B28" t="s">
        <v>30055</v>
      </c>
      <c r="C28" t="s">
        <v>30062</v>
      </c>
      <c r="D28" t="s">
        <v>30115</v>
      </c>
      <c r="F28" t="s">
        <v>30116</v>
      </c>
      <c r="G28" t="s">
        <v>30117</v>
      </c>
      <c r="H28" t="s">
        <v>30111</v>
      </c>
      <c r="I28" t="s">
        <v>5810</v>
      </c>
      <c r="J28" t="s">
        <v>30052</v>
      </c>
      <c r="L28" t="str">
        <f t="shared" si="0"/>
        <v>https://veloxfintech.monday.com/boards/4973959122/pulses/4689646718</v>
      </c>
      <c r="M28" t="str">
        <f t="shared" si="1"/>
        <v>Neil PAwar [item] (2023-06-22 16:19)</v>
      </c>
    </row>
    <row r="29" spans="1:13" x14ac:dyDescent="0.35">
      <c r="A29" t="s">
        <v>30049</v>
      </c>
      <c r="B29" t="s">
        <v>30055</v>
      </c>
      <c r="C29" t="s">
        <v>30062</v>
      </c>
      <c r="D29" t="s">
        <v>30118</v>
      </c>
      <c r="F29" t="s">
        <v>30119</v>
      </c>
      <c r="G29" t="s">
        <v>30120</v>
      </c>
      <c r="H29" t="s">
        <v>30111</v>
      </c>
      <c r="I29" t="s">
        <v>5810</v>
      </c>
      <c r="J29" t="s">
        <v>30052</v>
      </c>
      <c r="L29" t="str">
        <f t="shared" si="0"/>
        <v>https://veloxfintech.monday.com/boards/4973959122/pulses/4631214368</v>
      </c>
      <c r="M29" t="str">
        <f t="shared" si="1"/>
        <v>Aredea [item] (2023-06-12 21:30)</v>
      </c>
    </row>
    <row r="30" spans="1:13" x14ac:dyDescent="0.35">
      <c r="A30" t="s">
        <v>30049</v>
      </c>
      <c r="B30" t="s">
        <v>30055</v>
      </c>
      <c r="C30" t="s">
        <v>30062</v>
      </c>
      <c r="D30" t="s">
        <v>22082</v>
      </c>
      <c r="F30" t="s">
        <v>30128</v>
      </c>
      <c r="G30" t="s">
        <v>30129</v>
      </c>
      <c r="H30" t="s">
        <v>30111</v>
      </c>
      <c r="I30" t="s">
        <v>5810</v>
      </c>
      <c r="J30" t="s">
        <v>30052</v>
      </c>
      <c r="L30" t="str">
        <f t="shared" si="0"/>
        <v>https://veloxfintech.monday.com/boards/4973959122/pulses/4574006708</v>
      </c>
      <c r="M30" t="str">
        <f t="shared" si="1"/>
        <v>Carnegie [item] (2023-06-01 17:31)</v>
      </c>
    </row>
    <row r="31" spans="1:13" x14ac:dyDescent="0.35">
      <c r="A31" t="s">
        <v>30049</v>
      </c>
      <c r="B31" t="s">
        <v>30055</v>
      </c>
      <c r="C31" t="s">
        <v>30062</v>
      </c>
      <c r="D31" t="s">
        <v>30130</v>
      </c>
      <c r="F31" t="s">
        <v>30131</v>
      </c>
      <c r="G31" t="s">
        <v>30132</v>
      </c>
      <c r="H31" t="s">
        <v>30111</v>
      </c>
      <c r="I31" t="s">
        <v>5810</v>
      </c>
      <c r="J31" t="s">
        <v>30052</v>
      </c>
      <c r="L31" t="str">
        <f t="shared" si="0"/>
        <v>https://veloxfintech.monday.com/boards/4973959122/pulses/4503325543</v>
      </c>
      <c r="M31" t="str">
        <f t="shared" si="1"/>
        <v>ATHENS_EXCHANGE [item] (2023-05-19 15:49)</v>
      </c>
    </row>
    <row r="32" spans="1:13" x14ac:dyDescent="0.35">
      <c r="A32" t="s">
        <v>30049</v>
      </c>
      <c r="B32" t="s">
        <v>30055</v>
      </c>
      <c r="C32" t="s">
        <v>30062</v>
      </c>
      <c r="D32" t="s">
        <v>5800</v>
      </c>
      <c r="F32" t="s">
        <v>30133</v>
      </c>
      <c r="G32" t="s">
        <v>30134</v>
      </c>
      <c r="H32" t="s">
        <v>30111</v>
      </c>
      <c r="I32" t="s">
        <v>5810</v>
      </c>
      <c r="J32" t="s">
        <v>30052</v>
      </c>
      <c r="L32" t="str">
        <f t="shared" si="0"/>
        <v>https://veloxfintech.monday.com/boards/4973959122/pulses/4487455175</v>
      </c>
      <c r="M32" t="str">
        <f t="shared" si="1"/>
        <v>PERPETUA [item] (2023-05-17 11:50)</v>
      </c>
    </row>
    <row r="33" spans="1:13" x14ac:dyDescent="0.35">
      <c r="A33" t="s">
        <v>30049</v>
      </c>
      <c r="B33" t="s">
        <v>30055</v>
      </c>
      <c r="C33" t="s">
        <v>30062</v>
      </c>
      <c r="D33" t="s">
        <v>30135</v>
      </c>
      <c r="F33" t="s">
        <v>30136</v>
      </c>
      <c r="G33" t="s">
        <v>30137</v>
      </c>
      <c r="H33" t="s">
        <v>30111</v>
      </c>
      <c r="I33" t="s">
        <v>5810</v>
      </c>
      <c r="J33" t="s">
        <v>30052</v>
      </c>
      <c r="L33" t="str">
        <f t="shared" si="0"/>
        <v>https://veloxfintech.monday.com/boards/4973959122/pulses/4455960853</v>
      </c>
      <c r="M33" t="str">
        <f t="shared" si="1"/>
        <v>REDBURN [item] (2023-05-11 12:13)</v>
      </c>
    </row>
    <row r="34" spans="1:13" x14ac:dyDescent="0.35">
      <c r="A34" t="s">
        <v>30049</v>
      </c>
      <c r="B34" t="s">
        <v>30055</v>
      </c>
      <c r="C34" t="s">
        <v>30062</v>
      </c>
      <c r="D34" t="s">
        <v>30142</v>
      </c>
      <c r="F34" t="s">
        <v>30143</v>
      </c>
      <c r="G34" t="s">
        <v>30144</v>
      </c>
      <c r="H34" t="s">
        <v>30111</v>
      </c>
      <c r="I34" t="s">
        <v>5810</v>
      </c>
      <c r="J34" t="s">
        <v>30052</v>
      </c>
      <c r="K34" t="s">
        <v>30053</v>
      </c>
      <c r="L34" t="str">
        <f t="shared" si="0"/>
        <v>https://veloxfintech.monday.com/boards/4973959122/pulses/4272911322</v>
      </c>
      <c r="M34" t="str">
        <f t="shared" si="1"/>
        <v>PWC [item] (2023-04-06 20:25)</v>
      </c>
    </row>
    <row r="35" spans="1:13" x14ac:dyDescent="0.35">
      <c r="A35" t="s">
        <v>30049</v>
      </c>
      <c r="B35" t="s">
        <v>30055</v>
      </c>
      <c r="C35" t="s">
        <v>30062</v>
      </c>
      <c r="D35" t="s">
        <v>30178</v>
      </c>
      <c r="F35" t="s">
        <v>30179</v>
      </c>
      <c r="G35" t="s">
        <v>30180</v>
      </c>
      <c r="H35" t="s">
        <v>30111</v>
      </c>
      <c r="I35" t="s">
        <v>5810</v>
      </c>
      <c r="J35" t="s">
        <v>30052</v>
      </c>
      <c r="L35" t="str">
        <f t="shared" si="0"/>
        <v>https://veloxfintech.monday.com/boards/4973959122/pulses/2791010352</v>
      </c>
      <c r="M35" t="str">
        <f t="shared" si="1"/>
        <v>Trading Technologies (TT) [item] (2022-06-10 09:28)</v>
      </c>
    </row>
    <row r="36" spans="1:13" x14ac:dyDescent="0.35">
      <c r="A36" t="s">
        <v>30050</v>
      </c>
      <c r="B36" t="s">
        <v>30055</v>
      </c>
      <c r="C36" t="s">
        <v>30062</v>
      </c>
      <c r="D36" t="s">
        <v>30135</v>
      </c>
      <c r="E36" t="s">
        <v>30138</v>
      </c>
      <c r="F36" t="s">
        <v>30139</v>
      </c>
      <c r="G36" t="s">
        <v>30140</v>
      </c>
      <c r="H36" t="s">
        <v>30141</v>
      </c>
      <c r="I36" t="s">
        <v>5832</v>
      </c>
      <c r="J36" t="s">
        <v>30051</v>
      </c>
      <c r="L36" t="str">
        <f t="shared" si="0"/>
        <v>https://veloxfintech.monday.com/boards/4973959122/pulses/4682146699</v>
      </c>
      <c r="M36" t="str">
        <f t="shared" si="1"/>
        <v>REDBURN [subitem] (2023-06-21 15:53)</v>
      </c>
    </row>
    <row r="37" spans="1:13" x14ac:dyDescent="0.35">
      <c r="A37" t="s">
        <v>30050</v>
      </c>
      <c r="B37" t="s">
        <v>30055</v>
      </c>
      <c r="C37" t="s">
        <v>30062</v>
      </c>
      <c r="D37" t="s">
        <v>7267</v>
      </c>
      <c r="E37" t="s">
        <v>30168</v>
      </c>
      <c r="F37" t="s">
        <v>30169</v>
      </c>
      <c r="G37" t="s">
        <v>30170</v>
      </c>
      <c r="H37" t="s">
        <v>30054</v>
      </c>
      <c r="I37" t="s">
        <v>5810</v>
      </c>
      <c r="J37" t="s">
        <v>30052</v>
      </c>
      <c r="L37" t="str">
        <f t="shared" si="0"/>
        <v>https://veloxfintech.monday.com/boards/4973959122/pulses/4588343767</v>
      </c>
      <c r="M37" t="str">
        <f t="shared" si="1"/>
        <v>QUANTUM_PARTNERSHIP [subitem] (2023-06-05 11:43)</v>
      </c>
    </row>
    <row r="38" spans="1:13" x14ac:dyDescent="0.35">
      <c r="A38" t="s">
        <v>30050</v>
      </c>
      <c r="B38" t="s">
        <v>30055</v>
      </c>
      <c r="C38" t="s">
        <v>30062</v>
      </c>
      <c r="D38" t="s">
        <v>7267</v>
      </c>
      <c r="E38" t="s">
        <v>30171</v>
      </c>
      <c r="F38" t="s">
        <v>30172</v>
      </c>
      <c r="G38" t="s">
        <v>30173</v>
      </c>
      <c r="H38" t="s">
        <v>30054</v>
      </c>
      <c r="I38" t="s">
        <v>5810</v>
      </c>
      <c r="J38" t="s">
        <v>30051</v>
      </c>
      <c r="L38" t="str">
        <f t="shared" si="0"/>
        <v>https://veloxfintech.monday.com/boards/4973959122/pulses/4588348590</v>
      </c>
      <c r="M38" t="str">
        <f t="shared" si="1"/>
        <v>QUANTUM_PARTNERSHIP [subitem] (2023-06-05 11:44)</v>
      </c>
    </row>
  </sheetData>
  <autoFilter ref="A1:L1012" xr:uid="{94A15404-0E77-4AEF-8100-F26A12E1BBF1}">
    <sortState xmlns:xlrd2="http://schemas.microsoft.com/office/spreadsheetml/2017/richdata2" ref="A381:L606">
      <sortCondition descending="1" ref="H1:H1012"/>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00F1E199-3C6B-48F0-8B15-B111660487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56ECE0F-B3CD-4C74-AA73-CFCE777456D1}">
  <ds:schemaRefs>
    <ds:schemaRef ds:uri="http://schemas.microsoft.com/sharepoint/v3/contenttype/forms"/>
  </ds:schemaRefs>
</ds:datastoreItem>
</file>

<file path=customXml/itemProps3.xml><?xml version="1.0" encoding="utf-8"?>
<ds:datastoreItem xmlns:ds="http://schemas.openxmlformats.org/officeDocument/2006/customXml" ds:itemID="{2B5C2657-42B5-4486-9791-B06BFB1D3DBE}">
  <ds:schemaRefs>
    <ds:schemaRef ds:uri="9865e641-0544-4f1a-a8d0-d10f45e8285c"/>
    <ds:schemaRef ds:uri="http://schemas.microsoft.com/office/2006/documentManagement/types"/>
    <ds:schemaRef ds:uri="http://purl.org/dc/terms/"/>
    <ds:schemaRef ds:uri="http://purl.org/dc/elements/1.1/"/>
    <ds:schemaRef ds:uri="http://schemas.microsoft.com/office/infopath/2007/PartnerControls"/>
    <ds:schemaRef ds:uri="http://purl.org/dc/dcmitype/"/>
    <ds:schemaRef ds:uri="http://schemas.microsoft.com/office/2006/metadata/properties"/>
    <ds:schemaRef ds:uri="http://schemas.openxmlformats.org/package/2006/metadata/core-propertie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159</vt:i4>
      </vt:variant>
    </vt:vector>
  </HeadingPairs>
  <TitlesOfParts>
    <vt:vector size="172" baseType="lpstr">
      <vt:lpstr>PERSON</vt:lpstr>
      <vt:lpstr>OPPORTUNITY</vt:lpstr>
      <vt:lpstr>CLIENT</vt:lpstr>
      <vt:lpstr>ENTRIES_MEETINGS</vt:lpstr>
      <vt:lpstr>INPUT_SHEET</vt:lpstr>
      <vt:lpstr>MEETING_MINUTES</vt:lpstr>
      <vt:lpstr>SIMPLE_INPUT_SHEET</vt:lpstr>
      <vt:lpstr>CONFIG</vt:lpstr>
      <vt:lpstr>LOOKUPS</vt:lpstr>
      <vt:lpstr>RANGES</vt:lpstr>
      <vt:lpstr>OPPORTUNITY_META</vt:lpstr>
      <vt:lpstr>OPPORTUNITY_META_REF</vt:lpstr>
      <vt:lpstr>MONDAY_META</vt:lpstr>
      <vt:lpstr>CLIENT_COMPANY_SIZE</vt:lpstr>
      <vt:lpstr>CLIENT_COMPANY_TYPE</vt:lpstr>
      <vt:lpstr>CLIENT_HEAD_REGION</vt:lpstr>
      <vt:lpstr>CLIENT_ID</vt:lpstr>
      <vt:lpstr>CLIENT_NAME</vt:lpstr>
      <vt:lpstr>CLIENT_ROW_COUNT</vt:lpstr>
      <vt:lpstr>COLORRANGE</vt:lpstr>
      <vt:lpstr>COLUMN_COLORS</vt:lpstr>
      <vt:lpstr>COLUMN_HEADERS</vt:lpstr>
      <vt:lpstr>COLUMN_HEADERS_FORMAT</vt:lpstr>
      <vt:lpstr>DEBUG</vt:lpstr>
      <vt:lpstr>External_Client_and_Prospect_Meeting_Minutes</vt:lpstr>
      <vt:lpstr>HIDE</vt:lpstr>
      <vt:lpstr>INPUT_ANN_CONTRACT_VALUE</vt:lpstr>
      <vt:lpstr>INPUT_ARTEFACTS</vt:lpstr>
      <vt:lpstr>INPUT_ARTEFACTS_FOLDER1</vt:lpstr>
      <vt:lpstr>INPUT_ARTEFACTS_TYPE_3</vt:lpstr>
      <vt:lpstr>INPUT_ARTEFACTS1</vt:lpstr>
      <vt:lpstr>INPUT_ATTENDEES1</vt:lpstr>
      <vt:lpstr>INPUT_CAPSULE_LINK</vt:lpstr>
      <vt:lpstr>INPUT_CLIENT_ID</vt:lpstr>
      <vt:lpstr>INPUT_CLIENT_NAME</vt:lpstr>
      <vt:lpstr>INPUT_CLIENT_REGION</vt:lpstr>
      <vt:lpstr>INPUT_CLIENT_SIZE</vt:lpstr>
      <vt:lpstr>INPUT_CLIENT_TYPE</vt:lpstr>
      <vt:lpstr>INPUT_CLIENT_WEBSITE</vt:lpstr>
      <vt:lpstr>INPUT_COLUMN_SET</vt:lpstr>
      <vt:lpstr>INPUT_CONTACT_ROLE</vt:lpstr>
      <vt:lpstr>INPUT_CONTACT_TYPE_VALUE_3</vt:lpstr>
      <vt:lpstr>INPUT_CONTACT_TYPE1</vt:lpstr>
      <vt:lpstr>INPUT_DATE</vt:lpstr>
      <vt:lpstr>INPUT_FILE_4</vt:lpstr>
      <vt:lpstr>INPUT_FIRM_TYPE1</vt:lpstr>
      <vt:lpstr>INPUT_FOCUS</vt:lpstr>
      <vt:lpstr>INPUT_HIGHLIGHT_ANSWER_4</vt:lpstr>
      <vt:lpstr>INPUT_HIGHLIGHT_QUESTION_3</vt:lpstr>
      <vt:lpstr>INPUT_HIGHLIGHT_TIME1</vt:lpstr>
      <vt:lpstr>INPUT_JOBTITLE_4</vt:lpstr>
      <vt:lpstr>INPUT_JOBTITLE_5</vt:lpstr>
      <vt:lpstr>INPUT_LAST_MINUTES_FILE_3</vt:lpstr>
      <vt:lpstr>INPUT_LAST_MINUTES1</vt:lpstr>
      <vt:lpstr>INPUT_LEAD_OWNER</vt:lpstr>
      <vt:lpstr>INPUT_LEAD_SOURCE</vt:lpstr>
      <vt:lpstr>INPUT_LINKEDIN_URL_3</vt:lpstr>
      <vt:lpstr>INPUT_LINKEDIN_URL_4</vt:lpstr>
      <vt:lpstr>INPUT_MEETING_ID</vt:lpstr>
      <vt:lpstr>INPUT_MEETING_TYPE</vt:lpstr>
      <vt:lpstr>INPUT_MONDAY_ID1</vt:lpstr>
      <vt:lpstr>INPUT_MONDAY_LINK_4</vt:lpstr>
      <vt:lpstr>INPUT_MONDAY_NAME_3</vt:lpstr>
      <vt:lpstr>INPUT_MONDAY_NAME1</vt:lpstr>
      <vt:lpstr>INPUT_MONDAY_OWNER_3</vt:lpstr>
      <vt:lpstr>INPUT_NEXT_STEPS</vt:lpstr>
      <vt:lpstr>INPUT_OPPO_CONCERNS</vt:lpstr>
      <vt:lpstr>INPUT_OPPORTUNITY_CREATED</vt:lpstr>
      <vt:lpstr>INPUT_OPPORTUNITY_ID</vt:lpstr>
      <vt:lpstr>INPUT_OPPORTUNITY_NAME</vt:lpstr>
      <vt:lpstr>INPUT_OPPORTUNITY_TYPE_VALUE_3</vt:lpstr>
      <vt:lpstr>INPUT_OPPORTUNITY_TYPE1</vt:lpstr>
      <vt:lpstr>INPUT_OUTCOME_DESCRIPTION</vt:lpstr>
      <vt:lpstr>INPUT_PIPELINE_VALUE</vt:lpstr>
      <vt:lpstr>INPUT_PURPOSE</vt:lpstr>
      <vt:lpstr>INPUT_REV_TYPE_VALUE_3</vt:lpstr>
      <vt:lpstr>INPUT_REV_TYPE1</vt:lpstr>
      <vt:lpstr>INPUT_STAGE_TYPE_VALUE_3</vt:lpstr>
      <vt:lpstr>INPUT_STAGE_TYPE1</vt:lpstr>
      <vt:lpstr>INPUT_XARTEFACTS_ALL</vt:lpstr>
      <vt:lpstr>INPUT_XATTENDESS_ALL</vt:lpstr>
      <vt:lpstr>INPUT_XCLIENT</vt:lpstr>
      <vt:lpstr>INPUT_XHIGHLIGHTS_ALL</vt:lpstr>
      <vt:lpstr>INPUT_XMEETING</vt:lpstr>
      <vt:lpstr>INPUT_XMEETING_ALL</vt:lpstr>
      <vt:lpstr>INPUT_XMINUTES_ALL</vt:lpstr>
      <vt:lpstr>INPUT_XMONDAY_ALL</vt:lpstr>
      <vt:lpstr>INPUT_XOPPORTUNITY</vt:lpstr>
      <vt:lpstr>INPUT_XPIPELINE</vt:lpstr>
      <vt:lpstr>INPUT_XRECORD</vt:lpstr>
      <vt:lpstr>INPUT_YFIRM_TYPE_VALUE_3</vt:lpstr>
      <vt:lpstr>INPUT_YGENERATED</vt:lpstr>
      <vt:lpstr>INPUT_YREC_NUM</vt:lpstr>
      <vt:lpstr>LOOKUPS_CLIENT_COMPANY_SIZE</vt:lpstr>
      <vt:lpstr>LOOKUPS_CLIENT_COMPANY_TYPE</vt:lpstr>
      <vt:lpstr>LOOKUPS_CLIENT_DISPLAY_NAME</vt:lpstr>
      <vt:lpstr>LOOKUPS_CLIENT_HEAD_REGION</vt:lpstr>
      <vt:lpstr>LOOKUPS_CLIENT_ID</vt:lpstr>
      <vt:lpstr>LOOKUPS_CLIENT_NAME</vt:lpstr>
      <vt:lpstr>LOOKUPS_MEETING_DISPLAY_NAME</vt:lpstr>
      <vt:lpstr>LOOKUPS_MEETING_FILE_NAME</vt:lpstr>
      <vt:lpstr>LOOKUPS_OPPORTUNITY_DATE_CREATED</vt:lpstr>
      <vt:lpstr>LOOKUPS_OPPORTUNITY_ID</vt:lpstr>
      <vt:lpstr>LOOKUPS_OPPORTUNITY_LEAD_SOURCE</vt:lpstr>
      <vt:lpstr>LOOKUPS_OPPORTUNITY_NAME</vt:lpstr>
      <vt:lpstr>LOOKUPS_OPPORTUNITY_OWNER</vt:lpstr>
      <vt:lpstr>LOOKUPS_PERSON_DEPT_TYPE</vt:lpstr>
      <vt:lpstr>LOOKUPS_PERSON_EMAIL_ADDRESS</vt:lpstr>
      <vt:lpstr>LOOKUPS_PERSON_FULL_NAME</vt:lpstr>
      <vt:lpstr>LOOKUPS_PERSON_ID</vt:lpstr>
      <vt:lpstr>LOOKUPS_PERSON_JOB_TITLE</vt:lpstr>
      <vt:lpstr>LOOKUPS_PERSON_JOB_TYPE</vt:lpstr>
      <vt:lpstr>LOOKUPS_PERSON_LINKEDINURL</vt:lpstr>
      <vt:lpstr>LOOKUPS_PERSON_ROW_NUM</vt:lpstr>
      <vt:lpstr>LOOKUPS_PERSON_SENIORITY</vt:lpstr>
      <vt:lpstr>LOOKUPS_PERSON_SUB_DEPT_TYPE</vt:lpstr>
      <vt:lpstr>MEETING_MINUTES_CLIENT_NAME</vt:lpstr>
      <vt:lpstr>MEETING_MINUTES_CREATED_ON</vt:lpstr>
      <vt:lpstr>MEETING_MINUTES_FILENAME</vt:lpstr>
      <vt:lpstr>MEETING_MINUTES_MINUTES_DISPLAY_NAME</vt:lpstr>
      <vt:lpstr>MEETING_MINUTES_MODIFIED_ON</vt:lpstr>
      <vt:lpstr>MEETING_MINUTES_OPPORTUNITY_NAME</vt:lpstr>
      <vt:lpstr>MEETING_MINUTES_PATH</vt:lpstr>
      <vt:lpstr>MONDAY_META_ID</vt:lpstr>
      <vt:lpstr>MONDAY_META_ITEM_DISPLAY_NAME</vt:lpstr>
      <vt:lpstr>MONDAY_META_ITEM_NAME</vt:lpstr>
      <vt:lpstr>MONDAY_META_LINK</vt:lpstr>
      <vt:lpstr>MONDAY_META_OWNER</vt:lpstr>
      <vt:lpstr>OPPMETA_KEY</vt:lpstr>
      <vt:lpstr>OPPMETA_VALUE</vt:lpstr>
      <vt:lpstr>OPPORTUNITY_CREATEDAT</vt:lpstr>
      <vt:lpstr>OPPORTUNITY_ID</vt:lpstr>
      <vt:lpstr>OPPORTUNITY_LEAD_SOURCE</vt:lpstr>
      <vt:lpstr>OPPORTUNITY_META_ANNUALCONTRACTVALUE</vt:lpstr>
      <vt:lpstr>OPPORTUNITY_META_FIRMTYPE1</vt:lpstr>
      <vt:lpstr>OPPORTUNITY_META_FIRMTYPEVALUE</vt:lpstr>
      <vt:lpstr>OPPORTUNITY_META_OPPORTUNITYNAME</vt:lpstr>
      <vt:lpstr>OPPORTUNITY_META_OPPORTUNITYTYPE</vt:lpstr>
      <vt:lpstr>OPPORTUNITY_META_OPPORTUNITYTYPEVALUE</vt:lpstr>
      <vt:lpstr>OPPORTUNITY_META_PERSONJOBTITLE</vt:lpstr>
      <vt:lpstr>OPPORTUNITY_META_PERSONNAME</vt:lpstr>
      <vt:lpstr>OPPORTUNITY_META_PERSONTYPE1</vt:lpstr>
      <vt:lpstr>OPPORTUNITY_META_PERSONTYPEVALUE</vt:lpstr>
      <vt:lpstr>OPPORTUNITY_META_PIPELINEVALUE</vt:lpstr>
      <vt:lpstr>OPPORTUNITY_META_REF_KEY</vt:lpstr>
      <vt:lpstr>OPPORTUNITY_META_REF_LOOKUP</vt:lpstr>
      <vt:lpstr>OPPORTUNITY_META_REF_TYPE</vt:lpstr>
      <vt:lpstr>OPPORTUNITY_META_REF_VALUE</vt:lpstr>
      <vt:lpstr>OPPORTUNITY_META_REVTYPE1</vt:lpstr>
      <vt:lpstr>OPPORTUNITY_META_REVTYPEVALUE</vt:lpstr>
      <vt:lpstr>OPPORTUNITY_META_STAGETYPE1</vt:lpstr>
      <vt:lpstr>OPPORTUNITY_META_STAGETYPEVALUE</vt:lpstr>
      <vt:lpstr>OPPORTUNITY_NAME</vt:lpstr>
      <vt:lpstr>OPPORTUNITY_OWNER</vt:lpstr>
      <vt:lpstr>OPPORTUNITY_PARTY</vt:lpstr>
      <vt:lpstr>OPPORTUNITY_ROW_COUNT</vt:lpstr>
      <vt:lpstr>PERSON_CONTACT_OWNER</vt:lpstr>
      <vt:lpstr>PERSON_DEPARTMENT</vt:lpstr>
      <vt:lpstr>PERSON_EMAILADDRESSES</vt:lpstr>
      <vt:lpstr>PERSON_FIRSTNAME</vt:lpstr>
      <vt:lpstr>PERSON_ID</vt:lpstr>
      <vt:lpstr>PERSON_JOB_TYPE</vt:lpstr>
      <vt:lpstr>PERSON_JOBTITLE</vt:lpstr>
      <vt:lpstr>PERSON_LASTNAME</vt:lpstr>
      <vt:lpstr>PERSON_LINKEDINURL</vt:lpstr>
      <vt:lpstr>PERSON_ORGANISATION</vt:lpstr>
      <vt:lpstr>PERSON_ROW_COUNT</vt:lpstr>
      <vt:lpstr>PERSON_SENIORITY</vt:lpstr>
      <vt:lpstr>PERSON_SUB_DEPARTMENT</vt:lpstr>
      <vt:lpstr>RANGES</vt:lpstr>
      <vt:lpstr>ROW_DATA</vt:lpstr>
      <vt:lpstr>ROW_NUM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Butler</dc:creator>
  <cp:lastModifiedBy>Jon Butler</cp:lastModifiedBy>
  <dcterms:created xsi:type="dcterms:W3CDTF">2023-05-28T22:00:11Z</dcterms:created>
  <dcterms:modified xsi:type="dcterms:W3CDTF">2023-09-22T22:54:28Z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0x01010059A0AF71C4C0EC4CB1ABC2EEC457A291</vt:lpwstr>
  </property>
</Properties>
</file>